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codeName="ThisWorkbook" hidePivotFieldList="1"/>
  <mc:AlternateContent xmlns:mc="http://schemas.openxmlformats.org/markup-compatibility/2006">
    <mc:Choice Requires="x15">
      <x15ac:absPath xmlns:x15ac="http://schemas.microsoft.com/office/spreadsheetml/2010/11/ac" url="V:\ORTA\Web Liaison\Web Docs\FY 2019\PPT\"/>
    </mc:Choice>
  </mc:AlternateContent>
  <xr:revisionPtr revIDLastSave="0" documentId="8_{F99AC84C-CD87-4EDF-BA41-224DCC293ECB}" xr6:coauthVersionLast="43" xr6:coauthVersionMax="43" xr10:uidLastSave="{00000000-0000-0000-0000-000000000000}"/>
  <bookViews>
    <workbookView xWindow="-120" yWindow="-120" windowWidth="25440" windowHeight="15390" tabRatio="730" xr2:uid="{00000000-000D-0000-FFFF-FFFF00000000}"/>
  </bookViews>
  <sheets>
    <sheet name="2018 PPT Reimbursements" sheetId="1" r:id="rId1"/>
    <sheet name="Reimbursement_Data" sheetId="5" state="veryHidden" r:id="rId2"/>
    <sheet name="Lists" sheetId="3" state="veryHidden" r:id="rId3"/>
  </sheets>
  <definedNames>
    <definedName name="ALCONA">Lists!J3:M3</definedName>
    <definedName name="ALCONACITY">Lists!T15:T15</definedName>
    <definedName name="ALCONACOUNTY">Lists!T3:T3</definedName>
    <definedName name="ALCONATOWNSHIP">Lists!T4:T14</definedName>
    <definedName name="ALCONAVILLAGE">Lists!T16:T16</definedName>
    <definedName name="ALGER">Lists!J4:M4</definedName>
    <definedName name="ALGERCITY">Lists!T26:T26</definedName>
    <definedName name="ALGERCOUNTY">Lists!T17:T17</definedName>
    <definedName name="ALGERTOWNSHIP">Lists!T18:T25</definedName>
    <definedName name="ALGERVILLAGE">Lists!T27:T27</definedName>
    <definedName name="ALLEGAN">Lists!J5:N5</definedName>
    <definedName name="ALLEGANAUTHORITY">Lists!T28:T35</definedName>
    <definedName name="ALLEGANCITY">Lists!T61:T67</definedName>
    <definedName name="ALLEGANCOUNTY">Lists!T36:T36</definedName>
    <definedName name="ALLEGANTOWNSHIP">Lists!T37:T60</definedName>
    <definedName name="ALLEGANVILLAGE">Lists!T68:T69</definedName>
    <definedName name="ALPENA">Lists!J6:M6</definedName>
    <definedName name="ALPENACITY">Lists!T80:T80</definedName>
    <definedName name="ALPENACOMMUNITY_COLLEGE">Lists!T70:T70</definedName>
    <definedName name="ALPENACOUNTY">Lists!T71:T71</definedName>
    <definedName name="ALPENATOWNSHIP">Lists!T72:T79</definedName>
    <definedName name="ANTRIM">Lists!J7:M7</definedName>
    <definedName name="ANTRIMAUTHORITY">Lists!T81:T85</definedName>
    <definedName name="ANTRIMCOUNTY">Lists!T86:T86</definedName>
    <definedName name="ANTRIMTOWNSHIP">Lists!T87:T101</definedName>
    <definedName name="ANTRIMVILLAGE">Lists!T102:T106</definedName>
    <definedName name="ARENAC">Lists!J8:N8</definedName>
    <definedName name="ARENACAUTHORITY">Lists!T107:T107</definedName>
    <definedName name="ARENACCITY">Lists!T121:T123</definedName>
    <definedName name="ARENACCOUNTY">Lists!T108:T108</definedName>
    <definedName name="ARENACTOWNSHIP">Lists!T109:T120</definedName>
    <definedName name="ARENACVILLAGE">Lists!T124:T126</definedName>
    <definedName name="BARAGA">Lists!J9:L9</definedName>
    <definedName name="BARAGACOUNTY">Lists!T127:T127</definedName>
    <definedName name="BARAGATOWNSHIP">Lists!T128:T132</definedName>
    <definedName name="BARAGAVILLAGE">Lists!T133:T134</definedName>
    <definedName name="BARRY">Lists!J10:N10</definedName>
    <definedName name="BARRYAUTHORITY">Lists!T135:T136</definedName>
    <definedName name="BARRYCITY">Lists!T154:T154</definedName>
    <definedName name="BARRYCOUNTY">Lists!T137:T137</definedName>
    <definedName name="BARRYTOWNSHIP">Lists!T138:T153</definedName>
    <definedName name="BARRYVILLAGE">Lists!T155:T158</definedName>
    <definedName name="BAY">Lists!J11:M11</definedName>
    <definedName name="BAYAUTHORITY">Lists!T159:T159</definedName>
    <definedName name="BAYCITY">Lists!T175:T178</definedName>
    <definedName name="BAYCOUNTY">Lists!T160:T160</definedName>
    <definedName name="BAYTOWNSHIP">Lists!T161:T174</definedName>
    <definedName name="BENZIE">Lists!J12:N12</definedName>
    <definedName name="BENZIEAUTHORITY">Lists!T179:T181</definedName>
    <definedName name="BENZIECITY">Lists!T195:T195</definedName>
    <definedName name="BENZIECOUNTY">Lists!T182:T182</definedName>
    <definedName name="BENZIETOWNSHIP">Lists!T183:T194</definedName>
    <definedName name="BENZIEVILLAGE">Lists!T196:T201</definedName>
    <definedName name="BERRIEN">Lists!J13:O13</definedName>
    <definedName name="BERRIENAUTHORITY">Lists!T202:T207</definedName>
    <definedName name="BERRIENCITY">Lists!T232:T239</definedName>
    <definedName name="BERRIENCOMMUNITY_COLLEGE">Lists!T208:T208</definedName>
    <definedName name="BERRIENCOUNTY">Lists!T209:T209</definedName>
    <definedName name="BERRIENTOWNSHIP">Lists!T210:T231</definedName>
    <definedName name="BERRIENVILLAGE">Lists!T240:T248</definedName>
    <definedName name="BRANCH">Lists!J14:N14</definedName>
    <definedName name="BRANCHAUTHORITY">Lists!T249:T250</definedName>
    <definedName name="BRANCHCITY">Lists!T268:T269</definedName>
    <definedName name="BRANCHCOUNTY">Lists!T251:T251</definedName>
    <definedName name="BRANCHTOWNSHIP">Lists!T252:T267</definedName>
    <definedName name="BRANCHVILLAGE">Lists!T270:T272</definedName>
    <definedName name="CALHOUN">Lists!J15:O15</definedName>
    <definedName name="CALHOUNAUTHORITY">Lists!T273:T276</definedName>
    <definedName name="CALHOUNCITY">Lists!T297:T300</definedName>
    <definedName name="CALHOUNCOMMUNITY_COLLEGE">Lists!T277:T277</definedName>
    <definedName name="CALHOUNCOUNTY">Lists!T278:T278</definedName>
    <definedName name="CALHOUNTOWNSHIP">Lists!T279:T296</definedName>
    <definedName name="CALHOUNVILLAGE">Lists!T301:T304</definedName>
    <definedName name="CASS">Lists!J16:O16</definedName>
    <definedName name="CASSAUTHORITY">Lists!T305:T307</definedName>
    <definedName name="CASSCITY">Lists!T325:T325</definedName>
    <definedName name="CASSCOMMUNITY_COLLEGE">Lists!T308:T308</definedName>
    <definedName name="CASSCOUNTY">Lists!T309:T309</definedName>
    <definedName name="CASSTOWNSHIP">Lists!T310:T324</definedName>
    <definedName name="CASSVILLAGE">Lists!T326:T329</definedName>
    <definedName name="CHARLEVOIX">Lists!J17:N17</definedName>
    <definedName name="CHARLEVOIXAUTHORITY">Lists!T330:T336</definedName>
    <definedName name="CHARLEVOIXCITY">Lists!T353:T355</definedName>
    <definedName name="CHARLEVOIXCOUNTY">Lists!T337:T337</definedName>
    <definedName name="CHARLEVOIXTOWNSHIP">Lists!T338:T352</definedName>
    <definedName name="CHARLEVOIXVILLAGE">Lists!T356:T356</definedName>
    <definedName name="CHEBOYGAN">Lists!J18:N18</definedName>
    <definedName name="CHEBOYGANAUTHORITY">Lists!T357:T358</definedName>
    <definedName name="CHEBOYGANCITY">Lists!T379:T379</definedName>
    <definedName name="CHEBOYGANCOUNTY">Lists!T359:T359</definedName>
    <definedName name="CHEBOYGANTOWNSHIP">Lists!T360:T378</definedName>
    <definedName name="CHEBOYGANVILLAGE">Lists!T380:T381</definedName>
    <definedName name="CHIPPEWA">Lists!J19:N19</definedName>
    <definedName name="CHIPPEWAAUTHORITY">Lists!T382:T382</definedName>
    <definedName name="CHIPPEWACITY">Lists!T400:T400</definedName>
    <definedName name="CHIPPEWACOUNTY">Lists!T383:T383</definedName>
    <definedName name="CHIPPEWATOWNSHIP">Lists!T384:T399</definedName>
    <definedName name="CHIPPEWAVILLAGE">Lists!T401:T401</definedName>
    <definedName name="CLARE">Lists!J20:O20</definedName>
    <definedName name="CLAREAUTHORITY">Lists!T402:T403</definedName>
    <definedName name="CLARECITY">Lists!T422:T423</definedName>
    <definedName name="CLARECOMMUNITY_COLLEGE">Lists!T404:T404</definedName>
    <definedName name="CLARECOUNTY">Lists!T405:T405</definedName>
    <definedName name="CLARETOWNSHIP">Lists!T406:T421</definedName>
    <definedName name="CLAREVILLAGE">Lists!T424:T424</definedName>
    <definedName name="CLINTON">Lists!J21:N21</definedName>
    <definedName name="CLINTONAUTHORITY">Lists!T425:T428</definedName>
    <definedName name="CLINTONCITY">Lists!T446:T448</definedName>
    <definedName name="CLINTONCOUNTY">Lists!T429:T429</definedName>
    <definedName name="CLINTONTOWNSHIP">Lists!T430:T445</definedName>
    <definedName name="CLINTONVILLAGE">Lists!T449:T453</definedName>
    <definedName name="COUNTY">Lists!$A$3:$A$85</definedName>
    <definedName name="CRAWFORD">Lists!J22:L22</definedName>
    <definedName name="CRAWFORDCITY">Lists!T461:T461</definedName>
    <definedName name="CRAWFORDCOUNTY">Lists!T454:T454</definedName>
    <definedName name="CRAWFORDTOWNSHIP">Lists!T455:T460</definedName>
    <definedName name="DELTA">Lists!J23:O23</definedName>
    <definedName name="DELTAAUTHORITY">Lists!T462:T464</definedName>
    <definedName name="DELTACITY">Lists!T480:T481</definedName>
    <definedName name="DELTACOMMUNITY_COLLEGE">Lists!T465:T465</definedName>
    <definedName name="DELTACOUNTY">Lists!T466:T466</definedName>
    <definedName name="DELTATOWNSHIP">Lists!T467:T479</definedName>
    <definedName name="DELTAVILLAGE">Lists!T482:T482</definedName>
    <definedName name="DICKINSON">Lists!J24:M24</definedName>
    <definedName name="DICKINSONAUTHORITY">Lists!T483:T484</definedName>
    <definedName name="DICKINSONCITY">Lists!T493:T495</definedName>
    <definedName name="DICKINSONCOUNTY">Lists!T485:T485</definedName>
    <definedName name="DICKINSONTOWNSHIP">Lists!T486:T492</definedName>
    <definedName name="EATON">Lists!J25:N25</definedName>
    <definedName name="EATONAUTHORITY">Lists!T496:T502</definedName>
    <definedName name="EATONCITY">Lists!T519:T523</definedName>
    <definedName name="EATONCOUNTY">Lists!T503:T503</definedName>
    <definedName name="EATONTOWNSHIP">Lists!T504:T518</definedName>
    <definedName name="EATONVILLAGE">Lists!T524:T528</definedName>
    <definedName name="EMMET">Lists!J26:O26</definedName>
    <definedName name="EMMETAUTHORITY">Lists!T529:T531</definedName>
    <definedName name="EMMETCITY">Lists!T550:T551</definedName>
    <definedName name="EMMETCOMMUNITY_COLLEGE">Lists!T532:T532</definedName>
    <definedName name="EMMETCOUNTY">Lists!T533:T533</definedName>
    <definedName name="EMMETTOWNSHIP">Lists!T534:T549</definedName>
    <definedName name="EMMETVILLAGE">Lists!T552:T553</definedName>
    <definedName name="GENESEE">Lists!J27:O27</definedName>
    <definedName name="GENESEEAUTHORITY">Lists!T554:T559</definedName>
    <definedName name="GENESEECITY">Lists!T579:T589</definedName>
    <definedName name="GENESEECOMMUNITY_COLLEGE">Lists!T560:T560</definedName>
    <definedName name="GENESEECOUNTY">Lists!T561:T561</definedName>
    <definedName name="GENESEETOWNSHIP">Lists!T562:T578</definedName>
    <definedName name="GENESEEVILLAGE">Lists!T590:T592</definedName>
    <definedName name="GLADWIN">Lists!J28:M28</definedName>
    <definedName name="GLADWINAUTHORITY">Lists!T593:T593</definedName>
    <definedName name="GLADWINCITY">Lists!T610:T611</definedName>
    <definedName name="GLADWINCOUNTY">Lists!T594:T594</definedName>
    <definedName name="GLADWINTOWNSHIP">Lists!T595:T609</definedName>
    <definedName name="GOGEBIC">Lists!J29:M29</definedName>
    <definedName name="GOGEBICCITY">Lists!T620:T622</definedName>
    <definedName name="GOGEBICCOMMUNITY_COLLEGE">Lists!T612:T612</definedName>
    <definedName name="GOGEBICCOUNTY">Lists!T613:T613</definedName>
    <definedName name="GOGEBICTOWNSHIP">Lists!T614:T619</definedName>
    <definedName name="GRAND_TRAVERSE">Lists!J30:O30</definedName>
    <definedName name="GRAND_TRAVERSEAUTHORITY">Lists!T623:T625</definedName>
    <definedName name="GRAND_TRAVERSECITY">Lists!T641:T641</definedName>
    <definedName name="GRAND_TRAVERSECOMMUNITY_COLLEGE">Lists!T626:T626</definedName>
    <definedName name="GRAND_TRAVERSECOUNTY">Lists!T627:T627</definedName>
    <definedName name="GRAND_TRAVERSETOWNSHIP">Lists!T628:T640</definedName>
    <definedName name="GRAND_TRAVERSEVILLAGE">Lists!T642:T643</definedName>
    <definedName name="GRATIOT">Lists!J31:M31</definedName>
    <definedName name="GRATIOTCITY">Lists!T661:T663</definedName>
    <definedName name="GRATIOTCOUNTY">Lists!T644:T644</definedName>
    <definedName name="GRATIOTTOWNSHIP">Lists!T645:T660</definedName>
    <definedName name="GRATIOTVILLAGE">Lists!T664:T666</definedName>
    <definedName name="HILLSDALE">Lists!J32:N32</definedName>
    <definedName name="HILLSDALEAUTHORITY">Lists!T667:T670</definedName>
    <definedName name="HILLSDALECITY">Lists!T690:T693</definedName>
    <definedName name="HILLSDALECOUNTY">Lists!T671:T671</definedName>
    <definedName name="HILLSDALETOWNSHIP">Lists!T672:T689</definedName>
    <definedName name="HILLSDALEVILLAGE">Lists!T694:T698</definedName>
    <definedName name="HOUGHTON">Lists!J33:N33</definedName>
    <definedName name="HOUGHTONAUTHORITY">Lists!T699:T699</definedName>
    <definedName name="HOUGHTONCITY">Lists!T715:T716</definedName>
    <definedName name="HOUGHTONCOUNTY">Lists!T700:T700</definedName>
    <definedName name="HOUGHTONTOWNSHIP">Lists!T701:T714</definedName>
    <definedName name="HOUGHTONVILLAGE">Lists!T717:T721</definedName>
    <definedName name="HURON">Lists!J34:N34</definedName>
    <definedName name="HURONAUTHORITY">Lists!T722:T724</definedName>
    <definedName name="HURONCITY">Lists!T754:T756</definedName>
    <definedName name="HURONCOUNTY">Lists!T725:T725</definedName>
    <definedName name="HURONTOWNSHIP">Lists!T726:T753</definedName>
    <definedName name="HURONVILLAGE">Lists!T757:T764</definedName>
    <definedName name="INGHAM">Lists!J35:O35</definedName>
    <definedName name="INGHAMAUTHORITY">Lists!T765:T769</definedName>
    <definedName name="INGHAMCITY">Lists!T788:T792</definedName>
    <definedName name="INGHAMCOMMUNITY_COLLEGE">Lists!T770:T770</definedName>
    <definedName name="INGHAMCOUNTY">Lists!T771:T771</definedName>
    <definedName name="INGHAMTOWNSHIP">Lists!T772:T787</definedName>
    <definedName name="INGHAMVILLAGE">Lists!T793:T795</definedName>
    <definedName name="IONIA">Lists!J36:N36</definedName>
    <definedName name="IONIAAUTHORITY">Lists!T796:T797</definedName>
    <definedName name="IONIACITY">Lists!T815:T817</definedName>
    <definedName name="IONIACOUNTY">Lists!T798:T798</definedName>
    <definedName name="IONIATOWNSHIP">Lists!T799:T814</definedName>
    <definedName name="IONIAVILLAGE">Lists!T818:T824</definedName>
    <definedName name="IOSCO">Lists!J37:M37</definedName>
    <definedName name="IOSCOAUTHORITY">Lists!T825:T825</definedName>
    <definedName name="IOSCOCITY">Lists!T838:T840</definedName>
    <definedName name="IOSCOCOUNTY">Lists!T826:T826</definedName>
    <definedName name="IOSCOTOWNSHIP">Lists!T827:T837</definedName>
    <definedName name="IRON">Lists!J38:N38</definedName>
    <definedName name="IRONAUTHORITY">Lists!T841:T843</definedName>
    <definedName name="IRONCITY">Lists!T852:T855</definedName>
    <definedName name="IRONCOUNTY">Lists!T844:T844</definedName>
    <definedName name="IRONTOWNSHIP">Lists!T845:T851</definedName>
    <definedName name="IRONVILLAGE">Lists!T856:T856</definedName>
    <definedName name="ISABELLA">Lists!J39:N39</definedName>
    <definedName name="ISABELLAAUTHORITY">Lists!T857:T857</definedName>
    <definedName name="ISABELLACITY">Lists!T875:T875</definedName>
    <definedName name="ISABELLACOUNTY">Lists!T858:T858</definedName>
    <definedName name="ISABELLATOWNSHIP">Lists!T859:T874</definedName>
    <definedName name="ISABELLAVILLAGE">Lists!T876:T878</definedName>
    <definedName name="JACKSON">Lists!J40:O40</definedName>
    <definedName name="JACKSONAUTHORITY">Lists!T879:T880</definedName>
    <definedName name="JACKSONCITY">Lists!T902:T902</definedName>
    <definedName name="JACKSONCOMMUNITY_COLLEGE">Lists!T881:T881</definedName>
    <definedName name="JACKSONCOUNTY">Lists!T882:T882</definedName>
    <definedName name="JACKSONTOWNSHIP">Lists!T883:T901</definedName>
    <definedName name="JACKSONVILLAGE">Lists!T903:T908</definedName>
    <definedName name="KALAMAZOO">Lists!J41:O41</definedName>
    <definedName name="KALAMAZOOAUTHORITY">Lists!T909:T916</definedName>
    <definedName name="KALAMAZOOCITY">Lists!T934:T937</definedName>
    <definedName name="KALAMAZOOCOMMUNITY_COLLEGE">Lists!T917:T917</definedName>
    <definedName name="KALAMAZOOCOUNTY">Lists!T918:T918</definedName>
    <definedName name="KALAMAZOOTOWNSHIP">Lists!T919:T933</definedName>
    <definedName name="KALAMAZOOVILLAGE">Lists!T938:T942</definedName>
    <definedName name="KALKASKA">Lists!J42:L42</definedName>
    <definedName name="KALKASKACOUNTY">Lists!T943:T943</definedName>
    <definedName name="KALKASKATOWNSHIP">Lists!T944:T955</definedName>
    <definedName name="KALKASKAVILLAGE">Lists!T956:T956</definedName>
    <definedName name="KENT">Lists!J43:O43</definedName>
    <definedName name="KENTAUTHORITY">Lists!T957:T958</definedName>
    <definedName name="KENTCITY">Lists!T982:T990</definedName>
    <definedName name="KENTCOMMUNITY_COLLEGE">Lists!T959:T959</definedName>
    <definedName name="KENTCOUNTY">Lists!T960:T960</definedName>
    <definedName name="KENTTOWNSHIP">Lists!T961:T981</definedName>
    <definedName name="KENTVILLAGE">Lists!T991:T995</definedName>
    <definedName name="KEWEENAW">Lists!J44:L44</definedName>
    <definedName name="KEWEENAWCOUNTY">Lists!T996:T996</definedName>
    <definedName name="KEWEENAWTOWNSHIP">Lists!T997:T1001</definedName>
    <definedName name="KEWEENAWVILLAGE">Lists!T1002:T1002</definedName>
    <definedName name="LAKE">Lists!J45:L45</definedName>
    <definedName name="LAKECOUNTY">Lists!T1003:T1003</definedName>
    <definedName name="LAKETOWNSHIP">Lists!T1004:T1018</definedName>
    <definedName name="LAKEVILLAGE">Lists!T1019:T1020</definedName>
    <definedName name="LAPEER">Lists!J46:N46</definedName>
    <definedName name="LAPEERAUTHORITY">Lists!T1021:T1024</definedName>
    <definedName name="LAPEERCITY">Lists!T1044:T1045</definedName>
    <definedName name="LAPEERCOUNTY">Lists!T1025:T1025</definedName>
    <definedName name="LAPEERTOWNSHIP">Lists!T1026:T1043</definedName>
    <definedName name="LAPEERVILLAGE">Lists!T1046:T1052</definedName>
    <definedName name="LEELANAU">Lists!J47:M47</definedName>
    <definedName name="LEELANAUAUTHORITY">Lists!T1053:T1054</definedName>
    <definedName name="LEELANAUCOUNTY">Lists!T1055:T1055</definedName>
    <definedName name="LEELANAUTOWNSHIP">Lists!T1056:T1066</definedName>
    <definedName name="LEELANAUVILLAGE">Lists!T1067:T1069</definedName>
    <definedName name="LENAWEE">Lists!J48:N48</definedName>
    <definedName name="LENAWEEAUTHORITY">Lists!T1070:T1073</definedName>
    <definedName name="LENAWEECITY">Lists!T1097:T1100</definedName>
    <definedName name="LENAWEECOUNTY">Lists!T1074:T1074</definedName>
    <definedName name="LENAWEETOWNSHIP">Lists!T1075:T1096</definedName>
    <definedName name="LENAWEEVILLAGE">Lists!T1101:T1108</definedName>
    <definedName name="LIVINGSTON">Lists!J49:N49</definedName>
    <definedName name="LIVINGSTONAUTHORITY">Lists!T1109:T1116</definedName>
    <definedName name="LIVINGSTONCITY">Lists!T1134:T1135</definedName>
    <definedName name="LIVINGSTONCOUNTY">Lists!T1117:T1117</definedName>
    <definedName name="LIVINGSTONTOWNSHIP">Lists!T1118:T1133</definedName>
    <definedName name="LIVINGSTONVILLAGE">Lists!T1136:T1137</definedName>
    <definedName name="LUCE">Lists!J50:L50</definedName>
    <definedName name="LUCECOUNTY">Lists!T1138:T1138</definedName>
    <definedName name="LUCETOWNSHIP">Lists!T1139:T1142</definedName>
    <definedName name="LUCEVILLAGE">Lists!T1143:T1143</definedName>
    <definedName name="MACKINAC">Lists!J51:L51</definedName>
    <definedName name="MACKINACCITY">Lists!T1156:T1157</definedName>
    <definedName name="MACKINACCOUNTY">Lists!T1144:T1144</definedName>
    <definedName name="MACKINACTOWNSHIP">Lists!T1145:T1155</definedName>
    <definedName name="MACOMB">Lists!J52:O52</definedName>
    <definedName name="MACOMBAUTHORITY">Lists!T1158:T1166</definedName>
    <definedName name="MACOMBCITY">Lists!T1180:T1191</definedName>
    <definedName name="MACOMBCOMMUNITY_COLLEGE">Lists!T1167:T1167</definedName>
    <definedName name="MACOMBCOUNTY">Lists!T1168:T1168</definedName>
    <definedName name="MACOMBTOWNSHIP">Lists!T1169:T1179</definedName>
    <definedName name="MACOMBVILLAGE">Lists!T1192:T1194</definedName>
    <definedName name="MANISTEE">Lists!J53:M53</definedName>
    <definedName name="MANISTEECITY">Lists!T1210:T1210</definedName>
    <definedName name="MANISTEECOUNTY">Lists!T1195:T1195</definedName>
    <definedName name="MANISTEETOWNSHIP">Lists!T1196:T1209</definedName>
    <definedName name="MANISTEEVILLAGE">Lists!T1211:T1215</definedName>
    <definedName name="MARQUETTE">Lists!J54:M54</definedName>
    <definedName name="MARQUETTEAUTHORITY">Lists!T1216:T1216</definedName>
    <definedName name="MARQUETTECITY">Lists!T1237:T1239</definedName>
    <definedName name="MARQUETTECOUNTY">Lists!T1217:T1217</definedName>
    <definedName name="MARQUETTETOWNSHIP">Lists!T1218:T1236</definedName>
    <definedName name="MASON">Lists!J55:O55</definedName>
    <definedName name="MASONAUTHORITY">Lists!T1240:T1244</definedName>
    <definedName name="MASONCITY">Lists!T1262:T1263</definedName>
    <definedName name="MASONCOMMUNITY_COLLEGE">Lists!T1245:T1245</definedName>
    <definedName name="MASONCOUNTY">Lists!T1246:T1246</definedName>
    <definedName name="MASONTOWNSHIP">Lists!T1247:T1261</definedName>
    <definedName name="MASONVILLAGE">Lists!T1264:T1266</definedName>
    <definedName name="MECOSTA">Lists!J56:N56</definedName>
    <definedName name="MECOSTAAUTHORITY">Lists!T1267:T1267</definedName>
    <definedName name="MECOSTACITY">Lists!T1285:T1285</definedName>
    <definedName name="MECOSTACOUNTY">Lists!T1268:T1268</definedName>
    <definedName name="MECOSTATOWNSHIP">Lists!T1269:T1284</definedName>
    <definedName name="MECOSTAVILLAGE">Lists!T1286:T1289</definedName>
    <definedName name="MENOMINEE">Lists!J57:M57</definedName>
    <definedName name="MENOMINEECITY">Lists!T1304:T1305</definedName>
    <definedName name="MENOMINEECOUNTY">Lists!T1290:T1290</definedName>
    <definedName name="MENOMINEETOWNSHIP">Lists!T1291:T1303</definedName>
    <definedName name="MENOMINEEVILLAGE">Lists!T1306:T1307</definedName>
    <definedName name="MIDLAND">Lists!J58:N58</definedName>
    <definedName name="MIDLANDAUTHORITY">Lists!T1308:T1308</definedName>
    <definedName name="MIDLANDCITY">Lists!T1326:T1327</definedName>
    <definedName name="MIDLANDCOUNTY">Lists!T1309:T1309</definedName>
    <definedName name="MIDLANDTOWNSHIP">Lists!T1310:T1325</definedName>
    <definedName name="MIDLANDVILLAGE">Lists!T1328:T1328</definedName>
    <definedName name="MISSAUKEE">Lists!J59:M59</definedName>
    <definedName name="MISSAUKEEAUTHORITY">Lists!T1329:T1329</definedName>
    <definedName name="MISSAUKEECITY">Lists!T1346:T1347</definedName>
    <definedName name="MISSAUKEECOUNTY">Lists!T1330:T1330</definedName>
    <definedName name="MISSAUKEETOWNSHIP">Lists!T1331:T1345</definedName>
    <definedName name="MONROE">Lists!J60:O60</definedName>
    <definedName name="MONROEAUTHORITY">Lists!T1348:T1349</definedName>
    <definedName name="MONROECITY">Lists!T1367:T1369</definedName>
    <definedName name="MONROECOMMUNITY_COLLEGE">Lists!T1350:T1350</definedName>
    <definedName name="MONROECOUNTY">Lists!T1351:T1351</definedName>
    <definedName name="MONROETOWNSHIP">Lists!T1352:T1366</definedName>
    <definedName name="MONROEVILLAGE">Lists!T1370:T1374</definedName>
    <definedName name="MONTCALM">Lists!J61:O61</definedName>
    <definedName name="MONTCALMAUTHORITY">Lists!T1375:T1376</definedName>
    <definedName name="MONTCALMCITY">Lists!T1399:T1401</definedName>
    <definedName name="MONTCALMCOMMUNITY_COLLEGE">Lists!T1377:T1377</definedName>
    <definedName name="MONTCALMCOUNTY">Lists!T1378:T1378</definedName>
    <definedName name="MONTCALMTOWNSHIP">Lists!T1379:T1398</definedName>
    <definedName name="MONTCALMVILLAGE">Lists!T1402:T1407</definedName>
    <definedName name="MONTMORENCY">Lists!J62:L62</definedName>
    <definedName name="MONTMORENCYCOUNTY">Lists!T1408:T1408</definedName>
    <definedName name="MONTMORENCYTOWNSHIP">Lists!T1409:T1416</definedName>
    <definedName name="MONTMORENCYVILLAGE">Lists!T1417:T1417</definedName>
    <definedName name="MUSKEGON">Lists!J63:O63</definedName>
    <definedName name="MUSKEGONAUTHORITY">Lists!T1418:T1423</definedName>
    <definedName name="MUSKEGONCITY">Lists!T1442:T1448</definedName>
    <definedName name="MUSKEGONCOMMUNITY_COLLEGE">Lists!T1424:T1424</definedName>
    <definedName name="MUSKEGONCOUNTY">Lists!T1425:T1425</definedName>
    <definedName name="MUSKEGONTOWNSHIP">Lists!T1426:T1441</definedName>
    <definedName name="MUSKEGONVILLAGE">Lists!T1449:T1451</definedName>
    <definedName name="NEWAYGO">Lists!J64:M64</definedName>
    <definedName name="NEWAYGOAUTHORITY">Lists!T1452:T1456</definedName>
    <definedName name="NEWAYGOCITY">Lists!T1482:T1485</definedName>
    <definedName name="NEWAYGOCOUNTY">Lists!T1457:T1457</definedName>
    <definedName name="NEWAYGOTOWNSHIP">Lists!T1458:T1481</definedName>
    <definedName name="OAKLAND">Lists!J65:O65</definedName>
    <definedName name="OAKLANDAUTHORITY">Lists!T1486:T1494</definedName>
    <definedName name="OAKLANDCITY">Lists!T1518:T1546</definedName>
    <definedName name="OAKLANDCOMMUNITY_COLLEGE">Lists!T1495:T1495</definedName>
    <definedName name="OAKLANDCOUNTY">Lists!T1496:T1496</definedName>
    <definedName name="OAKLANDTOWNSHIP">Lists!T1497:T1517</definedName>
    <definedName name="OAKLANDVILLAGE">Lists!T1547:T1556</definedName>
    <definedName name="OCEANA">Lists!J66:N66</definedName>
    <definedName name="OCEANAAUTHORITY">Lists!T1557:T1558</definedName>
    <definedName name="OCEANACITY">Lists!T1576:T1576</definedName>
    <definedName name="OCEANACOUNTY">Lists!T1559:T1559</definedName>
    <definedName name="OCEANATOWNSHIP">Lists!T1560:T1575</definedName>
    <definedName name="OCEANAVILLAGE">Lists!T1577:T1582</definedName>
    <definedName name="OGEMAW">Lists!J67:N67</definedName>
    <definedName name="OGEMAWAUTHORITY">Lists!T1583:T1586</definedName>
    <definedName name="OGEMAWCITY">Lists!T1602:T1603</definedName>
    <definedName name="OGEMAWCOUNTY">Lists!T1587:T1587</definedName>
    <definedName name="OGEMAWTOWNSHIP">Lists!T1588:T1601</definedName>
    <definedName name="OGEMAWVILLAGE">Lists!T1604:T1604</definedName>
    <definedName name="ONTONAGON">Lists!J68:L68</definedName>
    <definedName name="ONTONAGONCOUNTY">Lists!T1605:T1605</definedName>
    <definedName name="ONTONAGONTOWNSHIP">Lists!T1606:T1616</definedName>
    <definedName name="ONTONAGONVILLAGE">Lists!T1617:T1617</definedName>
    <definedName name="OSCEOLA">Lists!J69:N69</definedName>
    <definedName name="OSCEOLAAUTHORITY">Lists!T1618:T1618</definedName>
    <definedName name="OSCEOLACITY">Lists!T1636:T1637</definedName>
    <definedName name="OSCEOLACOUNTY">Lists!T1619:T1619</definedName>
    <definedName name="OSCEOLATOWNSHIP">Lists!T1620:T1635</definedName>
    <definedName name="OSCEOLAVILLAGE">Lists!T1638:T1641</definedName>
    <definedName name="OSCODA">Lists!J70:K70</definedName>
    <definedName name="OSCODACOUNTY">Lists!T1642:T1642</definedName>
    <definedName name="OSCODATOWNSHIP">Lists!T1643:T1648</definedName>
    <definedName name="OTSEGO">Lists!J71:M71</definedName>
    <definedName name="OTSEGOCITY">Lists!T1658:T1658</definedName>
    <definedName name="OTSEGOCOUNTY">Lists!T1649:T1649</definedName>
    <definedName name="OTSEGOTOWNSHIP">Lists!T1650:T1657</definedName>
    <definedName name="OTSEGOVILLAGE">Lists!T1659:T1659</definedName>
    <definedName name="OTTAWA">Lists!J72:N72</definedName>
    <definedName name="OTTAWAAUTHORITY">Lists!T1660:T1664</definedName>
    <definedName name="OTTAWACITY">Lists!T1683:T1688</definedName>
    <definedName name="OTTAWACOUNTY">Lists!T1665:T1665</definedName>
    <definedName name="OTTAWATOWNSHIP">Lists!T1666:T1682</definedName>
    <definedName name="OTTAWAVILLAGE">Lists!T1689:T1689</definedName>
    <definedName name="PRESQUE_ISLE">Lists!J73:N73</definedName>
    <definedName name="PRESQUE_ISLEAUTHORITY">Lists!T1690:T1693</definedName>
    <definedName name="PRESQUE_ISLECITY">Lists!T1708:T1709</definedName>
    <definedName name="PRESQUE_ISLECOUNTY">Lists!T1694:T1694</definedName>
    <definedName name="PRESQUE_ISLETOWNSHIP">Lists!T1695:T1707</definedName>
    <definedName name="PRESQUE_ISLEVILLAGE">Lists!T1710:T1711</definedName>
    <definedName name="ROSCOMMON">Lists!J74:N74</definedName>
    <definedName name="ROSCOMMONAUTHORITY">Lists!T1712:T1715</definedName>
    <definedName name="ROSCOMMONCOMMUNITY_COLLEGE">Lists!T1716:T1716</definedName>
    <definedName name="ROSCOMMONCOUNTY">Lists!T1717:T1717</definedName>
    <definedName name="ROSCOMMONTOWNSHIP">Lists!T1718:T1728</definedName>
    <definedName name="ROSCOMMONVILLAGE">Lists!T1729:T1729</definedName>
    <definedName name="SAGINAW">Lists!J75:O75</definedName>
    <definedName name="SAGINAWAUTHORITY">Lists!T1730:T1737</definedName>
    <definedName name="SAGINAWCITY">Lists!T1767:T1769</definedName>
    <definedName name="SAGINAWCOMMUNITY_COLLEGE">Lists!T1738:T1738</definedName>
    <definedName name="SAGINAWCOUNTY">Lists!T1739:T1739</definedName>
    <definedName name="SAGINAWTOWNSHIP">Lists!T1740:T1766</definedName>
    <definedName name="SAGINAWVILLAGE">Lists!T1770:T1774</definedName>
    <definedName name="SAINT_CLAIR">Lists!J76:N76</definedName>
    <definedName name="SAINT_CLAIRCITY">Lists!T1800:T1805</definedName>
    <definedName name="SAINT_CLAIRCOMMUNITY_COLLEGE">Lists!T1775:T1775</definedName>
    <definedName name="SAINT_CLAIRCOUNTY">Lists!T1776:T1776</definedName>
    <definedName name="SAINT_CLAIRTOWNSHIP">Lists!T1777:T1799</definedName>
    <definedName name="SAINT_CLAIRVILLAGE">Lists!T1806:T1807</definedName>
    <definedName name="SAINT_JOSEPH">Lists!J77:O77</definedName>
    <definedName name="SAINT_JOSEPHAUTHORITY">Lists!T1808:T1808</definedName>
    <definedName name="SAINT_JOSEPHCITY">Lists!T1824:T1825</definedName>
    <definedName name="SAINT_JOSEPHCOMMUNITY_COLLEGE">Lists!T1809:T1809</definedName>
    <definedName name="SAINT_JOSEPHCOUNTY">Lists!T1810:T1810</definedName>
    <definedName name="SAINT_JOSEPHTOWNSHIP">Lists!T1811:T1823</definedName>
    <definedName name="SAINT_JOSEPHVILLAGE">Lists!T1826:T1831</definedName>
    <definedName name="SANILAC">Lists!J78:N78</definedName>
    <definedName name="SANILACAUTHORITY">Lists!T1832:T1836</definedName>
    <definedName name="SANILACCITY">Lists!T1864:T1867</definedName>
    <definedName name="SANILACCOUNTY">Lists!T1837:T1837</definedName>
    <definedName name="SANILACTOWNSHIP">Lists!T1838:T1863</definedName>
    <definedName name="SANILACVILLAGE">Lists!T1868:T1876</definedName>
    <definedName name="SCHOOLCRAFT">Lists!J79:L79</definedName>
    <definedName name="SCHOOLCRAFTCITY">Lists!T1885:T1885</definedName>
    <definedName name="SCHOOLCRAFTCOUNTY">Lists!T1877:T1877</definedName>
    <definedName name="SCHOOLCRAFTTOWNSHIP">Lists!T1878:T1884</definedName>
    <definedName name="SHIAWASSEE">Lists!J80:N80</definedName>
    <definedName name="SHIAWASSEEAUTHORITY">Lists!T1886:T1888</definedName>
    <definedName name="SHIAWASSEECITY">Lists!T1906:T1910</definedName>
    <definedName name="SHIAWASSEECOUNTY">Lists!T1889:T1889</definedName>
    <definedName name="SHIAWASSEETOWNSHIP">Lists!T1890:T1905</definedName>
    <definedName name="SHIAWASSEEVILLAGE">Lists!T1911:T1916</definedName>
    <definedName name="TUSCOLA">Lists!J81:N81</definedName>
    <definedName name="TUSCOLAAUTHORITY">Lists!T1917:T1924</definedName>
    <definedName name="TUSCOLACITY">Lists!T1949:T1950</definedName>
    <definedName name="TUSCOLACOUNTY">Lists!T1925:T1925</definedName>
    <definedName name="TUSCOLATOWNSHIP">Lists!T1926:T1948</definedName>
    <definedName name="TUSCOLAVILLAGE">Lists!T1951:T1959</definedName>
    <definedName name="VAN_BUREN">Lists!J82:N82</definedName>
    <definedName name="VAN_BURENAUTHORITY">Lists!T1960:T1962</definedName>
    <definedName name="VAN_BURENCITY">Lists!T1982:T1985</definedName>
    <definedName name="VAN_BURENCOUNTY">Lists!T1963:T1963</definedName>
    <definedName name="VAN_BURENTOWNSHIP">Lists!T1964:T1981</definedName>
    <definedName name="VAN_BURENVILLAGE">Lists!T1986:T1992</definedName>
    <definedName name="WASHTENAW">Lists!J83:O83</definedName>
    <definedName name="WASHTENAWAUTHORITY">Lists!T1993:T2004</definedName>
    <definedName name="WASHTENAWCITY">Lists!T2026:T2031</definedName>
    <definedName name="WASHTENAWCOMMUNITY_COLLEGE">Lists!T2005:T2005</definedName>
    <definedName name="WASHTENAWCOUNTY">Lists!T2006:T2006</definedName>
    <definedName name="WASHTENAWTOWNSHIP">Lists!T2007:T2025</definedName>
    <definedName name="WASHTENAWVILLAGE">Lists!T2032:T2033</definedName>
    <definedName name="WAYNE">Lists!J84:N84</definedName>
    <definedName name="WAYNEAUTHORITY">Lists!T2034:T2044</definedName>
    <definedName name="WAYNECITY">Lists!T2058:T2091</definedName>
    <definedName name="WAYNECOMMUNITY_COLLEGE">Lists!T2045:T2047</definedName>
    <definedName name="WAYNECOUNTY">Lists!T2048:T2048</definedName>
    <definedName name="WAYNETOWNSHIP">Lists!T2049:T2057</definedName>
    <definedName name="WEXFORD">Lists!J85:N85</definedName>
    <definedName name="WEXFORDAUTHORITY">Lists!T2092:T2093</definedName>
    <definedName name="WEXFORDCITY">Lists!T2111:T2112</definedName>
    <definedName name="WEXFORDCOUNTY">Lists!T2094:T2094</definedName>
    <definedName name="WEXFORDTOWNSHIP">Lists!T2095:T2110</definedName>
    <definedName name="WEXFORDVILLAGE">Lists!T2113:T2115</definedName>
  </definedNames>
  <calcPr calcId="191029"/>
  <pivotCaches>
    <pivotCache cacheId="0" r:id="rId4"/>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 i="5" l="1"/>
  <c r="F3" i="5"/>
  <c r="F4" i="5"/>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19" i="5"/>
  <c r="F620" i="5"/>
  <c r="F621" i="5"/>
  <c r="F622" i="5"/>
  <c r="F623" i="5"/>
  <c r="F624" i="5"/>
  <c r="F625" i="5"/>
  <c r="F626" i="5"/>
  <c r="F627" i="5"/>
  <c r="F628" i="5"/>
  <c r="F629" i="5"/>
  <c r="F630" i="5"/>
  <c r="F631" i="5"/>
  <c r="F632" i="5"/>
  <c r="F633" i="5"/>
  <c r="F634" i="5"/>
  <c r="F635" i="5"/>
  <c r="F636" i="5"/>
  <c r="F637" i="5"/>
  <c r="F638" i="5"/>
  <c r="F639" i="5"/>
  <c r="F640" i="5"/>
  <c r="F641" i="5"/>
  <c r="F642" i="5"/>
  <c r="F643" i="5"/>
  <c r="F644" i="5"/>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F676" i="5"/>
  <c r="F677" i="5"/>
  <c r="F678" i="5"/>
  <c r="F679" i="5"/>
  <c r="F680" i="5"/>
  <c r="F681" i="5"/>
  <c r="F682" i="5"/>
  <c r="F683" i="5"/>
  <c r="F684" i="5"/>
  <c r="F685" i="5"/>
  <c r="F686" i="5"/>
  <c r="F687" i="5"/>
  <c r="F688" i="5"/>
  <c r="F689" i="5"/>
  <c r="F690" i="5"/>
  <c r="F691" i="5"/>
  <c r="F692" i="5"/>
  <c r="F693" i="5"/>
  <c r="F694" i="5"/>
  <c r="F695" i="5"/>
  <c r="F696" i="5"/>
  <c r="F697" i="5"/>
  <c r="F698" i="5"/>
  <c r="F699" i="5"/>
  <c r="F700" i="5"/>
  <c r="F701" i="5"/>
  <c r="F702" i="5"/>
  <c r="F703" i="5"/>
  <c r="F704" i="5"/>
  <c r="F705" i="5"/>
  <c r="F706" i="5"/>
  <c r="F707" i="5"/>
  <c r="F708" i="5"/>
  <c r="F709" i="5"/>
  <c r="F710" i="5"/>
  <c r="F711" i="5"/>
  <c r="F712" i="5"/>
  <c r="F713" i="5"/>
  <c r="F714" i="5"/>
  <c r="F715" i="5"/>
  <c r="F716" i="5"/>
  <c r="F717" i="5"/>
  <c r="F718" i="5"/>
  <c r="F719" i="5"/>
  <c r="F720" i="5"/>
  <c r="F721" i="5"/>
  <c r="F722" i="5"/>
  <c r="F723" i="5"/>
  <c r="F724" i="5"/>
  <c r="F725" i="5"/>
  <c r="F726" i="5"/>
  <c r="F727" i="5"/>
  <c r="F728" i="5"/>
  <c r="F729" i="5"/>
  <c r="F730" i="5"/>
  <c r="F731" i="5"/>
  <c r="F732" i="5"/>
  <c r="F733" i="5"/>
  <c r="F734" i="5"/>
  <c r="F735" i="5"/>
  <c r="F736" i="5"/>
  <c r="F737" i="5"/>
  <c r="F738" i="5"/>
  <c r="F739" i="5"/>
  <c r="F740" i="5"/>
  <c r="F741" i="5"/>
  <c r="F742" i="5"/>
  <c r="F743" i="5"/>
  <c r="F744" i="5"/>
  <c r="F745" i="5"/>
  <c r="F746" i="5"/>
  <c r="F747" i="5"/>
  <c r="F748" i="5"/>
  <c r="F749" i="5"/>
  <c r="F750" i="5"/>
  <c r="F751" i="5"/>
  <c r="F752" i="5"/>
  <c r="F753" i="5"/>
  <c r="F754" i="5"/>
  <c r="F755" i="5"/>
  <c r="F756" i="5"/>
  <c r="F757" i="5"/>
  <c r="F758" i="5"/>
  <c r="F759" i="5"/>
  <c r="F760" i="5"/>
  <c r="F761" i="5"/>
  <c r="F762" i="5"/>
  <c r="F763" i="5"/>
  <c r="F764" i="5"/>
  <c r="F765" i="5"/>
  <c r="F766" i="5"/>
  <c r="F767" i="5"/>
  <c r="F768" i="5"/>
  <c r="F769" i="5"/>
  <c r="F770" i="5"/>
  <c r="F771" i="5"/>
  <c r="F772" i="5"/>
  <c r="F773" i="5"/>
  <c r="F774" i="5"/>
  <c r="F775" i="5"/>
  <c r="F776" i="5"/>
  <c r="F777" i="5"/>
  <c r="F778" i="5"/>
  <c r="F779" i="5"/>
  <c r="F780" i="5"/>
  <c r="F781" i="5"/>
  <c r="F782" i="5"/>
  <c r="F783" i="5"/>
  <c r="F784" i="5"/>
  <c r="F785" i="5"/>
  <c r="F786" i="5"/>
  <c r="F787" i="5"/>
  <c r="F788" i="5"/>
  <c r="F789" i="5"/>
  <c r="F790" i="5"/>
  <c r="F791" i="5"/>
  <c r="F792" i="5"/>
  <c r="F793" i="5"/>
  <c r="F794" i="5"/>
  <c r="F795" i="5"/>
  <c r="F796" i="5"/>
  <c r="F797" i="5"/>
  <c r="F798" i="5"/>
  <c r="F799" i="5"/>
  <c r="F800" i="5"/>
  <c r="F801" i="5"/>
  <c r="F802" i="5"/>
  <c r="F803" i="5"/>
  <c r="F804" i="5"/>
  <c r="F805" i="5"/>
  <c r="F806" i="5"/>
  <c r="F807" i="5"/>
  <c r="F808" i="5"/>
  <c r="F809" i="5"/>
  <c r="F810" i="5"/>
  <c r="F811" i="5"/>
  <c r="F812" i="5"/>
  <c r="F813" i="5"/>
  <c r="F814" i="5"/>
  <c r="F815" i="5"/>
  <c r="F816" i="5"/>
  <c r="F817" i="5"/>
  <c r="F818" i="5"/>
  <c r="F819" i="5"/>
  <c r="F820" i="5"/>
  <c r="F821" i="5"/>
  <c r="F822" i="5"/>
  <c r="F823" i="5"/>
  <c r="F824" i="5"/>
  <c r="F825" i="5"/>
  <c r="F826" i="5"/>
  <c r="F827" i="5"/>
  <c r="F828" i="5"/>
  <c r="F829" i="5"/>
  <c r="F830" i="5"/>
  <c r="F831" i="5"/>
  <c r="F832" i="5"/>
  <c r="F833" i="5"/>
  <c r="F834" i="5"/>
  <c r="F835" i="5"/>
  <c r="F836" i="5"/>
  <c r="F837" i="5"/>
  <c r="F838" i="5"/>
  <c r="F839" i="5"/>
  <c r="F840" i="5"/>
  <c r="F841" i="5"/>
  <c r="F842" i="5"/>
  <c r="F843" i="5"/>
  <c r="F844" i="5"/>
  <c r="F845" i="5"/>
  <c r="F846" i="5"/>
  <c r="F847" i="5"/>
  <c r="F848" i="5"/>
  <c r="F849" i="5"/>
  <c r="F850" i="5"/>
  <c r="F851" i="5"/>
  <c r="F852" i="5"/>
  <c r="F853" i="5"/>
  <c r="F854" i="5"/>
  <c r="F855" i="5"/>
  <c r="F856" i="5"/>
  <c r="F857" i="5"/>
  <c r="F858" i="5"/>
  <c r="F859" i="5"/>
  <c r="F860" i="5"/>
  <c r="F861" i="5"/>
  <c r="F862" i="5"/>
  <c r="F863" i="5"/>
  <c r="F864" i="5"/>
  <c r="F865" i="5"/>
  <c r="F866" i="5"/>
  <c r="F867" i="5"/>
  <c r="F868" i="5"/>
  <c r="F869" i="5"/>
  <c r="F870" i="5"/>
  <c r="F871" i="5"/>
  <c r="F872" i="5"/>
  <c r="F873" i="5"/>
  <c r="F874" i="5"/>
  <c r="F875" i="5"/>
  <c r="F876" i="5"/>
  <c r="F877" i="5"/>
  <c r="F878" i="5"/>
  <c r="F879" i="5"/>
  <c r="F880" i="5"/>
  <c r="F881" i="5"/>
  <c r="F882" i="5"/>
  <c r="F883" i="5"/>
  <c r="F884" i="5"/>
  <c r="F885" i="5"/>
  <c r="F886" i="5"/>
  <c r="F887" i="5"/>
  <c r="F888" i="5"/>
  <c r="F889" i="5"/>
  <c r="F890" i="5"/>
  <c r="F891" i="5"/>
  <c r="F892" i="5"/>
  <c r="F893" i="5"/>
  <c r="F894" i="5"/>
  <c r="F895" i="5"/>
  <c r="F896" i="5"/>
  <c r="F897" i="5"/>
  <c r="F898" i="5"/>
  <c r="F899" i="5"/>
  <c r="F900" i="5"/>
  <c r="F901" i="5"/>
  <c r="F902" i="5"/>
  <c r="F903" i="5"/>
  <c r="F904" i="5"/>
  <c r="F905" i="5"/>
  <c r="F906" i="5"/>
  <c r="F907" i="5"/>
  <c r="F908" i="5"/>
  <c r="F909" i="5"/>
  <c r="F910" i="5"/>
  <c r="F911" i="5"/>
  <c r="F912" i="5"/>
  <c r="F913" i="5"/>
  <c r="F914" i="5"/>
  <c r="F915" i="5"/>
  <c r="F916" i="5"/>
  <c r="F917" i="5"/>
  <c r="F918" i="5"/>
  <c r="F919" i="5"/>
  <c r="F920" i="5"/>
  <c r="F921" i="5"/>
  <c r="F922" i="5"/>
  <c r="F923" i="5"/>
  <c r="F924" i="5"/>
  <c r="F925" i="5"/>
  <c r="F926" i="5"/>
  <c r="F927" i="5"/>
  <c r="F928" i="5"/>
  <c r="F929" i="5"/>
  <c r="F930" i="5"/>
  <c r="F931" i="5"/>
  <c r="F932" i="5"/>
  <c r="F933" i="5"/>
  <c r="F934" i="5"/>
  <c r="F935" i="5"/>
  <c r="F936" i="5"/>
  <c r="F937" i="5"/>
  <c r="F938" i="5"/>
  <c r="F939" i="5"/>
  <c r="F940" i="5"/>
  <c r="F941" i="5"/>
  <c r="F942" i="5"/>
  <c r="F943" i="5"/>
  <c r="F944" i="5"/>
  <c r="F945" i="5"/>
  <c r="F946" i="5"/>
  <c r="F947" i="5"/>
  <c r="F948" i="5"/>
  <c r="F949" i="5"/>
  <c r="F950" i="5"/>
  <c r="F951" i="5"/>
  <c r="F952" i="5"/>
  <c r="F953" i="5"/>
  <c r="F954" i="5"/>
  <c r="F955" i="5"/>
  <c r="F956" i="5"/>
  <c r="F957" i="5"/>
  <c r="F958" i="5"/>
  <c r="F959" i="5"/>
  <c r="F960" i="5"/>
  <c r="F961" i="5"/>
  <c r="F962" i="5"/>
  <c r="F963" i="5"/>
  <c r="F964" i="5"/>
  <c r="F965" i="5"/>
  <c r="F966" i="5"/>
  <c r="F967" i="5"/>
  <c r="F968" i="5"/>
  <c r="F969" i="5"/>
  <c r="F970" i="5"/>
  <c r="F971" i="5"/>
  <c r="F972" i="5"/>
  <c r="F973" i="5"/>
  <c r="F974" i="5"/>
  <c r="F975" i="5"/>
  <c r="F976" i="5"/>
  <c r="F977" i="5"/>
  <c r="F978" i="5"/>
  <c r="F979" i="5"/>
  <c r="F980" i="5"/>
  <c r="F981" i="5"/>
  <c r="F982" i="5"/>
  <c r="F983" i="5"/>
  <c r="F984" i="5"/>
  <c r="F985" i="5"/>
  <c r="F986" i="5"/>
  <c r="F987" i="5"/>
  <c r="F988" i="5"/>
  <c r="F989" i="5"/>
  <c r="F990" i="5"/>
  <c r="F991" i="5"/>
  <c r="F992" i="5"/>
  <c r="F993" i="5"/>
  <c r="F994" i="5"/>
  <c r="F995" i="5"/>
  <c r="F996" i="5"/>
  <c r="F997" i="5"/>
  <c r="F998" i="5"/>
  <c r="F999" i="5"/>
  <c r="F1000" i="5"/>
  <c r="F1001" i="5"/>
  <c r="F1002" i="5"/>
  <c r="F1003" i="5"/>
  <c r="F1004" i="5"/>
  <c r="F1005" i="5"/>
  <c r="F1006" i="5"/>
  <c r="F1007" i="5"/>
  <c r="F1008" i="5"/>
  <c r="F1009" i="5"/>
  <c r="F1010" i="5"/>
  <c r="F1011" i="5"/>
  <c r="F1012" i="5"/>
  <c r="F1013" i="5"/>
  <c r="F1014" i="5"/>
  <c r="F1015" i="5"/>
  <c r="F1016" i="5"/>
  <c r="F1017" i="5"/>
  <c r="F1018" i="5"/>
  <c r="F1019" i="5"/>
  <c r="F1020" i="5"/>
  <c r="F1021" i="5"/>
  <c r="F1022" i="5"/>
  <c r="F1023" i="5"/>
  <c r="F1024" i="5"/>
  <c r="F1025" i="5"/>
  <c r="F1026" i="5"/>
  <c r="F1027" i="5"/>
  <c r="F1028" i="5"/>
  <c r="F1029" i="5"/>
  <c r="F1030" i="5"/>
  <c r="F1031" i="5"/>
  <c r="F1032" i="5"/>
  <c r="F1033" i="5"/>
  <c r="F1034" i="5"/>
  <c r="F1035" i="5"/>
  <c r="F1036" i="5"/>
  <c r="F1037" i="5"/>
  <c r="F1038" i="5"/>
  <c r="F1039" i="5"/>
  <c r="F1040" i="5"/>
  <c r="F1041" i="5"/>
  <c r="F1042" i="5"/>
  <c r="F1043" i="5"/>
  <c r="F1044" i="5"/>
  <c r="F1045" i="5"/>
  <c r="F1046" i="5"/>
  <c r="F1047" i="5"/>
  <c r="F1048" i="5"/>
  <c r="F1049" i="5"/>
  <c r="F1050" i="5"/>
  <c r="F1051" i="5"/>
  <c r="F1052" i="5"/>
  <c r="F1053" i="5"/>
  <c r="F1054" i="5"/>
  <c r="F1055" i="5"/>
  <c r="F1056" i="5"/>
  <c r="F1057" i="5"/>
  <c r="F1058" i="5"/>
  <c r="F1059" i="5"/>
  <c r="F1060" i="5"/>
  <c r="F1061" i="5"/>
  <c r="F1062" i="5"/>
  <c r="F1063" i="5"/>
  <c r="F1064" i="5"/>
  <c r="F1065" i="5"/>
  <c r="F1066" i="5"/>
  <c r="F1067" i="5"/>
  <c r="F1068" i="5"/>
  <c r="F1069" i="5"/>
  <c r="F1070" i="5"/>
  <c r="F1071" i="5"/>
  <c r="F1072" i="5"/>
  <c r="F1073" i="5"/>
  <c r="F1074" i="5"/>
  <c r="F1075" i="5"/>
  <c r="F1076" i="5"/>
  <c r="F1077" i="5"/>
  <c r="F1078" i="5"/>
  <c r="F1079" i="5"/>
  <c r="F1080" i="5"/>
  <c r="F1081" i="5"/>
  <c r="F1082" i="5"/>
  <c r="F1083" i="5"/>
  <c r="F1084" i="5"/>
  <c r="F1085" i="5"/>
  <c r="F1086" i="5"/>
  <c r="F1087" i="5"/>
  <c r="F1088" i="5"/>
  <c r="F1089" i="5"/>
  <c r="F1090" i="5"/>
  <c r="F1091" i="5"/>
  <c r="F1092" i="5"/>
  <c r="F1093" i="5"/>
  <c r="F1094" i="5"/>
  <c r="F1095" i="5"/>
  <c r="F1096" i="5"/>
  <c r="F1097" i="5"/>
  <c r="F1098" i="5"/>
  <c r="F1099" i="5"/>
  <c r="F1100" i="5"/>
  <c r="F1101" i="5"/>
  <c r="F1102" i="5"/>
  <c r="F1103" i="5"/>
  <c r="F1104" i="5"/>
  <c r="F1105" i="5"/>
  <c r="F1106" i="5"/>
  <c r="F1107" i="5"/>
  <c r="F1108" i="5"/>
  <c r="F1109" i="5"/>
  <c r="F1110" i="5"/>
  <c r="F1111" i="5"/>
  <c r="F1112" i="5"/>
  <c r="F1113" i="5"/>
  <c r="F1114" i="5"/>
  <c r="F1115" i="5"/>
  <c r="F1116" i="5"/>
  <c r="F1117" i="5"/>
  <c r="F1118" i="5"/>
  <c r="F1119" i="5"/>
  <c r="F1120" i="5"/>
  <c r="F1121" i="5"/>
  <c r="F1122" i="5"/>
  <c r="F1123" i="5"/>
  <c r="F1124" i="5"/>
  <c r="F1125" i="5"/>
  <c r="F1126" i="5"/>
  <c r="F1127" i="5"/>
  <c r="F1128" i="5"/>
  <c r="F1129" i="5"/>
  <c r="F1130" i="5"/>
  <c r="F1131" i="5"/>
  <c r="F1132" i="5"/>
  <c r="F1133" i="5"/>
  <c r="F1134" i="5"/>
  <c r="F1135" i="5"/>
  <c r="F1136" i="5"/>
  <c r="F1137" i="5"/>
  <c r="F1138" i="5"/>
  <c r="F1139" i="5"/>
  <c r="F1140" i="5"/>
  <c r="F1141" i="5"/>
  <c r="F1142" i="5"/>
  <c r="F1143" i="5"/>
  <c r="F1144" i="5"/>
  <c r="F1145" i="5"/>
  <c r="F1146" i="5"/>
  <c r="F1147" i="5"/>
  <c r="F1148" i="5"/>
  <c r="F1149" i="5"/>
  <c r="F1150" i="5"/>
  <c r="F1151" i="5"/>
  <c r="F1152" i="5"/>
  <c r="F1153" i="5"/>
  <c r="F1154" i="5"/>
  <c r="F1155" i="5"/>
  <c r="F1156" i="5"/>
  <c r="F1157" i="5"/>
  <c r="F1158" i="5"/>
  <c r="F1159" i="5"/>
  <c r="F1160" i="5"/>
  <c r="F1161" i="5"/>
  <c r="F1162" i="5"/>
  <c r="F1163" i="5"/>
  <c r="F1164" i="5"/>
  <c r="F1165" i="5"/>
  <c r="F1166" i="5"/>
  <c r="F1167" i="5"/>
  <c r="F1168" i="5"/>
  <c r="F1169" i="5"/>
  <c r="F1170" i="5"/>
  <c r="F1171" i="5"/>
  <c r="F1172" i="5"/>
  <c r="F1173" i="5"/>
  <c r="F1174" i="5"/>
  <c r="F1175" i="5"/>
  <c r="F1176" i="5"/>
  <c r="F1177" i="5"/>
  <c r="F1178" i="5"/>
  <c r="F1179" i="5"/>
  <c r="F1180" i="5"/>
  <c r="F1181" i="5"/>
  <c r="F1182" i="5"/>
  <c r="F1183" i="5"/>
  <c r="F1184" i="5"/>
  <c r="F1185" i="5"/>
  <c r="F1186" i="5"/>
  <c r="F1187" i="5"/>
  <c r="F1188" i="5"/>
  <c r="F1189" i="5"/>
  <c r="F1190" i="5"/>
  <c r="F1191" i="5"/>
  <c r="F1192" i="5"/>
  <c r="F1193" i="5"/>
  <c r="F1194" i="5"/>
  <c r="F1195" i="5"/>
  <c r="F1196" i="5"/>
  <c r="F1197" i="5"/>
  <c r="F1198" i="5"/>
  <c r="F1199" i="5"/>
  <c r="F1200" i="5"/>
  <c r="F1201" i="5"/>
  <c r="F1202" i="5"/>
  <c r="F1203" i="5"/>
  <c r="F1204" i="5"/>
  <c r="F1205" i="5"/>
  <c r="F1206" i="5"/>
  <c r="F1207" i="5"/>
  <c r="F1208" i="5"/>
  <c r="F1209" i="5"/>
  <c r="F1210" i="5"/>
  <c r="F1211" i="5"/>
  <c r="F1212" i="5"/>
  <c r="F1213" i="5"/>
  <c r="F1214" i="5"/>
  <c r="F1215" i="5"/>
  <c r="F1216" i="5"/>
  <c r="F1217" i="5"/>
  <c r="F1218" i="5"/>
  <c r="F1219" i="5"/>
  <c r="F1220" i="5"/>
  <c r="F1221" i="5"/>
  <c r="F1222" i="5"/>
  <c r="F1223" i="5"/>
  <c r="F1224" i="5"/>
  <c r="F1225" i="5"/>
  <c r="F1226" i="5"/>
  <c r="F1227" i="5"/>
  <c r="F1228" i="5"/>
  <c r="F1229" i="5"/>
  <c r="F1230" i="5"/>
  <c r="F1231" i="5"/>
  <c r="F1232" i="5"/>
  <c r="F1233" i="5"/>
  <c r="F1234" i="5"/>
  <c r="F1235" i="5"/>
  <c r="F1236" i="5"/>
  <c r="F1237" i="5"/>
  <c r="F1238" i="5"/>
  <c r="F1239" i="5"/>
  <c r="F1240" i="5"/>
  <c r="F1241" i="5"/>
  <c r="F1242" i="5"/>
  <c r="F1243" i="5"/>
  <c r="F1244" i="5"/>
  <c r="F1245" i="5"/>
  <c r="F1246" i="5"/>
  <c r="F1247" i="5"/>
  <c r="F1248" i="5"/>
  <c r="F1249" i="5"/>
  <c r="F1250" i="5"/>
  <c r="F1251" i="5"/>
  <c r="F1252" i="5"/>
  <c r="F1253" i="5"/>
  <c r="F1254" i="5"/>
  <c r="F1255" i="5"/>
  <c r="F1256" i="5"/>
  <c r="F1257" i="5"/>
  <c r="F1258" i="5"/>
  <c r="F1259" i="5"/>
  <c r="F1260" i="5"/>
  <c r="F1261" i="5"/>
  <c r="F1262" i="5"/>
  <c r="F1263" i="5"/>
  <c r="F1264" i="5"/>
  <c r="F1265" i="5"/>
  <c r="F1266" i="5"/>
  <c r="F1267" i="5"/>
  <c r="F1268" i="5"/>
  <c r="F1269" i="5"/>
  <c r="F1270" i="5"/>
  <c r="F1271" i="5"/>
  <c r="F1272" i="5"/>
  <c r="F1273" i="5"/>
  <c r="F1274" i="5"/>
  <c r="F1275" i="5"/>
  <c r="F1276" i="5"/>
  <c r="F1277" i="5"/>
  <c r="F1278" i="5"/>
  <c r="F1279" i="5"/>
  <c r="F1280" i="5"/>
  <c r="F1281" i="5"/>
  <c r="F1282" i="5"/>
  <c r="F1283" i="5"/>
  <c r="F1284" i="5"/>
  <c r="F1285" i="5"/>
  <c r="F1286" i="5"/>
  <c r="F1287" i="5"/>
  <c r="F1288" i="5"/>
  <c r="F1289" i="5"/>
  <c r="F1290" i="5"/>
  <c r="F1291" i="5"/>
  <c r="F1292" i="5"/>
  <c r="F1293" i="5"/>
  <c r="F1294" i="5"/>
  <c r="F1295" i="5"/>
  <c r="F1296" i="5"/>
  <c r="F1297" i="5"/>
  <c r="F1298" i="5"/>
  <c r="F1299" i="5"/>
  <c r="F1300" i="5"/>
  <c r="F1301" i="5"/>
  <c r="F1302" i="5"/>
  <c r="F1303" i="5"/>
  <c r="F1304" i="5"/>
  <c r="F1305" i="5"/>
  <c r="F1306" i="5"/>
  <c r="F1307" i="5"/>
  <c r="F1308" i="5"/>
  <c r="F1309" i="5"/>
  <c r="F1310" i="5"/>
  <c r="F1311" i="5"/>
  <c r="F1312" i="5"/>
  <c r="F1313" i="5"/>
  <c r="F1314" i="5"/>
  <c r="F1315" i="5"/>
  <c r="F1316" i="5"/>
  <c r="F1317" i="5"/>
  <c r="F1318" i="5"/>
  <c r="F1319" i="5"/>
  <c r="F1320" i="5"/>
  <c r="F1321" i="5"/>
  <c r="F1322" i="5"/>
  <c r="F1323" i="5"/>
  <c r="F1324" i="5"/>
  <c r="F1325" i="5"/>
  <c r="F1326" i="5"/>
  <c r="F1327" i="5"/>
  <c r="F1328" i="5"/>
  <c r="F1329" i="5"/>
  <c r="F1330" i="5"/>
  <c r="F1331" i="5"/>
  <c r="F1332" i="5"/>
  <c r="F1333" i="5"/>
  <c r="F1334" i="5"/>
  <c r="F1335" i="5"/>
  <c r="F1336" i="5"/>
  <c r="F1337" i="5"/>
  <c r="F1338" i="5"/>
  <c r="F1339" i="5"/>
  <c r="F1340" i="5"/>
  <c r="F1341" i="5"/>
  <c r="F1342" i="5"/>
  <c r="F1343" i="5"/>
  <c r="F1344" i="5"/>
  <c r="F1345" i="5"/>
  <c r="F1346" i="5"/>
  <c r="F1347" i="5"/>
  <c r="F1348" i="5"/>
  <c r="F1349" i="5"/>
  <c r="F1350" i="5"/>
  <c r="F1351" i="5"/>
  <c r="F1352" i="5"/>
  <c r="F1353" i="5"/>
  <c r="F1354" i="5"/>
  <c r="F1355" i="5"/>
  <c r="F1356" i="5"/>
  <c r="F1357" i="5"/>
  <c r="F1358" i="5"/>
  <c r="F1359" i="5"/>
  <c r="F1360" i="5"/>
  <c r="F1361" i="5"/>
  <c r="F1362" i="5"/>
  <c r="F1363" i="5"/>
  <c r="F1364" i="5"/>
  <c r="F1365" i="5"/>
  <c r="F1366" i="5"/>
  <c r="F1367" i="5"/>
  <c r="F1368" i="5"/>
  <c r="F1369" i="5"/>
  <c r="F1370" i="5"/>
  <c r="F1371" i="5"/>
  <c r="F1372" i="5"/>
  <c r="F1373" i="5"/>
  <c r="F1374" i="5"/>
  <c r="F1375" i="5"/>
  <c r="F1376" i="5"/>
  <c r="F1377" i="5"/>
  <c r="F1378" i="5"/>
  <c r="F1379" i="5"/>
  <c r="F1380" i="5"/>
  <c r="F1381" i="5"/>
  <c r="F1382" i="5"/>
  <c r="F1383" i="5"/>
  <c r="F1384" i="5"/>
  <c r="F1385" i="5"/>
  <c r="F1386" i="5"/>
  <c r="F1387" i="5"/>
  <c r="F1388" i="5"/>
  <c r="F1389" i="5"/>
  <c r="F1390" i="5"/>
  <c r="F1391" i="5"/>
  <c r="F1392" i="5"/>
  <c r="F1393" i="5"/>
  <c r="F1394" i="5"/>
  <c r="F1395" i="5"/>
  <c r="F1396" i="5"/>
  <c r="F1397" i="5"/>
  <c r="F1398" i="5"/>
  <c r="F1399" i="5"/>
  <c r="F1400" i="5"/>
  <c r="F1401" i="5"/>
  <c r="F1402" i="5"/>
  <c r="F1403" i="5"/>
  <c r="F1404" i="5"/>
  <c r="F1405" i="5"/>
  <c r="F1406" i="5"/>
  <c r="F1407" i="5"/>
  <c r="F1408" i="5"/>
  <c r="F1409" i="5"/>
  <c r="F1410" i="5"/>
  <c r="F1411" i="5"/>
  <c r="F1412" i="5"/>
  <c r="F1413" i="5"/>
  <c r="F1414" i="5"/>
  <c r="F1415" i="5"/>
  <c r="F1416" i="5"/>
  <c r="F1417" i="5"/>
  <c r="F1418" i="5"/>
  <c r="F1419" i="5"/>
  <c r="F1420" i="5"/>
  <c r="F1421" i="5"/>
  <c r="F1422" i="5"/>
  <c r="F1423" i="5"/>
  <c r="F1424" i="5"/>
  <c r="F1425" i="5"/>
  <c r="F1426" i="5"/>
  <c r="F1427" i="5"/>
  <c r="F1428" i="5"/>
  <c r="F1429" i="5"/>
  <c r="F1430" i="5"/>
  <c r="F1431" i="5"/>
  <c r="F1432" i="5"/>
  <c r="F1433" i="5"/>
  <c r="F1434" i="5"/>
  <c r="F1435" i="5"/>
  <c r="F1436" i="5"/>
  <c r="F1437" i="5"/>
  <c r="F1438" i="5"/>
  <c r="F1439" i="5"/>
  <c r="F1440" i="5"/>
  <c r="F1441" i="5"/>
  <c r="F1442" i="5"/>
  <c r="F1443" i="5"/>
  <c r="F1444" i="5"/>
  <c r="F1445" i="5"/>
  <c r="F1446" i="5"/>
  <c r="F1447" i="5"/>
  <c r="F1448" i="5"/>
  <c r="F1449" i="5"/>
  <c r="F1450" i="5"/>
  <c r="F1451" i="5"/>
  <c r="F1452" i="5"/>
  <c r="F1453" i="5"/>
  <c r="F1454" i="5"/>
  <c r="F1455" i="5"/>
  <c r="F1456" i="5"/>
  <c r="F1457" i="5"/>
  <c r="F1458" i="5"/>
  <c r="F1459" i="5"/>
  <c r="F1460" i="5"/>
  <c r="F1461" i="5"/>
  <c r="F1462" i="5"/>
  <c r="F1463" i="5"/>
  <c r="F1464" i="5"/>
  <c r="F1465" i="5"/>
  <c r="F1466" i="5"/>
  <c r="F1467" i="5"/>
  <c r="F1468" i="5"/>
  <c r="F1469" i="5"/>
  <c r="F1470" i="5"/>
  <c r="F1471" i="5"/>
  <c r="F1472" i="5"/>
  <c r="F1473" i="5"/>
  <c r="F1474" i="5"/>
  <c r="F1475" i="5"/>
  <c r="F1476" i="5"/>
  <c r="F1477" i="5"/>
  <c r="F1478" i="5"/>
  <c r="F1479" i="5"/>
  <c r="F1480" i="5"/>
  <c r="F1481" i="5"/>
  <c r="F1482" i="5"/>
  <c r="F1483" i="5"/>
  <c r="F1484" i="5"/>
  <c r="F1485" i="5"/>
  <c r="F1486" i="5"/>
  <c r="F1487" i="5"/>
  <c r="F1488" i="5"/>
  <c r="F1489" i="5"/>
  <c r="F1490" i="5"/>
  <c r="F1491" i="5"/>
  <c r="F1492" i="5"/>
  <c r="F1493" i="5"/>
  <c r="F1494" i="5"/>
  <c r="F1495" i="5"/>
  <c r="F1496" i="5"/>
  <c r="F1497" i="5"/>
  <c r="F1498" i="5"/>
  <c r="F1499" i="5"/>
  <c r="F1500" i="5"/>
  <c r="F1501" i="5"/>
  <c r="F1502" i="5"/>
  <c r="F1503" i="5"/>
  <c r="F1504" i="5"/>
  <c r="F1505" i="5"/>
  <c r="F1506" i="5"/>
  <c r="F1507" i="5"/>
  <c r="F1508" i="5"/>
  <c r="F1509" i="5"/>
  <c r="F1510" i="5"/>
  <c r="F1511" i="5"/>
  <c r="F1512" i="5"/>
  <c r="F1513" i="5"/>
  <c r="F1514" i="5"/>
  <c r="F1515" i="5"/>
  <c r="F1516" i="5"/>
  <c r="F1517" i="5"/>
  <c r="F1518" i="5"/>
  <c r="F1519" i="5"/>
  <c r="F1520" i="5"/>
  <c r="F1521" i="5"/>
  <c r="F1522" i="5"/>
  <c r="F1523" i="5"/>
  <c r="F1524" i="5"/>
  <c r="F1525" i="5"/>
  <c r="F1526" i="5"/>
  <c r="F1527" i="5"/>
  <c r="F1528" i="5"/>
  <c r="F1529" i="5"/>
  <c r="F1530" i="5"/>
  <c r="F1531" i="5"/>
  <c r="F1532" i="5"/>
  <c r="F1533" i="5"/>
  <c r="F1534" i="5"/>
  <c r="F1535" i="5"/>
  <c r="F1536" i="5"/>
  <c r="F1537" i="5"/>
  <c r="F1538" i="5"/>
  <c r="F1539" i="5"/>
  <c r="F1540" i="5"/>
  <c r="F1541" i="5"/>
  <c r="F1542" i="5"/>
  <c r="F1543" i="5"/>
  <c r="F1544" i="5"/>
  <c r="F1545" i="5"/>
  <c r="F1546" i="5"/>
  <c r="F1547" i="5"/>
  <c r="F1548" i="5"/>
  <c r="F1549" i="5"/>
  <c r="F1550" i="5"/>
  <c r="F1551" i="5"/>
  <c r="F1552" i="5"/>
  <c r="F1553" i="5"/>
  <c r="F1554" i="5"/>
  <c r="F1555" i="5"/>
  <c r="F1556" i="5"/>
  <c r="F1557" i="5"/>
  <c r="F1558" i="5"/>
  <c r="F1559" i="5"/>
  <c r="F1560" i="5"/>
  <c r="F1561" i="5"/>
  <c r="F1562" i="5"/>
  <c r="F1563" i="5"/>
  <c r="F1564" i="5"/>
  <c r="F1565" i="5"/>
  <c r="F1566" i="5"/>
  <c r="F1567" i="5"/>
  <c r="F1568" i="5"/>
  <c r="F1569" i="5"/>
  <c r="F1570" i="5"/>
  <c r="F1571" i="5"/>
  <c r="F1572" i="5"/>
  <c r="F1573" i="5"/>
  <c r="F1574" i="5"/>
  <c r="F1575" i="5"/>
  <c r="F1576" i="5"/>
  <c r="F1577" i="5"/>
  <c r="F1578" i="5"/>
  <c r="F1579" i="5"/>
  <c r="F1580" i="5"/>
  <c r="F1581" i="5"/>
  <c r="F1582" i="5"/>
  <c r="F1583" i="5"/>
  <c r="F1584" i="5"/>
  <c r="F1585" i="5"/>
  <c r="F1586" i="5"/>
  <c r="F1587" i="5"/>
  <c r="F1588" i="5"/>
  <c r="F1589" i="5"/>
  <c r="F1590" i="5"/>
  <c r="F1591" i="5"/>
  <c r="F1592" i="5"/>
  <c r="F1593" i="5"/>
  <c r="F1594" i="5"/>
  <c r="F1595" i="5"/>
  <c r="F1596" i="5"/>
  <c r="F1597" i="5"/>
  <c r="F1598" i="5"/>
  <c r="F1599" i="5"/>
  <c r="F1600" i="5"/>
  <c r="F1601" i="5"/>
  <c r="F1602" i="5"/>
  <c r="F1603" i="5"/>
  <c r="F1604" i="5"/>
  <c r="F1605" i="5"/>
  <c r="F1606" i="5"/>
  <c r="F1607" i="5"/>
  <c r="F1608" i="5"/>
  <c r="F1609" i="5"/>
  <c r="F1610" i="5"/>
  <c r="F1611" i="5"/>
  <c r="F1612" i="5"/>
  <c r="F1613" i="5"/>
  <c r="F1614" i="5"/>
  <c r="F1615" i="5"/>
  <c r="F1616" i="5"/>
  <c r="F1617" i="5"/>
  <c r="F1618" i="5"/>
  <c r="F1619" i="5"/>
  <c r="F1620" i="5"/>
  <c r="F1621" i="5"/>
  <c r="F1622" i="5"/>
  <c r="F1623" i="5"/>
  <c r="F1624" i="5"/>
  <c r="F1625" i="5"/>
  <c r="F1626" i="5"/>
  <c r="F1627" i="5"/>
  <c r="F1628" i="5"/>
  <c r="F1629" i="5"/>
  <c r="F1630" i="5"/>
  <c r="F1631" i="5"/>
  <c r="F1632" i="5"/>
  <c r="F1633" i="5"/>
  <c r="F1634" i="5"/>
  <c r="F1635" i="5"/>
  <c r="F1636" i="5"/>
  <c r="F1637" i="5"/>
  <c r="F1638" i="5"/>
  <c r="F1639" i="5"/>
  <c r="F1640" i="5"/>
  <c r="F1641" i="5"/>
  <c r="F1642" i="5"/>
  <c r="F1643" i="5"/>
  <c r="F1644" i="5"/>
  <c r="F1645" i="5"/>
  <c r="F1646" i="5"/>
  <c r="F1647" i="5"/>
  <c r="F1648" i="5"/>
  <c r="F1649" i="5"/>
  <c r="F1650" i="5"/>
  <c r="F1651" i="5"/>
  <c r="F1652" i="5"/>
  <c r="F1653" i="5"/>
  <c r="F1654" i="5"/>
  <c r="F1655" i="5"/>
  <c r="F1656" i="5"/>
  <c r="F1657" i="5"/>
  <c r="F1658" i="5"/>
  <c r="F1659" i="5"/>
  <c r="F1660" i="5"/>
  <c r="F1661" i="5"/>
  <c r="F1662" i="5"/>
  <c r="F1663" i="5"/>
  <c r="F1664" i="5"/>
  <c r="F1665" i="5"/>
  <c r="F1666" i="5"/>
  <c r="F1667" i="5"/>
  <c r="F1668" i="5"/>
  <c r="F1669" i="5"/>
  <c r="F1670" i="5"/>
  <c r="F1671" i="5"/>
  <c r="F1672" i="5"/>
  <c r="F1673" i="5"/>
  <c r="F1674" i="5"/>
  <c r="F1675" i="5"/>
  <c r="F1676" i="5"/>
  <c r="F1677" i="5"/>
  <c r="F1678" i="5"/>
  <c r="F1679" i="5"/>
  <c r="F1680" i="5"/>
  <c r="F1681" i="5"/>
  <c r="F1682" i="5"/>
  <c r="F1683" i="5"/>
  <c r="F1684" i="5"/>
  <c r="F1685" i="5"/>
  <c r="F1686" i="5"/>
  <c r="F1687" i="5"/>
  <c r="F1688" i="5"/>
  <c r="F1689" i="5"/>
  <c r="F1690" i="5"/>
  <c r="F1691" i="5"/>
  <c r="F1692" i="5"/>
  <c r="F1693" i="5"/>
  <c r="F1694" i="5"/>
  <c r="F1695" i="5"/>
  <c r="F1696" i="5"/>
  <c r="F1697" i="5"/>
  <c r="F1698" i="5"/>
  <c r="F1699" i="5"/>
  <c r="F1700" i="5"/>
  <c r="F1701" i="5"/>
  <c r="F1702" i="5"/>
  <c r="F1703" i="5"/>
  <c r="F1704" i="5"/>
  <c r="F1705" i="5"/>
  <c r="F1706" i="5"/>
  <c r="F1707" i="5"/>
  <c r="F1708" i="5"/>
  <c r="F1709" i="5"/>
  <c r="F1710" i="5"/>
  <c r="F1711" i="5"/>
  <c r="F1712" i="5"/>
  <c r="F1713" i="5"/>
  <c r="F1714" i="5"/>
  <c r="F1715" i="5"/>
  <c r="F1716" i="5"/>
  <c r="F1717" i="5"/>
  <c r="F1718" i="5"/>
  <c r="F1719" i="5"/>
  <c r="F1720" i="5"/>
  <c r="F1721" i="5"/>
  <c r="F1722" i="5"/>
  <c r="F1723" i="5"/>
  <c r="F1724" i="5"/>
  <c r="F1725" i="5"/>
  <c r="F1726" i="5"/>
  <c r="F1727" i="5"/>
  <c r="F1728" i="5"/>
  <c r="F1729" i="5"/>
  <c r="F1730" i="5"/>
  <c r="F1731" i="5"/>
  <c r="F1732" i="5"/>
  <c r="F1733" i="5"/>
  <c r="F1734" i="5"/>
  <c r="F1735" i="5"/>
  <c r="F1736" i="5"/>
  <c r="F1737" i="5"/>
  <c r="F1738" i="5"/>
  <c r="F1739" i="5"/>
  <c r="F1740" i="5"/>
  <c r="F1741" i="5"/>
  <c r="F1742" i="5"/>
  <c r="F1743" i="5"/>
  <c r="F1744" i="5"/>
  <c r="F1745" i="5"/>
  <c r="F1746" i="5"/>
  <c r="F1747" i="5"/>
  <c r="F1748" i="5"/>
  <c r="F1749" i="5"/>
  <c r="F1750" i="5"/>
  <c r="F1751" i="5"/>
  <c r="F1752" i="5"/>
  <c r="F1753" i="5"/>
  <c r="F1754" i="5"/>
  <c r="F1755" i="5"/>
  <c r="F1756" i="5"/>
  <c r="F1757" i="5"/>
  <c r="F1758" i="5"/>
  <c r="F1759" i="5"/>
  <c r="F1760" i="5"/>
  <c r="F1761" i="5"/>
  <c r="F1762" i="5"/>
  <c r="F1763" i="5"/>
  <c r="F1764" i="5"/>
  <c r="F1765" i="5"/>
  <c r="F1766" i="5"/>
  <c r="F1767" i="5"/>
  <c r="F1768" i="5"/>
  <c r="F1769" i="5"/>
  <c r="F1770" i="5"/>
  <c r="F1771" i="5"/>
  <c r="F1772" i="5"/>
  <c r="F1773" i="5"/>
  <c r="F1774" i="5"/>
  <c r="F1775" i="5"/>
  <c r="F1776" i="5"/>
  <c r="F1777" i="5"/>
  <c r="F1778" i="5"/>
  <c r="F1779" i="5"/>
  <c r="F1780" i="5"/>
  <c r="F1781" i="5"/>
  <c r="F1782" i="5"/>
  <c r="F1783" i="5"/>
  <c r="F1784" i="5"/>
  <c r="F1785" i="5"/>
  <c r="F1786" i="5"/>
  <c r="F1787" i="5"/>
  <c r="F1788" i="5"/>
  <c r="F1789" i="5"/>
  <c r="F1790" i="5"/>
  <c r="F1791" i="5"/>
  <c r="F1792" i="5"/>
  <c r="F1793" i="5"/>
  <c r="F1794" i="5"/>
  <c r="F1795" i="5"/>
  <c r="F1796" i="5"/>
  <c r="F1797" i="5"/>
  <c r="F1798" i="5"/>
  <c r="F1799" i="5"/>
  <c r="F1800" i="5"/>
  <c r="F1801" i="5"/>
  <c r="F1802" i="5"/>
  <c r="F1803" i="5"/>
  <c r="F1804" i="5"/>
  <c r="F1805" i="5"/>
  <c r="F1806" i="5"/>
  <c r="F1807" i="5"/>
  <c r="F1808" i="5"/>
  <c r="F1809" i="5"/>
  <c r="F1810" i="5"/>
  <c r="F1811" i="5"/>
  <c r="F1812" i="5"/>
  <c r="F1813" i="5"/>
  <c r="F1814" i="5"/>
  <c r="F1815" i="5"/>
  <c r="F1816" i="5"/>
  <c r="F1817" i="5"/>
  <c r="F1818" i="5"/>
  <c r="F1819" i="5"/>
  <c r="F1820" i="5"/>
  <c r="F1821" i="5"/>
  <c r="F1822" i="5"/>
  <c r="F1823" i="5"/>
  <c r="F1824" i="5"/>
  <c r="F1825" i="5"/>
  <c r="F1826" i="5"/>
  <c r="F1827" i="5"/>
  <c r="F1828" i="5"/>
  <c r="F1829" i="5"/>
  <c r="F1830" i="5"/>
  <c r="F1831" i="5"/>
  <c r="F1832" i="5"/>
  <c r="F1833" i="5"/>
  <c r="F1834" i="5"/>
  <c r="F1835" i="5"/>
  <c r="F1836" i="5"/>
  <c r="F1837" i="5"/>
  <c r="F1838" i="5"/>
  <c r="F1839" i="5"/>
  <c r="F1840" i="5"/>
  <c r="F1841" i="5"/>
  <c r="F1842" i="5"/>
  <c r="F1843" i="5"/>
  <c r="F1844" i="5"/>
  <c r="F1845" i="5"/>
  <c r="F1846" i="5"/>
  <c r="F1847" i="5"/>
  <c r="F1848" i="5"/>
  <c r="F1849" i="5"/>
  <c r="F1850" i="5"/>
  <c r="F1851" i="5"/>
  <c r="F1852" i="5"/>
  <c r="F1853" i="5"/>
  <c r="F1854" i="5"/>
  <c r="F1855" i="5"/>
  <c r="F1856" i="5"/>
  <c r="F1857" i="5"/>
  <c r="F1858" i="5"/>
  <c r="F1859" i="5"/>
  <c r="F1860" i="5"/>
  <c r="F1861" i="5"/>
  <c r="F1862" i="5"/>
  <c r="F1863" i="5"/>
  <c r="F1864" i="5"/>
  <c r="F1865" i="5"/>
  <c r="F1866" i="5"/>
  <c r="F1867" i="5"/>
  <c r="F1868" i="5"/>
  <c r="F1869" i="5"/>
  <c r="F1870" i="5"/>
  <c r="F1871" i="5"/>
  <c r="F1872" i="5"/>
  <c r="F1873" i="5"/>
  <c r="F1874" i="5"/>
  <c r="F1875" i="5"/>
  <c r="F1876" i="5"/>
  <c r="F1877" i="5"/>
  <c r="F1878" i="5"/>
  <c r="F1879" i="5"/>
  <c r="F1880" i="5"/>
  <c r="F1881" i="5"/>
  <c r="F1882" i="5"/>
  <c r="F1883" i="5"/>
  <c r="F1884" i="5"/>
  <c r="F1885" i="5"/>
  <c r="F1886" i="5"/>
  <c r="F1887" i="5"/>
  <c r="F1888" i="5"/>
  <c r="F1889" i="5"/>
  <c r="F1890" i="5"/>
  <c r="F1891" i="5"/>
  <c r="F1892" i="5"/>
  <c r="F1893" i="5"/>
  <c r="F1894" i="5"/>
  <c r="F1895" i="5"/>
  <c r="F1896" i="5"/>
  <c r="F1897" i="5"/>
  <c r="F1898" i="5"/>
  <c r="F1899" i="5"/>
  <c r="F1900" i="5"/>
  <c r="F1901" i="5"/>
  <c r="F1902" i="5"/>
  <c r="F1903" i="5"/>
  <c r="F1904" i="5"/>
  <c r="F1905" i="5"/>
  <c r="F1906" i="5"/>
  <c r="F1907" i="5"/>
  <c r="F1908" i="5"/>
  <c r="F1909" i="5"/>
  <c r="F1910" i="5"/>
  <c r="F1911" i="5"/>
  <c r="F1912" i="5"/>
  <c r="F1913" i="5"/>
  <c r="F1914" i="5"/>
  <c r="F1915" i="5"/>
  <c r="F1916" i="5"/>
  <c r="F1917" i="5"/>
  <c r="F1918" i="5"/>
  <c r="F1919" i="5"/>
  <c r="F1920" i="5"/>
  <c r="F1921" i="5"/>
  <c r="F1922" i="5"/>
  <c r="F1923" i="5"/>
  <c r="F1924" i="5"/>
  <c r="F1925" i="5"/>
  <c r="F1926" i="5"/>
  <c r="F1927" i="5"/>
  <c r="F1928" i="5"/>
  <c r="F1929" i="5"/>
  <c r="F1930" i="5"/>
  <c r="F1931" i="5"/>
  <c r="F1932" i="5"/>
  <c r="F1933" i="5"/>
  <c r="F1934" i="5"/>
  <c r="F1935" i="5"/>
  <c r="F1936" i="5"/>
  <c r="F1937" i="5"/>
  <c r="F1938" i="5"/>
  <c r="F1939" i="5"/>
  <c r="F1940" i="5"/>
  <c r="F1941" i="5"/>
  <c r="F1942" i="5"/>
  <c r="F1943" i="5"/>
  <c r="F1944" i="5"/>
  <c r="F1945" i="5"/>
  <c r="F1946" i="5"/>
  <c r="F1947" i="5"/>
  <c r="F1948" i="5"/>
  <c r="F1949" i="5"/>
  <c r="F1950" i="5"/>
  <c r="F1951" i="5"/>
  <c r="F1952" i="5"/>
  <c r="F1953" i="5"/>
  <c r="F1954" i="5"/>
  <c r="F1955" i="5"/>
  <c r="F1956" i="5"/>
  <c r="F1957" i="5"/>
  <c r="F1958" i="5"/>
  <c r="F1959" i="5"/>
  <c r="F1960" i="5"/>
  <c r="F1961" i="5"/>
  <c r="F1962" i="5"/>
  <c r="F1963" i="5"/>
  <c r="F1964" i="5"/>
  <c r="F1965" i="5"/>
  <c r="F1966" i="5"/>
  <c r="F1967" i="5"/>
  <c r="F1968" i="5"/>
  <c r="F1969" i="5"/>
  <c r="F1970" i="5"/>
  <c r="F1971" i="5"/>
  <c r="F1972" i="5"/>
  <c r="F1973" i="5"/>
  <c r="F1974" i="5"/>
  <c r="F1975" i="5"/>
  <c r="F1976" i="5"/>
  <c r="F1977" i="5"/>
  <c r="F1978" i="5"/>
  <c r="F1979" i="5"/>
  <c r="F1980" i="5"/>
  <c r="F1981" i="5"/>
  <c r="F1982" i="5"/>
  <c r="F1983" i="5"/>
  <c r="F1984" i="5"/>
  <c r="F1985" i="5"/>
  <c r="F1986" i="5"/>
  <c r="F1987" i="5"/>
  <c r="F1988" i="5"/>
  <c r="F1989" i="5"/>
  <c r="F1990" i="5"/>
  <c r="F1991" i="5"/>
  <c r="F1992" i="5"/>
  <c r="F1993" i="5"/>
  <c r="F1994" i="5"/>
  <c r="F1995" i="5"/>
  <c r="F1996" i="5"/>
  <c r="F1997" i="5"/>
  <c r="F1998" i="5"/>
  <c r="F1999" i="5"/>
  <c r="F2000" i="5"/>
  <c r="F2001" i="5"/>
  <c r="F2002" i="5"/>
  <c r="F2003" i="5"/>
  <c r="F2004" i="5"/>
  <c r="F2005" i="5"/>
  <c r="F2006" i="5"/>
  <c r="F2007" i="5"/>
  <c r="F2008" i="5"/>
  <c r="F2009" i="5"/>
  <c r="F2010" i="5"/>
  <c r="F2011" i="5"/>
  <c r="F2012" i="5"/>
  <c r="F2013" i="5"/>
  <c r="F2014" i="5"/>
  <c r="F2015" i="5"/>
  <c r="F2016" i="5"/>
  <c r="F2017" i="5"/>
  <c r="F2018" i="5"/>
  <c r="F2019" i="5"/>
  <c r="F2020" i="5"/>
  <c r="F2021" i="5"/>
  <c r="F2022" i="5"/>
  <c r="F2023" i="5"/>
  <c r="F2024" i="5"/>
  <c r="F2025" i="5"/>
  <c r="F2026" i="5"/>
  <c r="F2027" i="5"/>
  <c r="F2028" i="5"/>
  <c r="F2029" i="5"/>
  <c r="F2030" i="5"/>
  <c r="F2031" i="5"/>
  <c r="F2032" i="5"/>
  <c r="F2033" i="5"/>
  <c r="F2034" i="5"/>
  <c r="F2035" i="5"/>
  <c r="F2036" i="5"/>
  <c r="F2037" i="5"/>
  <c r="F2038" i="5"/>
  <c r="F2039" i="5"/>
  <c r="F2040" i="5"/>
  <c r="F2041" i="5"/>
  <c r="F2042" i="5"/>
  <c r="F2043" i="5"/>
  <c r="F2044" i="5"/>
  <c r="F2045" i="5"/>
  <c r="F2046" i="5"/>
  <c r="F2047" i="5"/>
  <c r="F2048" i="5"/>
  <c r="F2049" i="5"/>
  <c r="F2050" i="5"/>
  <c r="F2051" i="5"/>
  <c r="F2052" i="5"/>
  <c r="F2053" i="5"/>
  <c r="F2054" i="5"/>
  <c r="F2055" i="5"/>
  <c r="F2056" i="5"/>
  <c r="F2057" i="5"/>
  <c r="F2058" i="5"/>
  <c r="F2059" i="5"/>
  <c r="F2060" i="5"/>
  <c r="F2061" i="5"/>
  <c r="F2062" i="5"/>
  <c r="F2063" i="5"/>
  <c r="F2064" i="5"/>
  <c r="F2065" i="5"/>
  <c r="F2066" i="5"/>
  <c r="F2067" i="5"/>
  <c r="F2068" i="5"/>
  <c r="F2069" i="5"/>
  <c r="F2070" i="5"/>
  <c r="F2071" i="5"/>
  <c r="F2072" i="5"/>
  <c r="F2073" i="5"/>
  <c r="F2074" i="5"/>
  <c r="F2075" i="5"/>
  <c r="F2076" i="5"/>
  <c r="F2077" i="5"/>
  <c r="F2078" i="5"/>
  <c r="F2079" i="5"/>
  <c r="F2080" i="5"/>
  <c r="F2081" i="5"/>
  <c r="F2082" i="5"/>
  <c r="F2083" i="5"/>
  <c r="F2084" i="5"/>
  <c r="F2085" i="5"/>
  <c r="F2086" i="5"/>
  <c r="F2087" i="5"/>
  <c r="F2088" i="5"/>
  <c r="F2089" i="5"/>
  <c r="F2090" i="5"/>
  <c r="F2091" i="5"/>
  <c r="F2092" i="5"/>
  <c r="F2093" i="5"/>
  <c r="F2094" i="5"/>
  <c r="F2095" i="5"/>
  <c r="F2096" i="5"/>
  <c r="F2097" i="5"/>
  <c r="F2098" i="5"/>
  <c r="F2099" i="5"/>
  <c r="F2100" i="5"/>
  <c r="F2101" i="5"/>
  <c r="F2102" i="5"/>
  <c r="F2103" i="5"/>
  <c r="F2104" i="5"/>
  <c r="F2105" i="5"/>
  <c r="F2106" i="5"/>
  <c r="F2107" i="5"/>
  <c r="F2108" i="5"/>
  <c r="F2109" i="5"/>
  <c r="F2110" i="5"/>
  <c r="F2111" i="5"/>
  <c r="F2112" i="5"/>
  <c r="F2113" i="5"/>
  <c r="F2114" i="5"/>
  <c r="F2115" i="5"/>
  <c r="F2116" i="5"/>
  <c r="F2117" i="5"/>
  <c r="F2118" i="5"/>
  <c r="F2119" i="5"/>
  <c r="F2120" i="5"/>
  <c r="F2121" i="5"/>
  <c r="F2122" i="5"/>
  <c r="F2123" i="5"/>
  <c r="F2124" i="5"/>
  <c r="F2125" i="5"/>
  <c r="F2126" i="5"/>
  <c r="F2127" i="5"/>
  <c r="F2128" i="5"/>
  <c r="F2129" i="5"/>
  <c r="F2130" i="5"/>
  <c r="F2131" i="5"/>
  <c r="F2132" i="5"/>
  <c r="F2133" i="5"/>
  <c r="F2134" i="5"/>
  <c r="F2135" i="5"/>
  <c r="F2136" i="5"/>
  <c r="F2137" i="5"/>
  <c r="F2138" i="5"/>
  <c r="F2139" i="5"/>
  <c r="F2140" i="5"/>
  <c r="F2141" i="5"/>
  <c r="F2142" i="5"/>
  <c r="F2143" i="5"/>
  <c r="F2144" i="5"/>
  <c r="F2145" i="5"/>
  <c r="F2146" i="5"/>
  <c r="F2147" i="5"/>
  <c r="F2148" i="5"/>
  <c r="F2149" i="5"/>
  <c r="F2150" i="5"/>
  <c r="F2151" i="5"/>
  <c r="F2152" i="5"/>
  <c r="F2153" i="5"/>
  <c r="F2154" i="5"/>
  <c r="F2155" i="5"/>
  <c r="F2156" i="5"/>
  <c r="F2157" i="5"/>
  <c r="F2158" i="5"/>
  <c r="F2159" i="5"/>
  <c r="F2160" i="5"/>
  <c r="F2161" i="5"/>
  <c r="F2162" i="5"/>
  <c r="F2163" i="5"/>
  <c r="F2164" i="5"/>
  <c r="F2165" i="5"/>
  <c r="F2166" i="5"/>
  <c r="F2167" i="5"/>
  <c r="F2168" i="5"/>
  <c r="F2169" i="5"/>
  <c r="F2170" i="5"/>
  <c r="F2171" i="5"/>
  <c r="F2172" i="5"/>
  <c r="F2173" i="5"/>
  <c r="F2174" i="5"/>
  <c r="F2175" i="5"/>
  <c r="F2176" i="5"/>
  <c r="F2177" i="5"/>
  <c r="F2178" i="5"/>
  <c r="F2179" i="5"/>
  <c r="F2180" i="5"/>
  <c r="F2181" i="5"/>
  <c r="F2182" i="5"/>
  <c r="F2183" i="5"/>
  <c r="F2184" i="5"/>
  <c r="F2185" i="5"/>
  <c r="F2186" i="5"/>
  <c r="F2187" i="5"/>
  <c r="F2188" i="5"/>
  <c r="F2189" i="5"/>
  <c r="F2190" i="5"/>
  <c r="F2191" i="5"/>
  <c r="F2192" i="5"/>
  <c r="F2193" i="5"/>
  <c r="F2194" i="5"/>
  <c r="F2195" i="5"/>
  <c r="F2196" i="5"/>
  <c r="F2197" i="5"/>
  <c r="F2198" i="5"/>
  <c r="F2199" i="5"/>
  <c r="F2200" i="5"/>
  <c r="F2201" i="5"/>
  <c r="F2202" i="5"/>
  <c r="F2203" i="5"/>
  <c r="F2204" i="5"/>
  <c r="F2205" i="5"/>
  <c r="F2206" i="5"/>
  <c r="F2207" i="5"/>
  <c r="F2208" i="5"/>
  <c r="F2209" i="5"/>
  <c r="F2210" i="5"/>
  <c r="F2211" i="5"/>
  <c r="F2212" i="5"/>
  <c r="F2213" i="5"/>
  <c r="F2214" i="5"/>
  <c r="F2215" i="5"/>
  <c r="F2216" i="5"/>
  <c r="F2217" i="5"/>
  <c r="F2218" i="5"/>
  <c r="F2219" i="5"/>
  <c r="F2220" i="5"/>
  <c r="F2221" i="5"/>
  <c r="F2222" i="5"/>
  <c r="F2223" i="5"/>
  <c r="F2224" i="5"/>
  <c r="F2225" i="5"/>
  <c r="F2226" i="5"/>
  <c r="F2227" i="5"/>
  <c r="F2228" i="5"/>
  <c r="F2229" i="5"/>
  <c r="F2230" i="5"/>
  <c r="F2231" i="5"/>
  <c r="F2232" i="5"/>
  <c r="F2233" i="5"/>
  <c r="F2234" i="5"/>
  <c r="F2235" i="5"/>
  <c r="F2236" i="5"/>
  <c r="F2237" i="5"/>
  <c r="F2238" i="5"/>
  <c r="F2239" i="5"/>
  <c r="F2240" i="5"/>
  <c r="F2241" i="5"/>
  <c r="F2242" i="5"/>
  <c r="F2243" i="5"/>
  <c r="F2244" i="5"/>
  <c r="F2245" i="5"/>
  <c r="F2246" i="5"/>
  <c r="F2247" i="5"/>
  <c r="F2248" i="5"/>
  <c r="F2249" i="5"/>
  <c r="F2250" i="5"/>
  <c r="F2251" i="5"/>
  <c r="F2252" i="5"/>
  <c r="F2253" i="5"/>
  <c r="F2254" i="5"/>
  <c r="F2255" i="5"/>
  <c r="F2256" i="5"/>
  <c r="F2257" i="5"/>
  <c r="F2258" i="5"/>
  <c r="F2259" i="5"/>
  <c r="F2260" i="5"/>
  <c r="F2261" i="5"/>
  <c r="F2262" i="5"/>
  <c r="F2263" i="5"/>
  <c r="F2264" i="5"/>
  <c r="F2265" i="5"/>
  <c r="F2266" i="5"/>
  <c r="F2267" i="5"/>
  <c r="F2268" i="5"/>
  <c r="F2269" i="5"/>
  <c r="F2270" i="5"/>
  <c r="F2271" i="5"/>
  <c r="F2272" i="5"/>
  <c r="F2273" i="5"/>
  <c r="F2274" i="5"/>
  <c r="F2275" i="5"/>
  <c r="F2276" i="5"/>
  <c r="F2277" i="5"/>
  <c r="F2278" i="5"/>
  <c r="F2279" i="5"/>
  <c r="F2280" i="5"/>
  <c r="F2281" i="5"/>
  <c r="F2282" i="5"/>
  <c r="F2283" i="5"/>
  <c r="F2284" i="5"/>
  <c r="F2285" i="5"/>
  <c r="F2286" i="5"/>
  <c r="F2287" i="5"/>
  <c r="F2288" i="5"/>
  <c r="F2289" i="5"/>
  <c r="F2290" i="5"/>
  <c r="F2291" i="5"/>
  <c r="F2292" i="5"/>
  <c r="F2293" i="5"/>
  <c r="F2294" i="5"/>
  <c r="F2295" i="5"/>
  <c r="F2296" i="5"/>
  <c r="F2297" i="5"/>
  <c r="F2298" i="5"/>
  <c r="F2299" i="5"/>
  <c r="F2300" i="5"/>
  <c r="F2301" i="5"/>
  <c r="F2302" i="5"/>
  <c r="F2303" i="5"/>
  <c r="F2304" i="5"/>
  <c r="F2305" i="5"/>
  <c r="F2306" i="5"/>
  <c r="F2307" i="5"/>
  <c r="F2308" i="5"/>
  <c r="F2309" i="5"/>
  <c r="F2310" i="5"/>
  <c r="F2311" i="5"/>
  <c r="F2312" i="5"/>
  <c r="F2313" i="5"/>
  <c r="F2314" i="5"/>
  <c r="F2315" i="5"/>
  <c r="F2316" i="5"/>
  <c r="F2317" i="5"/>
  <c r="F2318" i="5"/>
  <c r="F2319" i="5"/>
  <c r="F2320" i="5"/>
  <c r="F2321" i="5"/>
  <c r="F2322" i="5"/>
  <c r="F2323" i="5"/>
  <c r="F2324" i="5"/>
  <c r="F2325" i="5"/>
  <c r="F2326" i="5"/>
  <c r="F2327" i="5"/>
  <c r="F2328" i="5"/>
  <c r="F2329" i="5"/>
  <c r="F2330" i="5"/>
  <c r="F2331" i="5"/>
  <c r="F2332" i="5"/>
  <c r="F2333" i="5"/>
  <c r="F2334" i="5"/>
  <c r="F2335" i="5"/>
  <c r="F2336" i="5"/>
  <c r="F2337" i="5"/>
  <c r="F2338" i="5"/>
  <c r="F2339" i="5"/>
  <c r="F2340" i="5"/>
  <c r="F2341" i="5"/>
  <c r="F2342" i="5"/>
  <c r="F2343" i="5"/>
  <c r="F2344" i="5"/>
  <c r="F2345" i="5"/>
  <c r="F2346" i="5"/>
  <c r="F2347" i="5"/>
  <c r="F2348" i="5"/>
  <c r="F2349" i="5"/>
  <c r="F2350" i="5"/>
  <c r="F2351" i="5"/>
  <c r="F2352" i="5"/>
  <c r="F2353" i="5"/>
  <c r="F2354" i="5"/>
  <c r="F2355" i="5"/>
  <c r="F2356" i="5"/>
  <c r="F2357" i="5"/>
  <c r="F2358" i="5"/>
  <c r="F2359" i="5"/>
  <c r="F2360" i="5"/>
  <c r="F2361" i="5"/>
  <c r="F2362" i="5"/>
  <c r="F2363" i="5"/>
  <c r="F2364" i="5"/>
  <c r="F2365" i="5"/>
  <c r="F2366" i="5"/>
  <c r="F2367" i="5"/>
  <c r="F2368" i="5"/>
  <c r="F2369" i="5"/>
  <c r="F2370" i="5"/>
  <c r="F2371" i="5"/>
  <c r="F2372" i="5"/>
  <c r="F2373" i="5"/>
  <c r="F2374" i="5"/>
  <c r="F2375" i="5"/>
  <c r="F2376" i="5"/>
  <c r="F2377" i="5"/>
  <c r="F2378" i="5"/>
  <c r="F2379" i="5"/>
  <c r="F2380" i="5"/>
  <c r="F2381" i="5"/>
  <c r="F2382" i="5"/>
  <c r="F2383" i="5"/>
  <c r="F2384" i="5"/>
  <c r="F2385" i="5"/>
  <c r="F2386" i="5"/>
  <c r="F2387" i="5"/>
  <c r="F2388" i="5"/>
  <c r="F2389" i="5"/>
  <c r="F2390" i="5"/>
  <c r="F2391" i="5"/>
  <c r="F2392" i="5"/>
  <c r="F2393" i="5"/>
  <c r="F2394" i="5"/>
  <c r="F2395" i="5"/>
  <c r="F2396" i="5"/>
  <c r="F2397" i="5"/>
  <c r="F2398" i="5"/>
  <c r="F2399" i="5"/>
  <c r="F2400" i="5"/>
  <c r="F2401" i="5"/>
  <c r="F2402" i="5"/>
  <c r="F2403" i="5"/>
  <c r="F2404" i="5"/>
  <c r="F2405" i="5"/>
  <c r="F2406" i="5"/>
  <c r="F2407" i="5"/>
  <c r="F2408" i="5"/>
  <c r="F2409" i="5"/>
  <c r="F2410" i="5"/>
  <c r="F2411" i="5"/>
  <c r="F2412" i="5"/>
  <c r="F2413" i="5"/>
  <c r="F2414" i="5"/>
  <c r="F2415" i="5"/>
  <c r="F2416" i="5"/>
  <c r="F2417" i="5"/>
  <c r="F2418" i="5"/>
  <c r="F2419" i="5"/>
  <c r="F2420" i="5"/>
  <c r="F2421" i="5"/>
  <c r="F2422" i="5"/>
  <c r="F2423" i="5"/>
  <c r="F2424" i="5"/>
  <c r="F2425" i="5"/>
  <c r="F2426" i="5"/>
  <c r="F2427" i="5"/>
  <c r="F2428" i="5"/>
  <c r="F2429" i="5"/>
  <c r="F2430" i="5"/>
  <c r="F2431" i="5"/>
  <c r="F2432" i="5"/>
  <c r="F2433" i="5"/>
  <c r="F2434" i="5"/>
  <c r="F2435" i="5"/>
  <c r="F2436" i="5"/>
  <c r="F2437" i="5"/>
  <c r="F2438" i="5"/>
  <c r="F2439" i="5"/>
  <c r="F2440" i="5"/>
  <c r="F2441" i="5"/>
  <c r="F2442" i="5"/>
  <c r="F2443" i="5"/>
  <c r="F2444" i="5"/>
  <c r="F2445" i="5"/>
  <c r="F2446" i="5"/>
  <c r="F2447" i="5"/>
  <c r="F2448" i="5"/>
  <c r="F2449" i="5"/>
  <c r="F2450" i="5"/>
  <c r="F2451" i="5"/>
  <c r="F2452" i="5"/>
  <c r="F2453" i="5"/>
  <c r="F2454" i="5"/>
  <c r="F2455" i="5"/>
  <c r="F2456" i="5"/>
  <c r="F2457" i="5"/>
  <c r="F2458" i="5"/>
  <c r="F2459" i="5"/>
  <c r="F2460" i="5"/>
  <c r="F2461" i="5"/>
  <c r="F2462" i="5"/>
  <c r="F2463" i="5"/>
  <c r="F2464" i="5"/>
  <c r="F2465" i="5"/>
  <c r="F2466" i="5"/>
  <c r="F2467" i="5"/>
  <c r="F2468" i="5"/>
  <c r="F2469" i="5"/>
  <c r="F2470" i="5"/>
  <c r="F2471" i="5"/>
  <c r="F2472" i="5"/>
  <c r="F2473" i="5"/>
  <c r="F2474" i="5"/>
  <c r="F2475" i="5"/>
  <c r="F2476" i="5"/>
  <c r="F2477" i="5"/>
  <c r="F2478" i="5"/>
  <c r="F2479" i="5"/>
  <c r="F2480" i="5"/>
  <c r="F2481" i="5"/>
  <c r="F2482" i="5"/>
  <c r="F2483" i="5"/>
  <c r="F2484" i="5"/>
  <c r="F2485" i="5"/>
  <c r="F2486" i="5"/>
  <c r="F2487" i="5"/>
  <c r="F2488" i="5"/>
  <c r="F2489" i="5"/>
  <c r="F2490" i="5"/>
  <c r="F2491" i="5"/>
  <c r="F2492" i="5"/>
  <c r="F2493" i="5"/>
  <c r="F2494" i="5"/>
  <c r="F2495" i="5"/>
  <c r="F2496" i="5"/>
  <c r="F2497" i="5"/>
  <c r="F2498" i="5"/>
  <c r="F2499" i="5"/>
  <c r="F2500" i="5"/>
  <c r="F2501" i="5"/>
  <c r="F2502" i="5"/>
  <c r="F2503" i="5"/>
  <c r="F2504" i="5"/>
  <c r="F2505" i="5"/>
  <c r="F2506" i="5"/>
  <c r="F2507" i="5"/>
  <c r="F2508" i="5"/>
  <c r="F2509" i="5"/>
  <c r="F2510" i="5"/>
  <c r="F2511" i="5"/>
  <c r="F2512" i="5"/>
  <c r="F2513" i="5"/>
  <c r="F2514" i="5"/>
  <c r="F2515" i="5"/>
  <c r="F2516" i="5"/>
  <c r="F2517" i="5"/>
  <c r="F2518" i="5"/>
  <c r="F2519" i="5"/>
  <c r="F2520" i="5"/>
  <c r="F2521" i="5"/>
  <c r="F2522" i="5"/>
  <c r="F2523" i="5"/>
  <c r="F2524" i="5"/>
  <c r="F2525" i="5"/>
  <c r="F2526" i="5"/>
  <c r="F2527" i="5"/>
  <c r="F2528" i="5"/>
  <c r="F2529" i="5"/>
  <c r="F2530" i="5"/>
  <c r="F2531" i="5"/>
  <c r="F2532" i="5"/>
  <c r="F2533" i="5"/>
  <c r="F2534" i="5"/>
  <c r="F2535" i="5"/>
  <c r="F2536" i="5"/>
  <c r="F2537" i="5"/>
  <c r="F2538" i="5"/>
  <c r="F2539" i="5"/>
  <c r="F2540" i="5"/>
  <c r="F2541" i="5"/>
  <c r="F2542" i="5"/>
  <c r="F2543" i="5"/>
  <c r="F2544" i="5"/>
  <c r="F2545" i="5"/>
  <c r="F2546" i="5"/>
  <c r="F2547" i="5"/>
  <c r="F2548" i="5"/>
  <c r="F2549" i="5"/>
  <c r="F2550" i="5"/>
  <c r="F2551" i="5"/>
  <c r="F2552" i="5"/>
  <c r="F2553" i="5"/>
  <c r="F2554" i="5"/>
  <c r="F2555" i="5"/>
  <c r="F2556" i="5"/>
  <c r="F2557" i="5"/>
  <c r="F2558" i="5"/>
  <c r="F2559" i="5"/>
  <c r="F2560" i="5"/>
  <c r="F2561" i="5"/>
  <c r="F2562" i="5"/>
  <c r="F2563" i="5"/>
  <c r="F2564" i="5"/>
  <c r="F2565" i="5"/>
  <c r="F2566" i="5"/>
  <c r="F2567" i="5"/>
  <c r="F2568" i="5"/>
  <c r="F2569" i="5"/>
  <c r="F2570" i="5"/>
  <c r="F2571" i="5"/>
  <c r="F2572" i="5"/>
  <c r="F2573" i="5"/>
  <c r="F2574" i="5"/>
  <c r="F2575" i="5"/>
  <c r="F2576" i="5"/>
  <c r="F2577" i="5"/>
  <c r="F2578" i="5"/>
  <c r="F2579" i="5"/>
  <c r="F2580" i="5"/>
  <c r="F2581" i="5"/>
  <c r="F2582" i="5"/>
  <c r="F2583" i="5"/>
  <c r="F2584" i="5"/>
  <c r="F2585" i="5"/>
  <c r="F2586" i="5"/>
  <c r="F2587" i="5"/>
  <c r="F2588" i="5"/>
  <c r="F2589" i="5"/>
  <c r="F2590" i="5"/>
  <c r="F2591" i="5"/>
  <c r="F2592" i="5"/>
  <c r="F2593" i="5"/>
  <c r="F2594" i="5"/>
  <c r="F2595" i="5"/>
  <c r="F2596" i="5"/>
  <c r="F2597" i="5"/>
  <c r="F2598" i="5"/>
  <c r="F2599" i="5"/>
  <c r="F2600" i="5"/>
  <c r="F2601" i="5"/>
  <c r="F2602" i="5"/>
  <c r="F2603" i="5"/>
  <c r="F2604" i="5"/>
  <c r="F2605" i="5"/>
  <c r="F2606" i="5"/>
  <c r="F2607" i="5"/>
  <c r="F2608" i="5"/>
  <c r="F2609" i="5"/>
  <c r="F2610" i="5"/>
  <c r="F2611" i="5"/>
  <c r="F2612" i="5"/>
  <c r="F2613" i="5"/>
  <c r="F2614" i="5"/>
  <c r="F2615" i="5"/>
  <c r="F2616" i="5"/>
  <c r="F2617" i="5"/>
  <c r="F2618" i="5"/>
  <c r="F2619" i="5"/>
  <c r="F2620" i="5"/>
  <c r="F2621" i="5"/>
  <c r="F2622" i="5"/>
  <c r="F2623" i="5"/>
  <c r="F2624" i="5"/>
  <c r="F2625" i="5"/>
  <c r="F2626" i="5"/>
  <c r="F2627" i="5"/>
  <c r="F2628" i="5"/>
  <c r="F2629" i="5"/>
  <c r="F2630" i="5"/>
  <c r="F2631" i="5"/>
  <c r="F2632" i="5"/>
  <c r="F2633" i="5"/>
  <c r="F2634" i="5"/>
  <c r="F2635" i="5"/>
  <c r="F2636" i="5"/>
  <c r="F2637" i="5"/>
  <c r="F2638" i="5"/>
  <c r="F2639" i="5"/>
  <c r="F2640" i="5"/>
  <c r="F2641" i="5"/>
  <c r="F2642" i="5"/>
  <c r="F2643" i="5"/>
  <c r="F2644" i="5"/>
  <c r="F2645" i="5"/>
  <c r="F2646" i="5"/>
  <c r="F2647" i="5"/>
  <c r="F2648" i="5"/>
  <c r="F2649" i="5"/>
  <c r="F2650" i="5"/>
  <c r="F2651" i="5"/>
  <c r="F2652" i="5"/>
  <c r="F2653" i="5"/>
  <c r="F2654" i="5"/>
  <c r="F2655" i="5"/>
  <c r="F2656" i="5"/>
  <c r="F2657" i="5"/>
  <c r="F2658" i="5"/>
  <c r="F2659" i="5"/>
  <c r="F2660" i="5"/>
  <c r="F2661" i="5"/>
  <c r="F2662" i="5"/>
  <c r="F2663" i="5"/>
  <c r="F2664" i="5"/>
  <c r="F2665" i="5"/>
  <c r="F2666" i="5"/>
  <c r="F2667" i="5"/>
  <c r="F2668" i="5"/>
  <c r="F2669" i="5"/>
  <c r="F2670" i="5"/>
  <c r="F2671" i="5"/>
  <c r="F2672" i="5"/>
  <c r="F2673" i="5"/>
  <c r="F2674" i="5"/>
  <c r="F2675" i="5"/>
  <c r="F2676" i="5"/>
  <c r="F2677" i="5"/>
  <c r="F2678" i="5"/>
  <c r="F2679" i="5"/>
  <c r="F2680" i="5"/>
  <c r="F2681" i="5"/>
  <c r="F2682" i="5"/>
  <c r="F2683" i="5"/>
  <c r="F2684" i="5"/>
  <c r="F2685" i="5"/>
  <c r="F2686" i="5"/>
  <c r="F2687" i="5"/>
  <c r="F2688" i="5"/>
  <c r="F2689" i="5"/>
  <c r="F2690" i="5"/>
  <c r="F2691" i="5"/>
  <c r="F2692" i="5"/>
  <c r="F2693" i="5"/>
  <c r="F2694" i="5"/>
  <c r="F2695" i="5"/>
  <c r="F2696" i="5"/>
  <c r="F2697" i="5"/>
  <c r="F2698" i="5"/>
  <c r="F2699" i="5"/>
  <c r="F2700" i="5"/>
  <c r="F2701" i="5"/>
  <c r="F2702" i="5"/>
  <c r="F2703" i="5"/>
  <c r="F2704" i="5"/>
  <c r="F2705" i="5"/>
  <c r="F2706" i="5"/>
  <c r="F2707" i="5"/>
  <c r="F2708" i="5"/>
  <c r="F2709" i="5"/>
  <c r="F2710" i="5"/>
  <c r="F2711" i="5"/>
  <c r="F2712" i="5"/>
  <c r="F2713" i="5"/>
  <c r="F2714" i="5"/>
  <c r="F2715" i="5"/>
  <c r="F2716" i="5"/>
  <c r="F2717" i="5"/>
  <c r="F2718" i="5"/>
  <c r="F2719" i="5"/>
  <c r="F2720" i="5"/>
  <c r="F2721" i="5"/>
  <c r="F2722" i="5"/>
  <c r="F2723" i="5"/>
  <c r="F2724" i="5"/>
  <c r="F2725" i="5"/>
  <c r="F2726" i="5"/>
  <c r="F2727" i="5"/>
  <c r="F2728" i="5"/>
  <c r="F2729" i="5"/>
  <c r="F2730" i="5"/>
  <c r="F2731" i="5"/>
  <c r="F2732" i="5"/>
  <c r="F2733" i="5"/>
  <c r="F2734" i="5"/>
  <c r="F2735" i="5"/>
  <c r="F2736" i="5"/>
  <c r="F2737" i="5"/>
  <c r="F2738" i="5"/>
  <c r="F2739" i="5"/>
  <c r="F2740" i="5"/>
  <c r="F2741" i="5"/>
  <c r="F2742" i="5"/>
  <c r="F2743" i="5"/>
  <c r="F2744" i="5"/>
  <c r="F2745" i="5"/>
  <c r="F2746" i="5"/>
  <c r="F2747" i="5"/>
  <c r="F2748" i="5"/>
  <c r="F2749" i="5"/>
  <c r="F2750" i="5"/>
  <c r="F2751" i="5"/>
  <c r="F2752" i="5"/>
  <c r="F2753" i="5"/>
  <c r="F2754" i="5"/>
  <c r="F2755" i="5"/>
  <c r="F2756" i="5"/>
  <c r="F2757" i="5"/>
  <c r="F2758" i="5"/>
  <c r="F2759" i="5"/>
  <c r="F2760" i="5"/>
  <c r="F2761" i="5"/>
  <c r="F2762" i="5"/>
  <c r="F2763" i="5"/>
  <c r="F2764" i="5"/>
  <c r="F2765" i="5"/>
  <c r="F2766" i="5"/>
  <c r="F2767" i="5"/>
  <c r="F2768" i="5"/>
  <c r="F2769" i="5"/>
  <c r="F2770" i="5"/>
  <c r="F2771" i="5"/>
  <c r="F2772" i="5"/>
  <c r="F2773" i="5"/>
  <c r="F2774" i="5"/>
  <c r="F2775" i="5"/>
  <c r="F2776" i="5"/>
  <c r="F2777" i="5"/>
  <c r="F2778" i="5"/>
  <c r="F2779" i="5"/>
  <c r="F2780" i="5"/>
  <c r="F2781" i="5"/>
  <c r="F2782" i="5"/>
  <c r="F2783" i="5"/>
  <c r="F2784" i="5"/>
  <c r="F2785" i="5"/>
  <c r="F2786" i="5"/>
  <c r="F2787" i="5"/>
  <c r="F2788" i="5"/>
  <c r="F2789" i="5"/>
  <c r="F2790" i="5"/>
  <c r="F2791" i="5"/>
  <c r="F2792" i="5"/>
  <c r="F2793" i="5"/>
  <c r="F2794" i="5"/>
  <c r="F2795" i="5"/>
  <c r="F2796" i="5"/>
  <c r="F2797" i="5"/>
  <c r="F2798" i="5"/>
  <c r="F2799" i="5"/>
  <c r="F2800" i="5"/>
  <c r="F2801" i="5"/>
  <c r="F2802" i="5"/>
  <c r="F2803" i="5"/>
  <c r="F2804" i="5"/>
  <c r="F2805" i="5"/>
  <c r="F2806" i="5"/>
  <c r="F2807" i="5"/>
  <c r="F2808" i="5"/>
  <c r="F2809" i="5"/>
  <c r="F2810" i="5"/>
  <c r="F2811" i="5"/>
  <c r="F2812" i="5"/>
  <c r="F2813" i="5"/>
  <c r="F2814" i="5"/>
  <c r="F2815" i="5"/>
  <c r="F2816" i="5"/>
  <c r="F2817" i="5"/>
  <c r="F2818" i="5"/>
  <c r="F2819" i="5"/>
  <c r="F2820" i="5"/>
  <c r="F2821" i="5"/>
  <c r="F2822" i="5"/>
  <c r="F2823" i="5"/>
  <c r="F2824" i="5"/>
  <c r="F2825" i="5"/>
  <c r="F2826" i="5"/>
  <c r="F2827" i="5"/>
  <c r="F2828" i="5"/>
  <c r="F2829" i="5"/>
  <c r="F2830" i="5"/>
  <c r="F2831" i="5"/>
  <c r="F2832" i="5"/>
  <c r="F2833" i="5"/>
  <c r="F2834" i="5"/>
  <c r="F2835" i="5"/>
  <c r="F2836" i="5"/>
  <c r="F2837" i="5"/>
  <c r="F2838" i="5"/>
  <c r="F2839" i="5"/>
  <c r="F2840" i="5"/>
  <c r="F2841" i="5"/>
  <c r="F2842" i="5"/>
  <c r="F2843" i="5"/>
  <c r="F2844" i="5"/>
  <c r="F2845" i="5"/>
  <c r="F2846" i="5"/>
  <c r="F2847" i="5"/>
  <c r="F2848" i="5"/>
  <c r="F2849" i="5"/>
  <c r="F2850" i="5"/>
  <c r="F2851" i="5"/>
  <c r="F2852" i="5"/>
  <c r="F2853" i="5"/>
  <c r="F2854" i="5"/>
  <c r="F2855" i="5"/>
  <c r="F2856" i="5"/>
  <c r="F2857" i="5"/>
  <c r="F2858" i="5"/>
  <c r="F2859" i="5"/>
  <c r="F2860" i="5"/>
  <c r="F2861" i="5"/>
  <c r="F2862" i="5"/>
  <c r="F2863" i="5"/>
  <c r="F2864" i="5"/>
  <c r="F2865" i="5"/>
  <c r="F2866" i="5"/>
  <c r="F2867" i="5"/>
  <c r="F2868" i="5"/>
  <c r="F2869" i="5"/>
  <c r="F2870" i="5"/>
  <c r="F2871" i="5"/>
  <c r="F2872" i="5"/>
  <c r="F2873" i="5"/>
  <c r="F2874" i="5"/>
  <c r="F2875" i="5"/>
  <c r="F2876" i="5"/>
  <c r="F2877" i="5"/>
  <c r="F2878" i="5"/>
  <c r="F2879" i="5"/>
  <c r="F2880" i="5"/>
  <c r="F2881" i="5"/>
  <c r="F2882" i="5"/>
  <c r="F2883" i="5"/>
  <c r="F2884" i="5"/>
  <c r="F2885" i="5"/>
  <c r="F2886" i="5"/>
  <c r="F2887" i="5"/>
  <c r="F2888" i="5"/>
  <c r="F2889" i="5"/>
  <c r="F2890" i="5"/>
  <c r="F2891" i="5"/>
  <c r="F2892" i="5"/>
  <c r="F2893" i="5"/>
  <c r="F2894" i="5"/>
  <c r="F2895" i="5"/>
  <c r="F2896" i="5"/>
  <c r="F2897" i="5"/>
  <c r="F2898" i="5"/>
  <c r="F2899" i="5"/>
  <c r="F2900" i="5"/>
  <c r="F2901" i="5"/>
  <c r="F2902" i="5"/>
  <c r="F2903" i="5"/>
  <c r="F2904" i="5"/>
  <c r="F2905" i="5"/>
  <c r="F2906" i="5"/>
  <c r="F2907" i="5"/>
  <c r="F2908" i="5"/>
  <c r="F2909" i="5"/>
  <c r="F2910" i="5"/>
  <c r="F2911" i="5"/>
  <c r="F2912" i="5"/>
  <c r="F2913" i="5"/>
  <c r="F2914" i="5"/>
  <c r="F2915" i="5"/>
  <c r="F2916" i="5"/>
  <c r="F2917" i="5"/>
  <c r="F2918" i="5"/>
  <c r="F2919" i="5"/>
  <c r="F2920" i="5"/>
  <c r="F2921" i="5"/>
  <c r="F2922" i="5"/>
  <c r="F2923" i="5"/>
  <c r="F2924" i="5"/>
  <c r="F2925" i="5"/>
  <c r="F2926" i="5"/>
  <c r="F2927" i="5"/>
  <c r="F2928" i="5"/>
  <c r="F2929" i="5"/>
  <c r="F2930" i="5"/>
  <c r="F2931" i="5"/>
  <c r="F2932" i="5"/>
  <c r="F2933" i="5"/>
  <c r="F2934" i="5"/>
  <c r="F2935" i="5"/>
  <c r="F2936" i="5"/>
  <c r="F2937" i="5"/>
  <c r="F2938" i="5"/>
  <c r="F2939" i="5"/>
  <c r="F2940" i="5"/>
  <c r="F2941" i="5"/>
  <c r="F2942" i="5"/>
  <c r="F2943" i="5"/>
  <c r="F2944" i="5"/>
  <c r="F2945" i="5"/>
  <c r="F2946" i="5"/>
  <c r="F2947" i="5"/>
  <c r="F2948" i="5"/>
  <c r="F2949" i="5"/>
  <c r="F2950" i="5"/>
  <c r="F2951" i="5"/>
  <c r="F2952" i="5"/>
  <c r="F2953" i="5"/>
  <c r="F2954" i="5"/>
  <c r="F2955" i="5"/>
  <c r="F2956" i="5"/>
  <c r="F2957" i="5"/>
  <c r="F2958" i="5"/>
  <c r="F2959" i="5"/>
  <c r="F2960" i="5"/>
  <c r="F2961" i="5"/>
  <c r="F2962" i="5"/>
  <c r="F2963" i="5"/>
  <c r="F2964" i="5"/>
  <c r="F2965" i="5"/>
  <c r="F2966" i="5"/>
  <c r="F2967" i="5"/>
  <c r="F2968" i="5"/>
  <c r="F2969" i="5"/>
  <c r="F2970" i="5"/>
  <c r="F2971" i="5"/>
  <c r="F2972" i="5"/>
  <c r="F2973" i="5"/>
  <c r="F2974" i="5"/>
  <c r="F2975" i="5"/>
  <c r="F2976" i="5"/>
  <c r="F2977" i="5"/>
  <c r="F2978" i="5"/>
  <c r="F2979" i="5"/>
  <c r="F2980" i="5"/>
  <c r="F2981" i="5"/>
  <c r="F2982" i="5"/>
  <c r="F2983" i="5"/>
  <c r="F2984" i="5"/>
  <c r="F2985" i="5"/>
  <c r="F2986" i="5"/>
  <c r="F2987" i="5"/>
  <c r="F2988" i="5"/>
  <c r="F2989" i="5"/>
  <c r="F2990" i="5"/>
  <c r="F2991" i="5"/>
  <c r="F2992" i="5"/>
  <c r="F2993" i="5"/>
  <c r="F2994" i="5"/>
  <c r="F2995" i="5"/>
  <c r="F2996" i="5"/>
  <c r="F2997" i="5"/>
  <c r="F2998" i="5"/>
  <c r="F2999" i="5"/>
  <c r="F3000" i="5"/>
  <c r="F3001" i="5"/>
  <c r="F3002" i="5"/>
  <c r="F3003" i="5"/>
  <c r="F3004" i="5"/>
  <c r="F3005" i="5"/>
  <c r="F3006" i="5"/>
  <c r="F3007" i="5"/>
  <c r="F3008" i="5"/>
  <c r="F3009" i="5"/>
  <c r="F3010" i="5"/>
  <c r="F3011" i="5"/>
  <c r="F3012" i="5"/>
  <c r="F3013" i="5"/>
  <c r="F3014" i="5"/>
  <c r="F3015" i="5"/>
  <c r="F3016" i="5"/>
  <c r="F3017" i="5"/>
  <c r="F3018" i="5"/>
  <c r="F3019" i="5"/>
  <c r="F3020" i="5"/>
  <c r="F3021" i="5"/>
  <c r="F3022" i="5"/>
  <c r="F3023" i="5"/>
  <c r="F3024" i="5"/>
  <c r="F3025" i="5"/>
  <c r="F3026" i="5"/>
  <c r="F3027" i="5"/>
  <c r="F3028" i="5"/>
  <c r="F3029" i="5"/>
  <c r="F3030" i="5"/>
  <c r="F3031" i="5"/>
  <c r="F3032" i="5"/>
  <c r="F3033" i="5"/>
  <c r="F3034" i="5"/>
  <c r="F3035" i="5"/>
  <c r="F3036" i="5"/>
  <c r="F3037" i="5"/>
  <c r="F3038" i="5"/>
  <c r="F3039" i="5"/>
  <c r="F3040" i="5"/>
  <c r="F3041" i="5"/>
  <c r="F3042" i="5"/>
  <c r="F3043" i="5"/>
  <c r="F3044" i="5"/>
  <c r="F3045" i="5"/>
  <c r="F3046" i="5"/>
  <c r="F3047" i="5"/>
  <c r="F3048" i="5"/>
  <c r="F3049" i="5"/>
  <c r="F3050" i="5"/>
  <c r="F3051" i="5"/>
  <c r="F3052" i="5"/>
  <c r="F3053" i="5"/>
  <c r="F3054" i="5"/>
  <c r="F3055" i="5"/>
  <c r="F3056" i="5"/>
  <c r="F3057" i="5"/>
  <c r="F3058" i="5"/>
  <c r="F3059" i="5"/>
  <c r="F3060" i="5"/>
  <c r="F3061" i="5"/>
  <c r="F3062" i="5"/>
  <c r="F3063" i="5"/>
  <c r="F3064" i="5"/>
  <c r="F3065" i="5"/>
  <c r="F3066" i="5"/>
  <c r="F3067" i="5"/>
  <c r="F3068" i="5"/>
  <c r="F3069" i="5"/>
  <c r="F3070" i="5"/>
  <c r="F3071" i="5"/>
  <c r="F3072" i="5"/>
  <c r="F3073" i="5"/>
  <c r="F3074" i="5"/>
  <c r="F3075" i="5"/>
  <c r="F3076" i="5"/>
  <c r="F3077" i="5"/>
  <c r="F3078" i="5"/>
  <c r="F3079" i="5"/>
  <c r="F3080" i="5"/>
  <c r="F3081" i="5"/>
  <c r="F3082" i="5"/>
  <c r="F3083" i="5"/>
  <c r="F3084" i="5"/>
  <c r="F3085" i="5"/>
  <c r="F3086" i="5"/>
  <c r="F3087" i="5"/>
  <c r="F3088" i="5"/>
  <c r="F3089" i="5"/>
  <c r="F3090" i="5"/>
  <c r="F3091" i="5"/>
  <c r="F3092" i="5"/>
  <c r="F3093" i="5"/>
  <c r="F3094" i="5"/>
  <c r="F3095" i="5"/>
  <c r="F3096" i="5"/>
  <c r="F3097" i="5"/>
  <c r="F3098" i="5"/>
  <c r="F3099" i="5"/>
  <c r="F3100" i="5"/>
  <c r="F3101" i="5"/>
  <c r="F3102" i="5"/>
  <c r="F3103" i="5"/>
  <c r="F3104" i="5"/>
  <c r="F3105" i="5"/>
  <c r="F3106" i="5"/>
  <c r="F3107" i="5"/>
  <c r="F3108" i="5"/>
  <c r="F3109" i="5"/>
  <c r="F3110" i="5"/>
  <c r="F3111" i="5"/>
  <c r="F3112" i="5"/>
  <c r="F3113" i="5"/>
  <c r="F3114" i="5"/>
  <c r="F3115" i="5"/>
  <c r="F3116" i="5"/>
  <c r="F3117" i="5"/>
  <c r="F3118" i="5"/>
  <c r="F3119" i="5"/>
  <c r="F3120" i="5"/>
  <c r="F3121" i="5"/>
  <c r="F3122" i="5"/>
  <c r="F3123" i="5"/>
  <c r="F3124" i="5"/>
  <c r="F3125" i="5"/>
  <c r="F3126" i="5"/>
  <c r="F3127" i="5"/>
  <c r="F3128" i="5"/>
  <c r="F3129" i="5"/>
  <c r="F3130" i="5"/>
  <c r="F3131" i="5"/>
  <c r="F3132" i="5"/>
  <c r="F3133" i="5"/>
  <c r="F3134" i="5"/>
  <c r="F3135" i="5"/>
  <c r="F3136" i="5"/>
  <c r="F3137" i="5"/>
  <c r="F3138" i="5"/>
  <c r="F3139" i="5"/>
  <c r="F3140" i="5"/>
  <c r="F3141" i="5"/>
  <c r="F3142" i="5"/>
  <c r="F3143" i="5"/>
  <c r="F3144" i="5"/>
  <c r="F3145" i="5"/>
  <c r="F3146" i="5"/>
  <c r="F3147" i="5"/>
  <c r="F3148" i="5"/>
  <c r="F3149" i="5"/>
  <c r="F3150" i="5"/>
  <c r="F3151" i="5"/>
  <c r="F3152" i="5"/>
  <c r="F3153" i="5"/>
  <c r="F3154" i="5"/>
  <c r="F3155" i="5"/>
  <c r="F3156" i="5"/>
  <c r="F3157" i="5"/>
  <c r="F3158" i="5"/>
  <c r="F3159" i="5"/>
  <c r="F3160" i="5"/>
  <c r="F3161" i="5"/>
  <c r="F3162" i="5"/>
  <c r="F3163" i="5"/>
  <c r="F3164" i="5"/>
  <c r="F3165" i="5"/>
  <c r="F3166" i="5"/>
  <c r="F3167" i="5"/>
  <c r="F3168" i="5"/>
  <c r="F3169" i="5"/>
  <c r="F3170" i="5"/>
  <c r="F3171" i="5"/>
  <c r="F3172" i="5"/>
  <c r="F3173" i="5"/>
  <c r="F3174" i="5"/>
  <c r="F3175" i="5"/>
  <c r="F3176" i="5"/>
  <c r="F3177" i="5"/>
  <c r="F3178" i="5"/>
  <c r="F3179" i="5"/>
  <c r="F3180" i="5"/>
  <c r="F3181" i="5"/>
  <c r="F3182" i="5"/>
  <c r="F3183" i="5"/>
  <c r="F3184" i="5"/>
  <c r="F3185" i="5"/>
  <c r="F3186" i="5"/>
  <c r="F3187" i="5"/>
  <c r="F3188" i="5"/>
  <c r="F3189" i="5"/>
  <c r="F3190" i="5"/>
  <c r="F3191" i="5"/>
  <c r="F3192" i="5"/>
  <c r="F3193" i="5"/>
  <c r="F3194" i="5"/>
  <c r="F3195" i="5"/>
  <c r="F3196" i="5"/>
  <c r="F3197" i="5"/>
  <c r="F3198" i="5"/>
  <c r="F3199" i="5"/>
  <c r="F3200" i="5"/>
  <c r="F3201" i="5"/>
  <c r="F3202" i="5"/>
  <c r="F3203" i="5"/>
  <c r="F3204" i="5"/>
  <c r="F3205" i="5"/>
  <c r="F3206" i="5"/>
  <c r="F3207" i="5"/>
  <c r="F3208" i="5"/>
  <c r="F3209" i="5"/>
  <c r="F3210" i="5"/>
  <c r="F3211" i="5"/>
  <c r="F3212" i="5"/>
  <c r="F3213" i="5"/>
  <c r="F3214" i="5"/>
  <c r="F3215" i="5"/>
  <c r="F3216" i="5"/>
  <c r="F3217" i="5"/>
  <c r="F3218" i="5"/>
  <c r="F3219" i="5"/>
  <c r="F3220" i="5"/>
  <c r="F3221" i="5"/>
  <c r="F3222" i="5"/>
  <c r="F3223" i="5"/>
  <c r="F3224" i="5"/>
  <c r="F3225" i="5"/>
  <c r="F3226" i="5"/>
  <c r="F3227" i="5"/>
  <c r="F3228" i="5"/>
  <c r="F3229" i="5"/>
  <c r="F3230" i="5"/>
  <c r="F3231" i="5"/>
  <c r="F3232" i="5"/>
  <c r="F3233" i="5"/>
  <c r="F3234" i="5"/>
  <c r="F3235" i="5"/>
  <c r="F3236" i="5"/>
  <c r="F3237" i="5"/>
  <c r="F3238" i="5"/>
  <c r="F3239" i="5"/>
  <c r="F3240" i="5"/>
  <c r="F3241" i="5"/>
  <c r="F3242" i="5"/>
  <c r="F3243" i="5"/>
  <c r="F3244" i="5"/>
  <c r="F3245" i="5"/>
  <c r="F3246" i="5"/>
  <c r="F3247" i="5"/>
  <c r="F3248" i="5"/>
  <c r="F3249" i="5"/>
  <c r="F3250" i="5"/>
  <c r="F3251" i="5"/>
  <c r="F3252" i="5"/>
  <c r="F3253" i="5"/>
  <c r="F3254" i="5"/>
  <c r="F3255" i="5"/>
  <c r="F3256" i="5"/>
  <c r="F3257" i="5"/>
  <c r="F3258" i="5"/>
  <c r="F3259" i="5"/>
  <c r="F3260" i="5"/>
  <c r="F3261" i="5"/>
  <c r="F3262" i="5"/>
  <c r="F3263" i="5"/>
  <c r="F3264" i="5"/>
  <c r="F3265" i="5"/>
  <c r="F3266" i="5"/>
  <c r="F3267" i="5"/>
  <c r="F3268" i="5"/>
  <c r="F3269" i="5"/>
  <c r="F3270" i="5"/>
  <c r="F3271" i="5"/>
  <c r="F3272" i="5"/>
  <c r="F3273" i="5"/>
  <c r="F3274" i="5"/>
  <c r="F3275" i="5"/>
  <c r="F3276" i="5"/>
  <c r="F3277" i="5"/>
  <c r="F3278" i="5"/>
  <c r="F3279" i="5"/>
  <c r="F3280" i="5"/>
  <c r="F3281" i="5"/>
  <c r="F3282" i="5"/>
  <c r="F3283" i="5"/>
  <c r="F3284" i="5"/>
  <c r="F3285" i="5"/>
  <c r="F3286" i="5"/>
  <c r="F3287" i="5"/>
  <c r="F3288" i="5"/>
  <c r="F3289" i="5"/>
  <c r="F3290" i="5"/>
  <c r="F3291" i="5"/>
  <c r="F3292" i="5"/>
  <c r="F3293" i="5"/>
  <c r="F3294" i="5"/>
  <c r="F3295" i="5"/>
  <c r="F3296" i="5"/>
  <c r="F3297" i="5"/>
  <c r="F3298" i="5"/>
  <c r="F3299" i="5"/>
  <c r="F3300" i="5"/>
  <c r="F3301" i="5"/>
  <c r="F3302" i="5"/>
  <c r="F3303" i="5"/>
  <c r="F3304" i="5"/>
  <c r="F3305" i="5"/>
  <c r="F3306" i="5"/>
  <c r="F3307" i="5"/>
  <c r="F3308" i="5"/>
  <c r="F3309" i="5"/>
  <c r="F3310" i="5"/>
  <c r="F3311" i="5"/>
  <c r="F3312" i="5"/>
  <c r="F3313" i="5"/>
  <c r="F3314" i="5"/>
  <c r="F3315" i="5"/>
  <c r="F3316" i="5"/>
  <c r="F3317" i="5"/>
  <c r="F3318" i="5"/>
  <c r="F3319" i="5"/>
  <c r="F3320" i="5"/>
  <c r="F3321" i="5"/>
  <c r="F3322" i="5"/>
  <c r="F3323" i="5"/>
  <c r="F3324" i="5"/>
  <c r="F3325" i="5"/>
  <c r="F3326" i="5"/>
  <c r="F3327" i="5"/>
  <c r="F3328" i="5"/>
  <c r="F3329" i="5"/>
  <c r="F3330" i="5"/>
  <c r="F3331" i="5"/>
  <c r="F3332" i="5"/>
  <c r="F3333" i="5"/>
  <c r="F3334" i="5"/>
  <c r="F3335" i="5"/>
  <c r="F3336" i="5"/>
  <c r="F3337" i="5"/>
  <c r="F3338" i="5"/>
  <c r="F3339" i="5"/>
  <c r="F3340" i="5"/>
  <c r="F3341" i="5"/>
  <c r="F3342" i="5"/>
  <c r="F3343" i="5"/>
  <c r="F3344" i="5"/>
  <c r="F3345" i="5"/>
  <c r="F3346" i="5"/>
  <c r="F3347" i="5"/>
  <c r="F3348" i="5"/>
  <c r="F3349" i="5"/>
  <c r="F3350" i="5"/>
  <c r="F3351" i="5"/>
  <c r="F3352" i="5"/>
  <c r="F3353" i="5"/>
  <c r="F3354" i="5"/>
  <c r="F3355" i="5"/>
  <c r="F3356" i="5"/>
  <c r="F3357" i="5"/>
  <c r="F3358" i="5"/>
  <c r="F3359" i="5"/>
  <c r="F3360" i="5"/>
  <c r="F3361" i="5"/>
  <c r="F3362" i="5"/>
  <c r="F3363" i="5"/>
  <c r="F3364" i="5"/>
  <c r="F3365" i="5"/>
  <c r="F3366" i="5"/>
  <c r="F3367" i="5"/>
  <c r="F3368" i="5"/>
  <c r="F3369" i="5"/>
  <c r="F3370" i="5"/>
  <c r="F3371" i="5"/>
  <c r="F3372" i="5"/>
  <c r="F3373" i="5"/>
  <c r="F3374" i="5"/>
  <c r="F3375" i="5"/>
  <c r="F3376" i="5"/>
  <c r="F3377" i="5"/>
  <c r="F3378" i="5"/>
  <c r="F3379" i="5"/>
  <c r="F3380" i="5"/>
  <c r="F3381" i="5"/>
  <c r="F3382" i="5"/>
  <c r="F3383" i="5"/>
  <c r="F3384" i="5"/>
  <c r="F3385" i="5"/>
  <c r="F3386" i="5"/>
  <c r="F3387" i="5"/>
  <c r="F3388" i="5"/>
  <c r="F3389" i="5"/>
  <c r="F3390" i="5"/>
  <c r="F3391" i="5"/>
  <c r="F3392" i="5"/>
  <c r="F3393" i="5"/>
  <c r="F3394" i="5"/>
  <c r="F3395" i="5"/>
  <c r="F3396" i="5"/>
  <c r="F3397" i="5"/>
  <c r="F3398" i="5"/>
  <c r="F3399" i="5"/>
  <c r="F3400" i="5"/>
  <c r="F3401" i="5"/>
  <c r="F3402" i="5"/>
  <c r="F3403" i="5"/>
  <c r="F3404" i="5"/>
  <c r="F3405" i="5"/>
  <c r="F3406" i="5"/>
  <c r="F3407" i="5"/>
  <c r="F3408" i="5"/>
  <c r="F3409" i="5"/>
  <c r="F3410" i="5"/>
  <c r="F3411" i="5"/>
  <c r="F3412" i="5"/>
  <c r="F3413" i="5"/>
  <c r="F3414" i="5"/>
  <c r="F3415" i="5"/>
  <c r="F3416" i="5"/>
  <c r="F3417" i="5"/>
  <c r="F3418" i="5"/>
  <c r="F3419" i="5"/>
  <c r="F3420" i="5"/>
  <c r="F3421" i="5"/>
  <c r="F3422" i="5"/>
  <c r="F3423" i="5"/>
  <c r="F3424" i="5"/>
  <c r="F3425" i="5"/>
  <c r="F3426" i="5"/>
  <c r="F3427" i="5"/>
  <c r="F3428" i="5"/>
  <c r="F3429" i="5"/>
  <c r="F3430" i="5"/>
  <c r="F3431" i="5"/>
  <c r="F3432" i="5"/>
  <c r="F3433" i="5"/>
  <c r="F3434" i="5"/>
  <c r="F3435" i="5"/>
  <c r="F3436" i="5"/>
  <c r="F3437" i="5"/>
  <c r="F3438" i="5"/>
  <c r="F3439" i="5"/>
  <c r="F3440" i="5"/>
  <c r="F3441" i="5"/>
  <c r="F3442" i="5"/>
  <c r="F3443" i="5"/>
  <c r="F3444" i="5"/>
  <c r="F3445" i="5"/>
  <c r="F3446" i="5"/>
  <c r="F3447" i="5"/>
  <c r="F3448" i="5"/>
  <c r="F3449" i="5"/>
  <c r="F3450" i="5"/>
  <c r="F3451" i="5"/>
  <c r="F3452" i="5"/>
  <c r="F3453" i="5"/>
  <c r="F3454" i="5"/>
  <c r="F3455" i="5"/>
  <c r="F3456" i="5"/>
  <c r="F3457" i="5"/>
  <c r="F3458" i="5"/>
  <c r="F3459" i="5"/>
  <c r="F3460" i="5"/>
  <c r="F3461" i="5"/>
  <c r="F3462" i="5"/>
  <c r="F3463" i="5"/>
  <c r="F3464" i="5"/>
  <c r="F3465" i="5"/>
  <c r="F3466" i="5"/>
  <c r="F3467" i="5"/>
  <c r="F3468" i="5"/>
  <c r="F3469" i="5"/>
  <c r="F3470" i="5"/>
  <c r="F3471" i="5"/>
  <c r="F3472" i="5"/>
  <c r="F3473" i="5"/>
  <c r="F3474" i="5"/>
  <c r="F3475" i="5"/>
  <c r="F3476" i="5"/>
  <c r="F3477" i="5"/>
  <c r="F3478" i="5"/>
  <c r="F3479" i="5"/>
  <c r="F3480" i="5"/>
  <c r="F3481" i="5"/>
  <c r="F3482" i="5"/>
  <c r="F3483" i="5"/>
  <c r="F3484" i="5"/>
  <c r="F3485" i="5"/>
  <c r="F3486" i="5"/>
  <c r="F3487" i="5"/>
  <c r="F3488" i="5"/>
  <c r="F3489" i="5"/>
  <c r="F3490" i="5"/>
  <c r="F3491" i="5"/>
  <c r="F3492" i="5"/>
  <c r="F3493" i="5"/>
  <c r="F3494" i="5"/>
  <c r="F3495" i="5"/>
  <c r="F3496" i="5"/>
  <c r="F3497" i="5"/>
  <c r="F3498" i="5"/>
  <c r="F3499" i="5"/>
  <c r="F3500" i="5"/>
  <c r="F3501" i="5"/>
  <c r="F3502" i="5"/>
  <c r="F3503" i="5"/>
  <c r="F3504" i="5"/>
  <c r="F3505" i="5"/>
  <c r="F3506" i="5"/>
  <c r="F3507" i="5"/>
  <c r="F3508" i="5"/>
  <c r="F3509" i="5"/>
  <c r="F3510" i="5"/>
  <c r="F3511" i="5"/>
  <c r="F3512" i="5"/>
  <c r="F3513" i="5"/>
  <c r="F3514" i="5"/>
  <c r="F3515" i="5"/>
  <c r="F3516" i="5"/>
  <c r="F3517" i="5"/>
  <c r="F3518" i="5"/>
  <c r="F3519" i="5"/>
  <c r="F3520" i="5"/>
  <c r="F3521" i="5"/>
  <c r="F3522" i="5"/>
  <c r="F3523" i="5"/>
  <c r="F3524" i="5"/>
  <c r="F3525" i="5"/>
  <c r="F3526" i="5"/>
  <c r="F3527" i="5"/>
  <c r="F3528" i="5"/>
  <c r="F3529" i="5"/>
  <c r="F3530" i="5"/>
  <c r="F3531" i="5"/>
  <c r="F3532" i="5"/>
  <c r="F3533" i="5"/>
  <c r="F3534" i="5"/>
  <c r="F3535" i="5"/>
  <c r="F3536" i="5"/>
  <c r="F3537" i="5"/>
  <c r="F3538" i="5"/>
  <c r="F3539" i="5"/>
  <c r="F3540" i="5"/>
  <c r="F3541" i="5"/>
  <c r="F3542" i="5"/>
  <c r="F3543" i="5"/>
  <c r="F3544" i="5"/>
  <c r="F3545" i="5"/>
  <c r="F3546" i="5"/>
  <c r="F3547" i="5"/>
  <c r="F3548" i="5"/>
  <c r="F3549" i="5"/>
  <c r="F3550" i="5"/>
  <c r="F3551" i="5"/>
  <c r="F3552" i="5"/>
  <c r="F3553" i="5"/>
  <c r="F3554" i="5"/>
  <c r="F3555" i="5"/>
  <c r="F3556" i="5"/>
  <c r="F3557" i="5"/>
  <c r="F3558" i="5"/>
  <c r="F3559" i="5"/>
  <c r="F3560" i="5"/>
  <c r="F3561" i="5"/>
  <c r="F3562" i="5"/>
  <c r="F3563" i="5"/>
  <c r="F3564" i="5"/>
  <c r="F3565" i="5"/>
  <c r="F3566" i="5"/>
  <c r="F3567" i="5"/>
  <c r="F3568" i="5"/>
  <c r="F3569" i="5"/>
  <c r="F3570" i="5"/>
  <c r="F3571" i="5"/>
  <c r="F3572" i="5"/>
  <c r="F3573" i="5"/>
  <c r="F3574" i="5"/>
  <c r="F3575" i="5"/>
  <c r="F3576" i="5"/>
  <c r="F3577" i="5"/>
  <c r="F3578" i="5"/>
  <c r="F3579" i="5"/>
  <c r="F3580" i="5"/>
  <c r="F3581" i="5"/>
  <c r="F3582" i="5"/>
  <c r="F3583" i="5"/>
  <c r="F3584" i="5"/>
  <c r="F3585" i="5"/>
  <c r="F3586" i="5"/>
  <c r="F3587" i="5"/>
  <c r="F3588" i="5"/>
  <c r="F3589" i="5"/>
  <c r="F3590" i="5"/>
  <c r="F3591" i="5"/>
  <c r="F3592" i="5"/>
  <c r="F3593" i="5"/>
  <c r="F3594" i="5"/>
  <c r="F3595" i="5"/>
  <c r="F3596" i="5"/>
  <c r="F3597" i="5"/>
  <c r="F3598" i="5"/>
  <c r="F3599" i="5"/>
  <c r="F3600" i="5"/>
  <c r="F3601" i="5"/>
  <c r="F3602" i="5"/>
  <c r="F3603" i="5"/>
  <c r="F3604" i="5"/>
  <c r="F3605" i="5"/>
  <c r="F3606" i="5"/>
  <c r="F3607" i="5"/>
  <c r="F3608" i="5"/>
  <c r="F3609" i="5"/>
  <c r="F3610" i="5"/>
  <c r="F3611" i="5"/>
  <c r="F3612" i="5"/>
  <c r="F3613" i="5"/>
  <c r="F3614" i="5"/>
  <c r="F3615" i="5"/>
  <c r="F3616" i="5"/>
  <c r="F3617" i="5"/>
  <c r="F3618" i="5"/>
  <c r="F3619" i="5"/>
  <c r="F3620" i="5"/>
  <c r="F3621" i="5"/>
  <c r="F3622" i="5"/>
  <c r="F3623" i="5"/>
  <c r="F3624" i="5"/>
  <c r="F3625" i="5"/>
  <c r="F3626" i="5"/>
  <c r="F3627" i="5"/>
  <c r="F3628" i="5"/>
  <c r="F3629" i="5"/>
  <c r="F3630" i="5"/>
  <c r="F3631" i="5"/>
  <c r="F3632" i="5"/>
  <c r="F3633" i="5"/>
  <c r="F3634" i="5"/>
  <c r="F3635" i="5"/>
  <c r="F3636" i="5"/>
  <c r="F3637" i="5"/>
  <c r="F3638" i="5"/>
  <c r="F3639" i="5"/>
  <c r="F3640" i="5"/>
  <c r="F3641" i="5"/>
  <c r="F3642" i="5"/>
  <c r="F3643" i="5"/>
  <c r="F3644" i="5"/>
  <c r="F3645" i="5"/>
  <c r="F3646" i="5"/>
  <c r="F3647" i="5"/>
  <c r="F3648" i="5"/>
  <c r="F3649" i="5"/>
  <c r="F3650" i="5"/>
  <c r="F3651" i="5"/>
  <c r="F3652" i="5"/>
  <c r="F3653" i="5"/>
  <c r="F3654" i="5"/>
  <c r="F3655" i="5"/>
  <c r="F3656" i="5"/>
  <c r="F3657" i="5"/>
  <c r="F3658" i="5"/>
  <c r="F3659" i="5"/>
  <c r="F3660" i="5"/>
  <c r="F3661" i="5"/>
  <c r="F3662" i="5"/>
  <c r="F3663" i="5"/>
  <c r="F3664" i="5"/>
  <c r="F3665" i="5"/>
  <c r="F3666" i="5"/>
  <c r="F3667" i="5"/>
  <c r="F3668" i="5"/>
  <c r="F3669" i="5"/>
  <c r="F3670" i="5"/>
  <c r="F3671" i="5"/>
  <c r="F3672" i="5"/>
  <c r="F3673" i="5"/>
  <c r="F3674" i="5"/>
  <c r="F3675" i="5"/>
  <c r="F3676" i="5"/>
  <c r="F3677" i="5"/>
  <c r="F3678" i="5"/>
  <c r="F3679" i="5"/>
  <c r="F3680" i="5"/>
  <c r="F3681" i="5"/>
  <c r="F3682" i="5"/>
  <c r="F3683" i="5"/>
  <c r="F3684" i="5"/>
  <c r="F3685" i="5"/>
  <c r="F3686" i="5"/>
  <c r="F3687" i="5"/>
  <c r="F3688" i="5"/>
  <c r="F3689" i="5"/>
  <c r="F3690" i="5"/>
  <c r="F3691" i="5"/>
  <c r="F3692" i="5"/>
  <c r="F3693" i="5"/>
  <c r="F3694" i="5"/>
  <c r="F3695" i="5"/>
  <c r="F3696" i="5"/>
  <c r="F3697" i="5"/>
  <c r="F3698" i="5"/>
  <c r="F3699" i="5"/>
  <c r="F3700" i="5"/>
  <c r="F3701" i="5"/>
  <c r="F3702" i="5"/>
  <c r="F3703" i="5"/>
  <c r="F3704" i="5"/>
  <c r="F3705" i="5"/>
  <c r="F3706" i="5"/>
  <c r="F3707" i="5"/>
  <c r="F3708" i="5"/>
  <c r="F3709" i="5"/>
  <c r="F3710" i="5"/>
  <c r="F3711" i="5"/>
  <c r="F3712" i="5"/>
  <c r="F3713" i="5"/>
  <c r="F3714" i="5"/>
  <c r="F3715" i="5"/>
  <c r="F3716" i="5"/>
  <c r="F3717" i="5"/>
  <c r="F3718" i="5"/>
  <c r="F3719" i="5"/>
  <c r="F3720" i="5"/>
  <c r="F3721" i="5"/>
  <c r="F3722" i="5"/>
  <c r="F3723" i="5"/>
  <c r="F3724" i="5"/>
  <c r="F3725" i="5"/>
  <c r="F3726" i="5"/>
  <c r="F3727" i="5"/>
  <c r="F3728" i="5"/>
  <c r="F3729" i="5"/>
  <c r="F3730" i="5"/>
  <c r="F3731" i="5"/>
  <c r="F3732" i="5"/>
  <c r="F3733" i="5"/>
  <c r="F3734" i="5"/>
  <c r="F3735" i="5"/>
  <c r="F3736" i="5"/>
  <c r="F3737" i="5"/>
  <c r="F3738" i="5"/>
  <c r="F3739" i="5"/>
  <c r="F3740" i="5"/>
  <c r="F3741" i="5"/>
  <c r="F3742" i="5"/>
  <c r="F3743" i="5"/>
  <c r="F3744" i="5"/>
  <c r="F3745" i="5"/>
  <c r="F3746" i="5"/>
  <c r="F3747" i="5"/>
  <c r="F3748" i="5"/>
  <c r="F3749" i="5"/>
  <c r="F3750" i="5"/>
  <c r="F3751" i="5"/>
  <c r="F3752" i="5"/>
  <c r="F3753" i="5"/>
  <c r="F3754" i="5"/>
  <c r="F3755" i="5"/>
  <c r="F3756" i="5"/>
  <c r="F3757" i="5"/>
  <c r="F3758" i="5"/>
  <c r="F3759" i="5"/>
  <c r="F3760" i="5"/>
  <c r="F3761" i="5"/>
  <c r="F3762" i="5"/>
  <c r="F3763" i="5"/>
  <c r="F3764" i="5"/>
  <c r="F3765" i="5"/>
  <c r="F3766" i="5"/>
  <c r="F3767" i="5"/>
  <c r="F3768" i="5"/>
  <c r="F3769" i="5"/>
  <c r="F3770" i="5"/>
  <c r="F3771" i="5"/>
  <c r="F3772" i="5"/>
  <c r="F3773" i="5"/>
  <c r="F3774" i="5"/>
  <c r="F3775" i="5"/>
  <c r="F3776" i="5"/>
  <c r="F3777" i="5"/>
  <c r="F3778" i="5"/>
  <c r="F3779" i="5"/>
  <c r="F3780" i="5"/>
  <c r="F3781" i="5"/>
  <c r="F3782" i="5"/>
  <c r="F3783" i="5"/>
  <c r="F3784" i="5"/>
  <c r="F3785" i="5"/>
  <c r="F3786" i="5"/>
  <c r="F3787" i="5"/>
  <c r="F3788" i="5"/>
  <c r="F3789" i="5"/>
  <c r="F3790" i="5"/>
  <c r="F3791" i="5"/>
  <c r="F3792" i="5"/>
  <c r="F3793" i="5"/>
  <c r="F3794" i="5"/>
  <c r="F3795" i="5"/>
  <c r="F3796" i="5"/>
  <c r="F3797" i="5"/>
  <c r="F3798" i="5"/>
  <c r="F3799" i="5"/>
  <c r="F3800" i="5"/>
  <c r="F3801" i="5"/>
  <c r="F3802" i="5"/>
  <c r="F3803" i="5"/>
  <c r="F3804" i="5"/>
  <c r="F3805" i="5"/>
  <c r="F3806" i="5"/>
  <c r="F3807" i="5"/>
  <c r="F3808" i="5"/>
  <c r="F3809" i="5"/>
  <c r="F3810" i="5"/>
  <c r="F3811" i="5"/>
  <c r="F3812" i="5"/>
  <c r="F3813" i="5"/>
  <c r="F3814" i="5"/>
  <c r="F3815" i="5"/>
  <c r="F3816" i="5"/>
  <c r="F3817" i="5"/>
  <c r="F3818" i="5"/>
  <c r="F3819" i="5"/>
  <c r="F3820" i="5"/>
  <c r="F3821" i="5"/>
  <c r="F3822" i="5"/>
  <c r="F3823" i="5"/>
  <c r="F3824" i="5"/>
  <c r="F3825" i="5"/>
  <c r="F3826" i="5"/>
  <c r="F3827" i="5"/>
  <c r="F3828" i="5"/>
  <c r="F3829" i="5"/>
  <c r="F3830" i="5"/>
  <c r="F3831" i="5"/>
  <c r="F3832" i="5"/>
  <c r="F3833" i="5"/>
  <c r="F3834" i="5"/>
  <c r="F3835" i="5"/>
  <c r="F3836" i="5"/>
  <c r="F3837" i="5"/>
  <c r="F3838" i="5"/>
  <c r="F3839" i="5"/>
  <c r="F3840" i="5"/>
  <c r="F3841" i="5"/>
  <c r="F3842" i="5"/>
  <c r="F3843" i="5"/>
  <c r="F3844" i="5"/>
  <c r="F3845" i="5"/>
  <c r="F3846" i="5"/>
  <c r="F3847" i="5"/>
  <c r="F3848" i="5"/>
  <c r="F3849" i="5"/>
  <c r="F3850" i="5"/>
  <c r="F3851" i="5"/>
  <c r="F3852" i="5"/>
  <c r="F3853" i="5"/>
  <c r="F3854" i="5"/>
  <c r="F3855" i="5"/>
  <c r="F3856" i="5"/>
  <c r="F3857" i="5"/>
  <c r="F3858" i="5"/>
  <c r="F3859" i="5"/>
  <c r="F3860" i="5"/>
  <c r="F3861" i="5"/>
  <c r="F3862" i="5"/>
  <c r="F3863" i="5"/>
  <c r="F3864" i="5"/>
  <c r="F3865" i="5"/>
  <c r="F3866" i="5"/>
  <c r="F3867" i="5"/>
  <c r="F3868" i="5"/>
  <c r="F3869" i="5"/>
  <c r="F3870" i="5"/>
  <c r="F3871" i="5"/>
  <c r="F3872" i="5"/>
  <c r="F3873" i="5"/>
  <c r="F3874" i="5"/>
  <c r="F3875" i="5"/>
  <c r="F3876" i="5"/>
  <c r="F3877" i="5"/>
  <c r="F3878" i="5"/>
  <c r="F3879" i="5"/>
  <c r="F3880" i="5"/>
  <c r="F3881" i="5"/>
  <c r="F3882" i="5"/>
  <c r="F3883" i="5"/>
  <c r="F3884" i="5"/>
  <c r="F3885" i="5"/>
  <c r="F3886" i="5"/>
  <c r="F3887" i="5"/>
  <c r="F3888" i="5"/>
  <c r="F3889" i="5"/>
  <c r="F3890" i="5"/>
  <c r="F3891" i="5"/>
  <c r="F3892" i="5"/>
  <c r="F3893" i="5"/>
  <c r="F3894" i="5"/>
  <c r="F3895" i="5"/>
  <c r="F3896" i="5"/>
  <c r="F3897" i="5"/>
  <c r="F3898" i="5"/>
  <c r="F3899" i="5"/>
  <c r="F3900" i="5"/>
  <c r="F3901" i="5"/>
  <c r="F3902" i="5"/>
  <c r="F3903" i="5"/>
  <c r="F3904" i="5"/>
  <c r="F3905" i="5"/>
  <c r="F3906" i="5"/>
  <c r="F3907" i="5"/>
  <c r="F3908" i="5"/>
  <c r="F3909" i="5"/>
  <c r="F3910" i="5"/>
  <c r="F3911" i="5"/>
  <c r="F3912" i="5"/>
  <c r="F3913" i="5"/>
  <c r="F3914" i="5"/>
  <c r="F3915" i="5"/>
  <c r="F3916" i="5"/>
  <c r="F3917" i="5"/>
  <c r="F3918" i="5"/>
  <c r="F3919" i="5"/>
  <c r="F3920" i="5"/>
  <c r="F3921" i="5"/>
  <c r="F3922" i="5"/>
  <c r="F3923" i="5"/>
  <c r="F3924" i="5"/>
  <c r="F3925" i="5"/>
  <c r="F3926" i="5"/>
  <c r="F3927" i="5"/>
  <c r="F3928" i="5"/>
  <c r="F3929" i="5"/>
  <c r="F3930" i="5"/>
  <c r="F3931" i="5"/>
  <c r="F3932" i="5"/>
  <c r="F3933" i="5"/>
  <c r="F3934" i="5"/>
  <c r="F3935" i="5"/>
  <c r="F3936" i="5"/>
  <c r="F3937" i="5"/>
  <c r="F3938" i="5"/>
  <c r="F3939" i="5"/>
  <c r="F3940" i="5"/>
  <c r="F3941" i="5"/>
  <c r="F3942" i="5"/>
  <c r="F3943" i="5"/>
  <c r="F3944" i="5"/>
  <c r="F3945" i="5"/>
  <c r="F3946" i="5"/>
  <c r="F3947" i="5"/>
  <c r="F3948" i="5"/>
  <c r="F3949" i="5"/>
  <c r="F3950" i="5"/>
  <c r="F3951" i="5"/>
  <c r="F3952" i="5"/>
  <c r="F3953" i="5"/>
  <c r="F3954" i="5"/>
  <c r="F3955" i="5"/>
  <c r="F3956" i="5"/>
  <c r="F3957" i="5"/>
  <c r="F3958" i="5"/>
  <c r="F3959" i="5"/>
  <c r="F3960" i="5"/>
  <c r="F3961" i="5"/>
  <c r="F3962" i="5"/>
  <c r="F3963" i="5"/>
  <c r="F3964" i="5"/>
  <c r="F3965" i="5"/>
  <c r="F3966" i="5"/>
  <c r="F3967" i="5"/>
  <c r="F3968" i="5"/>
  <c r="F3969" i="5"/>
  <c r="F3970" i="5"/>
  <c r="F3971" i="5"/>
  <c r="F3972" i="5"/>
  <c r="F3973" i="5"/>
  <c r="F3974" i="5"/>
  <c r="F3975" i="5"/>
  <c r="F3976" i="5"/>
  <c r="F3977" i="5"/>
  <c r="F3978" i="5"/>
  <c r="F3979" i="5"/>
  <c r="F3980" i="5"/>
  <c r="F3981" i="5"/>
  <c r="F3982" i="5"/>
  <c r="F3983" i="5"/>
  <c r="F3984" i="5"/>
  <c r="F3985" i="5"/>
  <c r="F3986" i="5"/>
  <c r="F3987" i="5"/>
  <c r="F3988" i="5"/>
  <c r="F3989" i="5"/>
  <c r="F3990" i="5"/>
  <c r="F3991" i="5"/>
  <c r="F3992" i="5"/>
  <c r="F3993" i="5"/>
  <c r="F3994" i="5"/>
  <c r="F3995" i="5"/>
  <c r="F3996" i="5"/>
  <c r="F3997" i="5"/>
  <c r="F3998" i="5"/>
  <c r="F3999" i="5"/>
  <c r="F4000" i="5"/>
  <c r="F4001" i="5"/>
  <c r="F4002" i="5"/>
  <c r="F4003" i="5"/>
  <c r="F4004" i="5"/>
  <c r="F4005" i="5"/>
  <c r="F4006" i="5"/>
  <c r="F4007" i="5"/>
  <c r="F4008" i="5"/>
  <c r="F4009" i="5"/>
  <c r="F4010" i="5"/>
  <c r="F4011" i="5"/>
  <c r="F4012" i="5"/>
  <c r="F4013" i="5"/>
  <c r="F4014" i="5"/>
  <c r="F4015" i="5"/>
  <c r="F4016" i="5"/>
  <c r="F4017" i="5"/>
  <c r="F4018" i="5"/>
  <c r="F4019" i="5"/>
  <c r="F4020" i="5"/>
  <c r="F4021" i="5"/>
  <c r="F4022" i="5"/>
  <c r="F4023" i="5"/>
  <c r="F4024" i="5"/>
  <c r="F4025" i="5"/>
  <c r="F4026" i="5"/>
  <c r="F4027" i="5"/>
  <c r="F4028" i="5"/>
  <c r="F4029" i="5"/>
  <c r="F4030" i="5"/>
  <c r="F4031" i="5"/>
  <c r="F4032" i="5"/>
  <c r="F4033" i="5"/>
  <c r="F4034" i="5"/>
  <c r="F4035" i="5"/>
  <c r="F4036" i="5"/>
  <c r="F4037" i="5"/>
  <c r="F4038" i="5"/>
  <c r="F4039" i="5"/>
  <c r="F4040" i="5"/>
  <c r="F4041" i="5"/>
  <c r="F4042" i="5"/>
  <c r="F4043" i="5"/>
  <c r="F4044" i="5"/>
  <c r="F4045" i="5"/>
  <c r="F4046" i="5"/>
  <c r="F4047" i="5"/>
  <c r="F4048" i="5"/>
  <c r="F4049" i="5"/>
  <c r="F4050" i="5"/>
  <c r="F4051" i="5"/>
  <c r="F4052" i="5"/>
  <c r="F4053" i="5"/>
  <c r="F4054" i="5"/>
  <c r="F4055" i="5"/>
  <c r="F4056" i="5"/>
  <c r="F4057" i="5"/>
  <c r="F4058" i="5"/>
  <c r="F4059" i="5"/>
  <c r="F4060" i="5"/>
  <c r="F4061" i="5"/>
  <c r="F4062" i="5"/>
  <c r="F4063" i="5"/>
  <c r="F4064" i="5"/>
  <c r="F4065" i="5"/>
  <c r="F4066" i="5"/>
  <c r="F4067" i="5"/>
  <c r="F4068" i="5"/>
  <c r="F4069" i="5"/>
  <c r="F4070" i="5"/>
  <c r="F4071" i="5"/>
  <c r="F4072" i="5"/>
  <c r="F4073" i="5"/>
  <c r="F4074" i="5"/>
  <c r="F4075" i="5"/>
  <c r="F4076" i="5"/>
  <c r="F4077" i="5"/>
  <c r="F4078" i="5"/>
  <c r="F4079" i="5"/>
  <c r="F4080" i="5"/>
  <c r="F4081" i="5"/>
  <c r="F4082" i="5"/>
  <c r="F4083" i="5"/>
  <c r="F4084" i="5"/>
  <c r="F4085" i="5"/>
  <c r="F4086" i="5"/>
  <c r="F4087" i="5"/>
  <c r="F4088" i="5"/>
  <c r="F4089" i="5"/>
  <c r="F4090" i="5"/>
  <c r="F4091" i="5"/>
  <c r="F4092" i="5"/>
  <c r="F4093" i="5"/>
  <c r="F4094" i="5"/>
  <c r="F4095" i="5"/>
  <c r="F4096" i="5"/>
  <c r="F4097" i="5"/>
  <c r="F4098" i="5"/>
  <c r="F4099" i="5"/>
  <c r="F4100" i="5"/>
  <c r="F4101" i="5"/>
  <c r="F4102" i="5"/>
  <c r="F4103" i="5"/>
  <c r="F4104" i="5"/>
  <c r="F4105" i="5"/>
  <c r="F4106" i="5"/>
  <c r="F4107" i="5"/>
  <c r="F4108" i="5"/>
  <c r="F4109" i="5"/>
  <c r="F4110" i="5"/>
  <c r="F4111" i="5"/>
  <c r="F4112" i="5"/>
  <c r="F4113" i="5"/>
  <c r="F4114" i="5"/>
  <c r="F4115" i="5"/>
  <c r="F4116" i="5"/>
  <c r="F4117" i="5"/>
  <c r="F4118" i="5"/>
  <c r="F4119" i="5"/>
  <c r="F4120" i="5"/>
  <c r="F4121" i="5"/>
  <c r="F4122" i="5"/>
  <c r="F4123" i="5"/>
  <c r="F4124" i="5"/>
  <c r="F4125" i="5"/>
  <c r="F4126" i="5"/>
  <c r="F4127" i="5"/>
  <c r="F4128" i="5"/>
  <c r="F4129" i="5"/>
  <c r="F4130" i="5"/>
  <c r="F4131" i="5"/>
  <c r="F4132" i="5"/>
  <c r="F4133" i="5"/>
  <c r="F4134" i="5"/>
  <c r="F4135" i="5"/>
  <c r="F4136" i="5"/>
  <c r="F4137" i="5"/>
  <c r="F4138" i="5"/>
  <c r="F4139" i="5"/>
  <c r="F4140" i="5"/>
  <c r="F4141" i="5"/>
  <c r="F4142" i="5"/>
  <c r="F4143" i="5"/>
  <c r="F4144" i="5"/>
  <c r="F4145" i="5"/>
  <c r="F4146" i="5"/>
  <c r="F4147" i="5"/>
  <c r="F4148" i="5"/>
  <c r="F4149" i="5"/>
  <c r="F4150" i="5"/>
  <c r="F4151" i="5"/>
  <c r="F4152" i="5"/>
  <c r="F4153" i="5"/>
  <c r="F4154" i="5"/>
  <c r="F4155" i="5"/>
  <c r="F4156" i="5"/>
  <c r="F4157" i="5"/>
  <c r="F4158" i="5"/>
  <c r="F4159" i="5"/>
  <c r="F4160" i="5"/>
  <c r="F4161" i="5"/>
  <c r="F4162" i="5"/>
  <c r="F4163" i="5"/>
  <c r="F4164" i="5"/>
  <c r="F4165" i="5"/>
  <c r="F4166" i="5"/>
  <c r="F4167" i="5"/>
  <c r="F4168" i="5"/>
  <c r="F4169" i="5"/>
  <c r="F4170" i="5"/>
  <c r="F4171" i="5"/>
  <c r="F4172" i="5"/>
  <c r="F4173" i="5"/>
  <c r="F4174" i="5"/>
  <c r="F4175" i="5"/>
  <c r="F4176" i="5"/>
  <c r="F4177" i="5"/>
  <c r="F4178" i="5"/>
  <c r="F4179" i="5"/>
  <c r="F4180" i="5"/>
  <c r="F4181" i="5"/>
  <c r="F4182" i="5"/>
  <c r="F4183" i="5"/>
  <c r="F4184" i="5"/>
  <c r="F4185" i="5"/>
  <c r="F4186" i="5"/>
  <c r="F4187" i="5"/>
  <c r="F4188" i="5"/>
  <c r="F4189" i="5"/>
  <c r="F4190" i="5"/>
  <c r="F4191" i="5"/>
  <c r="F4192" i="5"/>
  <c r="F4193" i="5"/>
  <c r="F4194" i="5"/>
  <c r="F4195" i="5"/>
  <c r="F4196" i="5"/>
  <c r="F4197" i="5"/>
  <c r="F4198" i="5"/>
  <c r="F4199" i="5"/>
  <c r="F4200" i="5"/>
  <c r="F4201" i="5"/>
  <c r="F4202" i="5"/>
  <c r="F4203" i="5"/>
  <c r="F4204" i="5"/>
  <c r="F4205" i="5"/>
  <c r="F4206" i="5"/>
  <c r="F4207" i="5"/>
  <c r="F4208" i="5"/>
  <c r="F4209" i="5"/>
  <c r="F4210" i="5"/>
  <c r="F4211" i="5"/>
  <c r="F4212" i="5"/>
  <c r="F4213" i="5"/>
  <c r="F4214" i="5"/>
  <c r="F4215" i="5"/>
  <c r="F4216" i="5"/>
  <c r="F4217" i="5"/>
  <c r="F4218" i="5"/>
  <c r="F4219" i="5"/>
  <c r="F4220" i="5"/>
  <c r="F4221" i="5"/>
  <c r="F4222" i="5"/>
  <c r="F4223" i="5"/>
  <c r="F4224" i="5"/>
  <c r="F4225" i="5"/>
  <c r="F4226" i="5"/>
  <c r="F4227" i="5"/>
  <c r="F4228" i="5"/>
  <c r="F4229" i="5"/>
  <c r="F4230" i="5"/>
  <c r="F4231" i="5"/>
  <c r="F4232" i="5"/>
  <c r="F4233" i="5"/>
  <c r="F4234" i="5"/>
  <c r="F4235" i="5"/>
  <c r="F4236" i="5"/>
  <c r="F4237" i="5"/>
  <c r="F4238" i="5"/>
  <c r="F4239" i="5"/>
  <c r="F4240" i="5"/>
  <c r="F4241" i="5"/>
  <c r="F4242" i="5"/>
  <c r="F4243" i="5"/>
  <c r="F4244" i="5"/>
  <c r="F4245" i="5"/>
  <c r="F4246" i="5"/>
  <c r="F4247" i="5"/>
  <c r="F4248" i="5"/>
  <c r="F4249" i="5"/>
  <c r="F4250" i="5"/>
  <c r="F4251" i="5"/>
  <c r="F4252" i="5"/>
  <c r="F4253" i="5"/>
  <c r="F4254" i="5"/>
  <c r="F4255" i="5"/>
  <c r="F4256" i="5"/>
  <c r="F4257" i="5"/>
  <c r="F4258" i="5"/>
  <c r="F4259" i="5"/>
  <c r="F4260" i="5"/>
  <c r="F4261" i="5"/>
  <c r="F4262" i="5"/>
  <c r="F4263" i="5"/>
  <c r="F4264" i="5"/>
  <c r="F4265" i="5"/>
  <c r="F4266" i="5"/>
  <c r="F4267" i="5"/>
  <c r="F4268" i="5"/>
  <c r="F4269" i="5"/>
  <c r="F4270" i="5"/>
  <c r="F4271" i="5"/>
  <c r="F4272" i="5"/>
  <c r="F4273" i="5"/>
  <c r="F4274" i="5"/>
  <c r="F4275" i="5"/>
  <c r="F4276" i="5"/>
  <c r="F4277" i="5"/>
  <c r="F4278" i="5"/>
  <c r="F4279" i="5"/>
  <c r="F4280" i="5"/>
  <c r="F4281" i="5"/>
  <c r="F4282" i="5"/>
  <c r="F4283" i="5"/>
  <c r="F4284" i="5"/>
  <c r="F4285" i="5"/>
  <c r="F4286" i="5"/>
  <c r="F4287" i="5"/>
  <c r="F4288" i="5"/>
  <c r="F4289" i="5"/>
  <c r="F4290" i="5"/>
  <c r="F4291" i="5"/>
  <c r="F4292" i="5"/>
  <c r="F4293" i="5"/>
  <c r="F4294" i="5"/>
  <c r="F4295" i="5"/>
  <c r="F4296" i="5"/>
  <c r="F4297" i="5"/>
  <c r="F4298" i="5"/>
  <c r="F4299" i="5"/>
  <c r="F4300" i="5"/>
  <c r="F4301" i="5"/>
  <c r="F4302" i="5"/>
  <c r="F4303" i="5"/>
  <c r="F4304" i="5"/>
  <c r="F4305" i="5"/>
  <c r="F4306" i="5"/>
  <c r="F4307" i="5"/>
  <c r="F4308" i="5"/>
  <c r="F4309" i="5"/>
  <c r="F4310" i="5"/>
  <c r="F4311" i="5"/>
  <c r="F4312" i="5"/>
  <c r="F4313" i="5"/>
  <c r="F4314" i="5"/>
  <c r="F4315" i="5"/>
  <c r="F4316" i="5"/>
  <c r="F4317" i="5"/>
  <c r="F4318" i="5"/>
  <c r="F4319" i="5"/>
  <c r="F4320" i="5"/>
  <c r="F4321" i="5"/>
  <c r="F4322" i="5"/>
  <c r="F4323" i="5"/>
  <c r="F4324" i="5"/>
  <c r="F4325" i="5"/>
  <c r="F4326" i="5"/>
  <c r="F4327" i="5"/>
  <c r="F4328" i="5"/>
  <c r="F4329" i="5"/>
  <c r="F4330" i="5"/>
  <c r="F4331" i="5"/>
  <c r="F4332" i="5"/>
  <c r="F4333" i="5"/>
  <c r="F4334" i="5"/>
  <c r="F4335" i="5"/>
  <c r="F4336" i="5"/>
  <c r="F4337" i="5"/>
  <c r="F4338" i="5"/>
  <c r="F4339" i="5"/>
  <c r="F4340" i="5"/>
  <c r="F4341" i="5"/>
  <c r="F4342" i="5"/>
  <c r="F4343" i="5"/>
  <c r="F4344" i="5"/>
  <c r="F4345" i="5"/>
  <c r="F4346" i="5"/>
  <c r="F4347" i="5"/>
  <c r="F4348" i="5"/>
  <c r="F4349" i="5"/>
  <c r="F4350" i="5"/>
  <c r="F4351" i="5"/>
  <c r="F4352" i="5"/>
  <c r="F4353" i="5"/>
  <c r="F4354" i="5"/>
  <c r="F4355" i="5"/>
  <c r="F4356" i="5"/>
  <c r="F4357" i="5"/>
  <c r="F4358" i="5"/>
  <c r="F4359" i="5"/>
  <c r="F4360" i="5"/>
  <c r="F4361" i="5"/>
  <c r="F4362" i="5"/>
  <c r="F4363" i="5"/>
  <c r="F4364" i="5"/>
  <c r="F4365" i="5"/>
  <c r="F4366" i="5"/>
  <c r="F4367" i="5"/>
  <c r="F4368" i="5"/>
  <c r="F4369" i="5"/>
  <c r="F4370" i="5"/>
  <c r="F4371" i="5"/>
  <c r="F4372" i="5"/>
  <c r="F4373" i="5"/>
  <c r="F4374" i="5"/>
  <c r="F4375" i="5"/>
  <c r="F4376" i="5"/>
  <c r="F4377" i="5"/>
  <c r="F4378" i="5"/>
  <c r="F4379" i="5"/>
  <c r="F4380" i="5"/>
  <c r="F4381" i="5"/>
  <c r="F4382" i="5"/>
  <c r="F4383" i="5"/>
  <c r="F4384" i="5"/>
  <c r="F4385" i="5"/>
  <c r="F4386" i="5"/>
  <c r="F4387" i="5"/>
  <c r="F4388" i="5"/>
  <c r="F4389" i="5"/>
  <c r="F4390" i="5"/>
  <c r="F4391" i="5"/>
  <c r="F4392" i="5"/>
  <c r="F4393" i="5"/>
  <c r="F4394" i="5"/>
  <c r="F4395" i="5"/>
  <c r="F4396" i="5"/>
  <c r="F4397" i="5"/>
  <c r="F4398" i="5"/>
  <c r="F4399" i="5"/>
  <c r="F4400" i="5"/>
  <c r="F4401" i="5"/>
  <c r="F4402" i="5"/>
  <c r="F4403" i="5"/>
  <c r="F4404" i="5"/>
  <c r="F4405" i="5"/>
  <c r="F4406" i="5"/>
  <c r="F4407" i="5"/>
  <c r="F4408" i="5"/>
  <c r="F4409" i="5"/>
  <c r="F4410" i="5"/>
  <c r="F4411" i="5"/>
  <c r="F4412" i="5"/>
  <c r="F4413" i="5"/>
  <c r="F4414" i="5"/>
  <c r="F4415" i="5"/>
  <c r="F4416" i="5"/>
  <c r="F4417" i="5"/>
  <c r="F4418" i="5"/>
  <c r="F4419" i="5"/>
  <c r="F4420" i="5"/>
  <c r="F4421" i="5"/>
  <c r="F4422" i="5"/>
  <c r="F4423" i="5"/>
  <c r="F4424" i="5"/>
  <c r="F4425" i="5"/>
  <c r="F4426" i="5"/>
  <c r="F4427" i="5"/>
  <c r="F4428" i="5"/>
  <c r="F4429" i="5"/>
  <c r="F4430" i="5"/>
  <c r="F4431" i="5"/>
  <c r="F4432" i="5"/>
  <c r="F4433" i="5"/>
  <c r="F4434" i="5"/>
  <c r="F4435" i="5"/>
  <c r="F4436" i="5"/>
  <c r="F4437" i="5"/>
  <c r="F4438" i="5"/>
  <c r="F4439" i="5"/>
  <c r="F4440" i="5"/>
  <c r="F4441" i="5"/>
  <c r="F4442" i="5"/>
  <c r="F4443" i="5"/>
  <c r="F4444" i="5"/>
  <c r="F4445" i="5"/>
  <c r="F4446" i="5"/>
  <c r="F4447" i="5"/>
  <c r="F4448" i="5"/>
  <c r="F4449" i="5"/>
  <c r="F4450" i="5"/>
  <c r="F4451" i="5"/>
  <c r="F4452" i="5"/>
  <c r="F4453" i="5"/>
  <c r="F4454" i="5"/>
  <c r="F4455" i="5"/>
  <c r="F4456" i="5"/>
  <c r="F4457" i="5"/>
  <c r="F4458" i="5"/>
  <c r="F4459" i="5"/>
  <c r="F4460" i="5"/>
  <c r="F4461" i="5"/>
  <c r="F4462" i="5"/>
  <c r="F4463" i="5"/>
  <c r="F4464" i="5"/>
  <c r="F4465" i="5"/>
  <c r="F4466" i="5"/>
  <c r="F4467" i="5"/>
  <c r="F4468" i="5"/>
  <c r="F4469" i="5"/>
  <c r="F4470" i="5"/>
  <c r="F4471" i="5"/>
  <c r="F4472" i="5"/>
  <c r="F4473" i="5"/>
  <c r="F4474" i="5"/>
  <c r="F4475" i="5"/>
  <c r="F4476" i="5"/>
  <c r="F4477" i="5"/>
  <c r="F4478" i="5"/>
  <c r="F4479" i="5"/>
  <c r="F4480" i="5"/>
  <c r="F4481" i="5"/>
  <c r="F4482" i="5"/>
  <c r="F4483" i="5"/>
  <c r="F4484" i="5"/>
  <c r="F4485" i="5"/>
  <c r="F4486" i="5"/>
  <c r="F4487" i="5"/>
  <c r="F4488" i="5"/>
  <c r="F4489" i="5"/>
  <c r="F4490" i="5"/>
  <c r="F4491" i="5"/>
  <c r="F4492" i="5"/>
  <c r="F4493" i="5"/>
  <c r="F4494" i="5"/>
  <c r="F4495" i="5"/>
  <c r="F4496" i="5"/>
  <c r="F4497" i="5"/>
  <c r="F4498" i="5"/>
  <c r="F4499" i="5"/>
  <c r="F4500" i="5"/>
  <c r="F4501" i="5"/>
  <c r="F4502" i="5"/>
  <c r="F4503" i="5"/>
  <c r="F4504" i="5"/>
  <c r="F4505" i="5"/>
  <c r="F4506" i="5"/>
  <c r="F4507" i="5"/>
  <c r="F4508" i="5"/>
  <c r="F4509" i="5"/>
  <c r="F4510" i="5"/>
  <c r="F4511" i="5"/>
  <c r="F4512" i="5"/>
  <c r="F4513" i="5"/>
  <c r="F4514" i="5"/>
  <c r="F4515" i="5"/>
  <c r="F4516" i="5"/>
  <c r="F4517" i="5"/>
  <c r="F4518" i="5"/>
  <c r="F4519" i="5"/>
  <c r="F4520" i="5"/>
  <c r="F4521" i="5"/>
  <c r="F4522" i="5"/>
  <c r="F4523" i="5"/>
  <c r="F4524" i="5"/>
  <c r="F4525" i="5"/>
  <c r="F4526" i="5"/>
  <c r="F4527" i="5"/>
  <c r="F4528" i="5"/>
  <c r="F4529" i="5"/>
  <c r="F4530" i="5"/>
  <c r="F4531" i="5"/>
  <c r="F4532" i="5"/>
  <c r="F4533" i="5"/>
  <c r="F4534" i="5"/>
  <c r="F4535" i="5"/>
  <c r="F4536" i="5"/>
  <c r="F4537" i="5"/>
  <c r="F4538" i="5"/>
  <c r="F4539" i="5"/>
  <c r="F4540" i="5"/>
  <c r="F4541" i="5"/>
  <c r="F4542" i="5"/>
  <c r="F4543" i="5"/>
  <c r="F4544" i="5"/>
  <c r="F4545" i="5"/>
  <c r="F4546" i="5"/>
  <c r="F4547" i="5"/>
  <c r="F4548" i="5"/>
  <c r="F4549" i="5"/>
  <c r="F4550" i="5"/>
  <c r="F4551" i="5"/>
  <c r="F4552" i="5"/>
  <c r="F4553" i="5"/>
  <c r="F4554" i="5"/>
  <c r="F4555" i="5"/>
  <c r="F4556" i="5"/>
  <c r="F4557" i="5"/>
  <c r="F4558" i="5"/>
  <c r="F4559" i="5"/>
  <c r="F4560" i="5"/>
  <c r="F4561" i="5"/>
  <c r="F4562" i="5"/>
  <c r="F4563" i="5"/>
  <c r="F4564" i="5"/>
  <c r="F4565" i="5"/>
  <c r="F4566" i="5"/>
  <c r="F4567" i="5"/>
  <c r="F4568" i="5"/>
  <c r="F4569" i="5"/>
  <c r="F4570" i="5"/>
  <c r="F4571" i="5"/>
  <c r="F4572" i="5"/>
  <c r="F4573" i="5"/>
  <c r="F4574" i="5"/>
  <c r="F4575" i="5"/>
  <c r="F4576" i="5"/>
  <c r="F4577" i="5"/>
  <c r="F4578" i="5"/>
  <c r="F4579" i="5"/>
  <c r="F4580" i="5"/>
  <c r="F4581" i="5"/>
  <c r="F4582" i="5"/>
  <c r="F4583" i="5"/>
  <c r="F4584" i="5"/>
  <c r="F4585" i="5"/>
  <c r="F4586" i="5"/>
  <c r="F4587" i="5"/>
  <c r="F4588" i="5"/>
  <c r="F4589" i="5"/>
  <c r="F4590" i="5"/>
  <c r="F4591" i="5"/>
  <c r="F4592" i="5"/>
  <c r="F4593" i="5"/>
  <c r="F4594" i="5"/>
  <c r="F4595" i="5"/>
  <c r="F4596" i="5"/>
  <c r="F4597" i="5"/>
  <c r="F4598" i="5"/>
  <c r="F4599" i="5"/>
  <c r="F4600" i="5"/>
  <c r="F4601" i="5"/>
  <c r="F4602" i="5"/>
  <c r="F4603" i="5"/>
  <c r="F4604" i="5"/>
  <c r="F4605" i="5"/>
  <c r="F4606" i="5"/>
  <c r="F4607" i="5"/>
  <c r="F4608" i="5"/>
  <c r="F4609" i="5"/>
  <c r="F4610" i="5"/>
  <c r="F4611" i="5"/>
  <c r="F4612" i="5"/>
  <c r="F4613" i="5"/>
  <c r="F4614" i="5"/>
  <c r="F4615" i="5"/>
  <c r="F4616" i="5"/>
  <c r="F4617" i="5"/>
  <c r="F4618" i="5"/>
  <c r="F4619" i="5"/>
  <c r="F4620" i="5"/>
  <c r="F4621" i="5"/>
  <c r="F4622" i="5"/>
  <c r="F4623" i="5"/>
  <c r="F4624" i="5"/>
  <c r="F4625" i="5"/>
  <c r="F4626" i="5"/>
  <c r="F4627" i="5"/>
  <c r="F4628" i="5"/>
  <c r="F4629" i="5"/>
  <c r="F4630" i="5"/>
  <c r="F4631" i="5"/>
  <c r="F4632" i="5"/>
  <c r="F4633" i="5"/>
  <c r="F4634" i="5"/>
  <c r="F4635" i="5"/>
  <c r="F4636" i="5"/>
  <c r="F4637" i="5"/>
  <c r="F4638" i="5"/>
  <c r="F4639" i="5"/>
  <c r="F4640" i="5"/>
  <c r="F4641" i="5"/>
  <c r="F4642" i="5"/>
  <c r="F4643" i="5"/>
  <c r="F4644" i="5"/>
  <c r="F4645" i="5"/>
  <c r="F4646" i="5"/>
  <c r="F4647" i="5"/>
  <c r="F4648" i="5"/>
  <c r="F4649" i="5"/>
  <c r="F4650" i="5"/>
  <c r="F4651" i="5"/>
  <c r="F4652" i="5"/>
  <c r="F4653" i="5"/>
  <c r="F4654" i="5"/>
  <c r="F4655" i="5"/>
  <c r="F4656" i="5"/>
  <c r="F4657" i="5"/>
  <c r="F4658" i="5"/>
  <c r="F4659" i="5"/>
  <c r="F4660" i="5"/>
  <c r="F4661" i="5"/>
  <c r="F4662" i="5"/>
  <c r="F4663" i="5"/>
  <c r="F4664" i="5"/>
  <c r="F4665" i="5"/>
  <c r="F4666" i="5"/>
  <c r="F4667" i="5"/>
  <c r="F4668" i="5"/>
  <c r="F4669" i="5"/>
  <c r="F4670" i="5"/>
  <c r="F4671" i="5"/>
  <c r="F4672" i="5"/>
  <c r="F4673" i="5"/>
  <c r="F4674" i="5"/>
  <c r="F4675" i="5"/>
  <c r="F4676" i="5"/>
  <c r="F4677" i="5"/>
  <c r="F4678" i="5"/>
  <c r="F4679" i="5"/>
  <c r="F4680" i="5"/>
  <c r="F4681" i="5"/>
  <c r="F4682" i="5"/>
  <c r="F4683" i="5"/>
  <c r="F4684" i="5"/>
  <c r="F4685" i="5"/>
  <c r="F4686" i="5"/>
  <c r="F4687" i="5"/>
  <c r="F4688" i="5"/>
  <c r="F4689" i="5"/>
  <c r="F4690" i="5"/>
  <c r="F4691" i="5"/>
  <c r="F4692" i="5"/>
  <c r="F4693" i="5"/>
  <c r="F4694" i="5"/>
  <c r="F4695" i="5"/>
  <c r="F4696" i="5"/>
  <c r="F4697" i="5"/>
  <c r="F4698" i="5"/>
  <c r="F4699" i="5"/>
  <c r="F4700" i="5"/>
  <c r="F4701" i="5"/>
  <c r="F4702" i="5"/>
  <c r="F4703" i="5"/>
  <c r="F4704" i="5"/>
  <c r="F4705" i="5"/>
  <c r="F4706" i="5"/>
  <c r="F4707" i="5"/>
  <c r="F4708" i="5"/>
  <c r="F4709" i="5"/>
  <c r="F4710" i="5"/>
  <c r="F4711" i="5"/>
  <c r="F4712" i="5"/>
  <c r="F4713" i="5"/>
  <c r="F4714" i="5"/>
  <c r="F4715" i="5"/>
  <c r="F4716" i="5"/>
  <c r="F4717" i="5"/>
  <c r="F4718" i="5"/>
  <c r="F4719" i="5"/>
  <c r="F4720" i="5"/>
  <c r="F4721" i="5"/>
  <c r="F4722" i="5"/>
  <c r="F4723" i="5"/>
  <c r="F4724" i="5"/>
  <c r="F4725" i="5"/>
  <c r="F4726" i="5"/>
  <c r="F4727" i="5"/>
  <c r="F4728" i="5"/>
  <c r="F4729" i="5"/>
  <c r="F4730" i="5"/>
  <c r="F4731" i="5"/>
  <c r="F4732" i="5"/>
  <c r="F4733" i="5"/>
  <c r="F4734" i="5"/>
  <c r="F4735" i="5"/>
  <c r="F4736" i="5"/>
  <c r="F4737" i="5"/>
  <c r="F4738" i="5"/>
  <c r="F4739" i="5"/>
  <c r="F4740" i="5"/>
  <c r="F4741" i="5"/>
  <c r="F4742" i="5"/>
  <c r="F4743" i="5"/>
  <c r="F4744" i="5"/>
  <c r="F4745" i="5"/>
  <c r="F4746" i="5"/>
  <c r="F4747" i="5"/>
  <c r="F4748" i="5"/>
  <c r="F4749" i="5"/>
  <c r="F4750" i="5"/>
  <c r="F4751" i="5"/>
  <c r="F4752" i="5"/>
  <c r="F4753" i="5"/>
  <c r="F4754" i="5"/>
  <c r="F4755" i="5"/>
  <c r="F4756" i="5"/>
  <c r="F4757" i="5"/>
  <c r="F4758" i="5"/>
  <c r="F4759" i="5"/>
  <c r="F4760" i="5"/>
  <c r="F4761" i="5"/>
  <c r="F4762" i="5"/>
  <c r="F4763" i="5"/>
  <c r="F4764" i="5"/>
  <c r="F4765" i="5"/>
  <c r="F4766" i="5"/>
  <c r="F4767" i="5"/>
  <c r="F4768" i="5"/>
  <c r="F4769" i="5"/>
  <c r="F4770" i="5"/>
  <c r="F4771" i="5"/>
  <c r="F4772" i="5"/>
  <c r="F4773" i="5"/>
  <c r="F4774" i="5"/>
  <c r="F4775" i="5"/>
  <c r="F4776" i="5"/>
  <c r="F4777" i="5"/>
  <c r="F4778" i="5"/>
  <c r="F4779" i="5"/>
  <c r="F4780" i="5"/>
  <c r="F4781" i="5"/>
  <c r="F4782" i="5"/>
  <c r="F4783" i="5"/>
  <c r="F4784" i="5"/>
  <c r="F4785" i="5"/>
  <c r="F4786" i="5"/>
  <c r="F4787" i="5"/>
  <c r="F4788" i="5"/>
  <c r="F4789" i="5"/>
  <c r="F4790" i="5"/>
  <c r="F4791" i="5"/>
  <c r="F4792" i="5"/>
  <c r="F4793" i="5"/>
  <c r="F4794" i="5"/>
  <c r="F4795" i="5"/>
  <c r="F4796" i="5"/>
  <c r="F4797" i="5"/>
  <c r="F4798" i="5"/>
  <c r="F4799" i="5"/>
  <c r="F4800" i="5"/>
  <c r="F4801" i="5"/>
  <c r="F4802" i="5"/>
  <c r="F4803" i="5"/>
  <c r="F4804" i="5"/>
  <c r="F4805" i="5"/>
  <c r="F4806" i="5"/>
  <c r="F4807" i="5"/>
  <c r="F4808" i="5"/>
  <c r="F4809" i="5"/>
  <c r="F4810" i="5"/>
  <c r="F4811" i="5"/>
  <c r="F4812" i="5"/>
  <c r="F4813" i="5"/>
  <c r="F4814" i="5"/>
  <c r="F4815" i="5"/>
  <c r="F4816" i="5"/>
  <c r="F4817" i="5"/>
  <c r="F4818" i="5"/>
  <c r="F4819" i="5"/>
  <c r="F4820" i="5"/>
  <c r="F4821" i="5"/>
  <c r="F4822" i="5"/>
  <c r="F4823" i="5"/>
  <c r="F4824" i="5"/>
  <c r="F4825" i="5"/>
  <c r="F4826" i="5"/>
  <c r="F4827" i="5"/>
  <c r="F4828" i="5"/>
  <c r="F4829" i="5"/>
  <c r="F4830" i="5"/>
  <c r="F4831" i="5"/>
  <c r="F4832" i="5"/>
  <c r="F4833" i="5"/>
  <c r="F4834" i="5"/>
  <c r="F4835" i="5"/>
  <c r="F4836" i="5"/>
  <c r="F4837" i="5"/>
  <c r="F4838" i="5"/>
  <c r="F4839" i="5"/>
  <c r="F4840" i="5"/>
  <c r="F4841" i="5"/>
  <c r="F4842" i="5"/>
  <c r="F4843" i="5"/>
  <c r="F4844" i="5"/>
  <c r="F4845" i="5"/>
  <c r="F4846" i="5"/>
  <c r="F4847" i="5"/>
  <c r="F4848" i="5"/>
  <c r="F4849" i="5"/>
  <c r="F4850" i="5"/>
  <c r="F4851" i="5"/>
  <c r="F4852" i="5"/>
  <c r="F4853" i="5"/>
  <c r="F4854" i="5"/>
  <c r="F4855" i="5"/>
  <c r="F4856" i="5"/>
  <c r="F4857" i="5"/>
  <c r="F4858" i="5"/>
  <c r="F4859" i="5"/>
  <c r="F4860" i="5"/>
  <c r="F4861" i="5"/>
  <c r="F4862" i="5"/>
  <c r="F4863" i="5"/>
  <c r="F4864" i="5"/>
  <c r="F4865" i="5"/>
  <c r="F4866" i="5"/>
  <c r="F4867" i="5"/>
  <c r="F4868" i="5"/>
  <c r="F4869" i="5"/>
  <c r="F4870" i="5"/>
  <c r="F4871" i="5"/>
  <c r="F4872" i="5"/>
  <c r="F4873" i="5"/>
  <c r="F4874" i="5"/>
  <c r="F4875" i="5"/>
  <c r="F4876" i="5"/>
  <c r="F4877" i="5"/>
  <c r="F4878" i="5"/>
  <c r="F4879" i="5"/>
  <c r="F4880" i="5"/>
  <c r="F4881" i="5"/>
  <c r="F4882" i="5"/>
  <c r="F4883" i="5"/>
  <c r="F4884" i="5"/>
  <c r="F4885" i="5"/>
  <c r="F4886" i="5"/>
  <c r="F4887" i="5"/>
  <c r="F4888" i="5"/>
  <c r="F4889" i="5"/>
  <c r="F4890" i="5"/>
  <c r="F4891" i="5"/>
  <c r="F4892" i="5"/>
  <c r="F4893" i="5"/>
  <c r="F4894" i="5"/>
  <c r="F4895" i="5"/>
  <c r="F4896" i="5"/>
  <c r="F4897" i="5"/>
  <c r="F4898" i="5"/>
  <c r="F4899" i="5"/>
  <c r="F4900" i="5"/>
  <c r="F4901" i="5"/>
  <c r="F4902" i="5"/>
  <c r="F4903" i="5"/>
  <c r="F4904" i="5"/>
  <c r="F4905" i="5"/>
  <c r="F4906" i="5"/>
  <c r="F4907" i="5"/>
  <c r="F4908" i="5"/>
  <c r="F4909" i="5"/>
  <c r="F4910" i="5"/>
  <c r="F4911" i="5"/>
  <c r="F4912" i="5"/>
  <c r="F4913" i="5"/>
  <c r="F4914" i="5"/>
  <c r="F4915" i="5"/>
  <c r="F4916" i="5"/>
  <c r="F4917" i="5"/>
  <c r="F4918" i="5"/>
  <c r="F4919" i="5"/>
  <c r="F4920" i="5"/>
  <c r="F4921" i="5"/>
  <c r="F4922" i="5"/>
  <c r="F4923" i="5"/>
  <c r="F4924" i="5"/>
  <c r="F4925" i="5"/>
  <c r="F4926" i="5"/>
  <c r="F4927" i="5"/>
  <c r="F4928" i="5"/>
  <c r="F4929" i="5"/>
  <c r="F4930" i="5"/>
  <c r="F4931" i="5"/>
  <c r="F4932" i="5"/>
  <c r="F4933" i="5"/>
  <c r="F4934" i="5"/>
  <c r="F4935" i="5"/>
  <c r="F4936" i="5"/>
  <c r="F4937" i="5"/>
  <c r="F4938" i="5"/>
  <c r="F4939" i="5"/>
  <c r="F4940" i="5"/>
  <c r="F4941" i="5"/>
  <c r="F4942" i="5"/>
  <c r="F4943" i="5"/>
  <c r="F4944" i="5"/>
  <c r="F4945" i="5"/>
  <c r="F4946" i="5"/>
  <c r="F4947" i="5"/>
  <c r="F4948" i="5"/>
  <c r="F4949" i="5"/>
  <c r="F4950" i="5"/>
  <c r="F4951" i="5"/>
  <c r="F4952" i="5"/>
  <c r="F4953" i="5"/>
  <c r="F4954" i="5"/>
  <c r="F4955" i="5"/>
  <c r="F4956" i="5"/>
  <c r="F4957" i="5"/>
  <c r="F4958" i="5"/>
  <c r="F4959" i="5"/>
  <c r="F4960" i="5"/>
  <c r="F4961" i="5"/>
  <c r="F4962" i="5"/>
  <c r="F4963" i="5"/>
  <c r="F4964" i="5"/>
  <c r="F4965" i="5"/>
  <c r="F4966" i="5"/>
  <c r="F4967" i="5"/>
  <c r="F4968" i="5"/>
  <c r="F4969" i="5"/>
  <c r="F4970" i="5"/>
  <c r="F4971" i="5"/>
  <c r="F4972" i="5"/>
  <c r="F4973" i="5"/>
  <c r="F4974" i="5"/>
  <c r="F4975" i="5"/>
  <c r="F4976" i="5"/>
  <c r="F4977" i="5"/>
  <c r="F4978" i="5"/>
  <c r="F4979" i="5"/>
  <c r="F4980" i="5"/>
  <c r="F4981" i="5"/>
  <c r="F4982" i="5"/>
  <c r="F4983" i="5"/>
  <c r="F4984" i="5"/>
  <c r="F4985" i="5"/>
  <c r="F4986" i="5"/>
  <c r="F4987" i="5"/>
  <c r="F4988" i="5"/>
  <c r="F4989" i="5"/>
  <c r="F4990" i="5"/>
  <c r="F4991" i="5"/>
  <c r="F4992" i="5"/>
  <c r="F4993" i="5"/>
  <c r="F4994" i="5"/>
  <c r="F4995" i="5"/>
  <c r="F4996" i="5"/>
  <c r="F4997" i="5"/>
  <c r="F4998" i="5"/>
  <c r="F4999" i="5"/>
  <c r="F5000" i="5"/>
  <c r="F5001" i="5"/>
  <c r="F5002" i="5"/>
  <c r="F5003" i="5"/>
  <c r="F5004" i="5"/>
  <c r="F5005" i="5"/>
  <c r="F5006" i="5"/>
  <c r="F5007" i="5"/>
  <c r="F5008" i="5"/>
  <c r="F5009" i="5"/>
  <c r="F5010" i="5"/>
  <c r="F5011" i="5"/>
  <c r="F5012" i="5"/>
  <c r="F5013" i="5"/>
  <c r="F5014" i="5"/>
  <c r="F5015" i="5"/>
  <c r="F5016" i="5"/>
  <c r="F5017" i="5"/>
  <c r="F5018" i="5"/>
  <c r="F5019" i="5"/>
  <c r="F5020" i="5"/>
  <c r="F5021" i="5"/>
  <c r="F5022" i="5"/>
  <c r="F5023" i="5"/>
  <c r="F5024" i="5"/>
  <c r="F5025" i="5"/>
  <c r="F5026" i="5"/>
  <c r="F5027" i="5"/>
  <c r="F5028" i="5"/>
  <c r="F5029" i="5"/>
  <c r="F5030" i="5"/>
  <c r="F5031" i="5"/>
  <c r="F5032" i="5"/>
  <c r="F5033" i="5"/>
  <c r="F5034" i="5"/>
  <c r="F5035" i="5"/>
  <c r="F5036" i="5"/>
  <c r="F5037" i="5"/>
  <c r="F5038" i="5"/>
  <c r="F5039" i="5"/>
  <c r="F5040" i="5"/>
  <c r="F5041" i="5"/>
  <c r="F5042" i="5"/>
  <c r="F5043" i="5"/>
  <c r="F5044" i="5"/>
  <c r="F5045" i="5"/>
  <c r="F5046" i="5"/>
  <c r="F5047" i="5"/>
  <c r="F5048" i="5"/>
  <c r="F5049" i="5"/>
  <c r="F5050" i="5"/>
  <c r="F5051" i="5"/>
  <c r="F5052" i="5"/>
  <c r="F5053" i="5"/>
  <c r="F5054" i="5"/>
  <c r="F5055" i="5"/>
  <c r="F5056" i="5"/>
  <c r="F5057" i="5"/>
  <c r="F5058" i="5"/>
  <c r="F5059" i="5"/>
  <c r="F5060" i="5"/>
  <c r="F5061" i="5"/>
  <c r="F5062" i="5"/>
  <c r="F5063" i="5"/>
  <c r="F5064" i="5"/>
  <c r="F5065" i="5"/>
  <c r="F5066" i="5"/>
  <c r="F5067" i="5"/>
  <c r="F5068" i="5"/>
  <c r="F5069" i="5"/>
  <c r="F5070" i="5"/>
  <c r="F5071" i="5"/>
  <c r="F5072" i="5"/>
  <c r="F5073" i="5"/>
  <c r="F5074" i="5"/>
  <c r="F5075" i="5"/>
  <c r="F5076" i="5"/>
  <c r="F5077" i="5"/>
  <c r="F5078" i="5"/>
  <c r="F5079" i="5"/>
  <c r="F5080" i="5"/>
  <c r="F5081" i="5"/>
  <c r="F5082" i="5"/>
  <c r="F5083" i="5"/>
  <c r="F5084" i="5"/>
  <c r="F5085" i="5"/>
  <c r="F5086" i="5"/>
  <c r="F5087" i="5"/>
  <c r="F5088" i="5"/>
  <c r="F5089" i="5"/>
  <c r="F5090" i="5"/>
  <c r="F5091" i="5"/>
  <c r="F5092" i="5"/>
  <c r="F5093" i="5"/>
  <c r="F5094" i="5"/>
  <c r="F5095" i="5"/>
  <c r="F5096" i="5"/>
  <c r="F5097" i="5"/>
  <c r="F5098" i="5"/>
  <c r="F5099" i="5"/>
  <c r="F5100" i="5"/>
  <c r="F5101" i="5"/>
  <c r="F5102" i="5"/>
  <c r="F5103" i="5"/>
  <c r="F5104" i="5"/>
  <c r="F5105" i="5"/>
  <c r="F5106" i="5"/>
  <c r="F5107" i="5"/>
  <c r="F5108" i="5"/>
  <c r="F5109" i="5"/>
  <c r="F5110" i="5"/>
  <c r="F5111" i="5"/>
  <c r="F5112" i="5"/>
  <c r="F5113" i="5"/>
  <c r="F5114" i="5"/>
  <c r="F5115" i="5"/>
  <c r="F5116" i="5"/>
  <c r="F5117" i="5"/>
  <c r="F5118" i="5"/>
  <c r="F5119" i="5"/>
  <c r="F5120" i="5"/>
  <c r="F5121" i="5"/>
  <c r="F5122" i="5"/>
  <c r="F5123" i="5"/>
  <c r="F5124" i="5"/>
  <c r="F5125" i="5"/>
  <c r="F5126" i="5"/>
  <c r="F5127" i="5"/>
  <c r="F5128" i="5"/>
  <c r="F5129" i="5"/>
  <c r="F5130" i="5"/>
  <c r="F5131" i="5"/>
  <c r="F5132" i="5"/>
  <c r="F5133" i="5"/>
  <c r="F5134" i="5"/>
  <c r="F5135" i="5"/>
  <c r="F5136" i="5"/>
  <c r="F5137" i="5"/>
  <c r="F5138" i="5"/>
  <c r="F5139" i="5"/>
  <c r="F5140" i="5"/>
  <c r="F5141" i="5"/>
  <c r="F5142" i="5"/>
  <c r="F5143" i="5"/>
  <c r="F5144" i="5"/>
  <c r="F5145" i="5"/>
  <c r="F5146" i="5"/>
  <c r="F5147" i="5"/>
  <c r="F5148" i="5"/>
  <c r="F5149" i="5"/>
  <c r="F5150" i="5"/>
  <c r="F5151" i="5"/>
  <c r="F5152" i="5"/>
  <c r="F5153" i="5"/>
  <c r="F5154" i="5"/>
  <c r="F5155" i="5"/>
  <c r="F5156" i="5"/>
  <c r="F5157" i="5"/>
  <c r="F5158" i="5"/>
  <c r="F5159" i="5"/>
  <c r="F5160" i="5"/>
  <c r="F5161" i="5"/>
  <c r="F5162" i="5"/>
  <c r="F5163" i="5"/>
  <c r="F5164" i="5"/>
  <c r="F5165" i="5"/>
  <c r="F5166" i="5"/>
  <c r="F5167" i="5"/>
  <c r="F5168" i="5"/>
  <c r="F5169" i="5"/>
  <c r="F5170" i="5"/>
  <c r="F5171" i="5"/>
  <c r="F5172" i="5"/>
  <c r="F5173" i="5"/>
  <c r="F5174" i="5"/>
  <c r="F5175" i="5"/>
  <c r="F5176" i="5"/>
  <c r="F5177" i="5"/>
  <c r="F5178" i="5"/>
  <c r="F5179" i="5"/>
  <c r="F5180" i="5"/>
  <c r="F5181" i="5"/>
  <c r="F5182" i="5"/>
  <c r="F5183" i="5"/>
  <c r="F5184" i="5"/>
  <c r="F5185" i="5"/>
  <c r="F5186" i="5"/>
  <c r="F5187" i="5"/>
  <c r="F5188" i="5"/>
  <c r="F5189" i="5"/>
  <c r="F5190" i="5"/>
  <c r="F5191" i="5"/>
  <c r="F5192" i="5"/>
  <c r="F5193" i="5"/>
  <c r="F5194" i="5"/>
  <c r="F5195" i="5"/>
  <c r="F5196" i="5"/>
  <c r="F5197" i="5"/>
  <c r="F5198" i="5"/>
  <c r="F5199" i="5"/>
  <c r="F5200" i="5"/>
  <c r="F5201" i="5"/>
  <c r="F5202" i="5"/>
  <c r="F5203" i="5"/>
  <c r="F5204" i="5"/>
  <c r="F5205" i="5"/>
  <c r="F5206" i="5"/>
  <c r="F5207" i="5"/>
  <c r="F5208" i="5"/>
  <c r="F5209" i="5"/>
  <c r="F5210" i="5"/>
  <c r="F5211" i="5"/>
  <c r="F5212" i="5"/>
  <c r="F5213" i="5"/>
  <c r="F5214" i="5"/>
  <c r="F5215" i="5"/>
  <c r="F5216" i="5"/>
  <c r="F5217" i="5"/>
  <c r="F5218" i="5"/>
  <c r="F5219" i="5"/>
  <c r="F5220" i="5"/>
  <c r="F5221" i="5"/>
  <c r="F5222" i="5"/>
  <c r="F5223" i="5"/>
  <c r="F5224" i="5"/>
  <c r="F5225" i="5"/>
  <c r="F5226" i="5"/>
  <c r="F5227" i="5"/>
  <c r="F5228" i="5"/>
  <c r="F5229" i="5"/>
  <c r="F5230" i="5"/>
  <c r="F5231" i="5"/>
  <c r="F5232" i="5"/>
  <c r="F5233" i="5"/>
  <c r="F5234" i="5"/>
  <c r="F5235" i="5"/>
  <c r="F5236" i="5"/>
  <c r="F5237" i="5"/>
  <c r="F5238" i="5"/>
  <c r="F5239" i="5"/>
  <c r="F5240" i="5"/>
  <c r="F5241" i="5"/>
  <c r="F5242" i="5"/>
  <c r="F5243" i="5"/>
  <c r="F5244" i="5"/>
  <c r="F5245" i="5"/>
  <c r="F5246" i="5"/>
  <c r="F5247" i="5"/>
  <c r="F5248" i="5"/>
  <c r="F5249" i="5"/>
  <c r="F5250" i="5"/>
  <c r="F5251" i="5"/>
  <c r="F5252" i="5"/>
  <c r="F5253" i="5"/>
  <c r="F5254" i="5"/>
  <c r="F5255" i="5"/>
  <c r="F5256" i="5"/>
  <c r="F5257" i="5"/>
  <c r="F5258" i="5"/>
  <c r="F5259" i="5"/>
  <c r="F5260" i="5"/>
  <c r="F5261" i="5"/>
  <c r="F5262" i="5"/>
  <c r="F5263" i="5"/>
  <c r="F5264" i="5"/>
  <c r="F5265" i="5"/>
  <c r="F5266" i="5"/>
  <c r="F5267" i="5"/>
  <c r="F5268" i="5"/>
  <c r="F5269" i="5"/>
  <c r="F5270" i="5"/>
  <c r="F5271" i="5"/>
  <c r="F5272" i="5"/>
  <c r="F5273" i="5"/>
  <c r="F5274" i="5"/>
  <c r="F5275" i="5"/>
  <c r="F5276" i="5"/>
  <c r="F5277" i="5"/>
  <c r="F5278" i="5"/>
  <c r="F5279" i="5"/>
  <c r="F5280" i="5"/>
  <c r="F5281" i="5"/>
  <c r="F5282" i="5"/>
  <c r="F5283" i="5"/>
  <c r="F5284" i="5"/>
  <c r="F5285" i="5"/>
  <c r="F5286" i="5"/>
  <c r="F5287" i="5"/>
  <c r="F5288" i="5"/>
  <c r="F5289" i="5"/>
  <c r="F5290" i="5"/>
  <c r="F5291" i="5"/>
  <c r="F5292" i="5"/>
  <c r="F5293" i="5"/>
  <c r="F5294" i="5"/>
  <c r="F5295" i="5"/>
  <c r="F5296" i="5"/>
  <c r="F5297" i="5"/>
  <c r="F5298" i="5"/>
  <c r="F5299" i="5"/>
  <c r="F5300" i="5"/>
  <c r="F5301" i="5"/>
  <c r="F5302" i="5"/>
  <c r="F5303" i="5"/>
  <c r="F5304" i="5"/>
  <c r="F5305" i="5"/>
  <c r="F5306" i="5"/>
  <c r="F5307" i="5"/>
  <c r="F5308" i="5"/>
  <c r="F5309" i="5"/>
  <c r="F5310" i="5"/>
  <c r="F5311" i="5"/>
  <c r="F5312" i="5"/>
  <c r="F5313" i="5"/>
  <c r="F5314" i="5"/>
  <c r="F5315" i="5"/>
  <c r="F5316" i="5"/>
  <c r="F5317" i="5"/>
  <c r="F5318" i="5"/>
  <c r="F5319" i="5"/>
  <c r="F5320" i="5"/>
  <c r="F5321" i="5"/>
  <c r="F5322" i="5"/>
  <c r="F5323" i="5"/>
  <c r="F5324" i="5"/>
  <c r="F5325" i="5"/>
  <c r="F5326" i="5"/>
  <c r="F5327" i="5"/>
  <c r="F5328" i="5"/>
  <c r="F5329" i="5"/>
  <c r="F5330" i="5"/>
  <c r="F5331" i="5"/>
  <c r="F5332" i="5"/>
  <c r="F5333" i="5"/>
  <c r="F5334" i="5"/>
  <c r="F5335" i="5"/>
  <c r="F5336" i="5"/>
  <c r="F5337" i="5"/>
  <c r="F5338" i="5"/>
  <c r="F5339" i="5"/>
  <c r="F5340" i="5"/>
  <c r="F5341" i="5"/>
  <c r="F5342" i="5"/>
  <c r="F5343" i="5"/>
  <c r="F5344" i="5"/>
  <c r="F5345" i="5"/>
  <c r="F5346" i="5"/>
  <c r="F5347" i="5"/>
  <c r="F5348" i="5"/>
  <c r="F5349" i="5"/>
  <c r="F5350" i="5"/>
  <c r="F5351" i="5"/>
  <c r="F5352" i="5"/>
  <c r="F5353" i="5"/>
  <c r="F5354" i="5"/>
  <c r="F5355" i="5"/>
  <c r="F5356" i="5"/>
  <c r="F5357" i="5"/>
  <c r="F5358" i="5"/>
  <c r="F5359" i="5"/>
  <c r="F5360" i="5"/>
  <c r="F5361" i="5"/>
  <c r="F5362" i="5"/>
  <c r="F5363" i="5"/>
  <c r="F5364" i="5"/>
  <c r="F5365" i="5"/>
  <c r="F5366" i="5"/>
  <c r="F5367" i="5"/>
  <c r="F5368" i="5"/>
  <c r="F5369" i="5"/>
  <c r="F5370" i="5"/>
  <c r="F5371" i="5"/>
  <c r="F5372" i="5"/>
  <c r="F5373" i="5"/>
  <c r="F5374" i="5"/>
  <c r="F5375" i="5"/>
  <c r="F5376" i="5"/>
  <c r="F5377" i="5"/>
  <c r="F5378" i="5"/>
  <c r="F5379" i="5"/>
  <c r="F5380" i="5"/>
  <c r="F5381" i="5"/>
  <c r="F5382" i="5"/>
  <c r="F5383" i="5"/>
  <c r="F5384" i="5"/>
  <c r="F5385" i="5"/>
  <c r="F5386" i="5"/>
  <c r="F5387" i="5"/>
  <c r="F5388" i="5"/>
  <c r="F5389" i="5"/>
  <c r="F5390" i="5"/>
  <c r="F5391" i="5"/>
  <c r="F5392" i="5"/>
  <c r="F5393" i="5"/>
  <c r="F5394" i="5"/>
  <c r="F5395" i="5"/>
  <c r="F5396" i="5"/>
  <c r="F5397" i="5"/>
  <c r="F5398" i="5"/>
  <c r="F5399" i="5"/>
  <c r="F5400" i="5"/>
  <c r="F5401" i="5"/>
  <c r="F5402" i="5"/>
  <c r="F5403" i="5"/>
  <c r="F5404" i="5"/>
  <c r="F5405" i="5"/>
  <c r="F5406" i="5"/>
  <c r="F5407" i="5"/>
  <c r="F5408" i="5"/>
  <c r="F5409" i="5"/>
  <c r="F5410" i="5"/>
  <c r="F5411" i="5"/>
  <c r="F5412" i="5"/>
  <c r="F5413" i="5"/>
  <c r="F5414" i="5"/>
  <c r="F5415" i="5"/>
  <c r="F5416" i="5"/>
  <c r="F5417" i="5"/>
  <c r="F5418" i="5"/>
  <c r="F5419" i="5"/>
  <c r="F5420" i="5"/>
  <c r="F5421" i="5"/>
  <c r="F5422" i="5"/>
  <c r="F5423" i="5"/>
  <c r="F5424" i="5"/>
  <c r="F5425" i="5"/>
  <c r="F5426" i="5"/>
  <c r="F5427" i="5"/>
  <c r="F5428" i="5"/>
  <c r="F5429" i="5"/>
  <c r="F5430" i="5"/>
  <c r="F5431" i="5"/>
  <c r="F5432" i="5"/>
  <c r="F5433" i="5"/>
  <c r="F5434" i="5"/>
  <c r="F5435" i="5"/>
  <c r="F5436" i="5"/>
  <c r="F5437" i="5"/>
  <c r="F5438" i="5"/>
  <c r="F5439" i="5"/>
  <c r="F5440" i="5"/>
  <c r="F5441" i="5"/>
  <c r="F5442" i="5"/>
  <c r="F5443" i="5"/>
  <c r="F5444" i="5"/>
  <c r="F5445" i="5"/>
  <c r="F5446" i="5"/>
  <c r="F5447" i="5"/>
  <c r="F5448" i="5"/>
  <c r="F5449" i="5"/>
  <c r="F5450" i="5"/>
  <c r="F5451" i="5"/>
  <c r="F5452" i="5"/>
  <c r="F5453" i="5"/>
  <c r="F5454" i="5"/>
  <c r="F5455" i="5"/>
  <c r="F5456" i="5"/>
  <c r="F5457" i="5"/>
  <c r="F5458" i="5"/>
  <c r="F5459" i="5"/>
  <c r="F5460" i="5"/>
  <c r="F5461" i="5"/>
  <c r="F5462" i="5"/>
  <c r="F5463" i="5"/>
  <c r="F5464" i="5"/>
  <c r="F5465" i="5"/>
  <c r="F5466" i="5"/>
  <c r="F5467" i="5"/>
  <c r="F5468" i="5"/>
  <c r="F5469" i="5"/>
  <c r="F5470" i="5"/>
  <c r="F5471" i="5"/>
  <c r="F5472" i="5"/>
  <c r="F5473" i="5"/>
  <c r="F5474" i="5"/>
  <c r="F5475" i="5"/>
  <c r="F5476" i="5"/>
  <c r="F5477" i="5"/>
  <c r="F5478" i="5"/>
  <c r="F5479" i="5"/>
  <c r="F5480" i="5"/>
  <c r="F5481" i="5"/>
  <c r="F5482" i="5"/>
  <c r="F5483" i="5"/>
  <c r="F5484" i="5"/>
  <c r="F5485" i="5"/>
  <c r="F5486" i="5"/>
  <c r="F5487" i="5"/>
  <c r="F5488" i="5"/>
  <c r="F5489" i="5"/>
  <c r="F5490" i="5"/>
  <c r="F5491" i="5"/>
  <c r="F5492" i="5"/>
  <c r="F5493" i="5"/>
  <c r="F5494" i="5"/>
  <c r="F5495" i="5"/>
  <c r="F5496" i="5"/>
  <c r="F5497" i="5"/>
  <c r="F5498" i="5"/>
  <c r="F5499" i="5"/>
  <c r="F5500" i="5"/>
  <c r="F5501" i="5"/>
  <c r="F5502" i="5"/>
  <c r="F5503" i="5"/>
  <c r="F5504" i="5"/>
  <c r="F5505" i="5"/>
  <c r="F5506" i="5"/>
  <c r="F5507" i="5"/>
  <c r="F5508" i="5"/>
  <c r="F5509" i="5"/>
  <c r="F5510" i="5"/>
  <c r="F5511" i="5"/>
  <c r="F5512" i="5"/>
  <c r="F5513" i="5"/>
  <c r="F5514" i="5"/>
  <c r="F5515" i="5"/>
  <c r="F5516" i="5"/>
  <c r="F5517" i="5"/>
  <c r="F5518" i="5"/>
  <c r="F5519" i="5"/>
  <c r="F5520" i="5"/>
  <c r="F5521" i="5"/>
  <c r="F5522" i="5"/>
  <c r="F5523" i="5"/>
  <c r="F5524" i="5"/>
  <c r="F5525" i="5"/>
  <c r="F5526" i="5"/>
  <c r="F5527" i="5"/>
  <c r="F5528" i="5"/>
  <c r="F5529" i="5"/>
  <c r="F5530" i="5"/>
  <c r="F5531" i="5"/>
  <c r="F5532" i="5"/>
  <c r="F5533" i="5"/>
  <c r="F5534" i="5"/>
  <c r="F5535" i="5"/>
  <c r="F5536" i="5"/>
  <c r="F5537" i="5"/>
  <c r="F5538" i="5"/>
  <c r="F5539" i="5"/>
  <c r="F5540" i="5"/>
  <c r="F5541" i="5"/>
  <c r="F5542" i="5"/>
  <c r="F5543" i="5"/>
  <c r="F5544" i="5"/>
  <c r="F5545" i="5"/>
  <c r="F5546" i="5"/>
  <c r="F5547" i="5"/>
  <c r="F5548" i="5"/>
  <c r="F5549" i="5"/>
  <c r="F5550" i="5"/>
  <c r="F5551" i="5"/>
  <c r="F5552" i="5"/>
  <c r="F5553" i="5"/>
  <c r="F5554" i="5"/>
  <c r="F5555" i="5"/>
  <c r="F5556" i="5"/>
  <c r="F5557" i="5"/>
  <c r="F5558" i="5"/>
  <c r="F5559" i="5"/>
  <c r="F5560" i="5"/>
  <c r="F5561" i="5"/>
  <c r="F5562" i="5"/>
  <c r="F5563" i="5"/>
  <c r="F5564" i="5"/>
  <c r="F5565" i="5"/>
  <c r="F5566" i="5"/>
  <c r="F5567" i="5"/>
  <c r="F5568" i="5"/>
  <c r="F5569" i="5"/>
  <c r="F5570" i="5"/>
  <c r="F5571" i="5"/>
  <c r="F5572" i="5"/>
  <c r="F5573" i="5"/>
  <c r="F5574" i="5"/>
  <c r="F5575" i="5"/>
  <c r="F5576" i="5"/>
  <c r="F5577" i="5"/>
  <c r="F5578" i="5"/>
  <c r="F5579" i="5"/>
  <c r="F5580" i="5"/>
  <c r="F5581" i="5"/>
  <c r="F5582" i="5"/>
  <c r="F5583" i="5"/>
  <c r="F5584" i="5"/>
  <c r="F5585" i="5"/>
  <c r="F5586" i="5"/>
  <c r="F5587" i="5"/>
  <c r="C8" i="1" a="1"/>
  <c r="C8" i="1" s="1"/>
  <c r="O3" i="3"/>
  <c r="N3" i="3"/>
  <c r="M3" i="3"/>
  <c r="L3" i="3"/>
  <c r="J3" i="3"/>
  <c r="I3" i="3"/>
  <c r="K3" i="3"/>
  <c r="I4" i="3"/>
  <c r="J4" i="3"/>
  <c r="K4" i="3"/>
  <c r="L4" i="3"/>
  <c r="M4" i="3"/>
  <c r="N4" i="3"/>
  <c r="O4" i="3"/>
  <c r="I5" i="3"/>
  <c r="J5" i="3"/>
  <c r="K5" i="3"/>
  <c r="L5" i="3"/>
  <c r="M5" i="3"/>
  <c r="N5" i="3"/>
  <c r="O5" i="3"/>
  <c r="I6" i="3"/>
  <c r="J6" i="3"/>
  <c r="K6" i="3"/>
  <c r="L6" i="3"/>
  <c r="M6" i="3"/>
  <c r="N6" i="3"/>
  <c r="O6" i="3"/>
  <c r="I7" i="3"/>
  <c r="J7" i="3"/>
  <c r="K7" i="3"/>
  <c r="L7" i="3"/>
  <c r="M7" i="3"/>
  <c r="N7" i="3"/>
  <c r="O7" i="3"/>
  <c r="I8" i="3"/>
  <c r="J8" i="3"/>
  <c r="K8" i="3"/>
  <c r="L8" i="3"/>
  <c r="M8" i="3"/>
  <c r="N8" i="3"/>
  <c r="O8" i="3"/>
  <c r="I9" i="3"/>
  <c r="J9" i="3"/>
  <c r="K9" i="3"/>
  <c r="L9" i="3"/>
  <c r="M9" i="3"/>
  <c r="N9" i="3"/>
  <c r="O9" i="3"/>
  <c r="I10" i="3"/>
  <c r="J10" i="3"/>
  <c r="K10" i="3"/>
  <c r="L10" i="3"/>
  <c r="M10" i="3"/>
  <c r="N10" i="3"/>
  <c r="O10" i="3"/>
  <c r="I11" i="3"/>
  <c r="J11" i="3"/>
  <c r="K11" i="3"/>
  <c r="L11" i="3"/>
  <c r="M11" i="3"/>
  <c r="N11" i="3"/>
  <c r="O11" i="3"/>
  <c r="I12" i="3"/>
  <c r="J12" i="3"/>
  <c r="K12" i="3"/>
  <c r="L12" i="3"/>
  <c r="M12" i="3"/>
  <c r="N12" i="3"/>
  <c r="O12" i="3"/>
  <c r="I13" i="3"/>
  <c r="J13" i="3"/>
  <c r="K13" i="3"/>
  <c r="L13" i="3"/>
  <c r="M13" i="3"/>
  <c r="N13" i="3"/>
  <c r="O13" i="3"/>
  <c r="I14" i="3"/>
  <c r="J14" i="3"/>
  <c r="K14" i="3"/>
  <c r="L14" i="3"/>
  <c r="M14" i="3"/>
  <c r="N14" i="3"/>
  <c r="O14" i="3"/>
  <c r="I15" i="3"/>
  <c r="J15" i="3"/>
  <c r="K15" i="3"/>
  <c r="L15" i="3"/>
  <c r="M15" i="3"/>
  <c r="N15" i="3"/>
  <c r="O15" i="3"/>
  <c r="I16" i="3"/>
  <c r="J16" i="3"/>
  <c r="K16" i="3"/>
  <c r="L16" i="3"/>
  <c r="M16" i="3"/>
  <c r="N16" i="3"/>
  <c r="O16" i="3"/>
  <c r="I17" i="3"/>
  <c r="J17" i="3"/>
  <c r="K17" i="3"/>
  <c r="L17" i="3"/>
  <c r="M17" i="3"/>
  <c r="N17" i="3"/>
  <c r="O17" i="3"/>
  <c r="I18" i="3"/>
  <c r="J18" i="3"/>
  <c r="K18" i="3"/>
  <c r="L18" i="3"/>
  <c r="M18" i="3"/>
  <c r="N18" i="3"/>
  <c r="O18" i="3"/>
  <c r="I19" i="3"/>
  <c r="J19" i="3"/>
  <c r="K19" i="3"/>
  <c r="L19" i="3"/>
  <c r="M19" i="3"/>
  <c r="N19" i="3"/>
  <c r="O19" i="3"/>
  <c r="I20" i="3"/>
  <c r="J20" i="3"/>
  <c r="K20" i="3"/>
  <c r="L20" i="3"/>
  <c r="M20" i="3"/>
  <c r="N20" i="3"/>
  <c r="O20" i="3"/>
  <c r="I21" i="3"/>
  <c r="J21" i="3"/>
  <c r="K21" i="3"/>
  <c r="L21" i="3"/>
  <c r="M21" i="3"/>
  <c r="N21" i="3"/>
  <c r="O21" i="3"/>
  <c r="I22" i="3"/>
  <c r="J22" i="3"/>
  <c r="K22" i="3"/>
  <c r="L22" i="3"/>
  <c r="M22" i="3"/>
  <c r="N22" i="3"/>
  <c r="O22" i="3"/>
  <c r="I23" i="3"/>
  <c r="J23" i="3"/>
  <c r="K23" i="3"/>
  <c r="L23" i="3"/>
  <c r="M23" i="3"/>
  <c r="N23" i="3"/>
  <c r="O23" i="3"/>
  <c r="I24" i="3"/>
  <c r="J24" i="3"/>
  <c r="K24" i="3"/>
  <c r="L24" i="3"/>
  <c r="M24" i="3"/>
  <c r="N24" i="3"/>
  <c r="O24" i="3"/>
  <c r="I25" i="3"/>
  <c r="J25" i="3"/>
  <c r="K25" i="3"/>
  <c r="L25" i="3"/>
  <c r="M25" i="3"/>
  <c r="N25" i="3"/>
  <c r="O25" i="3"/>
  <c r="I26" i="3"/>
  <c r="J26" i="3"/>
  <c r="K26" i="3"/>
  <c r="L26" i="3"/>
  <c r="M26" i="3"/>
  <c r="N26" i="3"/>
  <c r="O26" i="3"/>
  <c r="I27" i="3"/>
  <c r="J27" i="3"/>
  <c r="K27" i="3"/>
  <c r="L27" i="3"/>
  <c r="M27" i="3"/>
  <c r="N27" i="3"/>
  <c r="O27" i="3"/>
  <c r="I28" i="3"/>
  <c r="J28" i="3"/>
  <c r="K28" i="3"/>
  <c r="L28" i="3"/>
  <c r="M28" i="3"/>
  <c r="N28" i="3"/>
  <c r="O28" i="3"/>
  <c r="I29" i="3"/>
  <c r="J29" i="3"/>
  <c r="K29" i="3"/>
  <c r="L29" i="3"/>
  <c r="M29" i="3"/>
  <c r="N29" i="3"/>
  <c r="O29" i="3"/>
  <c r="I30" i="3"/>
  <c r="J30" i="3"/>
  <c r="K30" i="3"/>
  <c r="L30" i="3"/>
  <c r="M30" i="3"/>
  <c r="N30" i="3"/>
  <c r="O30" i="3"/>
  <c r="I31" i="3"/>
  <c r="J31" i="3"/>
  <c r="K31" i="3"/>
  <c r="L31" i="3"/>
  <c r="M31" i="3"/>
  <c r="N31" i="3"/>
  <c r="O31" i="3"/>
  <c r="I32" i="3"/>
  <c r="J32" i="3"/>
  <c r="K32" i="3"/>
  <c r="L32" i="3"/>
  <c r="M32" i="3"/>
  <c r="N32" i="3"/>
  <c r="O32" i="3"/>
  <c r="I33" i="3"/>
  <c r="J33" i="3"/>
  <c r="K33" i="3"/>
  <c r="L33" i="3"/>
  <c r="M33" i="3"/>
  <c r="N33" i="3"/>
  <c r="O33" i="3"/>
  <c r="I34" i="3"/>
  <c r="J34" i="3"/>
  <c r="K34" i="3"/>
  <c r="L34" i="3"/>
  <c r="M34" i="3"/>
  <c r="N34" i="3"/>
  <c r="O34" i="3"/>
  <c r="I35" i="3"/>
  <c r="J35" i="3"/>
  <c r="K35" i="3"/>
  <c r="L35" i="3"/>
  <c r="M35" i="3"/>
  <c r="N35" i="3"/>
  <c r="O35" i="3"/>
  <c r="I36" i="3"/>
  <c r="J36" i="3"/>
  <c r="K36" i="3"/>
  <c r="L36" i="3"/>
  <c r="M36" i="3"/>
  <c r="N36" i="3"/>
  <c r="O36" i="3"/>
  <c r="I37" i="3"/>
  <c r="J37" i="3"/>
  <c r="K37" i="3"/>
  <c r="L37" i="3"/>
  <c r="M37" i="3"/>
  <c r="N37" i="3"/>
  <c r="O37" i="3"/>
  <c r="I38" i="3"/>
  <c r="J38" i="3"/>
  <c r="K38" i="3"/>
  <c r="L38" i="3"/>
  <c r="M38" i="3"/>
  <c r="N38" i="3"/>
  <c r="O38" i="3"/>
  <c r="I39" i="3"/>
  <c r="J39" i="3"/>
  <c r="K39" i="3"/>
  <c r="L39" i="3"/>
  <c r="M39" i="3"/>
  <c r="N39" i="3"/>
  <c r="O39" i="3"/>
  <c r="I40" i="3"/>
  <c r="J40" i="3"/>
  <c r="K40" i="3"/>
  <c r="L40" i="3"/>
  <c r="M40" i="3"/>
  <c r="N40" i="3"/>
  <c r="O40" i="3"/>
  <c r="I41" i="3"/>
  <c r="J41" i="3"/>
  <c r="K41" i="3"/>
  <c r="L41" i="3"/>
  <c r="M41" i="3"/>
  <c r="N41" i="3"/>
  <c r="O41" i="3"/>
  <c r="I42" i="3"/>
  <c r="J42" i="3"/>
  <c r="K42" i="3"/>
  <c r="L42" i="3"/>
  <c r="M42" i="3"/>
  <c r="N42" i="3"/>
  <c r="O42" i="3"/>
  <c r="I43" i="3"/>
  <c r="J43" i="3"/>
  <c r="K43" i="3"/>
  <c r="L43" i="3"/>
  <c r="M43" i="3"/>
  <c r="N43" i="3"/>
  <c r="O43" i="3"/>
  <c r="I44" i="3"/>
  <c r="J44" i="3"/>
  <c r="K44" i="3"/>
  <c r="L44" i="3"/>
  <c r="M44" i="3"/>
  <c r="N44" i="3"/>
  <c r="O44" i="3"/>
  <c r="I45" i="3"/>
  <c r="J45" i="3"/>
  <c r="K45" i="3"/>
  <c r="L45" i="3"/>
  <c r="M45" i="3"/>
  <c r="N45" i="3"/>
  <c r="O45" i="3"/>
  <c r="I46" i="3"/>
  <c r="J46" i="3"/>
  <c r="K46" i="3"/>
  <c r="L46" i="3"/>
  <c r="M46" i="3"/>
  <c r="N46" i="3"/>
  <c r="O46" i="3"/>
  <c r="I47" i="3"/>
  <c r="J47" i="3"/>
  <c r="K47" i="3"/>
  <c r="L47" i="3"/>
  <c r="M47" i="3"/>
  <c r="N47" i="3"/>
  <c r="O47" i="3"/>
  <c r="I48" i="3"/>
  <c r="J48" i="3"/>
  <c r="K48" i="3"/>
  <c r="L48" i="3"/>
  <c r="M48" i="3"/>
  <c r="N48" i="3"/>
  <c r="O48" i="3"/>
  <c r="I49" i="3"/>
  <c r="J49" i="3"/>
  <c r="K49" i="3"/>
  <c r="L49" i="3"/>
  <c r="M49" i="3"/>
  <c r="N49" i="3"/>
  <c r="O49" i="3"/>
  <c r="I50" i="3"/>
  <c r="J50" i="3"/>
  <c r="K50" i="3"/>
  <c r="L50" i="3"/>
  <c r="M50" i="3"/>
  <c r="N50" i="3"/>
  <c r="O50" i="3"/>
  <c r="I51" i="3"/>
  <c r="J51" i="3"/>
  <c r="K51" i="3"/>
  <c r="L51" i="3"/>
  <c r="M51" i="3"/>
  <c r="N51" i="3"/>
  <c r="O51" i="3"/>
  <c r="I52" i="3"/>
  <c r="J52" i="3"/>
  <c r="K52" i="3"/>
  <c r="L52" i="3"/>
  <c r="M52" i="3"/>
  <c r="N52" i="3"/>
  <c r="O52" i="3"/>
  <c r="I53" i="3"/>
  <c r="J53" i="3"/>
  <c r="K53" i="3"/>
  <c r="L53" i="3"/>
  <c r="M53" i="3"/>
  <c r="N53" i="3"/>
  <c r="O53" i="3"/>
  <c r="I54" i="3"/>
  <c r="J54" i="3"/>
  <c r="K54" i="3"/>
  <c r="L54" i="3"/>
  <c r="M54" i="3"/>
  <c r="N54" i="3"/>
  <c r="O54" i="3"/>
  <c r="I55" i="3"/>
  <c r="J55" i="3"/>
  <c r="K55" i="3"/>
  <c r="L55" i="3"/>
  <c r="M55" i="3"/>
  <c r="N55" i="3"/>
  <c r="O55" i="3"/>
  <c r="I56" i="3"/>
  <c r="J56" i="3"/>
  <c r="K56" i="3"/>
  <c r="L56" i="3"/>
  <c r="M56" i="3"/>
  <c r="N56" i="3"/>
  <c r="O56" i="3"/>
  <c r="I57" i="3"/>
  <c r="J57" i="3"/>
  <c r="K57" i="3"/>
  <c r="L57" i="3"/>
  <c r="M57" i="3"/>
  <c r="N57" i="3"/>
  <c r="O57" i="3"/>
  <c r="I58" i="3"/>
  <c r="J58" i="3"/>
  <c r="K58" i="3"/>
  <c r="L58" i="3"/>
  <c r="M58" i="3"/>
  <c r="N58" i="3"/>
  <c r="O58" i="3"/>
  <c r="I59" i="3"/>
  <c r="J59" i="3"/>
  <c r="K59" i="3"/>
  <c r="L59" i="3"/>
  <c r="M59" i="3"/>
  <c r="N59" i="3"/>
  <c r="O59" i="3"/>
  <c r="I60" i="3"/>
  <c r="J60" i="3"/>
  <c r="K60" i="3"/>
  <c r="L60" i="3"/>
  <c r="M60" i="3"/>
  <c r="N60" i="3"/>
  <c r="O60" i="3"/>
  <c r="I61" i="3"/>
  <c r="J61" i="3"/>
  <c r="K61" i="3"/>
  <c r="L61" i="3"/>
  <c r="M61" i="3"/>
  <c r="N61" i="3"/>
  <c r="O61" i="3"/>
  <c r="I62" i="3"/>
  <c r="J62" i="3"/>
  <c r="K62" i="3"/>
  <c r="L62" i="3"/>
  <c r="M62" i="3"/>
  <c r="N62" i="3"/>
  <c r="O62" i="3"/>
  <c r="I63" i="3"/>
  <c r="J63" i="3"/>
  <c r="K63" i="3"/>
  <c r="L63" i="3"/>
  <c r="M63" i="3"/>
  <c r="N63" i="3"/>
  <c r="O63" i="3"/>
  <c r="I64" i="3"/>
  <c r="J64" i="3"/>
  <c r="K64" i="3"/>
  <c r="L64" i="3"/>
  <c r="M64" i="3"/>
  <c r="N64" i="3"/>
  <c r="O64" i="3"/>
  <c r="I65" i="3"/>
  <c r="J65" i="3"/>
  <c r="K65" i="3"/>
  <c r="L65" i="3"/>
  <c r="M65" i="3"/>
  <c r="N65" i="3"/>
  <c r="O65" i="3"/>
  <c r="I66" i="3"/>
  <c r="J66" i="3"/>
  <c r="K66" i="3"/>
  <c r="L66" i="3"/>
  <c r="M66" i="3"/>
  <c r="N66" i="3"/>
  <c r="O66" i="3"/>
  <c r="I67" i="3"/>
  <c r="J67" i="3"/>
  <c r="K67" i="3"/>
  <c r="L67" i="3"/>
  <c r="M67" i="3"/>
  <c r="N67" i="3"/>
  <c r="O67" i="3"/>
  <c r="I68" i="3"/>
  <c r="J68" i="3"/>
  <c r="K68" i="3"/>
  <c r="L68" i="3"/>
  <c r="M68" i="3"/>
  <c r="N68" i="3"/>
  <c r="O68" i="3"/>
  <c r="I69" i="3"/>
  <c r="J69" i="3"/>
  <c r="K69" i="3"/>
  <c r="L69" i="3"/>
  <c r="M69" i="3"/>
  <c r="N69" i="3"/>
  <c r="O69" i="3"/>
  <c r="I70" i="3"/>
  <c r="J70" i="3"/>
  <c r="K70" i="3"/>
  <c r="L70" i="3"/>
  <c r="M70" i="3"/>
  <c r="N70" i="3"/>
  <c r="O70" i="3"/>
  <c r="I71" i="3"/>
  <c r="J71" i="3"/>
  <c r="K71" i="3"/>
  <c r="L71" i="3"/>
  <c r="M71" i="3"/>
  <c r="N71" i="3"/>
  <c r="O71" i="3"/>
  <c r="I72" i="3"/>
  <c r="J72" i="3"/>
  <c r="K72" i="3"/>
  <c r="L72" i="3"/>
  <c r="M72" i="3"/>
  <c r="N72" i="3"/>
  <c r="O72" i="3"/>
  <c r="I73" i="3"/>
  <c r="J73" i="3"/>
  <c r="K73" i="3"/>
  <c r="L73" i="3"/>
  <c r="M73" i="3"/>
  <c r="N73" i="3"/>
  <c r="O73" i="3"/>
  <c r="I74" i="3"/>
  <c r="J74" i="3"/>
  <c r="K74" i="3"/>
  <c r="L74" i="3"/>
  <c r="M74" i="3"/>
  <c r="N74" i="3"/>
  <c r="O74" i="3"/>
  <c r="I75" i="3"/>
  <c r="J75" i="3"/>
  <c r="K75" i="3"/>
  <c r="L75" i="3"/>
  <c r="M75" i="3"/>
  <c r="N75" i="3"/>
  <c r="O75" i="3"/>
  <c r="I76" i="3"/>
  <c r="J76" i="3"/>
  <c r="K76" i="3"/>
  <c r="L76" i="3"/>
  <c r="M76" i="3"/>
  <c r="N76" i="3"/>
  <c r="O76" i="3"/>
  <c r="I77" i="3"/>
  <c r="J77" i="3"/>
  <c r="K77" i="3"/>
  <c r="L77" i="3"/>
  <c r="M77" i="3"/>
  <c r="N77" i="3"/>
  <c r="O77" i="3"/>
  <c r="I78" i="3"/>
  <c r="J78" i="3"/>
  <c r="K78" i="3"/>
  <c r="L78" i="3"/>
  <c r="M78" i="3"/>
  <c r="N78" i="3"/>
  <c r="O78" i="3"/>
  <c r="I79" i="3"/>
  <c r="J79" i="3"/>
  <c r="K79" i="3"/>
  <c r="L79" i="3"/>
  <c r="M79" i="3"/>
  <c r="N79" i="3"/>
  <c r="O79" i="3"/>
  <c r="I80" i="3"/>
  <c r="J80" i="3"/>
  <c r="K80" i="3"/>
  <c r="L80" i="3"/>
  <c r="M80" i="3"/>
  <c r="N80" i="3"/>
  <c r="O80" i="3"/>
  <c r="I81" i="3"/>
  <c r="J81" i="3"/>
  <c r="K81" i="3"/>
  <c r="L81" i="3"/>
  <c r="M81" i="3"/>
  <c r="N81" i="3"/>
  <c r="O81" i="3"/>
  <c r="I82" i="3"/>
  <c r="J82" i="3"/>
  <c r="K82" i="3"/>
  <c r="L82" i="3"/>
  <c r="M82" i="3"/>
  <c r="N82" i="3"/>
  <c r="O82" i="3"/>
  <c r="I83" i="3"/>
  <c r="J83" i="3"/>
  <c r="K83" i="3"/>
  <c r="L83" i="3"/>
  <c r="M83" i="3"/>
  <c r="N83" i="3"/>
  <c r="O83" i="3"/>
  <c r="I84" i="3"/>
  <c r="J84" i="3"/>
  <c r="K84" i="3"/>
  <c r="L84" i="3"/>
  <c r="M84" i="3"/>
  <c r="N84" i="3"/>
  <c r="O84" i="3"/>
  <c r="I85" i="3"/>
  <c r="J85" i="3"/>
  <c r="K85" i="3"/>
  <c r="L85" i="3"/>
  <c r="M85" i="3"/>
  <c r="N85" i="3"/>
  <c r="O85" i="3"/>
  <c r="O3737" i="5"/>
  <c r="O1725" i="5"/>
  <c r="O4422" i="5"/>
  <c r="O4119" i="5"/>
  <c r="O3768" i="5"/>
  <c r="O1953" i="5"/>
  <c r="O5073" i="5"/>
  <c r="O1903" i="5"/>
  <c r="O3130" i="5"/>
  <c r="O1584" i="5"/>
  <c r="O1335" i="5"/>
  <c r="O707" i="5"/>
  <c r="O4121" i="5"/>
  <c r="O2215" i="5"/>
  <c r="O873" i="5"/>
  <c r="Q1957" i="5"/>
  <c r="Q1366" i="5"/>
  <c r="Q252" i="5"/>
  <c r="Q4466" i="5"/>
  <c r="Q836" i="5"/>
  <c r="Q3846" i="5"/>
  <c r="Q5222" i="5"/>
  <c r="Q641" i="5"/>
  <c r="Q308" i="5"/>
  <c r="Q5065" i="5"/>
  <c r="Q5526" i="5"/>
  <c r="Q2958" i="5"/>
  <c r="Q4913" i="5"/>
  <c r="Q3004" i="5"/>
  <c r="Q5540" i="5"/>
  <c r="Q1409" i="5"/>
  <c r="Q3956" i="5"/>
  <c r="Q72" i="5"/>
  <c r="Q2022" i="5"/>
  <c r="Q3887" i="5"/>
  <c r="Q4201" i="5"/>
  <c r="Q3884" i="5"/>
  <c r="Q4488" i="5"/>
  <c r="Q1499" i="5"/>
  <c r="Q5326" i="5"/>
  <c r="Q5102" i="5"/>
  <c r="Q4034" i="5"/>
  <c r="Q2475" i="5"/>
  <c r="Q1049" i="5"/>
  <c r="Q1273" i="5"/>
  <c r="Q3371" i="5"/>
  <c r="Q2925" i="5"/>
  <c r="Q8" i="5"/>
  <c r="Q2730" i="5"/>
  <c r="Q1243" i="5"/>
  <c r="Q4085" i="5"/>
  <c r="Q86" i="5"/>
  <c r="Q5215" i="5"/>
  <c r="Q5449" i="5"/>
  <c r="Q2755" i="5"/>
  <c r="Q3594" i="5"/>
  <c r="Q5310" i="5"/>
  <c r="Q3032" i="5"/>
  <c r="Q1515" i="5"/>
  <c r="Q4054" i="5"/>
  <c r="Q1513" i="5"/>
  <c r="Q4888" i="5"/>
  <c r="Q3018" i="5"/>
  <c r="Q3504" i="5"/>
  <c r="Q1352" i="5"/>
  <c r="Q2329" i="5"/>
  <c r="Q46" i="5"/>
  <c r="Q1906" i="5"/>
  <c r="Q2693" i="5"/>
  <c r="Q1920" i="5"/>
  <c r="Q4631" i="5"/>
  <c r="Q5139" i="5"/>
  <c r="Q322" i="5"/>
  <c r="Q3212" i="5"/>
  <c r="Q239" i="5"/>
  <c r="Q2164" i="5"/>
  <c r="Q4846" i="5"/>
  <c r="Q4999" i="5"/>
  <c r="Q2178" i="5"/>
  <c r="Q5286" i="5"/>
  <c r="Q2379" i="5"/>
  <c r="Q2042" i="5"/>
  <c r="Q3100" i="5"/>
  <c r="Q4401" i="5"/>
  <c r="Q4547" i="5"/>
  <c r="Q1331" i="5"/>
  <c r="Q1589" i="5"/>
  <c r="Q3258" i="5"/>
  <c r="Q4184" i="5"/>
  <c r="Q4558" i="5"/>
  <c r="Q241" i="5"/>
  <c r="Q2300" i="5"/>
  <c r="Q2065" i="5"/>
  <c r="Q3341" i="5"/>
  <c r="Q317" i="5"/>
  <c r="Q4814" i="5"/>
  <c r="Q545" i="5"/>
  <c r="Q873" i="5"/>
  <c r="Q325" i="5"/>
  <c r="U325" i="5" s="1"/>
  <c r="Q152" i="5"/>
  <c r="Q1127" i="5"/>
  <c r="Q5332" i="5"/>
  <c r="Q1996" i="5"/>
  <c r="Q351" i="5"/>
  <c r="Q1679" i="5"/>
  <c r="Q805" i="5"/>
  <c r="Q1125" i="5"/>
  <c r="Q4036" i="5"/>
  <c r="Q3389" i="5"/>
  <c r="Q667" i="5"/>
  <c r="Q310" i="5"/>
  <c r="Q3158" i="5"/>
  <c r="Q2697" i="5"/>
  <c r="Q5314" i="5"/>
  <c r="Q905" i="5"/>
  <c r="Q376" i="5"/>
  <c r="Q13" i="5"/>
  <c r="Q99" i="5"/>
  <c r="Q1558" i="5"/>
  <c r="Q1970" i="5"/>
  <c r="Q732" i="5"/>
  <c r="Q1843" i="5"/>
  <c r="Q37" i="5"/>
  <c r="Q717" i="5"/>
  <c r="Q2513" i="5"/>
  <c r="Q3046" i="5"/>
  <c r="Q4310" i="5"/>
  <c r="Q4876" i="5"/>
  <c r="Q1076" i="5"/>
  <c r="Q1666" i="5"/>
  <c r="Q2215" i="5"/>
  <c r="Q2275" i="5"/>
  <c r="Q1438" i="5"/>
  <c r="Q3875" i="5"/>
  <c r="Q473" i="5"/>
  <c r="Q2468" i="5"/>
  <c r="Q141" i="5"/>
  <c r="Q5019" i="5"/>
  <c r="Q4052" i="5"/>
  <c r="Q3479" i="5"/>
  <c r="Q282" i="5"/>
  <c r="Q1974" i="5"/>
  <c r="Q4744" i="5"/>
  <c r="Q2539" i="5"/>
  <c r="Q334" i="5"/>
  <c r="Q1923" i="5"/>
  <c r="Q4849" i="5"/>
  <c r="Q1799" i="5"/>
  <c r="Q1046" i="5"/>
  <c r="Q4792" i="5"/>
  <c r="Q4995" i="5"/>
  <c r="U4995" i="5" s="1"/>
  <c r="V4995" i="5" s="1"/>
  <c r="Q1687" i="5"/>
  <c r="Q189" i="5"/>
  <c r="Q593" i="5"/>
  <c r="Q5357" i="5"/>
  <c r="Q4521" i="5"/>
  <c r="Q1110" i="5"/>
  <c r="Q1400" i="5"/>
  <c r="Q4154" i="5"/>
  <c r="Q2934" i="5"/>
  <c r="Q2279" i="5"/>
  <c r="Q1118" i="5"/>
  <c r="Q3986" i="5"/>
  <c r="Q2470" i="5"/>
  <c r="Q4232" i="5"/>
  <c r="Q1133" i="5"/>
  <c r="Q3398" i="5"/>
  <c r="Q4643" i="5"/>
  <c r="Q996" i="5"/>
  <c r="Q2734" i="5"/>
  <c r="Q1494" i="5"/>
  <c r="Q459" i="5"/>
  <c r="Q4416" i="5"/>
  <c r="Q492" i="5"/>
  <c r="Q5122" i="5"/>
  <c r="U5122" i="5" s="1"/>
  <c r="V5122" i="5" s="1"/>
  <c r="Q3601" i="5"/>
  <c r="Q916" i="5"/>
  <c r="Q4046" i="5"/>
  <c r="Q3542" i="5"/>
  <c r="Q1979" i="5"/>
  <c r="Q4280" i="5"/>
  <c r="Q5082" i="5"/>
  <c r="Q4530" i="5"/>
  <c r="Q2784" i="5"/>
  <c r="Q387" i="5"/>
  <c r="Q3098" i="5"/>
  <c r="Q4704" i="5"/>
  <c r="Q3572" i="5"/>
  <c r="Q3933" i="5"/>
  <c r="Q4127" i="5"/>
  <c r="Q2408" i="5"/>
  <c r="Q195" i="5"/>
  <c r="Q678" i="5"/>
  <c r="Q3048" i="5"/>
  <c r="Q2491" i="5"/>
  <c r="U2491" i="5" s="1"/>
  <c r="V2491" i="5" s="1"/>
  <c r="Q704" i="5"/>
  <c r="Q2706" i="5"/>
  <c r="Q1016" i="5"/>
  <c r="Q1871" i="5"/>
  <c r="Q4583" i="5"/>
  <c r="Q1712" i="5"/>
  <c r="Q555" i="5"/>
  <c r="Q597" i="5"/>
  <c r="Q1782" i="5"/>
  <c r="Q4134" i="5"/>
  <c r="Q445" i="5"/>
  <c r="Q2077" i="5"/>
  <c r="Q2070" i="5"/>
  <c r="Q4924" i="5"/>
  <c r="Q1509" i="5"/>
  <c r="Q1651" i="5"/>
  <c r="Q1891" i="5"/>
  <c r="Q4445" i="5"/>
  <c r="Q1722" i="5"/>
  <c r="Q911" i="5"/>
  <c r="Q3765" i="5"/>
  <c r="Q2489" i="5"/>
  <c r="Q4716" i="5"/>
  <c r="Q4932" i="5"/>
  <c r="Q1789" i="5"/>
  <c r="Q1977" i="5"/>
  <c r="Q2371" i="5"/>
  <c r="Q722" i="5"/>
  <c r="Q3935" i="5"/>
  <c r="Q1064" i="5"/>
  <c r="Q3431" i="5"/>
  <c r="Q2229" i="5"/>
  <c r="Q1725" i="5"/>
  <c r="Q2842" i="5"/>
  <c r="Q469" i="5"/>
  <c r="Q3251" i="5"/>
  <c r="Q3379" i="5"/>
  <c r="Q3293" i="5"/>
  <c r="Q3958" i="5"/>
  <c r="Q2188" i="5"/>
  <c r="Q518" i="5"/>
  <c r="Q1692" i="5"/>
  <c r="Q2006" i="5"/>
  <c r="Q824" i="5"/>
  <c r="Q3881" i="5"/>
  <c r="Q5534" i="5"/>
  <c r="Q4829" i="5"/>
  <c r="Q3864" i="5"/>
  <c r="Q1391" i="5"/>
  <c r="Q736" i="5"/>
  <c r="Q4378" i="5"/>
  <c r="Q3673" i="5"/>
  <c r="Q126" i="5"/>
  <c r="Q4196" i="5"/>
  <c r="Q5034" i="5"/>
  <c r="Q169" i="5"/>
  <c r="Q569" i="5"/>
  <c r="Q93" i="5"/>
  <c r="Q4661" i="5"/>
  <c r="Q1144" i="5"/>
  <c r="Q3535" i="5"/>
  <c r="Q3347" i="5"/>
  <c r="Q5573" i="5"/>
  <c r="Q5199" i="5"/>
  <c r="Q5422" i="5"/>
  <c r="Q4853" i="5"/>
  <c r="Q2945" i="5"/>
  <c r="Q1061" i="5"/>
  <c r="Q1019" i="5"/>
  <c r="Q4523" i="5"/>
  <c r="Q5431" i="5"/>
  <c r="Q2622" i="5"/>
  <c r="Q1169" i="5"/>
  <c r="Q3195" i="5"/>
  <c r="Q921" i="5"/>
  <c r="Q1058" i="5"/>
  <c r="Q4438" i="5"/>
  <c r="Q4926" i="5"/>
  <c r="Q3192" i="5"/>
  <c r="Q956" i="5"/>
  <c r="Q2414" i="5"/>
  <c r="Q1261" i="5"/>
  <c r="Q3188" i="5"/>
  <c r="Q4062" i="5"/>
  <c r="Q4795" i="5"/>
  <c r="Q4834" i="5"/>
  <c r="Q707" i="5"/>
  <c r="Q3268" i="5"/>
  <c r="Q1761" i="5"/>
  <c r="Q116" i="5"/>
  <c r="Q4276" i="5"/>
  <c r="Q5578" i="5"/>
  <c r="Q2368" i="5"/>
  <c r="Q4585" i="5"/>
  <c r="Q4507" i="5"/>
  <c r="Q1105" i="5"/>
  <c r="U1105" i="5" s="1"/>
  <c r="V1105" i="5" s="1"/>
  <c r="Q4394" i="5"/>
  <c r="Q1801" i="5"/>
  <c r="Q2597" i="5"/>
  <c r="Q1527" i="5"/>
  <c r="Q1635" i="5"/>
  <c r="Q2364" i="5"/>
  <c r="Q2626" i="5"/>
  <c r="Q4213" i="5"/>
  <c r="Q4211" i="5"/>
  <c r="Q2285" i="5"/>
  <c r="Q48" i="5"/>
  <c r="Q339" i="5"/>
  <c r="Q4798" i="5"/>
  <c r="Q1877" i="5"/>
  <c r="Q2499" i="5"/>
  <c r="Q694" i="5"/>
  <c r="Q2001" i="5"/>
  <c r="Q433" i="5"/>
  <c r="Q2502" i="5"/>
  <c r="Q4674" i="5"/>
  <c r="U4674" i="5" s="1"/>
  <c r="V4674" i="5" s="1"/>
  <c r="Q2562" i="5"/>
  <c r="Q2663" i="5"/>
  <c r="Q4656" i="5"/>
  <c r="Q3486" i="5"/>
  <c r="Q1480" i="5"/>
  <c r="Q3225" i="5"/>
  <c r="Q1196" i="5"/>
  <c r="Q4381" i="5"/>
  <c r="Q2388" i="5"/>
  <c r="Q3675" i="5"/>
  <c r="Q5073" i="5"/>
  <c r="Q1151" i="5"/>
  <c r="Q4229" i="5"/>
  <c r="Q4188" i="5"/>
  <c r="Q2870" i="5"/>
  <c r="Q5275" i="5"/>
  <c r="Q4113" i="5"/>
  <c r="Q2962" i="5"/>
  <c r="Q3513" i="5"/>
  <c r="Q1468" i="5"/>
  <c r="Q5575" i="5"/>
  <c r="Q1182" i="5"/>
  <c r="Q2319" i="5"/>
  <c r="Q3637" i="5"/>
  <c r="Q3298" i="5"/>
  <c r="Q3169" i="5"/>
  <c r="Q4363" i="5"/>
  <c r="Q4945" i="5"/>
  <c r="U4945" i="5" s="1"/>
  <c r="V4945" i="5" s="1"/>
  <c r="Q4333" i="5"/>
  <c r="Q3952" i="5"/>
  <c r="Q5234" i="5"/>
  <c r="Q637" i="5"/>
  <c r="Q5238" i="5"/>
  <c r="Q3328" i="5"/>
  <c r="Q1681" i="5"/>
  <c r="Q5042" i="5"/>
  <c r="Q362" i="5"/>
  <c r="Q3436" i="5"/>
  <c r="Q5152" i="5"/>
  <c r="Q3660" i="5"/>
  <c r="Q3182" i="5"/>
  <c r="Q3667" i="5"/>
  <c r="Q4121" i="5"/>
  <c r="Q4759" i="5"/>
  <c r="Q2337" i="5"/>
  <c r="Q1295" i="5"/>
  <c r="Q2281" i="5"/>
  <c r="Q2600" i="5"/>
  <c r="U2600" i="5" s="1"/>
  <c r="V2600" i="5" s="1"/>
  <c r="Q5472" i="5"/>
  <c r="Q1584" i="5"/>
  <c r="Q3768" i="5"/>
  <c r="Q1953" i="5"/>
  <c r="Q79" i="5"/>
  <c r="Q76" i="5"/>
  <c r="Q3037" i="5"/>
  <c r="Q1860" i="5"/>
  <c r="U1860" i="5" s="1"/>
  <c r="V1860" i="5" s="1"/>
  <c r="Q1811" i="5"/>
  <c r="Q981" i="5"/>
  <c r="Q746" i="5"/>
  <c r="Q4737" i="5"/>
  <c r="Q1162" i="5"/>
  <c r="Q4107" i="5"/>
  <c r="Q374" i="5"/>
  <c r="Q28" i="5"/>
  <c r="Q634" i="5"/>
  <c r="Q4966" i="5"/>
  <c r="Q1175" i="5"/>
  <c r="Q4885" i="5"/>
  <c r="Q1335" i="5"/>
  <c r="Q3790" i="5"/>
  <c r="Q1834" i="5"/>
  <c r="Q1889" i="5"/>
  <c r="Q1324" i="5"/>
  <c r="Q3276" i="5"/>
  <c r="Q4367" i="5"/>
  <c r="Q2481" i="5"/>
  <c r="Q4254" i="5"/>
  <c r="Q2978" i="5"/>
  <c r="Q4595" i="5"/>
  <c r="Q4215" i="5"/>
  <c r="Q4316" i="5"/>
  <c r="Q1177" i="5"/>
  <c r="Q749" i="5"/>
  <c r="Q2457" i="5"/>
  <c r="Q4463" i="5"/>
  <c r="Q5550" i="5"/>
  <c r="Q3937" i="5"/>
  <c r="Q507" i="5"/>
  <c r="Q575" i="5"/>
  <c r="Q3006" i="5"/>
  <c r="Q1227" i="5"/>
  <c r="Q513" i="5"/>
  <c r="Q1734" i="5"/>
  <c r="Q2772" i="5"/>
  <c r="Q17" i="5"/>
  <c r="Q3409" i="5"/>
  <c r="Q3123" i="5"/>
  <c r="Q2443" i="5"/>
  <c r="Q1473" i="5"/>
  <c r="Q2521" i="5"/>
  <c r="Q3083" i="5"/>
  <c r="Q4570" i="5"/>
  <c r="Q938" i="5"/>
  <c r="Q306" i="5"/>
  <c r="Q2584" i="5"/>
  <c r="Q4140" i="5"/>
  <c r="Q1265" i="5"/>
  <c r="Q120" i="5"/>
  <c r="Q952" i="5"/>
  <c r="Q43" i="5"/>
  <c r="Q1538" i="5"/>
  <c r="Q1742" i="5"/>
  <c r="U1742" i="5" s="1"/>
  <c r="V1742" i="5" s="1"/>
  <c r="Q3376" i="5"/>
  <c r="Q3092" i="5"/>
  <c r="Q112" i="5"/>
  <c r="Q1748" i="5"/>
  <c r="Q540" i="5"/>
  <c r="Q258" i="5"/>
  <c r="Q1304" i="5"/>
  <c r="Q1385" i="5"/>
  <c r="Q2003" i="5"/>
  <c r="Q4952" i="5"/>
  <c r="Q2760" i="5"/>
  <c r="Q1100" i="5"/>
  <c r="Q1043" i="5"/>
  <c r="Q2764" i="5"/>
  <c r="Q1422" i="5"/>
  <c r="Q1816" i="5"/>
  <c r="Q2014" i="5"/>
  <c r="Q2716" i="5"/>
  <c r="Q1938" i="5"/>
  <c r="Q193" i="5"/>
  <c r="U193" i="5" s="1"/>
  <c r="V193" i="5" s="1"/>
  <c r="Q1456" i="5"/>
  <c r="Q588" i="5"/>
  <c r="Q1616" i="5"/>
  <c r="Q760" i="5"/>
  <c r="U760" i="5" s="1"/>
  <c r="V760" i="5" s="1"/>
  <c r="Q3702" i="5"/>
  <c r="Q457" i="5"/>
  <c r="Q3094" i="5"/>
  <c r="Q3821" i="5"/>
  <c r="Q4305" i="5"/>
  <c r="Q4374" i="5"/>
  <c r="Q2360" i="5"/>
  <c r="Q4344" i="5"/>
  <c r="Q4918" i="5"/>
  <c r="Q2810" i="5"/>
  <c r="Q2125" i="5"/>
  <c r="Q2920" i="5"/>
  <c r="Q5108" i="5"/>
  <c r="Q970" i="5"/>
  <c r="Q2432" i="5"/>
  <c r="Q1752" i="5"/>
  <c r="Q1137" i="5"/>
  <c r="Q144" i="5"/>
  <c r="Q3808" i="5"/>
  <c r="Q4832" i="5"/>
  <c r="Q5134" i="5"/>
  <c r="Q2746" i="5"/>
  <c r="Q3782" i="5"/>
  <c r="Q879" i="5"/>
  <c r="Q2118" i="5"/>
  <c r="Q927" i="5"/>
  <c r="Q1779" i="5"/>
  <c r="Q5092" i="5"/>
  <c r="Q1001" i="5"/>
  <c r="Q4980" i="5"/>
  <c r="Q998" i="5"/>
  <c r="Q2263" i="5"/>
  <c r="U2263" i="5" s="1"/>
  <c r="V2263" i="5" s="1"/>
  <c r="Q285" i="5"/>
  <c r="Q2689" i="5"/>
  <c r="Q4193" i="5"/>
  <c r="Q4858" i="5"/>
  <c r="Q2937" i="5"/>
  <c r="Q1621" i="5"/>
  <c r="Q5203" i="5"/>
  <c r="Q160" i="5"/>
  <c r="Q1916" i="5"/>
  <c r="Q2375" i="5"/>
  <c r="Q3087" i="5"/>
  <c r="Q1432" i="5"/>
  <c r="Q4319" i="5"/>
  <c r="Q787" i="5"/>
  <c r="Q4078" i="5"/>
  <c r="Q4407" i="5"/>
  <c r="Q2725" i="5"/>
  <c r="Q3350" i="5"/>
  <c r="Q135" i="5"/>
  <c r="Q1690" i="5"/>
  <c r="Q3395" i="5"/>
  <c r="Q2790" i="5"/>
  <c r="Q1759" i="5"/>
  <c r="Q2272" i="5"/>
  <c r="Q3520" i="5"/>
  <c r="Q1699" i="5"/>
  <c r="Q1704" i="5"/>
  <c r="Q2509" i="5"/>
  <c r="Q5488" i="5"/>
  <c r="Q4040" i="5"/>
  <c r="Q4612" i="5"/>
  <c r="Q3856" i="5"/>
  <c r="Q5184" i="5"/>
  <c r="Q2288" i="5"/>
  <c r="Q3285" i="5"/>
  <c r="Q1775" i="5"/>
  <c r="Q3500" i="5"/>
  <c r="Q3454" i="5"/>
  <c r="Q4780" i="5"/>
  <c r="Q1903" i="5"/>
  <c r="Q1506" i="5"/>
  <c r="Q2971" i="5"/>
  <c r="Q1201" i="5"/>
  <c r="Q3062" i="5"/>
  <c r="Q2115" i="5"/>
  <c r="Q4670" i="5"/>
  <c r="Q3109" i="5"/>
  <c r="Q1521" i="5"/>
  <c r="Q5013" i="5"/>
  <c r="Q1673" i="5"/>
  <c r="Q4478" i="5"/>
  <c r="Q959" i="5"/>
  <c r="Q5208" i="5"/>
  <c r="Q2495" i="5"/>
  <c r="Q810" i="5"/>
  <c r="Q1395" i="5"/>
  <c r="Q5492" i="5"/>
  <c r="Q5087" i="5"/>
  <c r="Q2768" i="5"/>
  <c r="Q215" i="5"/>
  <c r="Q4841" i="5"/>
  <c r="Q2604" i="5"/>
  <c r="Q3011" i="5"/>
  <c r="Q3223" i="5"/>
  <c r="U3223" i="5" s="1"/>
  <c r="V3223" i="5" s="1"/>
  <c r="Q1662" i="5"/>
  <c r="Q1025" i="5"/>
  <c r="Q1568" i="5"/>
  <c r="Q4878" i="5"/>
  <c r="Q412" i="5"/>
  <c r="Q5543" i="5"/>
  <c r="Q3001" i="5"/>
  <c r="Q1503" i="5"/>
  <c r="U1503" i="5" s="1"/>
  <c r="V1503" i="5" s="1"/>
  <c r="Q3130" i="5"/>
  <c r="Q5046" i="5"/>
  <c r="Q4119" i="5"/>
  <c r="Q4175" i="5"/>
  <c r="Q2356" i="5"/>
  <c r="Q775" i="5"/>
  <c r="Q870" i="5"/>
  <c r="Q3023" i="5"/>
  <c r="U3023" i="5" s="1"/>
  <c r="V3023" i="5" s="1"/>
  <c r="Q436" i="5"/>
  <c r="Q4602" i="5"/>
  <c r="Q254" i="5"/>
  <c r="Q2218" i="5"/>
  <c r="Q5420" i="5"/>
  <c r="Q3256" i="5"/>
  <c r="Q1443" i="5"/>
  <c r="Q4588" i="5"/>
  <c r="Q4070" i="5"/>
  <c r="Q4740" i="5"/>
  <c r="Q1461" i="5"/>
  <c r="Q4301" i="5"/>
  <c r="U4301" i="5" s="1"/>
  <c r="V4301" i="5" s="1"/>
  <c r="Q975" i="5"/>
  <c r="Q1004" i="5"/>
  <c r="Q3896" i="5"/>
  <c r="Q1476" i="5"/>
  <c r="Q1964" i="5"/>
  <c r="Q3357" i="5"/>
  <c r="Q5513" i="5"/>
  <c r="Q354" i="5"/>
  <c r="Q4757" i="5"/>
  <c r="Q4735" i="5"/>
  <c r="Q4149" i="5"/>
  <c r="Q4087" i="5"/>
  <c r="Q1308" i="5"/>
  <c r="Q385" i="5"/>
  <c r="Q3914" i="5"/>
  <c r="Q4422" i="5"/>
  <c r="Q5155" i="5"/>
  <c r="Q3760" i="5"/>
  <c r="Q4023" i="5"/>
  <c r="Q1398" i="5"/>
  <c r="Q2797" i="5"/>
  <c r="Q610" i="5"/>
  <c r="Q4825" i="5"/>
  <c r="Q1488" i="5"/>
  <c r="Q1140" i="5"/>
  <c r="Q1326" i="5"/>
  <c r="Q3628" i="5"/>
  <c r="Q3426" i="5"/>
  <c r="Q2462" i="5"/>
  <c r="Q223" i="5"/>
  <c r="Q3816" i="5"/>
  <c r="Q2728" i="5"/>
  <c r="U2728" i="5" s="1"/>
  <c r="V2728" i="5" s="1"/>
  <c r="Q2861" i="5"/>
  <c r="Q212" i="5"/>
  <c r="Q399" i="5"/>
  <c r="Q2536" i="5"/>
  <c r="Q2838" i="5"/>
  <c r="Q2342" i="5"/>
  <c r="Q1899" i="5"/>
  <c r="Q4159" i="5"/>
  <c r="U4159" i="5" s="1"/>
  <c r="V4159" i="5" s="1"/>
  <c r="Q669" i="5"/>
  <c r="Q4336" i="5"/>
  <c r="Q4291" i="5"/>
  <c r="Q2167" i="5"/>
  <c r="Q4817" i="5"/>
  <c r="Q59" i="5"/>
  <c r="Q1613" i="5"/>
  <c r="Q2028" i="5"/>
  <c r="Q742" i="5"/>
  <c r="Q4271" i="5"/>
  <c r="Q1729" i="5"/>
  <c r="Q2675" i="5"/>
  <c r="Q3612" i="5"/>
  <c r="Q488" i="5"/>
  <c r="Q1122" i="5"/>
  <c r="Q3274" i="5"/>
  <c r="Q4855" i="5"/>
  <c r="Q1250" i="5"/>
  <c r="Q1418" i="5"/>
  <c r="Q3472" i="5"/>
  <c r="U3472" i="5" s="1"/>
  <c r="V3472" i="5" s="1"/>
  <c r="Q3737" i="5"/>
  <c r="Q4763" i="5"/>
  <c r="Q841" i="5"/>
  <c r="Q4245" i="5"/>
  <c r="Q4805" i="5"/>
  <c r="Q3314" i="5"/>
  <c r="Q2928" i="5"/>
  <c r="Q1946" i="5"/>
  <c r="Q5008" i="5"/>
  <c r="Q1217" i="5"/>
  <c r="Q1402" i="5"/>
  <c r="Q2804" i="5"/>
  <c r="Q4504" i="5"/>
  <c r="Q1547" i="5"/>
  <c r="Q202" i="5"/>
  <c r="Q3561" i="5"/>
  <c r="Q424" i="5"/>
  <c r="Q2448" i="5"/>
  <c r="Q2183" i="5"/>
  <c r="Q851" i="5"/>
  <c r="Q603" i="5"/>
  <c r="Q3549" i="5"/>
  <c r="Q1377" i="5"/>
  <c r="Q1708" i="5"/>
  <c r="Q1068" i="5"/>
  <c r="Q1282" i="5"/>
  <c r="Q2546" i="5"/>
  <c r="Q3070" i="5"/>
  <c r="Q3460" i="5"/>
  <c r="Q2394" i="5"/>
  <c r="Q2128" i="5"/>
  <c r="Q299" i="5"/>
  <c r="Q2713" i="5"/>
  <c r="Q3981" i="5"/>
  <c r="Q2873" i="5"/>
  <c r="Q4553" i="5"/>
  <c r="Q1319" i="5"/>
  <c r="Q3804" i="5"/>
  <c r="Q4469" i="5"/>
  <c r="Q4868" i="5"/>
  <c r="Q533" i="5"/>
  <c r="Q1451" i="5"/>
  <c r="Q4019" i="5"/>
  <c r="Q767" i="5"/>
  <c r="Q991" i="5"/>
  <c r="Q265" i="5"/>
  <c r="Q2642" i="5"/>
  <c r="Q2660" i="5"/>
  <c r="Q2986" i="5"/>
  <c r="Q89" i="5"/>
  <c r="Q4685" i="5"/>
  <c r="Q2908" i="5"/>
  <c r="Q3511" i="5"/>
  <c r="Q2192" i="5"/>
  <c r="Q448" i="5"/>
  <c r="Q2255" i="5"/>
  <c r="Q1523" i="5"/>
  <c r="Q4448" i="5"/>
  <c r="Q4434" i="5"/>
  <c r="Q5244" i="5"/>
  <c r="Q504" i="5"/>
  <c r="Q1188" i="5"/>
  <c r="Q1424" i="5"/>
  <c r="Q382" i="5"/>
  <c r="Q302" i="5"/>
  <c r="Q477" i="5"/>
  <c r="Q2589" i="5"/>
  <c r="Q886" i="5"/>
  <c r="Q4719" i="5"/>
  <c r="Q2238" i="5"/>
  <c r="Q4089" i="5"/>
  <c r="Q5069" i="5"/>
  <c r="Q5171" i="5"/>
  <c r="Q1112" i="5"/>
  <c r="Q2055" i="5"/>
  <c r="Q2399" i="5"/>
  <c r="U2399" i="5" s="1"/>
  <c r="V2399" i="5" s="1"/>
  <c r="Q1602" i="5"/>
  <c r="Q231" i="5"/>
  <c r="Q3137" i="5"/>
  <c r="Q2233" i="5"/>
  <c r="Q3264" i="5"/>
  <c r="Q1090" i="5"/>
  <c r="Q1981" i="5"/>
  <c r="Q859" i="5"/>
  <c r="Q3199" i="5"/>
  <c r="Q1555" i="5"/>
  <c r="Q3363" i="5"/>
  <c r="Q2322" i="5"/>
  <c r="Q3970" i="5"/>
  <c r="Q292" i="5"/>
  <c r="Q3152" i="5"/>
  <c r="Q1154" i="5"/>
  <c r="Q4493" i="5"/>
  <c r="Q2887" i="5"/>
  <c r="Q2831" i="5"/>
  <c r="Q3921" i="5"/>
  <c r="Q709" i="5"/>
  <c r="Q1234" i="5"/>
  <c r="Q1930" i="5"/>
  <c r="Q5560" i="5"/>
  <c r="Q5256" i="5"/>
  <c r="Q4638" i="5"/>
  <c r="Q4666" i="5"/>
  <c r="Q4542" i="5"/>
  <c r="Q5164" i="5"/>
  <c r="Q4714" i="5"/>
  <c r="Q5503" i="5"/>
  <c r="Q5281" i="5"/>
  <c r="U5281" i="5" s="1"/>
  <c r="Q4461" i="5"/>
  <c r="Q5322" i="5"/>
  <c r="Q5144" i="5"/>
  <c r="Q4648" i="5"/>
  <c r="Q5252" i="5"/>
  <c r="Q4872" i="5"/>
  <c r="Q5376" i="5"/>
  <c r="Q4971" i="5"/>
  <c r="Q4580" i="5"/>
  <c r="Q4786" i="5"/>
  <c r="Q4633" i="5"/>
  <c r="Q4560" i="5"/>
  <c r="Q4902" i="5"/>
  <c r="Q4725" i="5"/>
  <c r="Q4677" i="5"/>
  <c r="Q4769" i="5"/>
  <c r="Q5433" i="5"/>
  <c r="Q4658" i="5"/>
  <c r="Q5055" i="5"/>
  <c r="Q5224" i="5"/>
  <c r="Q4425" i="5"/>
  <c r="Q5097" i="5"/>
  <c r="Q4554" i="5"/>
  <c r="Q4915" i="5"/>
  <c r="Q5328" i="5"/>
  <c r="Q4750" i="5"/>
  <c r="Q4628" i="5"/>
  <c r="Q4540" i="5"/>
  <c r="Q5318" i="5"/>
  <c r="Q5571" i="5"/>
  <c r="Q5349" i="5"/>
  <c r="Q5076" i="5"/>
  <c r="Q4650" i="5"/>
  <c r="Q5265" i="5"/>
  <c r="Q5495" i="5"/>
  <c r="Q4801" i="5"/>
  <c r="Q4921" i="5"/>
  <c r="Q5487" i="5"/>
  <c r="Q5141" i="5"/>
  <c r="Q5536" i="5"/>
  <c r="Q4950" i="5"/>
  <c r="Q5564" i="5"/>
  <c r="Q5465" i="5"/>
  <c r="Q4765" i="5"/>
  <c r="Q4610" i="5"/>
  <c r="Q4572" i="5"/>
  <c r="Q5060" i="5"/>
  <c r="Q4556" i="5"/>
  <c r="Q4576" i="5"/>
  <c r="Q5393" i="5"/>
  <c r="Q4516" i="5"/>
  <c r="Q5367" i="5"/>
  <c r="Q4777" i="5"/>
  <c r="Q5159" i="5"/>
  <c r="Q4454" i="5"/>
  <c r="Q4562" i="5"/>
  <c r="Q4709" i="5"/>
  <c r="Q5461" i="5"/>
  <c r="Q5478" i="5"/>
  <c r="Q5340" i="5"/>
  <c r="Q5259" i="5"/>
  <c r="Q4413" i="5"/>
  <c r="Q5379" i="5"/>
  <c r="Q4441" i="5"/>
  <c r="Q4397" i="5"/>
  <c r="Q5554" i="5"/>
  <c r="Q5378" i="5"/>
  <c r="Q4702" i="5"/>
  <c r="Q4476" i="5"/>
  <c r="Q4428" i="5"/>
  <c r="Q4618" i="5"/>
  <c r="Q5269" i="5"/>
  <c r="Q4712" i="5"/>
  <c r="Q4512" i="5"/>
  <c r="Q5307" i="5"/>
  <c r="Q5193" i="5"/>
  <c r="Q4528" i="5"/>
  <c r="Q4544" i="5"/>
  <c r="Q4452" i="5"/>
  <c r="Q4675" i="5"/>
  <c r="Q4500" i="5"/>
  <c r="Q5541" i="5"/>
  <c r="Q5510" i="5"/>
  <c r="Q4998" i="5"/>
  <c r="Q5279" i="5"/>
  <c r="Q4752" i="5"/>
  <c r="Q5072" i="5"/>
  <c r="Q5070" i="5"/>
  <c r="Q4897" i="5"/>
  <c r="Q4616" i="5"/>
  <c r="Q5174" i="5"/>
  <c r="Q4690" i="5"/>
  <c r="U4690" i="5" s="1"/>
  <c r="Q5232" i="5"/>
  <c r="Q4450" i="5"/>
  <c r="Q4695" i="5"/>
  <c r="Q5002" i="5"/>
  <c r="Q4597" i="5"/>
  <c r="Q5231" i="5"/>
  <c r="Q5118" i="5"/>
  <c r="Q4747" i="5"/>
  <c r="Q4681" i="5"/>
  <c r="Q5288" i="5"/>
  <c r="Q5586" i="5"/>
  <c r="Q5580" i="5"/>
  <c r="Q5489" i="5"/>
  <c r="Q4594" i="5"/>
  <c r="Q5216" i="5"/>
  <c r="Q4484" i="5"/>
  <c r="Q5459" i="5"/>
  <c r="Q4874" i="5"/>
  <c r="Q4764" i="5"/>
  <c r="Q4437" i="5"/>
  <c r="Q5494" i="5"/>
  <c r="Q4887" i="5"/>
  <c r="Q5266" i="5"/>
  <c r="Q4732" i="5"/>
  <c r="Q4430" i="5"/>
  <c r="Q5075" i="5"/>
  <c r="Q4471" i="5"/>
  <c r="Q5009" i="5"/>
  <c r="Q4632" i="5"/>
  <c r="Q4697" i="5"/>
  <c r="Q4552" i="5"/>
  <c r="Q5246" i="5"/>
  <c r="Q4955" i="5"/>
  <c r="Q5228" i="5"/>
  <c r="Q4593" i="5"/>
  <c r="Q5056" i="5"/>
  <c r="Q4890" i="5"/>
  <c r="Q4851" i="5"/>
  <c r="Q5450" i="5"/>
  <c r="Q4668" i="5"/>
  <c r="Q4408" i="5"/>
  <c r="Q4904" i="5"/>
  <c r="Q5383" i="5"/>
  <c r="Q5157" i="5"/>
  <c r="Q4418" i="5"/>
  <c r="Q5581" i="5"/>
  <c r="Q4767" i="5"/>
  <c r="Q4578" i="5"/>
  <c r="U4578" i="5" s="1"/>
  <c r="V4578" i="5" s="1"/>
  <c r="Q4603" i="5"/>
  <c r="Q4819" i="5"/>
  <c r="Q4754" i="5"/>
  <c r="Q5177" i="5"/>
  <c r="Q5021" i="5"/>
  <c r="Q4499" i="5"/>
  <c r="Q4935" i="5"/>
  <c r="Q5514" i="5"/>
  <c r="Q5066" i="5"/>
  <c r="Q5545" i="5"/>
  <c r="Q5532" i="5"/>
  <c r="Q4405" i="5"/>
  <c r="Q5424" i="5"/>
  <c r="Q5347" i="5"/>
  <c r="Q4514" i="5"/>
  <c r="Q5445" i="5"/>
  <c r="Q4968" i="5"/>
  <c r="Q4869" i="5"/>
  <c r="Q5081" i="5"/>
  <c r="Q4543" i="5"/>
  <c r="Q5173" i="5"/>
  <c r="Q5403" i="5"/>
  <c r="Q4439" i="5"/>
  <c r="Q5364" i="5"/>
  <c r="U5364" i="5" s="1"/>
  <c r="V5364" i="5" s="1"/>
  <c r="Q4483" i="5"/>
  <c r="Q4893" i="5"/>
  <c r="Q5300" i="5"/>
  <c r="Q5262" i="5"/>
  <c r="Q4898" i="5"/>
  <c r="Q4706" i="5"/>
  <c r="Q4806" i="5"/>
  <c r="Q4536" i="5"/>
  <c r="Q5190" i="5"/>
  <c r="Q4770" i="5"/>
  <c r="Q5090" i="5"/>
  <c r="Q4599" i="5"/>
  <c r="Q4808" i="5"/>
  <c r="Q5577" i="5"/>
  <c r="Q4721" i="5"/>
  <c r="Q5218" i="5"/>
  <c r="Q5037" i="5"/>
  <c r="Q5236" i="5"/>
  <c r="Q5287" i="5"/>
  <c r="Q4386" i="5"/>
  <c r="Q5153" i="5"/>
  <c r="Q4937" i="5"/>
  <c r="Q5166" i="5"/>
  <c r="Q4421" i="5"/>
  <c r="Q5539" i="5"/>
  <c r="Q4539" i="5"/>
  <c r="Q5297" i="5"/>
  <c r="Q5315" i="5"/>
  <c r="Q4848" i="5"/>
  <c r="Q4649" i="5"/>
  <c r="Q4470" i="5"/>
  <c r="Q5175" i="5"/>
  <c r="Q5380" i="5"/>
  <c r="Q4464" i="5"/>
  <c r="Q4391" i="5"/>
  <c r="Q4680" i="5"/>
  <c r="Q5241" i="5"/>
  <c r="Q4620" i="5"/>
  <c r="Q4797" i="5"/>
  <c r="Q4881" i="5"/>
  <c r="Q4826" i="5"/>
  <c r="Q4997" i="5"/>
  <c r="Q5004" i="5"/>
  <c r="Q4495" i="5"/>
  <c r="Q4734" i="5"/>
  <c r="Q4482" i="5"/>
  <c r="Q5163" i="5"/>
  <c r="Q4563" i="5"/>
  <c r="Q4756" i="5"/>
  <c r="Q5254" i="5"/>
  <c r="Q4396" i="5"/>
  <c r="Q4929" i="5"/>
  <c r="Q5179" i="5"/>
  <c r="Q5476" i="5"/>
  <c r="Q5093" i="5"/>
  <c r="Q5587" i="5"/>
  <c r="Q4794" i="5"/>
  <c r="Q4905" i="5"/>
  <c r="Q5024" i="5"/>
  <c r="Q4928" i="5"/>
  <c r="Q5201" i="5"/>
  <c r="Q5245" i="5"/>
  <c r="Q4856" i="5"/>
  <c r="Q4844" i="5"/>
  <c r="Q4919" i="5"/>
  <c r="Q5421" i="5"/>
  <c r="Q4711" i="5"/>
  <c r="Q5469" i="5"/>
  <c r="Q4443" i="5"/>
  <c r="Q4453" i="5"/>
  <c r="Q5339" i="5"/>
  <c r="Q5428" i="5"/>
  <c r="Q5220" i="5"/>
  <c r="Q5270" i="5"/>
  <c r="Q5001" i="5"/>
  <c r="Q4506" i="5"/>
  <c r="Q4833" i="5"/>
  <c r="Q5211" i="5"/>
  <c r="Q4525" i="5"/>
  <c r="Q4857" i="5"/>
  <c r="Q4644" i="5"/>
  <c r="Q4804" i="5"/>
  <c r="Q4589" i="5"/>
  <c r="Q5095" i="5"/>
  <c r="Q5333" i="5"/>
  <c r="Q4510" i="5"/>
  <c r="Q5253" i="5"/>
  <c r="Q4636" i="5"/>
  <c r="U4636" i="5" s="1"/>
  <c r="V4636" i="5" s="1"/>
  <c r="Q4865" i="5"/>
  <c r="Q4577" i="5"/>
  <c r="Q4996" i="5"/>
  <c r="Q4733" i="5"/>
  <c r="Q4746" i="5"/>
  <c r="Q5044" i="5"/>
  <c r="Q4574" i="5"/>
  <c r="Q5502" i="5"/>
  <c r="Q4854" i="5"/>
  <c r="Q5059" i="5"/>
  <c r="Q5552" i="5"/>
  <c r="Q4634" i="5"/>
  <c r="Q4800" i="5"/>
  <c r="Q5451" i="5"/>
  <c r="Q4938" i="5"/>
  <c r="Q4775" i="5"/>
  <c r="U4775" i="5" s="1"/>
  <c r="V4775" i="5" s="1"/>
  <c r="Q5284" i="5"/>
  <c r="Q4623" i="5"/>
  <c r="Q5054" i="5"/>
  <c r="Q5291" i="5"/>
  <c r="Q5049" i="5"/>
  <c r="Q5416" i="5"/>
  <c r="Q4860" i="5"/>
  <c r="Q4573" i="5"/>
  <c r="Q4502" i="5"/>
  <c r="Q4402" i="5"/>
  <c r="Q4741" i="5"/>
  <c r="Q5511" i="5"/>
  <c r="Q5496" i="5"/>
  <c r="Q4424" i="5"/>
  <c r="Q5562" i="5"/>
  <c r="Q5040" i="5"/>
  <c r="Q4667" i="5"/>
  <c r="Q5196" i="5"/>
  <c r="Q4736" i="5"/>
  <c r="Q4472" i="5"/>
  <c r="Q4815" i="5"/>
  <c r="Q5077" i="5"/>
  <c r="Q5311" i="5"/>
  <c r="Q4409" i="5"/>
  <c r="Q5229" i="5"/>
  <c r="Q4646" i="5"/>
  <c r="Q5014" i="5"/>
  <c r="Q5276" i="5"/>
  <c r="Q4903" i="5"/>
  <c r="Q5187" i="5"/>
  <c r="Q4979" i="5"/>
  <c r="Q4404" i="5"/>
  <c r="Q4864" i="5"/>
  <c r="Q4927" i="5"/>
  <c r="Q5104" i="5"/>
  <c r="Q5247" i="5"/>
  <c r="Q4906" i="5"/>
  <c r="Q5304" i="5"/>
  <c r="Q4473" i="5"/>
  <c r="Q5331" i="5"/>
  <c r="U5331" i="5" s="1"/>
  <c r="V5331" i="5" s="1"/>
  <c r="Q4827" i="5"/>
  <c r="Q4850" i="5"/>
  <c r="Q4722" i="5"/>
  <c r="Q4481" i="5"/>
  <c r="Q4914" i="5"/>
  <c r="Q5154" i="5"/>
  <c r="Q4975" i="5"/>
  <c r="Q5528" i="5"/>
  <c r="Q4930" i="5"/>
  <c r="Q5036" i="5"/>
  <c r="Q4642" i="5"/>
  <c r="Q5170" i="5"/>
  <c r="Q5268" i="5"/>
  <c r="Q5100" i="5"/>
  <c r="Q5405" i="5"/>
  <c r="Q4440" i="5"/>
  <c r="Q5135" i="5"/>
  <c r="Q5239" i="5"/>
  <c r="Q5150" i="5"/>
  <c r="Q5064" i="5"/>
  <c r="Q4617" i="5"/>
  <c r="Q4939" i="5"/>
  <c r="Q4608" i="5"/>
  <c r="Q5558" i="5"/>
  <c r="Q5016" i="5"/>
  <c r="Q5131" i="5"/>
  <c r="Q4762" i="5"/>
  <c r="Q4970" i="5"/>
  <c r="Q4519" i="5"/>
  <c r="Q5317" i="5"/>
  <c r="Q4663" i="5"/>
  <c r="Q4517" i="5"/>
  <c r="U4517" i="5" s="1"/>
  <c r="V4517" i="5" s="1"/>
  <c r="Q4866" i="5"/>
  <c r="Q4601" i="5"/>
  <c r="Q4861" i="5"/>
  <c r="Q5479" i="5"/>
  <c r="Q5462" i="5"/>
  <c r="Q5473" i="5"/>
  <c r="Q5200" i="5"/>
  <c r="Q5582" i="5"/>
  <c r="Q4590" i="5"/>
  <c r="Q5466" i="5"/>
  <c r="Q4531" i="5"/>
  <c r="Q4738" i="5"/>
  <c r="U4738" i="5" s="1"/>
  <c r="V4738" i="5" s="1"/>
  <c r="Q5408" i="5"/>
  <c r="Q4941" i="5"/>
  <c r="Q5110" i="5"/>
  <c r="Q5320" i="5"/>
  <c r="Q4923" i="5"/>
  <c r="Q4687" i="5"/>
  <c r="Q5124" i="5"/>
  <c r="Q4629" i="5"/>
  <c r="Q5366" i="5"/>
  <c r="Q4962" i="5"/>
  <c r="Q5556" i="5"/>
  <c r="Q4587" i="5"/>
  <c r="Q4758" i="5"/>
  <c r="Q4788" i="5"/>
  <c r="Q4699" i="5"/>
  <c r="Q5242" i="5"/>
  <c r="Q5209" i="5"/>
  <c r="Q4455" i="5"/>
  <c r="Q5274" i="5"/>
  <c r="Q5106" i="5"/>
  <c r="Q5355" i="5"/>
  <c r="Q4653" i="5"/>
  <c r="Q4977" i="5"/>
  <c r="Q5446" i="5"/>
  <c r="Q4456" i="5"/>
  <c r="Q4920" i="5"/>
  <c r="Q5454" i="5"/>
  <c r="Q4956" i="5"/>
  <c r="Q4688" i="5"/>
  <c r="Q5017" i="5"/>
  <c r="Q5530" i="5"/>
  <c r="Q4821" i="5"/>
  <c r="Q4838" i="5"/>
  <c r="Q4985" i="5"/>
  <c r="Q4457" i="5"/>
  <c r="Q4598" i="5"/>
  <c r="U4598" i="5" s="1"/>
  <c r="V4598" i="5" s="1"/>
  <c r="Q4529" i="5"/>
  <c r="Q5151" i="5"/>
  <c r="Q5359" i="5"/>
  <c r="Q4559" i="5"/>
  <c r="Q4882" i="5"/>
  <c r="Q5432" i="5"/>
  <c r="Q4910" i="5"/>
  <c r="Q4811" i="5"/>
  <c r="Q5412" i="5"/>
  <c r="Q5319" i="5"/>
  <c r="Q5194" i="5"/>
  <c r="Q5471" i="5"/>
  <c r="Q5189" i="5"/>
  <c r="Q5546" i="5"/>
  <c r="Q4429" i="5"/>
  <c r="Q4990" i="5"/>
  <c r="Q4673" i="5"/>
  <c r="Q5162" i="5"/>
  <c r="Q5257" i="5"/>
  <c r="Q4727" i="5"/>
  <c r="Q4555" i="5"/>
  <c r="Q5158" i="5"/>
  <c r="Q4561" i="5"/>
  <c r="Q4537" i="5"/>
  <c r="Q5112" i="5"/>
  <c r="Q4526" i="5"/>
  <c r="Q5401" i="5"/>
  <c r="Q5544" i="5"/>
  <c r="Q5522" i="5"/>
  <c r="Q5267" i="5"/>
  <c r="Q4491" i="5"/>
  <c r="Q5127" i="5"/>
  <c r="Q5425" i="5"/>
  <c r="Q5113" i="5"/>
  <c r="Q4660" i="5"/>
  <c r="Q4420" i="5"/>
  <c r="Q4852" i="5"/>
  <c r="Q4731" i="5"/>
  <c r="Q5434" i="5"/>
  <c r="Q5538" i="5"/>
  <c r="Q5094" i="5"/>
  <c r="Q4432" i="5"/>
  <c r="Q5096" i="5"/>
  <c r="Q4901" i="5"/>
  <c r="Q4511" i="5"/>
  <c r="Q4753" i="5"/>
  <c r="Q5140" i="5"/>
  <c r="Q4877" i="5"/>
  <c r="Q5156" i="5"/>
  <c r="Q4611" i="5"/>
  <c r="Q4496" i="5"/>
  <c r="Q5041" i="5"/>
  <c r="Q5039" i="5"/>
  <c r="Q5015" i="5"/>
  <c r="Q4965" i="5"/>
  <c r="Q5374" i="5"/>
  <c r="Q4604" i="5"/>
  <c r="Q5101" i="5"/>
  <c r="Q5028" i="5"/>
  <c r="Q4462" i="5"/>
  <c r="Q4513" i="5"/>
  <c r="Q5429" i="5"/>
  <c r="Q5038" i="5"/>
  <c r="Q5207" i="5"/>
  <c r="Q4796" i="5"/>
  <c r="Q4994" i="5"/>
  <c r="Q4515" i="5"/>
  <c r="Q5083" i="5"/>
  <c r="Q4953" i="5"/>
  <c r="Q5299" i="5"/>
  <c r="Q5344" i="5"/>
  <c r="Q5576" i="5"/>
  <c r="Q4494" i="5"/>
  <c r="Q4988" i="5"/>
  <c r="Q5240" i="5"/>
  <c r="Q4532" i="5"/>
  <c r="Q4718" i="5"/>
  <c r="Q5417" i="5"/>
  <c r="Q5490" i="5"/>
  <c r="Q4446" i="5"/>
  <c r="Q4978" i="5"/>
  <c r="Q4417" i="5"/>
  <c r="Q4546" i="5"/>
  <c r="Q4640" i="5"/>
  <c r="Q5007" i="5"/>
  <c r="Q5136" i="5"/>
  <c r="Q5161" i="5"/>
  <c r="Q5047" i="5"/>
  <c r="Q5561" i="5"/>
  <c r="Q4984" i="5"/>
  <c r="Q4790" i="5"/>
  <c r="Q4880" i="5"/>
  <c r="Q4739" i="5"/>
  <c r="Q4564" i="5"/>
  <c r="Q5386" i="5"/>
  <c r="Q4693" i="5"/>
  <c r="Q5147" i="5"/>
  <c r="Q4773" i="5"/>
  <c r="Q5061" i="5"/>
  <c r="Q5168" i="5"/>
  <c r="Q5074" i="5"/>
  <c r="Q4698" i="5"/>
  <c r="Q5006" i="5"/>
  <c r="Q4665" i="5"/>
  <c r="Q4870" i="5"/>
  <c r="Q5026" i="5"/>
  <c r="Q5430" i="5"/>
  <c r="Q4886" i="5"/>
  <c r="Q5398" i="5"/>
  <c r="Q4467" i="5"/>
  <c r="Q5423" i="5"/>
  <c r="Q5128" i="5"/>
  <c r="Q4713" i="5"/>
  <c r="Q4891" i="5"/>
  <c r="Q5115" i="5"/>
  <c r="Q5105" i="5"/>
  <c r="Q4991" i="5"/>
  <c r="Q4828" i="5"/>
  <c r="Q4657" i="5"/>
  <c r="Q5303" i="5"/>
  <c r="Q5463" i="5"/>
  <c r="Q4830" i="5"/>
  <c r="Q4791" i="5"/>
  <c r="Q5312" i="5"/>
  <c r="Q4497" i="5"/>
  <c r="Q5091" i="5"/>
  <c r="Q4609" i="5"/>
  <c r="Q5107" i="5"/>
  <c r="Q4571" i="5"/>
  <c r="Q4895" i="5"/>
  <c r="Q4847" i="5"/>
  <c r="Q5210" i="5"/>
  <c r="Q4812" i="5"/>
  <c r="Q5120" i="5"/>
  <c r="Q5165" i="5"/>
  <c r="Q5456" i="5"/>
  <c r="Q4600" i="5"/>
  <c r="Q4900" i="5"/>
  <c r="Q4960" i="5"/>
  <c r="Q5022" i="5"/>
  <c r="Q4992" i="5"/>
  <c r="Q4810" i="5"/>
  <c r="Q5223" i="5"/>
  <c r="Q4845" i="5"/>
  <c r="Q4427" i="5"/>
  <c r="Q4541" i="5"/>
  <c r="Q4948" i="5"/>
  <c r="Q4981" i="5"/>
  <c r="Q4863" i="5"/>
  <c r="Q4717" i="5"/>
  <c r="Q4807" i="5"/>
  <c r="Q5426" i="5"/>
  <c r="Q5020" i="5"/>
  <c r="Q5251" i="5"/>
  <c r="Q4630" i="5"/>
  <c r="Q5010" i="5"/>
  <c r="Q5335" i="5"/>
  <c r="Q5160" i="5"/>
  <c r="Q4395" i="5"/>
  <c r="Q5458" i="5"/>
  <c r="Q4964" i="5"/>
  <c r="Q5353" i="5"/>
  <c r="Q4751" i="5"/>
  <c r="Q5119" i="5"/>
  <c r="Q5278" i="5"/>
  <c r="Q4809" i="5"/>
  <c r="Q4957" i="5"/>
  <c r="Q5167" i="5"/>
  <c r="Q4879" i="5"/>
  <c r="Q5327" i="5"/>
  <c r="Q5178" i="5"/>
  <c r="Q5005" i="5"/>
  <c r="Q4730" i="5"/>
  <c r="Q4723" i="5"/>
  <c r="Q4781" i="5"/>
  <c r="Q5551" i="5"/>
  <c r="Q4619" i="5"/>
  <c r="Q4518" i="5"/>
  <c r="Q5079" i="5"/>
  <c r="Q5023" i="5"/>
  <c r="Q5185" i="5"/>
  <c r="Q4524" i="5"/>
  <c r="Q5068" i="5"/>
  <c r="Q4907" i="5"/>
  <c r="U4907" i="5" s="1"/>
  <c r="V4907" i="5" s="1"/>
  <c r="Q5235" i="5"/>
  <c r="Q5180" i="5"/>
  <c r="Q5148" i="5"/>
  <c r="Q4621" i="5"/>
  <c r="Q5547" i="5"/>
  <c r="Q5063" i="5"/>
  <c r="Q4465" i="5"/>
  <c r="Q5296" i="5"/>
  <c r="Q4803" i="5"/>
  <c r="Q4647" i="5"/>
  <c r="Q4548" i="5"/>
  <c r="Q4645" i="5"/>
  <c r="Q4993" i="5"/>
  <c r="Q4934" i="5"/>
  <c r="Q4799" i="5"/>
  <c r="Q5033" i="5"/>
  <c r="Q4909" i="5"/>
  <c r="Q4700" i="5"/>
  <c r="Q4802" i="5"/>
  <c r="Q4947" i="5"/>
  <c r="Q5067" i="5"/>
  <c r="Q5535" i="5"/>
  <c r="Q5202" i="5"/>
  <c r="Q5527" i="5"/>
  <c r="Q4694" i="5"/>
  <c r="Q5553" i="5"/>
  <c r="Q5071" i="5"/>
  <c r="Q5460" i="5"/>
  <c r="U5460" i="5" s="1"/>
  <c r="V5460" i="5" s="1"/>
  <c r="Q5204" i="5"/>
  <c r="Q4575" i="5"/>
  <c r="Q5129" i="5"/>
  <c r="Q5316" i="5"/>
  <c r="Q5501" i="5"/>
  <c r="Q4550" i="5"/>
  <c r="Q4818" i="5"/>
  <c r="Q5080" i="5"/>
  <c r="Q5537" i="5"/>
  <c r="Q4822" i="5"/>
  <c r="Q4489" i="5"/>
  <c r="Q4534" i="5"/>
  <c r="Q4498" i="5"/>
  <c r="Q5025" i="5"/>
  <c r="Q4535" i="5"/>
  <c r="Q4963" i="5"/>
  <c r="Q4779" i="5"/>
  <c r="Q4641" i="5"/>
  <c r="Q4824" i="5"/>
  <c r="Q4492" i="5"/>
  <c r="Q4659" i="5"/>
  <c r="Q5342" i="5"/>
  <c r="Q4774" i="5"/>
  <c r="Q4614" i="5"/>
  <c r="Q4943" i="5"/>
  <c r="Q4671" i="5"/>
  <c r="Q5493" i="5"/>
  <c r="Q5012" i="5"/>
  <c r="Q4787" i="5"/>
  <c r="Q4931" i="5"/>
  <c r="Q4414" i="5"/>
  <c r="Q4793" i="5"/>
  <c r="Q4782" i="5"/>
  <c r="Q5565" i="5"/>
  <c r="Q4951" i="5"/>
  <c r="Q4545" i="5"/>
  <c r="Q5566" i="5"/>
  <c r="Q4655" i="5"/>
  <c r="Q4967" i="5"/>
  <c r="Q5382" i="5"/>
  <c r="Q4423" i="5"/>
  <c r="Q5391" i="5"/>
  <c r="Q5447" i="5"/>
  <c r="Q4479" i="5"/>
  <c r="Q4710" i="5"/>
  <c r="Q5221" i="5"/>
  <c r="Q5572" i="5"/>
  <c r="Q5098" i="5"/>
  <c r="Q4412" i="5"/>
  <c r="Q4925" i="5"/>
  <c r="Q5212" i="5"/>
  <c r="Q5497" i="5"/>
  <c r="Q4679" i="5"/>
  <c r="Q5099" i="5"/>
  <c r="Q4398" i="5"/>
  <c r="Q5371" i="5"/>
  <c r="Q4958" i="5"/>
  <c r="Q5045" i="5"/>
  <c r="Q4584" i="5"/>
  <c r="Q5205" i="5"/>
  <c r="Q4435" i="5"/>
  <c r="Q4974" i="5"/>
  <c r="Q4708" i="5"/>
  <c r="Q4664" i="5"/>
  <c r="Q5126" i="5"/>
  <c r="Q4520" i="5"/>
  <c r="Q4836" i="5"/>
  <c r="Q4911" i="5"/>
  <c r="U4911" i="5" s="1"/>
  <c r="V4911" i="5" s="1"/>
  <c r="Q4605" i="5"/>
  <c r="Q4916" i="5"/>
  <c r="Q5029" i="5"/>
  <c r="Q4686" i="5"/>
  <c r="Q4949" i="5"/>
  <c r="Q5574" i="5"/>
  <c r="Q4715" i="5"/>
  <c r="Q5145" i="5"/>
  <c r="U5145" i="5" s="1"/>
  <c r="V5145" i="5" s="1"/>
  <c r="Q5195" i="5"/>
  <c r="Q4766" i="5"/>
  <c r="Q4840" i="5"/>
  <c r="Q5143" i="5"/>
  <c r="Q4859" i="5"/>
  <c r="Q4912" i="5"/>
  <c r="Q4509" i="5"/>
  <c r="Q4672" i="5"/>
  <c r="Q5085" i="5"/>
  <c r="Q5485" i="5"/>
  <c r="Q4415" i="5"/>
  <c r="Q5237" i="5"/>
  <c r="Q5368" i="5"/>
  <c r="Q5043" i="5"/>
  <c r="Q4582" i="5"/>
  <c r="Q5559" i="5"/>
  <c r="Q4843" i="5"/>
  <c r="Q4591" i="5"/>
  <c r="Q4982" i="5"/>
  <c r="Q5197" i="5"/>
  <c r="Q4969" i="5"/>
  <c r="Q5132" i="5"/>
  <c r="Q4720" i="5"/>
  <c r="Q5192" i="5"/>
  <c r="Q5121" i="5"/>
  <c r="Q4972" i="5"/>
  <c r="Q4387" i="5"/>
  <c r="Q4889" i="5"/>
  <c r="Q4987" i="5"/>
  <c r="Q5491" i="5"/>
  <c r="Q4748" i="5"/>
  <c r="Q5438" i="5"/>
  <c r="Q4406" i="5"/>
  <c r="Q4527" i="5"/>
  <c r="Q4785" i="5"/>
  <c r="Q5186" i="5"/>
  <c r="Q4592" i="5"/>
  <c r="Q4474" i="5"/>
  <c r="Q4480" i="5"/>
  <c r="Q5114" i="5"/>
  <c r="Q4692" i="5"/>
  <c r="Q5579" i="5"/>
  <c r="Q5531" i="5"/>
  <c r="Q4908" i="5"/>
  <c r="Q4894" i="5"/>
  <c r="Q4639" i="5"/>
  <c r="Q5149" i="5"/>
  <c r="Q5358" i="5"/>
  <c r="Q5442" i="5"/>
  <c r="Q4683" i="5"/>
  <c r="Q5018" i="5"/>
  <c r="Q5272" i="5"/>
  <c r="U5272" i="5" s="1"/>
  <c r="V5272" i="5" s="1"/>
  <c r="Q5336" i="5"/>
  <c r="Q5414" i="5"/>
  <c r="Q4749" i="5"/>
  <c r="Q5030" i="5"/>
  <c r="Q5264" i="5"/>
  <c r="Q5302" i="5"/>
  <c r="Q4884" i="5"/>
  <c r="Q4477" i="5"/>
  <c r="Q4678" i="5"/>
  <c r="Q5308" i="5"/>
  <c r="Q5255" i="5"/>
  <c r="Q5137" i="5"/>
  <c r="U5137" i="5" s="1"/>
  <c r="V5137" i="5" s="1"/>
  <c r="Q4944" i="5"/>
  <c r="Q5206" i="5"/>
  <c r="Q4436" i="5"/>
  <c r="Q4742" i="5"/>
  <c r="Q4703" i="5"/>
  <c r="Q4760" i="5"/>
  <c r="Q4651" i="5"/>
  <c r="Q5125" i="5"/>
  <c r="Q5182" i="5"/>
  <c r="Q4485" i="5"/>
  <c r="Q5337" i="5"/>
  <c r="Q4835" i="5"/>
  <c r="Q5263" i="5"/>
  <c r="Q4837" i="5"/>
  <c r="Q4823" i="5"/>
  <c r="Q5084" i="5"/>
  <c r="U5084" i="5" s="1"/>
  <c r="V5084" i="5" s="1"/>
  <c r="Q5058" i="5"/>
  <c r="Q4917" i="5"/>
  <c r="Q5483" i="5"/>
  <c r="Q4586" i="5"/>
  <c r="Q5051" i="5"/>
  <c r="Q5123" i="5"/>
  <c r="Q4728" i="5"/>
  <c r="Q4696" i="5"/>
  <c r="U4696" i="5" s="1"/>
  <c r="V4696" i="5" s="1"/>
  <c r="Q5133" i="5"/>
  <c r="Q5214" i="5"/>
  <c r="Q5467" i="5"/>
  <c r="Q4557" i="5"/>
  <c r="Q5289" i="5"/>
  <c r="Q4626" i="5"/>
  <c r="Q5390" i="5"/>
  <c r="Q5464" i="5"/>
  <c r="Q4936" i="5"/>
  <c r="Q4789" i="5"/>
  <c r="Q4682" i="5"/>
  <c r="Q4522" i="5"/>
  <c r="Q4652" i="5"/>
  <c r="Q5452" i="5"/>
  <c r="Q5003" i="5"/>
  <c r="Q5062" i="5"/>
  <c r="Q5198" i="5"/>
  <c r="Q5448" i="5"/>
  <c r="Q4627" i="5"/>
  <c r="Q4624" i="5"/>
  <c r="Q4940" i="5"/>
  <c r="Q5394" i="5"/>
  <c r="Q5399" i="5"/>
  <c r="Q5507" i="5"/>
  <c r="Q4768" i="5"/>
  <c r="Q4392" i="5"/>
  <c r="Q5116" i="5"/>
  <c r="Q5117" i="5"/>
  <c r="Q5555" i="5"/>
  <c r="Q5130" i="5"/>
  <c r="Q5048" i="5"/>
  <c r="Q5052" i="5"/>
  <c r="Q5381" i="5"/>
  <c r="Q4989" i="5"/>
  <c r="Q5086" i="5"/>
  <c r="Q4771" i="5"/>
  <c r="Q4976" i="5"/>
  <c r="Q5273" i="5"/>
  <c r="Q5225" i="5"/>
  <c r="Q4743" i="5"/>
  <c r="Q4444" i="5"/>
  <c r="Q5183" i="5"/>
  <c r="Q4449" i="5"/>
  <c r="Q4508" i="5"/>
  <c r="Q5512" i="5"/>
  <c r="Q4442" i="5"/>
  <c r="Q4596" i="5"/>
  <c r="Q5480" i="5"/>
  <c r="Q5226" i="5"/>
  <c r="Q5419" i="5"/>
  <c r="Q5557" i="5"/>
  <c r="Q4505" i="5"/>
  <c r="Q5584" i="5"/>
  <c r="Q5283" i="5"/>
  <c r="Q4745" i="5"/>
  <c r="Q5146" i="5"/>
  <c r="U5146" i="5" s="1"/>
  <c r="V5146" i="5" s="1"/>
  <c r="Q4689" i="5"/>
  <c r="Q4873" i="5"/>
  <c r="Q4635" i="5"/>
  <c r="Q5277" i="5"/>
  <c r="U5277" i="5" s="1"/>
  <c r="V5277" i="5" s="1"/>
  <c r="Q5057" i="5"/>
  <c r="Q4615" i="5"/>
  <c r="Q4726" i="5"/>
  <c r="Q4973" i="5"/>
  <c r="Q5217" i="5"/>
  <c r="Q4419" i="5"/>
  <c r="Q4565" i="5"/>
  <c r="Q4871" i="5"/>
  <c r="Q4701" i="5"/>
  <c r="Q4883" i="5"/>
  <c r="Q5525" i="5"/>
  <c r="Q5172" i="5"/>
  <c r="Q5191" i="5"/>
  <c r="Q5369" i="5"/>
  <c r="Q4549" i="5"/>
  <c r="Q4959" i="5"/>
  <c r="Q4772" i="5"/>
  <c r="Q4451" i="5"/>
  <c r="Q4778" i="5"/>
  <c r="Q4691" i="5"/>
  <c r="Q5411" i="5"/>
  <c r="Q5032" i="5"/>
  <c r="Q5583" i="5"/>
  <c r="Q5188" i="5"/>
  <c r="Q5260" i="5"/>
  <c r="Q5111" i="5"/>
  <c r="Q5011" i="5"/>
  <c r="Q5227" i="5"/>
  <c r="U5227" i="5" s="1"/>
  <c r="V5227" i="5" s="1"/>
  <c r="Q4581" i="5"/>
  <c r="Q4458" i="5"/>
  <c r="Q4776" i="5"/>
  <c r="Q4705" i="5"/>
  <c r="Q4986" i="5"/>
  <c r="Q4431" i="5"/>
  <c r="Q4385" i="5"/>
  <c r="Q5181" i="5"/>
  <c r="Q5468" i="5"/>
  <c r="Q5261" i="5"/>
  <c r="Q5392" i="5"/>
  <c r="Q5549" i="5"/>
  <c r="Q5354" i="5"/>
  <c r="Q4490" i="5"/>
  <c r="Q5109" i="5"/>
  <c r="Q5089" i="5"/>
  <c r="Q5088" i="5"/>
  <c r="Q4399" i="5"/>
  <c r="Q4501" i="5"/>
  <c r="Q5031" i="5"/>
  <c r="Q4783" i="5"/>
  <c r="Q4669" i="5"/>
  <c r="Q4707" i="5"/>
  <c r="Q5518" i="5"/>
  <c r="Q5169" i="5"/>
  <c r="Q4922" i="5"/>
  <c r="Q4784" i="5"/>
  <c r="Q4839" i="5"/>
  <c r="Q4842" i="5"/>
  <c r="Q4820" i="5"/>
  <c r="Q4637" i="5"/>
  <c r="Q5078" i="5"/>
  <c r="Q5138" i="5"/>
  <c r="Q5457" i="5"/>
  <c r="Q4622" i="5"/>
  <c r="Q5213" i="5"/>
  <c r="Q5103" i="5"/>
  <c r="Q4761" i="5"/>
  <c r="Q4816" i="5"/>
  <c r="Q4475" i="5"/>
  <c r="Q4896" i="5"/>
  <c r="Q4983" i="5"/>
  <c r="Q4862" i="5"/>
  <c r="Q5523" i="5"/>
  <c r="Q5035" i="5"/>
  <c r="Q5142" i="5"/>
  <c r="Q4654" i="5"/>
  <c r="Q5548" i="5"/>
  <c r="Q4954" i="5"/>
  <c r="Q5370" i="5"/>
  <c r="Q5470" i="5"/>
  <c r="Q4551" i="5"/>
  <c r="Q5360" i="5"/>
  <c r="Q4942" i="5"/>
  <c r="Q5000" i="5"/>
  <c r="Q5524" i="5"/>
  <c r="Q5258" i="5"/>
  <c r="Q4933" i="5"/>
  <c r="Q4503" i="5"/>
  <c r="Q4831" i="5"/>
  <c r="Q4533" i="5"/>
  <c r="Q4813" i="5"/>
  <c r="Q4662" i="5"/>
  <c r="Q4538" i="5"/>
  <c r="Q5176" i="5"/>
  <c r="Q4613" i="5"/>
  <c r="Q5384" i="5"/>
  <c r="Q5404" i="5"/>
  <c r="Q5395" i="5"/>
  <c r="Q4607" i="5"/>
  <c r="Q5334" i="5"/>
  <c r="Q5290" i="5"/>
  <c r="Q5533" i="5"/>
  <c r="Q5323" i="5"/>
  <c r="Q5348" i="5"/>
  <c r="Q5402" i="5"/>
  <c r="Q5517" i="5"/>
  <c r="Q5504" i="5"/>
  <c r="Q5306" i="5"/>
  <c r="Q5361" i="5"/>
  <c r="Q4393" i="5"/>
  <c r="Q5350" i="5"/>
  <c r="Q4468" i="5"/>
  <c r="Q5301" i="5"/>
  <c r="Q2460" i="5"/>
  <c r="Q2466" i="5"/>
  <c r="Q2898" i="5"/>
  <c r="Q3565" i="5"/>
  <c r="Q2062" i="5"/>
  <c r="Q4390" i="5"/>
  <c r="Q2242" i="5"/>
  <c r="Q3056" i="5"/>
  <c r="Q2090" i="5"/>
  <c r="Q2292" i="5"/>
  <c r="Q2633" i="5"/>
  <c r="Q1966" i="5"/>
  <c r="Q4130" i="5"/>
  <c r="Q3402" i="5"/>
  <c r="Q2197" i="5"/>
  <c r="Q1533" i="5"/>
  <c r="Q3190" i="5"/>
  <c r="Q3977" i="5"/>
  <c r="Q2141" i="5"/>
  <c r="Q3729" i="5"/>
  <c r="Q3229" i="5"/>
  <c r="Q2144" i="5"/>
  <c r="Q4027" i="5"/>
  <c r="Q3173" i="5"/>
  <c r="Q3671" i="5"/>
  <c r="Q2670" i="5"/>
  <c r="Q2542" i="5"/>
  <c r="Q2252" i="5"/>
  <c r="Q3894" i="5"/>
  <c r="Q1643" i="5"/>
  <c r="Q4284" i="5"/>
  <c r="Q2456" i="5"/>
  <c r="U2456" i="5" s="1"/>
  <c r="V2456" i="5" s="1"/>
  <c r="Q2429" i="5"/>
  <c r="Q1909" i="5"/>
  <c r="Q3967" i="5"/>
  <c r="Q3687" i="5"/>
  <c r="Q3439" i="5"/>
  <c r="Q3392" i="5"/>
  <c r="Q3850" i="5"/>
  <c r="Q2340" i="5"/>
  <c r="Q1668" i="5"/>
  <c r="Q1840" i="5"/>
  <c r="Q2950" i="5"/>
  <c r="Q2826" i="5"/>
  <c r="U2826" i="5" s="1"/>
  <c r="V2826" i="5" s="1"/>
  <c r="Q2551" i="5"/>
  <c r="Q1895" i="5"/>
  <c r="Q2702" i="5"/>
  <c r="Q1737" i="5"/>
  <c r="Q1875" i="5"/>
  <c r="Q2656" i="5"/>
  <c r="Q2080" i="5"/>
  <c r="Q1648" i="5"/>
  <c r="Q1577" i="5"/>
  <c r="Q2212" i="5"/>
  <c r="Q2083" i="5"/>
  <c r="Q3126" i="5"/>
  <c r="Q3491" i="5"/>
  <c r="Q3415" i="5"/>
  <c r="Q3090" i="5"/>
  <c r="Q3239" i="5"/>
  <c r="Q3619" i="5"/>
  <c r="Q2635" i="5"/>
  <c r="Q1772" i="5"/>
  <c r="Q2383" i="5"/>
  <c r="Q3906" i="5"/>
  <c r="Q2157" i="5"/>
  <c r="Q2686" i="5"/>
  <c r="Q3451" i="5"/>
  <c r="Q3698" i="5"/>
  <c r="Q2507" i="5"/>
  <c r="Q1928" i="5"/>
  <c r="Q4257" i="5"/>
  <c r="Q3583" i="5"/>
  <c r="Q4172" i="5"/>
  <c r="Q3245" i="5"/>
  <c r="Q3176" i="5"/>
  <c r="Q3867" i="5"/>
  <c r="Q4006" i="5"/>
  <c r="Q2882" i="5"/>
  <c r="Q2615" i="5"/>
  <c r="Q1830" i="5"/>
  <c r="Q2473" i="5"/>
  <c r="Q2110" i="5"/>
  <c r="Q3079" i="5"/>
  <c r="U3079" i="5" s="1"/>
  <c r="V3079" i="5" s="1"/>
  <c r="Q2681" i="5"/>
  <c r="Q3990" i="5"/>
  <c r="Q3558" i="5"/>
  <c r="Q3718" i="5"/>
  <c r="Q3077" i="5"/>
  <c r="Q3694" i="5"/>
  <c r="Q4169" i="5"/>
  <c r="Q2487" i="5"/>
  <c r="Q4105" i="5"/>
  <c r="Q2353" i="5"/>
  <c r="Q2853" i="5"/>
  <c r="Q2966" i="5"/>
  <c r="U2966" i="5" s="1"/>
  <c r="V2966" i="5" s="1"/>
  <c r="Q2210" i="5"/>
  <c r="Q4252" i="5"/>
  <c r="Q2894" i="5"/>
  <c r="Q3563" i="5"/>
  <c r="U3563" i="5" s="1"/>
  <c r="V3563" i="5" s="1"/>
  <c r="Q3309" i="5"/>
  <c r="Q3456" i="5"/>
  <c r="Q2996" i="5"/>
  <c r="Q2815" i="5"/>
  <c r="Q2968" i="5"/>
  <c r="Q4059" i="5"/>
  <c r="Q2047" i="5"/>
  <c r="Q4236" i="5"/>
  <c r="Q3015" i="5"/>
  <c r="Q1608" i="5"/>
  <c r="Q3385" i="5"/>
  <c r="Q2525" i="5"/>
  <c r="Q2974" i="5"/>
  <c r="Q3909" i="5"/>
  <c r="Q4303" i="5"/>
  <c r="Q2901" i="5"/>
  <c r="Q2045" i="5"/>
  <c r="Q3447" i="5"/>
  <c r="Q2420" i="5"/>
  <c r="Q1943" i="5"/>
  <c r="Q4044" i="5"/>
  <c r="Q2391" i="5"/>
  <c r="Q4222" i="5"/>
  <c r="Q2395" i="5"/>
  <c r="U2395" i="5" s="1"/>
  <c r="V2395" i="5" s="1"/>
  <c r="Q1994" i="5"/>
  <c r="Q3120" i="5"/>
  <c r="Q3866" i="5"/>
  <c r="Q1626" i="5"/>
  <c r="Q3469" i="5"/>
  <c r="Q4347" i="5"/>
  <c r="Q3219" i="5"/>
  <c r="Q2203" i="5"/>
  <c r="Q4355" i="5"/>
  <c r="Q3028" i="5"/>
  <c r="Q1731" i="5"/>
  <c r="Q2640" i="5"/>
  <c r="Q2569" i="5"/>
  <c r="Q2846" i="5"/>
  <c r="Q2780" i="5"/>
  <c r="Q3835" i="5"/>
  <c r="Q3871" i="5"/>
  <c r="Q2418" i="5"/>
  <c r="Q3928" i="5"/>
  <c r="Q3140" i="5"/>
  <c r="U3140" i="5" s="1"/>
  <c r="V3140" i="5" s="1"/>
  <c r="Q2053" i="5"/>
  <c r="Q1907" i="5"/>
  <c r="Q3320" i="5"/>
  <c r="Q3164" i="5"/>
  <c r="Q3716" i="5"/>
  <c r="Q3412" i="5"/>
  <c r="Q2867" i="5"/>
  <c r="Q2313" i="5"/>
  <c r="Q3581" i="5"/>
  <c r="Q2722" i="5"/>
  <c r="Q2518" i="5"/>
  <c r="Q3751" i="5"/>
  <c r="Q2072" i="5"/>
  <c r="Q2451" i="5"/>
  <c r="Q3918" i="5"/>
  <c r="Q3234" i="5"/>
  <c r="Q3242" i="5"/>
  <c r="Q3186" i="5"/>
  <c r="Q2335" i="5"/>
  <c r="Q3892" i="5"/>
  <c r="Q2136" i="5"/>
  <c r="Q3143" i="5"/>
  <c r="Q3994" i="5"/>
  <c r="Q2612" i="5"/>
  <c r="Q2574" i="5"/>
  <c r="Q4011" i="5"/>
  <c r="Q3825" i="5"/>
  <c r="Q1990" i="5"/>
  <c r="Q2207" i="5"/>
  <c r="Q3648" i="5"/>
  <c r="Q2566" i="5"/>
  <c r="Q4042" i="5"/>
  <c r="U4042" i="5" s="1"/>
  <c r="V4042" i="5" s="1"/>
  <c r="Q2564" i="5"/>
  <c r="Q2439" i="5"/>
  <c r="Q3003" i="5"/>
  <c r="Q2317" i="5"/>
  <c r="U2317" i="5" s="1"/>
  <c r="V2317" i="5" s="1"/>
  <c r="Q2915" i="5"/>
  <c r="Q4038" i="5"/>
  <c r="Q2743" i="5"/>
  <c r="Q2031" i="5"/>
  <c r="Q2059" i="5"/>
  <c r="Q2100" i="5"/>
  <c r="Q3418" i="5"/>
  <c r="Q4048" i="5"/>
  <c r="Q2445" i="5"/>
  <c r="Q3161" i="5"/>
  <c r="Q2829" i="5"/>
  <c r="Q2740" i="5"/>
  <c r="U2740" i="5" s="1"/>
  <c r="V2740" i="5" s="1"/>
  <c r="Q3322" i="5"/>
  <c r="Q2246" i="5"/>
  <c r="Q1785" i="5"/>
  <c r="Q4360" i="5"/>
  <c r="Q4057" i="5"/>
  <c r="Q2036" i="5"/>
  <c r="Q4146" i="5"/>
  <c r="Q1561" i="5"/>
  <c r="U1561" i="5" s="1"/>
  <c r="V1561" i="5" s="1"/>
  <c r="Q4239" i="5"/>
  <c r="Q2424" i="5"/>
  <c r="Q2578" i="5"/>
  <c r="Q3946" i="5"/>
  <c r="Q3280" i="5"/>
  <c r="Q1641" i="5"/>
  <c r="Q2904" i="5"/>
  <c r="Q3714" i="5"/>
  <c r="Q1960" i="5"/>
  <c r="Q2849" i="5"/>
  <c r="Q4032" i="5"/>
  <c r="Q3722" i="5"/>
  <c r="Q3005" i="5"/>
  <c r="Q2821" i="5"/>
  <c r="Q2124" i="5"/>
  <c r="Q2184" i="5"/>
  <c r="Q3809" i="5"/>
  <c r="Q3007" i="5"/>
  <c r="Q3733" i="5"/>
  <c r="Q2410" i="5"/>
  <c r="Q4176" i="5"/>
  <c r="Q1702" i="5"/>
  <c r="Q2492" i="5"/>
  <c r="Q4010" i="5"/>
  <c r="Q2452" i="5"/>
  <c r="Q2500" i="5"/>
  <c r="Q3992" i="5"/>
  <c r="Q3645" i="5"/>
  <c r="Q3384" i="5"/>
  <c r="Q2405" i="5"/>
  <c r="Q3068" i="5"/>
  <c r="Q2586" i="5"/>
  <c r="Q1624" i="5"/>
  <c r="Q2002" i="5"/>
  <c r="Q4338" i="5"/>
  <c r="Q3404" i="5"/>
  <c r="Q2401" i="5"/>
  <c r="Q2243" i="5"/>
  <c r="Q3275" i="5"/>
  <c r="Q3044" i="5"/>
  <c r="Q4123" i="5"/>
  <c r="Q3642" i="5"/>
  <c r="Q1710" i="5"/>
  <c r="Q4255" i="5"/>
  <c r="U4255" i="5" s="1"/>
  <c r="V4255" i="5" s="1"/>
  <c r="Q4377" i="5"/>
  <c r="Q1592" i="5"/>
  <c r="Q2953" i="5"/>
  <c r="Q2949" i="5"/>
  <c r="U2949" i="5" s="1"/>
  <c r="Q2515" i="5"/>
  <c r="Q2236" i="5"/>
  <c r="Q2469" i="5"/>
  <c r="Q4192" i="5"/>
  <c r="Q4371" i="5"/>
  <c r="Q2845" i="5"/>
  <c r="Q3545" i="5"/>
  <c r="Q3562" i="5"/>
  <c r="U3562" i="5" s="1"/>
  <c r="V3562" i="5" s="1"/>
  <c r="Q3577" i="5"/>
  <c r="Q2173" i="5"/>
  <c r="Q3644" i="5"/>
  <c r="Q2837" i="5"/>
  <c r="Q3012" i="5"/>
  <c r="Q2244" i="5"/>
  <c r="Q4190" i="5"/>
  <c r="Q3763" i="5"/>
  <c r="Q3205" i="5"/>
  <c r="Q2556" i="5"/>
  <c r="Q1821" i="5"/>
  <c r="Q3916" i="5"/>
  <c r="Q3016" i="5"/>
  <c r="Q3291" i="5"/>
  <c r="Q3086" i="5"/>
  <c r="Q3300" i="5"/>
  <c r="Q2450" i="5"/>
  <c r="Q1950" i="5"/>
  <c r="Q4265" i="5"/>
  <c r="Q3069" i="5"/>
  <c r="Q1717" i="5"/>
  <c r="Q3207" i="5"/>
  <c r="Q1658" i="5"/>
  <c r="Q4267" i="5"/>
  <c r="Q1793" i="5"/>
  <c r="Q3685" i="5"/>
  <c r="Q2039" i="5"/>
  <c r="Q2856" i="5"/>
  <c r="Q1764" i="5"/>
  <c r="Q3646" i="5"/>
  <c r="Q4314" i="5"/>
  <c r="Q1599" i="5"/>
  <c r="Q2332" i="5"/>
  <c r="Q2629" i="5"/>
  <c r="Q4165" i="5"/>
  <c r="Q3165" i="5"/>
  <c r="Q2727" i="5"/>
  <c r="Q2862" i="5"/>
  <c r="Q1835" i="5"/>
  <c r="Q2478" i="5"/>
  <c r="Q2665" i="5"/>
  <c r="Q3748" i="5"/>
  <c r="Q2773" i="5"/>
  <c r="Q3796" i="5"/>
  <c r="Q1815" i="5"/>
  <c r="Q2541" i="5"/>
  <c r="Q3316" i="5"/>
  <c r="Q1883" i="5"/>
  <c r="U1883" i="5" s="1"/>
  <c r="V1883" i="5" s="1"/>
  <c r="Q3580" i="5"/>
  <c r="Q3492" i="5"/>
  <c r="Q2685" i="5"/>
  <c r="Q3372" i="5"/>
  <c r="Q3110" i="5"/>
  <c r="Q1932" i="5"/>
  <c r="Q4144" i="5"/>
  <c r="Q2550" i="5"/>
  <c r="Q2543" i="5"/>
  <c r="Q2935" i="5"/>
  <c r="Q3899" i="5"/>
  <c r="Q3517" i="5"/>
  <c r="Q2954" i="5"/>
  <c r="Q3749" i="5"/>
  <c r="Q2076" i="5"/>
  <c r="Q2814" i="5"/>
  <c r="Q2126" i="5"/>
  <c r="Q2940" i="5"/>
  <c r="Q3378" i="5"/>
  <c r="Q2909" i="5"/>
  <c r="Q3592" i="5"/>
  <c r="Q2677" i="5"/>
  <c r="Q1652" i="5"/>
  <c r="Q3406" i="5"/>
  <c r="Q1632" i="5"/>
  <c r="Q4041" i="5"/>
  <c r="Q1850" i="5"/>
  <c r="Q2749" i="5"/>
  <c r="Q1784" i="5"/>
  <c r="Q3071" i="5"/>
  <c r="Q2690" i="5"/>
  <c r="Q3127" i="5"/>
  <c r="Q2672" i="5"/>
  <c r="Q4337" i="5"/>
  <c r="Q1914" i="5"/>
  <c r="Q2762" i="5"/>
  <c r="U2762" i="5" s="1"/>
  <c r="V2762" i="5" s="1"/>
  <c r="Q4161" i="5"/>
  <c r="Q4274" i="5"/>
  <c r="Q3559" i="5"/>
  <c r="Q2634" i="5"/>
  <c r="Q3255" i="5"/>
  <c r="Q2848" i="5"/>
  <c r="Q2852" i="5"/>
  <c r="Q2458" i="5"/>
  <c r="U2458" i="5" s="1"/>
  <c r="V2458" i="5" s="1"/>
  <c r="Q4047" i="5"/>
  <c r="Q3183" i="5"/>
  <c r="Q3462" i="5"/>
  <c r="Q3968" i="5"/>
  <c r="Q3455" i="5"/>
  <c r="Q2029" i="5"/>
  <c r="Q3924" i="5"/>
  <c r="Q4219" i="5"/>
  <c r="Q3476" i="5"/>
  <c r="Q4178" i="5"/>
  <c r="Q2333" i="5"/>
  <c r="Q1744" i="5"/>
  <c r="Q2074" i="5"/>
  <c r="Q2698" i="5"/>
  <c r="Q2654" i="5"/>
  <c r="Q1756" i="5"/>
  <c r="Q2067" i="5"/>
  <c r="Q2885" i="5"/>
  <c r="Q2796" i="5"/>
  <c r="Q2841" i="5"/>
  <c r="Q2436" i="5"/>
  <c r="Q3390" i="5"/>
  <c r="Q3327" i="5"/>
  <c r="Q2598" i="5"/>
  <c r="Q3009" i="5"/>
  <c r="Q2048" i="5"/>
  <c r="Q2568" i="5"/>
  <c r="Q1620" i="5"/>
  <c r="Q1857" i="5"/>
  <c r="Q2951" i="5"/>
  <c r="Q1726" i="5"/>
  <c r="Q2362" i="5"/>
  <c r="Q4203" i="5"/>
  <c r="Q2857" i="5"/>
  <c r="Q4277" i="5"/>
  <c r="Q2463" i="5"/>
  <c r="Q2851" i="5"/>
  <c r="Q4295" i="5"/>
  <c r="Q2449" i="5"/>
  <c r="Q1617" i="5"/>
  <c r="U1617" i="5" s="1"/>
  <c r="V1617" i="5" s="1"/>
  <c r="Q3860" i="5"/>
  <c r="Q3777" i="5"/>
  <c r="Q3153" i="5"/>
  <c r="Q1849" i="5"/>
  <c r="Q2323" i="5"/>
  <c r="Q2363" i="5"/>
  <c r="Q1965" i="5"/>
  <c r="Q4298" i="5"/>
  <c r="Q2133" i="5"/>
  <c r="Q2151" i="5"/>
  <c r="Q3845" i="5"/>
  <c r="Q3865" i="5"/>
  <c r="Q1852" i="5"/>
  <c r="Q3138" i="5"/>
  <c r="Q3461" i="5"/>
  <c r="Q2086" i="5"/>
  <c r="Q3888" i="5"/>
  <c r="Q3676" i="5"/>
  <c r="Q3964" i="5"/>
  <c r="Q2411" i="5"/>
  <c r="Q2239" i="5"/>
  <c r="Q3618" i="5"/>
  <c r="Q3988" i="5"/>
  <c r="Q2930" i="5"/>
  <c r="U2930" i="5" s="1"/>
  <c r="V2930" i="5" s="1"/>
  <c r="Q1639" i="5"/>
  <c r="Q3348" i="5"/>
  <c r="Q2781" i="5"/>
  <c r="Q2403" i="5"/>
  <c r="Q2291" i="5"/>
  <c r="Q3785" i="5"/>
  <c r="Q3217" i="5"/>
  <c r="Q3822" i="5"/>
  <c r="U3822" i="5" s="1"/>
  <c r="V3822" i="5" s="1"/>
  <c r="Q4357" i="5"/>
  <c r="Q3283" i="5"/>
  <c r="Q3391" i="5"/>
  <c r="Q3201" i="5"/>
  <c r="U3201" i="5" s="1"/>
  <c r="V3201" i="5" s="1"/>
  <c r="Q2397" i="5"/>
  <c r="Q2559" i="5"/>
  <c r="Q3941" i="5"/>
  <c r="Q3853" i="5"/>
  <c r="Q1987" i="5"/>
  <c r="Q3410" i="5"/>
  <c r="Q1728" i="5"/>
  <c r="Q3770" i="5"/>
  <c r="Q3124" i="5"/>
  <c r="Q2464" i="5"/>
  <c r="Q4180" i="5"/>
  <c r="Q4339" i="5"/>
  <c r="Q2776" i="5"/>
  <c r="Q3614" i="5"/>
  <c r="Q2540" i="5"/>
  <c r="Q1976" i="5"/>
  <c r="Q3507" i="5"/>
  <c r="Q3224" i="5"/>
  <c r="Q3771" i="5"/>
  <c r="Q2027" i="5"/>
  <c r="Q3778" i="5"/>
  <c r="Q1827" i="5"/>
  <c r="Q4194" i="5"/>
  <c r="Q1859" i="5"/>
  <c r="Q1788" i="5"/>
  <c r="Q2526" i="5"/>
  <c r="Q2262" i="5"/>
  <c r="Q3488" i="5"/>
  <c r="U3488" i="5" s="1"/>
  <c r="V3488" i="5" s="1"/>
  <c r="Q1645" i="5"/>
  <c r="Q4364" i="5"/>
  <c r="Q4197" i="5"/>
  <c r="Q2390" i="5"/>
  <c r="Q2527" i="5"/>
  <c r="Q3156" i="5"/>
  <c r="Q3438" i="5"/>
  <c r="Q3265" i="5"/>
  <c r="Q4058" i="5"/>
  <c r="Q3043" i="5"/>
  <c r="Q2735" i="5"/>
  <c r="Q2474" i="5"/>
  <c r="Q3898" i="5"/>
  <c r="Q1947" i="5"/>
  <c r="Q2503" i="5"/>
  <c r="Q2240" i="5"/>
  <c r="Q2334" i="5"/>
  <c r="Q2854" i="5"/>
  <c r="Q3021" i="5"/>
  <c r="Q3074" i="5"/>
  <c r="Q3226" i="5"/>
  <c r="Q2524" i="5"/>
  <c r="Q2268" i="5"/>
  <c r="Q3335" i="5"/>
  <c r="Q3132" i="5"/>
  <c r="Q2413" i="5"/>
  <c r="Q3787" i="5"/>
  <c r="Q1833" i="5"/>
  <c r="Q2494" i="5"/>
  <c r="Q4207" i="5"/>
  <c r="Q4186" i="5"/>
  <c r="Q3691" i="5"/>
  <c r="Q3261" i="5"/>
  <c r="Q4189" i="5"/>
  <c r="Q3557" i="5"/>
  <c r="Q2593" i="5"/>
  <c r="Q3171" i="5"/>
  <c r="Q4007" i="5"/>
  <c r="Q1924" i="5"/>
  <c r="Q2836" i="5"/>
  <c r="Q2932" i="5"/>
  <c r="Q2099" i="5"/>
  <c r="Q2874" i="5"/>
  <c r="Q2788" i="5"/>
  <c r="Q2588" i="5"/>
  <c r="Q2729" i="5"/>
  <c r="Q3621" i="5"/>
  <c r="Q2193" i="5"/>
  <c r="Q1711" i="5"/>
  <c r="Q3897" i="5"/>
  <c r="Q2230" i="5"/>
  <c r="Q3773" i="5"/>
  <c r="Q1754" i="5"/>
  <c r="Q3724" i="5"/>
  <c r="Q1828" i="5"/>
  <c r="Q1696" i="5"/>
  <c r="Q1684" i="5"/>
  <c r="Q2113" i="5"/>
  <c r="Q2147" i="5"/>
  <c r="Q2876" i="5"/>
  <c r="U2876" i="5" s="1"/>
  <c r="V2876" i="5" s="1"/>
  <c r="Q1750" i="5"/>
  <c r="Q4030" i="5"/>
  <c r="Q3052" i="5"/>
  <c r="Q3942" i="5"/>
  <c r="U3942" i="5" s="1"/>
  <c r="V3942" i="5" s="1"/>
  <c r="Q3317" i="5"/>
  <c r="Q3443" i="5"/>
  <c r="Q1741" i="5"/>
  <c r="Q3313" i="5"/>
  <c r="Q2529" i="5"/>
  <c r="Q2271" i="5"/>
  <c r="Q2532" i="5"/>
  <c r="Q4233" i="5"/>
  <c r="U4233" i="5" s="1"/>
  <c r="V4233" i="5" s="1"/>
  <c r="Q1794" i="5"/>
  <c r="Q3746" i="5"/>
  <c r="Q1776" i="5"/>
  <c r="Q1672" i="5"/>
  <c r="Q4009" i="5"/>
  <c r="Q2174" i="5"/>
  <c r="Q3040" i="5"/>
  <c r="Q2283" i="5"/>
  <c r="Q1625" i="5"/>
  <c r="Q1614" i="5"/>
  <c r="Q2015" i="5"/>
  <c r="Q3893" i="5"/>
  <c r="U3893" i="5" s="1"/>
  <c r="V3893" i="5" s="1"/>
  <c r="Q3432" i="5"/>
  <c r="Q2792" i="5"/>
  <c r="Q2688" i="5"/>
  <c r="Q3397" i="5"/>
  <c r="Q3522" i="5"/>
  <c r="Q3631" i="5"/>
  <c r="Q2511" i="5"/>
  <c r="Q3775" i="5"/>
  <c r="U3775" i="5" s="1"/>
  <c r="V3775" i="5" s="1"/>
  <c r="Q3711" i="5"/>
  <c r="Q4328" i="5"/>
  <c r="Q2261" i="5"/>
  <c r="Q3299" i="5"/>
  <c r="Q1897" i="5"/>
  <c r="Q3141" i="5"/>
  <c r="Q1962" i="5"/>
  <c r="Q2911" i="5"/>
  <c r="U2911" i="5" s="1"/>
  <c r="V2911" i="5" s="1"/>
  <c r="Q2890" i="5"/>
  <c r="Q4230" i="5"/>
  <c r="Q4025" i="5"/>
  <c r="Q2736" i="5"/>
  <c r="U2736" i="5" s="1"/>
  <c r="V2736" i="5" s="1"/>
  <c r="Q3241" i="5"/>
  <c r="Q2185" i="5"/>
  <c r="Q2683" i="5"/>
  <c r="Q4153" i="5"/>
  <c r="Q1701" i="5"/>
  <c r="Q3286" i="5"/>
  <c r="Q1868" i="5"/>
  <c r="Q1902" i="5"/>
  <c r="Q2254" i="5"/>
  <c r="Q3403" i="5"/>
  <c r="Q3587" i="5"/>
  <c r="Q2819" i="5"/>
  <c r="Q2704" i="5"/>
  <c r="Q2703" i="5"/>
  <c r="Q2959" i="5"/>
  <c r="Q1948" i="5"/>
  <c r="Q2801" i="5"/>
  <c r="Q2516" i="5"/>
  <c r="Q2558" i="5"/>
  <c r="Q3700" i="5"/>
  <c r="Q4026" i="5"/>
  <c r="Q1890" i="5"/>
  <c r="Q3640" i="5"/>
  <c r="Q1800" i="5"/>
  <c r="Q2158" i="5"/>
  <c r="Q3215" i="5"/>
  <c r="Q1654" i="5"/>
  <c r="Q3854" i="5"/>
  <c r="Q2153" i="5"/>
  <c r="Q2296" i="5"/>
  <c r="Q2107" i="5"/>
  <c r="Q1915" i="5"/>
  <c r="Q1806" i="5"/>
  <c r="Q3609" i="5"/>
  <c r="Q2440" i="5"/>
  <c r="Q4001" i="5"/>
  <c r="Q2191" i="5"/>
  <c r="Q3925" i="5"/>
  <c r="Q1858" i="5"/>
  <c r="Q3661" i="5"/>
  <c r="Q3244" i="5"/>
  <c r="Q3739" i="5"/>
  <c r="Q4313" i="5"/>
  <c r="Q4167" i="5"/>
  <c r="Q1771" i="5"/>
  <c r="Q3756" i="5"/>
  <c r="Q4157" i="5"/>
  <c r="Q4120" i="5"/>
  <c r="Q2883" i="5"/>
  <c r="Q2946" i="5"/>
  <c r="Q3766" i="5"/>
  <c r="Q1896" i="5"/>
  <c r="Q4138" i="5"/>
  <c r="Q2579" i="5"/>
  <c r="Q2117" i="5"/>
  <c r="Q1926" i="5"/>
  <c r="Q3267" i="5"/>
  <c r="Q4039" i="5"/>
  <c r="Q1707" i="5"/>
  <c r="Q2732" i="5"/>
  <c r="Q2789" i="5"/>
  <c r="Q3510" i="5"/>
  <c r="Q3743" i="5"/>
  <c r="Q2747" i="5"/>
  <c r="Q2931" i="5"/>
  <c r="Q4244" i="5"/>
  <c r="Q1749" i="5"/>
  <c r="Q2350" i="5"/>
  <c r="Q2035" i="5"/>
  <c r="Q3849" i="5"/>
  <c r="Q2315" i="5"/>
  <c r="Q3848" i="5"/>
  <c r="Q3527" i="5"/>
  <c r="Q1959" i="5"/>
  <c r="Q3026" i="5"/>
  <c r="Q3066" i="5"/>
  <c r="Q3738" i="5"/>
  <c r="Q4220" i="5"/>
  <c r="Q2812" i="5"/>
  <c r="Q4109" i="5"/>
  <c r="Q1727" i="5"/>
  <c r="Q3805" i="5"/>
  <c r="Q1760" i="5"/>
  <c r="Q3115" i="5"/>
  <c r="U3115" i="5" s="1"/>
  <c r="Q3611" i="5"/>
  <c r="Q3901" i="5"/>
  <c r="Q3331" i="5"/>
  <c r="Q3650" i="5"/>
  <c r="U3650" i="5" s="1"/>
  <c r="V3650" i="5" s="1"/>
  <c r="Q2565" i="5"/>
  <c r="Q3424" i="5"/>
  <c r="Q4340" i="5"/>
  <c r="Q3959" i="5"/>
  <c r="Q3831" i="5"/>
  <c r="Q4326" i="5"/>
  <c r="Q4191" i="5"/>
  <c r="Q1730" i="5"/>
  <c r="Q3131" i="5"/>
  <c r="Q2777" i="5"/>
  <c r="Q3449" i="5"/>
  <c r="Q2667" i="5"/>
  <c r="Q2878" i="5"/>
  <c r="Q4092" i="5"/>
  <c r="Q3039" i="5"/>
  <c r="Q3879" i="5"/>
  <c r="Q2103" i="5"/>
  <c r="Q3525" i="5"/>
  <c r="Q2707" i="5"/>
  <c r="Q4031" i="5"/>
  <c r="Q2595" i="5"/>
  <c r="Q3533" i="5"/>
  <c r="Q3496" i="5"/>
  <c r="Q2999" i="5"/>
  <c r="Q1972" i="5"/>
  <c r="Q3282" i="5"/>
  <c r="Q2808" i="5"/>
  <c r="Q2745" i="5"/>
  <c r="U2745" i="5" s="1"/>
  <c r="V2745" i="5" s="1"/>
  <c r="Q2146" i="5"/>
  <c r="Q3989" i="5"/>
  <c r="Q2989" i="5"/>
  <c r="Q3360" i="5"/>
  <c r="U3360" i="5" s="1"/>
  <c r="V3360" i="5" s="1"/>
  <c r="Q2766" i="5"/>
  <c r="Q2260" i="5"/>
  <c r="Q1817" i="5"/>
  <c r="Q4128" i="5"/>
  <c r="Q3882" i="5"/>
  <c r="Q3807" i="5"/>
  <c r="Q3706" i="5"/>
  <c r="Q1755" i="5"/>
  <c r="U1755" i="5" s="1"/>
  <c r="V1755" i="5" s="1"/>
  <c r="Q3697" i="5"/>
  <c r="Q1732" i="5"/>
  <c r="Q2204" i="5"/>
  <c r="Q2609" i="5"/>
  <c r="Q2078" i="5"/>
  <c r="Q2471" i="5"/>
  <c r="Q2400" i="5"/>
  <c r="Q3279" i="5"/>
  <c r="Q3664" i="5"/>
  <c r="Q4156" i="5"/>
  <c r="Q2979" i="5"/>
  <c r="Q3272" i="5"/>
  <c r="Q3174" i="5"/>
  <c r="Q2079" i="5"/>
  <c r="Q2895" i="5"/>
  <c r="Q4278" i="5"/>
  <c r="Q2222" i="5"/>
  <c r="Q2282" i="5"/>
  <c r="Q2970" i="5"/>
  <c r="Q3818" i="5"/>
  <c r="Q2771" i="5"/>
  <c r="Q3972" i="5"/>
  <c r="Q2674" i="5"/>
  <c r="Q1823" i="5"/>
  <c r="U1823" i="5" s="1"/>
  <c r="V1823" i="5" s="1"/>
  <c r="Q2326" i="5"/>
  <c r="Q2359" i="5"/>
  <c r="Q2714" i="5"/>
  <c r="Q3338" i="5"/>
  <c r="Q1842" i="5"/>
  <c r="Q3878" i="5"/>
  <c r="Q3613" i="5"/>
  <c r="Q2695" i="5"/>
  <c r="U2695" i="5" s="1"/>
  <c r="V2695" i="5" s="1"/>
  <c r="Q2924" i="5"/>
  <c r="Q2289" i="5"/>
  <c r="Q2009" i="5"/>
  <c r="Q3696" i="5"/>
  <c r="U3696" i="5" s="1"/>
  <c r="V3696" i="5" s="1"/>
  <c r="Q2969" i="5"/>
  <c r="Q3982" i="5"/>
  <c r="Q2715" i="5"/>
  <c r="Q3482" i="5"/>
  <c r="Q2376" i="5"/>
  <c r="Q3554" i="5"/>
  <c r="Q3861" i="5"/>
  <c r="Q3088" i="5"/>
  <c r="Q1665" i="5"/>
  <c r="Q2575" i="5"/>
  <c r="Q4302" i="5"/>
  <c r="Q2017" i="5"/>
  <c r="Q3465" i="5"/>
  <c r="Q2044" i="5"/>
  <c r="Q2454" i="5"/>
  <c r="Q3801" i="5"/>
  <c r="Q4308" i="5"/>
  <c r="Q2149" i="5"/>
  <c r="Q2422" i="5"/>
  <c r="Q3368" i="5"/>
  <c r="Q4212" i="5"/>
  <c r="Q2602" i="5"/>
  <c r="Q2701" i="5"/>
  <c r="Q2756" i="5"/>
  <c r="Q3405" i="5"/>
  <c r="Q1650" i="5"/>
  <c r="Q2803" i="5"/>
  <c r="Q3189" i="5"/>
  <c r="Q4088" i="5"/>
  <c r="Q3270" i="5"/>
  <c r="Q2377" i="5"/>
  <c r="Q1931" i="5"/>
  <c r="Q2712" i="5"/>
  <c r="Q2490" i="5"/>
  <c r="Q2560" i="5"/>
  <c r="Q3663" i="5"/>
  <c r="Q2710" i="5"/>
  <c r="Q1627" i="5"/>
  <c r="Q2514" i="5"/>
  <c r="Q3832" i="5"/>
  <c r="Q1865" i="5"/>
  <c r="Q2750" i="5"/>
  <c r="Q3841" i="5"/>
  <c r="Q1988" i="5"/>
  <c r="Q2892" i="5"/>
  <c r="Q2343" i="5"/>
  <c r="Q2718" i="5"/>
  <c r="Q1809" i="5"/>
  <c r="U1809" i="5" s="1"/>
  <c r="V1809" i="5" s="1"/>
  <c r="Q1904" i="5"/>
  <c r="Q2093" i="5"/>
  <c r="Q4329" i="5"/>
  <c r="Q3305" i="5"/>
  <c r="Q1894" i="5"/>
  <c r="Q2617" i="5"/>
  <c r="Q4135" i="5"/>
  <c r="Q2122" i="5"/>
  <c r="Q1998" i="5"/>
  <c r="Q2482" i="5"/>
  <c r="Q3020" i="5"/>
  <c r="Q2914" i="5"/>
  <c r="Q2684" i="5"/>
  <c r="Q2510" i="5"/>
  <c r="Q2965" i="5"/>
  <c r="Q3464" i="5"/>
  <c r="Q4074" i="5"/>
  <c r="Q4056" i="5"/>
  <c r="Q2505" i="5"/>
  <c r="Q2431" i="5"/>
  <c r="U2431" i="5" s="1"/>
  <c r="V2431" i="5" s="1"/>
  <c r="Q2177" i="5"/>
  <c r="Q1945" i="5"/>
  <c r="Q3429" i="5"/>
  <c r="Q3246" i="5"/>
  <c r="Q3259" i="5"/>
  <c r="Q1780" i="5"/>
  <c r="Q2711" i="5"/>
  <c r="Q2352" i="5"/>
  <c r="U2352" i="5" s="1"/>
  <c r="V2352" i="5" s="1"/>
  <c r="Q1724" i="5"/>
  <c r="Q1986" i="5"/>
  <c r="Q2573" i="5"/>
  <c r="Q2567" i="5"/>
  <c r="Q2606" i="5"/>
  <c r="Q3034" i="5"/>
  <c r="Q3811" i="5"/>
  <c r="Q1831" i="5"/>
  <c r="Q3862" i="5"/>
  <c r="Q2922" i="5"/>
  <c r="Q2613" i="5"/>
  <c r="Q2957" i="5"/>
  <c r="Q2087" i="5"/>
  <c r="Q1861" i="5"/>
  <c r="Q2223" i="5"/>
  <c r="Q3411" i="5"/>
  <c r="Q3448" i="5"/>
  <c r="Q3093" i="5"/>
  <c r="Q3624" i="5"/>
  <c r="Q3656" i="5"/>
  <c r="Q4281" i="5"/>
  <c r="Q3717" i="5"/>
  <c r="Q3950" i="5"/>
  <c r="Q2583" i="5"/>
  <c r="Q2032" i="5"/>
  <c r="Q3081" i="5"/>
  <c r="Q2273" i="5"/>
  <c r="Q3289" i="5"/>
  <c r="Q3715" i="5"/>
  <c r="Q1622" i="5"/>
  <c r="Q3487" i="5"/>
  <c r="Q1790" i="5"/>
  <c r="Q1844" i="5"/>
  <c r="Q2256" i="5"/>
  <c r="Q3196" i="5"/>
  <c r="Q3978" i="5"/>
  <c r="Q4320" i="5"/>
  <c r="Q2858" i="5"/>
  <c r="Q3000" i="5"/>
  <c r="Q4261" i="5"/>
  <c r="Q4015" i="5"/>
  <c r="Q3573" i="5"/>
  <c r="Q2538" i="5"/>
  <c r="Q2380" i="5"/>
  <c r="U2380" i="5" s="1"/>
  <c r="V2380" i="5" s="1"/>
  <c r="Q1649" i="5"/>
  <c r="Q3641" i="5"/>
  <c r="Q3466" i="5"/>
  <c r="Q1872" i="5"/>
  <c r="U1872" i="5" s="1"/>
  <c r="V1872" i="5" s="1"/>
  <c r="Q3815" i="5"/>
  <c r="Q1569" i="5"/>
  <c r="Q3133" i="5"/>
  <c r="Q2171" i="5"/>
  <c r="Q2799" i="5"/>
  <c r="Q1866" i="5"/>
  <c r="Q1585" i="5"/>
  <c r="Q3269" i="5"/>
  <c r="Q4273" i="5"/>
  <c r="Q2069" i="5"/>
  <c r="Q3670" i="5"/>
  <c r="Q1685" i="5"/>
  <c r="Q3630" i="5"/>
  <c r="Q1878" i="5"/>
  <c r="Q3911" i="5"/>
  <c r="Q3296" i="5"/>
  <c r="Q3943" i="5"/>
  <c r="Q2619" i="5"/>
  <c r="Q2344" i="5"/>
  <c r="Q4256" i="5"/>
  <c r="U4256" i="5" s="1"/>
  <c r="V4256" i="5" s="1"/>
  <c r="Q2721" i="5"/>
  <c r="Q2865" i="5"/>
  <c r="Q3689" i="5"/>
  <c r="Q3521" i="5"/>
  <c r="Q3485" i="5"/>
  <c r="Q1675" i="5"/>
  <c r="Q3374" i="5"/>
  <c r="Q1791" i="5"/>
  <c r="U1791" i="5" s="1"/>
  <c r="V1791" i="5" s="1"/>
  <c r="Q3386" i="5"/>
  <c r="Q3344" i="5"/>
  <c r="Q3321" i="5"/>
  <c r="Q1695" i="5"/>
  <c r="Q3903" i="5"/>
  <c r="Q3795" i="5"/>
  <c r="Q2668" i="5"/>
  <c r="Q4218" i="5"/>
  <c r="Q2555" i="5"/>
  <c r="Q3991" i="5"/>
  <c r="Q3474" i="5"/>
  <c r="Q3960" i="5"/>
  <c r="U3960" i="5" s="1"/>
  <c r="V3960" i="5" s="1"/>
  <c r="Q1762" i="5"/>
  <c r="Q2751" i="5"/>
  <c r="Q2897" i="5"/>
  <c r="Q2580" i="5"/>
  <c r="Q2104" i="5"/>
  <c r="Q3273" i="5"/>
  <c r="Q1804" i="5"/>
  <c r="Q3029" i="5"/>
  <c r="Q2370" i="5"/>
  <c r="Q4079" i="5"/>
  <c r="Q3147" i="5"/>
  <c r="Q3227" i="5"/>
  <c r="Q2096" i="5"/>
  <c r="Q2034" i="5"/>
  <c r="Q3695" i="5"/>
  <c r="Q2782" i="5"/>
  <c r="Q3307" i="5"/>
  <c r="Q3731" i="5"/>
  <c r="Q4182" i="5"/>
  <c r="Q4346" i="5"/>
  <c r="U4346" i="5" s="1"/>
  <c r="V4346" i="5" s="1"/>
  <c r="Q3625" i="5"/>
  <c r="Q2258" i="5"/>
  <c r="Q1674" i="5"/>
  <c r="Q3084" i="5"/>
  <c r="Q1925" i="5"/>
  <c r="Q4198" i="5"/>
  <c r="Q4021" i="5"/>
  <c r="Q3095" i="5"/>
  <c r="U3095" i="5" s="1"/>
  <c r="V3095" i="5" s="1"/>
  <c r="Q2977" i="5"/>
  <c r="Q4075" i="5"/>
  <c r="Q2061" i="5"/>
  <c r="Q3678" i="5"/>
  <c r="Q2643" i="5"/>
  <c r="Q3593" i="5"/>
  <c r="Q2131" i="5"/>
  <c r="Q3915" i="5"/>
  <c r="Q3955" i="5"/>
  <c r="Q3045" i="5"/>
  <c r="Q4115" i="5"/>
  <c r="Q2508" i="5"/>
  <c r="Q3358" i="5"/>
  <c r="Q2961" i="5"/>
  <c r="Q1837" i="5"/>
  <c r="Q1777" i="5"/>
  <c r="Q2129" i="5"/>
  <c r="Q4262" i="5"/>
  <c r="Q3019" i="5"/>
  <c r="Q1743" i="5"/>
  <c r="Q3820" i="5"/>
  <c r="Q1980" i="5"/>
  <c r="Q2227" i="5"/>
  <c r="Q2576" i="5"/>
  <c r="Q1975" i="5"/>
  <c r="Q3539" i="5"/>
  <c r="Q2825" i="5"/>
  <c r="Q3175" i="5"/>
  <c r="Q1869" i="5"/>
  <c r="Q1808" i="5"/>
  <c r="Q1713" i="5"/>
  <c r="Q3966" i="5"/>
  <c r="Q2108" i="5"/>
  <c r="Q4354" i="5"/>
  <c r="Q2385" i="5"/>
  <c r="Q3380" i="5"/>
  <c r="Q2952" i="5"/>
  <c r="Q2900" i="5"/>
  <c r="Q1709" i="5"/>
  <c r="Q2441" i="5"/>
  <c r="U2441" i="5" s="1"/>
  <c r="V2441" i="5" s="1"/>
  <c r="Q2073" i="5"/>
  <c r="Q3065" i="5"/>
  <c r="Q2351" i="5"/>
  <c r="Q3041" i="5"/>
  <c r="Q1600" i="5"/>
  <c r="Q3604" i="5"/>
  <c r="Q4102" i="5"/>
  <c r="Q2912" i="5"/>
  <c r="Q3453" i="5"/>
  <c r="Q3118" i="5"/>
  <c r="Q3054" i="5"/>
  <c r="Q1818" i="5"/>
  <c r="Q2484" i="5"/>
  <c r="Q4017" i="5"/>
  <c r="Q3651" i="5"/>
  <c r="Q4005" i="5"/>
  <c r="Q2791" i="5"/>
  <c r="Q2830" i="5"/>
  <c r="Q3257" i="5"/>
  <c r="Q2150" i="5"/>
  <c r="Q3874" i="5"/>
  <c r="Q2627" i="5"/>
  <c r="Q2112" i="5"/>
  <c r="Q4139" i="5"/>
  <c r="Q2889" i="5"/>
  <c r="Q2024" i="5"/>
  <c r="Q2021" i="5"/>
  <c r="Q1691" i="5"/>
  <c r="U1691" i="5" s="1"/>
  <c r="V1691" i="5" s="1"/>
  <c r="Q3413" i="5"/>
  <c r="Q3387" i="5"/>
  <c r="Q3851" i="5"/>
  <c r="Q2798" i="5"/>
  <c r="U2798" i="5" s="1"/>
  <c r="V2798" i="5" s="1"/>
  <c r="Q1867" i="5"/>
  <c r="Q3626" i="5"/>
  <c r="Q2834" i="5"/>
  <c r="Q1623" i="5"/>
  <c r="Q2847" i="5"/>
  <c r="Q3997" i="5"/>
  <c r="Q1856" i="5"/>
  <c r="Q2301" i="5"/>
  <c r="U2301" i="5" s="1"/>
  <c r="V2301" i="5" s="1"/>
  <c r="Q1898" i="5"/>
  <c r="Q3610" i="5"/>
  <c r="Q3210" i="5"/>
  <c r="Q3655" i="5"/>
  <c r="Q3063" i="5"/>
  <c r="Q3629" i="5"/>
  <c r="Q2563" i="5"/>
  <c r="Q2374" i="5"/>
  <c r="Q2303" i="5"/>
  <c r="Q1955" i="5"/>
  <c r="Q4063" i="5"/>
  <c r="Q2520" i="5"/>
  <c r="Q3826" i="5"/>
  <c r="Q2327" i="5"/>
  <c r="Q3112" i="5"/>
  <c r="Q2030" i="5"/>
  <c r="Q2237" i="5"/>
  <c r="Q3531" i="5"/>
  <c r="Q1912" i="5"/>
  <c r="Q3779" i="5"/>
  <c r="Q2046" i="5"/>
  <c r="Q3342" i="5"/>
  <c r="Q2169" i="5"/>
  <c r="Q2741" i="5"/>
  <c r="Q1604" i="5"/>
  <c r="Q4380" i="5"/>
  <c r="Q2557" i="5"/>
  <c r="Q2392" i="5"/>
  <c r="U2392" i="5" s="1"/>
  <c r="V2392" i="5" s="1"/>
  <c r="Q4002" i="5"/>
  <c r="Q3917" i="5"/>
  <c r="Q1999" i="5"/>
  <c r="Q2264" i="5"/>
  <c r="Q3414" i="5"/>
  <c r="Q2320" i="5"/>
  <c r="Q3596" i="5"/>
  <c r="Q4214" i="5"/>
  <c r="Q3204" i="5"/>
  <c r="Q2226" i="5"/>
  <c r="Q3290" i="5"/>
  <c r="Q2037" i="5"/>
  <c r="Q3160" i="5"/>
  <c r="Q2549" i="5"/>
  <c r="Q2406" i="5"/>
  <c r="Q2972" i="5"/>
  <c r="Q1802" i="5"/>
  <c r="Q3058" i="5"/>
  <c r="Q2231" i="5"/>
  <c r="Q4227" i="5"/>
  <c r="U4227" i="5" s="1"/>
  <c r="V4227" i="5" s="1"/>
  <c r="Q1873" i="5"/>
  <c r="Q3336" i="5"/>
  <c r="Q4090" i="5"/>
  <c r="Q3980" i="5"/>
  <c r="Q1997" i="5"/>
  <c r="Q1876" i="5"/>
  <c r="Q2528" i="5"/>
  <c r="Q2624" i="5"/>
  <c r="U2624" i="5" s="1"/>
  <c r="V2624" i="5" s="1"/>
  <c r="Q2066" i="5"/>
  <c r="Q2023" i="5"/>
  <c r="Q1846" i="5"/>
  <c r="Q4241" i="5"/>
  <c r="Q3556" i="5"/>
  <c r="Q1836" i="5"/>
  <c r="Q1765" i="5"/>
  <c r="Q3781" i="5"/>
  <c r="Q3936" i="5"/>
  <c r="Q1958" i="5"/>
  <c r="Q4200" i="5"/>
  <c r="Q3024" i="5"/>
  <c r="Q2425" i="5"/>
  <c r="Q3938" i="5"/>
  <c r="Q1659" i="5"/>
  <c r="Q3277" i="5"/>
  <c r="Q2428" i="5"/>
  <c r="Q2367" i="5"/>
  <c r="Q2802" i="5"/>
  <c r="Q3622" i="5"/>
  <c r="Q3772" i="5"/>
  <c r="Q3437" i="5"/>
  <c r="Q2636" i="5"/>
  <c r="Q3085" i="5"/>
  <c r="Q2152" i="5"/>
  <c r="Q4383" i="5"/>
  <c r="Q1935" i="5"/>
  <c r="Q3930" i="5"/>
  <c r="Q4066" i="5"/>
  <c r="Q2733" i="5"/>
  <c r="Q4231" i="5"/>
  <c r="Q3139" i="5"/>
  <c r="Q3591" i="5"/>
  <c r="Q4037" i="5"/>
  <c r="Q1942" i="5"/>
  <c r="Q4064" i="5"/>
  <c r="Q3057" i="5"/>
  <c r="Q1949" i="5"/>
  <c r="Q4024" i="5"/>
  <c r="Q4375" i="5"/>
  <c r="U4375" i="5" s="1"/>
  <c r="V4375" i="5" s="1"/>
  <c r="Q2170" i="5"/>
  <c r="Q2148" i="5"/>
  <c r="Q3889" i="5"/>
  <c r="Q3677" i="5"/>
  <c r="U3677" i="5" s="1"/>
  <c r="V3677" i="5" s="1"/>
  <c r="Q4101" i="5"/>
  <c r="Q2444" i="5"/>
  <c r="Q2488" i="5"/>
  <c r="Q3589" i="5"/>
  <c r="U3589" i="5" s="1"/>
  <c r="V3589" i="5" s="1"/>
  <c r="Q3502" i="5"/>
  <c r="Q2088" i="5"/>
  <c r="Q4086" i="5"/>
  <c r="Q2794" i="5"/>
  <c r="U2794" i="5" s="1"/>
  <c r="V2794" i="5" s="1"/>
  <c r="Q4388" i="5"/>
  <c r="Q2982" i="5"/>
  <c r="Q2973" i="5"/>
  <c r="Q4055" i="5"/>
  <c r="U4055" i="5" s="1"/>
  <c r="V4055" i="5" s="1"/>
  <c r="Q3828" i="5"/>
  <c r="Q3654" i="5"/>
  <c r="Q4306" i="5"/>
  <c r="Q1739" i="5"/>
  <c r="Q2213" i="5"/>
  <c r="Q3553" i="5"/>
  <c r="Q4116" i="5"/>
  <c r="Q3564" i="5"/>
  <c r="Q1736" i="5"/>
  <c r="Q3858" i="5"/>
  <c r="Q2277" i="5"/>
  <c r="Q4081" i="5"/>
  <c r="U4081" i="5" s="1"/>
  <c r="V4081" i="5" s="1"/>
  <c r="Q2599" i="5"/>
  <c r="Q1615" i="5"/>
  <c r="Q1723" i="5"/>
  <c r="Q2554" i="5"/>
  <c r="Q3116" i="5"/>
  <c r="Q2818" i="5"/>
  <c r="Q3712" i="5"/>
  <c r="Q3674" i="5"/>
  <c r="Q4202" i="5"/>
  <c r="Q4045" i="5"/>
  <c r="Q2872" i="5"/>
  <c r="Q3506" i="5"/>
  <c r="Q3519" i="5"/>
  <c r="Q1733" i="5"/>
  <c r="Q3793" i="5"/>
  <c r="Q3329" i="5"/>
  <c r="Q3532" i="5"/>
  <c r="Q1669" i="5"/>
  <c r="Q2461" i="5"/>
  <c r="Q2981" i="5"/>
  <c r="Q3547" i="5"/>
  <c r="Q3315" i="5"/>
  <c r="Q1683" i="5"/>
  <c r="Q3910" i="5"/>
  <c r="U3910" i="5" s="1"/>
  <c r="V3910" i="5" s="1"/>
  <c r="Q2287" i="5"/>
  <c r="Q2005" i="5"/>
  <c r="Q1936" i="5"/>
  <c r="Q3895" i="5"/>
  <c r="Q4022" i="5"/>
  <c r="Q2923" i="5"/>
  <c r="Q2253" i="5"/>
  <c r="Q3047" i="5"/>
  <c r="Q3483" i="5"/>
  <c r="Q2201" i="5"/>
  <c r="Q3957" i="5"/>
  <c r="Q3929" i="5"/>
  <c r="U3929" i="5" s="1"/>
  <c r="V3929" i="5" s="1"/>
  <c r="Q4372" i="5"/>
  <c r="Q2742" i="5"/>
  <c r="Q2314" i="5"/>
  <c r="Q1939" i="5"/>
  <c r="Q2614" i="5"/>
  <c r="Q3647" i="5"/>
  <c r="Q3668" i="5"/>
  <c r="Q2820" i="5"/>
  <c r="Q4118" i="5"/>
  <c r="Q1633" i="5"/>
  <c r="Q2293" i="5"/>
  <c r="Q1605" i="5"/>
  <c r="Q2127" i="5"/>
  <c r="Q2501" i="5"/>
  <c r="Q3310" i="5"/>
  <c r="Q2618" i="5"/>
  <c r="Q3055" i="5"/>
  <c r="Q1603" i="5"/>
  <c r="Q3798" i="5"/>
  <c r="Q3099" i="5"/>
  <c r="Q2705" i="5"/>
  <c r="Q3503" i="5"/>
  <c r="Q3027" i="5"/>
  <c r="Q2318" i="5"/>
  <c r="Q2919" i="5"/>
  <c r="Q3544" i="5"/>
  <c r="Q3343" i="5"/>
  <c r="Q3235" i="5"/>
  <c r="Q4297" i="5"/>
  <c r="Q1716" i="5"/>
  <c r="Q3704" i="5"/>
  <c r="Q3783" i="5"/>
  <c r="Q1952" i="5"/>
  <c r="Q3546" i="5"/>
  <c r="Q4288" i="5"/>
  <c r="Q4324" i="5"/>
  <c r="Q3767" i="5"/>
  <c r="Q3470" i="5"/>
  <c r="Q3837" i="5"/>
  <c r="Q4071" i="5"/>
  <c r="Q4348" i="5"/>
  <c r="Q3869" i="5"/>
  <c r="Q3682" i="5"/>
  <c r="Q4221" i="5"/>
  <c r="Q2926" i="5"/>
  <c r="Q2232" i="5"/>
  <c r="Q4317" i="5"/>
  <c r="Q1583" i="5"/>
  <c r="U1583" i="5" s="1"/>
  <c r="V1583" i="5" s="1"/>
  <c r="Q3974" i="5"/>
  <c r="Q2434" i="5"/>
  <c r="Q1671" i="5"/>
  <c r="Q1686" i="5"/>
  <c r="Q3281" i="5"/>
  <c r="Q3541" i="5"/>
  <c r="Q2339" i="5"/>
  <c r="Q3658" i="5"/>
  <c r="Q4065" i="5"/>
  <c r="Q3236" i="5"/>
  <c r="Q2180" i="5"/>
  <c r="Q2630" i="5"/>
  <c r="U2630" i="5" s="1"/>
  <c r="V2630" i="5" s="1"/>
  <c r="Q2783" i="5"/>
  <c r="Q4174" i="5"/>
  <c r="Q2387" i="5"/>
  <c r="Q2202" i="5"/>
  <c r="Q4228" i="5"/>
  <c r="Q2220" i="5"/>
  <c r="Q2160" i="5"/>
  <c r="Q2038" i="5"/>
  <c r="Q2723" i="5"/>
  <c r="Q2824" i="5"/>
  <c r="Q4151" i="5"/>
  <c r="Q3947" i="5"/>
  <c r="Q4370" i="5"/>
  <c r="Q2891" i="5"/>
  <c r="Q3249" i="5"/>
  <c r="Q3755" i="5"/>
  <c r="Q2605" i="5"/>
  <c r="Q4216" i="5"/>
  <c r="Q1678" i="5"/>
  <c r="Q2051" i="5"/>
  <c r="Q3425" i="5"/>
  <c r="Q3238" i="5"/>
  <c r="Q2795" i="5"/>
  <c r="Q2084" i="5"/>
  <c r="U2084" i="5" s="1"/>
  <c r="V2084" i="5" s="1"/>
  <c r="Q4361" i="5"/>
  <c r="Q2393" i="5"/>
  <c r="Q3072" i="5"/>
  <c r="Q1746" i="5"/>
  <c r="Q2699" i="5"/>
  <c r="Q3575" i="5"/>
  <c r="Q2903" i="5"/>
  <c r="Q3206" i="5"/>
  <c r="U3206" i="5" s="1"/>
  <c r="V3206" i="5" s="1"/>
  <c r="Q2000" i="5"/>
  <c r="Q3484" i="5"/>
  <c r="Q2987" i="5"/>
  <c r="Q3271" i="5"/>
  <c r="Q2662" i="5"/>
  <c r="Q3157" i="5"/>
  <c r="Q3819" i="5"/>
  <c r="Q3523" i="5"/>
  <c r="Q4145" i="5"/>
  <c r="Q4263" i="5"/>
  <c r="Q3734" i="5"/>
  <c r="Q2407" i="5"/>
  <c r="Q3672" i="5"/>
  <c r="Q2941" i="5"/>
  <c r="Q2778" i="5"/>
  <c r="Q2249" i="5"/>
  <c r="Q2060" i="5"/>
  <c r="Q1813" i="5"/>
  <c r="Q3325" i="5"/>
  <c r="Q3441" i="5"/>
  <c r="Q2522" i="5"/>
  <c r="Q4016" i="5"/>
  <c r="Q4311" i="5"/>
  <c r="Q2533" i="5"/>
  <c r="Q1963" i="5"/>
  <c r="Q4242" i="5"/>
  <c r="Q2409" i="5"/>
  <c r="Q2531" i="5"/>
  <c r="U2531" i="5" s="1"/>
  <c r="V2531" i="5" s="1"/>
  <c r="Q3987" i="5"/>
  <c r="Q1917" i="5"/>
  <c r="Q2899" i="5"/>
  <c r="Q2659" i="5"/>
  <c r="U2659" i="5" s="1"/>
  <c r="V2659" i="5" s="1"/>
  <c r="Q3114" i="5"/>
  <c r="Q1781" i="5"/>
  <c r="Q2206" i="5"/>
  <c r="Q2700" i="5"/>
  <c r="U2700" i="5" s="1"/>
  <c r="V2700" i="5" s="1"/>
  <c r="Q3014" i="5"/>
  <c r="Q2467" i="5"/>
  <c r="Q3944" i="5"/>
  <c r="Q3193" i="5"/>
  <c r="Q2018" i="5"/>
  <c r="Q2669" i="5"/>
  <c r="Q2187" i="5"/>
  <c r="Q2843" i="5"/>
  <c r="Q4259" i="5"/>
  <c r="Q4168" i="5"/>
  <c r="Q2983" i="5"/>
  <c r="Q2221" i="5"/>
  <c r="Q3359" i="5"/>
  <c r="Q1619" i="5"/>
  <c r="Q2123" i="5"/>
  <c r="Q3912" i="5"/>
  <c r="U3912" i="5" s="1"/>
  <c r="V3912" i="5" s="1"/>
  <c r="Q2620" i="5"/>
  <c r="Q2581" i="5"/>
  <c r="Q3498" i="5"/>
  <c r="Q2020" i="5"/>
  <c r="Q4018" i="5"/>
  <c r="Q3354" i="5"/>
  <c r="Q2879" i="5"/>
  <c r="Q2052" i="5"/>
  <c r="Q2993" i="5"/>
  <c r="Q2114" i="5"/>
  <c r="Q2990" i="5"/>
  <c r="Q2049" i="5"/>
  <c r="U2049" i="5" s="1"/>
  <c r="V2049" i="5" s="1"/>
  <c r="Q3524" i="5"/>
  <c r="Q4205" i="5"/>
  <c r="Q2765" i="5"/>
  <c r="Q2753" i="5"/>
  <c r="Q2726" i="5"/>
  <c r="Q3148" i="5"/>
  <c r="Q3209" i="5"/>
  <c r="Q2195" i="5"/>
  <c r="Q1822" i="5"/>
  <c r="Q3827" i="5"/>
  <c r="Q4148" i="5"/>
  <c r="Q1667" i="5"/>
  <c r="U1667" i="5" s="1"/>
  <c r="V1667" i="5" s="1"/>
  <c r="Q2761" i="5"/>
  <c r="Q4122" i="5"/>
  <c r="Q3228" i="5"/>
  <c r="Q3401" i="5"/>
  <c r="Q3754" i="5"/>
  <c r="Q3101" i="5"/>
  <c r="Q3351" i="5"/>
  <c r="Q2537" i="5"/>
  <c r="Q4093" i="5"/>
  <c r="Q3220" i="5"/>
  <c r="U3220" i="5"/>
  <c r="V3220" i="5" s="1"/>
  <c r="Q2372" i="5"/>
  <c r="Q2553" i="5"/>
  <c r="Q3075" i="5"/>
  <c r="Q2142" i="5"/>
  <c r="Q3302" i="5"/>
  <c r="U3302" i="5" s="1"/>
  <c r="V3302" i="5" s="1"/>
  <c r="Q4050" i="5"/>
  <c r="Q3008" i="5"/>
  <c r="Q1792" i="5"/>
  <c r="Q1720" i="5"/>
  <c r="Q2309" i="5"/>
  <c r="Q2827" i="5"/>
  <c r="Q1854" i="5"/>
  <c r="Q2691" i="5"/>
  <c r="U2691" i="5" s="1"/>
  <c r="V2691" i="5" s="1"/>
  <c r="Q2121" i="5"/>
  <c r="Q2561" i="5"/>
  <c r="Q2647" i="5"/>
  <c r="Q2927" i="5"/>
  <c r="U2927" i="5" s="1"/>
  <c r="V2927" i="5" s="1"/>
  <c r="Q2594" i="5"/>
  <c r="Q2687" i="5"/>
  <c r="Q2040" i="5"/>
  <c r="Q4260" i="5"/>
  <c r="Q3166" i="5"/>
  <c r="Q3926" i="5"/>
  <c r="Q1763" i="5"/>
  <c r="Q1768" i="5"/>
  <c r="Q3984" i="5"/>
  <c r="Q4358" i="5"/>
  <c r="Q2447" i="5"/>
  <c r="U2447" i="5" s="1"/>
  <c r="V2447" i="5" s="1"/>
  <c r="Q3475" i="5"/>
  <c r="Q2134" i="5"/>
  <c r="Q1901" i="5"/>
  <c r="Q4124" i="5"/>
  <c r="Q2767" i="5"/>
  <c r="Q2653" i="5"/>
  <c r="Q2266" i="5"/>
  <c r="Q2143" i="5"/>
  <c r="Q2324" i="5"/>
  <c r="Q2839" i="5"/>
  <c r="Q1820" i="5"/>
  <c r="Q2650" i="5"/>
  <c r="Q2960" i="5"/>
  <c r="Q3555" i="5"/>
  <c r="U3555" i="5" s="1"/>
  <c r="V3555" i="5" s="1"/>
  <c r="Q3780" i="5"/>
  <c r="Q3584" i="5"/>
  <c r="Q3794" i="5"/>
  <c r="Q2939" i="5"/>
  <c r="Q4084" i="5"/>
  <c r="Q3053" i="5"/>
  <c r="Q3758" i="5"/>
  <c r="Q3345" i="5"/>
  <c r="Q2154" i="5"/>
  <c r="Q2082" i="5"/>
  <c r="Q4264" i="5"/>
  <c r="Q2007" i="5"/>
  <c r="Q2651" i="5"/>
  <c r="Q3356" i="5"/>
  <c r="U3356" i="5" s="1"/>
  <c r="V3356" i="5" s="1"/>
  <c r="Q2004" i="5"/>
  <c r="Q3434" i="5"/>
  <c r="Q3489" i="5"/>
  <c r="Q4108" i="5"/>
  <c r="Q2417" i="5"/>
  <c r="Q2139" i="5"/>
  <c r="Q2816" i="5"/>
  <c r="Q3178" i="5"/>
  <c r="U3178" i="5" s="1"/>
  <c r="V3178" i="5" s="1"/>
  <c r="Q1766" i="5"/>
  <c r="Q4091" i="5"/>
  <c r="Q3323" i="5"/>
  <c r="Q3159" i="5"/>
  <c r="Q3334" i="5"/>
  <c r="Q2190" i="5"/>
  <c r="Q3870" i="5"/>
  <c r="Q3050" i="5"/>
  <c r="Q2498" i="5"/>
  <c r="Q3859" i="5"/>
  <c r="Q2877" i="5"/>
  <c r="Q2577" i="5"/>
  <c r="Q2105" i="5"/>
  <c r="Q3590" i="5"/>
  <c r="Q4187" i="5"/>
  <c r="Q3908" i="5"/>
  <c r="Q1826" i="5"/>
  <c r="Q3457" i="5"/>
  <c r="Q4292" i="5"/>
  <c r="Q3844" i="5"/>
  <c r="Q3585" i="5"/>
  <c r="Q4250" i="5"/>
  <c r="Q3607" i="5"/>
  <c r="Q3560" i="5"/>
  <c r="Q2483" i="5"/>
  <c r="Q2325" i="5"/>
  <c r="Q4403" i="5"/>
  <c r="Q4117" i="5"/>
  <c r="Q3383" i="5"/>
  <c r="Q2995" i="5"/>
  <c r="Q4208" i="5"/>
  <c r="Q3635" i="5"/>
  <c r="Q3683" i="5"/>
  <c r="Q3180" i="5"/>
  <c r="Q3446" i="5"/>
  <c r="Q3784" i="5"/>
  <c r="Q4177" i="5"/>
  <c r="Q1991" i="5"/>
  <c r="Q2731" i="5"/>
  <c r="Q1879" i="5"/>
  <c r="Q3102" i="5"/>
  <c r="Q2396" i="5"/>
  <c r="Q1941" i="5"/>
  <c r="Q4014" i="5"/>
  <c r="Q3905" i="5"/>
  <c r="Q3324" i="5"/>
  <c r="Q3200" i="5"/>
  <c r="Q3922" i="5"/>
  <c r="Q4095" i="5"/>
  <c r="Q4004" i="5"/>
  <c r="Q1937" i="5"/>
  <c r="Q2290" i="5"/>
  <c r="Q2948" i="5"/>
  <c r="Q2138" i="5"/>
  <c r="Q4379" i="5"/>
  <c r="Q3122" i="5"/>
  <c r="Q3361" i="5"/>
  <c r="Q1851" i="5"/>
  <c r="Q4013" i="5"/>
  <c r="Q2758" i="5"/>
  <c r="Q3886" i="5"/>
  <c r="Q2807" i="5"/>
  <c r="Q3953" i="5"/>
  <c r="Q4350" i="5"/>
  <c r="Q2637" i="5"/>
  <c r="Q3260" i="5"/>
  <c r="Q2354" i="5"/>
  <c r="Q2850" i="5"/>
  <c r="Q3266" i="5"/>
  <c r="Q1968" i="5"/>
  <c r="Q3481" i="5"/>
  <c r="Q4114" i="5"/>
  <c r="Q4342" i="5"/>
  <c r="Q2692" i="5"/>
  <c r="Q1825" i="5"/>
  <c r="Q3467" i="5"/>
  <c r="Q2219" i="5"/>
  <c r="Q3419" i="5"/>
  <c r="Q1812" i="5"/>
  <c r="Q2628" i="5"/>
  <c r="Q2477" i="5"/>
  <c r="Q2779" i="5"/>
  <c r="Q3745" i="5"/>
  <c r="Q2095" i="5"/>
  <c r="Q3639" i="5"/>
  <c r="Q1738" i="5"/>
  <c r="Q2267" i="5"/>
  <c r="Q2913" i="5"/>
  <c r="Q2075" i="5"/>
  <c r="Q3367" i="5"/>
  <c r="Q2196" i="5"/>
  <c r="Q4279" i="5"/>
  <c r="Q3366" i="5"/>
  <c r="Q3586" i="5"/>
  <c r="Q2092" i="5"/>
  <c r="Q3948" i="5"/>
  <c r="U3948" i="5" s="1"/>
  <c r="V3948" i="5" s="1"/>
  <c r="Q3799" i="5"/>
  <c r="Q1819" i="5"/>
  <c r="Q3471" i="5"/>
  <c r="Q3078" i="5"/>
  <c r="Q1929" i="5"/>
  <c r="Q2980" i="5"/>
  <c r="Q2097" i="5"/>
  <c r="Q3332" i="5"/>
  <c r="Q2200" i="5"/>
  <c r="Q3891" i="5"/>
  <c r="Q2631" i="5"/>
  <c r="Q1680" i="5"/>
  <c r="Q1786" i="5"/>
  <c r="Q2864" i="5"/>
  <c r="Q3080" i="5"/>
  <c r="Q2832" i="5"/>
  <c r="U2832" i="5" s="1"/>
  <c r="V2832" i="5" s="1"/>
  <c r="Q3951" i="5"/>
  <c r="Q2906" i="5"/>
  <c r="Q1893" i="5"/>
  <c r="Q3526" i="5"/>
  <c r="Q2632" i="5"/>
  <c r="Q3657" i="5"/>
  <c r="Q3736" i="5"/>
  <c r="Q3493" i="5"/>
  <c r="Q2641" i="5"/>
  <c r="Q3422" i="5"/>
  <c r="Q3709" i="5"/>
  <c r="Q4035" i="5"/>
  <c r="Q3480" i="5"/>
  <c r="Q2404" i="5"/>
  <c r="Q2175" i="5"/>
  <c r="Q2269" i="5"/>
  <c r="Q4330" i="5"/>
  <c r="Q2822" i="5"/>
  <c r="Q3135" i="5"/>
  <c r="Q1688" i="5"/>
  <c r="Q4195" i="5"/>
  <c r="Q2893" i="5"/>
  <c r="Q2181" i="5"/>
  <c r="Q2437" i="5"/>
  <c r="Q2398" i="5"/>
  <c r="Q3253" i="5"/>
  <c r="Q2214" i="5"/>
  <c r="Q3231" i="5"/>
  <c r="Q1978" i="5"/>
  <c r="Q4183" i="5"/>
  <c r="Q4111" i="5"/>
  <c r="Q3091" i="5"/>
  <c r="Q3463" i="5"/>
  <c r="Q1884" i="5"/>
  <c r="Q3627" i="5"/>
  <c r="Q2280" i="5"/>
  <c r="Q2102" i="5"/>
  <c r="Q2465" i="5"/>
  <c r="Q2056" i="5"/>
  <c r="U2056" i="5" s="1"/>
  <c r="V2056" i="5" s="1"/>
  <c r="Q2621" i="5"/>
  <c r="Q2963" i="5"/>
  <c r="Q1992" i="5"/>
  <c r="Q3036" i="5"/>
  <c r="Q2835" i="5"/>
  <c r="U2835" i="5" s="1"/>
  <c r="V2835" i="5" s="1"/>
  <c r="Q3600" i="5"/>
  <c r="Q2381" i="5"/>
  <c r="Q3170" i="5"/>
  <c r="Q4008" i="5"/>
  <c r="Q2165" i="5"/>
  <c r="Q1810" i="5"/>
  <c r="Q3452" i="5"/>
  <c r="Q2738" i="5"/>
  <c r="Q4166" i="5"/>
  <c r="Q2896" i="5"/>
  <c r="Q3059" i="5"/>
  <c r="Q2043" i="5"/>
  <c r="Q2571" i="5"/>
  <c r="Q2355" i="5"/>
  <c r="Q4142" i="5"/>
  <c r="Q1646" i="5"/>
  <c r="Q3154" i="5"/>
  <c r="Q2947" i="5"/>
  <c r="Q4068" i="5"/>
  <c r="Q1540" i="5"/>
  <c r="Q3203" i="5"/>
  <c r="Q2341" i="5"/>
  <c r="Q4097" i="5"/>
  <c r="Q2336" i="5"/>
  <c r="Q2251" i="5"/>
  <c r="Q3388" i="5"/>
  <c r="U3388" i="5" s="1"/>
  <c r="V3388" i="5" s="1"/>
  <c r="Q4238" i="5"/>
  <c r="Q3945" i="5"/>
  <c r="Q4315" i="5"/>
  <c r="Q2936" i="5"/>
  <c r="Q1880" i="5"/>
  <c r="Q4318" i="5"/>
  <c r="Q3576" i="5"/>
  <c r="Q3750" i="5"/>
  <c r="Q1797" i="5"/>
  <c r="Q3752" i="5"/>
  <c r="Q4289" i="5"/>
  <c r="Q3803" i="5"/>
  <c r="Q1606" i="5"/>
  <c r="Q2592" i="5"/>
  <c r="Q3297" i="5"/>
  <c r="Q2163" i="5"/>
  <c r="Q3042" i="5"/>
  <c r="Q3240" i="5"/>
  <c r="U3240" i="5" s="1"/>
  <c r="V3240" i="5" s="1"/>
  <c r="Q2984" i="5"/>
  <c r="Q2016" i="5"/>
  <c r="Q2194" i="5"/>
  <c r="Q2349" i="5"/>
  <c r="Q4136" i="5"/>
  <c r="Q2582" i="5"/>
  <c r="Q1774" i="5"/>
  <c r="Q4237" i="5"/>
  <c r="Q1682" i="5"/>
  <c r="Q3741" i="5"/>
  <c r="Q2276" i="5"/>
  <c r="Q3852" i="5"/>
  <c r="U3852" i="5" s="1"/>
  <c r="V3852" i="5" s="1"/>
  <c r="Q3247" i="5"/>
  <c r="Q1956" i="5"/>
  <c r="Q3595" i="5"/>
  <c r="Q3187" i="5"/>
  <c r="Q3598" i="5"/>
  <c r="Q2224" i="5"/>
  <c r="Q3248" i="5"/>
  <c r="Q3636" i="5"/>
  <c r="Q1983" i="5"/>
  <c r="Q4334" i="5"/>
  <c r="Q2976" i="5"/>
  <c r="Q1969" i="5"/>
  <c r="U1969" i="5" s="1"/>
  <c r="V1969" i="5" s="1"/>
  <c r="Q1888" i="5"/>
  <c r="Q3306" i="5"/>
  <c r="Q4171" i="5"/>
  <c r="Q2880" i="5"/>
  <c r="Q2328" i="5"/>
  <c r="Q3569" i="5"/>
  <c r="Q3708" i="5"/>
  <c r="Q3932" i="5"/>
  <c r="Q1644" i="5"/>
  <c r="Q3103" i="5"/>
  <c r="Q2106" i="5"/>
  <c r="Q2680" i="5"/>
  <c r="U2680" i="5" s="1"/>
  <c r="V2680" i="5" s="1"/>
  <c r="Q3923" i="5"/>
  <c r="Q3145" i="5"/>
  <c r="Q3538" i="5"/>
  <c r="Q4033" i="5"/>
  <c r="Q3330" i="5"/>
  <c r="Q2179" i="5"/>
  <c r="Q4353" i="5"/>
  <c r="U4353" i="5" s="1"/>
  <c r="V4353" i="5" s="1"/>
  <c r="Q2811" i="5"/>
  <c r="Q3976" i="5"/>
  <c r="Q3061" i="5"/>
  <c r="Q2664" i="5"/>
  <c r="Q3567" i="5"/>
  <c r="Q4225" i="5"/>
  <c r="Q3759" i="5"/>
  <c r="Q1864" i="5"/>
  <c r="Q4283" i="5"/>
  <c r="Q3301" i="5"/>
  <c r="Q2168" i="5"/>
  <c r="Q3679" i="5"/>
  <c r="Q3167" i="5"/>
  <c r="Q2485" i="5"/>
  <c r="Q2085" i="5"/>
  <c r="Q3318" i="5"/>
  <c r="Q4373" i="5"/>
  <c r="Q3284" i="5"/>
  <c r="Q1634" i="5"/>
  <c r="Q2869" i="5"/>
  <c r="Q2806" i="5"/>
  <c r="Q1591" i="5"/>
  <c r="Q3515" i="5"/>
  <c r="Q2259" i="5"/>
  <c r="Q2012" i="5"/>
  <c r="Q2678" i="5"/>
  <c r="Q1922" i="5"/>
  <c r="Q1848" i="5"/>
  <c r="Q2544" i="5"/>
  <c r="Q4247" i="5"/>
  <c r="Q1918" i="5"/>
  <c r="U1918" i="5" s="1"/>
  <c r="V1918" i="5" s="1"/>
  <c r="Q2189" i="5"/>
  <c r="Q3965" i="5"/>
  <c r="Q2472" i="5"/>
  <c r="Q3221" i="5"/>
  <c r="Q3033" i="5"/>
  <c r="Q2284" i="5"/>
  <c r="Q2257" i="5"/>
  <c r="Q4272" i="5"/>
  <c r="Q3237" i="5"/>
  <c r="Q2245" i="5"/>
  <c r="Q1769" i="5"/>
  <c r="Q4049" i="5"/>
  <c r="Q2310" i="5"/>
  <c r="Q3512" i="5"/>
  <c r="Q4181" i="5"/>
  <c r="Q4077" i="5"/>
  <c r="Q1694" i="5"/>
  <c r="Q2886" i="5"/>
  <c r="Q3550" i="5"/>
  <c r="Q3067" i="5"/>
  <c r="Q3198" i="5"/>
  <c r="Q1908" i="5"/>
  <c r="Q2427" i="5"/>
  <c r="Q2866" i="5"/>
  <c r="Q2453" i="5"/>
  <c r="Q4286" i="5"/>
  <c r="Q3769" i="5"/>
  <c r="Q2304" i="5"/>
  <c r="Q2910" i="5"/>
  <c r="U2910" i="5" s="1"/>
  <c r="V2910" i="5" s="1"/>
  <c r="Q4150" i="5"/>
  <c r="Q3597" i="5"/>
  <c r="Q3907" i="5"/>
  <c r="Q2130" i="5"/>
  <c r="Q1663" i="5"/>
  <c r="Q2369" i="5"/>
  <c r="Q4376" i="5"/>
  <c r="Q3349" i="5"/>
  <c r="Q1841" i="5"/>
  <c r="Q3508" i="5"/>
  <c r="Q2938" i="5"/>
  <c r="Q3149" i="5"/>
  <c r="Q3073" i="5"/>
  <c r="Q4098" i="5"/>
  <c r="Q4300" i="5"/>
  <c r="Q3788" i="5"/>
  <c r="Q1676" i="5"/>
  <c r="Q2116" i="5"/>
  <c r="Q4003" i="5"/>
  <c r="Q2459" i="5"/>
  <c r="Q4384" i="5"/>
  <c r="Q2696" i="5"/>
  <c r="Q1995" i="5"/>
  <c r="Q2942" i="5"/>
  <c r="Q4137" i="5"/>
  <c r="Q4217" i="5"/>
  <c r="Q3514" i="5"/>
  <c r="Q2041" i="5"/>
  <c r="Q3721" i="5"/>
  <c r="Q2476" i="5"/>
  <c r="U2476" i="5" s="1"/>
  <c r="V2476" i="5" s="1"/>
  <c r="Q3666" i="5"/>
  <c r="Q3440" i="5"/>
  <c r="Q3774" i="5"/>
  <c r="U3774" i="5" s="1"/>
  <c r="V3774" i="5" s="1"/>
  <c r="Q2497" i="5"/>
  <c r="Q3806" i="5"/>
  <c r="Q2868" i="5"/>
  <c r="Q1961" i="5"/>
  <c r="Q1751" i="5"/>
  <c r="U1751" i="5" s="1"/>
  <c r="V1751" i="5" s="1"/>
  <c r="Q4020" i="5"/>
  <c r="Q3518" i="5"/>
  <c r="Q1973" i="5"/>
  <c r="Q2068" i="5"/>
  <c r="U2068" i="5" s="1"/>
  <c r="V2068" i="5" s="1"/>
  <c r="Q2918" i="5"/>
  <c r="Q3962" i="5"/>
  <c r="Q4248" i="5"/>
  <c r="Q2094" i="5"/>
  <c r="Q1740" i="5"/>
  <c r="Q2623" i="5"/>
  <c r="Q3096" i="5"/>
  <c r="Q2786" i="5"/>
  <c r="Q3574" i="5"/>
  <c r="Q2225" i="5"/>
  <c r="Q4185" i="5"/>
  <c r="Q2793" i="5"/>
  <c r="Q3177" i="5"/>
  <c r="Q2071" i="5"/>
  <c r="Q1735" i="5"/>
  <c r="Q1934" i="5"/>
  <c r="Q1944" i="5"/>
  <c r="Q1971" i="5"/>
  <c r="U1971" i="5" s="1"/>
  <c r="V1971" i="5" s="1"/>
  <c r="Q4129" i="5"/>
  <c r="Q1636" i="5"/>
  <c r="Q2298" i="5"/>
  <c r="Q3287" i="5"/>
  <c r="Q4341" i="5"/>
  <c r="U4341" i="5" s="1"/>
  <c r="V4341" i="5" s="1"/>
  <c r="Q3726" i="5"/>
  <c r="Q2294" i="5"/>
  <c r="Q2645" i="5"/>
  <c r="U2645" i="5" s="1"/>
  <c r="V2645" i="5" s="1"/>
  <c r="Q2805" i="5"/>
  <c r="Q4224" i="5"/>
  <c r="Q3880" i="5"/>
  <c r="Q2493" i="5"/>
  <c r="U2493" i="5" s="1"/>
  <c r="V2493" i="5" s="1"/>
  <c r="Q3686" i="5"/>
  <c r="Q2415" i="5"/>
  <c r="Q2916" i="5"/>
  <c r="Q1757" i="5"/>
  <c r="Q3304" i="5"/>
  <c r="Q4366" i="5"/>
  <c r="Q3939" i="5"/>
  <c r="Q1593" i="5"/>
  <c r="Q2719" i="5"/>
  <c r="U2719" i="5" s="1"/>
  <c r="V2719" i="5" s="1"/>
  <c r="Q4270" i="5"/>
  <c r="Q2657" i="5"/>
  <c r="Q4199" i="5"/>
  <c r="Q3076" i="5"/>
  <c r="Q2800" i="5"/>
  <c r="Q1747" i="5"/>
  <c r="Q1905" i="5"/>
  <c r="Q4307" i="5"/>
  <c r="Q2161" i="5"/>
  <c r="U2161" i="5" s="1"/>
  <c r="V2161" i="5" s="1"/>
  <c r="Q3295" i="5"/>
  <c r="Q2435" i="5"/>
  <c r="Q3326" i="5"/>
  <c r="Q3013" i="5"/>
  <c r="Q1862" i="5"/>
  <c r="Q3311" i="5"/>
  <c r="Q3179" i="5"/>
  <c r="Q3529" i="5"/>
  <c r="U3529" i="5" s="1"/>
  <c r="V3529" i="5" s="1"/>
  <c r="Q3843" i="5"/>
  <c r="Q3263" i="5"/>
  <c r="Q1881" i="5"/>
  <c r="Q3552" i="5"/>
  <c r="U3552" i="5" s="1"/>
  <c r="V3552" i="5" s="1"/>
  <c r="Q3730" i="5"/>
  <c r="Q2724" i="5"/>
  <c r="Q1598" i="5"/>
  <c r="Q2140" i="5"/>
  <c r="Q1824" i="5"/>
  <c r="Q2944" i="5"/>
  <c r="Q2871" i="5"/>
  <c r="Q3757" i="5"/>
  <c r="Q3292" i="5"/>
  <c r="Q1989" i="5"/>
  <c r="Q3665" i="5"/>
  <c r="Q1670" i="5"/>
  <c r="Q1706" i="5"/>
  <c r="Q3430" i="5"/>
  <c r="Q3252" i="5"/>
  <c r="Q4296" i="5"/>
  <c r="Q2929" i="5"/>
  <c r="Q1845" i="5"/>
  <c r="U1845" i="5" s="1"/>
  <c r="V1845" i="5" s="1"/>
  <c r="Q2172" i="5"/>
  <c r="Q3172" i="5"/>
  <c r="Q3408" i="5"/>
  <c r="Q4143" i="5"/>
  <c r="Q2759" i="5"/>
  <c r="Q4349" i="5"/>
  <c r="Q4411" i="5"/>
  <c r="Q1714" i="5"/>
  <c r="U1714" i="5" s="1"/>
  <c r="V1714" i="5" s="1"/>
  <c r="Q2992" i="5"/>
  <c r="Q3839" i="5"/>
  <c r="Q2666" i="5"/>
  <c r="Q3824" i="5"/>
  <c r="U3824" i="5" s="1"/>
  <c r="V3824" i="5" s="1"/>
  <c r="Q2345" i="5"/>
  <c r="Q3222" i="5"/>
  <c r="Q1637" i="5"/>
  <c r="Q4083" i="5"/>
  <c r="Q4362" i="5"/>
  <c r="Q2748" i="5"/>
  <c r="Q1773" i="5"/>
  <c r="Q2616" i="5"/>
  <c r="Q2166" i="5"/>
  <c r="Q3570" i="5"/>
  <c r="Q1803" i="5"/>
  <c r="Q3051" i="5"/>
  <c r="Q1951" i="5"/>
  <c r="Q3548" i="5"/>
  <c r="Q2956" i="5"/>
  <c r="Q4410" i="5"/>
  <c r="Q1661" i="5"/>
  <c r="Q3191" i="5"/>
  <c r="U3191" i="5" s="1"/>
  <c r="V3191" i="5" s="1"/>
  <c r="Q1814" i="5"/>
  <c r="Q4210" i="5"/>
  <c r="Q3278" i="5"/>
  <c r="Q2991" i="5"/>
  <c r="Q3786" i="5"/>
  <c r="Q3375" i="5"/>
  <c r="Q4235" i="5"/>
  <c r="Q2159" i="5"/>
  <c r="U2159" i="5" s="1"/>
  <c r="V2159" i="5" s="1"/>
  <c r="Q3836" i="5"/>
  <c r="Q2250" i="5"/>
  <c r="Q4132" i="5"/>
  <c r="Q3420" i="5"/>
  <c r="U3420" i="5" s="1"/>
  <c r="V3420" i="5" s="1"/>
  <c r="Q1900" i="5"/>
  <c r="Q2211" i="5"/>
  <c r="Q3813" i="5"/>
  <c r="Q1770" i="5"/>
  <c r="Q2109" i="5"/>
  <c r="Q4204" i="5"/>
  <c r="Q3653" i="5"/>
  <c r="Q3652" i="5"/>
  <c r="Q2217" i="5"/>
  <c r="Q3761" i="5"/>
  <c r="Q2182" i="5"/>
  <c r="Q4028" i="5"/>
  <c r="Q2964" i="5"/>
  <c r="Q1767" i="5"/>
  <c r="Q2655" i="5"/>
  <c r="Q1919" i="5"/>
  <c r="Q2652" i="5"/>
  <c r="Q3399" i="5"/>
  <c r="U3399" i="5" s="1"/>
  <c r="V3399" i="5" s="1"/>
  <c r="Q2545" i="5"/>
  <c r="Q2199" i="5"/>
  <c r="Q4060" i="5"/>
  <c r="Q3617" i="5"/>
  <c r="Q3693" i="5"/>
  <c r="Q3681" i="5"/>
  <c r="Q2274" i="5"/>
  <c r="Q3789" i="5"/>
  <c r="U3789" i="5" s="1"/>
  <c r="V3789" i="5" s="1"/>
  <c r="Q2552" i="5"/>
  <c r="Q4352" i="5"/>
  <c r="Q2988" i="5"/>
  <c r="Q4012" i="5"/>
  <c r="U4012" i="5" s="1"/>
  <c r="V4012" i="5" s="1"/>
  <c r="Q2530" i="5"/>
  <c r="Q3971" i="5"/>
  <c r="Q2902" i="5"/>
  <c r="Q3615" i="5"/>
  <c r="Q3857" i="5"/>
  <c r="Q2025" i="5"/>
  <c r="Q4287" i="5"/>
  <c r="Q2661" i="5"/>
  <c r="Q3876" i="5"/>
  <c r="Q2548" i="5"/>
  <c r="Q3134" i="5"/>
  <c r="Q2860" i="5"/>
  <c r="Q4000" i="5"/>
  <c r="Q2828" i="5"/>
  <c r="Q3423" i="5"/>
  <c r="Q3834" i="5"/>
  <c r="Q3151" i="5"/>
  <c r="Q3509" i="5"/>
  <c r="U3509" i="5" s="1"/>
  <c r="V3509" i="5" s="1"/>
  <c r="Q1829" i="5"/>
  <c r="Q2608" i="5"/>
  <c r="Q3339" i="5"/>
  <c r="Q1887" i="5"/>
  <c r="Q2671" i="5"/>
  <c r="Q3516" i="5"/>
  <c r="Q2682" i="5"/>
  <c r="Q3352" i="5"/>
  <c r="U3352" i="5" s="1"/>
  <c r="V3352" i="5" s="1"/>
  <c r="Q3588" i="5"/>
  <c r="Q4163" i="5"/>
  <c r="Q4155" i="5"/>
  <c r="Q1954" i="5"/>
  <c r="U1954" i="5" s="1"/>
  <c r="V1954" i="5" s="1"/>
  <c r="Q1783" i="5"/>
  <c r="Q2205" i="5"/>
  <c r="Q3833" i="5"/>
  <c r="Q2708" i="5"/>
  <c r="Q3121" i="5"/>
  <c r="Q2817" i="5"/>
  <c r="Q3699" i="5"/>
  <c r="Q3979" i="5"/>
  <c r="Q2064" i="5"/>
  <c r="Q3442" i="5"/>
  <c r="Q2384" i="5"/>
  <c r="Q4299" i="5"/>
  <c r="Q3369" i="5"/>
  <c r="Q3537" i="5"/>
  <c r="Q1647" i="5"/>
  <c r="Q2058" i="5"/>
  <c r="Q3855" i="5"/>
  <c r="Q4269" i="5"/>
  <c r="U4269" i="5" s="1"/>
  <c r="V4269" i="5" s="1"/>
  <c r="Q3478" i="5"/>
  <c r="Q4100" i="5"/>
  <c r="Q3927" i="5"/>
  <c r="Q4029" i="5"/>
  <c r="Q1582" i="5"/>
  <c r="Q1693" i="5"/>
  <c r="Q3802" i="5"/>
  <c r="Q2658" i="5"/>
  <c r="U2658" i="5" s="1"/>
  <c r="V2658" i="5" s="1"/>
  <c r="Q3727" i="5"/>
  <c r="Q4051" i="5"/>
  <c r="Q2967" i="5"/>
  <c r="Q2389" i="5"/>
  <c r="U2389" i="5" s="1"/>
  <c r="V2389" i="5" s="1"/>
  <c r="Q3812" i="5"/>
  <c r="Q3961" i="5"/>
  <c r="Q2302" i="5"/>
  <c r="Q3620" i="5"/>
  <c r="Q2331" i="5"/>
  <c r="Q1855" i="5"/>
  <c r="Q4251" i="5"/>
  <c r="Q2933" i="5"/>
  <c r="Q1838" i="5"/>
  <c r="Q2186" i="5"/>
  <c r="Q2011" i="5"/>
  <c r="Q3688" i="5"/>
  <c r="Q1642" i="5"/>
  <c r="Q1985" i="5"/>
  <c r="Q3949" i="5"/>
  <c r="Q3900" i="5"/>
  <c r="Q2346" i="5"/>
  <c r="Q3701" i="5"/>
  <c r="U3701" i="5" s="1"/>
  <c r="V3701" i="5" s="1"/>
  <c r="Q4152" i="5"/>
  <c r="Q2089" i="5"/>
  <c r="Q3579" i="5"/>
  <c r="Q2423" i="5"/>
  <c r="Q1697" i="5"/>
  <c r="Q4249" i="5"/>
  <c r="Q3877" i="5"/>
  <c r="Q2591" i="5"/>
  <c r="U2591" i="5" s="1"/>
  <c r="V2591" i="5" s="1"/>
  <c r="Q3605" i="5"/>
  <c r="Q2881" i="5"/>
  <c r="Q3684" i="5"/>
  <c r="Q3373" i="5"/>
  <c r="U3373" i="5" s="1"/>
  <c r="V3373" i="5" s="1"/>
  <c r="Q3762" i="5"/>
  <c r="Q1705" i="5"/>
  <c r="Q3690" i="5"/>
  <c r="Q2050" i="5"/>
  <c r="Q2013" i="5"/>
  <c r="Q3719" i="5"/>
  <c r="Q2739" i="5"/>
  <c r="Q2744" i="5"/>
  <c r="Q2855" i="5"/>
  <c r="Q1892" i="5"/>
  <c r="Q3144" i="5"/>
  <c r="Q1628" i="5"/>
  <c r="Q2998" i="5"/>
  <c r="Q3407" i="5"/>
  <c r="Q3435" i="5"/>
  <c r="Q2433" i="5"/>
  <c r="Q2921" i="5"/>
  <c r="Q2155" i="5"/>
  <c r="U2155" i="5" s="1"/>
  <c r="V2155" i="5" s="1"/>
  <c r="Q2054" i="5"/>
  <c r="Q2019" i="5"/>
  <c r="Q1921" i="5"/>
  <c r="Q2446" i="5"/>
  <c r="Q3346" i="5"/>
  <c r="Q3230" i="5"/>
  <c r="Q3477" i="5"/>
  <c r="Q2228" i="5"/>
  <c r="U2228" i="5" s="1"/>
  <c r="V2228" i="5" s="1"/>
  <c r="Q3713" i="5"/>
  <c r="Q4290" i="5"/>
  <c r="Q4240" i="5"/>
  <c r="Q3030" i="5"/>
  <c r="U3030" i="5" s="1"/>
  <c r="V3030" i="5" s="1"/>
  <c r="Q3333" i="5"/>
  <c r="Q2709" i="5"/>
  <c r="Q4061" i="5"/>
  <c r="Q2673" i="5"/>
  <c r="Q3623" i="5"/>
  <c r="Q2720" i="5"/>
  <c r="Q1653" i="5"/>
  <c r="Q3710" i="5"/>
  <c r="Q2496" i="5"/>
  <c r="Q4082" i="5"/>
  <c r="Q3868" i="5"/>
  <c r="Q3582" i="5"/>
  <c r="Q4103" i="5"/>
  <c r="Q2639" i="5"/>
  <c r="Q2137" i="5"/>
  <c r="Q3890" i="5"/>
  <c r="Q1993" i="5"/>
  <c r="Q2813" i="5"/>
  <c r="U2813" i="5" s="1"/>
  <c r="V2813" i="5" s="1"/>
  <c r="Q2607" i="5"/>
  <c r="Q2679" i="5"/>
  <c r="Q4335" i="5"/>
  <c r="Q3010" i="5"/>
  <c r="Q2101" i="5"/>
  <c r="Q2676" i="5"/>
  <c r="Q3427" i="5"/>
  <c r="Q4162" i="5"/>
  <c r="U4162" i="5" s="1"/>
  <c r="V4162" i="5" s="1"/>
  <c r="Q3969" i="5"/>
  <c r="Q3632" i="5"/>
  <c r="Q3499" i="5"/>
  <c r="Q1638" i="5"/>
  <c r="U1638" i="5" s="1"/>
  <c r="V1638" i="5" s="1"/>
  <c r="Q1847" i="5"/>
  <c r="Q2590" i="5"/>
  <c r="Q3250" i="5"/>
  <c r="Q3735" i="5"/>
  <c r="Q1576" i="5"/>
  <c r="Q3458" i="5"/>
  <c r="Q1698" i="5"/>
  <c r="Q4268" i="5"/>
  <c r="Q3998" i="5"/>
  <c r="Q2917" i="5"/>
  <c r="Q3753" i="5"/>
  <c r="Q2694" i="5"/>
  <c r="Q3792" i="5"/>
  <c r="Q2081" i="5"/>
  <c r="Q4209" i="5"/>
  <c r="Q2297" i="5"/>
  <c r="Q1703" i="5"/>
  <c r="Q3847" i="5"/>
  <c r="U3847" i="5" s="1"/>
  <c r="V3847" i="5" s="1"/>
  <c r="Q3540" i="5"/>
  <c r="Q3983" i="5"/>
  <c r="Q3396" i="5"/>
  <c r="Q3393" i="5"/>
  <c r="Q2063" i="5"/>
  <c r="Q3528" i="5"/>
  <c r="Q2145" i="5"/>
  <c r="Q4164" i="5"/>
  <c r="U4164" i="5" s="1"/>
  <c r="V4164" i="5" s="1"/>
  <c r="Q2512" i="5"/>
  <c r="Q3740" i="5"/>
  <c r="Q2863" i="5"/>
  <c r="Q3975" i="5"/>
  <c r="U3975" i="5" s="1"/>
  <c r="V3975" i="5" s="1"/>
  <c r="Q2833" i="5"/>
  <c r="Q2438" i="5"/>
  <c r="Q2278" i="5"/>
  <c r="Q1927" i="5"/>
  <c r="Q4331" i="5"/>
  <c r="Q2270" i="5"/>
  <c r="Q1870" i="5"/>
  <c r="Q2840" i="5"/>
  <c r="Q4234" i="5"/>
  <c r="Q3142" i="5"/>
  <c r="Q3288" i="5"/>
  <c r="Q3902" i="5"/>
  <c r="Q3128" i="5"/>
  <c r="U3128" i="5" s="1"/>
  <c r="V3128" i="5" s="1"/>
  <c r="Q3382" i="5"/>
  <c r="U3382" i="5" s="1"/>
  <c r="V3382" i="5" s="1"/>
  <c r="Q3319" i="5"/>
  <c r="Q3885" i="5"/>
  <c r="Q4158" i="5"/>
  <c r="Q1660" i="5"/>
  <c r="Q2208" i="5"/>
  <c r="Q2091" i="5"/>
  <c r="Q3194" i="5"/>
  <c r="Q3353" i="5"/>
  <c r="Q4043" i="5"/>
  <c r="Q3340" i="5"/>
  <c r="Q2419" i="5"/>
  <c r="Q2506" i="5"/>
  <c r="Q1853" i="5"/>
  <c r="Q1640" i="5"/>
  <c r="Q3049" i="5"/>
  <c r="Q1933" i="5"/>
  <c r="Q2535" i="5"/>
  <c r="Q3394" i="5"/>
  <c r="Q2111" i="5"/>
  <c r="Q2752" i="5"/>
  <c r="Q2119" i="5"/>
  <c r="Q3723" i="5"/>
  <c r="Q3119" i="5"/>
  <c r="Q3568" i="5"/>
  <c r="Q2646" i="5"/>
  <c r="Q2347" i="5"/>
  <c r="Q4170" i="5"/>
  <c r="Q2610" i="5"/>
  <c r="Q4126" i="5"/>
  <c r="Q3168" i="5"/>
  <c r="U3168" i="5" s="1"/>
  <c r="V3168" i="5" s="1"/>
  <c r="Q3459" i="5"/>
  <c r="Q4294" i="5"/>
  <c r="Q4356" i="5"/>
  <c r="Q3303" i="5"/>
  <c r="Q3214" i="5"/>
  <c r="Q2402" i="5"/>
  <c r="Q2307" i="5"/>
  <c r="U2307" i="5" s="1"/>
  <c r="V2307" i="5" s="1"/>
  <c r="Q4327" i="5"/>
  <c r="Q3494" i="5"/>
  <c r="Q3973" i="5"/>
  <c r="Q4125" i="5"/>
  <c r="Q2504" i="5"/>
  <c r="Q2299" i="5"/>
  <c r="Q2010" i="5"/>
  <c r="Q3473" i="5"/>
  <c r="Q2357" i="5"/>
  <c r="Q2373" i="5"/>
  <c r="Q3840" i="5"/>
  <c r="Q3863" i="5"/>
  <c r="Q3797" i="5"/>
  <c r="U3797" i="5" s="1"/>
  <c r="V3797" i="5" s="1"/>
  <c r="Q3578" i="5"/>
  <c r="Q3312" i="5"/>
  <c r="Q3155" i="5"/>
  <c r="Q3495" i="5"/>
  <c r="Q4173" i="5"/>
  <c r="Q1885" i="5"/>
  <c r="Q4147" i="5"/>
  <c r="U4147" i="5" s="1"/>
  <c r="V4147" i="5" s="1"/>
  <c r="Q1913" i="5"/>
  <c r="Q2366" i="5"/>
  <c r="Q3883" i="5"/>
  <c r="Q2519" i="5"/>
  <c r="Q4076" i="5"/>
  <c r="Q2308" i="5"/>
  <c r="Q4073" i="5"/>
  <c r="U4073" i="5" s="1"/>
  <c r="V4073" i="5" s="1"/>
  <c r="Q1753" i="5"/>
  <c r="Q3104" i="5"/>
  <c r="Q3904" i="5"/>
  <c r="Q3616" i="5"/>
  <c r="Q4160" i="5"/>
  <c r="Q2209" i="5"/>
  <c r="Q3216" i="5"/>
  <c r="Q3213" i="5"/>
  <c r="Q3940" i="5"/>
  <c r="Q1700" i="5"/>
  <c r="Q3530" i="5"/>
  <c r="U3530" i="5" s="1"/>
  <c r="V3530" i="5" s="1"/>
  <c r="Q2517" i="5"/>
  <c r="Q4096" i="5"/>
  <c r="U4096" i="5" s="1"/>
  <c r="V4096" i="5" s="1"/>
  <c r="Q3602" i="5"/>
  <c r="Q2717" i="5"/>
  <c r="Q1664" i="5"/>
  <c r="Q3031" i="5"/>
  <c r="Q3163" i="5"/>
  <c r="Q3830" i="5"/>
  <c r="Q3129" i="5"/>
  <c r="U3129" i="5" s="1"/>
  <c r="V3129" i="5" s="1"/>
  <c r="Q3025" i="5"/>
  <c r="Q4368" i="5"/>
  <c r="Q2601" i="5"/>
  <c r="Q2241" i="5"/>
  <c r="Q3776" i="5"/>
  <c r="Q2479" i="5"/>
  <c r="Q2316" i="5"/>
  <c r="U2316" i="5" s="1"/>
  <c r="V2316" i="5" s="1"/>
  <c r="Q3445" i="5"/>
  <c r="Q4131" i="5"/>
  <c r="Q3649" i="5"/>
  <c r="Q2455" i="5"/>
  <c r="Q1719" i="5"/>
  <c r="Q4293" i="5"/>
  <c r="Q3571" i="5"/>
  <c r="Q4312" i="5"/>
  <c r="Q3505" i="5"/>
  <c r="Q1677" i="5"/>
  <c r="Q2534" i="5"/>
  <c r="Q2286" i="5"/>
  <c r="Q3428" i="5"/>
  <c r="U3428" i="5" s="1"/>
  <c r="V3428" i="5" s="1"/>
  <c r="Q1911" i="5"/>
  <c r="Q4351" i="5"/>
  <c r="Q3002" i="5"/>
  <c r="Q4266" i="5"/>
  <c r="Q3107" i="5"/>
  <c r="Q2321" i="5"/>
  <c r="Q3218" i="5"/>
  <c r="U3218" i="5" s="1"/>
  <c r="V3218" i="5" s="1"/>
  <c r="Q2265" i="5"/>
  <c r="Q3963" i="5"/>
  <c r="Q2412" i="5"/>
  <c r="Q3035" i="5"/>
  <c r="Q3920" i="5"/>
  <c r="Q4323" i="5"/>
  <c r="Q3060" i="5"/>
  <c r="U3060" i="5" s="1"/>
  <c r="V3060" i="5" s="1"/>
  <c r="Q3603" i="5"/>
  <c r="Q3202" i="5"/>
  <c r="Q1607" i="5"/>
  <c r="Q2603" i="5"/>
  <c r="Q2348" i="5"/>
  <c r="Q2523" i="5"/>
  <c r="Q2570" i="5"/>
  <c r="Q2365" i="5"/>
  <c r="Q3747" i="5"/>
  <c r="Q2907" i="5"/>
  <c r="Q3105" i="5"/>
  <c r="Q3064" i="5"/>
  <c r="Q2985" i="5"/>
  <c r="U2985" i="5" s="1"/>
  <c r="V2985" i="5" s="1"/>
  <c r="Q2587" i="5"/>
  <c r="Q2774" i="5"/>
  <c r="Q4304" i="5"/>
  <c r="Q3365" i="5"/>
  <c r="Q2026" i="5"/>
  <c r="Q3720" i="5"/>
  <c r="Q3643" i="5"/>
  <c r="U3643" i="5" s="1"/>
  <c r="V3643" i="5" s="1"/>
  <c r="Q2033" i="5"/>
  <c r="Q4069" i="5"/>
  <c r="Q3108" i="5"/>
  <c r="Q2442" i="5"/>
  <c r="Q3497" i="5"/>
  <c r="Q4389" i="5"/>
  <c r="Q2156" i="5"/>
  <c r="U2156" i="5" s="1"/>
  <c r="V2156" i="5" s="1"/>
  <c r="Q2305" i="5"/>
  <c r="Q2008" i="5"/>
  <c r="Q3146" i="5"/>
  <c r="Q4309" i="5"/>
  <c r="Q4110" i="5"/>
  <c r="Q3233" i="5"/>
  <c r="Q3211" i="5"/>
  <c r="Q4359" i="5"/>
  <c r="Q3136" i="5"/>
  <c r="Q4243" i="5"/>
  <c r="Q1839" i="5"/>
  <c r="Q3262" i="5"/>
  <c r="Q1546" i="5"/>
  <c r="Q2311" i="5"/>
  <c r="Q2135" i="5"/>
  <c r="U2135" i="5" s="1"/>
  <c r="V2135" i="5" s="1"/>
  <c r="Q3913" i="5"/>
  <c r="Q3022" i="5"/>
  <c r="Q1286" i="5"/>
  <c r="U1286" i="5" s="1"/>
  <c r="V1286" i="5" s="1"/>
  <c r="Q1529" i="5"/>
  <c r="Q1210" i="5"/>
  <c r="Q1055" i="5"/>
  <c r="U1055" i="5" s="1"/>
  <c r="V1055" i="5" s="1"/>
  <c r="Q1237" i="5"/>
  <c r="Q1220" i="5"/>
  <c r="Q1087" i="5"/>
  <c r="Q1040" i="5"/>
  <c r="Q1412" i="5"/>
  <c r="U1412" i="5" s="1"/>
  <c r="V1412" i="5" s="1"/>
  <c r="Q1388" i="5"/>
  <c r="Q1565" i="5"/>
  <c r="Q1292" i="5"/>
  <c r="Q1052" i="5"/>
  <c r="Q1072" i="5"/>
  <c r="U1072" i="5" s="1"/>
  <c r="V1072" i="5" s="1"/>
  <c r="Q1241" i="5"/>
  <c r="Q1371" i="5"/>
  <c r="Q1014" i="5"/>
  <c r="U1014" i="5" s="1"/>
  <c r="V1014" i="5" s="1"/>
  <c r="Q1597" i="5"/>
  <c r="Q1572" i="5"/>
  <c r="U1572" i="5" s="1"/>
  <c r="V1572" i="5" s="1"/>
  <c r="Q1036" i="5"/>
  <c r="Q1322" i="5"/>
  <c r="Q1142" i="5"/>
  <c r="U1142" i="5" s="1"/>
  <c r="V1142" i="5" s="1"/>
  <c r="Q1179" i="5"/>
  <c r="Q1315" i="5"/>
  <c r="U1315" i="5" s="1"/>
  <c r="V1315" i="5" s="1"/>
  <c r="Q1587" i="5"/>
  <c r="U1587" i="5" s="1"/>
  <c r="V1587" i="5" s="1"/>
  <c r="Q1255" i="5"/>
  <c r="Q1482" i="5"/>
  <c r="U1482" i="5" s="1"/>
  <c r="V1482" i="5" s="1"/>
  <c r="Q1078" i="5"/>
  <c r="Q1106" i="5"/>
  <c r="U1106" i="5" s="1"/>
  <c r="V1106" i="5" s="1"/>
  <c r="Q1351" i="5"/>
  <c r="U1351" i="5" s="1"/>
  <c r="V1351" i="5" s="1"/>
  <c r="Q1204" i="5"/>
  <c r="U1204" i="5"/>
  <c r="V1204" i="5" s="1"/>
  <c r="Q1479" i="5"/>
  <c r="U1479" i="5" s="1"/>
  <c r="V1479" i="5" s="1"/>
  <c r="Q1161" i="5"/>
  <c r="Q1505" i="5"/>
  <c r="U1505" i="5" s="1"/>
  <c r="V1505" i="5" s="1"/>
  <c r="Q1228" i="5"/>
  <c r="U1228" i="5" s="1"/>
  <c r="V1228" i="5" s="1"/>
  <c r="Q1374" i="5"/>
  <c r="Q1404" i="5"/>
  <c r="U1404" i="5" s="1"/>
  <c r="V1404" i="5" s="1"/>
  <c r="Q1526" i="5"/>
  <c r="Q1543" i="5"/>
  <c r="U1543" i="5" s="1"/>
  <c r="V1543" i="5" s="1"/>
  <c r="Q1397" i="5"/>
  <c r="U1397" i="5" s="1"/>
  <c r="V1397" i="5" s="1"/>
  <c r="Q1251" i="5"/>
  <c r="Q1379" i="5"/>
  <c r="U1379" i="5" s="1"/>
  <c r="V1379" i="5" s="1"/>
  <c r="Q1376" i="5"/>
  <c r="Q1363" i="5"/>
  <c r="U1363" i="5" s="1"/>
  <c r="V1363" i="5" s="1"/>
  <c r="Q1416" i="5"/>
  <c r="Q1037" i="5"/>
  <c r="Q1327" i="5"/>
  <c r="U1327" i="5" s="1"/>
  <c r="V1327" i="5" s="1"/>
  <c r="Q1556" i="5"/>
  <c r="U1556" i="5" s="1"/>
  <c r="V1556" i="5" s="1"/>
  <c r="Q1574" i="5"/>
  <c r="U1574" i="5" s="1"/>
  <c r="V1574" i="5" s="1"/>
  <c r="Q1423" i="5"/>
  <c r="Q966" i="5"/>
  <c r="Q1017" i="5"/>
  <c r="Q1111" i="5"/>
  <c r="Q1389" i="5"/>
  <c r="U1389" i="5" s="1"/>
  <c r="V1389" i="5" s="1"/>
  <c r="Q1070" i="5"/>
  <c r="Q1309" i="5"/>
  <c r="U1309" i="5" s="1"/>
  <c r="V1309" i="5" s="1"/>
  <c r="Q1189" i="5"/>
  <c r="Q1247" i="5"/>
  <c r="Q1542" i="5"/>
  <c r="Q1552" i="5"/>
  <c r="Q1219" i="5"/>
  <c r="U1219" i="5" s="1"/>
  <c r="V1219" i="5" s="1"/>
  <c r="Q1093" i="5"/>
  <c r="U1093" i="5" s="1"/>
  <c r="V1093" i="5" s="1"/>
  <c r="Q1123" i="5"/>
  <c r="U1123" i="5" s="1"/>
  <c r="V1123" i="5" s="1"/>
  <c r="Q1185" i="5"/>
  <c r="Q1023" i="5"/>
  <c r="Q1528" i="5"/>
  <c r="Q1262" i="5"/>
  <c r="Q1291" i="5"/>
  <c r="U1291" i="5" s="1"/>
  <c r="V1291" i="5" s="1"/>
  <c r="Q1550" i="5"/>
  <c r="Q1464" i="5"/>
  <c r="U1464" i="5" s="1"/>
  <c r="V1464" i="5" s="1"/>
  <c r="Q1531" i="5"/>
  <c r="Q1557" i="5"/>
  <c r="Q1563" i="5"/>
  <c r="U1563" i="5" s="1"/>
  <c r="V1563" i="5" s="1"/>
  <c r="Q1486" i="5"/>
  <c r="Q1378" i="5"/>
  <c r="U1378" i="5" s="1"/>
  <c r="V1378" i="5" s="1"/>
  <c r="U1026" i="5"/>
  <c r="V1026" i="5" s="1"/>
  <c r="Q1026" i="5"/>
  <c r="Q1475" i="5"/>
  <c r="U1475" i="5" s="1"/>
  <c r="V1475" i="5" s="1"/>
  <c r="Q1197" i="5"/>
  <c r="Q1284" i="5"/>
  <c r="Q1277" i="5"/>
  <c r="Q1258" i="5"/>
  <c r="U1258" i="5" s="1"/>
  <c r="V1258" i="5" s="1"/>
  <c r="Q1544" i="5"/>
  <c r="U1544" i="5" s="1"/>
  <c r="V1544" i="5" s="1"/>
  <c r="Q1095" i="5"/>
  <c r="Q1178" i="5"/>
  <c r="U1178" i="5" s="1"/>
  <c r="V1178" i="5" s="1"/>
  <c r="Q1478" i="5"/>
  <c r="U1478" i="5" s="1"/>
  <c r="V1478" i="5" s="1"/>
  <c r="Q1153" i="5"/>
  <c r="Q1203" i="5"/>
  <c r="Q1096" i="5"/>
  <c r="Q1504" i="5"/>
  <c r="Q1489" i="5"/>
  <c r="U1489" i="5" s="1"/>
  <c r="V1489" i="5" s="1"/>
  <c r="Q1141" i="5"/>
  <c r="Q1420" i="5"/>
  <c r="Q1065" i="5"/>
  <c r="Q1167" i="5"/>
  <c r="Q1207" i="5"/>
  <c r="U1207" i="5" s="1"/>
  <c r="V1207" i="5" s="1"/>
  <c r="Q1364" i="5"/>
  <c r="U1364" i="5" s="1"/>
  <c r="V1364" i="5" s="1"/>
  <c r="Q1444" i="5"/>
  <c r="Q1088" i="5"/>
  <c r="U1088" i="5" s="1"/>
  <c r="V1088" i="5" s="1"/>
  <c r="Q1098" i="5"/>
  <c r="Q1101" i="5"/>
  <c r="Q1517" i="5"/>
  <c r="U1517" i="5" s="1"/>
  <c r="V1517" i="5" s="1"/>
  <c r="Q1083" i="5"/>
  <c r="Q1266" i="5"/>
  <c r="Q1165" i="5"/>
  <c r="Q1213" i="5"/>
  <c r="U1213" i="5" s="1"/>
  <c r="V1213" i="5" s="1"/>
  <c r="Q1320" i="5"/>
  <c r="U1320" i="5" s="1"/>
  <c r="V1320" i="5" s="1"/>
  <c r="Q1484" i="5"/>
  <c r="Q1407" i="5"/>
  <c r="U1407" i="5" s="1"/>
  <c r="V1407" i="5" s="1"/>
  <c r="Q1361" i="5"/>
  <c r="U1361" i="5" s="1"/>
  <c r="V1361" i="5" s="1"/>
  <c r="Q1483" i="5"/>
  <c r="Q1263" i="5"/>
  <c r="Q1211" i="5"/>
  <c r="Q1369" i="5"/>
  <c r="U1369" i="5" s="1"/>
  <c r="V1369" i="5" s="1"/>
  <c r="Q978" i="5"/>
  <c r="Q1242" i="5"/>
  <c r="Q1396" i="5"/>
  <c r="Q1469" i="5"/>
  <c r="Q1128" i="5"/>
  <c r="Q1564" i="5"/>
  <c r="U1564" i="5" s="1"/>
  <c r="V1564" i="5" s="1"/>
  <c r="Q1453" i="5"/>
  <c r="Q1091" i="5"/>
  <c r="U1091" i="5" s="1"/>
  <c r="V1091" i="5" s="1"/>
  <c r="Q1222" i="5"/>
  <c r="Q1117" i="5"/>
  <c r="Q1184" i="5"/>
  <c r="U1184" i="5" s="1"/>
  <c r="V1184" i="5" s="1"/>
  <c r="Q1202" i="5"/>
  <c r="Q1430" i="5"/>
  <c r="Q1094" i="5"/>
  <c r="Q1092" i="5"/>
  <c r="U1092" i="5" s="1"/>
  <c r="V1092" i="5" s="1"/>
  <c r="Q1493" i="5"/>
  <c r="U1493" i="5" s="1"/>
  <c r="V1493" i="5" s="1"/>
  <c r="Q1358" i="5"/>
  <c r="Q1012" i="5"/>
  <c r="U1012" i="5" s="1"/>
  <c r="V1012" i="5" s="1"/>
  <c r="Q1045" i="5"/>
  <c r="U1045" i="5" s="1"/>
  <c r="V1045" i="5" s="1"/>
  <c r="Q1348" i="5"/>
  <c r="Q1434" i="5"/>
  <c r="Q1107" i="5"/>
  <c r="Q1522" i="5"/>
  <c r="Q1490" i="5"/>
  <c r="U1490" i="5" s="1"/>
  <c r="V1490" i="5" s="1"/>
  <c r="Q1462" i="5"/>
  <c r="Q1269" i="5"/>
  <c r="Q1155" i="5"/>
  <c r="Q1104" i="5"/>
  <c r="Q1512" i="5"/>
  <c r="Q1470" i="5"/>
  <c r="Q1099" i="5"/>
  <c r="U1099" i="5" s="1"/>
  <c r="V1099" i="5" s="1"/>
  <c r="Q1594" i="5"/>
  <c r="U1594" i="5" s="1"/>
  <c r="V1594" i="5" s="1"/>
  <c r="Q1259" i="5"/>
  <c r="Q1279" i="5"/>
  <c r="Q1067" i="5"/>
  <c r="U1067" i="5" s="1"/>
  <c r="V1067" i="5" s="1"/>
  <c r="Q1176" i="5"/>
  <c r="Q1246" i="5"/>
  <c r="Q1080" i="5"/>
  <c r="U1080" i="5" s="1"/>
  <c r="V1080" i="5" s="1"/>
  <c r="Q1580" i="5"/>
  <c r="Q1417" i="5"/>
  <c r="U1417" i="5" s="1"/>
  <c r="V1417" i="5" s="1"/>
  <c r="Q1229" i="5"/>
  <c r="U1229" i="5" s="1"/>
  <c r="V1229" i="5" s="1"/>
  <c r="Q1214" i="5"/>
  <c r="Q1028" i="5"/>
  <c r="U1028" i="5" s="1"/>
  <c r="V1028" i="5" s="1"/>
  <c r="Q1145" i="5"/>
  <c r="U1145" i="5" s="1"/>
  <c r="V1145" i="5" s="1"/>
  <c r="Q1336" i="5"/>
  <c r="Q1307" i="5"/>
  <c r="Q1030" i="5"/>
  <c r="Q1062" i="5"/>
  <c r="Q1148" i="5"/>
  <c r="U1148" i="5" s="1"/>
  <c r="V1148" i="5" s="1"/>
  <c r="Q1194" i="5"/>
  <c r="U1194" i="5" s="1"/>
  <c r="V1194" i="5" s="1"/>
  <c r="Q1232" i="5"/>
  <c r="U1232" i="5" s="1"/>
  <c r="V1232" i="5" s="1"/>
  <c r="Q1071" i="5"/>
  <c r="U1071" i="5" s="1"/>
  <c r="V1071" i="5" s="1"/>
  <c r="Q1500" i="5"/>
  <c r="Q1559" i="5"/>
  <c r="Q1002" i="5"/>
  <c r="Q1216" i="5"/>
  <c r="Q1455" i="5"/>
  <c r="U1455" i="5" s="1"/>
  <c r="V1455" i="5" s="1"/>
  <c r="Q1439" i="5"/>
  <c r="U1439" i="5" s="1"/>
  <c r="V1439" i="5" s="1"/>
  <c r="Q1518" i="5"/>
  <c r="Q1401" i="5"/>
  <c r="Q1560" i="5"/>
  <c r="U1560" i="5" s="1"/>
  <c r="V1560" i="5" s="1"/>
  <c r="Q1436" i="5"/>
  <c r="Q1481" i="5"/>
  <c r="U1481" i="5" s="1"/>
  <c r="V1481" i="5" s="1"/>
  <c r="Q1033" i="5"/>
  <c r="Q1477" i="5"/>
  <c r="U1477" i="5" s="1"/>
  <c r="V1477" i="5" s="1"/>
  <c r="Q1020" i="5"/>
  <c r="U1020" i="5" s="1"/>
  <c r="V1020" i="5" s="1"/>
  <c r="Q1539" i="5"/>
  <c r="Q1159" i="5"/>
  <c r="U1159" i="5" s="1"/>
  <c r="V1159" i="5" s="1"/>
  <c r="Q1495" i="5"/>
  <c r="U1495" i="5" s="1"/>
  <c r="V1495" i="5" s="1"/>
  <c r="Q1126" i="5"/>
  <c r="Q1248" i="5"/>
  <c r="Q1356" i="5"/>
  <c r="Q1386" i="5"/>
  <c r="Q1313" i="5"/>
  <c r="U1313" i="5" s="1"/>
  <c r="V1313" i="5" s="1"/>
  <c r="Q1275" i="5"/>
  <c r="U1275" i="5" s="1"/>
  <c r="V1275" i="5" s="1"/>
  <c r="Q1138" i="5"/>
  <c r="U1138" i="5" s="1"/>
  <c r="V1138" i="5" s="1"/>
  <c r="Q1491" i="5"/>
  <c r="U1491" i="5" s="1"/>
  <c r="V1491" i="5" s="1"/>
  <c r="Q1427" i="5"/>
  <c r="Q1199" i="5"/>
  <c r="Q1271" i="5"/>
  <c r="Q1215" i="5"/>
  <c r="Q1536" i="5"/>
  <c r="U1536" i="5" s="1"/>
  <c r="V1536" i="5" s="1"/>
  <c r="Q1433" i="5"/>
  <c r="U1433" i="5" s="1"/>
  <c r="V1433" i="5" s="1"/>
  <c r="Q1382" i="5"/>
  <c r="Q1318" i="5"/>
  <c r="Q1392" i="5"/>
  <c r="U1392" i="5" s="1"/>
  <c r="V1392" i="5" s="1"/>
  <c r="Q1297" i="5"/>
  <c r="Q1405" i="5"/>
  <c r="Q1305" i="5"/>
  <c r="Q1393" i="5"/>
  <c r="Q1553" i="5"/>
  <c r="U1553" i="5" s="1"/>
  <c r="V1553" i="5" s="1"/>
  <c r="Q1498" i="5"/>
  <c r="U1498" i="5" s="1"/>
  <c r="V1498" i="5" s="1"/>
  <c r="Q1164" i="5"/>
  <c r="Q1021" i="5"/>
  <c r="Q1344" i="5"/>
  <c r="U1344" i="5" s="1"/>
  <c r="V1344" i="5" s="1"/>
  <c r="Q1460" i="5"/>
  <c r="U1460" i="5" s="1"/>
  <c r="V1460" i="5" s="1"/>
  <c r="Q1492" i="5"/>
  <c r="Q968" i="5"/>
  <c r="Q1075" i="5"/>
  <c r="Q1008" i="5"/>
  <c r="U1008" i="5" s="1"/>
  <c r="V1008" i="5" s="1"/>
  <c r="Q1152" i="5"/>
  <c r="U1152" i="5" s="1"/>
  <c r="V1152" i="5" s="1"/>
  <c r="Q1289" i="5"/>
  <c r="Q1383" i="5"/>
  <c r="Q1293" i="5"/>
  <c r="U1293" i="5" s="1"/>
  <c r="V1293" i="5" s="1"/>
  <c r="Q1384" i="5"/>
  <c r="U1384" i="5" s="1"/>
  <c r="V1384" i="5" s="1"/>
  <c r="Q1340" i="5"/>
  <c r="U1340" i="5" s="1"/>
  <c r="V1340" i="5" s="1"/>
  <c r="Q1298" i="5"/>
  <c r="Q1520" i="5"/>
  <c r="Q1268" i="5"/>
  <c r="U1268" i="5" s="1"/>
  <c r="V1268" i="5" s="1"/>
  <c r="Q1034" i="5"/>
  <c r="U1034" i="5" s="1"/>
  <c r="V1034" i="5" s="1"/>
  <c r="Q1108" i="5"/>
  <c r="Q1000" i="5"/>
  <c r="U1000" i="5" s="1"/>
  <c r="V1000" i="5" s="1"/>
  <c r="Q1357" i="5"/>
  <c r="U1357" i="5" s="1"/>
  <c r="V1357" i="5" s="1"/>
  <c r="Q1146" i="5"/>
  <c r="U1146" i="5" s="1"/>
  <c r="V1146" i="5" s="1"/>
  <c r="Q1119" i="5"/>
  <c r="Q1013" i="5"/>
  <c r="U1013" i="5" s="1"/>
  <c r="V1013" i="5" s="1"/>
  <c r="Q1132" i="5"/>
  <c r="U1132" i="5" s="1"/>
  <c r="V1132" i="5" s="1"/>
  <c r="Q1301" i="5"/>
  <c r="U1301" i="5" s="1"/>
  <c r="V1301" i="5" s="1"/>
  <c r="Q1223" i="5"/>
  <c r="Q1354" i="5"/>
  <c r="U1354" i="5" s="1"/>
  <c r="V1354" i="5" s="1"/>
  <c r="Q1256" i="5"/>
  <c r="U1256" i="5" s="1"/>
  <c r="V1256" i="5" s="1"/>
  <c r="Q1244" i="5"/>
  <c r="U1244" i="5" s="1"/>
  <c r="V1244" i="5" s="1"/>
  <c r="Q1015" i="5"/>
  <c r="Q1173" i="5"/>
  <c r="U1173" i="5" s="1"/>
  <c r="V1173" i="5" s="1"/>
  <c r="Q994" i="5"/>
  <c r="U994" i="5" s="1"/>
  <c r="V994" i="5" s="1"/>
  <c r="Q1276" i="5"/>
  <c r="U1276" i="5" s="1"/>
  <c r="V1276" i="5" s="1"/>
  <c r="Q1224" i="5"/>
  <c r="Q1050" i="5"/>
  <c r="U1050" i="5" s="1"/>
  <c r="V1050" i="5" s="1"/>
  <c r="Q1131" i="5"/>
  <c r="U1131" i="5" s="1"/>
  <c r="V1131" i="5" s="1"/>
  <c r="Q1381" i="5"/>
  <c r="U1381" i="5" s="1"/>
  <c r="V1381" i="5" s="1"/>
  <c r="Q1519" i="5"/>
  <c r="Q1474" i="5"/>
  <c r="Q1084" i="5"/>
  <c r="U1084" i="5" s="1"/>
  <c r="V1084" i="5" s="1"/>
  <c r="Q1191" i="5"/>
  <c r="U1191" i="5" s="1"/>
  <c r="V1191" i="5" s="1"/>
  <c r="Q1421" i="5"/>
  <c r="Q1586" i="5"/>
  <c r="Q1254" i="5"/>
  <c r="U1254" i="5" s="1"/>
  <c r="V1254" i="5" s="1"/>
  <c r="Q1073" i="5"/>
  <c r="U1073" i="5" s="1"/>
  <c r="V1073" i="5" s="1"/>
  <c r="Q1394" i="5"/>
  <c r="Q1236" i="5"/>
  <c r="U1236" i="5" s="1"/>
  <c r="V1236" i="5" s="1"/>
  <c r="Q1441" i="5"/>
  <c r="U1441" i="5" s="1"/>
  <c r="V1441" i="5" s="1"/>
  <c r="Q1010" i="5"/>
  <c r="U1010" i="5" s="1"/>
  <c r="V1010" i="5" s="1"/>
  <c r="Q1135" i="5"/>
  <c r="Q1114" i="5"/>
  <c r="Q1413" i="5"/>
  <c r="U1413" i="5" s="1"/>
  <c r="V1413" i="5" s="1"/>
  <c r="Q1471" i="5"/>
  <c r="U1471" i="5" s="1"/>
  <c r="V1471" i="5" s="1"/>
  <c r="Q1516" i="5"/>
  <c r="U1516" i="5" s="1"/>
  <c r="V1516" i="5" s="1"/>
  <c r="Q1235" i="5"/>
  <c r="Q1285" i="5"/>
  <c r="U1285" i="5" s="1"/>
  <c r="V1285" i="5" s="1"/>
  <c r="Q1082" i="5"/>
  <c r="U1082" i="5" s="1"/>
  <c r="V1082" i="5" s="1"/>
  <c r="Q1459" i="5"/>
  <c r="U1459" i="5" s="1"/>
  <c r="V1459" i="5" s="1"/>
  <c r="Q1031" i="5"/>
  <c r="Q1281" i="5"/>
  <c r="U1281" i="5" s="1"/>
  <c r="V1281" i="5" s="1"/>
  <c r="Q1299" i="5"/>
  <c r="U1299" i="5" s="1"/>
  <c r="V1299" i="5" s="1"/>
  <c r="Q1206" i="5"/>
  <c r="U1206" i="5" s="1"/>
  <c r="V1206" i="5" s="1"/>
  <c r="Q1562" i="5"/>
  <c r="Q1431" i="5"/>
  <c r="U1431" i="5" s="1"/>
  <c r="V1431" i="5" s="1"/>
  <c r="Q1411" i="5"/>
  <c r="U1411" i="5" s="1"/>
  <c r="V1411" i="5" s="1"/>
  <c r="Q1373" i="5"/>
  <c r="U1373" i="5" s="1"/>
  <c r="V1373" i="5" s="1"/>
  <c r="Q1419" i="5"/>
  <c r="Q1274" i="5"/>
  <c r="Q1566" i="5"/>
  <c r="U1566" i="5" s="1"/>
  <c r="V1566" i="5" s="1"/>
  <c r="Q1208" i="5"/>
  <c r="U1208" i="5" s="1"/>
  <c r="V1208" i="5" s="1"/>
  <c r="Q1260" i="5"/>
  <c r="U1260" i="5" s="1"/>
  <c r="V1260" i="5" s="1"/>
  <c r="Q1168" i="5"/>
  <c r="Q1056" i="5"/>
  <c r="U1056" i="5" s="1"/>
  <c r="V1056" i="5" s="1"/>
  <c r="Q1567" i="5"/>
  <c r="U1567" i="5" s="1"/>
  <c r="V1567" i="5" s="1"/>
  <c r="Q974" i="5"/>
  <c r="U974" i="5" s="1"/>
  <c r="V974" i="5" s="1"/>
  <c r="Q1209" i="5"/>
  <c r="Q1089" i="5"/>
  <c r="U1089" i="5" s="1"/>
  <c r="V1089" i="5" s="1"/>
  <c r="Q1054" i="5"/>
  <c r="U1054" i="5" s="1"/>
  <c r="V1054" i="5" s="1"/>
  <c r="Q1294" i="5"/>
  <c r="U1294" i="5" s="1"/>
  <c r="V1294" i="5" s="1"/>
  <c r="Q1121" i="5"/>
  <c r="Q1437" i="5"/>
  <c r="U1437" i="5" s="1"/>
  <c r="V1437" i="5" s="1"/>
  <c r="Q1435" i="5"/>
  <c r="U1435" i="5" s="1"/>
  <c r="V1435" i="5" s="1"/>
  <c r="Q1541" i="5"/>
  <c r="U1541" i="5" s="1"/>
  <c r="V1541" i="5" s="1"/>
  <c r="Q1009" i="5"/>
  <c r="Q1097" i="5"/>
  <c r="Q1079" i="5"/>
  <c r="U1079" i="5" s="1"/>
  <c r="V1079" i="5" s="1"/>
  <c r="Q1225" i="5"/>
  <c r="U1225" i="5" s="1"/>
  <c r="V1225" i="5" s="1"/>
  <c r="Q1367" i="5"/>
  <c r="U1367" i="5" s="1"/>
  <c r="V1367" i="5" s="1"/>
  <c r="Q1525" i="5"/>
  <c r="Q1330" i="5"/>
  <c r="U1330" i="5" s="1"/>
  <c r="V1330" i="5" s="1"/>
  <c r="Q1257" i="5"/>
  <c r="U1257" i="5" s="1"/>
  <c r="V1257" i="5" s="1"/>
  <c r="Q1403" i="5"/>
  <c r="U1403" i="5" s="1"/>
  <c r="V1403" i="5" s="1"/>
  <c r="Q1524" i="5"/>
  <c r="Q1226" i="5"/>
  <c r="U1226" i="5" s="1"/>
  <c r="V1226" i="5" s="1"/>
  <c r="Q1337" i="5"/>
  <c r="U1337" i="5" s="1"/>
  <c r="V1337" i="5" s="1"/>
  <c r="Q1186" i="5"/>
  <c r="U1186" i="5" s="1"/>
  <c r="V1186" i="5" s="1"/>
  <c r="Q1454" i="5"/>
  <c r="Q1038" i="5"/>
  <c r="U1038" i="5" s="1"/>
  <c r="V1038" i="5" s="1"/>
  <c r="Q992" i="5"/>
  <c r="U992" i="5" s="1"/>
  <c r="V992" i="5" s="1"/>
  <c r="Q1136" i="5"/>
  <c r="U1136" i="5" s="1"/>
  <c r="V1136" i="5" s="1"/>
  <c r="Q1288" i="5"/>
  <c r="Q1353" i="5"/>
  <c r="Q1044" i="5"/>
  <c r="U1044" i="5" s="1"/>
  <c r="V1044" i="5" s="1"/>
  <c r="Q1365" i="5"/>
  <c r="U1365" i="5" s="1"/>
  <c r="V1365" i="5" s="1"/>
  <c r="Q1465" i="5"/>
  <c r="U1465" i="5" s="1"/>
  <c r="V1465" i="5" s="1"/>
  <c r="Q1192" i="5"/>
  <c r="Q1183" i="5"/>
  <c r="U1183" i="5" s="1"/>
  <c r="V1183" i="5" s="1"/>
  <c r="Q1316" i="5"/>
  <c r="U1316" i="5" s="1"/>
  <c r="V1316" i="5" s="1"/>
  <c r="Q1360" i="5"/>
  <c r="U1360" i="5" s="1"/>
  <c r="V1360" i="5" s="1"/>
  <c r="Q1193" i="5"/>
  <c r="Q1428" i="5"/>
  <c r="U1428" i="5" s="1"/>
  <c r="V1428" i="5" s="1"/>
  <c r="Q1311" i="5"/>
  <c r="U1311" i="5" s="1"/>
  <c r="V1311" i="5" s="1"/>
  <c r="Q1005" i="5"/>
  <c r="U1005" i="5" s="1"/>
  <c r="V1005" i="5" s="1"/>
  <c r="Q1290" i="5"/>
  <c r="Q967" i="5"/>
  <c r="U967" i="5" s="1"/>
  <c r="V967" i="5" s="1"/>
  <c r="Q1530" i="5"/>
  <c r="U1530" i="5" s="1"/>
  <c r="V1530" i="5" s="1"/>
  <c r="Q1233" i="5"/>
  <c r="U1233" i="5" s="1"/>
  <c r="V1233" i="5" s="1"/>
  <c r="Q1341" i="5"/>
  <c r="Q1338" i="5"/>
  <c r="U1338" i="5" s="1"/>
  <c r="V1338" i="5" s="1"/>
  <c r="Q1230" i="5"/>
  <c r="U1230" i="5" s="1"/>
  <c r="V1230" i="5" s="1"/>
  <c r="Q697" i="5"/>
  <c r="U697" i="5" s="1"/>
  <c r="V697" i="5" s="1"/>
  <c r="Q358" i="5"/>
  <c r="Q922" i="5"/>
  <c r="U922" i="5" s="1"/>
  <c r="V922" i="5" s="1"/>
  <c r="Q173" i="5"/>
  <c r="U173" i="5" s="1"/>
  <c r="V173" i="5" s="1"/>
  <c r="Q691" i="5"/>
  <c r="U691" i="5" s="1"/>
  <c r="V691" i="5" s="1"/>
  <c r="Q442" i="5"/>
  <c r="Q756" i="5"/>
  <c r="U756" i="5" s="1"/>
  <c r="V756" i="5" s="1"/>
  <c r="Q525" i="5"/>
  <c r="U525" i="5" s="1"/>
  <c r="V525" i="5" s="1"/>
  <c r="Q656" i="5"/>
  <c r="U656" i="5" s="1"/>
  <c r="V656" i="5" s="1"/>
  <c r="Q247" i="5"/>
  <c r="Q392" i="5"/>
  <c r="U392" i="5" s="1"/>
  <c r="V392" i="5" s="1"/>
  <c r="Q629" i="5"/>
  <c r="U629" i="5" s="1"/>
  <c r="V629" i="5" s="1"/>
  <c r="Q563" i="5"/>
  <c r="U563" i="5" s="1"/>
  <c r="V563" i="5" s="1"/>
  <c r="Q210" i="5"/>
  <c r="Q409" i="5"/>
  <c r="U409" i="5" s="1"/>
  <c r="V409" i="5" s="1"/>
  <c r="Q155" i="5"/>
  <c r="U155" i="5" s="1"/>
  <c r="V155" i="5" s="1"/>
  <c r="Q919" i="5"/>
  <c r="U919" i="5" s="1"/>
  <c r="V919" i="5" s="1"/>
  <c r="Q55" i="5"/>
  <c r="Q41" i="5"/>
  <c r="U41" i="5" s="1"/>
  <c r="V41" i="5" s="1"/>
  <c r="Q963" i="5"/>
  <c r="U963" i="5" s="1"/>
  <c r="V963" i="5" s="1"/>
  <c r="Q785" i="5"/>
  <c r="U785" i="5" s="1"/>
  <c r="V785" i="5" s="1"/>
  <c r="Q689" i="5"/>
  <c r="Q279" i="5"/>
  <c r="U279" i="5" s="1"/>
  <c r="V279" i="5" s="1"/>
  <c r="Q883" i="5"/>
  <c r="U883" i="5" s="1"/>
  <c r="V883" i="5" s="1"/>
  <c r="Q186" i="5"/>
  <c r="U186" i="5" s="1"/>
  <c r="V186" i="5" s="1"/>
  <c r="Q949" i="5"/>
  <c r="Q729" i="5"/>
  <c r="U729" i="5" s="1"/>
  <c r="V729" i="5" s="1"/>
  <c r="Q558" i="5"/>
  <c r="U558" i="5" s="1"/>
  <c r="V558" i="5" s="1"/>
  <c r="Q345" i="5"/>
  <c r="U345" i="5" s="1"/>
  <c r="V345" i="5" s="1"/>
  <c r="Q471" i="5"/>
  <c r="Q662" i="5"/>
  <c r="U662" i="5" s="1"/>
  <c r="V662" i="5" s="1"/>
  <c r="Q130" i="5"/>
  <c r="U130" i="5" s="1"/>
  <c r="V130" i="5" s="1"/>
  <c r="Q21" i="5"/>
  <c r="U21" i="5" s="1"/>
  <c r="V21" i="5" s="1"/>
  <c r="Q764" i="5"/>
  <c r="Q348" i="5"/>
  <c r="U348" i="5" s="1"/>
  <c r="V348" i="5" s="1"/>
  <c r="Q685" i="5"/>
  <c r="U685" i="5" s="1"/>
  <c r="V685" i="5" s="1"/>
  <c r="Q420" i="5"/>
  <c r="U420" i="5" s="1"/>
  <c r="V420" i="5" s="1"/>
  <c r="Q83" i="5"/>
  <c r="Q342" i="5"/>
  <c r="U342" i="5" s="1"/>
  <c r="V342" i="5" s="1"/>
  <c r="Q275" i="5"/>
  <c r="U275" i="5" s="1"/>
  <c r="V275" i="5" s="1"/>
  <c r="Q418" i="5"/>
  <c r="U418" i="5" s="1"/>
  <c r="V418" i="5" s="1"/>
  <c r="Q872" i="5"/>
  <c r="Q359" i="5"/>
  <c r="U359" i="5" s="1"/>
  <c r="V359" i="5" s="1"/>
  <c r="Q283" i="5"/>
  <c r="U283" i="5" s="1"/>
  <c r="V283" i="5" s="1"/>
  <c r="Q32" i="5"/>
  <c r="U32" i="5" s="1"/>
  <c r="V32" i="5" s="1"/>
  <c r="Q314" i="5"/>
  <c r="Q964" i="5"/>
  <c r="U964" i="5" s="1"/>
  <c r="V964" i="5" s="1"/>
  <c r="Q855" i="5"/>
  <c r="U855" i="5" s="1"/>
  <c r="V855" i="5" s="1"/>
  <c r="Q668" i="5"/>
  <c r="U668" i="5" s="1"/>
  <c r="V668" i="5" s="1"/>
  <c r="Q54" i="5"/>
  <c r="Q658" i="5"/>
  <c r="U658" i="5" s="1"/>
  <c r="V658" i="5" s="1"/>
  <c r="Q762" i="5"/>
  <c r="U762" i="5" s="1"/>
  <c r="V762" i="5" s="1"/>
  <c r="Q484" i="5"/>
  <c r="U484" i="5" s="1"/>
  <c r="V484" i="5" s="1"/>
  <c r="Q743" i="5"/>
  <c r="Q383" i="5"/>
  <c r="Q307" i="5"/>
  <c r="U307" i="5" s="1"/>
  <c r="V307" i="5" s="1"/>
  <c r="Q148" i="5"/>
  <c r="U148" i="5" s="1"/>
  <c r="V148" i="5" s="1"/>
  <c r="Q687" i="5"/>
  <c r="Q901" i="5"/>
  <c r="Q838" i="5"/>
  <c r="U838" i="5" s="1"/>
  <c r="V838" i="5" s="1"/>
  <c r="Q631" i="5"/>
  <c r="U631" i="5" s="1"/>
  <c r="V631" i="5" s="1"/>
  <c r="Q393" i="5"/>
  <c r="Q789" i="5"/>
  <c r="Q30" i="5"/>
  <c r="Q328" i="5"/>
  <c r="U328" i="5" s="1"/>
  <c r="V328" i="5" s="1"/>
  <c r="Q305" i="5"/>
  <c r="U305" i="5" s="1"/>
  <c r="V305" i="5" s="1"/>
  <c r="Q880" i="5"/>
  <c r="Q426" i="5"/>
  <c r="Q595" i="5"/>
  <c r="U595" i="5" s="1"/>
  <c r="V595" i="5" s="1"/>
  <c r="Q682" i="5"/>
  <c r="U682" i="5" s="1"/>
  <c r="V682" i="5" s="1"/>
  <c r="Q574" i="5"/>
  <c r="Q505" i="5"/>
  <c r="Q501" i="5"/>
  <c r="U501" i="5" s="1"/>
  <c r="V501" i="5" s="1"/>
  <c r="Q920" i="5"/>
  <c r="U920" i="5" s="1"/>
  <c r="V920" i="5" s="1"/>
  <c r="Q946" i="5"/>
  <c r="Q647" i="5"/>
  <c r="Q225" i="5"/>
  <c r="U225" i="5" s="1"/>
  <c r="V225" i="5" s="1"/>
  <c r="Q384" i="5"/>
  <c r="U384" i="5" s="1"/>
  <c r="V384" i="5" s="1"/>
  <c r="Q931" i="5"/>
  <c r="Q848" i="5"/>
  <c r="Q52" i="5"/>
  <c r="Q211" i="5"/>
  <c r="U211" i="5" s="1"/>
  <c r="V211" i="5" s="1"/>
  <c r="Q903" i="5"/>
  <c r="U903" i="5" s="1"/>
  <c r="V903" i="5" s="1"/>
  <c r="Q82" i="5"/>
  <c r="Q987" i="5"/>
  <c r="Q267" i="5"/>
  <c r="U267" i="5" s="1"/>
  <c r="V267" i="5" s="1"/>
  <c r="Q566" i="5"/>
  <c r="U566" i="5" s="1"/>
  <c r="V566" i="5" s="1"/>
  <c r="Q961" i="5"/>
  <c r="Q182" i="5"/>
  <c r="Q456" i="5"/>
  <c r="U456" i="5" s="1"/>
  <c r="V456" i="5" s="1"/>
  <c r="Q42" i="5"/>
  <c r="U42" i="5" s="1"/>
  <c r="V42" i="5" s="1"/>
  <c r="Q930" i="5"/>
  <c r="Q924" i="5"/>
  <c r="Q379" i="5"/>
  <c r="U379" i="5" s="1"/>
  <c r="V379" i="5" s="1"/>
  <c r="Q542" i="5"/>
  <c r="U542" i="5" s="1"/>
  <c r="V542" i="5" s="1"/>
  <c r="Q753" i="5"/>
  <c r="Q491" i="5"/>
  <c r="Q260" i="5"/>
  <c r="Q10" i="5"/>
  <c r="U10" i="5" s="1"/>
  <c r="V10" i="5" s="1"/>
  <c r="Q371" i="5"/>
  <c r="U371" i="5" s="1"/>
  <c r="V371" i="5" s="1"/>
  <c r="Q242" i="5"/>
  <c r="Q44" i="5"/>
  <c r="Q636" i="5"/>
  <c r="U636" i="5" s="1"/>
  <c r="V636" i="5" s="1"/>
  <c r="Q928" i="5"/>
  <c r="U928" i="5" s="1"/>
  <c r="V928" i="5" s="1"/>
  <c r="Q724" i="5"/>
  <c r="Q114" i="5"/>
  <c r="U114" i="5" s="1"/>
  <c r="V114" i="5" s="1"/>
  <c r="Q614" i="5"/>
  <c r="U614" i="5" s="1"/>
  <c r="V614" i="5" s="1"/>
  <c r="Q562" i="5"/>
  <c r="Q904" i="5"/>
  <c r="Q607" i="5"/>
  <c r="Q246" i="5"/>
  <c r="Q284" i="5"/>
  <c r="Q150" i="5"/>
  <c r="U150" i="5" s="1"/>
  <c r="V150" i="5" s="1"/>
  <c r="Q618" i="5"/>
  <c r="Q906" i="5"/>
  <c r="Q411" i="5"/>
  <c r="Q806" i="5"/>
  <c r="Q94" i="5"/>
  <c r="Q890" i="5"/>
  <c r="Q440" i="5"/>
  <c r="U440" i="5" s="1"/>
  <c r="V440" i="5" s="1"/>
  <c r="Q9" i="5"/>
  <c r="Q985" i="5"/>
  <c r="Q229" i="5"/>
  <c r="U229" i="5" s="1"/>
  <c r="V229" i="5" s="1"/>
  <c r="Q943" i="5"/>
  <c r="Q133" i="5"/>
  <c r="Q24" i="5"/>
  <c r="U24" i="5" s="1"/>
  <c r="V24" i="5" s="1"/>
  <c r="Q466" i="5"/>
  <c r="Q70" i="5"/>
  <c r="U70" i="5" s="1"/>
  <c r="V70" i="5" s="1"/>
  <c r="Q726" i="5"/>
  <c r="Q617" i="5"/>
  <c r="Q353" i="5"/>
  <c r="Q290" i="5"/>
  <c r="Q444" i="5"/>
  <c r="Q971" i="5"/>
  <c r="Q770" i="5"/>
  <c r="Q553" i="5"/>
  <c r="Q375" i="5"/>
  <c r="Q763" i="5"/>
  <c r="U763" i="5" s="1"/>
  <c r="V763" i="5" s="1"/>
  <c r="Q57" i="5"/>
  <c r="Q979" i="5"/>
  <c r="Q497" i="5"/>
  <c r="Q832" i="5"/>
  <c r="U832" i="5" s="1"/>
  <c r="V832" i="5" s="1"/>
  <c r="Q462" i="5"/>
  <c r="Q196" i="5"/>
  <c r="Q123" i="5"/>
  <c r="Q356" i="5"/>
  <c r="U356" i="5" s="1"/>
  <c r="V356" i="5" s="1"/>
  <c r="Q701" i="5"/>
  <c r="Q34" i="5"/>
  <c r="U34" i="5" s="1"/>
  <c r="V34" i="5" s="1"/>
  <c r="Q643" i="5"/>
  <c r="U643" i="5" s="1"/>
  <c r="V643" i="5" s="1"/>
  <c r="Q530" i="5"/>
  <c r="U530" i="5" s="1"/>
  <c r="V530" i="5" s="1"/>
  <c r="Q819" i="5"/>
  <c r="U819" i="5" s="1"/>
  <c r="V819" i="5" s="1"/>
  <c r="Q397" i="5"/>
  <c r="Q600" i="5"/>
  <c r="Q105" i="5"/>
  <c r="U105" i="5" s="1"/>
  <c r="V105" i="5" s="1"/>
  <c r="Q64" i="5"/>
  <c r="Q98" i="5"/>
  <c r="Q429" i="5"/>
  <c r="U429" i="5" s="1"/>
  <c r="V429" i="5" s="1"/>
  <c r="Q124" i="5"/>
  <c r="Q482" i="5"/>
  <c r="U482" i="5" s="1"/>
  <c r="V482" i="5" s="1"/>
  <c r="Q898" i="5"/>
  <c r="U898" i="5" s="1"/>
  <c r="V898" i="5" s="1"/>
  <c r="Q619" i="5"/>
  <c r="U619" i="5" s="1"/>
  <c r="V619" i="5" s="1"/>
  <c r="Q738" i="5"/>
  <c r="U738" i="5" s="1"/>
  <c r="V738" i="5" s="1"/>
  <c r="Q821" i="5"/>
  <c r="U821" i="5" s="1"/>
  <c r="V821" i="5" s="1"/>
  <c r="Q989" i="5"/>
  <c r="U989" i="5" s="1"/>
  <c r="V989" i="5" s="1"/>
  <c r="Q185" i="5"/>
  <c r="U185" i="5" s="1"/>
  <c r="V185" i="5" s="1"/>
  <c r="Q680" i="5"/>
  <c r="U680" i="5" s="1"/>
  <c r="V680" i="5" s="1"/>
  <c r="Q166" i="5"/>
  <c r="U166" i="5" s="1"/>
  <c r="V166" i="5" s="1"/>
  <c r="Q842" i="5"/>
  <c r="Q475" i="5"/>
  <c r="U475" i="5" s="1"/>
  <c r="V475" i="5" s="1"/>
  <c r="Q589" i="5"/>
  <c r="U589" i="5" s="1"/>
  <c r="V589" i="5" s="1"/>
  <c r="Q503" i="5"/>
  <c r="U503" i="5" s="1"/>
  <c r="V503" i="5" s="1"/>
  <c r="Q773" i="5"/>
  <c r="U773" i="5" s="1"/>
  <c r="V773" i="5" s="1"/>
  <c r="Q377" i="5"/>
  <c r="Q103" i="5"/>
  <c r="Q695" i="5"/>
  <c r="U695" i="5" s="1"/>
  <c r="V695" i="5" s="1"/>
  <c r="Q651" i="5"/>
  <c r="Q61" i="5"/>
  <c r="Q777" i="5"/>
  <c r="U777" i="5" s="1"/>
  <c r="V777" i="5" s="1"/>
  <c r="Q154" i="5"/>
  <c r="Q232" i="5"/>
  <c r="Q111" i="5"/>
  <c r="Q843" i="5"/>
  <c r="U843" i="5" s="1"/>
  <c r="V843" i="5" s="1"/>
  <c r="Q443" i="5"/>
  <c r="Q935" i="5"/>
  <c r="U935" i="5" s="1"/>
  <c r="V935" i="5" s="1"/>
  <c r="Q772" i="5"/>
  <c r="U772" i="5" s="1"/>
  <c r="V772" i="5" s="1"/>
  <c r="Q672" i="5"/>
  <c r="U672" i="5" s="1"/>
  <c r="V672" i="5" s="1"/>
  <c r="Q599" i="5"/>
  <c r="U599" i="5" s="1"/>
  <c r="V599" i="5" s="1"/>
  <c r="Q710" i="5"/>
  <c r="Q690" i="5"/>
  <c r="Q815" i="5"/>
  <c r="U815" i="5" s="1"/>
  <c r="V815" i="5" s="1"/>
  <c r="Q203" i="5"/>
  <c r="U203" i="5" s="1"/>
  <c r="V203" i="5" s="1"/>
  <c r="Q85" i="5"/>
  <c r="U85" i="5" s="1"/>
  <c r="V85" i="5" s="1"/>
  <c r="Q774" i="5"/>
  <c r="U774" i="5" s="1"/>
  <c r="V774" i="5" s="1"/>
  <c r="Q431" i="5"/>
  <c r="U431" i="5" s="1"/>
  <c r="V431" i="5" s="1"/>
  <c r="Q108" i="5"/>
  <c r="U108" i="5" s="1"/>
  <c r="V108" i="5" s="1"/>
  <c r="Q315" i="5"/>
  <c r="Q511" i="5"/>
  <c r="Q516" i="5"/>
  <c r="Q844" i="5"/>
  <c r="U844" i="5" s="1"/>
  <c r="V844" i="5" s="1"/>
  <c r="Q969" i="5"/>
  <c r="U969" i="5" s="1"/>
  <c r="V969" i="5" s="1"/>
  <c r="U367" i="5"/>
  <c r="V367" i="5" s="1"/>
  <c r="Q367" i="5"/>
  <c r="Q289" i="5"/>
  <c r="U289" i="5" s="1"/>
  <c r="V289" i="5" s="1"/>
  <c r="U109" i="5"/>
  <c r="V109" i="5" s="1"/>
  <c r="Q109" i="5"/>
  <c r="Q84" i="5"/>
  <c r="U84" i="5" s="1"/>
  <c r="V84" i="5" s="1"/>
  <c r="U206" i="5"/>
  <c r="V206" i="5" s="1"/>
  <c r="Q206" i="5"/>
  <c r="Q38" i="5"/>
  <c r="U38" i="5" s="1"/>
  <c r="V38" i="5" s="1"/>
  <c r="U580" i="5"/>
  <c r="V580" i="5" s="1"/>
  <c r="Q580" i="5"/>
  <c r="Q460" i="5"/>
  <c r="U460" i="5" s="1"/>
  <c r="V460" i="5" s="1"/>
  <c r="Q31" i="5"/>
  <c r="U31" i="5" s="1"/>
  <c r="V31" i="5" s="1"/>
  <c r="Q29" i="5"/>
  <c r="U29" i="5"/>
  <c r="V29" i="5" s="1"/>
  <c r="Q14" i="5"/>
  <c r="Q481" i="5"/>
  <c r="U481" i="5" s="1"/>
  <c r="V481" i="5" s="1"/>
  <c r="Q912" i="5"/>
  <c r="U912" i="5"/>
  <c r="V912" i="5" s="1"/>
  <c r="Q527" i="5"/>
  <c r="Q803" i="5"/>
  <c r="U803" i="5" s="1"/>
  <c r="V803" i="5" s="1"/>
  <c r="Q576" i="5"/>
  <c r="Q486" i="5"/>
  <c r="Q149" i="5"/>
  <c r="U149" i="5" s="1"/>
  <c r="V149" i="5" s="1"/>
  <c r="U416" i="5"/>
  <c r="V416" i="5" s="1"/>
  <c r="Q416" i="5"/>
  <c r="Q793" i="5"/>
  <c r="Q942" i="5"/>
  <c r="Q625" i="5"/>
  <c r="U625" i="5" s="1"/>
  <c r="V625" i="5" s="1"/>
  <c r="Q830" i="5"/>
  <c r="Q463" i="5"/>
  <c r="Q437" i="5"/>
  <c r="U437" i="5" s="1"/>
  <c r="V437" i="5" s="1"/>
  <c r="Q960" i="5"/>
  <c r="Q395" i="5"/>
  <c r="U395" i="5" s="1"/>
  <c r="V395" i="5" s="1"/>
  <c r="Q220" i="5"/>
  <c r="U220" i="5" s="1"/>
  <c r="V220" i="5" s="1"/>
  <c r="Q568" i="5"/>
  <c r="U568" i="5" s="1"/>
  <c r="V568" i="5" s="1"/>
  <c r="Q404" i="5"/>
  <c r="U404" i="5" s="1"/>
  <c r="V404" i="5" s="1"/>
  <c r="Q766" i="5"/>
  <c r="U766" i="5" s="1"/>
  <c r="V766" i="5" s="1"/>
  <c r="Q400" i="5"/>
  <c r="U400" i="5" s="1"/>
  <c r="V400" i="5" s="1"/>
  <c r="Q350" i="5"/>
  <c r="U350" i="5" s="1"/>
  <c r="V350" i="5" s="1"/>
  <c r="Q499" i="5"/>
  <c r="Q217" i="5"/>
  <c r="U217" i="5" s="1"/>
  <c r="V217" i="5" s="1"/>
  <c r="Q496" i="5"/>
  <c r="U496" i="5" s="1"/>
  <c r="V496" i="5" s="1"/>
  <c r="Q337" i="5"/>
  <c r="Q311" i="5"/>
  <c r="U311" i="5" s="1"/>
  <c r="V311" i="5" s="1"/>
  <c r="Q197" i="5"/>
  <c r="Q87" i="5"/>
  <c r="U87" i="5" s="1"/>
  <c r="V87" i="5" s="1"/>
  <c r="Q702" i="5"/>
  <c r="U702" i="5" s="1"/>
  <c r="V702" i="5" s="1"/>
  <c r="Q370" i="5"/>
  <c r="Q790" i="5"/>
  <c r="U790" i="5" s="1"/>
  <c r="V790" i="5" s="1"/>
  <c r="Q198" i="5"/>
  <c r="U198" i="5" s="1"/>
  <c r="V198" i="5" s="1"/>
  <c r="Q621" i="5"/>
  <c r="Q698" i="5"/>
  <c r="U698" i="5" s="1"/>
  <c r="V698" i="5" s="1"/>
  <c r="Q869" i="5"/>
  <c r="U869" i="5" s="1"/>
  <c r="V869" i="5" s="1"/>
  <c r="Q988" i="5"/>
  <c r="U988" i="5" s="1"/>
  <c r="V988" i="5" s="1"/>
  <c r="Q837" i="5"/>
  <c r="U837" i="5" s="1"/>
  <c r="V837" i="5" s="1"/>
  <c r="Q958" i="5"/>
  <c r="Q364" i="5"/>
  <c r="U364" i="5" s="1"/>
  <c r="V364" i="5" s="1"/>
  <c r="Q394" i="5"/>
  <c r="U394" i="5" s="1"/>
  <c r="V394" i="5" s="1"/>
  <c r="Q514" i="5"/>
  <c r="U514" i="5" s="1"/>
  <c r="V514" i="5" s="1"/>
  <c r="Q681" i="5"/>
  <c r="Q620" i="5"/>
  <c r="Q866" i="5"/>
  <c r="U866" i="5" s="1"/>
  <c r="V866" i="5" s="1"/>
  <c r="Q531" i="5"/>
  <c r="Q78" i="5"/>
  <c r="U78" i="5" s="1"/>
  <c r="V78" i="5" s="1"/>
  <c r="Q191" i="5"/>
  <c r="U191" i="5" s="1"/>
  <c r="V191" i="5" s="1"/>
  <c r="Q592" i="5"/>
  <c r="U592" i="5" s="1"/>
  <c r="V592" i="5" s="1"/>
  <c r="Q552" i="5"/>
  <c r="U552" i="5" s="1"/>
  <c r="V552" i="5" s="1"/>
  <c r="Q494" i="5"/>
  <c r="U494" i="5" s="1"/>
  <c r="V494" i="5" s="1"/>
  <c r="Q134" i="5"/>
  <c r="U134" i="5" s="1"/>
  <c r="V134" i="5" s="1"/>
  <c r="Q121" i="5"/>
  <c r="U121" i="5" s="1"/>
  <c r="V121" i="5" s="1"/>
  <c r="Q655" i="5"/>
  <c r="U655" i="5" s="1"/>
  <c r="V655" i="5" s="1"/>
  <c r="Q615" i="5"/>
  <c r="U615" i="5" s="1"/>
  <c r="V615" i="5" s="1"/>
  <c r="Q940" i="5"/>
  <c r="U940" i="5" s="1"/>
  <c r="V940" i="5" s="1"/>
  <c r="Q162" i="5"/>
  <c r="U162" i="5" s="1"/>
  <c r="V162" i="5" s="1"/>
  <c r="Q483" i="5"/>
  <c r="U483" i="5" s="1"/>
  <c r="V483" i="5" s="1"/>
  <c r="Q537" i="5"/>
  <c r="U537" i="5" s="1"/>
  <c r="V537" i="5" s="1"/>
  <c r="Q541" i="5"/>
  <c r="U541" i="5" s="1"/>
  <c r="V541" i="5" s="1"/>
  <c r="Q118" i="5"/>
  <c r="U118" i="5" s="1"/>
  <c r="V118" i="5" s="1"/>
  <c r="Q294" i="5"/>
  <c r="U294" i="5" s="1"/>
  <c r="V294" i="5" s="1"/>
  <c r="Q256" i="5"/>
  <c r="U256" i="5" s="1"/>
  <c r="V256" i="5" s="1"/>
  <c r="Q849" i="5"/>
  <c r="U849" i="5" s="1"/>
  <c r="V849" i="5" s="1"/>
  <c r="Q616" i="5"/>
  <c r="U616" i="5" s="1"/>
  <c r="V616" i="5" s="1"/>
  <c r="Q143" i="5"/>
  <c r="Q719" i="5"/>
  <c r="U719" i="5" s="1"/>
  <c r="V719" i="5" s="1"/>
  <c r="Q965" i="5"/>
  <c r="U965" i="5" s="1"/>
  <c r="V965" i="5" s="1"/>
  <c r="Q291" i="5"/>
  <c r="U291" i="5" s="1"/>
  <c r="V291" i="5" s="1"/>
  <c r="Q853" i="5"/>
  <c r="Q937" i="5"/>
  <c r="U937" i="5" s="1"/>
  <c r="V937" i="5" s="1"/>
  <c r="Q312" i="5"/>
  <c r="U312" i="5" s="1"/>
  <c r="V312" i="5" s="1"/>
  <c r="Q688" i="5"/>
  <c r="U688" i="5" s="1"/>
  <c r="V688" i="5" s="1"/>
  <c r="Q948" i="5"/>
  <c r="U948" i="5" s="1"/>
  <c r="V948" i="5" s="1"/>
  <c r="Q423" i="5"/>
  <c r="U423" i="5" s="1"/>
  <c r="V423" i="5" s="1"/>
  <c r="Q990" i="5"/>
  <c r="U990" i="5" s="1"/>
  <c r="V990" i="5" s="1"/>
  <c r="Q106" i="5"/>
  <c r="U106" i="5" s="1"/>
  <c r="V106" i="5" s="1"/>
  <c r="Q365" i="5"/>
  <c r="Q918" i="5"/>
  <c r="U918" i="5" s="1"/>
  <c r="V918" i="5" s="1"/>
  <c r="Q769" i="5"/>
  <c r="U769" i="5" s="1"/>
  <c r="V769" i="5" s="1"/>
  <c r="Q91" i="5"/>
  <c r="U91" i="5" s="1"/>
  <c r="V91" i="5" s="1"/>
  <c r="Q833" i="5"/>
  <c r="U833" i="5" s="1"/>
  <c r="V833" i="5" s="1"/>
  <c r="Q962" i="5"/>
  <c r="U962" i="5" s="1"/>
  <c r="V962" i="5" s="1"/>
  <c r="Q390" i="5"/>
  <c r="Q361" i="5"/>
  <c r="U361" i="5" s="1"/>
  <c r="V361" i="5" s="1"/>
  <c r="Q343" i="5"/>
  <c r="Q410" i="5"/>
  <c r="U410" i="5" s="1"/>
  <c r="V410" i="5" s="1"/>
  <c r="Q957" i="5"/>
  <c r="U957" i="5" s="1"/>
  <c r="V957" i="5" s="1"/>
  <c r="Q304" i="5"/>
  <c r="Q783" i="5"/>
  <c r="U783" i="5" s="1"/>
  <c r="V783" i="5" s="1"/>
  <c r="Q119" i="5"/>
  <c r="U119" i="5" s="1"/>
  <c r="V119" i="5" s="1"/>
  <c r="Q652" i="5"/>
  <c r="Q422" i="5"/>
  <c r="U422" i="5" s="1"/>
  <c r="V422" i="5" s="1"/>
  <c r="Q899" i="5"/>
  <c r="U899" i="5" s="1"/>
  <c r="V899" i="5" s="1"/>
  <c r="Q419" i="5"/>
  <c r="Q216" i="5"/>
  <c r="U216" i="5" s="1"/>
  <c r="V216" i="5" s="1"/>
  <c r="Q692" i="5"/>
  <c r="Q159" i="5"/>
  <c r="U159" i="5" s="1"/>
  <c r="V159" i="5" s="1"/>
  <c r="Q179" i="5"/>
  <c r="U179" i="5" s="1"/>
  <c r="V179" i="5" s="1"/>
  <c r="Q557" i="5"/>
  <c r="U557" i="5" s="1"/>
  <c r="V557" i="5" s="1"/>
  <c r="Q136" i="5"/>
  <c r="Q301" i="5"/>
  <c r="U301" i="5" s="1"/>
  <c r="V301" i="5" s="1"/>
  <c r="Q97" i="5"/>
  <c r="Q653" i="5"/>
  <c r="U653" i="5" s="1"/>
  <c r="V653" i="5" s="1"/>
  <c r="Q102" i="5"/>
  <c r="U102" i="5" s="1"/>
  <c r="V102" i="5" s="1"/>
  <c r="Q18" i="5"/>
  <c r="U18" i="5" s="1"/>
  <c r="V18" i="5" s="1"/>
  <c r="Q50" i="5"/>
  <c r="U50" i="5" s="1"/>
  <c r="V50" i="5" s="1"/>
  <c r="Q529" i="5"/>
  <c r="U529" i="5" s="1"/>
  <c r="V529" i="5" s="1"/>
  <c r="Q727" i="5"/>
  <c r="U727" i="5" s="1"/>
  <c r="V727" i="5" s="1"/>
  <c r="Q755" i="5"/>
  <c r="Q554" i="5"/>
  <c r="U554" i="5" s="1"/>
  <c r="V554" i="5" s="1"/>
  <c r="Q188" i="5"/>
  <c r="U188" i="5" s="1"/>
  <c r="V188" i="5" s="1"/>
  <c r="Q438" i="5"/>
  <c r="U438" i="5" s="1"/>
  <c r="V438" i="5" s="1"/>
  <c r="Q725" i="5"/>
  <c r="U725" i="5" s="1"/>
  <c r="V725" i="5" s="1"/>
  <c r="Q278" i="5"/>
  <c r="U278" i="5" s="1"/>
  <c r="V278" i="5" s="1"/>
  <c r="Q235" i="5"/>
  <c r="U235" i="5" s="1"/>
  <c r="V235" i="5" s="1"/>
  <c r="Q915" i="5"/>
  <c r="U915" i="5" s="1"/>
  <c r="V915" i="5" s="1"/>
  <c r="Q421" i="5"/>
  <c r="Q548" i="5"/>
  <c r="U548" i="5" s="1"/>
  <c r="V548" i="5" s="1"/>
  <c r="Q408" i="5"/>
  <c r="U408" i="5" s="1"/>
  <c r="V408" i="5" s="1"/>
  <c r="Q95" i="5"/>
  <c r="Q665" i="5"/>
  <c r="Q953" i="5"/>
  <c r="U953" i="5" s="1"/>
  <c r="V953" i="5" s="1"/>
  <c r="Q269" i="5"/>
  <c r="U269" i="5" s="1"/>
  <c r="V269" i="5" s="1"/>
  <c r="Q58" i="5"/>
  <c r="U58" i="5" s="1"/>
  <c r="V58" i="5" s="1"/>
  <c r="Q489" i="5"/>
  <c r="U489" i="5" s="1"/>
  <c r="V489" i="5" s="1"/>
  <c r="Q167" i="5"/>
  <c r="U167" i="5" s="1"/>
  <c r="V167" i="5" s="1"/>
  <c r="Q205" i="5"/>
  <c r="U205" i="5" s="1"/>
  <c r="V205" i="5" s="1"/>
  <c r="Q796" i="5"/>
  <c r="U796" i="5" s="1"/>
  <c r="V796" i="5" s="1"/>
  <c r="Q372" i="5"/>
  <c r="Q945" i="5"/>
  <c r="U945" i="5" s="1"/>
  <c r="V945" i="5" s="1"/>
  <c r="Q827" i="5"/>
  <c r="U827" i="5" s="1"/>
  <c r="V827" i="5" s="1"/>
  <c r="Q799" i="5"/>
  <c r="U799" i="5" s="1"/>
  <c r="V799" i="5" s="1"/>
  <c r="Q779" i="5"/>
  <c r="U779" i="5" s="1"/>
  <c r="V779" i="5" s="1"/>
  <c r="Q388" i="5"/>
  <c r="Q547" i="5"/>
  <c r="Q153" i="5"/>
  <c r="U153" i="5" s="1"/>
  <c r="V153" i="5" s="1"/>
  <c r="Q771" i="5"/>
  <c r="U771" i="5" s="1"/>
  <c r="V771" i="5" s="1"/>
  <c r="Q660" i="5"/>
  <c r="U660" i="5" s="1"/>
  <c r="V660" i="5" s="1"/>
  <c r="Q465" i="5"/>
  <c r="U465" i="5" s="1"/>
  <c r="Q201" i="5"/>
  <c r="U201" i="5" s="1"/>
  <c r="V201" i="5" s="1"/>
  <c r="Q2" i="5"/>
  <c r="Q1655" i="5"/>
  <c r="U1655" i="5" s="1"/>
  <c r="V1655" i="5" s="1"/>
  <c r="Q3608" i="5"/>
  <c r="U3608" i="5" s="1"/>
  <c r="V3608" i="5" s="1"/>
  <c r="Q5415" i="5"/>
  <c r="Q5475" i="5"/>
  <c r="U5475" i="5" s="1"/>
  <c r="V5475" i="5" s="1"/>
  <c r="Q5313" i="5"/>
  <c r="Q5387" i="5"/>
  <c r="Q5292" i="5"/>
  <c r="U5292" i="5" s="1"/>
  <c r="V5292" i="5" s="1"/>
  <c r="Q5295" i="5"/>
  <c r="Q5427" i="5"/>
  <c r="Q4566" i="5"/>
  <c r="U4566" i="5" s="1"/>
  <c r="V4566" i="5" s="1"/>
  <c r="Q5441" i="5"/>
  <c r="Q5372" i="5"/>
  <c r="Q5280" i="5"/>
  <c r="U5280" i="5" s="1"/>
  <c r="V5280" i="5" s="1"/>
  <c r="Q5407" i="5"/>
  <c r="U981" i="5"/>
  <c r="V981" i="5" s="1"/>
  <c r="U911" i="5"/>
  <c r="V911" i="5" s="1"/>
  <c r="U540" i="5"/>
  <c r="V540" i="5" s="1"/>
  <c r="U2089" i="5"/>
  <c r="V2089" i="5" s="1"/>
  <c r="U4003" i="5"/>
  <c r="V4003" i="5" s="1"/>
  <c r="U2916" i="5"/>
  <c r="V2916" i="5" s="1"/>
  <c r="U3376" i="5"/>
  <c r="V3376" i="5" s="1"/>
  <c r="U3462" i="5"/>
  <c r="V3462" i="5" s="1"/>
  <c r="U3635" i="5"/>
  <c r="V3635" i="5" s="1"/>
  <c r="U2309" i="5"/>
  <c r="V2309" i="5" s="1"/>
  <c r="U4103" i="5"/>
  <c r="V4103" i="5" s="1"/>
  <c r="U3887" i="5"/>
  <c r="V3887" i="5" s="1"/>
  <c r="U3103" i="5"/>
  <c r="V3103" i="5"/>
  <c r="U1773" i="5"/>
  <c r="V1773" i="5" s="1"/>
  <c r="U3379" i="5"/>
  <c r="V3379" i="5" s="1"/>
  <c r="U4041" i="5"/>
  <c r="V4041" i="5" s="1"/>
  <c r="U2364" i="5"/>
  <c r="V2364" i="5" s="1"/>
  <c r="U3799" i="5"/>
  <c r="V3799" i="5" s="1"/>
  <c r="U2054" i="5"/>
  <c r="V2054" i="5" s="1"/>
  <c r="U5420" i="5"/>
  <c r="V5420" i="5" s="1"/>
  <c r="U5213" i="5"/>
  <c r="V5213" i="5" s="1"/>
  <c r="U4842" i="5"/>
  <c r="V4842" i="5" s="1"/>
  <c r="U4641" i="5"/>
  <c r="V4641" i="5" s="1"/>
  <c r="U4784" i="5"/>
  <c r="V4784" i="5" s="1"/>
  <c r="U4523" i="5"/>
  <c r="V4523" i="5" s="1"/>
  <c r="U4887" i="5"/>
  <c r="V4887" i="5" s="1"/>
  <c r="U1932" i="5"/>
  <c r="V1932" i="5" s="1"/>
  <c r="U1825" i="5"/>
  <c r="V1825" i="5" s="1"/>
  <c r="U3569" i="5"/>
  <c r="V3569" i="5" s="1"/>
  <c r="U1243" i="5"/>
  <c r="V1243" i="5" s="1"/>
  <c r="U3258" i="5"/>
  <c r="V3258" i="5" s="1"/>
  <c r="U5573" i="5"/>
  <c r="V5573" i="5" s="1"/>
  <c r="U4201" i="5"/>
  <c r="V4201" i="5" s="1"/>
  <c r="U2678" i="5"/>
  <c r="V2678" i="5" s="1"/>
  <c r="U306" i="5"/>
  <c r="V306" i="5" s="1"/>
  <c r="U707" i="5"/>
  <c r="V707" i="5" s="1"/>
  <c r="U43" i="5"/>
  <c r="V43" i="5" s="1"/>
  <c r="U1494" i="5"/>
  <c r="V1494" i="5" s="1"/>
  <c r="U996" i="5"/>
  <c r="V996" i="5" s="1"/>
  <c r="U1217" i="5"/>
  <c r="V1217" i="5"/>
  <c r="U1140" i="5"/>
  <c r="V1140" i="5" s="1"/>
  <c r="U1584" i="5"/>
  <c r="V1584" i="5" s="1"/>
  <c r="U1227" i="5"/>
  <c r="V1227" i="5" s="1"/>
  <c r="U1919" i="5"/>
  <c r="V1919" i="5" s="1"/>
  <c r="U4172" i="5"/>
  <c r="V4172" i="5" s="1"/>
  <c r="U1806" i="5"/>
  <c r="V1806" i="5"/>
  <c r="U1906" i="5"/>
  <c r="V1906" i="5" s="1"/>
  <c r="U3409" i="5"/>
  <c r="V3409" i="5" s="1"/>
  <c r="Q3599" i="5"/>
  <c r="U3599" i="5" s="1"/>
  <c r="V3599" i="5" s="1"/>
  <c r="Q2763" i="5"/>
  <c r="U2763" i="5" s="1"/>
  <c r="V2763" i="5" s="1"/>
  <c r="Q5455" i="5"/>
  <c r="U5455" i="5" s="1"/>
  <c r="V5455" i="5" s="1"/>
  <c r="Q5375" i="5"/>
  <c r="U5375" i="5" s="1"/>
  <c r="V5375" i="5" s="1"/>
  <c r="Q5219" i="5"/>
  <c r="U5219" i="5" s="1"/>
  <c r="V5219" i="5" s="1"/>
  <c r="Q5373" i="5"/>
  <c r="Q5443" i="5"/>
  <c r="U5443" i="5" s="1"/>
  <c r="V5443" i="5" s="1"/>
  <c r="Q5294" i="5"/>
  <c r="U5294" i="5" s="1"/>
  <c r="V5294" i="5" s="1"/>
  <c r="Q5520" i="5"/>
  <c r="U5520" i="5" s="1"/>
  <c r="Q5400" i="5"/>
  <c r="Q4676" i="5"/>
  <c r="U4676" i="5" s="1"/>
  <c r="V4676" i="5" s="1"/>
  <c r="Q5418" i="5"/>
  <c r="U5418" i="5" s="1"/>
  <c r="V5418" i="5" s="1"/>
  <c r="Q5396" i="5"/>
  <c r="U5396" i="5" s="1"/>
  <c r="Q5362" i="5"/>
  <c r="U5362" i="5" s="1"/>
  <c r="V5362" i="5" s="1"/>
  <c r="Q5516" i="5"/>
  <c r="U5516" i="5" s="1"/>
  <c r="V5516" i="5" s="1"/>
  <c r="Q5569" i="5"/>
  <c r="U5569" i="5" s="1"/>
  <c r="V5569" i="5" s="1"/>
  <c r="Q5329" i="5"/>
  <c r="U5329" i="5" s="1"/>
  <c r="V5329" i="5" s="1"/>
  <c r="Q5521" i="5"/>
  <c r="U5521" i="5" s="1"/>
  <c r="V5521" i="5" s="1"/>
  <c r="Q5409" i="5"/>
  <c r="Q5305" i="5"/>
  <c r="U5305" i="5" s="1"/>
  <c r="V5305" i="5" s="1"/>
  <c r="Q5484" i="5"/>
  <c r="U5484" i="5" s="1"/>
  <c r="V5484" i="5" s="1"/>
  <c r="Q5567" i="5"/>
  <c r="U5567" i="5" s="1"/>
  <c r="V5567" i="5" s="1"/>
  <c r="Q5413" i="5"/>
  <c r="Q4433" i="5"/>
  <c r="U4433" i="5" s="1"/>
  <c r="V4433" i="5" s="1"/>
  <c r="Q1039" i="5"/>
  <c r="U1039" i="5" s="1"/>
  <c r="V1039" i="5" s="1"/>
  <c r="U1352" i="5"/>
  <c r="V1352" i="5" s="1"/>
  <c r="U1118" i="5"/>
  <c r="V1118" i="5" s="1"/>
  <c r="U1810" i="5"/>
  <c r="V1810" i="5" s="1"/>
  <c r="U4279" i="5"/>
  <c r="V4279" i="5" s="1"/>
  <c r="U4182" i="5"/>
  <c r="V4182" i="5" s="1"/>
  <c r="U2984" i="5"/>
  <c r="V2984" i="5" s="1"/>
  <c r="U3673" i="5"/>
  <c r="V3673" i="5" s="1"/>
  <c r="U4294" i="5"/>
  <c r="V4294" i="5" s="1"/>
  <c r="U3253" i="5"/>
  <c r="V3253" i="5" s="1"/>
  <c r="U3890" i="5"/>
  <c r="V3890" i="5" s="1"/>
  <c r="U2394" i="5"/>
  <c r="V2394" i="5" s="1"/>
  <c r="U1885" i="5"/>
  <c r="V1885" i="5" s="1"/>
  <c r="U4362" i="5"/>
  <c r="V4362" i="5" s="1"/>
  <c r="U2748" i="5"/>
  <c r="V2748" i="5"/>
  <c r="U4310" i="5"/>
  <c r="V4310" i="5" s="1"/>
  <c r="U3430" i="5"/>
  <c r="V3430" i="5" s="1"/>
  <c r="U3138" i="5"/>
  <c r="V3138" i="5" s="1"/>
  <c r="U1942" i="5"/>
  <c r="V1942" i="5" s="1"/>
  <c r="U2041" i="5"/>
  <c r="V2041" i="5" s="1"/>
  <c r="U4766" i="5"/>
  <c r="V4766" i="5"/>
  <c r="U4931" i="5"/>
  <c r="V4931" i="5" s="1"/>
  <c r="U5369" i="5"/>
  <c r="V5369" i="5" s="1"/>
  <c r="U5231" i="5"/>
  <c r="V5231" i="5" s="1"/>
  <c r="U5043" i="5"/>
  <c r="V5043" i="5" s="1"/>
  <c r="U4934" i="5"/>
  <c r="V4934" i="5" s="1"/>
  <c r="U4958" i="5"/>
  <c r="V4958" i="5" s="1"/>
  <c r="U4703" i="5"/>
  <c r="V4703" i="5" s="1"/>
  <c r="U4584" i="5"/>
  <c r="V4584" i="5"/>
  <c r="U4699" i="5"/>
  <c r="V4699" i="5" s="1"/>
  <c r="U4344" i="5"/>
  <c r="V4344" i="5" s="1"/>
  <c r="U1819" i="5"/>
  <c r="V1819" i="5" s="1"/>
  <c r="U3109" i="5"/>
  <c r="V3109" i="5" s="1"/>
  <c r="U2217" i="5"/>
  <c r="V2217" i="5" s="1"/>
  <c r="U588" i="5"/>
  <c r="V588" i="5" s="1"/>
  <c r="U258" i="5"/>
  <c r="V258" i="5" s="1"/>
  <c r="U998" i="5"/>
  <c r="V998" i="5" s="1"/>
  <c r="U1422" i="5"/>
  <c r="V1422" i="5" s="1"/>
  <c r="U1064" i="5"/>
  <c r="V1064" i="5" s="1"/>
  <c r="U1100" i="5"/>
  <c r="V1100" i="5" s="1"/>
  <c r="U1331" i="5"/>
  <c r="V1331" i="5"/>
  <c r="U1928" i="5"/>
  <c r="V1928" i="5" s="1"/>
  <c r="U3256" i="5"/>
  <c r="V3256" i="5" s="1"/>
  <c r="U2319" i="5"/>
  <c r="V2319" i="5" s="1"/>
  <c r="U1968" i="5"/>
  <c r="V1968" i="5" s="1"/>
  <c r="Q1612" i="5"/>
  <c r="U1612" i="5" s="1"/>
  <c r="V1612" i="5" s="1"/>
  <c r="Q5282" i="5"/>
  <c r="U5282" i="5" s="1"/>
  <c r="V5282" i="5" s="1"/>
  <c r="Q4755" i="5"/>
  <c r="U4755" i="5" s="1"/>
  <c r="V4755" i="5" s="1"/>
  <c r="Q5444" i="5"/>
  <c r="U5444" i="5" s="1"/>
  <c r="V5444" i="5" s="1"/>
  <c r="Q5515" i="5"/>
  <c r="U5515" i="5" s="1"/>
  <c r="V5515" i="5" s="1"/>
  <c r="Q5481" i="5"/>
  <c r="U5481" i="5" s="1"/>
  <c r="V5481" i="5" s="1"/>
  <c r="Q5437" i="5"/>
  <c r="U5437" i="5" s="1"/>
  <c r="V5437" i="5" s="1"/>
  <c r="Q5298" i="5"/>
  <c r="U5298" i="5" s="1"/>
  <c r="V5298" i="5" s="1"/>
  <c r="Q5519" i="5"/>
  <c r="U5519" i="5" s="1"/>
  <c r="V5519" i="5" s="1"/>
  <c r="Q5309" i="5"/>
  <c r="U5309" i="5" s="1"/>
  <c r="V5309" i="5" s="1"/>
  <c r="Q4961" i="5"/>
  <c r="U4961" i="5" s="1"/>
  <c r="V4961" i="5" s="1"/>
  <c r="Q4899" i="5"/>
  <c r="U4899" i="5" s="1"/>
  <c r="V4899" i="5" s="1"/>
  <c r="Q5440" i="5"/>
  <c r="U5440" i="5" s="1"/>
  <c r="V5440" i="5" s="1"/>
  <c r="U445" i="5"/>
  <c r="V445" i="5" s="1"/>
  <c r="U704" i="5"/>
  <c r="V704" i="5" s="1"/>
  <c r="U376" i="5"/>
  <c r="V376" i="5" s="1"/>
  <c r="U1110" i="5"/>
  <c r="V1110" i="5" s="1"/>
  <c r="U1133" i="5"/>
  <c r="V1133" i="5" s="1"/>
  <c r="U3657" i="5"/>
  <c r="V3657" i="5" s="1"/>
  <c r="U2016" i="5"/>
  <c r="V2016" i="5" s="1"/>
  <c r="U3826" i="5"/>
  <c r="V3826" i="5" s="1"/>
  <c r="U2081" i="5"/>
  <c r="V2081" i="5" s="1"/>
  <c r="U1749" i="5"/>
  <c r="V1749" i="5" s="1"/>
  <c r="U2581" i="5"/>
  <c r="V2581" i="5" s="1"/>
  <c r="U3371" i="5"/>
  <c r="V3371" i="5"/>
  <c r="U2279" i="5"/>
  <c r="V2279" i="5" s="1"/>
  <c r="U1993" i="5"/>
  <c r="V1993" i="5" s="1"/>
  <c r="U2137" i="5"/>
  <c r="V2137" i="5" s="1"/>
  <c r="U4131" i="5"/>
  <c r="V4131" i="5" s="1"/>
  <c r="U3247" i="5"/>
  <c r="V3247" i="5" s="1"/>
  <c r="U1670" i="5"/>
  <c r="V1670" i="5" s="1"/>
  <c r="U2032" i="5"/>
  <c r="V2032" i="5" s="1"/>
  <c r="U4378" i="5"/>
  <c r="V4378" i="5"/>
  <c r="U2532" i="5"/>
  <c r="V2532" i="5" s="1"/>
  <c r="U4949" i="5"/>
  <c r="V4949" i="5" s="1"/>
  <c r="U4478" i="5"/>
  <c r="V4478" i="5" s="1"/>
  <c r="U4924" i="5"/>
  <c r="V4924" i="5" s="1"/>
  <c r="U5547" i="5"/>
  <c r="V5547" i="5" s="1"/>
  <c r="U5071" i="5"/>
  <c r="V5071" i="5"/>
  <c r="U5116" i="5"/>
  <c r="V5116" i="5" s="1"/>
  <c r="U5238" i="5"/>
  <c r="V5238" i="5" s="1"/>
  <c r="U4631" i="5"/>
  <c r="V4631" i="5" s="1"/>
  <c r="U5510" i="5"/>
  <c r="V5510" i="5" s="1"/>
  <c r="U4679" i="5"/>
  <c r="V4679" i="5" s="1"/>
  <c r="U5543" i="5"/>
  <c r="V5543" i="5" s="1"/>
  <c r="U4588" i="5"/>
  <c r="V4588" i="5" s="1"/>
  <c r="U3293" i="5"/>
  <c r="V3293" i="5" s="1"/>
  <c r="U4367" i="5"/>
  <c r="V4367" i="5" s="1"/>
  <c r="U5184" i="5"/>
  <c r="V5184" i="5" s="1"/>
  <c r="U4121" i="5"/>
  <c r="V4121" i="5" s="1"/>
  <c r="U5191" i="5"/>
  <c r="V5191" i="5" s="1"/>
  <c r="U5574" i="5"/>
  <c r="V5574" i="5" s="1"/>
  <c r="U457" i="5"/>
  <c r="V457" i="5" s="1"/>
  <c r="U569" i="5"/>
  <c r="V569" i="5"/>
  <c r="U1335" i="5"/>
  <c r="V1335" i="5" s="1"/>
  <c r="U1177" i="5"/>
  <c r="V1177" i="5"/>
  <c r="U1241" i="5"/>
  <c r="V1241" i="5" s="1"/>
  <c r="U1292" i="5"/>
  <c r="V1292" i="5" s="1"/>
  <c r="U1319" i="5"/>
  <c r="V1319" i="5" s="1"/>
  <c r="U2992" i="5"/>
  <c r="V2992" i="5" s="1"/>
  <c r="U3015" i="5"/>
  <c r="V3015" i="5" s="1"/>
  <c r="Q1656" i="5"/>
  <c r="U1656" i="5" s="1"/>
  <c r="V1656" i="5" s="1"/>
  <c r="Q1611" i="5"/>
  <c r="U1611" i="5" s="1"/>
  <c r="V1611" i="5" s="1"/>
  <c r="Q4447" i="5"/>
  <c r="U4447" i="5" s="1"/>
  <c r="V4447" i="5" s="1"/>
  <c r="Q5285" i="5"/>
  <c r="U5285" i="5" s="1"/>
  <c r="Q5436" i="5"/>
  <c r="U5436" i="5" s="1"/>
  <c r="V5436" i="5" s="1"/>
  <c r="Q5324" i="5"/>
  <c r="U5324" i="5" s="1"/>
  <c r="V5324" i="5" s="1"/>
  <c r="Q5508" i="5"/>
  <c r="U5508" i="5" s="1"/>
  <c r="V5508" i="5" s="1"/>
  <c r="Q5321" i="5"/>
  <c r="U5321" i="5" s="1"/>
  <c r="V5321" i="5" s="1"/>
  <c r="Q5345" i="5"/>
  <c r="U5345" i="5" s="1"/>
  <c r="V5345" i="5" s="1"/>
  <c r="Q4579" i="5"/>
  <c r="U4579" i="5" s="1"/>
  <c r="Q5499" i="5"/>
  <c r="U5499" i="5" s="1"/>
  <c r="V5499" i="5" s="1"/>
  <c r="Q5500" i="5"/>
  <c r="U5500" i="5" s="1"/>
  <c r="V5500" i="5" s="1"/>
  <c r="Q5249" i="5"/>
  <c r="U5249" i="5" s="1"/>
  <c r="V5249" i="5" s="1"/>
  <c r="Q5439" i="5"/>
  <c r="Q5482" i="5"/>
  <c r="U5482" i="5" s="1"/>
  <c r="V5482" i="5" s="1"/>
  <c r="Q5477" i="5"/>
  <c r="U5477" i="5" s="1"/>
  <c r="V5477" i="5" s="1"/>
  <c r="Q4426" i="5"/>
  <c r="U4426" i="5" s="1"/>
  <c r="V4426" i="5" s="1"/>
  <c r="Q4459" i="5"/>
  <c r="U4459" i="5" s="1"/>
  <c r="V4459" i="5" s="1"/>
  <c r="Q5243" i="5"/>
  <c r="U5243" i="5" s="1"/>
  <c r="V5243" i="5" s="1"/>
  <c r="Q4568" i="5"/>
  <c r="U4568" i="5" s="1"/>
  <c r="Q4460" i="5"/>
  <c r="U4460" i="5" s="1"/>
  <c r="V4460" i="5" s="1"/>
  <c r="U873" i="5"/>
  <c r="V873" i="5" s="1"/>
  <c r="U86" i="5"/>
  <c r="V86" i="5" s="1"/>
  <c r="U1019" i="5"/>
  <c r="V1019" i="5" s="1"/>
  <c r="U1513" i="5"/>
  <c r="V1513" i="5" s="1"/>
  <c r="U3478" i="5"/>
  <c r="V3478" i="5" s="1"/>
  <c r="U3956" i="5"/>
  <c r="V3956" i="5" s="1"/>
  <c r="U4276" i="5"/>
  <c r="V4276" i="5" s="1"/>
  <c r="U3883" i="5"/>
  <c r="V3883" i="5" s="1"/>
  <c r="U2109" i="5"/>
  <c r="V2109" i="5" s="1"/>
  <c r="U3495" i="5"/>
  <c r="V3495" i="5" s="1"/>
  <c r="U4387" i="5"/>
  <c r="V4387" i="5" s="1"/>
  <c r="U2404" i="5"/>
  <c r="V2404" i="5" s="1"/>
  <c r="U1916" i="5"/>
  <c r="V1916" i="5" s="1"/>
  <c r="U2215" i="5"/>
  <c r="V2215" i="5" s="1"/>
  <c r="U3676" i="5"/>
  <c r="V3676" i="5" s="1"/>
  <c r="U2433" i="5"/>
  <c r="V2433" i="5" s="1"/>
  <c r="U3804" i="5"/>
  <c r="V3804" i="5" s="1"/>
  <c r="U4135" i="5"/>
  <c r="V4135" i="5"/>
  <c r="U5102" i="5"/>
  <c r="V5102" i="5" s="1"/>
  <c r="U4761" i="5"/>
  <c r="V4761" i="5" s="1"/>
  <c r="U5037" i="5"/>
  <c r="V5037" i="5" s="1"/>
  <c r="U5535" i="5"/>
  <c r="V5535" i="5" s="1"/>
  <c r="U4916" i="5"/>
  <c r="V4916" i="5" s="1"/>
  <c r="U4939" i="5"/>
  <c r="V4939" i="5" s="1"/>
  <c r="U5394" i="5"/>
  <c r="V5394" i="5" s="1"/>
  <c r="U4779" i="5"/>
  <c r="V4779" i="5" s="1"/>
  <c r="U4519" i="5"/>
  <c r="V4519" i="5" s="1"/>
  <c r="U5253" i="5"/>
  <c r="V5253" i="5" s="1"/>
  <c r="U3646" i="5"/>
  <c r="V3646" i="5" s="1"/>
  <c r="U339" i="5"/>
  <c r="V339" i="5" s="1"/>
  <c r="U17" i="5"/>
  <c r="V17" i="5" s="1"/>
  <c r="U4373" i="5"/>
  <c r="V4373" i="5" s="1"/>
  <c r="U4204" i="5"/>
  <c r="V4204" i="5" s="1"/>
  <c r="U3570" i="5"/>
  <c r="V3570" i="5" s="1"/>
  <c r="U4612" i="5"/>
  <c r="V4612" i="5" s="1"/>
  <c r="U1616" i="5"/>
  <c r="V1616" i="5" s="1"/>
  <c r="U241" i="5"/>
  <c r="V241" i="5" s="1"/>
  <c r="U252" i="5"/>
  <c r="V252" i="5" s="1"/>
  <c r="V325" i="5"/>
  <c r="U1201" i="5"/>
  <c r="V1201" i="5" s="1"/>
  <c r="U1398" i="5"/>
  <c r="V1398" i="5" s="1"/>
  <c r="U1438" i="5"/>
  <c r="V1438" i="5" s="1"/>
  <c r="U1400" i="5"/>
  <c r="V1400" i="5" s="1"/>
  <c r="U1589" i="5"/>
  <c r="V1589" i="5" s="1"/>
  <c r="U3408" i="5"/>
  <c r="V3408" i="5" s="1"/>
  <c r="U2001" i="5"/>
  <c r="V2001" i="5" s="1"/>
  <c r="U2153" i="5"/>
  <c r="V2153" i="5" s="1"/>
  <c r="U3225" i="5"/>
  <c r="V3225" i="5" s="1"/>
  <c r="U2028" i="5"/>
  <c r="V2028" i="5" s="1"/>
  <c r="U3454" i="5"/>
  <c r="V3454" i="5" s="1"/>
  <c r="U3006" i="5"/>
  <c r="V3006" i="5" s="1"/>
  <c r="U3716" i="5"/>
  <c r="V3716" i="5"/>
  <c r="U2546" i="5"/>
  <c r="V2546" i="5" s="1"/>
  <c r="U1799" i="5"/>
  <c r="V1799" i="5" s="1"/>
  <c r="U2110" i="5"/>
  <c r="V2110" i="5" s="1"/>
  <c r="U3431" i="5"/>
  <c r="V3431" i="5" s="1"/>
  <c r="U2626" i="5"/>
  <c r="V2626" i="5" s="1"/>
  <c r="U2702" i="5"/>
  <c r="V2702" i="5" s="1"/>
  <c r="U2778" i="5"/>
  <c r="V2778" i="5" s="1"/>
  <c r="U1957" i="5"/>
  <c r="V1957" i="5" s="1"/>
  <c r="U5533" i="5"/>
  <c r="V5533" i="5" s="1"/>
  <c r="U5485" i="5"/>
  <c r="V5485" i="5" s="1"/>
  <c r="U5269" i="5"/>
  <c r="V5269" i="5" s="1"/>
  <c r="U5252" i="5"/>
  <c r="V5252" i="5" s="1"/>
  <c r="U5337" i="5"/>
  <c r="V5337" i="5" s="1"/>
  <c r="U5251" i="5"/>
  <c r="V5251" i="5" s="1"/>
  <c r="U4870" i="5"/>
  <c r="V4870" i="5" s="1"/>
  <c r="U5336" i="5"/>
  <c r="V5336" i="5" s="1"/>
  <c r="U5265" i="5"/>
  <c r="V5265" i="5" s="1"/>
  <c r="U4680" i="5"/>
  <c r="V4680" i="5" s="1"/>
  <c r="U5349" i="5"/>
  <c r="V5349" i="5" s="1"/>
  <c r="U4550" i="5"/>
  <c r="V4550" i="5" s="1"/>
  <c r="U5270" i="5"/>
  <c r="V5270" i="5" s="1"/>
  <c r="U5017" i="5"/>
  <c r="V5017" i="5" s="1"/>
  <c r="U4390" i="5"/>
  <c r="V4390" i="5" s="1"/>
  <c r="U5339" i="5"/>
  <c r="V5339" i="5" s="1"/>
  <c r="U5314" i="5"/>
  <c r="V5314" i="5" s="1"/>
  <c r="U4542" i="5"/>
  <c r="V4542" i="5" s="1"/>
  <c r="U4618" i="5"/>
  <c r="V4618" i="5" s="1"/>
  <c r="U4521" i="5"/>
  <c r="V4521" i="5" s="1"/>
  <c r="U4484" i="5"/>
  <c r="V4484" i="5" s="1"/>
  <c r="U4469" i="5"/>
  <c r="V4469" i="5" s="1"/>
  <c r="U5073" i="5"/>
  <c r="V5073" i="5" s="1"/>
  <c r="U5288" i="5"/>
  <c r="V5288" i="5" s="1"/>
  <c r="U4461" i="5"/>
  <c r="V4461" i="5" s="1"/>
  <c r="U2727" i="5"/>
  <c r="V2727" i="5" s="1"/>
  <c r="U1660" i="5"/>
  <c r="V1660" i="5"/>
  <c r="U4831" i="5"/>
  <c r="V4831" i="5" s="1"/>
  <c r="U2237" i="5"/>
  <c r="V2237" i="5" s="1"/>
  <c r="U2239" i="5"/>
  <c r="V2239" i="5" s="1"/>
  <c r="U4849" i="5"/>
  <c r="V4849" i="5" s="1"/>
  <c r="U2080" i="5"/>
  <c r="V2080" i="5" s="1"/>
  <c r="U2827" i="5"/>
  <c r="V2827" i="5" s="1"/>
  <c r="U4604" i="5"/>
  <c r="V4604" i="5"/>
  <c r="U2477" i="5"/>
  <c r="V2477" i="5" s="1"/>
  <c r="U1962" i="5"/>
  <c r="V1962" i="5" s="1"/>
  <c r="U3531" i="5"/>
  <c r="V3531" i="5" s="1"/>
  <c r="U3994" i="5"/>
  <c r="V3994" i="5" s="1"/>
  <c r="U4693" i="5"/>
  <c r="V4693" i="5" s="1"/>
  <c r="U4884" i="5"/>
  <c r="V4884" i="5" s="1"/>
  <c r="U1841" i="5"/>
  <c r="V1841" i="5" s="1"/>
  <c r="U2862" i="5"/>
  <c r="V2862" i="5" s="1"/>
  <c r="U3738" i="5"/>
  <c r="V3738" i="5" s="1"/>
  <c r="U5133" i="5"/>
  <c r="V5133" i="5" s="1"/>
  <c r="U3778" i="5"/>
  <c r="V3778" i="5" s="1"/>
  <c r="U5049" i="5"/>
  <c r="V5049" i="5" s="1"/>
  <c r="U4789" i="5"/>
  <c r="V4789" i="5" s="1"/>
  <c r="U2663" i="5"/>
  <c r="V2663" i="5" s="1"/>
  <c r="U4710" i="5"/>
  <c r="V4710" i="5" s="1"/>
  <c r="U2281" i="5"/>
  <c r="V2281" i="5"/>
  <c r="U2919" i="5"/>
  <c r="V2919" i="5" s="1"/>
  <c r="U3988" i="5"/>
  <c r="V3988" i="5" s="1"/>
  <c r="U4506" i="5"/>
  <c r="V4506" i="5" s="1"/>
  <c r="U4981" i="5"/>
  <c r="V4981" i="5" s="1"/>
  <c r="U2523" i="5"/>
  <c r="V2523" i="5" s="1"/>
  <c r="U3237" i="5"/>
  <c r="V3237" i="5" s="1"/>
  <c r="U3740" i="5"/>
  <c r="V3740" i="5" s="1"/>
  <c r="U4272" i="5"/>
  <c r="V4272" i="5" s="1"/>
  <c r="U3001" i="5"/>
  <c r="V3001" i="5" s="1"/>
  <c r="U4066" i="5"/>
  <c r="V4066" i="5" s="1"/>
  <c r="U4595" i="5"/>
  <c r="V4595" i="5" s="1"/>
  <c r="U1793" i="5"/>
  <c r="V1793" i="5" s="1"/>
  <c r="U2808" i="5"/>
  <c r="V2808" i="5" s="1"/>
  <c r="U4118" i="5"/>
  <c r="V4118" i="5"/>
  <c r="U4497" i="5"/>
  <c r="V4497" i="5" s="1"/>
  <c r="U1717" i="5"/>
  <c r="V1717" i="5" s="1"/>
  <c r="U1784" i="5"/>
  <c r="V1784" i="5" s="1"/>
  <c r="U2890" i="5"/>
  <c r="V2890" i="5" s="1"/>
  <c r="U1949" i="5"/>
  <c r="V1949" i="5"/>
  <c r="U4177" i="5"/>
  <c r="V4177" i="5" s="1"/>
  <c r="U2251" i="5"/>
  <c r="V2251" i="5" s="1"/>
  <c r="U3346" i="5"/>
  <c r="V3346" i="5" s="1"/>
  <c r="U4573" i="5"/>
  <c r="V4573" i="5" s="1"/>
  <c r="U2838" i="5"/>
  <c r="V2838" i="5" s="1"/>
  <c r="U3387" i="5"/>
  <c r="V3387" i="5" s="1"/>
  <c r="U4577" i="5"/>
  <c r="V4577" i="5" s="1"/>
  <c r="U2194" i="5"/>
  <c r="V2194" i="5" s="1"/>
  <c r="U2603" i="5"/>
  <c r="V2603" i="5" s="1"/>
  <c r="U3303" i="5"/>
  <c r="V3303" i="5" s="1"/>
  <c r="U3730" i="5"/>
  <c r="V3730" i="5" s="1"/>
  <c r="U4385" i="5"/>
  <c r="V4385" i="5" s="1"/>
  <c r="U3907" i="5"/>
  <c r="V3907" i="5" s="1"/>
  <c r="U1766" i="5"/>
  <c r="V1766" i="5" s="1"/>
  <c r="U669" i="5"/>
  <c r="V669" i="5" s="1"/>
  <c r="U4912" i="5"/>
  <c r="V4912" i="5" s="1"/>
  <c r="U3661" i="5"/>
  <c r="V3661" i="5" s="1"/>
  <c r="U4091" i="5"/>
  <c r="V4091" i="5" s="1"/>
  <c r="U1892" i="5"/>
  <c r="V1892" i="5"/>
  <c r="U5147" i="5"/>
  <c r="V5147" i="5" s="1"/>
  <c r="U3483" i="5"/>
  <c r="V3483" i="5" s="1"/>
  <c r="U5176" i="5"/>
  <c r="V5176" i="5" s="1"/>
  <c r="U3815" i="5"/>
  <c r="V3815" i="5" s="1"/>
  <c r="U3597" i="5"/>
  <c r="V3597" i="5" s="1"/>
  <c r="U2170" i="5"/>
  <c r="V2170" i="5" s="1"/>
  <c r="U4431" i="5"/>
  <c r="V4431" i="5" s="1"/>
  <c r="U4639" i="5"/>
  <c r="V4639" i="5" s="1"/>
  <c r="U2284" i="5"/>
  <c r="V2284" i="5" s="1"/>
  <c r="U282" i="5"/>
  <c r="V282" i="5"/>
  <c r="U3466" i="5"/>
  <c r="V3466" i="5" s="1"/>
  <c r="U2990" i="5"/>
  <c r="V2990" i="5" s="1"/>
  <c r="U2087" i="5"/>
  <c r="V2087" i="5" s="1"/>
  <c r="U2795" i="5"/>
  <c r="V2795" i="5" s="1"/>
  <c r="U3989" i="5"/>
  <c r="V3989" i="5" s="1"/>
  <c r="U4515" i="5"/>
  <c r="V4515" i="5" s="1"/>
  <c r="U4898" i="5"/>
  <c r="V4898" i="5" s="1"/>
  <c r="U1876" i="5"/>
  <c r="V1876" i="5" s="1"/>
  <c r="U2670" i="5"/>
  <c r="V2670" i="5" s="1"/>
  <c r="U3245" i="5"/>
  <c r="V3245" i="5" s="1"/>
  <c r="U3871" i="5"/>
  <c r="V3871" i="5" s="1"/>
  <c r="U1801" i="5"/>
  <c r="V1801" i="5" s="1"/>
  <c r="U2744" i="5"/>
  <c r="V2744" i="5" s="1"/>
  <c r="U4782" i="5"/>
  <c r="V4782" i="5" s="1"/>
  <c r="U4859" i="5"/>
  <c r="V4859" i="5" s="1"/>
  <c r="U1607" i="5"/>
  <c r="V1607" i="5" s="1"/>
  <c r="U2145" i="5"/>
  <c r="V2145" i="5" s="1"/>
  <c r="U2810" i="5"/>
  <c r="V2810" i="5" s="1"/>
  <c r="U3341" i="5"/>
  <c r="V3341" i="5"/>
  <c r="U4412" i="5"/>
  <c r="V4412" i="5" s="1"/>
  <c r="U2063" i="5"/>
  <c r="V2063" i="5" s="1"/>
  <c r="U2472" i="5"/>
  <c r="V2472" i="5" s="1"/>
  <c r="U3681" i="5"/>
  <c r="V3681" i="5" s="1"/>
  <c r="U4184" i="5"/>
  <c r="V4184" i="5" s="1"/>
  <c r="U4894" i="5"/>
  <c r="V4894" i="5" s="1"/>
  <c r="U2148" i="5"/>
  <c r="V2148" i="5" s="1"/>
  <c r="U2942" i="5"/>
  <c r="V2942" i="5" s="1"/>
  <c r="U3396" i="5"/>
  <c r="V3396" i="5" s="1"/>
  <c r="U4025" i="5"/>
  <c r="V4025" i="5"/>
  <c r="U4908" i="5"/>
  <c r="V4908" i="5" s="1"/>
  <c r="U4705" i="5"/>
  <c r="V4705" i="5" s="1"/>
  <c r="U1974" i="5"/>
  <c r="V1974" i="5"/>
  <c r="U3334" i="5"/>
  <c r="V3334" i="5" s="1"/>
  <c r="U4505" i="5"/>
  <c r="V4505" i="5" s="1"/>
  <c r="U5013" i="5"/>
  <c r="V5013" i="5" s="1"/>
  <c r="U5422" i="5"/>
  <c r="V5422" i="5" s="1"/>
  <c r="U4594" i="5"/>
  <c r="V4594" i="5" s="1"/>
  <c r="U575" i="5"/>
  <c r="V575" i="5" s="1"/>
  <c r="U3161" i="5"/>
  <c r="V3161" i="5" s="1"/>
  <c r="U3722" i="5"/>
  <c r="V3722" i="5" s="1"/>
  <c r="U4417" i="5"/>
  <c r="V4417" i="5" s="1"/>
  <c r="U4926" i="5"/>
  <c r="V4926" i="5" s="1"/>
  <c r="U1726" i="5"/>
  <c r="V1726" i="5" s="1"/>
  <c r="U1879" i="5"/>
  <c r="V1879" i="5" s="1"/>
  <c r="U2690" i="5"/>
  <c r="V2690" i="5" s="1"/>
  <c r="U3261" i="5"/>
  <c r="V3261" i="5"/>
  <c r="U3805" i="5"/>
  <c r="V3805" i="5" s="1"/>
  <c r="U4734" i="5"/>
  <c r="V4734" i="5" s="1"/>
  <c r="U1710" i="5"/>
  <c r="V1710" i="5" s="1"/>
  <c r="U2289" i="5"/>
  <c r="V2289" i="5" s="1"/>
  <c r="U2882" i="5"/>
  <c r="V2882" i="5" s="1"/>
  <c r="U3486" i="5"/>
  <c r="V3486" i="5" s="1"/>
  <c r="U3939" i="5"/>
  <c r="V3939" i="5" s="1"/>
  <c r="U4776" i="5"/>
  <c r="V4776" i="5" s="1"/>
  <c r="U1867" i="5"/>
  <c r="V1867" i="5" s="1"/>
  <c r="U1686" i="5"/>
  <c r="V1686" i="5" s="1"/>
  <c r="U2121" i="5"/>
  <c r="V2121" i="5" s="1"/>
  <c r="U3005" i="5"/>
  <c r="V3005" i="5"/>
  <c r="U3441" i="5"/>
  <c r="V3441" i="5" s="1"/>
  <c r="U4706" i="5"/>
  <c r="V4706" i="5" s="1"/>
  <c r="U533" i="5"/>
  <c r="V533" i="5"/>
  <c r="U5077" i="5"/>
  <c r="V5077" i="5" s="1"/>
  <c r="U1703" i="5"/>
  <c r="V1703" i="5" s="1"/>
  <c r="U2751" i="5"/>
  <c r="V2751" i="5" s="1"/>
  <c r="U3660" i="5"/>
  <c r="V3660" i="5" s="1"/>
  <c r="U5228" i="5"/>
  <c r="V5228" i="5" s="1"/>
  <c r="U5163" i="5"/>
  <c r="V5163" i="5" s="1"/>
  <c r="U2266" i="5"/>
  <c r="V2266" i="5" s="1"/>
  <c r="U2803" i="5"/>
  <c r="V2803" i="5" s="1"/>
  <c r="U4189" i="5"/>
  <c r="V4189" i="5" s="1"/>
  <c r="U3217" i="5"/>
  <c r="V3217" i="5" s="1"/>
  <c r="U3795" i="5"/>
  <c r="V3795" i="5" s="1"/>
  <c r="U4188" i="5"/>
  <c r="V4188" i="5" s="1"/>
  <c r="U5220" i="5"/>
  <c r="V5220" i="5" s="1"/>
  <c r="U5311" i="5"/>
  <c r="V5311" i="5"/>
  <c r="U5465" i="5"/>
  <c r="V5465" i="5" s="1"/>
  <c r="U2293" i="5"/>
  <c r="V2293" i="5" s="1"/>
  <c r="U2766" i="5"/>
  <c r="V2766" i="5" s="1"/>
  <c r="U3541" i="5"/>
  <c r="V3541" i="5" s="1"/>
  <c r="U4089" i="5"/>
  <c r="V4089" i="5" s="1"/>
  <c r="U4893" i="5"/>
  <c r="V4893" i="5" s="1"/>
  <c r="U4850" i="5"/>
  <c r="V4850" i="5" s="1"/>
  <c r="U1748" i="5"/>
  <c r="V1748" i="5" s="1"/>
  <c r="U2799" i="5"/>
  <c r="V2799" i="5" s="1"/>
  <c r="U3894" i="5"/>
  <c r="V3894" i="5" s="1"/>
  <c r="U4608" i="5"/>
  <c r="V4608" i="5" s="1"/>
  <c r="U285" i="5"/>
  <c r="V285" i="5" s="1"/>
  <c r="U1709" i="5"/>
  <c r="V1709" i="5" s="1"/>
  <c r="U2498" i="5"/>
  <c r="V2498" i="5" s="1"/>
  <c r="U4585" i="5"/>
  <c r="V4585" i="5" s="1"/>
  <c r="U1848" i="5"/>
  <c r="V1848" i="5"/>
  <c r="U4337" i="5"/>
  <c r="V4337" i="5" s="1"/>
  <c r="U3715" i="5"/>
  <c r="V3715" i="5" s="1"/>
  <c r="U4203" i="5"/>
  <c r="V4203" i="5" s="1"/>
  <c r="U1941" i="5"/>
  <c r="V1941" i="5" s="1"/>
  <c r="U3924" i="5"/>
  <c r="V3924" i="5" s="1"/>
  <c r="U5167" i="5"/>
  <c r="V5167" i="5"/>
  <c r="U1592" i="5"/>
  <c r="V1592" i="5" s="1"/>
  <c r="U2169" i="5"/>
  <c r="V2169" i="5" s="1"/>
  <c r="U2683" i="5"/>
  <c r="V2683" i="5" s="1"/>
  <c r="U3658" i="5"/>
  <c r="V3658" i="5" s="1"/>
  <c r="U4502" i="5"/>
  <c r="V4502" i="5" s="1"/>
  <c r="U5042" i="5"/>
  <c r="V5042" i="5" s="1"/>
  <c r="U2073" i="5"/>
  <c r="V2073" i="5" s="1"/>
  <c r="U2488" i="5"/>
  <c r="V2488" i="5"/>
  <c r="U4153" i="5"/>
  <c r="V4153" i="5" s="1"/>
  <c r="U4819" i="5"/>
  <c r="V4819" i="5" s="1"/>
  <c r="U4953" i="5"/>
  <c r="V4953" i="5"/>
  <c r="U5195" i="5"/>
  <c r="V5195" i="5" s="1"/>
  <c r="U2889" i="5"/>
  <c r="V2889" i="5" s="1"/>
  <c r="U5513" i="5"/>
  <c r="V5513" i="5"/>
  <c r="U1716" i="5"/>
  <c r="V1716" i="5" s="1"/>
  <c r="U2699" i="5"/>
  <c r="V2699" i="5" s="1"/>
  <c r="U116" i="5"/>
  <c r="V116" i="5" s="1"/>
  <c r="U354" i="5"/>
  <c r="V354" i="5" s="1"/>
  <c r="U2525" i="5"/>
  <c r="V2525" i="5" s="1"/>
  <c r="U4570" i="5"/>
  <c r="V4570" i="5" s="1"/>
  <c r="U3762" i="5"/>
  <c r="V3762" i="5" s="1"/>
  <c r="U4581" i="5"/>
  <c r="V4581" i="5" s="1"/>
  <c r="U2023" i="5"/>
  <c r="V2023" i="5" s="1"/>
  <c r="U5556" i="5"/>
  <c r="V5556" i="5" s="1"/>
  <c r="U3283" i="5"/>
  <c r="V3283" i="5" s="1"/>
  <c r="U4754" i="5"/>
  <c r="V4754" i="5" s="1"/>
  <c r="U1623" i="5"/>
  <c r="V1623" i="5" s="1"/>
  <c r="U2177" i="5"/>
  <c r="V2177" i="5" s="1"/>
  <c r="U3502" i="5"/>
  <c r="V3502" i="5" s="1"/>
  <c r="U4011" i="5"/>
  <c r="V4011" i="5" s="1"/>
  <c r="U4685" i="5"/>
  <c r="V4685" i="5" s="1"/>
  <c r="U3704" i="5"/>
  <c r="V3704" i="5"/>
  <c r="U2577" i="5"/>
  <c r="V2577" i="5" s="1"/>
  <c r="U4222" i="5"/>
  <c r="V4222" i="5" s="1"/>
  <c r="U5061" i="5"/>
  <c r="V5061" i="5"/>
  <c r="U3981" i="5"/>
  <c r="V3981" i="5" s="1"/>
  <c r="U5166" i="5"/>
  <c r="V5166" i="5" s="1"/>
  <c r="U2043" i="5"/>
  <c r="V2043" i="5" s="1"/>
  <c r="U4070" i="5"/>
  <c r="V4070" i="5" s="1"/>
  <c r="U4715" i="5"/>
  <c r="V4715" i="5" s="1"/>
  <c r="U1865" i="5"/>
  <c r="V1865" i="5" s="1"/>
  <c r="U2513" i="5"/>
  <c r="V2513" i="5" s="1"/>
  <c r="U4028" i="5"/>
  <c r="V4028" i="5" s="1"/>
  <c r="U4816" i="5"/>
  <c r="V4816" i="5" s="1"/>
  <c r="U254" i="5"/>
  <c r="V254" i="5" s="1"/>
  <c r="U1687" i="5"/>
  <c r="V1687" i="5"/>
  <c r="U2294" i="5"/>
  <c r="V2294" i="5" s="1"/>
  <c r="U2917" i="5"/>
  <c r="V2917" i="5" s="1"/>
  <c r="U3761" i="5"/>
  <c r="V3761" i="5" s="1"/>
  <c r="U4368" i="5"/>
  <c r="V4368" i="5" s="1"/>
  <c r="U4932" i="5"/>
  <c r="V4932" i="5" s="1"/>
  <c r="U5028" i="5"/>
  <c r="V5028" i="5" s="1"/>
  <c r="U1891" i="5"/>
  <c r="V1891" i="5" s="1"/>
  <c r="U5055" i="5"/>
  <c r="V5055" i="5" s="1"/>
  <c r="U2907" i="5"/>
  <c r="V2907" i="5" s="1"/>
  <c r="U3726" i="5"/>
  <c r="V3726" i="5" s="1"/>
  <c r="U4215" i="5"/>
  <c r="V4215" i="5" s="1"/>
  <c r="U2746" i="5"/>
  <c r="V2746" i="5"/>
  <c r="U3900" i="5"/>
  <c r="V3900" i="5" s="1"/>
  <c r="U4787" i="5"/>
  <c r="V4787" i="5" s="1"/>
  <c r="U2180" i="5"/>
  <c r="V2180" i="5" s="1"/>
  <c r="U2847" i="5"/>
  <c r="V2847" i="5" s="1"/>
  <c r="U4384" i="5"/>
  <c r="V4384" i="5" s="1"/>
  <c r="U5111" i="5"/>
  <c r="V5111" i="5" s="1"/>
  <c r="U5057" i="5"/>
  <c r="V5057" i="5" s="1"/>
  <c r="U1945" i="5"/>
  <c r="V1945" i="5"/>
  <c r="U2538" i="5"/>
  <c r="V2538" i="5" s="1"/>
  <c r="U3192" i="5"/>
  <c r="V3192" i="5" s="1"/>
  <c r="U3689" i="5"/>
  <c r="V3689" i="5" s="1"/>
  <c r="U4218" i="5"/>
  <c r="V4218" i="5" s="1"/>
  <c r="U4838" i="5"/>
  <c r="V4838" i="5" s="1"/>
  <c r="U4863" i="5"/>
  <c r="V4863" i="5" s="1"/>
  <c r="U3492" i="5"/>
  <c r="V3492" i="5" s="1"/>
  <c r="U3156" i="5"/>
  <c r="V3156" i="5"/>
  <c r="U5263" i="5"/>
  <c r="V5263" i="5" s="1"/>
  <c r="U2107" i="5"/>
  <c r="V2107" i="5" s="1"/>
  <c r="U2800" i="5"/>
  <c r="V2800" i="5" s="1"/>
  <c r="U3685" i="5"/>
  <c r="V3685" i="5" s="1"/>
  <c r="U2381" i="5"/>
  <c r="V2381" i="5" s="1"/>
  <c r="U3600" i="5"/>
  <c r="V3600" i="5" s="1"/>
  <c r="U4277" i="5"/>
  <c r="V4277" i="5" s="1"/>
  <c r="U4797" i="5"/>
  <c r="V4797" i="5" s="1"/>
  <c r="U488" i="5"/>
  <c r="V488" i="5" s="1"/>
  <c r="U1696" i="5"/>
  <c r="V1696" i="5" s="1"/>
  <c r="U2555" i="5"/>
  <c r="V2555" i="5" s="1"/>
  <c r="U3575" i="5"/>
  <c r="V3575" i="5" s="1"/>
  <c r="U4165" i="5"/>
  <c r="V4165" i="5" s="1"/>
  <c r="V4690" i="5"/>
  <c r="U5021" i="5"/>
  <c r="V5021" i="5" s="1"/>
  <c r="U3628" i="5"/>
  <c r="V3628" i="5" s="1"/>
  <c r="U5029" i="5"/>
  <c r="V5029" i="5" s="1"/>
  <c r="U2298" i="5"/>
  <c r="V2298" i="5" s="1"/>
  <c r="U3590" i="5"/>
  <c r="V3590" i="5" s="1"/>
  <c r="U4157" i="5"/>
  <c r="V4157" i="5" s="1"/>
  <c r="U4770" i="5"/>
  <c r="V4770" i="5" s="1"/>
  <c r="U3188" i="5"/>
  <c r="V3188" i="5" s="1"/>
  <c r="U4914" i="5"/>
  <c r="V4914" i="5" s="1"/>
  <c r="U2872" i="5"/>
  <c r="V2872" i="5" s="1"/>
  <c r="U5186" i="5"/>
  <c r="V5186" i="5" s="1"/>
  <c r="U1443" i="5"/>
  <c r="V1443" i="5" s="1"/>
  <c r="U2085" i="5"/>
  <c r="V2085" i="5" s="1"/>
  <c r="U2590" i="5"/>
  <c r="V2590" i="5" s="1"/>
  <c r="U3033" i="5"/>
  <c r="V3033" i="5" s="1"/>
  <c r="U3813" i="5"/>
  <c r="V3813" i="5"/>
  <c r="U1664" i="5"/>
  <c r="V1664" i="5" s="1"/>
  <c r="U2211" i="5"/>
  <c r="V2211" i="5" s="1"/>
  <c r="U2717" i="5"/>
  <c r="V2717" i="5" s="1"/>
  <c r="U3556" i="5"/>
  <c r="V3556" i="5" s="1"/>
  <c r="U4120" i="5"/>
  <c r="V4120" i="5" s="1"/>
  <c r="U5044" i="5"/>
  <c r="V5044" i="5" s="1"/>
  <c r="U3003" i="5"/>
  <c r="V3003" i="5" s="1"/>
  <c r="U3121" i="5"/>
  <c r="V3121" i="5" s="1"/>
  <c r="U634" i="5"/>
  <c r="V634" i="5" s="1"/>
  <c r="U3882" i="5"/>
  <c r="V3882" i="5" s="1"/>
  <c r="U3114" i="5"/>
  <c r="V3114" i="5" s="1"/>
  <c r="U3698" i="5"/>
  <c r="V3698" i="5" s="1"/>
  <c r="U4329" i="5"/>
  <c r="V4329" i="5" s="1"/>
  <c r="U1643" i="5"/>
  <c r="V1643" i="5"/>
  <c r="U2557" i="5"/>
  <c r="V2557" i="5" s="1"/>
  <c r="U3794" i="5"/>
  <c r="V3794" i="5" s="1"/>
  <c r="U4371" i="5"/>
  <c r="V4371" i="5"/>
  <c r="U4801" i="5"/>
  <c r="V4801" i="5" s="1"/>
  <c r="U1938" i="5"/>
  <c r="V1938" i="5" s="1"/>
  <c r="U2712" i="5"/>
  <c r="V2712" i="5" s="1"/>
  <c r="U3546" i="5"/>
  <c r="V3546" i="5" s="1"/>
  <c r="U4273" i="5"/>
  <c r="V4273" i="5" s="1"/>
  <c r="U1538" i="5"/>
  <c r="V1538" i="5" s="1"/>
  <c r="U1836" i="5"/>
  <c r="V1836" i="5" s="1"/>
  <c r="U3167" i="5"/>
  <c r="V3167" i="5" s="1"/>
  <c r="U3602" i="5"/>
  <c r="V3602" i="5" s="1"/>
  <c r="U5007" i="5"/>
  <c r="V5007" i="5" s="1"/>
  <c r="U1488" i="5"/>
  <c r="V1488" i="5"/>
  <c r="U3154" i="5"/>
  <c r="V3154" i="5" s="1"/>
  <c r="U4921" i="5"/>
  <c r="V4921" i="5" s="1"/>
  <c r="U2244" i="5"/>
  <c r="V2244" i="5" s="1"/>
  <c r="U2958" i="5"/>
  <c r="V2958" i="5" s="1"/>
  <c r="U4288" i="5"/>
  <c r="V4288" i="5" s="1"/>
  <c r="U1920" i="5"/>
  <c r="V1920" i="5" s="1"/>
  <c r="U2517" i="5"/>
  <c r="V2517" i="5" s="1"/>
  <c r="U3046" i="5"/>
  <c r="V3046" i="5" s="1"/>
  <c r="U4132" i="5"/>
  <c r="V4132" i="5" s="1"/>
  <c r="U2022" i="5"/>
  <c r="V2022" i="5" s="1"/>
  <c r="U2793" i="5"/>
  <c r="V2793" i="5" s="1"/>
  <c r="U3632" i="5"/>
  <c r="V3632" i="5" s="1"/>
  <c r="U4098" i="5"/>
  <c r="V4098" i="5" s="1"/>
  <c r="U4622" i="5"/>
  <c r="V4622" i="5" s="1"/>
  <c r="U4527" i="5"/>
  <c r="V4527" i="5" s="1"/>
  <c r="U477" i="5"/>
  <c r="V477" i="5" s="1"/>
  <c r="U1765" i="5"/>
  <c r="V1765" i="5" s="1"/>
  <c r="U3940" i="5"/>
  <c r="V3940" i="5"/>
  <c r="U4406" i="5"/>
  <c r="V4406" i="5" s="1"/>
  <c r="U212" i="5"/>
  <c r="V212" i="5" s="1"/>
  <c r="U1681" i="5"/>
  <c r="V1681" i="5" s="1"/>
  <c r="U3213" i="5"/>
  <c r="V3213" i="5" s="1"/>
  <c r="U5200" i="5"/>
  <c r="V5200" i="5" s="1"/>
  <c r="U3375" i="5"/>
  <c r="V3375" i="5" s="1"/>
  <c r="U5130" i="5"/>
  <c r="V5130" i="5" s="1"/>
  <c r="U2883" i="5"/>
  <c r="V2883" i="5" s="1"/>
  <c r="U1613" i="5"/>
  <c r="V1613" i="5" s="1"/>
  <c r="U2254" i="5"/>
  <c r="V2254" i="5" s="1"/>
  <c r="U3767" i="5"/>
  <c r="V3767" i="5" s="1"/>
  <c r="U5582" i="5"/>
  <c r="V5582" i="5"/>
  <c r="U433" i="5"/>
  <c r="V433" i="5" s="1"/>
  <c r="U2174" i="5"/>
  <c r="V2174" i="5" s="1"/>
  <c r="U3065" i="5"/>
  <c r="V3065" i="5" s="1"/>
  <c r="U189" i="5"/>
  <c r="V189" i="5" s="1"/>
  <c r="U4442" i="5"/>
  <c r="V4442" i="5" s="1"/>
  <c r="U2501" i="5"/>
  <c r="V2501" i="5" s="1"/>
  <c r="U1722" i="5"/>
  <c r="V1722" i="5" s="1"/>
  <c r="U2676" i="5"/>
  <c r="V2676" i="5" s="1"/>
  <c r="U3567" i="5"/>
  <c r="V3567" i="5" s="1"/>
  <c r="U4160" i="5"/>
  <c r="V4160" i="5" s="1"/>
  <c r="U5154" i="5"/>
  <c r="V5154" i="5" s="1"/>
  <c r="U5155" i="5"/>
  <c r="V5155" i="5" s="1"/>
  <c r="U2039" i="5"/>
  <c r="V2039" i="5" s="1"/>
  <c r="U3545" i="5"/>
  <c r="V3545" i="5" s="1"/>
  <c r="U1273" i="5"/>
  <c r="V1273" i="5" s="1"/>
  <c r="U3812" i="5"/>
  <c r="V3812" i="5" s="1"/>
  <c r="U956" i="5"/>
  <c r="V956" i="5" s="1"/>
  <c r="U2329" i="5"/>
  <c r="V2329" i="5" s="1"/>
  <c r="U4395" i="5"/>
  <c r="V4395" i="5"/>
  <c r="U2157" i="5"/>
  <c r="V2157" i="5" s="1"/>
  <c r="U3120" i="5"/>
  <c r="V3120" i="5" s="1"/>
  <c r="U4993" i="5"/>
  <c r="V4993" i="5" s="1"/>
  <c r="U1615" i="5"/>
  <c r="V1615" i="5"/>
  <c r="U2351" i="5"/>
  <c r="V2351" i="5" s="1"/>
  <c r="U4002" i="5"/>
  <c r="V4002" i="5" s="1"/>
  <c r="U1785" i="5"/>
  <c r="V1785" i="5" s="1"/>
  <c r="U3577" i="5"/>
  <c r="V3577" i="5" s="1"/>
  <c r="U4295" i="5"/>
  <c r="V4295" i="5" s="1"/>
  <c r="U4741" i="5"/>
  <c r="V4741" i="5" s="1"/>
  <c r="U5560" i="5"/>
  <c r="V5560" i="5" s="1"/>
  <c r="U2921" i="5"/>
  <c r="V2921" i="5" s="1"/>
  <c r="U4645" i="5"/>
  <c r="V4645" i="5" s="1"/>
  <c r="U5187" i="5"/>
  <c r="V5187" i="5" s="1"/>
  <c r="U4541" i="5"/>
  <c r="V4541" i="5" s="1"/>
  <c r="U2502" i="5"/>
  <c r="V2502" i="5" s="1"/>
  <c r="U2956" i="5"/>
  <c r="V2956" i="5"/>
  <c r="U4664" i="5"/>
  <c r="V4664" i="5" s="1"/>
  <c r="U2322" i="5"/>
  <c r="V2322" i="5" s="1"/>
  <c r="U2848" i="5"/>
  <c r="V2848" i="5" s="1"/>
  <c r="U3903" i="5"/>
  <c r="V3903" i="5" s="1"/>
  <c r="U5511" i="5"/>
  <c r="V5511" i="5" s="1"/>
  <c r="U4817" i="5"/>
  <c r="V4817" i="5" s="1"/>
  <c r="U135" i="5"/>
  <c r="V135" i="5" s="1"/>
  <c r="U1733" i="5"/>
  <c r="V1733" i="5"/>
  <c r="U2852" i="5"/>
  <c r="V2852" i="5" s="1"/>
  <c r="U3667" i="5"/>
  <c r="V3667" i="5" s="1"/>
  <c r="U4228" i="5"/>
  <c r="V4228" i="5" s="1"/>
  <c r="U4006" i="5"/>
  <c r="V4006" i="5" s="1"/>
  <c r="U593" i="5"/>
  <c r="V593" i="5" s="1"/>
  <c r="U1642" i="5"/>
  <c r="V1642" i="5" s="1"/>
  <c r="U2539" i="5"/>
  <c r="V2539" i="5" s="1"/>
  <c r="U3104" i="5"/>
  <c r="V3104" i="5" s="1"/>
  <c r="U2925" i="5"/>
  <c r="V2925" i="5" s="1"/>
  <c r="U1391" i="5"/>
  <c r="V1391" i="5" s="1"/>
  <c r="U4571" i="5"/>
  <c r="V4571" i="5" s="1"/>
  <c r="U2220" i="5"/>
  <c r="V2220" i="5"/>
  <c r="U3457" i="5"/>
  <c r="V3457" i="5" s="1"/>
  <c r="U2987" i="5"/>
  <c r="V2987" i="5" s="1"/>
  <c r="U2761" i="5"/>
  <c r="V2761" i="5" s="1"/>
  <c r="U3310" i="5"/>
  <c r="V3310" i="5" s="1"/>
  <c r="U4651" i="5"/>
  <c r="V4651" i="5" s="1"/>
  <c r="U2893" i="5"/>
  <c r="V2893" i="5" s="1"/>
  <c r="U3727" i="5"/>
  <c r="V3727" i="5" s="1"/>
  <c r="U4195" i="5"/>
  <c r="V4195" i="5"/>
  <c r="U4760" i="5"/>
  <c r="V4760" i="5" s="1"/>
  <c r="U5242" i="5"/>
  <c r="V5242" i="5" s="1"/>
  <c r="U2179" i="5"/>
  <c r="V2179" i="5" s="1"/>
  <c r="U2764" i="5"/>
  <c r="V2764" i="5" s="1"/>
  <c r="U4824" i="5"/>
  <c r="V4824" i="5" s="1"/>
  <c r="U2117" i="5"/>
  <c r="V2117" i="5" s="1"/>
  <c r="U4058" i="5"/>
  <c r="V4058" i="5" s="1"/>
  <c r="U3896" i="5"/>
  <c r="V3896" i="5" s="1"/>
  <c r="U4326" i="5"/>
  <c r="V4326" i="5" s="1"/>
  <c r="U2617" i="5"/>
  <c r="V2617" i="5" s="1"/>
  <c r="U3092" i="5"/>
  <c r="V3092" i="5"/>
  <c r="U2842" i="5"/>
  <c r="V2842" i="5" s="1"/>
  <c r="U1950" i="5"/>
  <c r="V1950" i="5" s="1"/>
  <c r="U2141" i="5"/>
  <c r="V2141" i="5" s="1"/>
  <c r="U1704" i="5"/>
  <c r="V1704" i="5"/>
  <c r="U2065" i="5"/>
  <c r="V2065" i="5" s="1"/>
  <c r="U2686" i="5"/>
  <c r="V2686" i="5" s="1"/>
  <c r="U2149" i="5"/>
  <c r="V2149" i="5" s="1"/>
  <c r="U3094" i="5"/>
  <c r="V3094" i="5" s="1"/>
  <c r="U2405" i="5"/>
  <c r="V2405" i="5" s="1"/>
  <c r="U5283" i="5"/>
  <c r="V5283" i="5"/>
  <c r="U5419" i="5"/>
  <c r="V5419" i="5" s="1"/>
  <c r="U5335" i="5"/>
  <c r="V5335" i="5" s="1"/>
  <c r="U4556" i="5"/>
  <c r="V4556" i="5" s="1"/>
  <c r="U5340" i="5"/>
  <c r="V5340" i="5" s="1"/>
  <c r="U5379" i="5"/>
  <c r="V5379" i="5" s="1"/>
  <c r="U5274" i="5"/>
  <c r="V5274" i="5" s="1"/>
  <c r="U5487" i="5"/>
  <c r="V5487" i="5" s="1"/>
  <c r="U4558" i="5"/>
  <c r="V4558" i="5" s="1"/>
  <c r="U4650" i="5"/>
  <c r="V4650" i="5" s="1"/>
  <c r="U5118" i="5"/>
  <c r="V5118" i="5" s="1"/>
  <c r="U4681" i="5"/>
  <c r="V4681" i="5" s="1"/>
  <c r="U4457" i="5"/>
  <c r="V4457" i="5" s="1"/>
  <c r="U5550" i="5"/>
  <c r="V5550" i="5" s="1"/>
  <c r="U5246" i="5"/>
  <c r="V5246" i="5" s="1"/>
  <c r="U5275" i="5"/>
  <c r="V5275" i="5" s="1"/>
  <c r="V5281" i="5"/>
  <c r="U5367" i="5"/>
  <c r="V5367" i="5" s="1"/>
  <c r="U5451" i="5"/>
  <c r="V5451" i="5" s="1"/>
  <c r="U4918" i="5"/>
  <c r="V4918" i="5" s="1"/>
  <c r="U3280" i="5"/>
  <c r="V3280" i="5" s="1"/>
  <c r="U4968" i="5"/>
  <c r="V4968" i="5" s="1"/>
  <c r="U1923" i="5"/>
  <c r="V1923" i="5" s="1"/>
  <c r="U1635" i="5"/>
  <c r="V1635" i="5" s="1"/>
  <c r="U5001" i="5"/>
  <c r="V5001" i="5" s="1"/>
  <c r="U2926" i="5"/>
  <c r="V2926" i="5" s="1"/>
  <c r="U2461" i="5"/>
  <c r="V2461" i="5" s="1"/>
  <c r="U5046" i="5"/>
  <c r="V5046" i="5" s="1"/>
  <c r="U4954" i="5"/>
  <c r="V4954" i="5" s="1"/>
  <c r="U2253" i="5"/>
  <c r="V2253" i="5" s="1"/>
  <c r="U2901" i="5"/>
  <c r="V2901" i="5" s="1"/>
  <c r="U3747" i="5"/>
  <c r="V3747" i="5"/>
  <c r="U1677" i="5"/>
  <c r="V1677" i="5" s="1"/>
  <c r="U2598" i="5"/>
  <c r="V2598" i="5" s="1"/>
  <c r="U1621" i="5"/>
  <c r="V1621" i="5" s="1"/>
  <c r="U2526" i="5"/>
  <c r="V2526" i="5" s="1"/>
  <c r="U3625" i="5"/>
  <c r="V3625" i="5" s="1"/>
  <c r="U4212" i="5"/>
  <c r="V4212" i="5" s="1"/>
  <c r="U4786" i="5"/>
  <c r="V4786" i="5" s="1"/>
  <c r="U5008" i="5"/>
  <c r="V5008" i="5"/>
  <c r="U2245" i="5"/>
  <c r="V2245" i="5" s="1"/>
  <c r="U3000" i="5"/>
  <c r="V3000" i="5" s="1"/>
  <c r="U5101" i="5"/>
  <c r="V5101" i="5" s="1"/>
  <c r="U2243" i="5"/>
  <c r="V2243" i="5" s="1"/>
  <c r="U5207" i="5"/>
  <c r="V5207" i="5" s="1"/>
  <c r="U4503" i="5"/>
  <c r="V4503" i="5" s="1"/>
  <c r="U5134" i="5"/>
  <c r="V5134" i="5" s="1"/>
  <c r="U2232" i="5"/>
  <c r="V2232" i="5"/>
  <c r="U3315" i="5"/>
  <c r="V3315" i="5" s="1"/>
  <c r="U4818" i="5"/>
  <c r="V4818" i="5" s="1"/>
  <c r="U2414" i="5"/>
  <c r="V2414" i="5" s="1"/>
  <c r="U3609" i="5"/>
  <c r="V3609" i="5" s="1"/>
  <c r="U4090" i="5"/>
  <c r="V4090" i="5" s="1"/>
  <c r="U4632" i="5"/>
  <c r="V4632" i="5" s="1"/>
  <c r="U5546" i="5"/>
  <c r="V5546" i="5" s="1"/>
  <c r="U3885" i="5"/>
  <c r="V3885" i="5" s="1"/>
  <c r="U4376" i="5"/>
  <c r="V4376" i="5" s="1"/>
  <c r="U362" i="5"/>
  <c r="V362" i="5" s="1"/>
  <c r="U3230" i="5"/>
  <c r="V3230" i="5" s="1"/>
  <c r="U4163" i="5"/>
  <c r="V4163" i="5" s="1"/>
  <c r="U2210" i="5"/>
  <c r="V2210" i="5" s="1"/>
  <c r="U3047" i="5"/>
  <c r="V3047" i="5" s="1"/>
  <c r="U3057" i="5"/>
  <c r="V3057" i="5" s="1"/>
  <c r="U4220" i="5"/>
  <c r="V4220" i="5" s="1"/>
  <c r="U4915" i="5"/>
  <c r="V4915" i="5" s="1"/>
  <c r="U1713" i="5"/>
  <c r="V1713" i="5" s="1"/>
  <c r="U4630" i="5"/>
  <c r="V4630" i="5"/>
  <c r="U2048" i="5"/>
  <c r="V2048" i="5" s="1"/>
  <c r="U4511" i="5"/>
  <c r="V4511" i="5" s="1"/>
  <c r="U2568" i="5"/>
  <c r="V2568" i="5" s="1"/>
  <c r="U4186" i="5"/>
  <c r="V4186" i="5" s="1"/>
  <c r="U4697" i="5"/>
  <c r="V4697" i="5" s="1"/>
  <c r="U2965" i="5"/>
  <c r="V2965" i="5" s="1"/>
  <c r="U3487" i="5"/>
  <c r="V3487" i="5" s="1"/>
  <c r="U4024" i="5"/>
  <c r="V4024" i="5" s="1"/>
  <c r="U4826" i="5"/>
  <c r="V4826" i="5" s="1"/>
  <c r="U2342" i="5"/>
  <c r="V2342" i="5" s="1"/>
  <c r="U2229" i="5"/>
  <c r="V2229" i="5" s="1"/>
  <c r="U2724" i="5"/>
  <c r="V2724" i="5" s="1"/>
  <c r="U1645" i="5"/>
  <c r="V1645" i="5" s="1"/>
  <c r="U1991" i="5"/>
  <c r="V1991" i="5" s="1"/>
  <c r="U4827" i="5"/>
  <c r="V4827" i="5" s="1"/>
  <c r="U1921" i="5"/>
  <c r="V1921" i="5" s="1"/>
  <c r="U3760" i="5"/>
  <c r="V3760" i="5" s="1"/>
  <c r="U4758" i="5"/>
  <c r="V4758" i="5" s="1"/>
  <c r="U5149" i="5"/>
  <c r="V5149" i="5" s="1"/>
  <c r="U5092" i="5"/>
  <c r="V5092" i="5" s="1"/>
  <c r="U5128" i="5"/>
  <c r="V5128" i="5" s="1"/>
  <c r="U2721" i="5"/>
  <c r="V2721" i="5" s="1"/>
  <c r="U4211" i="5"/>
  <c r="V4211" i="5" s="1"/>
  <c r="U3203" i="5"/>
  <c r="V3203" i="5" s="1"/>
  <c r="U4728" i="5"/>
  <c r="V4728" i="5" s="1"/>
  <c r="U1366" i="5"/>
  <c r="V1366" i="5" s="1"/>
  <c r="U3205" i="5"/>
  <c r="V3205" i="5"/>
  <c r="U4980" i="5"/>
  <c r="V4980" i="5" s="1"/>
  <c r="U2108" i="5"/>
  <c r="V2108" i="5" s="1"/>
  <c r="U2219" i="5"/>
  <c r="V2219" i="5" s="1"/>
  <c r="U3412" i="5"/>
  <c r="V3412" i="5" s="1"/>
  <c r="U4407" i="5"/>
  <c r="V4407" i="5" s="1"/>
  <c r="U2201" i="5"/>
  <c r="V2201" i="5" s="1"/>
  <c r="U2951" i="5"/>
  <c r="V2951" i="5" s="1"/>
  <c r="U5466" i="5"/>
  <c r="V5466" i="5" s="1"/>
  <c r="U4123" i="5"/>
  <c r="V4123" i="5" s="1"/>
  <c r="U4833" i="5"/>
  <c r="V4833" i="5" s="1"/>
  <c r="U4996" i="5"/>
  <c r="V4996" i="5" s="1"/>
  <c r="U2287" i="5"/>
  <c r="V2287" i="5" s="1"/>
  <c r="U3465" i="5"/>
  <c r="V3465" i="5" s="1"/>
  <c r="U4261" i="5"/>
  <c r="V4261" i="5" s="1"/>
  <c r="U2058" i="5"/>
  <c r="V2058" i="5" s="1"/>
  <c r="U2988" i="5"/>
  <c r="V2988" i="5" s="1"/>
  <c r="U3571" i="5"/>
  <c r="V3571" i="5" s="1"/>
  <c r="U4241" i="5"/>
  <c r="V4241" i="5" s="1"/>
  <c r="U4906" i="5"/>
  <c r="V4906" i="5" s="1"/>
  <c r="U1725" i="5"/>
  <c r="V1725" i="5" s="1"/>
  <c r="U2443" i="5"/>
  <c r="V2443" i="5" s="1"/>
  <c r="U3426" i="5"/>
  <c r="V3426" i="5" s="1"/>
  <c r="U4694" i="5"/>
  <c r="V4694" i="5" s="1"/>
  <c r="U4270" i="5"/>
  <c r="V4270" i="5" s="1"/>
  <c r="U4986" i="5"/>
  <c r="V4986" i="5" s="1"/>
  <c r="U5143" i="5"/>
  <c r="V5143" i="5" s="1"/>
  <c r="U975" i="5"/>
  <c r="V975" i="5" s="1"/>
  <c r="U1671" i="5"/>
  <c r="V1671" i="5" s="1"/>
  <c r="U72" i="5"/>
  <c r="V72" i="5" s="1"/>
  <c r="U2455" i="5"/>
  <c r="V2455" i="5" s="1"/>
  <c r="U3642" i="5"/>
  <c r="V3642" i="5"/>
  <c r="U2189" i="5"/>
  <c r="V2189" i="5" s="1"/>
  <c r="U3516" i="5"/>
  <c r="V3516" i="5" s="1"/>
  <c r="U4113" i="5"/>
  <c r="V4113" i="5" s="1"/>
  <c r="U5000" i="5"/>
  <c r="V5000" i="5" s="1"/>
  <c r="U746" i="5"/>
  <c r="V746" i="5" s="1"/>
  <c r="U4814" i="5"/>
  <c r="V4814" i="5" s="1"/>
  <c r="U2113" i="5"/>
  <c r="V2113" i="5" s="1"/>
  <c r="U2739" i="5"/>
  <c r="V2739" i="5" s="1"/>
  <c r="U3957" i="5"/>
  <c r="V3957" i="5" s="1"/>
  <c r="U5183" i="5"/>
  <c r="V5183" i="5" s="1"/>
  <c r="U4712" i="5"/>
  <c r="V4712" i="5" s="1"/>
  <c r="U927" i="5"/>
  <c r="V927" i="5"/>
  <c r="U1899" i="5"/>
  <c r="V1899" i="5" s="1"/>
  <c r="U3264" i="5"/>
  <c r="V3264" i="5" s="1"/>
  <c r="U3866" i="5"/>
  <c r="V3866" i="5"/>
  <c r="U4529" i="5"/>
  <c r="V4529" i="5" s="1"/>
  <c r="U5039" i="5"/>
  <c r="V5039" i="5" s="1"/>
  <c r="U5531" i="5"/>
  <c r="V5531" i="5" s="1"/>
  <c r="U1981" i="5"/>
  <c r="V1981" i="5" s="1"/>
  <c r="U3405" i="5"/>
  <c r="V3405" i="5" s="1"/>
  <c r="U3914" i="5"/>
  <c r="V3914" i="5" s="1"/>
  <c r="U1812" i="5"/>
  <c r="V1812" i="5" s="1"/>
  <c r="U2420" i="5"/>
  <c r="V2420" i="5" s="1"/>
  <c r="U2989" i="5"/>
  <c r="V2989" i="5" s="1"/>
  <c r="U3649" i="5"/>
  <c r="V3649" i="5" s="1"/>
  <c r="U4060" i="5"/>
  <c r="V4060" i="5" s="1"/>
  <c r="U4586" i="5"/>
  <c r="V4586" i="5" s="1"/>
  <c r="U4862" i="5"/>
  <c r="V4862" i="5" s="1"/>
  <c r="U1772" i="5"/>
  <c r="V1772" i="5" s="1"/>
  <c r="U2385" i="5"/>
  <c r="V2385" i="5"/>
  <c r="U3102" i="5"/>
  <c r="V3102" i="5" s="1"/>
  <c r="U3524" i="5"/>
  <c r="V3524" i="5" s="1"/>
  <c r="U4027" i="5"/>
  <c r="V4027" i="5" s="1"/>
  <c r="U4815" i="5"/>
  <c r="V4815" i="5" s="1"/>
  <c r="U1650" i="5"/>
  <c r="V1650" i="5" s="1"/>
  <c r="U3869" i="5"/>
  <c r="V3869" i="5" s="1"/>
  <c r="U4452" i="5"/>
  <c r="V4452" i="5" s="1"/>
  <c r="U4806" i="5"/>
  <c r="V4806" i="5" s="1"/>
  <c r="U2393" i="5"/>
  <c r="V2393" i="5" s="1"/>
  <c r="U2960" i="5"/>
  <c r="V2960" i="5" s="1"/>
  <c r="U4377" i="5"/>
  <c r="V4377" i="5"/>
  <c r="U2231" i="5"/>
  <c r="V2231" i="5" s="1"/>
  <c r="U3870" i="5"/>
  <c r="V3870" i="5" s="1"/>
  <c r="U4983" i="5"/>
  <c r="V4983" i="5" s="1"/>
  <c r="U991" i="5"/>
  <c r="V991" i="5" s="1"/>
  <c r="U4286" i="5"/>
  <c r="V4286" i="5" s="1"/>
  <c r="U5380" i="5"/>
  <c r="V5380" i="5" s="1"/>
  <c r="U5150" i="5"/>
  <c r="V5150" i="5" s="1"/>
  <c r="U5479" i="5"/>
  <c r="V5479" i="5" s="1"/>
  <c r="U5327" i="5"/>
  <c r="V5327" i="5" s="1"/>
  <c r="U1760" i="5"/>
  <c r="V1760" i="5" s="1"/>
  <c r="U2900" i="5"/>
  <c r="V2900" i="5" s="1"/>
  <c r="U4205" i="5"/>
  <c r="V4205" i="5" s="1"/>
  <c r="U5010" i="5"/>
  <c r="V5010" i="5" s="1"/>
  <c r="U4955" i="5"/>
  <c r="V4955" i="5" s="1"/>
  <c r="U2297" i="5"/>
  <c r="V2297" i="5" s="1"/>
  <c r="V3115" i="5"/>
  <c r="U3990" i="5"/>
  <c r="V3990" i="5" s="1"/>
  <c r="U4744" i="5"/>
  <c r="V4744" i="5" s="1"/>
  <c r="U412" i="5"/>
  <c r="V412" i="5" s="1"/>
  <c r="U1815" i="5"/>
  <c r="V1815" i="5" s="1"/>
  <c r="U3241" i="5"/>
  <c r="V3241" i="5" s="1"/>
  <c r="U2223" i="5"/>
  <c r="V2223" i="5" s="1"/>
  <c r="U3557" i="5"/>
  <c r="V3557" i="5" s="1"/>
  <c r="U4500" i="5"/>
  <c r="V4500" i="5" s="1"/>
  <c r="U3072" i="5"/>
  <c r="V3072" i="5" s="1"/>
  <c r="U4896" i="5"/>
  <c r="V4896" i="5" s="1"/>
  <c r="U2066" i="5"/>
  <c r="V2066" i="5" s="1"/>
  <c r="U4021" i="5"/>
  <c r="V4021" i="5" s="1"/>
  <c r="U1866" i="5"/>
  <c r="V1866" i="5" s="1"/>
  <c r="U2344" i="5"/>
  <c r="V2344" i="5" s="1"/>
  <c r="U2857" i="5"/>
  <c r="V2857" i="5" s="1"/>
  <c r="U4014" i="5"/>
  <c r="V4014" i="5" s="1"/>
  <c r="U4638" i="5"/>
  <c r="V4638" i="5" s="1"/>
  <c r="U1585" i="5"/>
  <c r="V1585" i="5" s="1"/>
  <c r="U5393" i="5"/>
  <c r="V5393" i="5" s="1"/>
  <c r="U2818" i="5"/>
  <c r="V2818" i="5" s="1"/>
  <c r="U3821" i="5"/>
  <c r="V3821" i="5" s="1"/>
  <c r="U4937" i="5"/>
  <c r="V4937" i="5" s="1"/>
  <c r="U2222" i="5"/>
  <c r="V2222" i="5" s="1"/>
  <c r="U5459" i="5"/>
  <c r="V5459" i="5" s="1"/>
  <c r="U3888" i="5"/>
  <c r="V3888" i="5"/>
  <c r="U4597" i="5"/>
  <c r="V4597" i="5" s="1"/>
  <c r="U1895" i="5"/>
  <c r="V1895" i="5" s="1"/>
  <c r="U2928" i="5"/>
  <c r="V2928" i="5" s="1"/>
  <c r="V2949" i="5"/>
  <c r="U4692" i="5"/>
  <c r="V4692" i="5" s="1"/>
  <c r="U144" i="5"/>
  <c r="V144" i="5" s="1"/>
  <c r="U2415" i="5"/>
  <c r="V2415" i="5" s="1"/>
  <c r="U4743" i="5"/>
  <c r="V4743" i="5" s="1"/>
  <c r="U2454" i="5"/>
  <c r="V2454" i="5" s="1"/>
  <c r="U3537" i="5"/>
  <c r="V3537" i="5" s="1"/>
  <c r="U3859" i="5"/>
  <c r="V3859" i="5" s="1"/>
  <c r="U4891" i="5"/>
  <c r="V4891" i="5" s="1"/>
  <c r="U1737" i="5"/>
  <c r="V1737" i="5" s="1"/>
  <c r="U2356" i="5"/>
  <c r="V2356" i="5" s="1"/>
  <c r="U2877" i="5"/>
  <c r="V2877" i="5" s="1"/>
  <c r="U3580" i="5"/>
  <c r="V3580" i="5" s="1"/>
  <c r="U4146" i="5"/>
  <c r="V4146" i="5" s="1"/>
  <c r="U4857" i="5"/>
  <c r="V4857" i="5" s="1"/>
  <c r="U2741" i="5"/>
  <c r="V2741" i="5" s="1"/>
  <c r="U3190" i="5"/>
  <c r="V3190" i="5" s="1"/>
  <c r="U5144" i="5"/>
  <c r="V5144" i="5" s="1"/>
  <c r="U3605" i="5"/>
  <c r="V3605" i="5" s="1"/>
  <c r="U2188" i="5"/>
  <c r="V2188" i="5" s="1"/>
  <c r="U399" i="5"/>
  <c r="V399" i="5" s="1"/>
  <c r="U5225" i="5"/>
  <c r="V5225" i="5" s="1"/>
  <c r="U2259" i="5"/>
  <c r="V2259" i="5" s="1"/>
  <c r="U2694" i="5"/>
  <c r="V2694" i="5" s="1"/>
  <c r="U3251" i="5"/>
  <c r="V3251" i="5" s="1"/>
  <c r="U3776" i="5"/>
  <c r="V3776" i="5" s="1"/>
  <c r="U4175" i="5"/>
  <c r="V4175" i="5" s="1"/>
  <c r="U4813" i="5"/>
  <c r="V4813" i="5" s="1"/>
  <c r="U1182" i="5"/>
  <c r="V1182" i="5"/>
  <c r="U4166" i="5"/>
  <c r="V4166" i="5" s="1"/>
  <c r="U5104" i="5"/>
  <c r="V5104" i="5" s="1"/>
  <c r="U2408" i="5"/>
  <c r="V2408" i="5" s="1"/>
  <c r="U3070" i="5"/>
  <c r="V3070" i="5"/>
  <c r="U4514" i="5"/>
  <c r="V4514" i="5" s="1"/>
  <c r="U5011" i="5"/>
  <c r="V5011" i="5" s="1"/>
  <c r="U836" i="5"/>
  <c r="V836" i="5" s="1"/>
  <c r="U2377" i="5"/>
  <c r="V2377" i="5" s="1"/>
  <c r="U2165" i="5"/>
  <c r="V2165" i="5" s="1"/>
  <c r="U3025" i="5"/>
  <c r="V3025" i="5" s="1"/>
  <c r="U3846" i="5"/>
  <c r="V3846" i="5" s="1"/>
  <c r="U5540" i="5"/>
  <c r="V5540" i="5" s="1"/>
  <c r="U2869" i="5"/>
  <c r="V2869" i="5" s="1"/>
  <c r="U3998" i="5"/>
  <c r="V3998" i="5" s="1"/>
  <c r="U2292" i="5"/>
  <c r="V2292" i="5" s="1"/>
  <c r="U2969" i="5"/>
  <c r="V2969" i="5"/>
  <c r="U4474" i="5"/>
  <c r="V4474" i="5" s="1"/>
  <c r="U4538" i="5"/>
  <c r="V4538" i="5" s="1"/>
  <c r="U76" i="5"/>
  <c r="V76" i="5" s="1"/>
  <c r="U3482" i="5"/>
  <c r="V3482" i="5" s="1"/>
  <c r="U4609" i="5"/>
  <c r="V4609" i="5" s="1"/>
  <c r="U2055" i="5"/>
  <c r="V2055" i="5" s="1"/>
  <c r="U2853" i="5"/>
  <c r="V2853" i="5" s="1"/>
  <c r="U3286" i="5"/>
  <c r="V3286" i="5" s="1"/>
  <c r="U3780" i="5"/>
  <c r="V3780" i="5" s="1"/>
  <c r="U4320" i="5"/>
  <c r="V4320" i="5" s="1"/>
  <c r="U4957" i="5"/>
  <c r="V4957" i="5" s="1"/>
  <c r="U1698" i="5"/>
  <c r="V1698" i="5" s="1"/>
  <c r="U4086" i="5"/>
  <c r="V4086" i="5" s="1"/>
  <c r="U3850" i="5"/>
  <c r="V3850" i="5" s="1"/>
  <c r="U1634" i="5"/>
  <c r="V1634" i="5" s="1"/>
  <c r="U3830" i="5"/>
  <c r="V3830" i="5"/>
  <c r="U4592" i="5"/>
  <c r="V4592" i="5" s="1"/>
  <c r="U2495" i="5"/>
  <c r="V2495" i="5" s="1"/>
  <c r="U3163" i="5"/>
  <c r="V3163" i="5" s="1"/>
  <c r="U3702" i="5"/>
  <c r="V3702" i="5"/>
  <c r="U4380" i="5"/>
  <c r="V4380" i="5" s="1"/>
  <c r="U4928" i="5"/>
  <c r="V4928" i="5" s="1"/>
  <c r="U2685" i="5"/>
  <c r="V2685" i="5" s="1"/>
  <c r="U3307" i="5"/>
  <c r="V3307" i="5" s="1"/>
  <c r="U3756" i="5"/>
  <c r="V3756" i="5" s="1"/>
  <c r="U4336" i="5"/>
  <c r="V4336" i="5" s="1"/>
  <c r="U4788" i="5"/>
  <c r="V4788" i="5" s="1"/>
  <c r="U5260" i="5"/>
  <c r="V5260" i="5" s="1"/>
  <c r="U5201" i="5"/>
  <c r="V5201" i="5" s="1"/>
  <c r="U749" i="5"/>
  <c r="V749" i="5" s="1"/>
  <c r="U2689" i="5"/>
  <c r="V2689" i="5" s="1"/>
  <c r="U3745" i="5"/>
  <c r="V3745" i="5" s="1"/>
  <c r="U4274" i="5"/>
  <c r="V4274" i="5" s="1"/>
  <c r="U3331" i="5"/>
  <c r="V3331" i="5" s="1"/>
  <c r="U5014" i="5"/>
  <c r="V5014" i="5" s="1"/>
  <c r="U5493" i="5"/>
  <c r="V5493" i="5" s="1"/>
  <c r="U5074" i="5"/>
  <c r="V5074" i="5" s="1"/>
  <c r="U879" i="5"/>
  <c r="V879" i="5" s="1"/>
  <c r="U1636" i="5"/>
  <c r="V1636" i="5" s="1"/>
  <c r="U2693" i="5"/>
  <c r="V2693" i="5" s="1"/>
  <c r="U4785" i="5"/>
  <c r="V4785" i="5" s="1"/>
  <c r="U1752" i="5"/>
  <c r="V1752" i="5" s="1"/>
  <c r="U3656" i="5"/>
  <c r="V3656" i="5" s="1"/>
  <c r="U4499" i="5"/>
  <c r="V4499" i="5"/>
  <c r="U93" i="5"/>
  <c r="V93" i="5" s="1"/>
  <c r="U5090" i="5"/>
  <c r="V5090" i="5" s="1"/>
  <c r="U2507" i="5"/>
  <c r="V2507" i="5" s="1"/>
  <c r="U3209" i="5"/>
  <c r="V3209" i="5" s="1"/>
  <c r="U3922" i="5"/>
  <c r="V3922" i="5" s="1"/>
  <c r="U4593" i="5"/>
  <c r="V4593" i="5" s="1"/>
  <c r="U1952" i="5"/>
  <c r="V1952" i="5" s="1"/>
  <c r="U2687" i="5"/>
  <c r="V2687" i="5"/>
  <c r="U3368" i="5"/>
  <c r="V3368" i="5" s="1"/>
  <c r="U4462" i="5"/>
  <c r="V4462" i="5" s="1"/>
  <c r="U4935" i="5"/>
  <c r="V4935" i="5" s="1"/>
  <c r="U2026" i="5"/>
  <c r="V2026" i="5" s="1"/>
  <c r="U2923" i="5"/>
  <c r="V2923" i="5" s="1"/>
  <c r="U3807" i="5"/>
  <c r="V3807" i="5" s="1"/>
  <c r="U4388" i="5"/>
  <c r="V4388" i="5" s="1"/>
  <c r="U2127" i="5"/>
  <c r="V2127" i="5" s="1"/>
  <c r="U3268" i="5"/>
  <c r="V3268" i="5" s="1"/>
  <c r="U2465" i="5"/>
  <c r="V2465" i="5" s="1"/>
  <c r="U3908" i="5"/>
  <c r="V3908" i="5" s="1"/>
  <c r="U518" i="5"/>
  <c r="V518" i="5" s="1"/>
  <c r="U2071" i="5"/>
  <c r="V2071" i="5" s="1"/>
  <c r="U3177" i="5"/>
  <c r="V3177" i="5" s="1"/>
  <c r="U4300" i="5"/>
  <c r="V4300" i="5"/>
  <c r="U2139" i="5"/>
  <c r="V2139" i="5" s="1"/>
  <c r="U3282" i="5"/>
  <c r="V3282" i="5" s="1"/>
  <c r="U4836" i="5"/>
  <c r="V4836" i="5" s="1"/>
  <c r="U2937" i="5"/>
  <c r="V2937" i="5" s="1"/>
  <c r="U1902" i="5"/>
  <c r="V1902" i="5" s="1"/>
  <c r="U4520" i="5"/>
  <c r="V4520" i="5" s="1"/>
  <c r="U610" i="5"/>
  <c r="V610" i="5" s="1"/>
  <c r="U2225" i="5"/>
  <c r="V2225" i="5"/>
  <c r="U385" i="5"/>
  <c r="V385" i="5" s="1"/>
  <c r="U5115" i="5"/>
  <c r="V5115" i="5" s="1"/>
  <c r="U5136" i="5"/>
  <c r="V5136" i="5" s="1"/>
  <c r="U5105" i="5"/>
  <c r="V5105" i="5"/>
  <c r="U3706" i="5"/>
  <c r="V3706" i="5" s="1"/>
  <c r="U1781" i="5"/>
  <c r="V1781" i="5" s="1"/>
  <c r="U2490" i="5"/>
  <c r="V2490" i="5" s="1"/>
  <c r="U3110" i="5"/>
  <c r="V3110" i="5" s="1"/>
  <c r="U2554" i="5"/>
  <c r="V2554" i="5" s="1"/>
  <c r="U4183" i="5"/>
  <c r="V4183" i="5" s="1"/>
  <c r="U3427" i="5"/>
  <c r="V3427" i="5" s="1"/>
  <c r="U4799" i="5"/>
  <c r="V4799" i="5" s="1"/>
  <c r="U5514" i="5"/>
  <c r="V5514" i="5" s="1"/>
  <c r="U3928" i="5"/>
  <c r="V3928" i="5" s="1"/>
  <c r="U2209" i="5"/>
  <c r="V2209" i="5"/>
  <c r="U2786" i="5"/>
  <c r="V2786" i="5" s="1"/>
  <c r="U2101" i="5"/>
  <c r="V2101" i="5" s="1"/>
  <c r="U3856" i="5"/>
  <c r="V3856" i="5" s="1"/>
  <c r="U1326" i="5"/>
  <c r="V1326" i="5"/>
  <c r="U2214" i="5"/>
  <c r="V2214" i="5" s="1"/>
  <c r="U3766" i="5"/>
  <c r="V3766" i="5" s="1"/>
  <c r="U4774" i="5"/>
  <c r="V4774" i="5" s="1"/>
  <c r="U3061" i="5"/>
  <c r="V3061" i="5" s="1"/>
  <c r="U5078" i="5"/>
  <c r="V5078" i="5" s="1"/>
  <c r="U2387" i="5"/>
  <c r="V2387" i="5" s="1"/>
  <c r="U3298" i="5"/>
  <c r="V3298" i="5" s="1"/>
  <c r="U4807" i="5"/>
  <c r="V4807" i="5" s="1"/>
  <c r="U1780" i="5"/>
  <c r="V1780" i="5" s="1"/>
  <c r="U2851" i="5"/>
  <c r="V2851" i="5" s="1"/>
  <c r="U3670" i="5"/>
  <c r="V3670" i="5" s="1"/>
  <c r="U2550" i="5"/>
  <c r="V2550" i="5" s="1"/>
  <c r="U1896" i="5"/>
  <c r="V1896" i="5" s="1"/>
  <c r="U3712" i="5"/>
  <c r="V3712" i="5"/>
  <c r="U4429" i="5"/>
  <c r="V4429" i="5" s="1"/>
  <c r="U4856" i="5"/>
  <c r="V4856" i="5" s="1"/>
  <c r="U4992" i="5"/>
  <c r="V4992" i="5" s="1"/>
  <c r="U1295" i="5"/>
  <c r="V1295" i="5"/>
  <c r="U3096" i="5"/>
  <c r="V3096" i="5" s="1"/>
  <c r="U4659" i="5"/>
  <c r="V4659" i="5" s="1"/>
  <c r="U2623" i="5"/>
  <c r="V2623" i="5" s="1"/>
  <c r="U3357" i="5"/>
  <c r="V3357" i="5" s="1"/>
  <c r="U4768" i="5"/>
  <c r="V4768" i="5" s="1"/>
  <c r="U3484" i="5"/>
  <c r="V3484" i="5" s="1"/>
  <c r="U2543" i="5"/>
  <c r="V2543" i="5"/>
  <c r="U4448" i="5"/>
  <c r="V4448" i="5" s="1"/>
  <c r="U4964" i="5"/>
  <c r="V4964" i="5" s="1"/>
  <c r="U1878" i="5"/>
  <c r="V1878" i="5" s="1"/>
  <c r="U2449" i="5"/>
  <c r="V2449" i="5" s="1"/>
  <c r="U2971" i="5"/>
  <c r="V2971" i="5" s="1"/>
  <c r="U3828" i="5"/>
  <c r="V3828" i="5" s="1"/>
  <c r="U4340" i="5"/>
  <c r="V4340" i="5"/>
  <c r="U2962" i="5"/>
  <c r="V2962" i="5" s="1"/>
  <c r="U4115" i="5"/>
  <c r="V4115" i="5" s="1"/>
  <c r="U1740" i="5"/>
  <c r="V1740" i="5" s="1"/>
  <c r="U4248" i="5"/>
  <c r="V4248" i="5" s="1"/>
  <c r="U1220" i="5"/>
  <c r="V1220" i="5" s="1"/>
  <c r="U1724" i="5"/>
  <c r="V1724" i="5" s="1"/>
  <c r="U3654" i="5"/>
  <c r="V3654" i="5"/>
  <c r="U3296" i="5"/>
  <c r="V3296" i="5" s="1"/>
  <c r="U1797" i="5"/>
  <c r="V1797" i="5" s="1"/>
  <c r="U3403" i="5"/>
  <c r="V3403" i="5" s="1"/>
  <c r="U4820" i="5"/>
  <c r="V4820" i="5" s="1"/>
  <c r="U3831" i="5"/>
  <c r="V3831" i="5" s="1"/>
  <c r="U4335" i="5"/>
  <c r="V4335" i="5" s="1"/>
  <c r="U4889" i="5"/>
  <c r="V4889" i="5"/>
  <c r="U2932" i="5"/>
  <c r="V2932" i="5" s="1"/>
  <c r="U2918" i="5"/>
  <c r="V2918" i="5" s="1"/>
  <c r="U3675" i="5"/>
  <c r="V3675" i="5" s="1"/>
  <c r="U4435" i="5"/>
  <c r="V4435" i="5" s="1"/>
  <c r="U5032" i="5"/>
  <c r="V5032" i="5" s="1"/>
  <c r="U3644" i="5"/>
  <c r="V3644" i="5" s="1"/>
  <c r="U4284" i="5"/>
  <c r="V4284" i="5" s="1"/>
  <c r="U5034" i="5"/>
  <c r="V5034" i="5" s="1"/>
  <c r="U1973" i="5"/>
  <c r="V1973" i="5" s="1"/>
  <c r="U4200" i="5"/>
  <c r="V4200" i="5" s="1"/>
  <c r="U2045" i="5"/>
  <c r="V2045" i="5" s="1"/>
  <c r="U3053" i="5"/>
  <c r="V3053" i="5" s="1"/>
  <c r="U3892" i="5"/>
  <c r="V3892" i="5" s="1"/>
  <c r="U2789" i="5"/>
  <c r="V2789" i="5" s="1"/>
  <c r="U4030" i="5"/>
  <c r="V4030" i="5" s="1"/>
  <c r="U2829" i="5"/>
  <c r="V2829" i="5"/>
  <c r="U2571" i="5"/>
  <c r="V2571" i="5" s="1"/>
  <c r="U2934" i="5"/>
  <c r="V2934" i="5" s="1"/>
  <c r="U3354" i="5"/>
  <c r="V3354" i="5" s="1"/>
  <c r="U2268" i="5"/>
  <c r="V2268" i="5" s="1"/>
  <c r="U1881" i="5"/>
  <c r="V1881" i="5" s="1"/>
  <c r="U2096" i="5"/>
  <c r="V2096" i="5" s="1"/>
  <c r="U3009" i="5"/>
  <c r="V3009" i="5"/>
  <c r="U3816" i="5"/>
  <c r="V3816" i="5" s="1"/>
  <c r="U2562" i="5"/>
  <c r="V2562" i="5" s="1"/>
  <c r="U2499" i="5"/>
  <c r="V2499" i="5" s="1"/>
  <c r="U1761" i="5"/>
  <c r="V1761" i="5" s="1"/>
  <c r="U2576" i="5"/>
  <c r="V2576" i="5" s="1"/>
  <c r="U3123" i="5"/>
  <c r="V3123" i="5" s="1"/>
  <c r="U1729" i="5"/>
  <c r="V1729" i="5" s="1"/>
  <c r="U2578" i="5"/>
  <c r="V2578" i="5" s="1"/>
  <c r="U2074" i="5"/>
  <c r="V2074" i="5" s="1"/>
  <c r="U3130" i="5"/>
  <c r="V3130" i="5" s="1"/>
  <c r="U3132" i="5"/>
  <c r="V3132" i="5" s="1"/>
  <c r="U2996" i="5"/>
  <c r="V2996" i="5" s="1"/>
  <c r="U1903" i="5"/>
  <c r="V1903" i="5" s="1"/>
  <c r="U5261" i="5"/>
  <c r="V5261" i="5"/>
  <c r="U5480" i="5"/>
  <c r="V5480" i="5" s="1"/>
  <c r="U5312" i="5"/>
  <c r="V5312" i="5" s="1"/>
  <c r="U5376" i="5"/>
  <c r="V5376" i="5" s="1"/>
  <c r="U5328" i="5"/>
  <c r="V5328" i="5" s="1"/>
  <c r="U5304" i="5"/>
  <c r="V5304" i="5" s="1"/>
  <c r="U5255" i="5"/>
  <c r="V5255" i="5" s="1"/>
  <c r="U5386" i="5"/>
  <c r="V5386" i="5" s="1"/>
  <c r="U5378" i="5"/>
  <c r="V5378" i="5"/>
  <c r="U5278" i="5"/>
  <c r="V5278" i="5" s="1"/>
  <c r="U5222" i="5"/>
  <c r="V5222" i="5" s="1"/>
  <c r="U4488" i="5"/>
  <c r="V4488" i="5" s="1"/>
  <c r="U5322" i="5"/>
  <c r="V5322" i="5" s="1"/>
  <c r="U5383" i="5"/>
  <c r="V5383" i="5" s="1"/>
  <c r="U5558" i="5"/>
  <c r="V5558" i="5" s="1"/>
  <c r="U4438" i="5"/>
  <c r="V4438" i="5" s="1"/>
  <c r="U4463" i="5"/>
  <c r="V4463" i="5" s="1"/>
  <c r="U4560" i="5"/>
  <c r="V4560" i="5" s="1"/>
  <c r="U4735" i="5"/>
  <c r="V4735" i="5" s="1"/>
  <c r="U4913" i="5"/>
  <c r="V4913" i="5" s="1"/>
  <c r="U5179" i="5"/>
  <c r="V5179" i="5" s="1"/>
  <c r="U5262" i="5"/>
  <c r="V5262" i="5" s="1"/>
  <c r="U4473" i="5"/>
  <c r="V4473" i="5" s="1"/>
  <c r="U4564" i="5"/>
  <c r="V4564" i="5" s="1"/>
  <c r="U5267" i="5"/>
  <c r="V5267" i="5"/>
  <c r="U5320" i="5"/>
  <c r="V5320" i="5" s="1"/>
  <c r="U3074" i="5"/>
  <c r="V3074" i="5" s="1"/>
  <c r="U4730" i="5"/>
  <c r="V4730" i="5" s="1"/>
  <c r="U2205" i="5"/>
  <c r="V2205" i="5" s="1"/>
  <c r="U4635" i="5"/>
  <c r="V4635" i="5" s="1"/>
  <c r="U1769" i="5"/>
  <c r="V1769" i="5" s="1"/>
  <c r="U3141" i="5"/>
  <c r="V3141" i="5" s="1"/>
  <c r="U2684" i="5"/>
  <c r="V2684" i="5"/>
  <c r="U5204" i="5"/>
  <c r="V5204" i="5" s="1"/>
  <c r="U2401" i="5"/>
  <c r="V2401" i="5" s="1"/>
  <c r="U3037" i="5"/>
  <c r="V3037" i="5" s="1"/>
  <c r="U4158" i="5"/>
  <c r="V4158" i="5" s="1"/>
  <c r="U1783" i="5"/>
  <c r="V1783" i="5" s="1"/>
  <c r="U1738" i="5"/>
  <c r="V1738" i="5" s="1"/>
  <c r="U2749" i="5"/>
  <c r="V2749" i="5" s="1"/>
  <c r="U3784" i="5"/>
  <c r="V3784" i="5" s="1"/>
  <c r="U4496" i="5"/>
  <c r="V4496" i="5" s="1"/>
  <c r="U5572" i="5"/>
  <c r="V5572" i="5" s="1"/>
  <c r="U2365" i="5"/>
  <c r="V2365" i="5" s="1"/>
  <c r="U3238" i="5"/>
  <c r="V3238" i="5" s="1"/>
  <c r="U5089" i="5"/>
  <c r="V5089" i="5" s="1"/>
  <c r="U4599" i="5"/>
  <c r="V4599" i="5" s="1"/>
  <c r="U2326" i="5"/>
  <c r="V2326" i="5"/>
  <c r="U4016" i="5"/>
  <c r="V4016" i="5" s="1"/>
  <c r="U4933" i="5"/>
  <c r="V4933" i="5" s="1"/>
  <c r="U3404" i="5"/>
  <c r="V3404" i="5" s="1"/>
  <c r="U2602" i="5"/>
  <c r="V2602" i="5" s="1"/>
  <c r="U3694" i="5"/>
  <c r="V3694" i="5" s="1"/>
  <c r="U4207" i="5"/>
  <c r="V4207" i="5" s="1"/>
  <c r="U4767" i="5"/>
  <c r="V4767" i="5" s="1"/>
  <c r="U1250" i="5"/>
  <c r="V1250" i="5"/>
  <c r="U2285" i="5"/>
  <c r="V2285" i="5" s="1"/>
  <c r="U2797" i="5"/>
  <c r="V2797" i="5" s="1"/>
  <c r="U3505" i="5"/>
  <c r="V3505" i="5" s="1"/>
  <c r="U3971" i="5"/>
  <c r="V3971" i="5" s="1"/>
  <c r="U4654" i="5"/>
  <c r="V4654" i="5" s="1"/>
  <c r="U3319" i="5"/>
  <c r="V3319" i="5" s="1"/>
  <c r="U4312" i="5"/>
  <c r="V4312" i="5" s="1"/>
  <c r="U169" i="5"/>
  <c r="V169" i="5"/>
  <c r="U2359" i="5"/>
  <c r="V2359" i="5" s="1"/>
  <c r="U1990" i="5"/>
  <c r="V1990" i="5" s="1"/>
  <c r="U3456" i="5"/>
  <c r="V3456" i="5" s="1"/>
  <c r="U4311" i="5"/>
  <c r="V4311" i="5" s="1"/>
  <c r="U1835" i="5"/>
  <c r="V1835" i="5" s="1"/>
  <c r="U2262" i="5"/>
  <c r="V2262" i="5" s="1"/>
  <c r="U3514" i="5"/>
  <c r="V3514" i="5" s="1"/>
  <c r="U4860" i="5"/>
  <c r="V4860" i="5" s="1"/>
  <c r="U3413" i="5"/>
  <c r="V3413" i="5" s="1"/>
  <c r="U4753" i="5"/>
  <c r="V4753" i="5" s="1"/>
  <c r="U1663" i="5"/>
  <c r="V1663" i="5" s="1"/>
  <c r="U2790" i="5"/>
  <c r="V2790" i="5" s="1"/>
  <c r="U4363" i="5"/>
  <c r="V4363" i="5" s="1"/>
  <c r="U4879" i="5"/>
  <c r="V4879" i="5" s="1"/>
  <c r="U3084" i="5"/>
  <c r="V3084" i="5" s="1"/>
  <c r="U3687" i="5"/>
  <c r="V3687" i="5"/>
  <c r="U4140" i="5"/>
  <c r="V4140" i="5" s="1"/>
  <c r="U4960" i="5"/>
  <c r="V4960" i="5" s="1"/>
  <c r="U2587" i="5"/>
  <c r="V2587" i="5" s="1"/>
  <c r="U1598" i="5"/>
  <c r="V1598" i="5" s="1"/>
  <c r="U2336" i="5"/>
  <c r="V2336" i="5" s="1"/>
  <c r="U3479" i="5"/>
  <c r="V3479" i="5" s="1"/>
  <c r="U4097" i="5"/>
  <c r="V4097" i="5" s="1"/>
  <c r="U4936" i="5"/>
  <c r="V4936" i="5"/>
  <c r="U3588" i="5"/>
  <c r="V3588" i="5" s="1"/>
  <c r="U4356" i="5"/>
  <c r="V4356" i="5" s="1"/>
  <c r="U2478" i="5"/>
  <c r="V2478" i="5" s="1"/>
  <c r="U3691" i="5"/>
  <c r="V3691" i="5" s="1"/>
  <c r="U4978" i="5"/>
  <c r="V4978" i="5" s="1"/>
  <c r="U2530" i="5"/>
  <c r="V2530" i="5" s="1"/>
  <c r="U3851" i="5"/>
  <c r="V3851" i="5" s="1"/>
  <c r="U3348" i="5"/>
  <c r="V3348" i="5" s="1"/>
  <c r="U1620" i="5"/>
  <c r="V1620" i="5" s="1"/>
  <c r="U810" i="5"/>
  <c r="V810" i="5" s="1"/>
  <c r="U2812" i="5"/>
  <c r="V2812" i="5" s="1"/>
  <c r="U5109" i="5"/>
  <c r="V5109" i="5" s="1"/>
  <c r="U5489" i="5"/>
  <c r="V5489" i="5" s="1"/>
  <c r="U5091" i="5"/>
  <c r="V5091" i="5" s="1"/>
  <c r="U5424" i="5"/>
  <c r="V5424" i="5" s="1"/>
  <c r="U1402" i="5"/>
  <c r="V1402" i="5" s="1"/>
  <c r="U2856" i="5"/>
  <c r="V2856" i="5" s="1"/>
  <c r="U3843" i="5"/>
  <c r="V3843" i="5" s="1"/>
  <c r="U3365" i="5"/>
  <c r="V3365" i="5" s="1"/>
  <c r="U5565" i="5"/>
  <c r="V5565" i="5" s="1"/>
  <c r="U959" i="5"/>
  <c r="V959" i="5" s="1"/>
  <c r="U4150" i="5"/>
  <c r="V4150" i="5" s="1"/>
  <c r="U4821" i="5"/>
  <c r="V4821" i="5" s="1"/>
  <c r="U2434" i="5"/>
  <c r="V2434" i="5"/>
  <c r="U2509" i="5"/>
  <c r="V2509" i="5" s="1"/>
  <c r="U3878" i="5"/>
  <c r="V3878" i="5" s="1"/>
  <c r="U2556" i="5"/>
  <c r="V2556" i="5" s="1"/>
  <c r="U3071" i="5"/>
  <c r="V3071" i="5" s="1"/>
  <c r="U4267" i="5"/>
  <c r="V4267" i="5" s="1"/>
  <c r="U4962" i="5"/>
  <c r="V4962" i="5" s="1"/>
  <c r="U5141" i="5"/>
  <c r="V5141" i="5" s="1"/>
  <c r="U2403" i="5"/>
  <c r="V2403" i="5"/>
  <c r="U3040" i="5"/>
  <c r="V3040" i="5" s="1"/>
  <c r="U3613" i="5"/>
  <c r="V3613" i="5" s="1"/>
  <c r="U4386" i="5"/>
  <c r="V4386" i="5" s="1"/>
  <c r="U1046" i="5"/>
  <c r="V1046" i="5" s="1"/>
  <c r="U1540" i="5"/>
  <c r="V1540" i="5" s="1"/>
  <c r="U3076" i="5"/>
  <c r="V3076" i="5" s="1"/>
  <c r="U3770" i="5"/>
  <c r="V3770" i="5" s="1"/>
  <c r="U4352" i="5"/>
  <c r="V4352" i="5"/>
  <c r="U5035" i="5"/>
  <c r="V5035" i="5" s="1"/>
  <c r="U1834" i="5"/>
  <c r="V1834" i="5" s="1"/>
  <c r="U2552" i="5"/>
  <c r="V2552" i="5" s="1"/>
  <c r="U3064" i="5"/>
  <c r="V3064" i="5" s="1"/>
  <c r="U3528" i="5"/>
  <c r="V3528" i="5" s="1"/>
  <c r="U4199" i="5"/>
  <c r="V4199" i="5" s="1"/>
  <c r="U5530" i="5"/>
  <c r="V5530" i="5" s="1"/>
  <c r="U2274" i="5"/>
  <c r="V2274" i="5" s="1"/>
  <c r="U3965" i="5"/>
  <c r="V3965" i="5" s="1"/>
  <c r="U4449" i="5"/>
  <c r="V4449" i="5" s="1"/>
  <c r="U4793" i="5"/>
  <c r="V4793" i="5" s="1"/>
  <c r="U1068" i="5"/>
  <c r="V1068" i="5" s="1"/>
  <c r="U1820" i="5"/>
  <c r="V1820" i="5" s="1"/>
  <c r="U5051" i="5"/>
  <c r="V5051" i="5" s="1"/>
  <c r="U299" i="5"/>
  <c r="V299" i="5"/>
  <c r="U2304" i="5"/>
  <c r="V2304" i="5" s="1"/>
  <c r="U3693" i="5"/>
  <c r="V3693" i="5" s="1"/>
  <c r="U4613" i="5"/>
  <c r="V4613" i="5" s="1"/>
  <c r="U5217" i="5"/>
  <c r="V5217" i="5" s="1"/>
  <c r="U1727" i="5"/>
  <c r="V1727" i="5" s="1"/>
  <c r="U3105" i="5"/>
  <c r="V3105" i="5" s="1"/>
  <c r="U2817" i="5"/>
  <c r="V2817" i="5" s="1"/>
  <c r="U4323" i="5"/>
  <c r="V4323" i="5"/>
  <c r="U4507" i="5"/>
  <c r="V4507" i="5" s="1"/>
  <c r="U3498" i="5"/>
  <c r="V3498" i="5" s="1"/>
  <c r="U4074" i="5"/>
  <c r="V4074" i="5" s="1"/>
  <c r="U4702" i="5"/>
  <c r="V4702" i="5" s="1"/>
  <c r="U5127" i="5"/>
  <c r="V5127" i="5" s="1"/>
  <c r="U5557" i="5"/>
  <c r="V5557" i="5" s="1"/>
  <c r="U1112" i="5"/>
  <c r="V1112" i="5" s="1"/>
  <c r="U2267" i="5"/>
  <c r="V2267" i="5" s="1"/>
  <c r="U2924" i="5"/>
  <c r="V2924" i="5" s="1"/>
  <c r="U3544" i="5"/>
  <c r="V3544" i="5" s="1"/>
  <c r="U4271" i="5"/>
  <c r="V4271" i="5" s="1"/>
  <c r="U1506" i="5"/>
  <c r="V1506" i="5" s="1"/>
  <c r="U5425" i="5"/>
  <c r="V5425" i="5" s="1"/>
  <c r="U3127" i="5"/>
  <c r="V3127" i="5" s="1"/>
  <c r="U3719" i="5"/>
  <c r="V3719" i="5" s="1"/>
  <c r="U4142" i="5"/>
  <c r="V4142" i="5" s="1"/>
  <c r="U4840" i="5"/>
  <c r="V4840" i="5" s="1"/>
  <c r="U2528" i="5"/>
  <c r="V2528" i="5" s="1"/>
  <c r="U3244" i="5"/>
  <c r="V3244" i="5" s="1"/>
  <c r="U4198" i="5"/>
  <c r="V4198" i="5" s="1"/>
  <c r="U5004" i="5"/>
  <c r="V5004" i="5"/>
  <c r="U5472" i="5"/>
  <c r="V5472" i="5" s="1"/>
  <c r="U938" i="5"/>
  <c r="V938" i="5" s="1"/>
  <c r="U1473" i="5"/>
  <c r="V1473" i="5" s="1"/>
  <c r="U2199" i="5"/>
  <c r="V2199" i="5" s="1"/>
  <c r="U3281" i="5"/>
  <c r="V3281" i="5" s="1"/>
  <c r="U4056" i="5"/>
  <c r="V4056" i="5" s="1"/>
  <c r="U4791" i="5"/>
  <c r="V4791" i="5" s="1"/>
  <c r="U4905" i="5"/>
  <c r="V4905" i="5"/>
  <c r="U1633" i="5"/>
  <c r="V1633" i="5" s="1"/>
  <c r="U2561" i="5"/>
  <c r="V2561" i="5" s="1"/>
  <c r="U3169" i="5"/>
  <c r="V3169" i="5" s="1"/>
  <c r="U4602" i="5"/>
  <c r="V4602" i="5" s="1"/>
  <c r="U2362" i="5"/>
  <c r="V2362" i="5" s="1"/>
  <c r="U2821" i="5"/>
  <c r="V2821" i="5" s="1"/>
  <c r="U4015" i="5"/>
  <c r="V4015" i="5" s="1"/>
  <c r="U4834" i="5"/>
  <c r="V4834" i="5" s="1"/>
  <c r="U4722" i="5"/>
  <c r="V4722" i="5" s="1"/>
  <c r="U5083" i="5"/>
  <c r="V5083" i="5" s="1"/>
  <c r="U5113" i="5"/>
  <c r="V5113" i="5" s="1"/>
  <c r="U1930" i="5"/>
  <c r="V1930" i="5" s="1"/>
  <c r="U3050" i="5"/>
  <c r="V3050" i="5" s="1"/>
  <c r="U3796" i="5"/>
  <c r="V3796" i="5" s="1"/>
  <c r="U4364" i="5"/>
  <c r="V4364" i="5" s="1"/>
  <c r="U5156" i="5"/>
  <c r="V5156" i="5" s="1"/>
  <c r="U469" i="5"/>
  <c r="V469" i="5" s="1"/>
  <c r="U3506" i="5"/>
  <c r="V3506" i="5" s="1"/>
  <c r="U4304" i="5"/>
  <c r="V4304" i="5" s="1"/>
  <c r="U79" i="5"/>
  <c r="V79" i="5" s="1"/>
  <c r="U2260" i="5"/>
  <c r="V2260" i="5" s="1"/>
  <c r="U3350" i="5"/>
  <c r="V3350" i="5" s="1"/>
  <c r="U1651" i="5"/>
  <c r="V1651" i="5"/>
  <c r="U3196" i="5"/>
  <c r="V3196" i="5" s="1"/>
  <c r="U3626" i="5"/>
  <c r="V3626" i="5" s="1"/>
  <c r="U5022" i="5"/>
  <c r="V5022" i="5" s="1"/>
  <c r="U3189" i="5"/>
  <c r="V3189" i="5" s="1"/>
  <c r="U3987" i="5"/>
  <c r="V3987" i="5" s="1"/>
  <c r="U1672" i="5"/>
  <c r="V1672" i="5" s="1"/>
  <c r="U2185" i="5"/>
  <c r="V2185" i="5" s="1"/>
  <c r="U2834" i="5"/>
  <c r="V2834" i="5"/>
  <c r="U4303" i="5"/>
  <c r="V4303" i="5" s="1"/>
  <c r="U1914" i="5"/>
  <c r="V1914" i="5" s="1"/>
  <c r="U2444" i="5"/>
  <c r="V2444" i="5" s="1"/>
  <c r="U3199" i="5"/>
  <c r="V3199" i="5"/>
  <c r="U4167" i="5"/>
  <c r="V4167" i="5" s="1"/>
  <c r="U4727" i="5"/>
  <c r="V4727" i="5" s="1"/>
  <c r="U1746" i="5"/>
  <c r="V1746" i="5" s="1"/>
  <c r="U2283" i="5"/>
  <c r="V2283" i="5" s="1"/>
  <c r="U2953" i="5"/>
  <c r="V2953" i="5" s="1"/>
  <c r="U3905" i="5"/>
  <c r="V3905" i="5" s="1"/>
  <c r="U4425" i="5"/>
  <c r="V4425" i="5" s="1"/>
  <c r="U4555" i="5"/>
  <c r="V4555" i="5" s="1"/>
  <c r="U1569" i="5"/>
  <c r="V1569" i="5" s="1"/>
  <c r="U2584" i="5"/>
  <c r="V2584" i="5" s="1"/>
  <c r="U3547" i="5"/>
  <c r="V3547" i="5" s="1"/>
  <c r="U4050" i="5"/>
  <c r="V4050" i="5"/>
  <c r="U4759" i="5"/>
  <c r="V4759" i="5" s="1"/>
  <c r="U4209" i="5"/>
  <c r="V4209" i="5" s="1"/>
  <c r="U2005" i="5"/>
  <c r="V2005" i="5" s="1"/>
  <c r="U3270" i="5"/>
  <c r="V3270" i="5"/>
  <c r="U3573" i="5"/>
  <c r="V3573" i="5" s="1"/>
  <c r="U4773" i="5"/>
  <c r="V4773" i="5" s="1"/>
  <c r="U2968" i="5"/>
  <c r="V2968" i="5" s="1"/>
  <c r="U5114" i="5"/>
  <c r="V5114" i="5" s="1"/>
  <c r="U2765" i="5"/>
  <c r="V2765" i="5" s="1"/>
  <c r="U3684" i="5"/>
  <c r="V3684" i="5" s="1"/>
  <c r="U851" i="5"/>
  <c r="V851" i="5" s="1"/>
  <c r="U2633" i="5"/>
  <c r="V2633" i="5" s="1"/>
  <c r="U4357" i="5"/>
  <c r="V4357" i="5" s="1"/>
  <c r="U4305" i="5"/>
  <c r="V4305" i="5" s="1"/>
  <c r="U4971" i="5"/>
  <c r="V4971" i="5" s="1"/>
  <c r="U1846" i="5"/>
  <c r="V1846" i="5" s="1"/>
  <c r="U2515" i="5"/>
  <c r="V2515" i="5" s="1"/>
  <c r="U3176" i="5"/>
  <c r="V3176" i="5" s="1"/>
  <c r="U5140" i="5"/>
  <c r="V5140" i="5" s="1"/>
  <c r="U4409" i="5"/>
  <c r="V4409" i="5" s="1"/>
  <c r="U5024" i="5"/>
  <c r="V5024" i="5" s="1"/>
  <c r="U1175" i="5"/>
  <c r="V1175" i="5" s="1"/>
  <c r="U2865" i="5"/>
  <c r="V2865" i="5" s="1"/>
  <c r="U3335" i="5"/>
  <c r="V3335" i="5" s="1"/>
  <c r="U3236" i="5"/>
  <c r="V3236" i="5" s="1"/>
  <c r="U5190" i="5"/>
  <c r="V5190" i="5" s="1"/>
  <c r="U3755" i="5"/>
  <c r="V3755" i="5" s="1"/>
  <c r="U1936" i="5"/>
  <c r="V1936" i="5" s="1"/>
  <c r="U5096" i="5"/>
  <c r="V5096" i="5" s="1"/>
  <c r="U2368" i="5"/>
  <c r="V2368" i="5" s="1"/>
  <c r="U2805" i="5"/>
  <c r="V2805" i="5" s="1"/>
  <c r="U3374" i="5"/>
  <c r="V3374" i="5"/>
  <c r="U3877" i="5"/>
  <c r="V3877" i="5" s="1"/>
  <c r="U4249" i="5"/>
  <c r="V4249" i="5" s="1"/>
  <c r="U4947" i="5"/>
  <c r="V4947" i="5" s="1"/>
  <c r="U1591" i="5"/>
  <c r="V1591" i="5"/>
  <c r="U2118" i="5"/>
  <c r="V2118" i="5" s="1"/>
  <c r="U2896" i="5"/>
  <c r="V2896" i="5" s="1"/>
  <c r="U3579" i="5"/>
  <c r="V3579" i="5" s="1"/>
  <c r="U4418" i="5"/>
  <c r="V4418" i="5"/>
  <c r="U37" i="5"/>
  <c r="V37" i="5" s="1"/>
  <c r="U1996" i="5"/>
  <c r="V1996" i="5" s="1"/>
  <c r="U2601" i="5"/>
  <c r="V2601" i="5" s="1"/>
  <c r="U3369" i="5"/>
  <c r="V3369" i="5" s="1"/>
  <c r="U3986" i="5"/>
  <c r="V3986" i="5" s="1"/>
  <c r="U4661" i="5"/>
  <c r="V4661" i="5" s="1"/>
  <c r="U4823" i="5"/>
  <c r="V4823" i="5" s="1"/>
  <c r="U1476" i="5"/>
  <c r="V1476" i="5" s="1"/>
  <c r="U3309" i="5"/>
  <c r="V3309" i="5" s="1"/>
  <c r="U2116" i="5"/>
  <c r="V2116" i="5" s="1"/>
  <c r="U2696" i="5"/>
  <c r="V2696" i="5" s="1"/>
  <c r="U4008" i="5"/>
  <c r="V4008" i="5" s="1"/>
  <c r="U4976" i="5"/>
  <c r="V4976" i="5" s="1"/>
  <c r="U1909" i="5"/>
  <c r="V1909" i="5" s="1"/>
  <c r="U2978" i="5"/>
  <c r="V2978" i="5" s="1"/>
  <c r="U4299" i="5"/>
  <c r="V4299" i="5"/>
  <c r="U265" i="5"/>
  <c r="V265" i="5" s="1"/>
  <c r="U1931" i="5"/>
  <c r="V1931" i="5" s="1"/>
  <c r="U3324" i="5"/>
  <c r="V3324" i="5" s="1"/>
  <c r="U4662" i="5"/>
  <c r="V4662" i="5" s="1"/>
  <c r="U4837" i="5"/>
  <c r="V4837" i="5" s="1"/>
  <c r="U3637" i="5"/>
  <c r="V3637" i="5" s="1"/>
  <c r="U4746" i="5"/>
  <c r="V4746" i="5"/>
  <c r="U1604" i="5"/>
  <c r="V1604" i="5" s="1"/>
  <c r="U2236" i="5"/>
  <c r="V2236" i="5" s="1"/>
  <c r="U2977" i="5"/>
  <c r="V2977" i="5" s="1"/>
  <c r="U3395" i="5"/>
  <c r="V3395" i="5" s="1"/>
  <c r="U4007" i="5"/>
  <c r="V4007" i="5" s="1"/>
  <c r="U4456" i="5"/>
  <c r="V4456" i="5" s="1"/>
  <c r="U5064" i="5"/>
  <c r="V5064" i="5" s="1"/>
  <c r="U2238" i="5"/>
  <c r="V2238" i="5" s="1"/>
  <c r="U2594" i="5"/>
  <c r="V2594" i="5" s="1"/>
  <c r="U5229" i="5"/>
  <c r="V5229" i="5" s="1"/>
  <c r="U1779" i="5"/>
  <c r="V1779" i="5" s="1"/>
  <c r="U2350" i="5"/>
  <c r="V2350" i="5" s="1"/>
  <c r="U3949" i="5"/>
  <c r="V3949" i="5" s="1"/>
  <c r="U4700" i="5"/>
  <c r="V4700" i="5" s="1"/>
  <c r="U1676" i="5"/>
  <c r="V1676" i="5" s="1"/>
  <c r="U4075" i="5"/>
  <c r="V4075" i="5"/>
  <c r="U4481" i="5"/>
  <c r="V4481" i="5" s="1"/>
  <c r="U5168" i="5"/>
  <c r="V5168" i="5" s="1"/>
  <c r="U2192" i="5"/>
  <c r="V2192" i="5" s="1"/>
  <c r="U2913" i="5"/>
  <c r="V2913" i="5" s="1"/>
  <c r="U3415" i="5"/>
  <c r="V3415" i="5" s="1"/>
  <c r="U3901" i="5"/>
  <c r="V3901" i="5" s="1"/>
  <c r="U4421" i="5"/>
  <c r="V4421" i="5" s="1"/>
  <c r="U4920" i="5"/>
  <c r="V4920" i="5" s="1"/>
  <c r="U3031" i="5"/>
  <c r="V3031" i="5" s="1"/>
  <c r="U3895" i="5"/>
  <c r="V3895" i="5" s="1"/>
  <c r="U4402" i="5"/>
  <c r="V4402" i="5" s="1"/>
  <c r="U5456" i="5"/>
  <c r="V5456" i="5" s="1"/>
  <c r="U5159" i="5"/>
  <c r="V5159" i="5" s="1"/>
  <c r="U5232" i="5"/>
  <c r="V5232" i="5" s="1"/>
  <c r="U3884" i="5"/>
  <c r="V3884" i="5" s="1"/>
  <c r="U2840" i="5"/>
  <c r="V2840" i="5"/>
  <c r="U3339" i="5"/>
  <c r="V3339" i="5" s="1"/>
  <c r="U4129" i="5"/>
  <c r="V4129" i="5" s="1"/>
  <c r="U4909" i="5"/>
  <c r="V4909" i="5" s="1"/>
  <c r="U841" i="5"/>
  <c r="V841" i="5"/>
  <c r="U1847" i="5"/>
  <c r="V1847" i="5" s="1"/>
  <c r="U2485" i="5"/>
  <c r="V2485" i="5" s="1"/>
  <c r="U3200" i="5"/>
  <c r="V3200" i="5" s="1"/>
  <c r="U5473" i="5"/>
  <c r="V5473" i="5" s="1"/>
  <c r="U4640" i="5"/>
  <c r="V4640" i="5" s="1"/>
  <c r="U5326" i="5"/>
  <c r="V5326" i="5" s="1"/>
  <c r="U5189" i="5"/>
  <c r="V5189" i="5" s="1"/>
  <c r="U382" i="5"/>
  <c r="V382" i="5" s="1"/>
  <c r="U2783" i="5"/>
  <c r="V2783" i="5" s="1"/>
  <c r="U4022" i="5"/>
  <c r="V4022" i="5" s="1"/>
  <c r="U4723" i="5"/>
  <c r="V4723" i="5" s="1"/>
  <c r="U2062" i="5"/>
  <c r="V2062" i="5" s="1"/>
  <c r="U3559" i="5"/>
  <c r="V3559" i="5" s="1"/>
  <c r="U4574" i="5"/>
  <c r="V4574" i="5" s="1"/>
  <c r="U5539" i="5"/>
  <c r="V5539" i="5" s="1"/>
  <c r="U1632" i="5"/>
  <c r="V1632" i="5" s="1"/>
  <c r="U2186" i="5"/>
  <c r="V2186" i="5" s="1"/>
  <c r="U3246" i="5"/>
  <c r="V3246" i="5" s="1"/>
  <c r="U3921" i="5"/>
  <c r="V3921" i="5" s="1"/>
  <c r="U4644" i="5"/>
  <c r="V4644" i="5" s="1"/>
  <c r="U1196" i="5"/>
  <c r="V1196" i="5" s="1"/>
  <c r="U1735" i="5"/>
  <c r="V1735" i="5" s="1"/>
  <c r="U2536" i="5"/>
  <c r="V2536" i="5" s="1"/>
  <c r="U2195" i="5"/>
  <c r="V2195" i="5" s="1"/>
  <c r="U3442" i="5"/>
  <c r="V3442" i="5" s="1"/>
  <c r="U4180" i="5"/>
  <c r="V4180" i="5" s="1"/>
  <c r="U870" i="5"/>
  <c r="V870" i="5"/>
  <c r="U2463" i="5"/>
  <c r="V2463" i="5" s="1"/>
  <c r="U3535" i="5"/>
  <c r="V3535" i="5" s="1"/>
  <c r="U4170" i="5"/>
  <c r="V4170" i="5" s="1"/>
  <c r="U1977" i="5"/>
  <c r="V1977" i="5"/>
  <c r="U2595" i="5"/>
  <c r="V2595" i="5" s="1"/>
  <c r="U4004" i="5"/>
  <c r="V4004" i="5" s="1"/>
  <c r="U5449" i="5"/>
  <c r="V5449" i="5" s="1"/>
  <c r="U1606" i="5"/>
  <c r="V1606" i="5" s="1"/>
  <c r="U2168" i="5"/>
  <c r="V2168" i="5" s="1"/>
  <c r="U5086" i="5"/>
  <c r="V5086" i="5" s="1"/>
  <c r="U3301" i="5"/>
  <c r="V3301" i="5" s="1"/>
  <c r="U3782" i="5"/>
  <c r="V3782" i="5" s="1"/>
  <c r="U4485" i="5"/>
  <c r="V4485" i="5" s="1"/>
  <c r="U1700" i="5"/>
  <c r="V1700" i="5" s="1"/>
  <c r="U2250" i="5"/>
  <c r="V2250" i="5" s="1"/>
  <c r="U3836" i="5"/>
  <c r="V3836" i="5" s="1"/>
  <c r="U4283" i="5"/>
  <c r="V4283" i="5" s="1"/>
  <c r="U4989" i="5"/>
  <c r="V4989" i="5" s="1"/>
  <c r="U4943" i="5"/>
  <c r="V4943" i="5" s="1"/>
  <c r="U3593" i="5"/>
  <c r="V3593" i="5" s="1"/>
  <c r="U2069" i="5"/>
  <c r="V2069" i="5" s="1"/>
  <c r="U4614" i="5"/>
  <c r="V4614" i="5" s="1"/>
  <c r="U5381" i="5"/>
  <c r="V5381" i="5" s="1"/>
  <c r="U2436" i="5"/>
  <c r="V2436" i="5" s="1"/>
  <c r="U3500" i="5"/>
  <c r="V3500" i="5" s="1"/>
  <c r="U5052" i="5"/>
  <c r="V5052" i="5" s="1"/>
  <c r="U2331" i="5"/>
  <c r="V2331" i="5" s="1"/>
  <c r="U5457" i="5"/>
  <c r="V5457" i="5" s="1"/>
  <c r="U5276" i="5"/>
  <c r="V5276" i="5" s="1"/>
  <c r="U1699" i="5"/>
  <c r="V1699" i="5" s="1"/>
  <c r="U1924" i="5"/>
  <c r="V1924" i="5" s="1"/>
  <c r="U2634" i="5"/>
  <c r="V2634" i="5"/>
  <c r="U3259" i="5"/>
  <c r="V3259" i="5" s="1"/>
  <c r="U3781" i="5"/>
  <c r="V3781" i="5" s="1"/>
  <c r="U4861" i="5"/>
  <c r="V4861" i="5" s="1"/>
  <c r="U2845" i="5"/>
  <c r="V2845" i="5" s="1"/>
  <c r="U3574" i="5"/>
  <c r="V3574" i="5" s="1"/>
  <c r="U5555" i="5"/>
  <c r="V5555" i="5" s="1"/>
  <c r="U4929" i="5"/>
  <c r="V4929" i="5" s="1"/>
  <c r="U5138" i="5"/>
  <c r="V5138" i="5" s="1"/>
  <c r="U5056" i="5"/>
  <c r="V5056" i="5" s="1"/>
  <c r="U1978" i="5"/>
  <c r="V1978" i="5" s="1"/>
  <c r="U2302" i="5"/>
  <c r="V2302" i="5" s="1"/>
  <c r="U3833" i="5"/>
  <c r="V3833" i="5" s="1"/>
  <c r="U4623" i="5"/>
  <c r="V4623" i="5" s="1"/>
  <c r="U3329" i="5"/>
  <c r="V3329" i="5" s="1"/>
  <c r="U2560" i="5"/>
  <c r="V2560" i="5" s="1"/>
  <c r="U4260" i="5"/>
  <c r="V4260" i="5"/>
  <c r="U1692" i="5"/>
  <c r="V1692" i="5" s="1"/>
  <c r="U4890" i="5"/>
  <c r="V4890" i="5" s="1"/>
  <c r="U3941" i="5"/>
  <c r="V3941" i="5" s="1"/>
  <c r="U5583" i="5"/>
  <c r="V5583" i="5" s="1"/>
  <c r="U2565" i="5"/>
  <c r="V2565" i="5" s="1"/>
  <c r="U4903" i="5"/>
  <c r="V4903" i="5" s="1"/>
  <c r="U2000" i="5"/>
  <c r="V2000" i="5" s="1"/>
  <c r="U2973" i="5"/>
  <c r="V2973" i="5" s="1"/>
  <c r="U3827" i="5"/>
  <c r="V3827" i="5" s="1"/>
  <c r="U4653" i="5"/>
  <c r="V4653" i="5" s="1"/>
  <c r="U2067" i="5"/>
  <c r="V2067" i="5" s="1"/>
  <c r="U1565" i="5"/>
  <c r="V1565" i="5" s="1"/>
  <c r="U3955" i="5"/>
  <c r="V3955" i="5" s="1"/>
  <c r="U4540" i="5"/>
  <c r="V4540" i="5" s="1"/>
  <c r="U5006" i="5"/>
  <c r="V5006" i="5" s="1"/>
  <c r="U5158" i="5"/>
  <c r="V5158" i="5"/>
  <c r="U3630" i="5"/>
  <c r="V3630" i="5" s="1"/>
  <c r="U4737" i="5"/>
  <c r="V4737" i="5" s="1"/>
  <c r="U2282" i="5"/>
  <c r="V2282" i="5" s="1"/>
  <c r="U2725" i="5"/>
  <c r="V2725" i="5" s="1"/>
  <c r="U3904" i="5"/>
  <c r="V3904" i="5" s="1"/>
  <c r="U4878" i="5"/>
  <c r="V4878" i="5" s="1"/>
  <c r="U603" i="5"/>
  <c r="V603" i="5" s="1"/>
  <c r="U2031" i="5"/>
  <c r="V2031" i="5" s="1"/>
  <c r="U2656" i="5"/>
  <c r="V2656" i="5" s="1"/>
  <c r="U3663" i="5"/>
  <c r="V3663" i="5" s="1"/>
  <c r="U4138" i="5"/>
  <c r="V4138" i="5" s="1"/>
  <c r="U4561" i="5"/>
  <c r="V4561" i="5" s="1"/>
  <c r="U1999" i="5"/>
  <c r="V1999" i="5" s="1"/>
  <c r="U2604" i="5"/>
  <c r="V2604" i="5" s="1"/>
  <c r="U3133" i="5"/>
  <c r="V3133" i="5" s="1"/>
  <c r="U3936" i="5"/>
  <c r="V3936" i="5" s="1"/>
  <c r="U4589" i="5"/>
  <c r="V4589" i="5" s="1"/>
  <c r="U3265" i="5"/>
  <c r="V3265" i="5" s="1"/>
  <c r="U4548" i="5"/>
  <c r="V4548" i="5" s="1"/>
  <c r="U2811" i="5"/>
  <c r="V2811" i="5" s="1"/>
  <c r="U2457" i="5"/>
  <c r="V2457" i="5" s="1"/>
  <c r="U3937" i="5"/>
  <c r="V3937" i="5" s="1"/>
  <c r="U4547" i="5"/>
  <c r="V4547" i="5" s="1"/>
  <c r="U1662" i="5"/>
  <c r="V1662" i="5" s="1"/>
  <c r="U1627" i="5"/>
  <c r="V1627" i="5" s="1"/>
  <c r="U1958" i="5"/>
  <c r="V1958" i="5" s="1"/>
  <c r="U2579" i="5"/>
  <c r="V2579" i="5" s="1"/>
  <c r="U3809" i="5"/>
  <c r="V3809" i="5" s="1"/>
  <c r="U4078" i="5"/>
  <c r="V4078" i="5" s="1"/>
  <c r="U1889" i="5"/>
  <c r="V1889" i="5" s="1"/>
  <c r="U3926" i="5"/>
  <c r="V3926" i="5" s="1"/>
  <c r="U2873" i="5"/>
  <c r="V2873" i="5"/>
  <c r="U2009" i="5"/>
  <c r="V2009" i="5" s="1"/>
  <c r="U3967" i="5"/>
  <c r="V3967" i="5" s="1"/>
  <c r="U3402" i="5"/>
  <c r="V3402" i="5" s="1"/>
  <c r="U2151" i="5"/>
  <c r="V2151" i="5" s="1"/>
  <c r="U1750" i="5"/>
  <c r="V1750" i="5" s="1"/>
  <c r="U2327" i="5"/>
  <c r="V2327" i="5" s="1"/>
  <c r="U3950" i="5"/>
  <c r="V3950" i="5" s="1"/>
  <c r="U2313" i="5"/>
  <c r="V2313" i="5" s="1"/>
  <c r="U2448" i="5"/>
  <c r="V2448" i="5" s="1"/>
  <c r="U3460" i="5"/>
  <c r="V3460" i="5" s="1"/>
  <c r="U4394" i="5"/>
  <c r="V4394" i="5" s="1"/>
  <c r="U2277" i="5"/>
  <c r="V2277" i="5" s="1"/>
  <c r="U2481" i="5"/>
  <c r="V2481" i="5" s="1"/>
  <c r="U4397" i="5"/>
  <c r="V4397" i="5" s="1"/>
  <c r="U2870" i="5"/>
  <c r="V2870" i="5" s="1"/>
  <c r="U2125" i="5"/>
  <c r="V2125" i="5"/>
  <c r="U4381" i="5"/>
  <c r="V4381" i="5" s="1"/>
  <c r="U1827" i="5"/>
  <c r="V1827" i="5" s="1"/>
  <c r="U2489" i="5"/>
  <c r="V2489" i="5" s="1"/>
  <c r="U5470" i="5"/>
  <c r="V5470" i="5" s="1"/>
  <c r="U5483" i="5"/>
  <c r="V5483" i="5" s="1"/>
  <c r="U4468" i="5"/>
  <c r="V4468" i="5" s="1"/>
  <c r="U5256" i="5"/>
  <c r="V5256" i="5" s="1"/>
  <c r="U5503" i="5"/>
  <c r="V5503" i="5" s="1"/>
  <c r="U5532" i="5"/>
  <c r="V5532" i="5" s="1"/>
  <c r="U5414" i="5"/>
  <c r="V5414" i="5" s="1"/>
  <c r="U5353" i="5"/>
  <c r="V5353" i="5" s="1"/>
  <c r="U5366" i="5"/>
  <c r="V5366" i="5" s="1"/>
  <c r="U5307" i="5"/>
  <c r="V5307" i="5" s="1"/>
  <c r="U5428" i="5"/>
  <c r="V5428" i="5" s="1"/>
  <c r="U5279" i="5"/>
  <c r="V5279" i="5" s="1"/>
  <c r="U5234" i="5"/>
  <c r="V5234" i="5" s="1"/>
  <c r="U4466" i="5"/>
  <c r="V4466" i="5" s="1"/>
  <c r="U5152" i="5"/>
  <c r="V5152" i="5" s="1"/>
  <c r="U4719" i="5"/>
  <c r="V4719" i="5" s="1"/>
  <c r="U5469" i="5"/>
  <c r="V5469" i="5" s="1"/>
  <c r="U5254" i="5"/>
  <c r="V5254" i="5" s="1"/>
  <c r="U5490" i="5"/>
  <c r="V5490" i="5" s="1"/>
  <c r="U4716" i="5"/>
  <c r="V4716" i="5" s="1"/>
  <c r="U2324" i="5"/>
  <c r="V2324" i="5"/>
  <c r="U5009" i="5"/>
  <c r="V5009" i="5" s="1"/>
  <c r="U2938" i="5"/>
  <c r="V2938" i="5" s="1"/>
  <c r="U3338" i="5"/>
  <c r="V3338" i="5" s="1"/>
  <c r="U4672" i="5"/>
  <c r="V4672" i="5" s="1"/>
  <c r="U4545" i="5"/>
  <c r="V4545" i="5" s="1"/>
  <c r="U1953" i="5"/>
  <c r="V1953" i="5" s="1"/>
  <c r="U2522" i="5"/>
  <c r="V2522" i="5" s="1"/>
  <c r="U3508" i="5"/>
  <c r="V3508" i="5" s="1"/>
  <c r="U2288" i="5"/>
  <c r="V2288" i="5" s="1"/>
  <c r="U1844" i="5"/>
  <c r="V1844" i="5" s="1"/>
  <c r="U2981" i="5"/>
  <c r="V2981" i="5" s="1"/>
  <c r="U3899" i="5"/>
  <c r="V3899" i="5" s="1"/>
  <c r="U4600" i="5"/>
  <c r="V4600" i="5" s="1"/>
  <c r="U4873" i="5"/>
  <c r="V4873" i="5" s="1"/>
  <c r="U5548" i="5"/>
  <c r="V5548" i="5" s="1"/>
  <c r="U3336" i="5"/>
  <c r="V3336" i="5"/>
  <c r="U5221" i="5"/>
  <c r="V5221" i="5" s="1"/>
  <c r="U5135" i="5"/>
  <c r="V5135" i="5" s="1"/>
  <c r="U4689" i="5"/>
  <c r="V4689" i="5" s="1"/>
  <c r="U2566" i="5"/>
  <c r="V2566" i="5" s="1"/>
  <c r="U4582" i="5"/>
  <c r="V4582" i="5" s="1"/>
  <c r="U787" i="5"/>
  <c r="V787" i="5" s="1"/>
  <c r="U2114" i="5"/>
  <c r="V2114" i="5" s="1"/>
  <c r="U2820" i="5"/>
  <c r="V2820" i="5" s="1"/>
  <c r="U4317" i="5"/>
  <c r="V4317" i="5" s="1"/>
  <c r="U4881" i="5"/>
  <c r="V4881" i="5" s="1"/>
  <c r="U1658" i="5"/>
  <c r="V1658" i="5" s="1"/>
  <c r="U2402" i="5"/>
  <c r="V2402" i="5" s="1"/>
  <c r="U2902" i="5"/>
  <c r="V2902" i="5" s="1"/>
  <c r="U3612" i="5"/>
  <c r="V3612" i="5" s="1"/>
  <c r="U4155" i="5"/>
  <c r="V4155" i="5" s="1"/>
  <c r="U5258" i="5"/>
  <c r="V5258" i="5"/>
  <c r="U2369" i="5"/>
  <c r="V2369" i="5" s="1"/>
  <c r="U3720" i="5"/>
  <c r="V3720" i="5" s="1"/>
  <c r="U4479" i="5"/>
  <c r="V4479" i="5" s="1"/>
  <c r="U1683" i="5"/>
  <c r="V1683" i="5" s="1"/>
  <c r="U2701" i="5"/>
  <c r="V2701" i="5" s="1"/>
  <c r="U2258" i="5"/>
  <c r="V2258" i="5" s="1"/>
  <c r="U3978" i="5"/>
  <c r="V3978" i="5" s="1"/>
  <c r="U4482" i="5"/>
  <c r="V4482" i="5"/>
  <c r="U1912" i="5"/>
  <c r="V1912" i="5" s="1"/>
  <c r="U1674" i="5"/>
  <c r="V1674" i="5" s="1"/>
  <c r="U2510" i="5"/>
  <c r="V2510" i="5" s="1"/>
  <c r="U952" i="5"/>
  <c r="V952" i="5" s="1"/>
  <c r="U3980" i="5"/>
  <c r="V3980" i="5" s="1"/>
  <c r="U5580" i="5"/>
  <c r="V5580" i="5" s="1"/>
  <c r="U2348" i="5"/>
  <c r="V2348" i="5" s="1"/>
  <c r="U4951" i="5"/>
  <c r="V4951" i="5" s="1"/>
  <c r="U4446" i="5"/>
  <c r="V4446" i="5" s="1"/>
  <c r="U2714" i="5"/>
  <c r="V2714" i="5" s="1"/>
  <c r="U3275" i="5"/>
  <c r="V3275" i="5" s="1"/>
  <c r="U3779" i="5"/>
  <c r="V3779" i="5" s="1"/>
  <c r="U4230" i="5"/>
  <c r="V4230" i="5" s="1"/>
  <c r="U5041" i="5"/>
  <c r="V5041" i="5" s="1"/>
  <c r="U3214" i="5"/>
  <c r="V3214" i="5" s="1"/>
  <c r="U1747" i="5"/>
  <c r="V1747" i="5" s="1"/>
  <c r="U4509" i="5"/>
  <c r="V4509" i="5" s="1"/>
  <c r="U3699" i="5"/>
  <c r="V3699" i="5" s="1"/>
  <c r="U4745" i="5"/>
  <c r="V4745" i="5" s="1"/>
  <c r="U1639" i="5"/>
  <c r="V1639" i="5" s="1"/>
  <c r="U2589" i="5"/>
  <c r="V2589" i="5" s="1"/>
  <c r="U3768" i="5"/>
  <c r="V3768" i="5" s="1"/>
  <c r="U5097" i="5"/>
  <c r="V5097" i="5" s="1"/>
  <c r="U4119" i="5"/>
  <c r="V4119" i="5"/>
  <c r="U3464" i="5"/>
  <c r="V3464" i="5" s="1"/>
  <c r="U3966" i="5"/>
  <c r="V3966" i="5" s="1"/>
  <c r="U3974" i="5"/>
  <c r="V3974" i="5" s="1"/>
  <c r="U1723" i="5"/>
  <c r="V1723" i="5" s="1"/>
  <c r="U1385" i="5"/>
  <c r="V1385" i="5" s="1"/>
  <c r="U5060" i="5"/>
  <c r="V5060" i="5" s="1"/>
  <c r="U5423" i="5"/>
  <c r="V5423" i="5" s="1"/>
  <c r="U5239" i="5"/>
  <c r="V5239" i="5" s="1"/>
  <c r="U2855" i="5"/>
  <c r="V2855" i="5" s="1"/>
  <c r="U2777" i="5"/>
  <c r="V2777" i="5" s="1"/>
  <c r="U3459" i="5"/>
  <c r="V3459" i="5" s="1"/>
  <c r="U3902" i="5"/>
  <c r="V3902" i="5" s="1"/>
  <c r="U231" i="5"/>
  <c r="V231" i="5" s="1"/>
  <c r="U4087" i="5"/>
  <c r="V4087" i="5" s="1"/>
  <c r="U3889" i="5"/>
  <c r="V3889" i="5" s="1"/>
  <c r="U1122" i="5"/>
  <c r="V1122" i="5"/>
  <c r="U1759" i="5"/>
  <c r="V1759" i="5" s="1"/>
  <c r="U4422" i="5"/>
  <c r="V4422" i="5" s="1"/>
  <c r="U5030" i="5"/>
  <c r="V5030" i="5" s="1"/>
  <c r="U2781" i="5"/>
  <c r="V2781" i="5" s="1"/>
  <c r="U2756" i="5"/>
  <c r="V2756" i="5" s="1"/>
  <c r="U1997" i="5"/>
  <c r="V1997" i="5" s="1"/>
  <c r="U2665" i="5"/>
  <c r="V2665" i="5" s="1"/>
  <c r="U3793" i="5"/>
  <c r="V3793" i="5" s="1"/>
  <c r="U4413" i="5"/>
  <c r="V4413" i="5" s="1"/>
  <c r="U4794" i="5"/>
  <c r="V4794" i="5" s="1"/>
  <c r="U2533" i="5"/>
  <c r="V2533" i="5" s="1"/>
  <c r="U3159" i="5"/>
  <c r="V3159" i="5" s="1"/>
  <c r="U3748" i="5"/>
  <c r="V3748" i="5" s="1"/>
  <c r="U4713" i="5"/>
  <c r="V4713" i="5" s="1"/>
  <c r="U5257" i="5"/>
  <c r="V5257" i="5" s="1"/>
  <c r="U2512" i="5"/>
  <c r="V2512" i="5" s="1"/>
  <c r="U3221" i="5"/>
  <c r="V3221" i="5" s="1"/>
  <c r="U4068" i="5"/>
  <c r="V4068" i="5" s="1"/>
  <c r="U4678" i="5"/>
  <c r="V4678" i="5" s="1"/>
  <c r="U5123" i="5"/>
  <c r="V5123" i="5" s="1"/>
  <c r="U1509" i="5"/>
  <c r="V1509" i="5" s="1"/>
  <c r="U2682" i="5"/>
  <c r="V2682" i="5" s="1"/>
  <c r="U3202" i="5"/>
  <c r="V3202" i="5" s="1"/>
  <c r="U3603" i="5"/>
  <c r="V3603" i="5"/>
  <c r="U4293" i="5"/>
  <c r="V4293" i="5" s="1"/>
  <c r="U4910" i="5"/>
  <c r="V4910" i="5" s="1"/>
  <c r="U1719" i="5"/>
  <c r="V1719" i="5" s="1"/>
  <c r="U2375" i="5"/>
  <c r="V2375" i="5" s="1"/>
  <c r="U5527" i="5"/>
  <c r="V5527" i="5" s="1"/>
  <c r="U4897" i="5"/>
  <c r="V4897" i="5" s="1"/>
  <c r="U1925" i="5"/>
  <c r="V1925" i="5" s="1"/>
  <c r="U317" i="5"/>
  <c r="V317" i="5" s="1"/>
  <c r="U2731" i="5"/>
  <c r="V2731" i="5" s="1"/>
  <c r="U3769" i="5"/>
  <c r="V3769" i="5" s="1"/>
  <c r="U4780" i="5"/>
  <c r="V4780" i="5" s="1"/>
  <c r="U1963" i="5"/>
  <c r="V1963" i="5" s="1"/>
  <c r="U3983" i="5"/>
  <c r="V3983" i="5" s="1"/>
  <c r="U4414" i="5"/>
  <c r="V4414" i="5" s="1"/>
  <c r="U4805" i="5"/>
  <c r="V4805" i="5" s="1"/>
  <c r="U3737" i="5"/>
  <c r="V3737" i="5"/>
  <c r="U2256" i="5"/>
  <c r="V2256" i="5" s="1"/>
  <c r="U2941" i="5"/>
  <c r="V2941" i="5" s="1"/>
  <c r="U3648" i="5"/>
  <c r="V3648" i="5" s="1"/>
  <c r="U4242" i="5"/>
  <c r="V4242" i="5" s="1"/>
  <c r="U4811" i="5"/>
  <c r="V4811" i="5" s="1"/>
  <c r="U5216" i="5"/>
  <c r="V5216" i="5" s="1"/>
  <c r="U59" i="5"/>
  <c r="V59" i="5" s="1"/>
  <c r="U2521" i="5"/>
  <c r="V2521" i="5" s="1"/>
  <c r="U3116" i="5"/>
  <c r="V3116" i="5" s="1"/>
  <c r="U4603" i="5"/>
  <c r="V4603" i="5" s="1"/>
  <c r="U1602" i="5"/>
  <c r="V1602" i="5" s="1"/>
  <c r="U2190" i="5"/>
  <c r="V2190" i="5" s="1"/>
  <c r="U2773" i="5"/>
  <c r="V2773" i="5" s="1"/>
  <c r="U3239" i="5"/>
  <c r="V3239" i="5" s="1"/>
  <c r="U4247" i="5"/>
  <c r="V4247" i="5" s="1"/>
  <c r="U4973" i="5"/>
  <c r="V4973" i="5"/>
  <c r="U1994" i="5"/>
  <c r="V1994" i="5" s="1"/>
  <c r="U2650" i="5"/>
  <c r="V2650" i="5" s="1"/>
  <c r="U3343" i="5"/>
  <c r="V3343" i="5" s="1"/>
  <c r="U3785" i="5"/>
  <c r="V3785" i="5" s="1"/>
  <c r="U4361" i="5"/>
  <c r="V4361" i="5" s="1"/>
  <c r="U5153" i="5"/>
  <c r="V5153" i="5" s="1"/>
  <c r="U2986" i="5"/>
  <c r="V2986" i="5" s="1"/>
  <c r="U5174" i="5"/>
  <c r="V5174" i="5" s="1"/>
  <c r="U1547" i="5"/>
  <c r="V1547" i="5" s="1"/>
  <c r="U2544" i="5"/>
  <c r="V2544" i="5" s="1"/>
  <c r="U3380" i="5"/>
  <c r="V3380" i="5" s="1"/>
  <c r="U4149" i="5"/>
  <c r="V4149" i="5" s="1"/>
  <c r="U4923" i="5"/>
  <c r="V4923" i="5" s="1"/>
  <c r="U5015" i="5"/>
  <c r="V5015" i="5" s="1"/>
  <c r="U1790" i="5"/>
  <c r="V1790" i="5" s="1"/>
  <c r="U2672" i="5"/>
  <c r="V2672" i="5"/>
  <c r="U3739" i="5"/>
  <c r="V3739" i="5" s="1"/>
  <c r="U4733" i="5"/>
  <c r="V4733" i="5" s="1"/>
  <c r="U2505" i="5"/>
  <c r="V2505" i="5" s="1"/>
  <c r="U2952" i="5"/>
  <c r="V2952" i="5" s="1"/>
  <c r="U5488" i="5"/>
  <c r="V5488" i="5" s="1"/>
  <c r="U4942" i="5"/>
  <c r="V4942" i="5" s="1"/>
  <c r="U4001" i="5"/>
  <c r="V4001" i="5" s="1"/>
  <c r="U2409" i="5"/>
  <c r="V2409" i="5" s="1"/>
  <c r="U5202" i="5"/>
  <c r="V5202" i="5" s="1"/>
  <c r="U5492" i="5"/>
  <c r="V5492" i="5" s="1"/>
  <c r="U5211" i="5"/>
  <c r="V5211" i="5" s="1"/>
  <c r="U2046" i="5"/>
  <c r="V2046" i="5" s="1"/>
  <c r="U2668" i="5"/>
  <c r="V2668" i="5" s="1"/>
  <c r="U3392" i="5"/>
  <c r="V3392" i="5" s="1"/>
  <c r="U5478" i="5"/>
  <c r="V5478" i="5" s="1"/>
  <c r="U4675" i="5"/>
  <c r="V4675" i="5"/>
  <c r="U4546" i="5"/>
  <c r="V4546" i="5" s="1"/>
  <c r="U120" i="5"/>
  <c r="V120" i="5" s="1"/>
  <c r="U1521" i="5"/>
  <c r="V1521" i="5" s="1"/>
  <c r="U2570" i="5"/>
  <c r="V2570" i="5" s="1"/>
  <c r="U3746" i="5"/>
  <c r="V3746" i="5" s="1"/>
  <c r="U4401" i="5"/>
  <c r="V4401" i="5" s="1"/>
  <c r="U1605" i="5"/>
  <c r="V1605" i="5" s="1"/>
  <c r="U4313" i="5"/>
  <c r="V4313" i="5" s="1"/>
  <c r="U3342" i="5"/>
  <c r="V3342" i="5" s="1"/>
  <c r="U4197" i="5"/>
  <c r="V4197" i="5" s="1"/>
  <c r="U3611" i="5"/>
  <c r="V3611" i="5" s="1"/>
  <c r="U4101" i="5"/>
  <c r="V4101" i="5" s="1"/>
  <c r="U1817" i="5"/>
  <c r="V1817" i="5" s="1"/>
  <c r="U2339" i="5"/>
  <c r="V2339" i="5" s="1"/>
  <c r="U3235" i="5"/>
  <c r="V3235" i="5" s="1"/>
  <c r="U5541" i="5"/>
  <c r="V5541" i="5"/>
  <c r="U2104" i="5"/>
  <c r="V2104" i="5" s="1"/>
  <c r="U2541" i="5"/>
  <c r="V2541" i="5" s="1"/>
  <c r="U4297" i="5"/>
  <c r="V4297" i="5" s="1"/>
  <c r="U4869" i="5"/>
  <c r="V4869" i="5" s="1"/>
  <c r="U1917" i="5"/>
  <c r="V1917" i="5" s="1"/>
  <c r="U2390" i="5"/>
  <c r="V2390" i="5" s="1"/>
  <c r="U3316" i="5"/>
  <c r="V3316" i="5" s="1"/>
  <c r="U4088" i="5"/>
  <c r="V4088" i="5" s="1"/>
  <c r="U4525" i="5"/>
  <c r="V4525" i="5" s="1"/>
  <c r="U4866" i="5"/>
  <c r="V4866" i="5" s="1"/>
  <c r="U545" i="5"/>
  <c r="V545" i="5" s="1"/>
  <c r="U1731" i="5"/>
  <c r="V1731" i="5" s="1"/>
  <c r="U1734" i="5"/>
  <c r="V1734" i="5" s="1"/>
  <c r="U2804" i="5"/>
  <c r="V2804" i="5" s="1"/>
  <c r="U3690" i="5"/>
  <c r="V3690" i="5" s="1"/>
  <c r="U4194" i="5"/>
  <c r="V4194" i="5"/>
  <c r="U4917" i="5"/>
  <c r="V4917" i="5" s="1"/>
  <c r="U2620" i="5"/>
  <c r="V2620" i="5" s="1"/>
  <c r="U2183" i="5"/>
  <c r="V2183" i="5" s="1"/>
  <c r="U4444" i="5"/>
  <c r="V4444" i="5" s="1"/>
  <c r="U5067" i="5"/>
  <c r="V5067" i="5" s="1"/>
  <c r="U3686" i="5"/>
  <c r="V3686" i="5" s="1"/>
  <c r="U4475" i="5"/>
  <c r="V4475" i="5" s="1"/>
  <c r="U5058" i="5"/>
  <c r="V5058" i="5" s="1"/>
  <c r="U1701" i="5"/>
  <c r="V1701" i="5" s="1"/>
  <c r="U2899" i="5"/>
  <c r="V2899" i="5" s="1"/>
  <c r="U3792" i="5"/>
  <c r="V3792" i="5" s="1"/>
  <c r="U3171" i="5"/>
  <c r="V3171" i="5" s="1"/>
  <c r="U4732" i="5"/>
  <c r="V4732" i="5" s="1"/>
  <c r="U4616" i="5"/>
  <c r="V4616" i="5" s="1"/>
  <c r="U5194" i="5"/>
  <c r="V5194" i="5" s="1"/>
  <c r="U1946" i="5"/>
  <c r="V1946" i="5"/>
  <c r="U2647" i="5"/>
  <c r="V2647" i="5" s="1"/>
  <c r="U3269" i="5"/>
  <c r="V3269" i="5" s="1"/>
  <c r="U3879" i="5"/>
  <c r="V3879" i="5" s="1"/>
  <c r="U4601" i="5"/>
  <c r="V4601" i="5" s="1"/>
  <c r="U5177" i="5"/>
  <c r="V5177" i="5" s="1"/>
  <c r="U2337" i="5"/>
  <c r="V2337" i="5" s="1"/>
  <c r="U2999" i="5"/>
  <c r="V2999" i="5" s="1"/>
  <c r="U4057" i="5"/>
  <c r="V4057" i="5" s="1"/>
  <c r="U3641" i="5"/>
  <c r="V3641" i="5" s="1"/>
  <c r="U2355" i="5"/>
  <c r="V2355" i="5" s="1"/>
  <c r="U3880" i="5"/>
  <c r="V3880" i="5" s="1"/>
  <c r="U3783" i="5"/>
  <c r="V3783" i="5" s="1"/>
  <c r="U1767" i="5"/>
  <c r="V1767" i="5" s="1"/>
  <c r="U2479" i="5"/>
  <c r="V2479" i="5" s="1"/>
  <c r="U2964" i="5"/>
  <c r="V2964" i="5" s="1"/>
  <c r="U3979" i="5"/>
  <c r="V3979" i="5"/>
  <c r="U4480" i="5"/>
  <c r="V4480" i="5" s="1"/>
  <c r="U970" i="5"/>
  <c r="V970" i="5" s="1"/>
  <c r="U1697" i="5"/>
  <c r="V1697" i="5" s="1"/>
  <c r="U2241" i="5"/>
  <c r="V2241" i="5" s="1"/>
  <c r="U3004" i="5"/>
  <c r="V3004" i="5" s="1"/>
  <c r="U4670" i="5"/>
  <c r="V4670" i="5" s="1"/>
  <c r="U2738" i="5"/>
  <c r="V2738" i="5" s="1"/>
  <c r="U4152" i="5"/>
  <c r="V4152" i="5" s="1"/>
  <c r="U4802" i="5"/>
  <c r="V4802" i="5" s="1"/>
  <c r="U4925" i="5"/>
  <c r="V4925" i="5" s="1"/>
  <c r="U1647" i="5"/>
  <c r="V1647" i="5" s="1"/>
  <c r="U5526" i="5"/>
  <c r="V5526" i="5" s="1"/>
  <c r="U2464" i="5"/>
  <c r="V2464" i="5" s="1"/>
  <c r="U2806" i="5"/>
  <c r="V2806" i="5" s="1"/>
  <c r="U3652" i="5"/>
  <c r="V3652" i="5" s="1"/>
  <c r="U4102" i="5"/>
  <c r="V4102" i="5"/>
  <c r="U2527" i="5"/>
  <c r="V2527" i="5" s="1"/>
  <c r="U4686" i="5"/>
  <c r="V4686" i="5" s="1"/>
  <c r="U2088" i="5"/>
  <c r="V2088" i="5" s="1"/>
  <c r="U2753" i="5"/>
  <c r="V2753" i="5" s="1"/>
  <c r="U4268" i="5"/>
  <c r="V4268" i="5" s="1"/>
  <c r="U5012" i="5"/>
  <c r="V5012" i="5" s="1"/>
  <c r="U4938" i="5"/>
  <c r="V4938" i="5" s="1"/>
  <c r="U3207" i="5"/>
  <c r="V3207" i="5" s="1"/>
  <c r="U1771" i="5"/>
  <c r="V1771" i="5" s="1"/>
  <c r="U2353" i="5"/>
  <c r="V2353" i="5" s="1"/>
  <c r="U3056" i="5"/>
  <c r="V3056" i="5" s="1"/>
  <c r="U3519" i="5"/>
  <c r="V3519" i="5" s="1"/>
  <c r="U4128" i="5"/>
  <c r="V4128" i="5" s="1"/>
  <c r="U4611" i="5"/>
  <c r="V4611" i="5" s="1"/>
  <c r="U5151" i="5"/>
  <c r="V5151" i="5" s="1"/>
  <c r="U3391" i="5"/>
  <c r="V3391" i="5"/>
  <c r="U2726" i="5"/>
  <c r="V2726" i="5" s="1"/>
  <c r="U5160" i="5"/>
  <c r="V5160" i="5" s="1"/>
  <c r="U1151" i="5"/>
  <c r="V1151" i="5" s="1"/>
  <c r="U1998" i="5"/>
  <c r="V1998" i="5" s="1"/>
  <c r="U2559" i="5"/>
  <c r="V2559" i="5" s="1"/>
  <c r="U3284" i="5"/>
  <c r="V3284" i="5" s="1"/>
  <c r="U4154" i="5"/>
  <c r="V4154" i="5" s="1"/>
  <c r="U2164" i="5"/>
  <c r="V2164" i="5" s="1"/>
  <c r="U2755" i="5"/>
  <c r="V2755" i="5" s="1"/>
  <c r="U3458" i="5"/>
  <c r="V3458" i="5" s="1"/>
  <c r="U4161" i="5"/>
  <c r="V4161" i="5" s="1"/>
  <c r="U4617" i="5"/>
  <c r="V4617" i="5" s="1"/>
  <c r="U1577" i="5"/>
  <c r="V1577" i="5" s="1"/>
  <c r="U2422" i="5"/>
  <c r="V2422" i="5" s="1"/>
  <c r="U3077" i="5"/>
  <c r="V3077" i="5" s="1"/>
  <c r="U5462" i="5"/>
  <c r="V5462" i="5"/>
  <c r="U3997" i="5"/>
  <c r="V3997" i="5" s="1"/>
  <c r="U4531" i="5"/>
  <c r="V4531" i="5" s="1"/>
  <c r="U5107" i="5"/>
  <c r="V5107" i="5" s="1"/>
  <c r="U3429" i="5"/>
  <c r="V3429" i="5" s="1"/>
  <c r="U3148" i="5"/>
  <c r="V3148" i="5" s="1"/>
  <c r="U1976" i="5"/>
  <c r="V1976" i="5" s="1"/>
  <c r="U4835" i="5"/>
  <c r="V4835" i="5" s="1"/>
  <c r="U1985" i="5"/>
  <c r="V1985" i="5" s="1"/>
  <c r="U3250" i="5"/>
  <c r="V3250" i="5" s="1"/>
  <c r="U3991" i="5"/>
  <c r="V3991" i="5" s="1"/>
  <c r="U4633" i="5"/>
  <c r="V4633" i="5" s="1"/>
  <c r="U4508" i="5"/>
  <c r="V4508" i="5" s="1"/>
  <c r="U2061" i="5"/>
  <c r="V2061" i="5" s="1"/>
  <c r="U5178" i="5"/>
  <c r="V5178" i="5" s="1"/>
  <c r="U1992" i="5"/>
  <c r="V1992" i="5" s="1"/>
  <c r="U2475" i="5"/>
  <c r="V2475" i="5"/>
  <c r="U2963" i="5"/>
  <c r="V2963" i="5" s="1"/>
  <c r="U3688" i="5"/>
  <c r="V3688" i="5" s="1"/>
  <c r="U4245" i="5"/>
  <c r="V4245" i="5" s="1"/>
  <c r="U5170" i="5"/>
  <c r="V5170" i="5" s="1"/>
  <c r="U1527" i="5"/>
  <c r="V1527" i="5" s="1"/>
  <c r="U2621" i="5"/>
  <c r="V2621" i="5" s="1"/>
  <c r="U3474" i="5"/>
  <c r="V3474" i="5" s="1"/>
  <c r="U3982" i="5"/>
  <c r="V3982" i="5" s="1"/>
  <c r="U4717" i="5"/>
  <c r="V4717" i="5" s="1"/>
  <c r="U1944" i="5"/>
  <c r="V1944" i="5" s="1"/>
  <c r="U2469" i="5"/>
  <c r="V2469" i="5" s="1"/>
  <c r="U1934" i="5"/>
  <c r="V1934" i="5" s="1"/>
  <c r="U2203" i="5"/>
  <c r="V2203" i="5" s="1"/>
  <c r="U2903" i="5"/>
  <c r="V2903" i="5" s="1"/>
  <c r="U3584" i="5"/>
  <c r="V3584" i="5" s="1"/>
  <c r="U4192" i="5"/>
  <c r="V4192" i="5" s="1"/>
  <c r="U1234" i="5"/>
  <c r="V1234" i="5" s="1"/>
  <c r="U2212" i="5"/>
  <c r="V2212" i="5" s="1"/>
  <c r="U2982" i="5"/>
  <c r="V2982" i="5" s="1"/>
  <c r="U3678" i="5"/>
  <c r="V3678" i="5" s="1"/>
  <c r="U4187" i="5"/>
  <c r="V4187" i="5" s="1"/>
  <c r="U4698" i="5"/>
  <c r="V4698" i="5" s="1"/>
  <c r="U1789" i="5"/>
  <c r="V1789" i="5" s="1"/>
  <c r="U2439" i="5"/>
  <c r="V2439" i="5"/>
  <c r="U3372" i="5"/>
  <c r="V3372" i="5" s="1"/>
  <c r="U4019" i="5"/>
  <c r="V4019" i="5" s="1"/>
  <c r="U4769" i="5"/>
  <c r="V4769" i="5" s="1"/>
  <c r="U1900" i="5"/>
  <c r="V1900" i="5" s="1"/>
  <c r="U3499" i="5"/>
  <c r="V3499" i="5" s="1"/>
  <c r="U1625" i="5"/>
  <c r="V1625" i="5" s="1"/>
  <c r="U2643" i="5"/>
  <c r="V2643" i="5" s="1"/>
  <c r="U3520" i="5"/>
  <c r="V3520" i="5" s="1"/>
  <c r="U4428" i="5"/>
  <c r="V4428" i="5" s="1"/>
  <c r="U3048" i="5"/>
  <c r="V3048" i="5" s="1"/>
  <c r="U4804" i="5"/>
  <c r="V4804" i="5" s="1"/>
  <c r="U4174" i="5"/>
  <c r="V4174" i="5" s="1"/>
  <c r="U1838" i="5"/>
  <c r="V1838" i="5" s="1"/>
  <c r="U2280" i="5"/>
  <c r="V2280" i="5" s="1"/>
  <c r="U2933" i="5"/>
  <c r="V2933" i="5" s="1"/>
  <c r="U4671" i="5"/>
  <c r="V4671" i="5"/>
  <c r="U1884" i="5"/>
  <c r="V1884" i="5" s="1"/>
  <c r="U2360" i="5"/>
  <c r="V2360" i="5" s="1"/>
  <c r="U3463" i="5"/>
  <c r="V3463" i="5" s="1"/>
  <c r="U4445" i="5"/>
  <c r="V4445" i="5" s="1"/>
  <c r="U5182" i="5"/>
  <c r="V5182" i="5" s="1"/>
  <c r="U5033" i="5"/>
  <c r="V5033" i="5" s="1"/>
  <c r="U5495" i="5"/>
  <c r="V5495" i="5" s="1"/>
  <c r="U4251" i="5"/>
  <c r="V4251" i="5" s="1"/>
  <c r="U4825" i="5"/>
  <c r="V4825" i="5" s="1"/>
  <c r="U1972" i="5"/>
  <c r="V1972" i="5" s="1"/>
  <c r="U3091" i="5"/>
  <c r="V3091" i="5" s="1"/>
  <c r="U3787" i="5"/>
  <c r="V3787" i="5" s="1"/>
  <c r="U5087" i="5"/>
  <c r="V5087" i="5" s="1"/>
  <c r="U5126" i="5"/>
  <c r="V5126" i="5" s="1"/>
  <c r="U5048" i="5"/>
  <c r="V5048" i="5" s="1"/>
  <c r="U5188" i="5"/>
  <c r="V5188" i="5"/>
  <c r="U2131" i="5"/>
  <c r="V2131" i="5" s="1"/>
  <c r="U2040" i="5"/>
  <c r="V2040" i="5" s="1"/>
  <c r="U2782" i="5"/>
  <c r="V2782" i="5" s="1"/>
  <c r="U3511" i="5"/>
  <c r="V3511" i="5" s="1"/>
  <c r="U5081" i="5"/>
  <c r="V5081" i="5" s="1"/>
  <c r="U2946" i="5"/>
  <c r="V2946" i="5" s="1"/>
  <c r="U3759" i="5"/>
  <c r="V3759" i="5" s="1"/>
  <c r="U1001" i="5"/>
  <c r="V1001" i="5" s="1"/>
  <c r="U3786" i="5"/>
  <c r="V3786" i="5" s="1"/>
  <c r="U2332" i="5"/>
  <c r="V2332" i="5" s="1"/>
  <c r="U3561" i="5"/>
  <c r="V3561" i="5" s="1"/>
  <c r="U1461" i="5"/>
  <c r="V1461" i="5" s="1"/>
  <c r="U2459" i="5"/>
  <c r="V2459" i="5" s="1"/>
  <c r="U3231" i="5"/>
  <c r="V3231" i="5" s="1"/>
  <c r="U3961" i="5"/>
  <c r="V3961" i="5" s="1"/>
  <c r="U3278" i="5"/>
  <c r="V3278" i="5"/>
  <c r="U3616" i="5"/>
  <c r="V3616" i="5" s="1"/>
  <c r="U5237" i="5"/>
  <c r="V5237" i="5" s="1"/>
  <c r="U1409" i="5"/>
  <c r="V1409" i="5" s="1"/>
  <c r="U4620" i="5"/>
  <c r="V4620" i="5" s="1"/>
  <c r="U1822" i="5"/>
  <c r="V1822" i="5" s="1"/>
  <c r="U2836" i="5"/>
  <c r="V2836" i="5" s="1"/>
  <c r="U1814" i="5"/>
  <c r="V1814" i="5" s="1"/>
  <c r="U4144" i="5"/>
  <c r="V4144" i="5" s="1"/>
  <c r="U2858" i="5"/>
  <c r="V2858" i="5" s="1"/>
  <c r="U4997" i="5"/>
  <c r="V4997" i="5" s="1"/>
  <c r="U2184" i="5"/>
  <c r="V2184" i="5" s="1"/>
  <c r="U3438" i="5"/>
  <c r="V3438" i="5" s="1"/>
  <c r="U3915" i="5"/>
  <c r="V3915" i="5" s="1"/>
  <c r="U5245" i="5"/>
  <c r="V5245" i="5" s="1"/>
  <c r="U2233" i="5"/>
  <c r="V2233" i="5" s="1"/>
  <c r="U1685" i="5"/>
  <c r="V1685" i="5"/>
  <c r="U4148" i="5"/>
  <c r="V4148" i="5" s="1"/>
  <c r="U4660" i="5"/>
  <c r="V4660" i="5" s="1"/>
  <c r="U4562" i="5"/>
  <c r="V4562" i="5" s="1"/>
  <c r="U2711" i="5"/>
  <c r="V2711" i="5" s="1"/>
  <c r="U5553" i="5"/>
  <c r="V5553" i="5" s="1"/>
  <c r="U5491" i="5"/>
  <c r="V5491" i="5" s="1"/>
  <c r="U5259" i="5"/>
  <c r="V5259" i="5" s="1"/>
  <c r="U4410" i="5"/>
  <c r="V4410" i="5" s="1"/>
  <c r="U4855" i="5"/>
  <c r="V4855" i="5" s="1"/>
  <c r="U1432" i="5"/>
  <c r="V1432" i="5" s="1"/>
  <c r="U2825" i="5"/>
  <c r="V2825" i="5" s="1"/>
  <c r="U4532" i="5"/>
  <c r="V4532" i="5" s="1"/>
  <c r="U4987" i="5"/>
  <c r="V4987" i="5" s="1"/>
  <c r="U3147" i="5"/>
  <c r="V3147" i="5" s="1"/>
  <c r="U2202" i="5"/>
  <c r="V2202" i="5" s="1"/>
  <c r="U2750" i="5"/>
  <c r="V2750" i="5"/>
  <c r="U3801" i="5"/>
  <c r="V3801" i="5" s="1"/>
  <c r="U4254" i="5"/>
  <c r="V4254" i="5" s="1"/>
  <c r="U4709" i="5"/>
  <c r="V4709" i="5" s="1"/>
  <c r="U4809" i="5"/>
  <c r="V4809" i="5" s="1"/>
  <c r="U2206" i="5"/>
  <c r="V2206" i="5" s="1"/>
  <c r="U2710" i="5"/>
  <c r="V2710" i="5" s="1"/>
  <c r="U3436" i="5"/>
  <c r="V3436" i="5" s="1"/>
  <c r="U4032" i="5"/>
  <c r="V4032" i="5" s="1"/>
  <c r="U4750" i="5"/>
  <c r="V4750" i="5" s="1"/>
  <c r="U3911" i="5"/>
  <c r="V3911" i="5" s="1"/>
  <c r="U4637" i="5"/>
  <c r="V4637" i="5" s="1"/>
  <c r="U2967" i="5"/>
  <c r="V2967" i="5" s="1"/>
  <c r="U2675" i="5"/>
  <c r="V2675" i="5" s="1"/>
  <c r="U4051" i="5"/>
  <c r="V4051" i="5" s="1"/>
  <c r="U4647" i="5"/>
  <c r="V4647" i="5" s="1"/>
  <c r="U1753" i="5"/>
  <c r="V1753" i="5"/>
  <c r="U2095" i="5"/>
  <c r="V2095" i="5" s="1"/>
  <c r="U2715" i="5"/>
  <c r="V2715" i="5" s="1"/>
  <c r="U4781" i="5"/>
  <c r="V4781" i="5" s="1"/>
  <c r="U1127" i="5"/>
  <c r="V1127" i="5" s="1"/>
  <c r="U5125" i="5"/>
  <c r="V5125" i="5" s="1"/>
  <c r="U2514" i="5"/>
  <c r="V2514" i="5" s="1"/>
  <c r="U13" i="5"/>
  <c r="V13" i="5" s="1"/>
  <c r="U2308" i="5"/>
  <c r="V2308" i="5" s="1"/>
  <c r="U4492" i="5"/>
  <c r="V4492" i="5" s="1"/>
  <c r="U2774" i="5"/>
  <c r="V2774" i="5" s="1"/>
  <c r="U3548" i="5"/>
  <c r="V3548" i="5" s="1"/>
  <c r="U3832" i="5"/>
  <c r="V3832" i="5" s="1"/>
  <c r="U732" i="5"/>
  <c r="V732" i="5" s="1"/>
  <c r="U1843" i="5"/>
  <c r="V1843" i="5" s="1"/>
  <c r="U4045" i="5"/>
  <c r="V4045" i="5" s="1"/>
  <c r="U4844" i="5"/>
  <c r="V4844" i="5" s="1"/>
  <c r="U1937" i="5"/>
  <c r="V1937" i="5" s="1"/>
  <c r="U2935" i="5"/>
  <c r="V2935" i="5" s="1"/>
  <c r="U3790" i="5"/>
  <c r="V3790" i="5" s="1"/>
  <c r="U2607" i="5"/>
  <c r="V2607" i="5" s="1"/>
  <c r="U4339" i="5"/>
  <c r="V4339" i="5" s="1"/>
  <c r="U742" i="5"/>
  <c r="V742" i="5" s="1"/>
  <c r="U3518" i="5"/>
  <c r="V3518" i="5" s="1"/>
  <c r="U5082" i="5"/>
  <c r="V5082" i="5" s="1"/>
  <c r="U5315" i="5"/>
  <c r="V5315" i="5" s="1"/>
  <c r="U2567" i="5"/>
  <c r="V2567" i="5" s="1"/>
  <c r="U141" i="5"/>
  <c r="V141" i="5" s="1"/>
  <c r="U2713" i="5"/>
  <c r="V2713" i="5" s="1"/>
  <c r="U3414" i="5"/>
  <c r="V3414" i="5" s="1"/>
  <c r="U1456" i="5"/>
  <c r="V1456" i="5" s="1"/>
  <c r="U3291" i="5"/>
  <c r="V3291" i="5" s="1"/>
  <c r="U2970" i="5"/>
  <c r="V2970" i="5"/>
  <c r="U3521" i="5"/>
  <c r="V3521" i="5" s="1"/>
  <c r="U5199" i="5"/>
  <c r="V5199" i="5" s="1"/>
  <c r="U1395" i="5"/>
  <c r="V1395" i="5" s="1"/>
  <c r="U4280" i="5"/>
  <c r="V4280" i="5" s="1"/>
  <c r="U1987" i="5"/>
  <c r="V1987" i="5" s="1"/>
  <c r="U4191" i="5"/>
  <c r="V4191" i="5" s="1"/>
  <c r="U3229" i="5"/>
  <c r="V3229" i="5" s="1"/>
  <c r="U2272" i="5"/>
  <c r="V2272" i="5" s="1"/>
  <c r="U2846" i="5"/>
  <c r="V2846" i="5" s="1"/>
  <c r="U3453" i="5"/>
  <c r="V3453" i="5" s="1"/>
  <c r="U4169" i="5"/>
  <c r="V4169" i="5" s="1"/>
  <c r="U4765" i="5"/>
  <c r="V4765" i="5" s="1"/>
  <c r="U4852" i="5"/>
  <c r="V4852" i="5" s="1"/>
  <c r="U2204" i="5"/>
  <c r="V2204" i="5" s="1"/>
  <c r="U2742" i="5"/>
  <c r="V2742" i="5" s="1"/>
  <c r="U3210" i="5"/>
  <c r="V3210" i="5"/>
  <c r="U3923" i="5"/>
  <c r="V3923" i="5" s="1"/>
  <c r="U4624" i="5"/>
  <c r="V4624" i="5" s="1"/>
  <c r="U507" i="5"/>
  <c r="V507" i="5" s="1"/>
  <c r="U473" i="5"/>
  <c r="V473" i="5" s="1"/>
  <c r="U3034" i="5"/>
  <c r="V3034" i="5" s="1"/>
  <c r="U3718" i="5"/>
  <c r="V3718" i="5" s="1"/>
  <c r="U4455" i="5"/>
  <c r="V4455" i="5" s="1"/>
  <c r="U4975" i="5"/>
  <c r="V4975" i="5" s="1"/>
  <c r="U1679" i="5"/>
  <c r="V1679" i="5" s="1"/>
  <c r="U2197" i="5"/>
  <c r="V2197" i="5" s="1"/>
  <c r="U2723" i="5"/>
  <c r="V2723" i="5" s="1"/>
  <c r="U3153" i="5"/>
  <c r="V3153" i="5" s="1"/>
  <c r="U3733" i="5"/>
  <c r="V3733" i="5" s="1"/>
  <c r="U4424" i="5"/>
  <c r="V4424" i="5" s="1"/>
  <c r="U4965" i="5"/>
  <c r="V4965" i="5" s="1"/>
  <c r="U4952" i="5"/>
  <c r="V4952" i="5"/>
  <c r="U1763" i="5"/>
  <c r="V1763" i="5" s="1"/>
  <c r="U1730" i="5"/>
  <c r="V1730" i="5" s="1"/>
  <c r="U2892" i="5"/>
  <c r="V2892" i="5" s="1"/>
  <c r="U3596" i="5"/>
  <c r="V3596" i="5" s="1"/>
  <c r="U4071" i="5"/>
  <c r="V4071" i="5" s="1"/>
  <c r="U1324" i="5"/>
  <c r="V1324" i="5" s="1"/>
  <c r="U2894" i="5"/>
  <c r="V2894" i="5" s="1"/>
  <c r="U4649" i="5"/>
  <c r="V4649" i="5" s="1"/>
  <c r="U2314" i="5"/>
  <c r="V2314" i="5" s="1"/>
  <c r="U2879" i="5"/>
  <c r="V2879" i="5" s="1"/>
  <c r="U5110" i="5"/>
  <c r="V5110" i="5" s="1"/>
  <c r="U1707" i="5"/>
  <c r="V1707" i="5" s="1"/>
  <c r="U3806" i="5"/>
  <c r="V3806" i="5" s="1"/>
  <c r="U736" i="5"/>
  <c r="V736" i="5" s="1"/>
  <c r="U3032" i="5"/>
  <c r="V3032" i="5" s="1"/>
  <c r="U4035" i="5"/>
  <c r="V4035" i="5" s="1"/>
  <c r="U4772" i="5"/>
  <c r="V4772" i="5" s="1"/>
  <c r="U5121" i="5"/>
  <c r="V5121" i="5" s="1"/>
  <c r="U2082" i="5"/>
  <c r="V2082" i="5" s="1"/>
  <c r="U2768" i="5"/>
  <c r="V2768" i="5" s="1"/>
  <c r="U3583" i="5"/>
  <c r="V3583" i="5" s="1"/>
  <c r="U4190" i="5"/>
  <c r="V4190" i="5" s="1"/>
  <c r="U5421" i="5"/>
  <c r="V5421" i="5" s="1"/>
  <c r="U3440" i="5"/>
  <c r="V3440" i="5" s="1"/>
  <c r="U4405" i="5"/>
  <c r="V4405" i="5" s="1"/>
  <c r="U2078" i="5"/>
  <c r="V2078" i="5" s="1"/>
  <c r="U2614" i="5"/>
  <c r="V2614" i="5" s="1"/>
  <c r="U3063" i="5"/>
  <c r="V3063" i="5" s="1"/>
  <c r="U3491" i="5"/>
  <c r="V3491" i="5" s="1"/>
  <c r="U4130" i="5"/>
  <c r="V4130" i="5" s="1"/>
  <c r="U4673" i="5"/>
  <c r="V4673" i="5" s="1"/>
  <c r="U1777" i="5"/>
  <c r="V1777" i="5" s="1"/>
  <c r="U2593" i="5"/>
  <c r="V2593" i="5" s="1"/>
  <c r="U3328" i="5"/>
  <c r="V3328" i="5" s="1"/>
  <c r="U4398" i="5"/>
  <c r="V4398" i="5" s="1"/>
  <c r="U5203" i="5"/>
  <c r="V5203" i="5" s="1"/>
  <c r="U1004" i="5"/>
  <c r="V1004" i="5" s="1"/>
  <c r="U1705" i="5"/>
  <c r="V1705" i="5" s="1"/>
  <c r="U3112" i="5"/>
  <c r="V3112" i="5" s="1"/>
  <c r="U4667" i="5"/>
  <c r="V4667" i="5" s="1"/>
  <c r="U2796" i="5"/>
  <c r="V2796" i="5" s="1"/>
  <c r="U3314" i="5"/>
  <c r="V3314" i="5" s="1"/>
  <c r="U4100" i="5"/>
  <c r="V4100" i="5" s="1"/>
  <c r="U4536" i="5"/>
  <c r="V4536" i="5" s="1"/>
  <c r="U4107" i="5"/>
  <c r="V4107" i="5" s="1"/>
  <c r="U3195" i="5"/>
  <c r="V3195" i="5" s="1"/>
  <c r="U3447" i="5"/>
  <c r="V3447" i="5" s="1"/>
  <c r="U5059" i="5"/>
  <c r="V5059" i="5" s="1"/>
  <c r="U2242" i="5"/>
  <c r="V2242" i="5" s="1"/>
  <c r="U2815" i="5"/>
  <c r="V2815" i="5" s="1"/>
  <c r="U3451" i="5"/>
  <c r="V3451" i="5" s="1"/>
  <c r="U4038" i="5"/>
  <c r="V4038" i="5" s="1"/>
  <c r="U4847" i="5"/>
  <c r="V4847" i="5" s="1"/>
  <c r="U4998" i="5"/>
  <c r="V4998" i="5" s="1"/>
  <c r="U1669" i="5"/>
  <c r="V1669" i="5" s="1"/>
  <c r="U2618" i="5"/>
  <c r="V2618" i="5" s="1"/>
  <c r="U3180" i="5"/>
  <c r="V3180" i="5" s="1"/>
  <c r="U3947" i="5"/>
  <c r="V3947" i="5" s="1"/>
  <c r="U4476" i="5"/>
  <c r="V4476" i="5" s="1"/>
  <c r="U1764" i="5"/>
  <c r="V1764" i="5" s="1"/>
  <c r="U3306" i="5"/>
  <c r="V3306" i="5" s="1"/>
  <c r="U4528" i="5"/>
  <c r="V4528" i="5" s="1"/>
  <c r="U2346" i="5"/>
  <c r="V2346" i="5" s="1"/>
  <c r="U3752" i="5"/>
  <c r="V3752" i="5" s="1"/>
  <c r="U4530" i="5"/>
  <c r="V4530" i="5" s="1"/>
  <c r="U3881" i="5"/>
  <c r="V3881" i="5" s="1"/>
  <c r="U4832" i="5"/>
  <c r="V4832" i="5" s="1"/>
  <c r="U2400" i="5"/>
  <c r="V2400" i="5" s="1"/>
  <c r="U3976" i="5"/>
  <c r="V3976" i="5" s="1"/>
  <c r="U3449" i="5"/>
  <c r="V3449" i="5" s="1"/>
  <c r="U1090" i="5"/>
  <c r="V1090" i="5" s="1"/>
  <c r="U1739" i="5"/>
  <c r="V1739" i="5" s="1"/>
  <c r="U2383" i="5"/>
  <c r="V2383" i="5" s="1"/>
  <c r="U3754" i="5"/>
  <c r="V3754" i="5" s="1"/>
  <c r="U4441" i="5"/>
  <c r="V4441" i="5" s="1"/>
  <c r="U4948" i="5"/>
  <c r="V4948" i="5" s="1"/>
  <c r="U2323" i="5"/>
  <c r="V2323" i="5" s="1"/>
  <c r="U2779" i="5"/>
  <c r="V2779" i="5" s="1"/>
  <c r="U3664" i="5"/>
  <c r="V3664" i="5" s="1"/>
  <c r="U4214" i="5"/>
  <c r="V4214" i="5" s="1"/>
  <c r="U4711" i="5"/>
  <c r="V4711" i="5" s="1"/>
  <c r="U4810" i="5"/>
  <c r="V4810" i="5" s="1"/>
  <c r="U5308" i="5"/>
  <c r="V5308" i="5" s="1"/>
  <c r="U2093" i="5"/>
  <c r="V2093" i="5" s="1"/>
  <c r="U2629" i="5"/>
  <c r="V2629" i="5" s="1"/>
  <c r="U3083" i="5"/>
  <c r="V3083" i="5" s="1"/>
  <c r="U4229" i="5"/>
  <c r="V4229" i="5" s="1"/>
  <c r="U4795" i="5"/>
  <c r="V4795" i="5" s="1"/>
  <c r="U5241" i="5"/>
  <c r="V5241" i="5" s="1"/>
  <c r="U1947" i="5"/>
  <c r="V1947" i="5" s="1"/>
  <c r="U3019" i="5"/>
  <c r="V3019" i="5" s="1"/>
  <c r="U5108" i="5"/>
  <c r="V5108" i="5" s="1"/>
  <c r="U3925" i="5"/>
  <c r="V3925" i="5" s="1"/>
  <c r="U334" i="5"/>
  <c r="V334" i="5" s="1"/>
  <c r="U3621" i="5"/>
  <c r="V3621" i="5" s="1"/>
  <c r="U1282" i="5"/>
  <c r="V1282" i="5" s="1"/>
  <c r="U2015" i="5"/>
  <c r="V2015" i="5" s="1"/>
  <c r="U4535" i="5"/>
  <c r="V4535" i="5" s="1"/>
  <c r="U5180" i="5"/>
  <c r="V5180" i="5" s="1"/>
  <c r="U1983" i="5"/>
  <c r="V1983" i="5" s="1"/>
  <c r="U2861" i="5"/>
  <c r="V2861" i="5" s="1"/>
  <c r="U3591" i="5"/>
  <c r="V3591" i="5" s="1"/>
  <c r="U3710" i="5"/>
  <c r="V3710" i="5" s="1"/>
  <c r="U2613" i="5"/>
  <c r="V2613" i="5" s="1"/>
  <c r="U3101" i="5"/>
  <c r="V3101" i="5" s="1"/>
  <c r="U3553" i="5"/>
  <c r="V3553" i="5" s="1"/>
  <c r="U5025" i="5"/>
  <c r="V5025" i="5" s="1"/>
  <c r="U3493" i="5"/>
  <c r="V3493" i="5" s="1"/>
  <c r="U4168" i="5"/>
  <c r="V4168" i="5" s="1"/>
  <c r="U5173" i="5"/>
  <c r="V5173" i="5" s="1"/>
  <c r="U2072" i="5"/>
  <c r="V2072" i="5" s="1"/>
  <c r="U3736" i="5"/>
  <c r="V3736" i="5" s="1"/>
  <c r="U3248" i="5"/>
  <c r="V3248" i="5" s="1"/>
  <c r="U2424" i="5"/>
  <c r="V2424" i="5" s="1"/>
  <c r="U3651" i="5"/>
  <c r="V3651" i="5" s="1"/>
  <c r="U4116" i="5"/>
  <c r="V4116" i="5" s="1"/>
  <c r="U4828" i="5"/>
  <c r="V4828" i="5" s="1"/>
  <c r="U2029" i="5"/>
  <c r="V2029" i="5" s="1"/>
  <c r="U3090" i="5"/>
  <c r="V3090" i="5" s="1"/>
  <c r="U4658" i="5"/>
  <c r="V4658" i="5" s="1"/>
  <c r="U2980" i="5"/>
  <c r="V2980" i="5" s="1"/>
  <c r="U2801" i="5"/>
  <c r="V2801" i="5" s="1"/>
  <c r="U3437" i="5"/>
  <c r="V3437" i="5" s="1"/>
  <c r="U3906" i="5"/>
  <c r="V3906" i="5" s="1"/>
  <c r="U4355" i="5"/>
  <c r="V4355" i="5" s="1"/>
  <c r="U3549" i="5"/>
  <c r="V3549" i="5" s="1"/>
  <c r="U5075" i="5"/>
  <c r="V5075" i="5" s="1"/>
  <c r="U694" i="5"/>
  <c r="V694" i="5" s="1"/>
  <c r="U2193" i="5"/>
  <c r="V2193" i="5" s="1"/>
  <c r="U424" i="5"/>
  <c r="V424" i="5" s="1"/>
  <c r="U1603" i="5"/>
  <c r="V1603" i="5" s="1"/>
  <c r="U2303" i="5"/>
  <c r="V2303" i="5" s="1"/>
  <c r="U2891" i="5"/>
  <c r="V2891" i="5" s="1"/>
  <c r="U4217" i="5"/>
  <c r="V4217" i="5" s="1"/>
  <c r="U4888" i="5"/>
  <c r="V4888" i="5" s="1"/>
  <c r="U2357" i="5"/>
  <c r="V2357" i="5" s="1"/>
  <c r="U2929" i="5"/>
  <c r="V2929" i="5" s="1"/>
  <c r="U3473" i="5"/>
  <c r="V3473" i="5" s="1"/>
  <c r="U4085" i="5"/>
  <c r="V4085" i="5" s="1"/>
  <c r="U4707" i="5"/>
  <c r="V4707" i="5" s="1"/>
  <c r="U1743" i="5"/>
  <c r="V1743" i="5" s="1"/>
  <c r="U2445" i="5"/>
  <c r="V2445" i="5" s="1"/>
  <c r="U2983" i="5"/>
  <c r="V2983" i="5" s="1"/>
  <c r="U3560" i="5"/>
  <c r="V3560" i="5" s="1"/>
  <c r="U4202" i="5"/>
  <c r="V4202" i="5" s="1"/>
  <c r="U4721" i="5"/>
  <c r="V4721" i="5" s="1"/>
  <c r="U4544" i="5"/>
  <c r="V4544" i="5" s="1"/>
  <c r="U1533" i="5"/>
  <c r="V1533" i="5" s="1"/>
  <c r="U2178" i="5"/>
  <c r="V2178" i="5" s="1"/>
  <c r="U5551" i="5"/>
  <c r="V5551" i="5" s="1"/>
  <c r="U2103" i="5"/>
  <c r="V2103" i="5" s="1"/>
  <c r="U2854" i="5"/>
  <c r="V2854" i="5" s="1"/>
  <c r="U3565" i="5"/>
  <c r="V3565" i="5" s="1"/>
  <c r="U4657" i="5"/>
  <c r="V4657" i="5" s="1"/>
  <c r="U5131" i="5"/>
  <c r="V5131" i="5" s="1"/>
  <c r="U767" i="5"/>
  <c r="V767" i="5" s="1"/>
  <c r="U2830" i="5"/>
  <c r="V2830" i="5" s="1"/>
  <c r="U4062" i="5"/>
  <c r="V4062" i="5" s="1"/>
  <c r="U5171" i="5"/>
  <c r="V5171" i="5" s="1"/>
  <c r="U2017" i="5"/>
  <c r="V2017" i="5" s="1"/>
  <c r="U2574" i="5"/>
  <c r="V2574" i="5" s="1"/>
  <c r="U3443" i="5"/>
  <c r="V3443" i="5" s="1"/>
  <c r="U5072" i="5"/>
  <c r="V5072" i="5" s="1"/>
  <c r="U4969" i="5"/>
  <c r="V4969" i="5" s="1"/>
  <c r="U3160" i="5"/>
  <c r="V3160" i="5" s="1"/>
  <c r="U3700" i="5"/>
  <c r="V3700" i="5" s="1"/>
  <c r="U1811" i="5"/>
  <c r="V1811" i="5" s="1"/>
  <c r="U3098" i="5"/>
  <c r="V3098" i="5" s="1"/>
  <c r="U3721" i="5"/>
  <c r="V3721" i="5" s="1"/>
  <c r="U492" i="5"/>
  <c r="V492" i="5" s="1"/>
  <c r="U3581" i="5"/>
  <c r="V3581" i="5" s="1"/>
  <c r="U2299" i="5"/>
  <c r="V2299" i="5" s="1"/>
  <c r="U3614" i="5"/>
  <c r="V3614" i="5" s="1"/>
  <c r="U4263" i="5"/>
  <c r="V4263" i="5" s="1"/>
  <c r="U1087" i="5"/>
  <c r="V1087" i="5" s="1"/>
  <c r="U1523" i="5"/>
  <c r="V1523" i="5" s="1"/>
  <c r="U2100" i="5"/>
  <c r="V2100" i="5" s="1"/>
  <c r="U2807" i="5"/>
  <c r="V2807" i="5" s="1"/>
  <c r="U3865" i="5"/>
  <c r="V3865" i="5" s="1"/>
  <c r="U4333" i="5"/>
  <c r="V4333" i="5" s="1"/>
  <c r="U5124" i="5"/>
  <c r="V5124" i="5" s="1"/>
  <c r="U1652" i="5"/>
  <c r="V1652" i="5" s="1"/>
  <c r="U2152" i="5"/>
  <c r="V2152" i="5" s="1"/>
  <c r="U2747" i="5"/>
  <c r="V2747" i="5"/>
  <c r="U3363" i="5"/>
  <c r="V3363" i="5" s="1"/>
  <c r="U3820" i="5"/>
  <c r="V3820" i="5" s="1"/>
  <c r="U4383" i="5"/>
  <c r="V4383" i="5" s="1"/>
  <c r="U5026" i="5"/>
  <c r="V5026" i="5" s="1"/>
  <c r="U5181" i="5"/>
  <c r="V5181" i="5" s="1"/>
  <c r="U4465" i="5"/>
  <c r="V4465" i="5" s="1"/>
  <c r="U5368" i="5"/>
  <c r="V5368" i="5" s="1"/>
  <c r="U5063" i="5"/>
  <c r="V5063" i="5" s="1"/>
  <c r="U5205" i="5"/>
  <c r="V5205" i="5" s="1"/>
  <c r="U2371" i="5"/>
  <c r="V2371" i="5" s="1"/>
  <c r="U5244" i="5"/>
  <c r="V5244" i="5" s="1"/>
  <c r="U2218" i="5"/>
  <c r="V2218" i="5" s="1"/>
  <c r="U387" i="5"/>
  <c r="V387" i="5" s="1"/>
  <c r="U2290" i="5"/>
  <c r="V2290" i="5" s="1"/>
  <c r="U3024" i="5"/>
  <c r="V3024" i="5" s="1"/>
  <c r="U3517" i="5"/>
  <c r="V3517" i="5"/>
  <c r="U2586" i="5"/>
  <c r="V2586" i="5" s="1"/>
  <c r="U4278" i="5"/>
  <c r="V4278" i="5" s="1"/>
  <c r="U1975" i="5"/>
  <c r="V1975" i="5" s="1"/>
  <c r="U3758" i="5"/>
  <c r="V3758" i="5" s="1"/>
  <c r="U597" i="5"/>
  <c r="V597" i="5" s="1"/>
  <c r="U2006" i="5"/>
  <c r="V2006" i="5" s="1"/>
  <c r="U4846" i="5"/>
  <c r="V4846" i="5" s="1"/>
  <c r="U2296" i="5"/>
  <c r="V2296" i="5" s="1"/>
  <c r="U2047" i="5"/>
  <c r="V2047" i="5" s="1"/>
  <c r="U4796" i="5"/>
  <c r="V4796" i="5" s="1"/>
  <c r="U2376" i="5"/>
  <c r="V2376" i="5" s="1"/>
  <c r="U3007" i="5"/>
  <c r="V3007" i="5" s="1"/>
  <c r="U3610" i="5"/>
  <c r="V3610" i="5" s="1"/>
  <c r="U4372" i="5"/>
  <c r="V4372" i="5" s="1"/>
  <c r="U4895" i="5"/>
  <c r="V4895" i="5" s="1"/>
  <c r="U4941" i="5"/>
  <c r="V4941" i="5"/>
  <c r="U1668" i="5"/>
  <c r="V1668" i="5" s="1"/>
  <c r="U2837" i="5"/>
  <c r="V2837" i="5" s="1"/>
  <c r="U3410" i="5"/>
  <c r="V3410" i="5" s="1"/>
  <c r="U4020" i="5"/>
  <c r="V4020" i="5" s="1"/>
  <c r="U4778" i="5"/>
  <c r="V4778" i="5" s="1"/>
  <c r="U3267" i="5"/>
  <c r="V3267" i="5" s="1"/>
  <c r="U3898" i="5"/>
  <c r="V3898" i="5" s="1"/>
  <c r="U4610" i="5"/>
  <c r="V4610" i="5" s="1"/>
  <c r="U8" i="5"/>
  <c r="V8" i="5" s="1"/>
  <c r="U1961" i="5"/>
  <c r="V1961" i="5" s="1"/>
  <c r="U2868" i="5"/>
  <c r="V2868" i="5" s="1"/>
  <c r="U4458" i="5"/>
  <c r="V4458" i="5" s="1"/>
  <c r="U2320" i="5"/>
  <c r="V2320" i="5" s="1"/>
  <c r="U2819" i="5"/>
  <c r="V2819" i="5" s="1"/>
  <c r="U3345" i="5"/>
  <c r="V3345" i="5" s="1"/>
  <c r="U3837" i="5"/>
  <c r="V3837" i="5"/>
  <c r="U4543" i="5"/>
  <c r="V4543" i="5" s="1"/>
  <c r="U5047" i="5"/>
  <c r="V5047" i="5" s="1"/>
  <c r="U28" i="5"/>
  <c r="V28" i="5" s="1"/>
  <c r="U1875" i="5"/>
  <c r="V1875" i="5" s="1"/>
  <c r="U2410" i="5"/>
  <c r="V2410" i="5" s="1"/>
  <c r="U3126" i="5"/>
  <c r="V3126" i="5" s="1"/>
  <c r="U4176" i="5"/>
  <c r="V4176" i="5" s="1"/>
  <c r="U921" i="5"/>
  <c r="V921" i="5" s="1"/>
  <c r="U3012" i="5"/>
  <c r="V3012" i="5" s="1"/>
  <c r="U4763" i="5"/>
  <c r="V4763" i="5" s="1"/>
  <c r="U351" i="5"/>
  <c r="V351" i="5" s="1"/>
  <c r="U2542" i="5"/>
  <c r="V2542" i="5" s="1"/>
  <c r="U3480" i="5"/>
  <c r="V3480" i="5" s="1"/>
  <c r="U4563" i="5"/>
  <c r="V4563" i="5" s="1"/>
  <c r="U1831" i="5"/>
  <c r="V1831" i="5" s="1"/>
  <c r="U4643" i="5"/>
  <c r="V4643" i="5"/>
  <c r="U1979" i="5"/>
  <c r="V1979" i="5" s="1"/>
  <c r="U2639" i="5"/>
  <c r="V2639" i="5" s="1"/>
  <c r="U3222" i="5"/>
  <c r="V3222" i="5" s="1"/>
  <c r="U4972" i="5"/>
  <c r="V4972" i="5" s="1"/>
  <c r="U1659" i="5"/>
  <c r="V1659" i="5" s="1"/>
  <c r="U2187" i="5"/>
  <c r="V2187" i="5" s="1"/>
  <c r="U3028" i="5"/>
  <c r="V3028" i="5" s="1"/>
  <c r="U3749" i="5"/>
  <c r="V3749" i="5" s="1"/>
  <c r="U4374" i="5"/>
  <c r="V4374" i="5" s="1"/>
  <c r="U2136" i="5"/>
  <c r="V2136" i="5" s="1"/>
  <c r="U2732" i="5"/>
  <c r="V2732" i="5" s="1"/>
  <c r="U3709" i="5"/>
  <c r="V3709" i="5" s="1"/>
  <c r="U4656" i="5"/>
  <c r="V4656" i="5" s="1"/>
  <c r="U1622" i="5"/>
  <c r="V1622" i="5" s="1"/>
  <c r="U2171" i="5"/>
  <c r="V2171" i="5" s="1"/>
  <c r="U2716" i="5"/>
  <c r="V2716" i="5"/>
  <c r="U3186" i="5"/>
  <c r="V3186" i="5" s="1"/>
  <c r="U3554" i="5"/>
  <c r="V3554" i="5" s="1"/>
  <c r="U4292" i="5"/>
  <c r="V4292" i="5" s="1"/>
  <c r="U4764" i="5"/>
  <c r="V4764" i="5" s="1"/>
  <c r="U1308" i="5"/>
  <c r="V1308" i="5" s="1"/>
  <c r="U2703" i="5"/>
  <c r="V2703" i="5" s="1"/>
  <c r="U3445" i="5"/>
  <c r="V3445" i="5" s="1"/>
  <c r="U4504" i="5"/>
  <c r="V4504" i="5" s="1"/>
  <c r="U4526" i="5"/>
  <c r="V4526" i="5" s="1"/>
  <c r="U2328" i="5"/>
  <c r="V2328" i="5" s="1"/>
  <c r="U3227" i="5"/>
  <c r="V3227" i="5" s="1"/>
  <c r="U5575" i="5"/>
  <c r="V5575" i="5" s="1"/>
  <c r="U2315" i="5"/>
  <c r="V2315" i="5" s="1"/>
  <c r="U3539" i="5"/>
  <c r="V3539" i="5" s="1"/>
  <c r="U4171" i="5"/>
  <c r="V4171" i="5" s="1"/>
  <c r="U4886" i="5"/>
  <c r="V4886" i="5"/>
  <c r="U1862" i="5"/>
  <c r="V1862" i="5" s="1"/>
  <c r="U4264" i="5"/>
  <c r="V4264" i="5" s="1"/>
  <c r="U5357" i="5"/>
  <c r="V5357" i="5" s="1"/>
  <c r="U3958" i="5"/>
  <c r="V3958" i="5" s="1"/>
  <c r="U1702" i="5"/>
  <c r="V1702" i="5" s="1"/>
  <c r="U2471" i="5"/>
  <c r="V2471" i="5" s="1"/>
  <c r="U2950" i="5"/>
  <c r="V2950" i="5" s="1"/>
  <c r="U3629" i="5"/>
  <c r="V3629" i="5" s="1"/>
  <c r="U4151" i="5"/>
  <c r="V4151" i="5" s="1"/>
  <c r="U4984" i="5"/>
  <c r="V4984" i="5" s="1"/>
  <c r="U5162" i="5"/>
  <c r="V5162" i="5" s="1"/>
  <c r="U5318" i="5"/>
  <c r="V5318" i="5" s="1"/>
  <c r="U1966" i="5"/>
  <c r="V1966" i="5" s="1"/>
  <c r="U2729" i="5"/>
  <c r="V2729" i="5" s="1"/>
  <c r="U3455" i="5"/>
  <c r="V3455" i="5" s="1"/>
  <c r="U4048" i="5"/>
  <c r="V4048" i="5"/>
  <c r="U4666" i="5"/>
  <c r="V4666" i="5" s="1"/>
  <c r="U1451" i="5"/>
  <c r="V1451" i="5" s="1"/>
  <c r="U1943" i="5"/>
  <c r="V1943" i="5" s="1"/>
  <c r="U3864" i="5"/>
  <c r="V3864" i="5" s="1"/>
  <c r="U5103" i="5"/>
  <c r="V5103" i="5" s="1"/>
  <c r="U3137" i="5"/>
  <c r="V3137" i="5" s="1"/>
  <c r="U4054" i="5"/>
  <c r="V4054" i="5" s="1"/>
  <c r="U4963" i="5"/>
  <c r="V4963" i="5" s="1"/>
  <c r="U2569" i="5"/>
  <c r="V2569" i="5" s="1"/>
  <c r="U4082" i="5"/>
  <c r="V4082" i="5" s="1"/>
  <c r="U1849" i="5"/>
  <c r="V1849" i="5" s="1"/>
  <c r="U2492" i="5"/>
  <c r="V2492" i="5" s="1"/>
  <c r="U3279" i="5"/>
  <c r="V3279" i="5" s="1"/>
  <c r="U3943" i="5"/>
  <c r="V3943" i="5" s="1"/>
  <c r="U4559" i="5"/>
  <c r="V4559" i="5" s="1"/>
  <c r="U2429" i="5"/>
  <c r="V2429" i="5" s="1"/>
  <c r="U3088" i="5"/>
  <c r="V3088" i="5" s="1"/>
  <c r="U3763" i="5"/>
  <c r="V3763" i="5" s="1"/>
  <c r="U4370" i="5"/>
  <c r="V4370" i="5" s="1"/>
  <c r="U4882" i="5"/>
  <c r="V4882" i="5" s="1"/>
  <c r="U4902" i="5"/>
  <c r="V4902" i="5" s="1"/>
  <c r="U5434" i="5"/>
  <c r="V5434" i="5" s="1"/>
  <c r="U1673" i="5"/>
  <c r="V1673" i="5" s="1"/>
  <c r="U2261" i="5"/>
  <c r="V2261" i="5"/>
  <c r="U2759" i="5"/>
  <c r="V2759" i="5" s="1"/>
  <c r="U3386" i="5"/>
  <c r="V3386" i="5" s="1"/>
  <c r="U3848" i="5"/>
  <c r="V3848" i="5" s="1"/>
  <c r="U4334" i="5"/>
  <c r="V4334" i="5" s="1"/>
  <c r="U4977" i="5"/>
  <c r="V4977" i="5" s="1"/>
  <c r="U112" i="5"/>
  <c r="V112" i="5" s="1"/>
  <c r="U1665" i="5"/>
  <c r="V1665" i="5" s="1"/>
  <c r="U2642" i="5"/>
  <c r="V2642" i="5" s="1"/>
  <c r="U3204" i="5"/>
  <c r="V3204" i="5" s="1"/>
  <c r="U1261" i="5"/>
  <c r="V1261" i="5" s="1"/>
  <c r="U5079" i="5"/>
  <c r="V5079" i="5" s="1"/>
  <c r="U775" i="5"/>
  <c r="V775" i="5" s="1"/>
  <c r="U4663" i="5"/>
  <c r="V4663" i="5" s="1"/>
  <c r="U2147" i="5"/>
  <c r="V2147" i="5" s="1"/>
  <c r="U3717" i="5"/>
  <c r="V3717" i="5" s="1"/>
  <c r="U5018" i="5"/>
  <c r="V5018" i="5" s="1"/>
  <c r="U2126" i="5"/>
  <c r="V2126" i="5" s="1"/>
  <c r="U2718" i="5"/>
  <c r="V2718" i="5" s="1"/>
  <c r="U3242" i="5"/>
  <c r="V3242" i="5" s="1"/>
  <c r="U3622" i="5"/>
  <c r="V3622" i="5" s="1"/>
  <c r="U3576" i="5"/>
  <c r="V3576" i="5" s="1"/>
  <c r="U4495" i="5"/>
  <c r="V4495" i="5" s="1"/>
  <c r="U2503" i="5"/>
  <c r="V2503" i="5" s="1"/>
  <c r="U3840" i="5"/>
  <c r="V3840" i="5" s="1"/>
  <c r="U1877" i="5"/>
  <c r="V1877" i="5" s="1"/>
  <c r="U4404" i="5"/>
  <c r="V4404" i="5" s="1"/>
  <c r="U4092" i="5"/>
  <c r="V4092" i="5" s="1"/>
  <c r="U3772" i="5"/>
  <c r="V3772" i="5" s="1"/>
  <c r="U5494" i="5"/>
  <c r="V5494" i="5" s="1"/>
  <c r="U2240" i="5"/>
  <c r="V2240" i="5" s="1"/>
  <c r="U3320" i="5"/>
  <c r="V3320" i="5" s="1"/>
  <c r="U4930" i="5"/>
  <c r="V4930" i="5"/>
  <c r="U2940" i="5"/>
  <c r="V2940" i="5" s="1"/>
  <c r="U3564" i="5"/>
  <c r="V3564" i="5" s="1"/>
  <c r="U4005" i="5"/>
  <c r="V4005" i="5" s="1"/>
  <c r="U4751" i="5"/>
  <c r="V4751" i="5" s="1"/>
  <c r="U3818" i="5"/>
  <c r="V3818" i="5" s="1"/>
  <c r="U3683" i="5"/>
  <c r="V3683" i="5" s="1"/>
  <c r="U3916" i="5"/>
  <c r="V3916" i="5" s="1"/>
  <c r="U2334" i="5"/>
  <c r="V2334" i="5" s="1"/>
  <c r="U5431" i="5"/>
  <c r="V5431" i="5" s="1"/>
  <c r="U1711" i="5"/>
  <c r="V1711" i="5" s="1"/>
  <c r="U2537" i="5"/>
  <c r="V2537" i="5" s="1"/>
  <c r="U3285" i="5"/>
  <c r="V3285" i="5" s="1"/>
  <c r="U3927" i="5"/>
  <c r="V3927" i="5" s="1"/>
  <c r="U4319" i="5"/>
  <c r="V4319" i="5" s="1"/>
  <c r="U4999" i="5"/>
  <c r="V4999" i="5" s="1"/>
  <c r="U1025" i="5"/>
  <c r="V1025" i="5"/>
  <c r="U1558" i="5"/>
  <c r="V1558" i="5" s="1"/>
  <c r="U1929" i="5"/>
  <c r="V1929" i="5" s="1"/>
  <c r="U3078" i="5"/>
  <c r="V3078" i="5" s="1"/>
  <c r="U3526" i="5"/>
  <c r="V3526" i="5" s="1"/>
  <c r="U4296" i="5"/>
  <c r="V4296" i="5" s="1"/>
  <c r="U4876" i="5"/>
  <c r="V4876" i="5" s="1"/>
  <c r="U2037" i="5"/>
  <c r="V2037" i="5" s="1"/>
  <c r="U2558" i="5"/>
  <c r="V2558" i="5" s="1"/>
  <c r="U3143" i="5"/>
  <c r="V3143" i="5" s="1"/>
  <c r="U3682" i="5"/>
  <c r="V3682" i="5" s="1"/>
  <c r="U4302" i="5"/>
  <c r="V4302" i="5" s="1"/>
  <c r="U4880" i="5"/>
  <c r="V4880" i="5" s="1"/>
  <c r="U5562" i="5"/>
  <c r="V5562" i="5" s="1"/>
  <c r="U1720" i="5"/>
  <c r="V1720" i="5" s="1"/>
  <c r="U2221" i="5"/>
  <c r="V2221" i="5" s="1"/>
  <c r="U2974" i="5"/>
  <c r="V2974" i="5"/>
  <c r="U3897" i="5"/>
  <c r="V3897" i="5" s="1"/>
  <c r="U4812" i="5"/>
  <c r="V4812" i="5" s="1"/>
  <c r="U5240" i="5"/>
  <c r="V5240" i="5" s="1"/>
  <c r="U2004" i="5"/>
  <c r="V2004" i="5" s="1"/>
  <c r="U2909" i="5"/>
  <c r="V2909" i="5" s="1"/>
  <c r="U4628" i="5"/>
  <c r="V4628" i="5" s="1"/>
  <c r="U709" i="5"/>
  <c r="V709" i="5" s="1"/>
  <c r="U2134" i="5"/>
  <c r="V2134" i="5" s="1"/>
  <c r="U2705" i="5"/>
  <c r="V2705" i="5" s="1"/>
  <c r="U5235" i="5"/>
  <c r="V5235" i="5" s="1"/>
  <c r="U5142" i="5"/>
  <c r="V5142" i="5" s="1"/>
  <c r="U1893" i="5"/>
  <c r="V1893" i="5" s="1"/>
  <c r="U3249" i="5"/>
  <c r="V3249" i="5" s="1"/>
  <c r="U4477" i="5"/>
  <c r="V4477" i="5" s="1"/>
  <c r="U2010" i="5"/>
  <c r="V2010" i="5" s="1"/>
  <c r="U2784" i="5"/>
  <c r="V2784" i="5"/>
  <c r="U3252" i="5"/>
  <c r="V3252" i="5" s="1"/>
  <c r="U4489" i="5"/>
  <c r="V4489" i="5" s="1"/>
  <c r="U2709" i="5"/>
  <c r="V2709" i="5" s="1"/>
  <c r="U3743" i="5"/>
  <c r="V3743" i="5" s="1"/>
  <c r="U1619" i="5"/>
  <c r="V1619" i="5" s="1"/>
  <c r="U2452" i="5"/>
  <c r="V2452" i="5" s="1"/>
  <c r="U2904" i="5"/>
  <c r="V2904" i="5" s="1"/>
  <c r="U3397" i="5"/>
  <c r="V3397" i="5" s="1"/>
  <c r="U4026" i="5"/>
  <c r="V4026" i="5" s="1"/>
  <c r="U4439" i="5"/>
  <c r="V4439" i="5" s="1"/>
  <c r="U5218" i="5"/>
  <c r="V5218" i="5" s="1"/>
  <c r="U1754" i="5"/>
  <c r="V1754" i="5" s="1"/>
  <c r="U2372" i="5"/>
  <c r="V2372" i="5" s="1"/>
  <c r="U2867" i="5"/>
  <c r="V2867" i="5" s="1"/>
  <c r="U3476" i="5"/>
  <c r="V3476" i="5" s="1"/>
  <c r="U3953" i="5"/>
  <c r="V3953" i="5" s="1"/>
  <c r="U4648" i="5"/>
  <c r="V4648" i="5" s="1"/>
  <c r="U5175" i="5"/>
  <c r="V5175" i="5" s="1"/>
  <c r="U4554" i="5"/>
  <c r="V4554" i="5" s="1"/>
  <c r="U3081" i="5"/>
  <c r="V3081" i="5" s="1"/>
  <c r="U3383" i="5"/>
  <c r="V3383" i="5" s="1"/>
  <c r="U5094" i="5"/>
  <c r="V5094" i="5" s="1"/>
  <c r="U2003" i="5"/>
  <c r="V2003" i="5" s="1"/>
  <c r="U3389" i="5"/>
  <c r="V3389" i="5" s="1"/>
  <c r="U5068" i="5"/>
  <c r="V5068" i="5" s="1"/>
  <c r="U2150" i="5"/>
  <c r="V2150" i="5" s="1"/>
  <c r="U3875" i="5"/>
  <c r="V3875" i="5" s="1"/>
  <c r="U2173" i="5"/>
  <c r="V2173" i="5" s="1"/>
  <c r="U4708" i="5"/>
  <c r="V4708" i="5" s="1"/>
  <c r="U717" i="5"/>
  <c r="V717" i="5" s="1"/>
  <c r="U2181" i="5"/>
  <c r="V2181" i="5" s="1"/>
  <c r="U3962" i="5"/>
  <c r="V3962" i="5"/>
  <c r="U4510" i="5"/>
  <c r="V4510" i="5" s="1"/>
  <c r="U4974" i="5"/>
  <c r="V4974" i="5" s="1"/>
  <c r="U2160" i="5"/>
  <c r="V2160" i="5" s="1"/>
  <c r="U3166" i="5"/>
  <c r="V3166" i="5" s="1"/>
  <c r="U1951" i="5"/>
  <c r="V1951" i="5" s="1"/>
  <c r="U2519" i="5"/>
  <c r="V2519" i="5" s="1"/>
  <c r="U3051" i="5"/>
  <c r="V3051" i="5" s="1"/>
  <c r="U3802" i="5"/>
  <c r="V3802" i="5" s="1"/>
  <c r="U4533" i="5"/>
  <c r="V4533" i="5" s="1"/>
  <c r="U3860" i="5"/>
  <c r="V3860" i="5" s="1"/>
  <c r="U4590" i="5"/>
  <c r="V4590" i="5" s="1"/>
  <c r="U1693" i="5"/>
  <c r="V1693" i="5" s="1"/>
  <c r="U2679" i="5"/>
  <c r="V2679" i="5" s="1"/>
  <c r="U3604" i="5"/>
  <c r="V3604" i="5" s="1"/>
  <c r="U4420" i="5"/>
  <c r="V4420" i="5" s="1"/>
  <c r="U2388" i="5"/>
  <c r="V2388" i="5" s="1"/>
  <c r="U3558" i="5"/>
  <c r="V3558" i="5" s="1"/>
  <c r="U4047" i="5"/>
  <c r="V4047" i="5" s="1"/>
  <c r="U3935" i="5"/>
  <c r="V3935" i="5" s="1"/>
  <c r="U2508" i="5"/>
  <c r="V2508" i="5" s="1"/>
  <c r="U2945" i="5"/>
  <c r="V2945" i="5" s="1"/>
  <c r="U5076" i="5"/>
  <c r="V5076" i="5" s="1"/>
  <c r="U2366" i="5"/>
  <c r="V2366" i="5" s="1"/>
  <c r="U3513" i="5"/>
  <c r="V3513" i="5" s="1"/>
  <c r="U1913" i="5"/>
  <c r="V1913" i="5" s="1"/>
  <c r="U2467" i="5"/>
  <c r="V2467" i="5" s="1"/>
  <c r="U3183" i="5"/>
  <c r="V3183" i="5" s="1"/>
  <c r="U3672" i="5"/>
  <c r="V3672" i="5" s="1"/>
  <c r="U2662" i="5"/>
  <c r="V2662" i="5" s="1"/>
  <c r="U3944" i="5"/>
  <c r="V3944" i="5" s="1"/>
  <c r="U905" i="5"/>
  <c r="V905" i="5" s="1"/>
  <c r="U2616" i="5"/>
  <c r="V2616" i="5"/>
  <c r="U4940" i="5"/>
  <c r="V4940" i="5" s="1"/>
  <c r="U2874" i="5"/>
  <c r="V2874" i="5" s="1"/>
  <c r="U2340" i="5"/>
  <c r="V2340" i="5" s="1"/>
  <c r="U2462" i="5"/>
  <c r="V2462" i="5" s="1"/>
  <c r="U3157" i="5"/>
  <c r="V3157" i="5" s="1"/>
  <c r="U3714" i="5"/>
  <c r="V3714" i="5" s="1"/>
  <c r="U4450" i="5"/>
  <c r="V4450" i="5" s="1"/>
  <c r="U4990" i="5"/>
  <c r="V4990" i="5" s="1"/>
  <c r="U1043" i="5"/>
  <c r="V1043" i="5" s="1"/>
  <c r="U1926" i="5"/>
  <c r="V1926" i="5" s="1"/>
  <c r="U2474" i="5"/>
  <c r="V2474" i="5" s="1"/>
  <c r="U2961" i="5"/>
  <c r="V2961" i="5" s="1"/>
  <c r="U4173" i="5"/>
  <c r="V4173" i="5" s="1"/>
  <c r="U3470" i="5"/>
  <c r="V3470" i="5" s="1"/>
  <c r="U4009" i="5"/>
  <c r="V4009" i="5" s="1"/>
  <c r="U4752" i="5"/>
  <c r="V4752" i="5" s="1"/>
  <c r="U641" i="5"/>
  <c r="V641" i="5" s="1"/>
  <c r="U2175" i="5"/>
  <c r="V2175" i="5" s="1"/>
  <c r="U3390" i="5"/>
  <c r="V3390" i="5" s="1"/>
  <c r="U4726" i="5"/>
  <c r="V4726" i="5" s="1"/>
  <c r="U1644" i="5"/>
  <c r="V1644" i="5" s="1"/>
  <c r="U2425" i="5"/>
  <c r="V2425" i="5" s="1"/>
  <c r="U2954" i="5"/>
  <c r="V2954" i="5" s="1"/>
  <c r="U3432" i="5"/>
  <c r="V3432" i="5" s="1"/>
  <c r="U4039" i="5"/>
  <c r="V4039" i="5" s="1"/>
  <c r="U4695" i="5"/>
  <c r="V4695" i="5" s="1"/>
  <c r="U4516" i="5"/>
  <c r="V4516" i="5" s="1"/>
  <c r="U637" i="5"/>
  <c r="V637" i="5" s="1"/>
  <c r="U1988" i="5"/>
  <c r="V1988" i="5" s="1"/>
  <c r="U5561" i="5"/>
  <c r="V5561" i="5" s="1"/>
  <c r="U2635" i="5"/>
  <c r="V2635" i="5" s="1"/>
  <c r="U5450" i="5"/>
  <c r="V5450" i="5"/>
  <c r="U3811" i="5"/>
  <c r="V3811" i="5" s="1"/>
  <c r="U4839" i="5"/>
  <c r="V4839" i="5" s="1"/>
  <c r="U3932" i="5"/>
  <c r="V3932" i="5" s="1"/>
  <c r="U4919" i="5"/>
  <c r="V4919" i="5" s="1"/>
  <c r="U2036" i="5"/>
  <c r="V2036" i="5" s="1"/>
  <c r="U2669" i="5"/>
  <c r="V2669" i="5" s="1"/>
  <c r="U4451" i="5"/>
  <c r="V4451" i="5" s="1"/>
  <c r="U4874" i="5"/>
  <c r="V4874" i="5" s="1"/>
  <c r="U1480" i="5"/>
  <c r="V1480" i="5" s="1"/>
  <c r="U3305" i="5"/>
  <c r="V3305" i="5" s="1"/>
  <c r="U4289" i="5"/>
  <c r="V4289" i="5" s="1"/>
  <c r="U89" i="5"/>
  <c r="V89" i="5" s="1"/>
  <c r="U2704" i="5"/>
  <c r="V2704" i="5" s="1"/>
  <c r="U308" i="5"/>
  <c r="V308" i="5" s="1"/>
  <c r="U1818" i="5"/>
  <c r="V1818" i="5" s="1"/>
  <c r="U2391" i="5"/>
  <c r="V2391" i="5" s="1"/>
  <c r="U3228" i="5"/>
  <c r="V3228" i="5" s="1"/>
  <c r="U3862" i="5"/>
  <c r="V3862" i="5" s="1"/>
  <c r="U4668" i="5"/>
  <c r="V4668" i="5" s="1"/>
  <c r="U1210" i="5"/>
  <c r="V1210" i="5" s="1"/>
  <c r="U1649" i="5"/>
  <c r="V1649" i="5" s="1"/>
  <c r="U2246" i="5"/>
  <c r="V2246" i="5" s="1"/>
  <c r="U4959" i="5"/>
  <c r="V4959" i="5" s="1"/>
  <c r="U1728" i="5"/>
  <c r="V1728" i="5" s="1"/>
  <c r="U2343" i="5"/>
  <c r="V2343" i="5" s="1"/>
  <c r="U2843" i="5"/>
  <c r="V2843" i="5" s="1"/>
  <c r="U3277" i="5"/>
  <c r="V3277" i="5" s="1"/>
  <c r="U3674" i="5"/>
  <c r="V3674" i="5" s="1"/>
  <c r="U4408" i="5"/>
  <c r="V4408" i="5" s="1"/>
  <c r="U4877" i="5"/>
  <c r="V4877" i="5" s="1"/>
  <c r="U5581" i="5"/>
  <c r="V5581" i="5" s="1"/>
  <c r="U2249" i="5"/>
  <c r="V2249" i="5"/>
  <c r="U2824" i="5"/>
  <c r="V2824" i="5" s="1"/>
  <c r="U3582" i="5"/>
  <c r="V3582" i="5" s="1"/>
  <c r="U4213" i="5"/>
  <c r="V4213" i="5" s="1"/>
  <c r="U4621" i="5"/>
  <c r="V4621" i="5" s="1"/>
  <c r="U4865" i="5"/>
  <c r="V4865" i="5" s="1"/>
  <c r="U2440" i="5"/>
  <c r="V2440" i="5" s="1"/>
  <c r="U4259" i="5"/>
  <c r="V4259" i="5" s="1"/>
  <c r="U4565" i="5"/>
  <c r="V4565" i="5" s="1"/>
  <c r="U3052" i="5"/>
  <c r="V3052" i="5" s="1"/>
  <c r="U3731" i="5"/>
  <c r="V3731" i="5" s="1"/>
  <c r="U4281" i="5"/>
  <c r="V4281" i="5" s="1"/>
  <c r="U4966" i="5"/>
  <c r="V4966" i="5" s="1"/>
  <c r="U3647" i="5"/>
  <c r="V3647" i="5" s="1"/>
  <c r="U4358" i="5"/>
  <c r="V4358" i="5" s="1"/>
  <c r="U5192" i="5"/>
  <c r="V5192" i="5" s="1"/>
  <c r="U5098" i="5"/>
  <c r="V5098" i="5" s="1"/>
  <c r="U2007" i="5"/>
  <c r="V2007" i="5" s="1"/>
  <c r="U2615" i="5"/>
  <c r="V2615" i="5" s="1"/>
  <c r="U3124" i="5"/>
  <c r="V3124" i="5" s="1"/>
  <c r="U3729" i="5"/>
  <c r="V3729" i="5" s="1"/>
  <c r="U4437" i="5"/>
  <c r="V4437" i="5" s="1"/>
  <c r="U4808" i="5"/>
  <c r="V4808" i="5" s="1"/>
  <c r="U2053" i="5"/>
  <c r="V2053" i="5" s="1"/>
  <c r="U2831" i="5"/>
  <c r="V2831" i="5" s="1"/>
  <c r="U3585" i="5"/>
  <c r="V3585" i="5" s="1"/>
  <c r="U4262" i="5"/>
  <c r="V4262" i="5" s="1"/>
  <c r="U5577" i="5"/>
  <c r="V5577" i="5" s="1"/>
  <c r="U1555" i="5"/>
  <c r="V1555" i="5" s="1"/>
  <c r="U2563" i="5"/>
  <c r="V2563" i="5" s="1"/>
  <c r="U4250" i="5"/>
  <c r="V4250" i="5" s="1"/>
  <c r="U2077" i="5"/>
  <c r="V2077" i="5" s="1"/>
  <c r="U292" i="5"/>
  <c r="V292" i="5"/>
  <c r="U1628" i="5"/>
  <c r="V1628" i="5" s="1"/>
  <c r="U3666" i="5"/>
  <c r="V3666" i="5" s="1"/>
  <c r="U4134" i="5"/>
  <c r="V4134" i="5" s="1"/>
  <c r="U5545" i="5"/>
  <c r="V5545" i="5" s="1"/>
  <c r="U1762" i="5"/>
  <c r="V1762" i="5" s="1"/>
  <c r="U2802" i="5"/>
  <c r="V2802" i="5" s="1"/>
  <c r="U1948" i="5"/>
  <c r="V1948" i="5" s="1"/>
  <c r="U2651" i="5"/>
  <c r="V2651" i="5" s="1"/>
  <c r="U3532" i="5"/>
  <c r="V3532" i="5" s="1"/>
  <c r="U4252" i="5"/>
  <c r="V4252" i="5" s="1"/>
  <c r="U4687" i="5"/>
  <c r="V4687" i="5" s="1"/>
  <c r="U1188" i="5"/>
  <c r="V1188" i="5" s="1"/>
  <c r="U1964" i="5"/>
  <c r="V1964" i="5" s="1"/>
  <c r="U2529" i="5"/>
  <c r="V2529" i="5" s="1"/>
  <c r="U4950" i="5"/>
  <c r="V4950" i="5" s="1"/>
  <c r="U4017" i="5"/>
  <c r="V4017" i="5" s="1"/>
  <c r="U4470" i="5"/>
  <c r="V4470" i="5" s="1"/>
  <c r="U4991" i="5"/>
  <c r="V4991" i="5" s="1"/>
  <c r="U5016" i="5"/>
  <c r="V5016" i="5" s="1"/>
  <c r="U5062" i="5"/>
  <c r="V5062" i="5" s="1"/>
  <c r="U1792" i="5"/>
  <c r="V1792" i="5" s="1"/>
  <c r="U2379" i="5"/>
  <c r="V2379" i="5" s="1"/>
  <c r="U2841" i="5"/>
  <c r="V2841" i="5" s="1"/>
  <c r="U3992" i="5"/>
  <c r="V3992" i="5" s="1"/>
  <c r="U4549" i="5"/>
  <c r="V4549" i="5" s="1"/>
  <c r="U5099" i="5"/>
  <c r="V5099" i="5" s="1"/>
  <c r="U1756" i="5"/>
  <c r="V1756" i="5" s="1"/>
  <c r="U2760" i="5"/>
  <c r="V2760" i="5" s="1"/>
  <c r="U3321" i="5"/>
  <c r="V3321" i="5" s="1"/>
  <c r="U1830" i="5"/>
  <c r="V1830" i="5" s="1"/>
  <c r="U5398" i="5"/>
  <c r="V5398" i="5" s="1"/>
  <c r="U5226" i="5"/>
  <c r="V5226" i="5"/>
  <c r="U2363" i="5"/>
  <c r="V2363" i="5" s="1"/>
  <c r="U886" i="5"/>
  <c r="V886" i="5" s="1"/>
  <c r="U1626" i="5"/>
  <c r="V1626" i="5" s="1"/>
  <c r="U2575" i="5"/>
  <c r="V2575" i="5" s="1"/>
  <c r="U4790" i="5"/>
  <c r="V4790" i="5" s="1"/>
  <c r="U160" i="5"/>
  <c r="V160" i="5" s="1"/>
  <c r="U1690" i="5"/>
  <c r="V1690" i="5" s="1"/>
  <c r="U2432" i="5"/>
  <c r="V2432" i="5" s="1"/>
  <c r="U3172" i="5"/>
  <c r="V3172" i="5" s="1"/>
  <c r="U3863" i="5"/>
  <c r="V3863" i="5" s="1"/>
  <c r="U5132" i="5"/>
  <c r="V5132" i="5" s="1"/>
  <c r="U2226" i="5"/>
  <c r="V2226" i="5" s="1"/>
  <c r="U2897" i="5"/>
  <c r="V2897" i="5" s="1"/>
  <c r="U3819" i="5"/>
  <c r="V3819" i="5" s="1"/>
  <c r="U2097" i="5"/>
  <c r="V2097" i="5" s="1"/>
  <c r="U5139" i="5"/>
  <c r="V5139" i="5" s="1"/>
  <c r="U4868" i="5"/>
  <c r="V4868" i="5" s="1"/>
  <c r="U2957" i="5"/>
  <c r="V2957" i="5" s="1"/>
  <c r="U3933" i="5"/>
  <c r="V3933" i="5" s="1"/>
  <c r="U2706" i="5"/>
  <c r="V2706" i="5" s="1"/>
  <c r="U5333" i="5"/>
  <c r="V5333" i="5" s="1"/>
  <c r="U459" i="5"/>
  <c r="V459" i="5" s="1"/>
  <c r="U5208" i="5"/>
  <c r="V5208" i="5" s="1"/>
  <c r="U3909" i="5"/>
  <c r="V3909" i="5" s="1"/>
  <c r="U4454" i="5"/>
  <c r="V4454" i="5" s="1"/>
  <c r="U4864" i="5"/>
  <c r="V4864" i="5" s="1"/>
  <c r="U2564" i="5"/>
  <c r="V2564" i="5" s="1"/>
  <c r="U3523" i="5"/>
  <c r="V3523" i="5" s="1"/>
  <c r="U2224" i="5"/>
  <c r="V2224" i="5" s="1"/>
  <c r="U2252" i="5"/>
  <c r="V2252" i="5" s="1"/>
  <c r="U3039" i="5"/>
  <c r="V3039" i="5" s="1"/>
  <c r="U3668" i="5"/>
  <c r="V3668" i="5"/>
  <c r="U4156" i="5"/>
  <c r="V4156" i="5" s="1"/>
  <c r="U1821" i="5"/>
  <c r="V1821" i="5" s="1"/>
  <c r="U4440" i="5"/>
  <c r="V4440" i="5" s="1"/>
  <c r="U2060" i="5"/>
  <c r="V2060" i="5" s="1"/>
  <c r="U4037" i="5"/>
  <c r="V4037" i="5" s="1"/>
  <c r="U2516" i="5"/>
  <c r="V2516" i="5" s="1"/>
  <c r="U126" i="5"/>
  <c r="V126" i="5" s="1"/>
  <c r="U2255" i="5"/>
  <c r="V2255" i="5" s="1"/>
  <c r="U3378" i="5"/>
  <c r="V3378" i="5" s="1"/>
  <c r="U2083" i="5"/>
  <c r="V2083" i="5" s="1"/>
  <c r="U2636" i="5"/>
  <c r="V2636" i="5" s="1"/>
  <c r="U3598" i="5"/>
  <c r="V3598" i="5" s="1"/>
  <c r="U4034" i="5"/>
  <c r="V4034" i="5" s="1"/>
  <c r="U4626" i="5"/>
  <c r="V4626" i="5" s="1"/>
  <c r="U5215" i="5"/>
  <c r="V5215" i="5" s="1"/>
  <c r="U1653" i="5"/>
  <c r="V1653" i="5" s="1"/>
  <c r="U2070" i="5"/>
  <c r="V2070" i="5" s="1"/>
  <c r="U2720" i="5"/>
  <c r="V2720" i="5" s="1"/>
  <c r="U3623" i="5"/>
  <c r="V3623" i="5" s="1"/>
  <c r="U4498" i="5"/>
  <c r="V4498" i="5" s="1"/>
  <c r="U5019" i="5"/>
  <c r="V5019" i="5" s="1"/>
  <c r="U2133" i="5"/>
  <c r="V2133" i="5" s="1"/>
  <c r="U2688" i="5"/>
  <c r="V2688" i="5" s="1"/>
  <c r="U3322" i="5"/>
  <c r="V3322" i="5" s="1"/>
  <c r="U3798" i="5"/>
  <c r="V3798" i="5" s="1"/>
  <c r="U4434" i="5"/>
  <c r="V4434" i="5" s="1"/>
  <c r="U4988" i="5"/>
  <c r="V4988" i="5" s="1"/>
  <c r="U1840" i="5"/>
  <c r="V1840" i="5" s="1"/>
  <c r="U2451" i="5"/>
  <c r="V2451" i="5" s="1"/>
  <c r="U3099" i="5"/>
  <c r="V3099" i="5" s="1"/>
  <c r="U4059" i="5"/>
  <c r="V4059" i="5" s="1"/>
  <c r="U4927" i="5"/>
  <c r="V4927" i="5"/>
  <c r="U2483" i="5"/>
  <c r="V2483" i="5" s="1"/>
  <c r="U3062" i="5"/>
  <c r="V3062" i="5" s="1"/>
  <c r="U4739" i="5"/>
  <c r="V4739" i="5" s="1"/>
  <c r="U2230" i="5"/>
  <c r="V2230" i="5" s="1"/>
  <c r="U2915" i="5"/>
  <c r="V2915" i="5" s="1"/>
  <c r="U4436" i="5"/>
  <c r="V4436" i="5" s="1"/>
  <c r="U4792" i="5"/>
  <c r="V4792" i="5" s="1"/>
  <c r="U667" i="5"/>
  <c r="V667" i="5" s="1"/>
  <c r="U3411" i="5"/>
  <c r="V3411" i="5" s="1"/>
  <c r="U4669" i="5"/>
  <c r="V4669" i="5" s="1"/>
  <c r="U722" i="5"/>
  <c r="V722" i="5" s="1"/>
  <c r="U2102" i="5"/>
  <c r="V2102" i="5" s="1"/>
  <c r="U2906" i="5"/>
  <c r="V2906" i="5" s="1"/>
  <c r="U4783" i="5"/>
  <c r="V4783" i="5" s="1"/>
  <c r="U2898" i="5"/>
  <c r="V2898" i="5" s="1"/>
  <c r="U1706" i="5"/>
  <c r="V1706" i="5" s="1"/>
  <c r="U4076" i="5"/>
  <c r="V4076" i="5" s="1"/>
  <c r="U4615" i="5"/>
  <c r="V4615" i="5" s="1"/>
  <c r="U5100" i="5"/>
  <c r="V5100" i="5" s="1"/>
  <c r="U2264" i="5"/>
  <c r="V2264" i="5" s="1"/>
  <c r="U3271" i="5"/>
  <c r="V3271" i="5" s="1"/>
  <c r="U2064" i="5"/>
  <c r="V2064" i="5" s="1"/>
  <c r="U3330" i="5"/>
  <c r="V3330" i="5" s="1"/>
  <c r="U4137" i="5"/>
  <c r="V4137" i="5" s="1"/>
  <c r="U4803" i="5"/>
  <c r="V4803" i="5" s="1"/>
  <c r="U1986" i="5"/>
  <c r="V1986" i="5" s="1"/>
  <c r="U3959" i="5"/>
  <c r="V3959" i="5" s="1"/>
  <c r="U152" i="5"/>
  <c r="V152" i="5" s="1"/>
  <c r="U223" i="5"/>
  <c r="V223" i="5" s="1"/>
  <c r="U1582" i="5"/>
  <c r="V1582" i="5" s="1"/>
  <c r="U3918" i="5"/>
  <c r="V3918" i="5" s="1"/>
  <c r="U4513" i="5"/>
  <c r="V4513" i="5"/>
  <c r="U2470" i="5"/>
  <c r="V2470" i="5" s="1"/>
  <c r="U3697" i="5"/>
  <c r="V3697" i="5" s="1"/>
  <c r="U5161" i="5"/>
  <c r="V5161" i="5" s="1"/>
  <c r="U4033" i="5"/>
  <c r="V4033" i="5" s="1"/>
  <c r="U5193" i="5"/>
  <c r="V5193" i="5" s="1"/>
  <c r="U2780" i="5"/>
  <c r="V2780" i="5" s="1"/>
  <c r="U5496" i="5"/>
  <c r="V5496" i="5" s="1"/>
  <c r="U5164" i="5"/>
  <c r="V5164" i="5" s="1"/>
  <c r="U5359" i="5"/>
  <c r="V5359" i="5" s="1"/>
  <c r="U2597" i="5"/>
  <c r="V2597" i="5" s="1"/>
  <c r="U3274" i="5"/>
  <c r="V3274" i="5" s="1"/>
  <c r="U3777" i="5"/>
  <c r="V3777" i="5" s="1"/>
  <c r="U2912" i="5"/>
  <c r="V2912" i="5" s="1"/>
  <c r="U5399" i="5"/>
  <c r="V5399" i="5" s="1"/>
  <c r="U5209" i="5"/>
  <c r="V5209" i="5" s="1"/>
  <c r="U3276" i="5"/>
  <c r="V3276" i="5" s="1"/>
  <c r="U4691" i="5"/>
  <c r="V4691" i="5" s="1"/>
  <c r="U2822" i="5"/>
  <c r="V2822" i="5" s="1"/>
  <c r="U1732" i="5"/>
  <c r="V1732" i="5" s="1"/>
  <c r="U3587" i="5"/>
  <c r="V3587" i="5" s="1"/>
  <c r="U2628" i="5"/>
  <c r="V2628" i="5" s="1"/>
  <c r="U2038" i="5"/>
  <c r="V2038" i="5" s="1"/>
  <c r="U2735" i="5"/>
  <c r="V2735" i="5" s="1"/>
  <c r="U3358" i="5"/>
  <c r="V3358" i="5" s="1"/>
  <c r="U3841" i="5"/>
  <c r="V3841" i="5" s="1"/>
  <c r="U4665" i="5"/>
  <c r="V4665" i="5" s="1"/>
  <c r="U4537" i="5"/>
  <c r="V4537" i="5" s="1"/>
  <c r="U2090" i="5"/>
  <c r="V2090" i="5" s="1"/>
  <c r="U2606" i="5"/>
  <c r="V2606" i="5" s="1"/>
  <c r="U3118" i="5"/>
  <c r="V3118" i="5" s="1"/>
  <c r="U4330" i="5"/>
  <c r="V4330" i="5" s="1"/>
  <c r="U3193" i="5"/>
  <c r="V3193" i="5"/>
  <c r="U3655" i="5"/>
  <c r="V3655" i="5" s="1"/>
  <c r="U4306" i="5"/>
  <c r="V4306" i="5" s="1"/>
  <c r="U4854" i="5"/>
  <c r="V4854" i="5" s="1"/>
  <c r="U1162" i="5"/>
  <c r="V1162" i="5" s="1"/>
  <c r="U5045" i="5"/>
  <c r="V5045" i="5" s="1"/>
  <c r="U2018" i="5"/>
  <c r="V2018" i="5" s="1"/>
  <c r="U2518" i="5"/>
  <c r="V2518" i="5" s="1"/>
  <c r="U3054" i="5"/>
  <c r="V3054" i="5" s="1"/>
  <c r="U4122" i="5"/>
  <c r="V4122" i="5" s="1"/>
  <c r="U4848" i="5"/>
  <c r="V4848" i="5" s="1"/>
  <c r="U4851" i="5"/>
  <c r="V4851" i="5" s="1"/>
  <c r="U1614" i="5"/>
  <c r="V1614" i="5" s="1"/>
  <c r="U1529" i="5"/>
  <c r="V1529" i="5" s="1"/>
  <c r="U5095" i="5"/>
  <c r="V5095" i="5" s="1"/>
  <c r="U374" i="5"/>
  <c r="V374" i="5" s="1"/>
  <c r="U2788" i="5"/>
  <c r="V2788" i="5" s="1"/>
  <c r="U3469" i="5"/>
  <c r="V3469" i="5" s="1"/>
  <c r="U3938" i="5"/>
  <c r="V3938" i="5" s="1"/>
  <c r="U2551" i="5"/>
  <c r="V2551" i="5" s="1"/>
  <c r="U2154" i="5"/>
  <c r="V2154" i="5" s="1"/>
  <c r="U2792" i="5"/>
  <c r="V2792" i="5" s="1"/>
  <c r="U4994" i="5"/>
  <c r="V4994" i="5" s="1"/>
  <c r="U504" i="5"/>
  <c r="V504" i="5" s="1"/>
  <c r="U3542" i="5"/>
  <c r="V3542" i="5" s="1"/>
  <c r="U1637" i="5"/>
  <c r="V1637" i="5" s="1"/>
  <c r="U2300" i="5"/>
  <c r="V2300" i="5" s="1"/>
  <c r="U3708" i="5"/>
  <c r="V3708" i="5" s="1"/>
  <c r="U4627" i="5"/>
  <c r="V4627" i="5" s="1"/>
  <c r="U3131" i="5"/>
  <c r="V3131" i="5" s="1"/>
  <c r="U1939" i="5"/>
  <c r="V1939" i="5" s="1"/>
  <c r="U2609" i="5"/>
  <c r="V2609" i="5" s="1"/>
  <c r="U3485" i="5"/>
  <c r="V3485" i="5"/>
  <c r="U3970" i="5"/>
  <c r="V3970" i="5" s="1"/>
  <c r="U5576" i="5"/>
  <c r="V5576" i="5" s="1"/>
  <c r="U1371" i="5"/>
  <c r="V1371" i="5" s="1"/>
  <c r="U1768" i="5"/>
  <c r="V1768" i="5" s="1"/>
  <c r="U2466" i="5"/>
  <c r="V2466" i="5" s="1"/>
  <c r="U3182" i="5"/>
  <c r="V3182" i="5" s="1"/>
  <c r="U4193" i="5"/>
  <c r="V4193" i="5" s="1"/>
  <c r="U1265" i="5"/>
  <c r="V1265" i="5" s="1"/>
  <c r="U1837" i="5"/>
  <c r="V1837" i="5" s="1"/>
  <c r="U2484" i="5"/>
  <c r="V2484" i="5" s="1"/>
  <c r="U2948" i="5"/>
  <c r="V2948" i="5" s="1"/>
  <c r="U3401" i="5"/>
  <c r="V3401" i="5" s="1"/>
  <c r="U3984" i="5"/>
  <c r="V3984" i="5" s="1"/>
  <c r="U4494" i="5"/>
  <c r="V4494" i="5" s="1"/>
  <c r="U5066" i="5"/>
  <c r="V5066" i="5" s="1"/>
  <c r="U1608" i="5"/>
  <c r="V1608" i="5" s="1"/>
  <c r="U2487" i="5"/>
  <c r="V2487" i="5" s="1"/>
  <c r="U3215" i="5"/>
  <c r="V3215" i="5" s="1"/>
  <c r="U3695" i="5"/>
  <c r="V3695" i="5" s="1"/>
  <c r="U4316" i="5"/>
  <c r="V4316" i="5" s="1"/>
  <c r="U4740" i="5"/>
  <c r="V4740" i="5" s="1"/>
  <c r="U5544" i="5"/>
  <c r="V5544" i="5" s="1"/>
  <c r="U1568" i="5"/>
  <c r="V1568" i="5" s="1"/>
  <c r="U2605" i="5"/>
  <c r="V2605" i="5" s="1"/>
  <c r="U4348" i="5"/>
  <c r="V4348" i="5" s="1"/>
  <c r="U2666" i="5"/>
  <c r="V2666" i="5" s="1"/>
  <c r="U3155" i="5"/>
  <c r="V3155" i="5" s="1"/>
  <c r="U3839" i="5"/>
  <c r="V3839" i="5" s="1"/>
  <c r="U4922" i="5"/>
  <c r="V4922" i="5" s="1"/>
  <c r="U3968" i="5"/>
  <c r="V3968" i="5" s="1"/>
  <c r="U5169" i="5"/>
  <c r="V5169" i="5" s="1"/>
  <c r="U5198" i="5"/>
  <c r="V5198" i="5"/>
  <c r="U2129" i="5"/>
  <c r="V2129" i="5" s="1"/>
  <c r="U2722" i="5"/>
  <c r="V2722" i="5" s="1"/>
  <c r="U3344" i="5"/>
  <c r="V3344" i="5" s="1"/>
  <c r="U4731" i="5"/>
  <c r="V4731" i="5" s="1"/>
  <c r="U4904" i="5"/>
  <c r="V4904" i="5" s="1"/>
  <c r="U1468" i="5"/>
  <c r="V1468" i="5" s="1"/>
  <c r="U2367" i="5"/>
  <c r="V2367" i="5" s="1"/>
  <c r="U2959" i="5"/>
  <c r="V2959" i="5" s="1"/>
  <c r="U3861" i="5"/>
  <c r="V3861" i="5" s="1"/>
  <c r="U4347" i="5"/>
  <c r="V4347" i="5" s="1"/>
  <c r="U1648" i="5"/>
  <c r="V1648" i="5" s="1"/>
  <c r="U5433" i="5"/>
  <c r="V5433" i="5" s="1"/>
  <c r="U4379" i="5"/>
  <c r="V4379" i="5" s="1"/>
  <c r="U2167" i="5"/>
  <c r="V2167" i="5" s="1"/>
  <c r="U3578" i="5"/>
  <c r="V3578" i="5" s="1"/>
  <c r="U4411" i="5"/>
  <c r="V4411" i="5" s="1"/>
  <c r="U1775" i="5"/>
  <c r="V1775" i="5" s="1"/>
  <c r="U4720" i="5"/>
  <c r="V4720" i="5" s="1"/>
  <c r="U5319" i="5"/>
  <c r="V5319" i="5" s="1"/>
  <c r="U2115" i="5"/>
  <c r="V2115" i="5" s="1"/>
  <c r="U2922" i="5"/>
  <c r="V2922" i="5" s="1"/>
  <c r="U4349" i="5"/>
  <c r="V4349" i="5" s="1"/>
  <c r="U1641" i="5"/>
  <c r="V1641" i="5" s="1"/>
  <c r="U2144" i="5"/>
  <c r="V2144" i="5" s="1"/>
  <c r="U2814" i="5"/>
  <c r="V2814" i="5" s="1"/>
  <c r="U3607" i="5"/>
  <c r="V3607" i="5" s="1"/>
  <c r="U4360" i="5"/>
  <c r="V4360" i="5" s="1"/>
  <c r="U4798" i="5"/>
  <c r="V4798" i="5" s="1"/>
  <c r="U2213" i="5"/>
  <c r="V2213" i="5" s="1"/>
  <c r="U2667" i="5"/>
  <c r="V2667" i="5" s="1"/>
  <c r="U3361" i="5"/>
  <c r="V3361" i="5" s="1"/>
  <c r="U4105" i="5"/>
  <c r="V4105" i="5"/>
  <c r="U4580" i="5"/>
  <c r="V4580" i="5" s="1"/>
  <c r="U5112" i="5"/>
  <c r="V5112" i="5" s="1"/>
  <c r="U5148" i="5"/>
  <c r="V5148" i="5" s="1"/>
  <c r="U2496" i="5"/>
  <c r="V2496" i="5" s="1"/>
  <c r="U2976" i="5"/>
  <c r="V2976" i="5" s="1"/>
  <c r="U3653" i="5"/>
  <c r="V3653" i="5" s="1"/>
  <c r="U4646" i="5"/>
  <c r="V4646" i="5" s="1"/>
  <c r="U5196" i="5"/>
  <c r="V5196" i="5" s="1"/>
  <c r="U1851" i="5"/>
  <c r="V1851" i="5" s="1"/>
  <c r="U2878" i="5"/>
  <c r="V2878" i="5" s="1"/>
  <c r="U3152" i="5"/>
  <c r="V3152" i="5" s="1"/>
  <c r="U5223" i="5"/>
  <c r="V5223" i="5" s="1"/>
  <c r="U5552" i="5"/>
  <c r="V5552" i="5" s="1"/>
  <c r="U5236" i="5"/>
  <c r="V5236" i="5" s="1"/>
  <c r="U5210" i="5"/>
  <c r="V5210" i="5" s="1"/>
  <c r="U3087" i="5"/>
  <c r="V3087" i="5" s="1"/>
  <c r="U1776" i="5"/>
  <c r="V1776" i="5" s="1"/>
  <c r="U4430" i="5"/>
  <c r="V4430" i="5" s="1"/>
  <c r="U5054" i="5"/>
  <c r="V5054" i="5" s="1"/>
  <c r="U1816" i="5"/>
  <c r="V1816" i="5" s="1"/>
  <c r="U2692" i="5"/>
  <c r="V2692" i="5" s="1"/>
  <c r="U3467" i="5"/>
  <c r="V3467" i="5" s="1"/>
  <c r="U5579" i="5"/>
  <c r="V5579" i="5" s="1"/>
  <c r="U2374" i="5"/>
  <c r="V2374" i="5" s="1"/>
  <c r="U3011" i="5"/>
  <c r="V3011" i="5" s="1"/>
  <c r="U3475" i="5"/>
  <c r="V3475" i="5" s="1"/>
  <c r="U4036" i="5"/>
  <c r="V4036" i="5" s="1"/>
  <c r="U824" i="5"/>
  <c r="V824" i="5" s="1"/>
  <c r="U2172" i="5"/>
  <c r="V2172" i="5" s="1"/>
  <c r="U4013" i="5"/>
  <c r="V4013" i="5" s="1"/>
  <c r="U5020" i="5"/>
  <c r="V5020" i="5" s="1"/>
  <c r="U1965" i="5"/>
  <c r="V1965" i="5"/>
  <c r="U5538" i="5"/>
  <c r="V5538" i="5" s="1"/>
  <c r="U4010" i="5"/>
  <c r="V4010" i="5" s="1"/>
  <c r="U4677" i="5"/>
  <c r="V4677" i="5" s="1"/>
  <c r="U1794" i="5"/>
  <c r="V1794" i="5" s="1"/>
  <c r="U5429" i="5"/>
  <c r="V5429" i="5" s="1"/>
  <c r="U4298" i="5"/>
  <c r="V4298" i="5" s="1"/>
  <c r="U2347" i="5"/>
  <c r="V2347" i="5" s="1"/>
  <c r="U2473" i="5"/>
  <c r="V2473" i="5" s="1"/>
  <c r="U3234" i="5"/>
  <c r="V3234" i="5" s="1"/>
  <c r="U3825" i="5"/>
  <c r="V3825" i="5" s="1"/>
  <c r="U4257" i="5"/>
  <c r="V4257" i="5" s="1"/>
  <c r="U5461" i="5"/>
  <c r="V5461" i="5" s="1"/>
  <c r="U2373" i="5"/>
  <c r="V2373" i="5" s="1"/>
  <c r="U4291" i="5"/>
  <c r="V4291" i="5" s="1"/>
  <c r="U5287" i="5"/>
  <c r="V5287" i="5" s="1"/>
  <c r="U3351" i="5"/>
  <c r="V3351" i="5" s="1"/>
  <c r="U1861" i="5"/>
  <c r="V1861" i="5" s="1"/>
  <c r="U2207" i="5"/>
  <c r="V2207" i="5" s="1"/>
  <c r="U2776" i="5"/>
  <c r="V2776" i="5" s="1"/>
  <c r="U4127" i="5"/>
  <c r="V4127" i="5" s="1"/>
  <c r="U4771" i="5"/>
  <c r="V4771" i="5" s="1"/>
  <c r="U46" i="5"/>
  <c r="V46" i="5" s="1"/>
  <c r="U2196" i="5"/>
  <c r="V2196" i="5" s="1"/>
  <c r="U3367" i="5"/>
  <c r="V3367" i="5" s="1"/>
  <c r="U4619" i="5"/>
  <c r="V4619" i="5" s="1"/>
  <c r="U5172" i="5"/>
  <c r="V5172" i="5" s="1"/>
  <c r="U2335" i="5"/>
  <c r="V2335" i="5" s="1"/>
  <c r="U2791" i="5"/>
  <c r="V2791" i="5" s="1"/>
  <c r="U3418" i="5"/>
  <c r="V3418" i="5" s="1"/>
  <c r="U4093" i="5"/>
  <c r="V4093" i="5" s="1"/>
  <c r="U4572" i="5"/>
  <c r="V4572" i="5" s="1"/>
  <c r="U5571" i="5"/>
  <c r="V5571" i="5"/>
  <c r="U1955" i="5"/>
  <c r="V1955" i="5" s="1"/>
  <c r="U1052" i="5"/>
  <c r="V1052" i="5" s="1"/>
  <c r="U2671" i="5"/>
  <c r="V2671" i="5" s="1"/>
  <c r="U3219" i="5"/>
  <c r="V3219" i="5" s="1"/>
  <c r="U4145" i="5"/>
  <c r="V4145" i="5" s="1"/>
  <c r="U5036" i="5"/>
  <c r="V5036" i="5" s="1"/>
  <c r="U4858" i="5"/>
  <c r="V4858" i="5" s="1"/>
  <c r="U2681" i="5"/>
  <c r="V2681" i="5" s="1"/>
  <c r="U3952" i="5"/>
  <c r="V3952" i="5" s="1"/>
  <c r="U4841" i="5"/>
  <c r="V4841" i="5" s="1"/>
  <c r="U448" i="5"/>
  <c r="V448" i="5" s="1"/>
  <c r="U2325" i="5"/>
  <c r="V2325" i="5" s="1"/>
  <c r="U3359" i="5"/>
  <c r="V3359" i="5" s="1"/>
  <c r="U4534" i="5"/>
  <c r="V4534" i="5" s="1"/>
  <c r="U4885" i="5"/>
  <c r="V4885" i="5" s="1"/>
  <c r="U2275" i="5"/>
  <c r="V2275" i="5" s="1"/>
  <c r="U3592" i="5"/>
  <c r="V3592" i="5" s="1"/>
  <c r="U195" i="5"/>
  <c r="V195" i="5" s="1"/>
  <c r="U1708" i="5"/>
  <c r="V1708" i="5" s="1"/>
  <c r="U2270" i="5"/>
  <c r="V2270" i="5" s="1"/>
  <c r="U3595" i="5"/>
  <c r="V3595" i="5" s="1"/>
  <c r="U4061" i="5"/>
  <c r="V4061" i="5" s="1"/>
  <c r="U5003" i="5"/>
  <c r="V5003" i="5" s="1"/>
  <c r="U3434" i="5"/>
  <c r="V3434" i="5" s="1"/>
  <c r="U1956" i="5"/>
  <c r="V1956" i="5" s="1"/>
  <c r="U3347" i="5"/>
  <c r="V3347" i="5" s="1"/>
  <c r="U4040" i="5"/>
  <c r="V4040" i="5" s="1"/>
  <c r="U4757" i="5"/>
  <c r="V4757" i="5" s="1"/>
  <c r="U859" i="5"/>
  <c r="V859" i="5" s="1"/>
  <c r="U1901" i="5"/>
  <c r="V1901" i="5" s="1"/>
  <c r="U2677" i="5"/>
  <c r="V2677" i="5" s="1"/>
  <c r="U3085" i="5"/>
  <c r="V3085" i="5"/>
  <c r="U3773" i="5"/>
  <c r="V3773" i="5" s="1"/>
  <c r="U4219" i="5"/>
  <c r="V4219" i="5" s="1"/>
  <c r="U2920" i="5"/>
  <c r="V2920" i="5" s="1"/>
  <c r="U3257" i="5"/>
  <c r="V3257" i="5" s="1"/>
  <c r="U4872" i="5"/>
  <c r="V4872" i="5" s="1"/>
  <c r="U5197" i="5"/>
  <c r="V5197" i="5" s="1"/>
  <c r="U5452" i="5"/>
  <c r="V5452" i="5" s="1"/>
  <c r="U5224" i="5"/>
  <c r="V5224" i="5" s="1"/>
  <c r="U678" i="5"/>
  <c r="V678" i="5" s="1"/>
  <c r="U5358" i="5"/>
  <c r="V5358" i="5" s="1"/>
  <c r="U2042" i="5"/>
  <c r="V2042" i="5" s="1"/>
  <c r="U2548" i="5"/>
  <c r="V2548" i="5" s="1"/>
  <c r="U3002" i="5"/>
  <c r="V3002" i="5" s="1"/>
  <c r="U3594" i="5"/>
  <c r="V3594" i="5" s="1"/>
  <c r="U4077" i="5"/>
  <c r="V4077" i="5" s="1"/>
  <c r="U4596" i="5"/>
  <c r="V4596" i="5" s="1"/>
  <c r="U5129" i="5"/>
  <c r="V5129" i="5" s="1"/>
  <c r="U1828" i="5"/>
  <c r="V1828" i="5" s="1"/>
  <c r="U2333" i="5"/>
  <c r="V2333" i="5" s="1"/>
  <c r="U2908" i="5"/>
  <c r="V2908" i="5" s="1"/>
  <c r="U3525" i="5"/>
  <c r="V3525" i="5" s="1"/>
  <c r="U4044" i="5"/>
  <c r="V4044" i="5" s="1"/>
  <c r="U4688" i="5"/>
  <c r="V4688" i="5" s="1"/>
  <c r="U5286" i="5"/>
  <c r="V5286" i="5" s="1"/>
  <c r="U2608" i="5"/>
  <c r="V2608" i="5" s="1"/>
  <c r="U3158" i="5"/>
  <c r="V3158" i="5" s="1"/>
  <c r="U3765" i="5"/>
  <c r="V3765" i="5" s="1"/>
  <c r="U4287" i="5"/>
  <c r="V4287" i="5" s="1"/>
  <c r="U2014" i="5"/>
  <c r="V2014" i="5" s="1"/>
  <c r="U2734" i="5"/>
  <c r="V2734" i="5" s="1"/>
  <c r="U3435" i="5"/>
  <c r="V3435" i="5" s="1"/>
  <c r="U3964" i="5"/>
  <c r="V3964" i="5"/>
  <c r="U4524" i="5"/>
  <c r="V4524" i="5" s="1"/>
  <c r="U4518" i="5"/>
  <c r="V4518" i="5" s="1"/>
  <c r="U5185" i="5"/>
  <c r="V5185" i="5" s="1"/>
  <c r="U2276" i="5"/>
  <c r="V2276" i="5" s="1"/>
  <c r="U3741" i="5"/>
  <c r="V3741" i="5" s="1"/>
  <c r="U4240" i="5"/>
  <c r="V4240" i="5" s="1"/>
  <c r="U1675" i="5"/>
  <c r="V1675" i="5" s="1"/>
  <c r="U4416" i="5"/>
  <c r="V4416" i="5" s="1"/>
  <c r="U1682" i="5"/>
  <c r="V1682" i="5" s="1"/>
  <c r="U3212" i="5"/>
  <c r="V3212" i="5" s="1"/>
  <c r="U3713" i="5"/>
  <c r="V3713" i="5" s="1"/>
  <c r="U2417" i="5"/>
  <c r="V2417" i="5" s="1"/>
  <c r="U3631" i="5"/>
  <c r="V3631" i="5" s="1"/>
  <c r="U4124" i="5"/>
  <c r="V4124" i="5" s="1"/>
  <c r="U2025" i="5"/>
  <c r="V2025" i="5" s="1"/>
  <c r="U2534" i="5"/>
  <c r="V2534" i="5" s="1"/>
  <c r="U3857" i="5"/>
  <c r="V3857" i="5" s="1"/>
  <c r="U4331" i="5"/>
  <c r="V4331" i="5" s="1"/>
  <c r="U1049" i="5"/>
  <c r="V1049" i="5" s="1"/>
  <c r="U1970" i="5"/>
  <c r="V1970" i="5"/>
  <c r="U2468" i="5"/>
  <c r="V2468" i="5" s="1"/>
  <c r="U3100" i="5"/>
  <c r="V3100" i="5" s="1"/>
  <c r="U3757" i="5"/>
  <c r="V3757" i="5" s="1"/>
  <c r="U4327" i="5"/>
  <c r="V4327" i="5" s="1"/>
  <c r="U4843" i="5"/>
  <c r="V4843" i="5" s="1"/>
  <c r="U1499" i="5"/>
  <c r="V1499" i="5" s="1"/>
  <c r="U2582" i="5"/>
  <c r="V2582" i="5" s="1"/>
  <c r="U2622" i="5"/>
  <c r="V2622" i="5" s="1"/>
  <c r="U3216" i="5"/>
  <c r="V3216" i="5" s="1"/>
  <c r="U3803" i="5"/>
  <c r="V3803" i="5" s="1"/>
  <c r="U4399" i="5"/>
  <c r="V4399" i="5" s="1"/>
  <c r="U5559" i="5"/>
  <c r="V5559" i="5" s="1"/>
  <c r="U202" i="5"/>
  <c r="V202" i="5" s="1"/>
  <c r="U1813" i="5"/>
  <c r="V1813" i="5" s="1"/>
  <c r="U4023" i="5"/>
  <c r="V4023" i="5" s="1"/>
  <c r="U4467" i="5"/>
  <c r="V4467" i="5" s="1"/>
  <c r="U1624" i="5"/>
  <c r="V1624" i="5" s="1"/>
  <c r="U2030" i="5"/>
  <c r="V2030" i="5" s="1"/>
  <c r="U3299" i="5"/>
  <c r="V3299" i="5" s="1"/>
  <c r="U5069" i="5"/>
  <c r="V5069" i="5"/>
  <c r="U513" i="5"/>
  <c r="V513" i="5" s="1"/>
  <c r="U5117" i="5"/>
  <c r="V5117" i="5" s="1"/>
  <c r="U3175" i="5"/>
  <c r="V3175" i="5" s="1"/>
  <c r="U5165" i="5"/>
  <c r="V5165" i="5" s="1"/>
  <c r="U4718" i="5"/>
  <c r="V4718" i="5" s="1"/>
  <c r="U215" i="5"/>
  <c r="V215" i="5" s="1"/>
  <c r="U4985" i="5"/>
  <c r="V4985" i="5" s="1"/>
  <c r="U2849" i="5"/>
  <c r="V2849" i="5" s="1"/>
  <c r="U2660" i="5"/>
  <c r="V2660" i="5" s="1"/>
  <c r="U3972" i="5"/>
  <c r="V3972" i="5" s="1"/>
  <c r="U1424" i="5"/>
  <c r="V1424" i="5" s="1"/>
  <c r="U1959" i="5"/>
  <c r="V1959" i="5" s="1"/>
  <c r="U2627" i="5"/>
  <c r="V2627" i="5" s="1"/>
  <c r="U3266" i="5"/>
  <c r="V3266" i="5" s="1"/>
  <c r="U1684" i="5"/>
  <c r="V1684" i="5" s="1"/>
  <c r="U2698" i="5"/>
  <c r="V2698" i="5" s="1"/>
  <c r="U3624" i="5"/>
  <c r="V3624" i="5" s="1"/>
  <c r="U4800" i="5"/>
  <c r="V4800" i="5" s="1"/>
  <c r="U5266" i="5"/>
  <c r="V5266" i="5" s="1"/>
  <c r="U5093" i="5"/>
  <c r="V5093" i="5"/>
  <c r="U3771" i="5"/>
  <c r="V3771" i="5" s="1"/>
  <c r="U2128" i="5"/>
  <c r="V2128" i="5" s="1"/>
  <c r="U5070" i="5"/>
  <c r="V5070" i="5" s="1"/>
  <c r="U2895" i="5"/>
  <c r="V2895" i="5" s="1"/>
  <c r="U1304" i="5"/>
  <c r="V1304" i="5" s="1"/>
  <c r="U2407" i="5"/>
  <c r="V2407" i="5" s="1"/>
  <c r="U3834" i="5"/>
  <c r="V3834" i="5" s="1"/>
  <c r="U1898" i="5"/>
  <c r="V1898" i="5" s="1"/>
  <c r="U4065" i="5"/>
  <c r="V4065" i="5" s="1"/>
  <c r="U3041" i="5"/>
  <c r="V3041" i="5" s="1"/>
  <c r="U3406" i="5"/>
  <c r="V3406" i="5" s="1"/>
  <c r="U2035" i="5"/>
  <c r="V2035" i="5" s="1"/>
  <c r="U2655" i="5"/>
  <c r="V2655" i="5" s="1"/>
  <c r="U3055" i="5"/>
  <c r="V3055" i="5" s="1"/>
  <c r="U2637" i="5"/>
  <c r="V2637" i="5" s="1"/>
  <c r="U3075" i="5"/>
  <c r="V3075" i="5"/>
  <c r="U3724" i="5"/>
  <c r="V3724" i="5" s="1"/>
  <c r="U4178" i="5"/>
  <c r="V4178" i="5" s="1"/>
  <c r="U4714" i="5"/>
  <c r="V4714" i="5" s="1"/>
  <c r="U1911" i="5"/>
  <c r="V1911" i="5" s="1"/>
  <c r="U2438" i="5"/>
  <c r="V2438" i="5" s="1"/>
  <c r="U3018" i="5"/>
  <c r="V3018" i="5" s="1"/>
  <c r="U3601" i="5"/>
  <c r="V3601" i="5" s="1"/>
  <c r="U4181" i="5"/>
  <c r="V4181" i="5" s="1"/>
  <c r="U4829" i="5"/>
  <c r="V4829" i="5" s="1"/>
  <c r="U5463" i="5"/>
  <c r="V5463" i="5" s="1"/>
  <c r="U5157" i="5"/>
  <c r="V5157" i="5" s="1"/>
  <c r="U2707" i="5"/>
  <c r="V2707" i="5" s="1"/>
  <c r="U3260" i="5"/>
  <c r="V3260" i="5" s="1"/>
  <c r="U3874" i="5"/>
  <c r="V3874" i="5" s="1"/>
  <c r="U4464" i="5"/>
  <c r="V4464" i="5" s="1"/>
  <c r="U4125" i="5"/>
  <c r="V4125" i="5"/>
  <c r="U4652" i="5"/>
  <c r="V4652" i="5" s="1"/>
  <c r="U4822" i="5"/>
  <c r="V4822" i="5" s="1"/>
  <c r="U916" i="5"/>
  <c r="V916" i="5" s="1"/>
  <c r="U239" i="5"/>
  <c r="V239" i="5" s="1"/>
  <c r="U1388" i="5"/>
  <c r="V1388" i="5" s="1"/>
  <c r="U1802" i="5"/>
  <c r="V1802" i="5" s="1"/>
  <c r="U3439" i="5"/>
  <c r="V3439" i="5" s="1"/>
  <c r="U4557" i="5"/>
  <c r="V4557" i="5" s="1"/>
  <c r="U1786" i="5"/>
  <c r="V1786" i="5" s="1"/>
  <c r="U3366" i="5"/>
  <c r="V3366" i="5" s="1"/>
  <c r="U2520" i="5"/>
  <c r="V2520" i="5" s="1"/>
  <c r="U3734" i="5"/>
  <c r="V3734" i="5" s="1"/>
  <c r="U4742" i="5"/>
  <c r="V4742" i="5" s="1"/>
  <c r="U2142" i="5"/>
  <c r="V2142" i="5" s="1"/>
  <c r="U3946" i="5"/>
  <c r="V3946" i="5" s="1"/>
  <c r="U2730" i="5"/>
  <c r="V2730" i="5"/>
  <c r="U1680" i="5"/>
  <c r="V1680" i="5" s="1"/>
  <c r="U2631" i="5"/>
  <c r="V2631" i="5" s="1"/>
  <c r="U4419" i="5"/>
  <c r="V4419" i="5" s="1"/>
  <c r="U5023" i="5"/>
  <c r="V5023" i="5" s="1"/>
  <c r="U2200" i="5"/>
  <c r="V2200" i="5" s="1"/>
  <c r="U3332" i="5"/>
  <c r="V3332" i="5" s="1"/>
  <c r="U4046" i="5"/>
  <c r="V4046" i="5" s="1"/>
  <c r="U4491" i="5"/>
  <c r="V4491" i="5" s="1"/>
  <c r="U4583" i="5"/>
  <c r="V4583" i="5" s="1"/>
  <c r="U3504" i="5"/>
  <c r="V3504" i="5" s="1"/>
  <c r="U2191" i="5"/>
  <c r="V2191" i="5" s="1"/>
  <c r="U4114" i="5"/>
  <c r="V4114" i="5" s="1"/>
  <c r="U4587" i="5"/>
  <c r="V4587" i="5" s="1"/>
  <c r="U5578" i="5"/>
  <c r="V5578" i="5" s="1"/>
  <c r="U1741" i="5"/>
  <c r="V1741" i="5" s="1"/>
  <c r="U2345" i="5"/>
  <c r="V2345" i="5"/>
  <c r="U3398" i="5"/>
  <c r="V3398" i="5" s="1"/>
  <c r="U5065" i="5"/>
  <c r="V5065" i="5" s="1"/>
  <c r="U2850" i="5"/>
  <c r="V2850" i="5" s="1"/>
  <c r="U4391" i="5"/>
  <c r="V4391" i="5" s="1"/>
  <c r="U4830" i="5"/>
  <c r="V4830" i="5" s="1"/>
  <c r="U3507" i="5"/>
  <c r="V3507" i="5" s="1"/>
  <c r="U3533" i="5"/>
  <c r="V3533" i="5" s="1"/>
  <c r="U1515" i="5"/>
  <c r="V1515" i="5" s="1"/>
  <c r="U2743" i="5"/>
  <c r="V2743" i="5" s="1"/>
  <c r="U3385" i="5"/>
  <c r="V3385" i="5" s="1"/>
  <c r="U1904" i="5"/>
  <c r="V1904" i="5" s="1"/>
  <c r="U2931" i="5"/>
  <c r="V2931" i="5" s="1"/>
  <c r="U3930" i="5"/>
  <c r="V3930" i="5" s="1"/>
  <c r="U5106" i="5"/>
  <c r="V5106" i="5" s="1"/>
  <c r="U2767" i="5"/>
  <c r="V2767" i="5" s="1"/>
  <c r="U2674" i="5"/>
  <c r="V2674" i="5"/>
  <c r="U302" i="5"/>
  <c r="V302" i="5" s="1"/>
  <c r="U4224" i="5"/>
  <c r="V4224" i="5" s="1"/>
  <c r="U3963" i="5"/>
  <c r="V3963" i="5" s="1"/>
  <c r="U2583" i="5"/>
  <c r="V2583" i="5" s="1"/>
  <c r="U1826" i="5"/>
  <c r="V1826" i="5" s="1"/>
  <c r="U3618" i="5"/>
  <c r="V3618" i="5" s="1"/>
  <c r="U3069" i="5"/>
  <c r="V3069" i="5" s="1"/>
  <c r="U2733" i="5"/>
  <c r="V2733" i="5" s="1"/>
  <c r="U4064" i="5"/>
  <c r="V4064" i="5" s="1"/>
  <c r="U3845" i="5"/>
  <c r="V3845" i="5" s="1"/>
  <c r="U3503" i="5"/>
  <c r="V3503" i="5" s="1"/>
  <c r="U3424" i="5"/>
  <c r="V3424" i="5" s="1"/>
  <c r="U4000" i="5"/>
  <c r="V4000" i="5" s="1"/>
  <c r="U2442" i="5"/>
  <c r="V2442" i="5" s="1"/>
  <c r="U4359" i="5"/>
  <c r="V4359" i="5" s="1"/>
  <c r="U2494" i="5"/>
  <c r="V2494" i="5"/>
  <c r="U3886" i="5"/>
  <c r="V3886" i="5" s="1"/>
  <c r="U4634" i="5"/>
  <c r="V4634" i="5" s="1"/>
  <c r="U1736" i="5"/>
  <c r="V1736" i="5" s="1"/>
  <c r="U2549" i="5"/>
  <c r="V2549" i="5" s="1"/>
  <c r="U3016" i="5"/>
  <c r="V3016" i="5" s="1"/>
  <c r="U3671" i="5"/>
  <c r="V3671" i="5" s="1"/>
  <c r="U4117" i="5"/>
  <c r="V4117" i="5" s="1"/>
  <c r="U4762" i="5"/>
  <c r="V4762" i="5" s="1"/>
  <c r="U1852" i="5"/>
  <c r="V1852" i="5" s="1"/>
  <c r="U2500" i="5"/>
  <c r="V2500" i="5" s="1"/>
  <c r="U2979" i="5"/>
  <c r="V2979" i="5" s="1"/>
  <c r="U3522" i="5"/>
  <c r="V3522" i="5" s="1"/>
  <c r="U4063" i="5"/>
  <c r="V4063" i="5" s="1"/>
  <c r="U4725" i="5"/>
  <c r="V4725" i="5" s="1"/>
  <c r="U2553" i="5"/>
  <c r="V2553" i="5" s="1"/>
  <c r="U4970" i="5"/>
  <c r="V4970" i="5"/>
  <c r="U1144" i="5"/>
  <c r="V1144" i="5" s="1"/>
  <c r="U1694" i="5"/>
  <c r="V1694" i="5" s="1"/>
  <c r="U2278" i="5"/>
  <c r="V2278" i="5" s="1"/>
  <c r="U2772" i="5"/>
  <c r="V2772" i="5" s="1"/>
  <c r="U3295" i="5"/>
  <c r="V3295" i="5" s="1"/>
  <c r="U3876" i="5"/>
  <c r="V3876" i="5" s="1"/>
  <c r="U4351" i="5"/>
  <c r="V4351" i="5" s="1"/>
  <c r="U4853" i="5"/>
  <c r="V4853" i="5" s="1"/>
  <c r="U2059" i="5"/>
  <c r="V2059" i="5" s="1"/>
  <c r="U2540" i="5"/>
  <c r="V2540" i="5" s="1"/>
  <c r="U3300" i="5"/>
  <c r="V3300" i="5" s="1"/>
  <c r="U3751" i="5"/>
  <c r="V3751" i="5" s="1"/>
  <c r="U4443" i="5"/>
  <c r="V4443" i="5" s="1"/>
  <c r="U5564" i="5"/>
  <c r="V5564" i="5" s="1"/>
  <c r="U5536" i="5"/>
  <c r="V5536" i="5" s="1"/>
  <c r="U2286" i="5"/>
  <c r="V2286" i="5"/>
  <c r="U2833" i="5"/>
  <c r="V2833" i="5" s="1"/>
  <c r="U4655" i="5"/>
  <c r="V4655" i="5" s="1"/>
  <c r="U2273" i="5"/>
  <c r="V2273" i="5" s="1"/>
  <c r="U3080" i="5"/>
  <c r="V3080" i="5" s="1"/>
  <c r="U4883" i="5"/>
  <c r="V4883" i="5" s="1"/>
  <c r="U4944" i="5"/>
  <c r="V4944" i="5" s="1"/>
  <c r="U1061" i="5"/>
  <c r="V1061" i="5" s="1"/>
  <c r="U1989" i="5"/>
  <c r="V1989" i="5" s="1"/>
  <c r="U3292" i="5"/>
  <c r="V3292" i="5" s="1"/>
  <c r="U3973" i="5"/>
  <c r="V3973" i="5" s="1"/>
  <c r="U4591" i="5"/>
  <c r="V4591" i="5" s="1"/>
  <c r="U1980" i="5"/>
  <c r="V1980" i="5" s="1"/>
  <c r="U1871" i="5"/>
  <c r="V1871" i="5" s="1"/>
  <c r="U3494" i="5"/>
  <c r="V3494" i="5" s="1"/>
  <c r="U3093" i="5"/>
  <c r="V3093" i="5" s="1"/>
  <c r="U3835" i="5"/>
  <c r="V3835" i="5"/>
  <c r="U5534" i="5"/>
  <c r="V5534" i="5" s="1"/>
  <c r="U1646" i="5"/>
  <c r="V1646" i="5" s="1"/>
  <c r="U2310" i="5"/>
  <c r="V2310" i="5" s="1"/>
  <c r="U2863" i="5"/>
  <c r="V2863" i="5" s="1"/>
  <c r="U4049" i="5"/>
  <c r="V4049" i="5" s="1"/>
  <c r="U310" i="5"/>
  <c r="V310" i="5" s="1"/>
  <c r="U48" i="5"/>
  <c r="V48" i="5" s="1"/>
  <c r="U1774" i="5"/>
  <c r="V1774" i="5" s="1"/>
  <c r="U2697" i="5"/>
  <c r="V2697" i="5" s="1"/>
  <c r="U3477" i="5"/>
  <c r="V3477" i="5" s="1"/>
  <c r="U4052" i="5"/>
  <c r="V4052" i="5" s="1"/>
  <c r="U4522" i="5"/>
  <c r="V4522" i="5" s="1"/>
  <c r="U2871" i="5"/>
  <c r="V2871" i="5" s="1"/>
  <c r="U3540" i="5"/>
  <c r="V3540" i="5" s="1"/>
  <c r="U4136" i="5"/>
  <c r="V4136" i="5" s="1"/>
  <c r="U4682" i="5"/>
  <c r="V4682" i="5"/>
  <c r="U5537" i="5"/>
  <c r="V5537" i="5" s="1"/>
  <c r="U5080" i="5"/>
  <c r="V5080" i="5" s="1"/>
  <c r="U2944" i="5"/>
  <c r="V2944" i="5" s="1"/>
  <c r="U4216" i="5"/>
  <c r="V4216" i="5" s="1"/>
  <c r="U4736" i="5"/>
  <c r="V4736" i="5" s="1"/>
  <c r="U1850" i="5"/>
  <c r="V1850" i="5" s="1"/>
  <c r="U2482" i="5"/>
  <c r="V2482" i="5" s="1"/>
  <c r="U3527" i="5"/>
  <c r="V3527" i="5" s="1"/>
  <c r="U5554" i="5"/>
  <c r="V5554" i="5" s="1"/>
  <c r="U1666" i="5"/>
  <c r="V1666" i="5" s="1"/>
  <c r="U5088" i="5"/>
  <c r="V5088" i="5" s="1"/>
  <c r="U1824" i="5"/>
  <c r="V1824" i="5" s="1"/>
  <c r="U5206" i="5"/>
  <c r="V5206" i="5" s="1"/>
  <c r="U5432" i="5"/>
  <c r="V5432" i="5" s="1"/>
  <c r="U2002" i="5"/>
  <c r="V2002" i="5" s="1"/>
  <c r="U4493" i="5"/>
  <c r="V4493" i="5"/>
  <c r="U5005" i="5"/>
  <c r="V5005" i="5" s="1"/>
  <c r="U436" i="5"/>
  <c r="V436" i="5" s="1"/>
  <c r="U1907" i="5"/>
  <c r="V1907" i="5" s="1"/>
  <c r="U3645" i="5"/>
  <c r="V3645" i="5" s="1"/>
  <c r="U3867" i="5"/>
  <c r="V3867" i="5" s="1"/>
  <c r="U1154" i="5"/>
  <c r="V1154" i="5" s="1"/>
  <c r="U1678" i="5"/>
  <c r="V1678" i="5" s="1"/>
  <c r="U2370" i="5"/>
  <c r="V2370" i="5" s="1"/>
  <c r="U3058" i="5"/>
  <c r="V3058" i="5" s="1"/>
  <c r="U4576" i="5"/>
  <c r="V4576" i="5" s="1"/>
  <c r="U2158" i="5"/>
  <c r="V2158" i="5" s="1"/>
  <c r="U3224" i="5"/>
  <c r="V3224" i="5" s="1"/>
  <c r="U4079" i="5"/>
  <c r="V4079" i="5" s="1"/>
  <c r="U5310" i="5"/>
  <c r="V5310" i="5" s="1"/>
  <c r="U2914" i="5"/>
  <c r="V2914" i="5" s="1"/>
  <c r="U2227" i="5"/>
  <c r="V2227" i="5"/>
  <c r="U5332" i="5"/>
  <c r="V5332" i="5" s="1"/>
  <c r="U5040" i="5"/>
  <c r="V5040" i="5" s="1"/>
  <c r="U1058" i="5"/>
  <c r="V1058" i="5" s="1"/>
  <c r="U1960" i="5"/>
  <c r="V1960" i="5" s="1"/>
  <c r="U2640" i="5"/>
  <c r="V2640" i="5" s="1"/>
  <c r="U3164" i="5"/>
  <c r="V3164" i="5" s="1"/>
  <c r="U3619" i="5"/>
  <c r="V3619" i="5" s="1"/>
  <c r="U4236" i="5"/>
  <c r="V4236" i="5" s="1"/>
  <c r="U4845" i="5"/>
  <c r="V4845" i="5" s="1"/>
  <c r="U5120" i="5"/>
  <c r="V5120" i="5" s="1"/>
  <c r="U2771" i="5"/>
  <c r="V2771" i="5" s="1"/>
  <c r="U1890" i="5"/>
  <c r="V1890" i="5" s="1"/>
  <c r="U4553" i="5"/>
  <c r="V4553" i="5" s="1"/>
  <c r="U3173" i="5"/>
  <c r="V3173" i="5" s="1"/>
  <c r="U1418" i="5"/>
  <c r="V1418" i="5" s="1"/>
  <c r="U1804" i="5"/>
  <c r="V1804" i="5"/>
  <c r="U2406" i="5"/>
  <c r="V2406" i="5" s="1"/>
  <c r="U2887" i="5"/>
  <c r="V2887" i="5" s="1"/>
  <c r="U3489" i="5"/>
  <c r="V3489" i="5" s="1"/>
  <c r="U3977" i="5"/>
  <c r="V3977" i="5" s="1"/>
  <c r="U4483" i="5"/>
  <c r="V4483" i="5" s="1"/>
  <c r="U5002" i="5"/>
  <c r="V5002" i="5" s="1"/>
  <c r="U1016" i="5"/>
  <c r="V1016" i="5" s="1"/>
  <c r="U1712" i="5"/>
  <c r="V1712" i="5" s="1"/>
  <c r="U2661" i="5"/>
  <c r="V2661" i="5" s="1"/>
  <c r="U4551" i="5"/>
  <c r="V4551" i="5" s="1"/>
  <c r="U3448" i="5"/>
  <c r="V3448" i="5" s="1"/>
  <c r="U99" i="5"/>
  <c r="V99" i="5" s="1"/>
  <c r="U2450" i="5"/>
  <c r="V2450" i="5" s="1"/>
  <c r="U2972" i="5"/>
  <c r="V2972" i="5" s="1"/>
  <c r="U3640" i="5"/>
  <c r="V3640" i="5" s="1"/>
  <c r="U4108" i="5"/>
  <c r="V4108" i="5"/>
  <c r="U4777" i="5"/>
  <c r="V4777" i="5" s="1"/>
  <c r="U1076" i="5"/>
  <c r="V1076" i="5" s="1"/>
  <c r="U1873" i="5"/>
  <c r="V1873" i="5" s="1"/>
  <c r="U2504" i="5"/>
  <c r="V2504" i="5" s="1"/>
  <c r="U3333" i="5"/>
  <c r="V3333" i="5" s="1"/>
  <c r="U4423" i="5"/>
  <c r="V4423" i="5" s="1"/>
  <c r="U4982" i="5"/>
  <c r="V4982" i="5" s="1"/>
  <c r="U5031" i="5"/>
  <c r="V5031" i="5" s="1"/>
  <c r="U555" i="5"/>
  <c r="V555" i="5" s="1"/>
  <c r="U1125" i="5"/>
  <c r="V1125" i="5" s="1"/>
  <c r="U2092" i="5"/>
  <c r="V2092" i="5" s="1"/>
  <c r="U2864" i="5"/>
  <c r="V2864" i="5" s="1"/>
  <c r="U3586" i="5"/>
  <c r="V3586" i="5" s="1"/>
  <c r="U4701" i="5"/>
  <c r="V4701" i="5" s="1"/>
  <c r="U2354" i="5"/>
  <c r="V2354" i="5" s="1"/>
  <c r="U4290" i="5"/>
  <c r="V4290" i="5"/>
  <c r="U2612" i="5"/>
  <c r="V2612" i="5" s="1"/>
  <c r="U3550" i="5"/>
  <c r="V3550" i="5" s="1"/>
  <c r="U4501" i="5"/>
  <c r="V4501" i="5" s="1"/>
  <c r="U1744" i="5"/>
  <c r="V1744" i="5" s="1"/>
  <c r="U3226" i="5"/>
  <c r="V3226" i="5" s="1"/>
  <c r="U4031" i="5"/>
  <c r="V4031" i="5" s="1"/>
  <c r="U1800" i="5"/>
  <c r="V1800" i="5" s="1"/>
  <c r="U2418" i="5"/>
  <c r="V2418" i="5" s="1"/>
  <c r="U3029" i="5"/>
  <c r="V3029" i="5" s="1"/>
  <c r="U4239" i="5"/>
  <c r="V4239" i="5" s="1"/>
  <c r="U1169" i="5"/>
  <c r="V1169" i="5" s="1"/>
  <c r="U322" i="5"/>
  <c r="V322" i="5" s="1"/>
  <c r="U3572" i="5"/>
  <c r="V3572" i="5" s="1"/>
  <c r="U4196" i="5"/>
  <c r="V4196" i="5" s="1"/>
  <c r="U4704" i="5"/>
  <c r="V4704" i="5" s="1"/>
  <c r="U1377" i="5"/>
  <c r="V1377" i="5"/>
  <c r="U4232" i="5"/>
  <c r="V4232" i="5" s="1"/>
  <c r="U4871" i="5"/>
  <c r="V4871" i="5" s="1"/>
  <c r="U4967" i="5"/>
  <c r="V4967" i="5" s="1"/>
  <c r="U1695" i="5"/>
  <c r="V1695" i="5" s="1"/>
  <c r="U3808" i="5"/>
  <c r="V3808" i="5" s="1"/>
  <c r="U4314" i="5"/>
  <c r="V4314" i="5" s="1"/>
  <c r="U4956" i="5"/>
  <c r="V4956" i="5" s="1"/>
  <c r="U1915" i="5"/>
  <c r="V1915" i="5" s="1"/>
  <c r="U3165" i="5"/>
  <c r="V3165" i="5" s="1"/>
  <c r="U3711" i="5"/>
  <c r="V3711" i="5" s="1"/>
  <c r="U1935" i="5"/>
  <c r="V1935" i="5" s="1"/>
  <c r="U5247" i="5"/>
  <c r="V5247" i="5" s="1"/>
  <c r="U4629" i="5"/>
  <c r="V4629" i="5" s="1"/>
  <c r="U2024" i="5"/>
  <c r="V2024" i="5" s="1"/>
  <c r="U3858" i="5"/>
  <c r="V3858" i="5" s="1"/>
  <c r="U805" i="5"/>
  <c r="V805" i="5"/>
  <c r="U1782" i="5"/>
  <c r="V1782" i="5" s="1"/>
  <c r="U2511" i="5"/>
  <c r="V2511" i="5" s="1"/>
  <c r="U3174" i="5"/>
  <c r="V3174" i="5" s="1"/>
  <c r="U5038" i="5"/>
  <c r="V5038" i="5" s="1"/>
  <c r="U2460" i="5"/>
  <c r="V2460" i="5" s="1"/>
  <c r="U3461" i="5"/>
  <c r="V3461" i="5" s="1"/>
  <c r="U4512" i="5"/>
  <c r="V4512" i="5" s="1"/>
  <c r="U5212" i="5"/>
  <c r="V5212" i="5" s="1"/>
  <c r="U5085" i="5"/>
  <c r="V5085" i="5" s="1"/>
  <c r="U1137" i="5"/>
  <c r="V1137" i="5" s="1"/>
  <c r="U5119" i="5"/>
  <c r="V5119" i="5" s="1"/>
  <c r="U1576" i="5"/>
  <c r="V1576" i="5" s="1"/>
  <c r="U3407" i="5"/>
  <c r="V3407" i="5" s="1"/>
  <c r="U1855" i="5"/>
  <c r="V1855" i="5" s="1"/>
  <c r="U1854" i="5"/>
  <c r="V1854" i="5" s="1"/>
  <c r="U2653" i="5"/>
  <c r="V2653" i="5"/>
  <c r="U2311" i="5"/>
  <c r="V2311" i="5" s="1"/>
  <c r="U3043" i="5"/>
  <c r="V3043" i="5" s="1"/>
  <c r="U4018" i="5"/>
  <c r="V4018" i="5" s="1"/>
  <c r="U3066" i="5"/>
  <c r="V3066" i="5" s="1"/>
  <c r="U2828" i="5"/>
  <c r="V2828" i="5" s="1"/>
  <c r="U2112" i="5"/>
  <c r="V2112" i="5" s="1"/>
  <c r="U3313" i="5"/>
  <c r="V3313" i="5" s="1"/>
  <c r="U2610" i="5"/>
  <c r="V2610" i="5" s="1"/>
  <c r="U3425" i="5"/>
  <c r="V3425" i="5" s="1"/>
  <c r="U3849" i="5"/>
  <c r="V3849" i="5" s="1"/>
  <c r="U3497" i="5"/>
  <c r="V3497" i="5" s="1"/>
  <c r="U1839" i="5"/>
  <c r="V1839" i="5" s="1"/>
  <c r="U3422" i="5"/>
  <c r="V3422" i="5" s="1"/>
  <c r="U2654" i="5"/>
  <c r="V2654" i="5" s="1"/>
  <c r="U3026" i="5"/>
  <c r="V3026" i="5" s="1"/>
  <c r="U4069" i="5"/>
  <c r="V4069" i="5"/>
  <c r="U4318" i="5"/>
  <c r="V4318" i="5" s="1"/>
  <c r="U3304" i="5"/>
  <c r="V3304" i="5" s="1"/>
  <c r="U3107" i="5"/>
  <c r="V3107" i="5" s="1"/>
  <c r="U1788" i="5"/>
  <c r="V1788" i="5" s="1"/>
  <c r="U4221" i="5"/>
  <c r="V4221" i="5" s="1"/>
  <c r="U1593" i="5"/>
  <c r="V1593" i="5" s="1"/>
  <c r="U2123" i="5"/>
  <c r="V2123" i="5" s="1"/>
  <c r="U2086" i="5"/>
  <c r="V2086" i="5" s="1"/>
  <c r="U2124" i="5"/>
  <c r="V2124" i="5" s="1"/>
  <c r="U2652" i="5"/>
  <c r="V2652" i="5" s="1"/>
  <c r="U4234" i="5"/>
  <c r="V4234" i="5" s="1"/>
  <c r="U3311" i="5"/>
  <c r="V3311" i="5" s="1"/>
  <c r="U3151" i="5"/>
  <c r="V3151" i="5" s="1"/>
  <c r="U2428" i="5"/>
  <c r="V2428" i="5" s="1"/>
  <c r="U2599" i="5"/>
  <c r="V2599" i="5" s="1"/>
  <c r="U2321" i="5"/>
  <c r="V2321" i="5"/>
  <c r="U3135" i="5"/>
  <c r="V3135" i="5" s="1"/>
  <c r="U4231" i="5"/>
  <c r="V4231" i="5" s="1"/>
  <c r="U3496" i="5"/>
  <c r="V3496" i="5" s="1"/>
  <c r="U4126" i="5"/>
  <c r="V4126" i="5" s="1"/>
  <c r="U2998" i="5"/>
  <c r="V2998" i="5" s="1"/>
  <c r="U4342" i="5"/>
  <c r="V4342" i="5" s="1"/>
  <c r="U3045" i="5"/>
  <c r="V3045" i="5" s="1"/>
  <c r="U2044" i="5"/>
  <c r="V2044" i="5" s="1"/>
  <c r="U5361" i="5"/>
  <c r="V5361" i="5" s="1"/>
  <c r="U5297" i="5"/>
  <c r="V5297" i="5" s="1"/>
  <c r="U5334" i="5"/>
  <c r="V5334" i="5" s="1"/>
  <c r="U5411" i="5"/>
  <c r="V5411" i="5" s="1"/>
  <c r="U5323" i="5"/>
  <c r="V5323" i="5" s="1"/>
  <c r="U4979" i="5"/>
  <c r="V4979" i="5" s="1"/>
  <c r="U5289" i="5"/>
  <c r="V5289" i="5" s="1"/>
  <c r="U5525" i="5"/>
  <c r="V5525" i="5"/>
  <c r="U5302" i="5"/>
  <c r="V5302" i="5" s="1"/>
  <c r="U5391" i="5"/>
  <c r="V5391" i="5" s="1"/>
  <c r="U5347" i="5"/>
  <c r="V5347" i="5" s="1"/>
  <c r="U4552" i="5"/>
  <c r="V4552" i="5" s="1"/>
  <c r="U4575" i="5"/>
  <c r="V4575" i="5" s="1"/>
  <c r="U5299" i="5"/>
  <c r="V5299" i="5" s="1"/>
  <c r="U5467" i="5"/>
  <c r="V5467" i="5" s="1"/>
  <c r="U5284" i="5"/>
  <c r="V5284" i="5" s="1"/>
  <c r="U5402" i="5"/>
  <c r="V5402" i="5" s="1"/>
  <c r="U5524" i="5"/>
  <c r="V5524" i="5" s="1"/>
  <c r="U5401" i="5"/>
  <c r="V5401" i="5" s="1"/>
  <c r="U5471" i="5"/>
  <c r="V5471" i="5" s="1"/>
  <c r="U5300" i="5"/>
  <c r="V5300" i="5" s="1"/>
  <c r="U5502" i="5"/>
  <c r="V5502" i="5" s="1"/>
  <c r="U5468" i="5"/>
  <c r="V5468" i="5" s="1"/>
  <c r="U5587" i="5"/>
  <c r="V5587" i="5"/>
  <c r="U4432" i="5"/>
  <c r="V4432" i="5" s="1"/>
  <c r="U5522" i="5"/>
  <c r="V5522" i="5" s="1"/>
  <c r="U5382" i="5"/>
  <c r="V5382" i="5" s="1"/>
  <c r="U4453" i="5"/>
  <c r="V4453" i="5" s="1"/>
  <c r="U5442" i="5"/>
  <c r="V5442" i="5" s="1"/>
  <c r="U5403" i="5"/>
  <c r="V5403" i="5" s="1"/>
  <c r="U2099" i="5"/>
  <c r="V2099" i="5" s="1"/>
  <c r="U2397" i="5"/>
  <c r="V2397" i="5" s="1"/>
  <c r="U1868" i="5"/>
  <c r="V1868" i="5" s="1"/>
  <c r="U3854" i="5"/>
  <c r="V3854" i="5" s="1"/>
  <c r="U2033" i="5"/>
  <c r="V2033" i="5" s="1"/>
  <c r="U4309" i="5"/>
  <c r="V4309" i="5" s="1"/>
  <c r="U3233" i="5"/>
  <c r="V3233" i="5" s="1"/>
  <c r="U2008" i="5"/>
  <c r="V2008" i="5" s="1"/>
  <c r="U4235" i="5"/>
  <c r="V4235" i="5" s="1"/>
  <c r="U3855" i="5"/>
  <c r="V3855" i="5"/>
  <c r="U3179" i="5"/>
  <c r="V3179" i="5" s="1"/>
  <c r="U4315" i="5"/>
  <c r="V4315" i="5" s="1"/>
  <c r="U3108" i="5"/>
  <c r="V3108" i="5" s="1"/>
  <c r="U3073" i="5"/>
  <c r="V3073" i="5" s="1"/>
  <c r="U1870" i="5"/>
  <c r="V1870" i="5" s="1"/>
  <c r="U3289" i="5"/>
  <c r="V3289" i="5" s="1"/>
  <c r="U3312" i="5"/>
  <c r="V3312" i="5" s="1"/>
  <c r="U2860" i="5"/>
  <c r="V2860" i="5" s="1"/>
  <c r="U1897" i="5"/>
  <c r="V1897" i="5" s="1"/>
  <c r="U4354" i="5"/>
  <c r="V4354" i="5" s="1"/>
  <c r="U4238" i="5"/>
  <c r="V4238" i="5" s="1"/>
  <c r="U3263" i="5"/>
  <c r="V3263" i="5" s="1"/>
  <c r="U3139" i="5"/>
  <c r="V3139" i="5" s="1"/>
  <c r="U2027" i="5"/>
  <c r="V2027" i="5" s="1"/>
  <c r="U2412" i="5"/>
  <c r="V2412" i="5" s="1"/>
  <c r="U1599" i="5"/>
  <c r="V1599" i="5"/>
  <c r="U4324" i="5"/>
  <c r="V4324" i="5" s="1"/>
  <c r="U2592" i="5"/>
  <c r="V2592" i="5" s="1"/>
  <c r="U4366" i="5"/>
  <c r="V4366" i="5" s="1"/>
  <c r="U2166" i="5"/>
  <c r="V2166" i="5" s="1"/>
  <c r="U3067" i="5"/>
  <c r="V3067" i="5" s="1"/>
  <c r="U4328" i="5"/>
  <c r="V4328" i="5" s="1"/>
  <c r="U2076" i="5"/>
  <c r="V2076" i="5" s="1"/>
  <c r="U1880" i="5"/>
  <c r="V1880" i="5" s="1"/>
  <c r="U3020" i="5"/>
  <c r="V3020" i="5" s="1"/>
  <c r="U3326" i="5"/>
  <c r="V3326" i="5" s="1"/>
  <c r="U2079" i="5"/>
  <c r="V2079" i="5" s="1"/>
  <c r="U4427" i="5"/>
  <c r="V4427" i="5" s="1"/>
  <c r="U4756" i="5"/>
  <c r="V4756" i="5" s="1"/>
  <c r="U5476" i="5"/>
  <c r="V5476" i="5" s="1"/>
  <c r="U5306" i="5"/>
  <c r="V5306" i="5" s="1"/>
  <c r="U5464" i="5"/>
  <c r="V5464" i="5"/>
  <c r="U5360" i="5"/>
  <c r="V5360" i="5" s="1"/>
  <c r="U4642" i="5"/>
  <c r="V4642" i="5" s="1"/>
  <c r="U5354" i="5"/>
  <c r="V5354" i="5" s="1"/>
  <c r="U5549" i="5"/>
  <c r="V5549" i="5" s="1"/>
  <c r="U5316" i="5"/>
  <c r="V5316" i="5" s="1"/>
  <c r="U5454" i="5"/>
  <c r="V5454" i="5" s="1"/>
  <c r="U5417" i="5"/>
  <c r="V5417" i="5" s="1"/>
  <c r="U5408" i="5"/>
  <c r="V5408" i="5" s="1"/>
  <c r="U5430" i="5"/>
  <c r="V5430" i="5" s="1"/>
  <c r="U5404" i="5"/>
  <c r="V5404" i="5" s="1"/>
  <c r="U4747" i="5"/>
  <c r="V4747" i="5" s="1"/>
  <c r="U5296" i="5"/>
  <c r="V5296" i="5" s="1"/>
  <c r="U4389" i="5"/>
  <c r="V4389" i="5" s="1"/>
  <c r="U5214" i="5"/>
  <c r="V5214" i="5" s="1"/>
  <c r="U4749" i="5"/>
  <c r="V4749" i="5" s="1"/>
  <c r="U4472" i="5"/>
  <c r="V4472" i="5"/>
  <c r="U5566" i="5"/>
  <c r="V5566" i="5" s="1"/>
  <c r="U5342" i="5"/>
  <c r="V5342" i="5" s="1"/>
  <c r="U5458" i="5"/>
  <c r="V5458" i="5" s="1"/>
  <c r="U5268" i="5"/>
  <c r="V5268" i="5" s="1"/>
  <c r="U5384" i="5"/>
  <c r="V5384" i="5" s="1"/>
  <c r="U5370" i="5"/>
  <c r="V5370" i="5" s="1"/>
  <c r="U5290" i="5"/>
  <c r="V5290" i="5" s="1"/>
  <c r="U4415" i="5"/>
  <c r="V4415" i="5" s="1"/>
  <c r="U4110" i="5"/>
  <c r="V4110" i="5" s="1"/>
  <c r="U4225" i="5"/>
  <c r="V4225" i="5" s="1"/>
  <c r="U3008" i="5"/>
  <c r="V3008" i="5" s="1"/>
  <c r="U1894" i="5"/>
  <c r="V1894" i="5" s="1"/>
  <c r="U4139" i="5"/>
  <c r="V4139" i="5" s="1"/>
  <c r="U3255" i="5"/>
  <c r="V3255" i="5" s="1"/>
  <c r="U3327" i="5"/>
  <c r="V3327" i="5" s="1"/>
  <c r="U4244" i="5"/>
  <c r="V4244" i="5"/>
  <c r="U3290" i="5"/>
  <c r="V3290" i="5" s="1"/>
  <c r="U4396" i="5"/>
  <c r="V4396" i="5" s="1"/>
  <c r="U4308" i="5"/>
  <c r="V4308" i="5" s="1"/>
  <c r="U4084" i="5"/>
  <c r="V4084" i="5" s="1"/>
  <c r="U1808" i="5"/>
  <c r="V1808" i="5" s="1"/>
  <c r="U3014" i="5"/>
  <c r="V3014" i="5" s="1"/>
  <c r="U1858" i="5"/>
  <c r="V1858" i="5" s="1"/>
  <c r="U3273" i="5"/>
  <c r="V3273" i="5" s="1"/>
  <c r="U2138" i="5"/>
  <c r="V2138" i="5" s="1"/>
  <c r="U3035" i="5"/>
  <c r="V3035" i="5" s="1"/>
  <c r="U4109" i="5"/>
  <c r="V4109" i="5" s="1"/>
  <c r="U3920" i="5"/>
  <c r="V3920" i="5" s="1"/>
  <c r="U2163" i="5"/>
  <c r="V2163" i="5" s="1"/>
  <c r="U4266" i="5"/>
  <c r="V4266" i="5" s="1"/>
  <c r="U1842" i="5"/>
  <c r="V1842" i="5" s="1"/>
  <c r="U2524" i="5"/>
  <c r="V2524" i="5"/>
  <c r="U2305" i="5"/>
  <c r="V2305" i="5" s="1"/>
  <c r="U1908" i="5"/>
  <c r="V1908" i="5" s="1"/>
  <c r="U1905" i="5"/>
  <c r="V1905" i="5" s="1"/>
  <c r="U2013" i="5"/>
  <c r="V2013" i="5" s="1"/>
  <c r="U2866" i="5"/>
  <c r="V2866" i="5" s="1"/>
  <c r="U2588" i="5"/>
  <c r="V2588" i="5" s="1"/>
  <c r="U1869" i="5"/>
  <c r="V1869" i="5" s="1"/>
  <c r="U3510" i="5"/>
  <c r="V3510" i="5" s="1"/>
  <c r="U3317" i="5"/>
  <c r="V3317" i="5" s="1"/>
  <c r="U2012" i="5"/>
  <c r="V2012" i="5" s="1"/>
  <c r="U1859" i="5"/>
  <c r="V1859" i="5" s="1"/>
  <c r="U4393" i="5"/>
  <c r="V4393" i="5" s="1"/>
  <c r="U1829" i="5"/>
  <c r="V1829" i="5" s="1"/>
  <c r="U2265" i="5"/>
  <c r="V2265" i="5" s="1"/>
  <c r="U1661" i="5"/>
  <c r="V1661" i="5" s="1"/>
  <c r="U2573" i="5"/>
  <c r="V2573" i="5"/>
  <c r="U3384" i="5"/>
  <c r="V3384" i="5" s="1"/>
  <c r="U2881" i="5"/>
  <c r="V2881" i="5" s="1"/>
  <c r="U2291" i="5"/>
  <c r="V2291" i="5" s="1"/>
  <c r="U2398" i="5"/>
  <c r="V2398" i="5" s="1"/>
  <c r="U2995" i="5"/>
  <c r="V2995" i="5" s="1"/>
  <c r="U3917" i="5"/>
  <c r="V3917" i="5" s="1"/>
  <c r="U5301" i="5"/>
  <c r="V5301" i="5" s="1"/>
  <c r="U4748" i="5"/>
  <c r="V4748" i="5" s="1"/>
  <c r="U5374" i="5"/>
  <c r="V5374" i="5" s="1"/>
  <c r="U5412" i="5"/>
  <c r="V5412" i="5" s="1"/>
  <c r="U5395" i="5"/>
  <c r="V5395" i="5" s="1"/>
  <c r="U5303" i="5"/>
  <c r="V5303" i="5" s="1"/>
  <c r="U5426" i="5"/>
  <c r="V5426" i="5" s="1"/>
  <c r="U4607" i="5"/>
  <c r="V4607" i="5" s="1"/>
  <c r="U5507" i="5"/>
  <c r="V5507" i="5" s="1"/>
  <c r="U5438" i="5"/>
  <c r="V5438" i="5"/>
  <c r="U5392" i="5"/>
  <c r="V5392" i="5" s="1"/>
  <c r="U5523" i="5"/>
  <c r="V5523" i="5" s="1"/>
  <c r="U5512" i="5"/>
  <c r="V5512" i="5" s="1"/>
  <c r="U5504" i="5"/>
  <c r="V5504" i="5" s="1"/>
  <c r="U5518" i="5"/>
  <c r="V5518" i="5" s="1"/>
  <c r="U5371" i="5"/>
  <c r="V5371" i="5" s="1"/>
  <c r="U4683" i="5"/>
  <c r="V4683" i="5" s="1"/>
  <c r="U5501" i="5"/>
  <c r="V5501" i="5" s="1"/>
  <c r="U4539" i="5"/>
  <c r="V4539" i="5" s="1"/>
  <c r="U5416" i="5"/>
  <c r="V5416" i="5" s="1"/>
  <c r="U5517" i="5"/>
  <c r="V5517" i="5" s="1"/>
  <c r="U5317" i="5"/>
  <c r="V5317" i="5" s="1"/>
  <c r="U2020" i="5"/>
  <c r="V2020" i="5" s="1"/>
  <c r="U1856" i="5"/>
  <c r="V1856" i="5" s="1"/>
  <c r="U3027" i="5"/>
  <c r="V3027" i="5" s="1"/>
  <c r="U2580" i="5"/>
  <c r="V2580" i="5"/>
  <c r="U3021" i="5"/>
  <c r="V3021" i="5" s="1"/>
  <c r="U1654" i="5"/>
  <c r="V1654" i="5" s="1"/>
  <c r="U3136" i="5"/>
  <c r="V3136" i="5" s="1"/>
  <c r="U2993" i="5"/>
  <c r="V2993" i="5" s="1"/>
  <c r="U3044" i="5"/>
  <c r="V3044" i="5" s="1"/>
  <c r="U2146" i="5"/>
  <c r="V2146" i="5" s="1"/>
  <c r="U1600" i="5"/>
  <c r="V1600" i="5" s="1"/>
  <c r="U2271" i="5"/>
  <c r="V2271" i="5" s="1"/>
  <c r="U4265" i="5"/>
  <c r="V4265" i="5" s="1"/>
  <c r="U3086" i="5"/>
  <c r="V3086" i="5" s="1"/>
  <c r="U2318" i="5"/>
  <c r="V2318" i="5" s="1"/>
  <c r="U2619" i="5"/>
  <c r="V2619" i="5" s="1"/>
  <c r="U1857" i="5"/>
  <c r="V1857" i="5" s="1"/>
  <c r="U4392" i="5"/>
  <c r="V4392" i="5" s="1"/>
  <c r="U3145" i="5"/>
  <c r="V3145" i="5" s="1"/>
  <c r="U1888" i="5"/>
  <c r="V1888" i="5"/>
  <c r="U4307" i="5"/>
  <c r="V4307" i="5" s="1"/>
  <c r="U2034" i="5"/>
  <c r="V2034" i="5" s="1"/>
  <c r="U3068" i="5"/>
  <c r="V3068" i="5" s="1"/>
  <c r="U3423" i="5"/>
  <c r="V3423" i="5" s="1"/>
  <c r="U2886" i="5"/>
  <c r="V2886" i="5" s="1"/>
  <c r="U3022" i="5"/>
  <c r="V3022" i="5" s="1"/>
  <c r="U3042" i="5"/>
  <c r="V3042" i="5" s="1"/>
  <c r="U2143" i="5"/>
  <c r="V2143" i="5" s="1"/>
  <c r="U2885" i="5"/>
  <c r="V2885" i="5" s="1"/>
  <c r="U2021" i="5"/>
  <c r="V2021" i="5" s="1"/>
  <c r="U2413" i="5"/>
  <c r="V2413" i="5" s="1"/>
  <c r="U4338" i="5"/>
  <c r="V4338" i="5" s="1"/>
  <c r="U3142" i="5"/>
  <c r="V3142" i="5" s="1"/>
  <c r="U2122" i="5"/>
  <c r="V2122" i="5" s="1"/>
  <c r="U2052" i="5"/>
  <c r="V2052" i="5" s="1"/>
  <c r="U2411" i="5"/>
  <c r="V2411" i="5"/>
  <c r="U3945" i="5"/>
  <c r="V3945" i="5" s="1"/>
  <c r="U2545" i="5"/>
  <c r="V2545" i="5" s="1"/>
  <c r="U2435" i="5"/>
  <c r="V2435" i="5" s="1"/>
  <c r="U2051" i="5"/>
  <c r="V2051" i="5" s="1"/>
  <c r="U2019" i="5"/>
  <c r="V2019" i="5" s="1"/>
  <c r="U2427" i="5"/>
  <c r="V2427" i="5" s="1"/>
  <c r="U3853" i="5"/>
  <c r="V3853" i="5" s="1"/>
  <c r="U3272" i="5"/>
  <c r="V3272" i="5" s="1"/>
  <c r="U3325" i="5"/>
  <c r="V3325" i="5" s="1"/>
  <c r="U4210" i="5"/>
  <c r="V4210" i="5" s="1"/>
  <c r="U1833" i="5"/>
  <c r="V1833" i="5" s="1"/>
  <c r="U3969" i="5"/>
  <c r="V3969" i="5" s="1"/>
  <c r="U5528" i="5"/>
  <c r="V5528" i="5" s="1"/>
  <c r="U5344" i="5"/>
  <c r="V5344" i="5" s="1"/>
  <c r="U5446" i="5"/>
  <c r="V5446" i="5" s="1"/>
  <c r="U5586" i="5"/>
  <c r="V5586" i="5"/>
  <c r="U5405" i="5"/>
  <c r="V5405" i="5" s="1"/>
  <c r="U5273" i="5"/>
  <c r="V5273" i="5" s="1"/>
  <c r="U5264" i="5"/>
  <c r="V5264" i="5" s="1"/>
  <c r="U5497" i="5"/>
  <c r="V5497" i="5" s="1"/>
  <c r="U5350" i="5"/>
  <c r="V5350" i="5" s="1"/>
  <c r="U5291" i="5"/>
  <c r="V5291" i="5" s="1"/>
  <c r="U5348" i="5"/>
  <c r="V5348" i="5" s="1"/>
  <c r="U5584" i="5"/>
  <c r="V5584" i="5" s="1"/>
  <c r="U4900" i="5"/>
  <c r="V4900" i="5" s="1"/>
  <c r="U5355" i="5"/>
  <c r="V5355" i="5" s="1"/>
  <c r="U5447" i="5"/>
  <c r="V5447" i="5" s="1"/>
  <c r="U4471" i="5"/>
  <c r="V4471" i="5" s="1"/>
  <c r="U4605" i="5"/>
  <c r="V4605" i="5" s="1"/>
  <c r="U5445" i="5"/>
  <c r="V5445" i="5" s="1"/>
  <c r="U5390" i="5"/>
  <c r="V5390" i="5" s="1"/>
  <c r="U4490" i="5"/>
  <c r="V4490" i="5"/>
  <c r="U5448" i="5"/>
  <c r="V5448" i="5" s="1"/>
  <c r="U4901" i="5"/>
  <c r="V4901" i="5" s="1"/>
  <c r="Q4946" i="5"/>
  <c r="U4946" i="5" s="1"/>
  <c r="V4946" i="5" s="1"/>
  <c r="Q4625" i="5"/>
  <c r="U4625" i="5" s="1"/>
  <c r="V4625" i="5" s="1"/>
  <c r="Q802" i="5"/>
  <c r="U802" i="5" s="1"/>
  <c r="V802" i="5" s="1"/>
  <c r="Q519" i="5"/>
  <c r="U519" i="5" s="1"/>
  <c r="V519" i="5" s="1"/>
  <c r="Q432" i="5"/>
  <c r="U432" i="5" s="1"/>
  <c r="V432" i="5" s="1"/>
  <c r="Q933" i="5"/>
  <c r="Q633" i="5"/>
  <c r="U633" i="5" s="1"/>
  <c r="V633" i="5" s="1"/>
  <c r="Q288" i="5"/>
  <c r="U288" i="5" s="1"/>
  <c r="V288" i="5" s="1"/>
  <c r="Q674" i="5"/>
  <c r="U674" i="5" s="1"/>
  <c r="V674" i="5" s="1"/>
  <c r="Q573" i="5"/>
  <c r="U573" i="5" s="1"/>
  <c r="V573" i="5" s="1"/>
  <c r="Q683" i="5"/>
  <c r="Q520" i="5"/>
  <c r="Q366" i="5"/>
  <c r="Q5" i="5"/>
  <c r="Q867" i="5"/>
  <c r="Q11" i="5"/>
  <c r="U11" i="5" s="1"/>
  <c r="V11" i="5" s="1"/>
  <c r="Q816" i="5"/>
  <c r="U816" i="5" s="1"/>
  <c r="V816" i="5" s="1"/>
  <c r="Q255" i="5"/>
  <c r="U255" i="5" s="1"/>
  <c r="V255" i="5" s="1"/>
  <c r="Q757" i="5"/>
  <c r="Q984" i="5"/>
  <c r="U984" i="5" s="1"/>
  <c r="V984" i="5" s="1"/>
  <c r="Q23" i="5"/>
  <c r="U23" i="5" s="1"/>
  <c r="V23" i="5" s="1"/>
  <c r="Q609" i="5"/>
  <c r="Q90" i="5"/>
  <c r="U90" i="5" s="1"/>
  <c r="V90" i="5" s="1"/>
  <c r="Q204" i="5"/>
  <c r="Q286" i="5"/>
  <c r="U286" i="5" s="1"/>
  <c r="V286" i="5" s="1"/>
  <c r="Q53" i="5"/>
  <c r="U53" i="5" s="1"/>
  <c r="V53" i="5" s="1"/>
  <c r="Q389" i="5"/>
  <c r="U389" i="5" s="1"/>
  <c r="V389" i="5" s="1"/>
  <c r="Q6" i="5"/>
  <c r="U6" i="5" s="1"/>
  <c r="V6" i="5" s="1"/>
  <c r="Q700" i="5"/>
  <c r="U700" i="5" s="1"/>
  <c r="V700" i="5" s="1"/>
  <c r="Q657" i="5"/>
  <c r="U657" i="5" s="1"/>
  <c r="V657" i="5" s="1"/>
  <c r="Q207" i="5"/>
  <c r="Q51" i="5"/>
  <c r="U51" i="5" s="1"/>
  <c r="V51" i="5" s="1"/>
  <c r="Q602" i="5"/>
  <c r="U602" i="5" s="1"/>
  <c r="V602" i="5" s="1"/>
  <c r="Q630" i="5"/>
  <c r="Q213" i="5"/>
  <c r="U213" i="5" s="1"/>
  <c r="V213" i="5" s="1"/>
  <c r="Q731" i="5"/>
  <c r="Q645" i="5"/>
  <c r="U645" i="5" s="1"/>
  <c r="V645" i="5" s="1"/>
  <c r="Q608" i="5"/>
  <c r="U608" i="5" s="1"/>
  <c r="V608" i="5" s="1"/>
  <c r="Q536" i="5"/>
  <c r="U536" i="5" s="1"/>
  <c r="V536" i="5" s="1"/>
  <c r="Q892" i="5"/>
  <c r="U892" i="5" s="1"/>
  <c r="V892" i="5" s="1"/>
  <c r="Q814" i="5"/>
  <c r="U814" i="5" s="1"/>
  <c r="V814" i="5" s="1"/>
  <c r="Q628" i="5"/>
  <c r="U628" i="5" s="1"/>
  <c r="V628" i="5" s="1"/>
  <c r="Q914" i="5"/>
  <c r="U914" i="5" s="1"/>
  <c r="V914" i="5" s="1"/>
  <c r="Q954" i="5"/>
  <c r="U954" i="5" s="1"/>
  <c r="V954" i="5" s="1"/>
  <c r="Q585" i="5"/>
  <c r="U585" i="5" s="1"/>
  <c r="V585" i="5" s="1"/>
  <c r="Q601" i="5"/>
  <c r="U601" i="5" s="1"/>
  <c r="V601" i="5" s="1"/>
  <c r="Q737" i="5"/>
  <c r="U737" i="5" s="1"/>
  <c r="V737" i="5" s="1"/>
  <c r="Q261" i="5"/>
  <c r="U261" i="5" s="1"/>
  <c r="V261" i="5" s="1"/>
  <c r="Q402" i="5"/>
  <c r="U402" i="5" s="1"/>
  <c r="V402" i="5" s="1"/>
  <c r="Q368" i="5"/>
  <c r="U368" i="5" s="1"/>
  <c r="V368" i="5" s="1"/>
  <c r="Q2809" i="5"/>
  <c r="U2809" i="5" s="1"/>
  <c r="V2809" i="5" s="1"/>
  <c r="Q2306" i="5"/>
  <c r="U2306" i="5" s="1"/>
  <c r="V2306" i="5" s="1"/>
  <c r="Q4729" i="5"/>
  <c r="U4729" i="5" s="1"/>
  <c r="V4729" i="5" s="1"/>
  <c r="Q5053" i="5"/>
  <c r="U5053" i="5" s="1"/>
  <c r="V5053" i="5" s="1"/>
  <c r="V4568" i="5"/>
  <c r="Q5338" i="5"/>
  <c r="U5338" i="5" s="1"/>
  <c r="V5338" i="5" s="1"/>
  <c r="Q5435" i="5"/>
  <c r="U5435" i="5" s="1"/>
  <c r="V5435" i="5" s="1"/>
  <c r="U5439" i="5"/>
  <c r="V5439" i="5" s="1"/>
  <c r="Q5271" i="5"/>
  <c r="U5271" i="5" s="1"/>
  <c r="V5271" i="5" s="1"/>
  <c r="Q5498" i="5"/>
  <c r="U5498" i="5" s="1"/>
  <c r="V5498" i="5" s="1"/>
  <c r="V4579" i="5"/>
  <c r="Q5568" i="5"/>
  <c r="U5568" i="5" s="1"/>
  <c r="V5568" i="5" s="1"/>
  <c r="Q5389" i="5"/>
  <c r="U5389" i="5" s="1"/>
  <c r="V5389" i="5" s="1"/>
  <c r="V5285" i="5"/>
  <c r="Q5325" i="5"/>
  <c r="U5325" i="5" s="1"/>
  <c r="V5325" i="5" s="1"/>
  <c r="Q5506" i="5"/>
  <c r="U5506" i="5" s="1"/>
  <c r="V5506" i="5" s="1"/>
  <c r="Q2382" i="5"/>
  <c r="U2382" i="5" s="1"/>
  <c r="V2382" i="5" s="1"/>
  <c r="Q1630" i="5"/>
  <c r="U1630" i="5" s="1"/>
  <c r="V1630" i="5" s="1"/>
  <c r="Q5397" i="5"/>
  <c r="U5397" i="5" s="1"/>
  <c r="V5397" i="5" s="1"/>
  <c r="Q5352" i="5"/>
  <c r="U5352" i="5" s="1"/>
  <c r="V5352" i="5" s="1"/>
  <c r="Q5410" i="5"/>
  <c r="U5410" i="5" s="1"/>
  <c r="V5410" i="5" s="1"/>
  <c r="Q5365" i="5"/>
  <c r="U5365" i="5" s="1"/>
  <c r="V5365" i="5" s="1"/>
  <c r="Q5388" i="5"/>
  <c r="U5388" i="5" s="1"/>
  <c r="V5388" i="5" s="1"/>
  <c r="Q4724" i="5"/>
  <c r="U4724" i="5" s="1"/>
  <c r="V4724" i="5" s="1"/>
  <c r="Q5343" i="5"/>
  <c r="U5343" i="5" s="1"/>
  <c r="V5343" i="5" s="1"/>
  <c r="Q5346" i="5"/>
  <c r="U5346" i="5" s="1"/>
  <c r="V5346" i="5" s="1"/>
  <c r="Q5363" i="5"/>
  <c r="U5363" i="5" s="1"/>
  <c r="V5363" i="5" s="1"/>
  <c r="Q5027" i="5"/>
  <c r="U5027" i="5" s="1"/>
  <c r="V5027" i="5" s="1"/>
  <c r="Q4684" i="5"/>
  <c r="U4684" i="5" s="1"/>
  <c r="V4684" i="5" s="1"/>
  <c r="Q5542" i="5"/>
  <c r="U5542" i="5" s="1"/>
  <c r="V5542" i="5" s="1"/>
  <c r="Q5563" i="5"/>
  <c r="U5563" i="5" s="1"/>
  <c r="V5563" i="5" s="1"/>
  <c r="Q5377" i="5"/>
  <c r="U5377" i="5" s="1"/>
  <c r="V5377" i="5" s="1"/>
  <c r="Q5406" i="5"/>
  <c r="U5406" i="5" s="1"/>
  <c r="V5406" i="5" s="1"/>
  <c r="Q1657" i="5"/>
  <c r="U1657" i="5" s="1"/>
  <c r="V1657" i="5" s="1"/>
  <c r="Q5248" i="5"/>
  <c r="U5248" i="5" s="1"/>
  <c r="V5248" i="5" s="1"/>
  <c r="U5413" i="5"/>
  <c r="V5413" i="5" s="1"/>
  <c r="Q5341" i="5"/>
  <c r="U5341" i="5" s="1"/>
  <c r="V5341" i="5" s="1"/>
  <c r="U5409" i="5"/>
  <c r="V5409" i="5" s="1"/>
  <c r="Q4487" i="5"/>
  <c r="U4487" i="5"/>
  <c r="V4487" i="5" s="1"/>
  <c r="V5396" i="5"/>
  <c r="U5505" i="5"/>
  <c r="V5505" i="5" s="1"/>
  <c r="Q5505" i="5"/>
  <c r="U5400" i="5"/>
  <c r="V5400" i="5" s="1"/>
  <c r="V5520" i="5"/>
  <c r="Q5570" i="5"/>
  <c r="U5570" i="5" s="1"/>
  <c r="V5570" i="5" s="1"/>
  <c r="U5373" i="5"/>
  <c r="V5373" i="5"/>
  <c r="Q5351" i="5"/>
  <c r="U5351" i="5" s="1"/>
  <c r="V5351" i="5" s="1"/>
  <c r="Q5474" i="5"/>
  <c r="U5474" i="5" s="1"/>
  <c r="V5474" i="5" s="1"/>
  <c r="Q1629" i="5"/>
  <c r="U1629" i="5" s="1"/>
  <c r="V1629" i="5" s="1"/>
  <c r="Q4567" i="5"/>
  <c r="U4567" i="5" s="1"/>
  <c r="V4567" i="5" s="1"/>
  <c r="Q5230" i="5"/>
  <c r="U5230" i="5" s="1"/>
  <c r="V5230" i="5" s="1"/>
  <c r="U5407" i="5"/>
  <c r="V5407" i="5" s="1"/>
  <c r="Q4569" i="5"/>
  <c r="U4569" i="5" s="1"/>
  <c r="V4569" i="5" s="1"/>
  <c r="Q5529" i="5"/>
  <c r="U5529" i="5" s="1"/>
  <c r="V5529" i="5" s="1"/>
  <c r="U5372" i="5"/>
  <c r="V5372" i="5" s="1"/>
  <c r="Q5250" i="5"/>
  <c r="U5250" i="5" s="1"/>
  <c r="V5250" i="5" s="1"/>
  <c r="Q4606" i="5"/>
  <c r="U4606" i="5" s="1"/>
  <c r="V4606" i="5" s="1"/>
  <c r="Q5385" i="5"/>
  <c r="U5385" i="5" s="1"/>
  <c r="V5385" i="5" s="1"/>
  <c r="U5441" i="5"/>
  <c r="V5441" i="5" s="1"/>
  <c r="Q5585" i="5"/>
  <c r="U5585" i="5" s="1"/>
  <c r="V5585" i="5" s="1"/>
  <c r="Q5509" i="5"/>
  <c r="U5509" i="5" s="1"/>
  <c r="V5509" i="5" s="1"/>
  <c r="U5427" i="5"/>
  <c r="V5427" i="5" s="1"/>
  <c r="Q5233" i="5"/>
  <c r="U5233" i="5" s="1"/>
  <c r="V5233" i="5" s="1"/>
  <c r="Q5293" i="5"/>
  <c r="U5293" i="5" s="1"/>
  <c r="V5293" i="5" s="1"/>
  <c r="Q5356" i="5"/>
  <c r="U5356" i="5" s="1"/>
  <c r="V5356" i="5" s="1"/>
  <c r="U5295" i="5"/>
  <c r="V5295" i="5" s="1"/>
  <c r="Q4892" i="5"/>
  <c r="U4892" i="5" s="1"/>
  <c r="V4892" i="5" s="1"/>
  <c r="Q4875" i="5"/>
  <c r="U4875" i="5" s="1"/>
  <c r="V4875" i="5" s="1"/>
  <c r="U5387" i="5"/>
  <c r="V5387" i="5" s="1"/>
  <c r="Q5330" i="5"/>
  <c r="U5330" i="5" s="1"/>
  <c r="V5330" i="5" s="1"/>
  <c r="Q5486" i="5"/>
  <c r="U5486" i="5" s="1"/>
  <c r="V5486" i="5" s="1"/>
  <c r="Q4867" i="5"/>
  <c r="U4867" i="5" s="1"/>
  <c r="V4867" i="5" s="1"/>
  <c r="U5313" i="5"/>
  <c r="V5313" i="5" s="1"/>
  <c r="Q4486" i="5"/>
  <c r="U4486" i="5" s="1"/>
  <c r="V4486" i="5" s="1"/>
  <c r="Q5453" i="5"/>
  <c r="U5453" i="5" s="1"/>
  <c r="V5453" i="5" s="1"/>
  <c r="U5415" i="5"/>
  <c r="V5415" i="5" s="1"/>
  <c r="Q5050" i="5"/>
  <c r="U5050" i="5" s="1"/>
  <c r="V5050" i="5" s="1"/>
  <c r="Q468" i="5"/>
  <c r="U468" i="5" s="1"/>
  <c r="V468" i="5" s="1"/>
  <c r="Q296" i="5"/>
  <c r="U296" i="5" s="1"/>
  <c r="V296" i="5" s="1"/>
  <c r="Q7" i="5"/>
  <c r="Q788" i="5"/>
  <c r="Q939" i="5"/>
  <c r="U939" i="5" s="1"/>
  <c r="V939" i="5" s="1"/>
  <c r="Q209" i="5"/>
  <c r="U209" i="5" s="1"/>
  <c r="V209" i="5" s="1"/>
  <c r="Q104" i="5"/>
  <c r="Q728" i="5"/>
  <c r="Q363" i="5"/>
  <c r="U363" i="5" s="1"/>
  <c r="V363" i="5" s="1"/>
  <c r="Q464" i="5"/>
  <c r="U464" i="5" s="1"/>
  <c r="V464" i="5" s="1"/>
  <c r="Q168" i="5"/>
  <c r="Q309" i="5"/>
  <c r="U309" i="5" s="1"/>
  <c r="V309" i="5" s="1"/>
  <c r="Q972" i="5"/>
  <c r="U972" i="5" s="1"/>
  <c r="V972" i="5" s="1"/>
  <c r="Q888" i="5"/>
  <c r="U888" i="5" s="1"/>
  <c r="V888" i="5" s="1"/>
  <c r="Q549" i="5"/>
  <c r="U549" i="5" s="1"/>
  <c r="V549" i="5" s="1"/>
  <c r="Q509" i="5"/>
  <c r="U509" i="5" s="1"/>
  <c r="V509" i="5" s="1"/>
  <c r="Q929" i="5"/>
  <c r="Q673" i="5"/>
  <c r="U673" i="5" s="1"/>
  <c r="V673" i="5" s="1"/>
  <c r="Q407" i="5"/>
  <c r="Q145" i="5"/>
  <c r="U145" i="5" s="1"/>
  <c r="V145" i="5" s="1"/>
  <c r="Q528" i="5"/>
  <c r="U528" i="5" s="1"/>
  <c r="V528" i="5" s="1"/>
  <c r="Q219" i="5"/>
  <c r="U219" i="5" s="1"/>
  <c r="V219" i="5" s="1"/>
  <c r="Q297" i="5"/>
  <c r="U297" i="5" s="1"/>
  <c r="V297" i="5"/>
  <c r="Q71" i="5"/>
  <c r="U71" i="5" s="1"/>
  <c r="V71" i="5" s="1"/>
  <c r="Q274" i="5"/>
  <c r="U274" i="5" s="1"/>
  <c r="V274" i="5" s="1"/>
  <c r="Q982" i="5"/>
  <c r="U982" i="5" s="1"/>
  <c r="V982" i="5" s="1"/>
  <c r="Q474" i="5"/>
  <c r="U474" i="5" s="1"/>
  <c r="V474" i="5" s="1"/>
  <c r="Q490" i="5"/>
  <c r="U490" i="5" s="1"/>
  <c r="V490" i="5" s="1"/>
  <c r="Q570" i="5"/>
  <c r="U570" i="5" s="1"/>
  <c r="V570" i="5" s="1"/>
  <c r="Q435" i="5"/>
  <c r="U435" i="5" s="1"/>
  <c r="V435" i="5" s="1"/>
  <c r="Q891" i="5"/>
  <c r="U891" i="5" s="1"/>
  <c r="V891" i="5" s="1"/>
  <c r="Q834" i="5"/>
  <c r="U834" i="5" s="1"/>
  <c r="V834" i="5" s="1"/>
  <c r="Q947" i="5"/>
  <c r="U947" i="5" s="1"/>
  <c r="V947" i="5" s="1"/>
  <c r="Q192" i="5"/>
  <c r="U192" i="5" s="1"/>
  <c r="V192" i="5" s="1"/>
  <c r="Q706" i="5"/>
  <c r="U706" i="5" s="1"/>
  <c r="V706" i="5" s="1"/>
  <c r="Q868" i="5"/>
  <c r="U868" i="5" s="1"/>
  <c r="V868" i="5"/>
  <c r="Q624" i="5"/>
  <c r="U624" i="5" s="1"/>
  <c r="V624" i="5" s="1"/>
  <c r="Q237" i="5"/>
  <c r="U237" i="5" s="1"/>
  <c r="V237" i="5" s="1"/>
  <c r="Q413" i="5"/>
  <c r="U413" i="5" s="1"/>
  <c r="V413" i="5" s="1"/>
  <c r="Q705" i="5"/>
  <c r="U705" i="5" s="1"/>
  <c r="V705" i="5" s="1"/>
  <c r="Q648" i="5"/>
  <c r="U648" i="5" s="1"/>
  <c r="V648" i="5" s="1"/>
  <c r="Q3362" i="5"/>
  <c r="U3362" i="5" s="1"/>
  <c r="V3362" i="5" s="1"/>
  <c r="Q2248" i="5"/>
  <c r="U2248" i="5" s="1"/>
  <c r="V2248" i="5" s="1"/>
  <c r="Q2361" i="5"/>
  <c r="U2361" i="5" s="1"/>
  <c r="V2361" i="5" s="1"/>
  <c r="Q1718" i="5"/>
  <c r="U1718" i="5" s="1"/>
  <c r="V1718" i="5" s="1"/>
  <c r="Q4282" i="5"/>
  <c r="U4282" i="5" s="1"/>
  <c r="V4282" i="5" s="1"/>
  <c r="Q2859" i="5"/>
  <c r="U2859" i="5" s="1"/>
  <c r="V2859" i="5" s="1"/>
  <c r="Q1940" i="5"/>
  <c r="U1940" i="5" s="1"/>
  <c r="V1940" i="5" s="1"/>
  <c r="Q4325" i="5"/>
  <c r="U4325" i="5" s="1"/>
  <c r="V4325" i="5" s="1"/>
  <c r="Q2943" i="5"/>
  <c r="U2943" i="5" s="1"/>
  <c r="V2943" i="5" s="1"/>
  <c r="Q3243" i="5"/>
  <c r="U3243" i="5" s="1"/>
  <c r="V3243" i="5" s="1"/>
  <c r="Q3764" i="5"/>
  <c r="U3764" i="5" s="1"/>
  <c r="V3764" i="5" s="1"/>
  <c r="Q4382" i="5"/>
  <c r="U4382" i="5" s="1"/>
  <c r="V4382" i="5" s="1"/>
  <c r="Q4133" i="5"/>
  <c r="U4133" i="5" s="1"/>
  <c r="V4133" i="5" s="1"/>
  <c r="Q3364" i="5"/>
  <c r="U3364" i="5" s="1"/>
  <c r="V3364" i="5" s="1"/>
  <c r="Q1548" i="5"/>
  <c r="U1548" i="5" s="1"/>
  <c r="V1548" i="5"/>
  <c r="Q4322" i="5"/>
  <c r="U4322" i="5" s="1"/>
  <c r="V4322" i="5" s="1"/>
  <c r="Q3082" i="5"/>
  <c r="U3082" i="5" s="1"/>
  <c r="V3082" i="5" s="1"/>
  <c r="Q163" i="5"/>
  <c r="U163" i="5" s="1"/>
  <c r="V163" i="5" s="1"/>
  <c r="Q808" i="5"/>
  <c r="U808" i="5" s="1"/>
  <c r="V808" i="5" s="1"/>
  <c r="Q378" i="5"/>
  <c r="U378" i="5" s="1"/>
  <c r="V378" i="5" s="1"/>
  <c r="Q295" i="5"/>
  <c r="Q786" i="5"/>
  <c r="U786" i="5" s="1"/>
  <c r="V786" i="5" s="1"/>
  <c r="Q74" i="5"/>
  <c r="U74" i="5" s="1"/>
  <c r="V74" i="5" s="1"/>
  <c r="Q795" i="5"/>
  <c r="U795" i="5" s="1"/>
  <c r="V795" i="5" s="1"/>
  <c r="Q39" i="5"/>
  <c r="U39" i="5" s="1"/>
  <c r="V39" i="5" s="1"/>
  <c r="Q521" i="5"/>
  <c r="U521" i="5" s="1"/>
  <c r="V521" i="5" s="1"/>
  <c r="Q19" i="5"/>
  <c r="U19" i="5" s="1"/>
  <c r="V19" i="5" s="1"/>
  <c r="Q664" i="5"/>
  <c r="Q381" i="5"/>
  <c r="U381" i="5" s="1"/>
  <c r="V381" i="5" s="1"/>
  <c r="Q659" i="5"/>
  <c r="U659" i="5" s="1"/>
  <c r="V659" i="5" s="1"/>
  <c r="Q303" i="5"/>
  <c r="Q280" i="5"/>
  <c r="U280" i="5" s="1"/>
  <c r="V280" i="5" s="1"/>
  <c r="Q686" i="5"/>
  <c r="Q250" i="5"/>
  <c r="U250" i="5" s="1"/>
  <c r="V250" i="5" s="1"/>
  <c r="Q581" i="5"/>
  <c r="U581" i="5" s="1"/>
  <c r="V581" i="5" s="1"/>
  <c r="Q917" i="5"/>
  <c r="U917" i="5" s="1"/>
  <c r="V917" i="5" s="1"/>
  <c r="Q434" i="5"/>
  <c r="U434" i="5" s="1"/>
  <c r="V434" i="5" s="1"/>
  <c r="Q455" i="5"/>
  <c r="U455" i="5" s="1"/>
  <c r="V455" i="5" s="1"/>
  <c r="Q951" i="5"/>
  <c r="U951" i="5" s="1"/>
  <c r="V951" i="5" s="1"/>
  <c r="Q271" i="5"/>
  <c r="U271" i="5" s="1"/>
  <c r="V271" i="5" s="1"/>
  <c r="Q582" i="5"/>
  <c r="U582" i="5" s="1"/>
  <c r="V582" i="5" s="1"/>
  <c r="U470" i="5"/>
  <c r="V470" i="5" s="1"/>
  <c r="Q470" i="5"/>
  <c r="Q341" i="5"/>
  <c r="U341" i="5" s="1"/>
  <c r="V341" i="5" s="1"/>
  <c r="Q228" i="5"/>
  <c r="U228" i="5" s="1"/>
  <c r="V228" i="5" s="1"/>
  <c r="Q679" i="5"/>
  <c r="U679" i="5" s="1"/>
  <c r="V679" i="5"/>
  <c r="Q4" i="5"/>
  <c r="U4" i="5" s="1"/>
  <c r="V4" i="5" s="1"/>
  <c r="Q1610" i="5"/>
  <c r="U1610" i="5" s="1"/>
  <c r="V1610" i="5" s="1"/>
  <c r="Q2875" i="5"/>
  <c r="U2875" i="5" s="1"/>
  <c r="V2875" i="5" s="1"/>
  <c r="Q3377" i="5"/>
  <c r="U3377" i="5" s="1"/>
  <c r="V3377" i="5" s="1"/>
  <c r="Q1967" i="5"/>
  <c r="U1967" i="5" s="1"/>
  <c r="V1967" i="5" s="1"/>
  <c r="Q3308" i="5"/>
  <c r="U3308" i="5" s="1"/>
  <c r="V3308" i="5" s="1"/>
  <c r="Q2421" i="5"/>
  <c r="U2421" i="5" s="1"/>
  <c r="V2421" i="5" s="1"/>
  <c r="Q3995" i="5"/>
  <c r="U3995" i="5" s="1"/>
  <c r="V3995" i="5" s="1"/>
  <c r="Q2737" i="5"/>
  <c r="U2737" i="5" s="1"/>
  <c r="V2737" i="5" s="1"/>
  <c r="Q3433" i="5"/>
  <c r="U3433" i="5" s="1"/>
  <c r="V3433" i="5" s="1"/>
  <c r="Q4258" i="5"/>
  <c r="U4258" i="5" s="1"/>
  <c r="V4258" i="5" s="1"/>
  <c r="Q3931" i="5"/>
  <c r="U3931" i="5" s="1"/>
  <c r="V3931" i="5" s="1"/>
  <c r="Q1882" i="5"/>
  <c r="U1882" i="5" s="1"/>
  <c r="V1882" i="5" s="1"/>
  <c r="Q3680" i="5"/>
  <c r="U3680" i="5" s="1"/>
  <c r="V3680" i="5" s="1"/>
  <c r="Q1609" i="5"/>
  <c r="U1609" i="5" s="1"/>
  <c r="V1609" i="5" s="1"/>
  <c r="Q2378" i="5"/>
  <c r="U2378" i="5" s="1"/>
  <c r="V2378" i="5" s="1"/>
  <c r="Q1984" i="5"/>
  <c r="U1984" i="5" s="1"/>
  <c r="V1984" i="5" s="1"/>
  <c r="Q2905" i="5"/>
  <c r="U2905" i="5" s="1"/>
  <c r="V2905" i="5" s="1"/>
  <c r="Q794" i="5"/>
  <c r="U794" i="5" s="1"/>
  <c r="V794" i="5" s="1"/>
  <c r="Q907" i="5"/>
  <c r="U907" i="5" s="1"/>
  <c r="V907" i="5" s="1"/>
  <c r="Q276" i="5"/>
  <c r="U276" i="5" s="1"/>
  <c r="V276" i="5" s="1"/>
  <c r="Q96" i="5"/>
  <c r="U96" i="5" s="1"/>
  <c r="V96" i="5" s="1"/>
  <c r="Q500" i="5"/>
  <c r="U500" i="5" s="1"/>
  <c r="V500" i="5" s="1"/>
  <c r="Q858" i="5"/>
  <c r="U858" i="5" s="1"/>
  <c r="V858" i="5" s="1"/>
  <c r="Q546" i="5"/>
  <c r="Q146" i="5"/>
  <c r="Q156" i="5"/>
  <c r="U156" i="5" s="1"/>
  <c r="V156" i="5" s="1"/>
  <c r="Q714" i="5"/>
  <c r="U714" i="5" s="1"/>
  <c r="V714" i="5" s="1"/>
  <c r="Q510" i="5"/>
  <c r="U510" i="5" s="1"/>
  <c r="V510" i="5" s="1"/>
  <c r="Q955" i="5"/>
  <c r="Q272" i="5"/>
  <c r="U272" i="5" s="1"/>
  <c r="V272" i="5" s="1"/>
  <c r="Q298" i="5"/>
  <c r="Q340" i="5"/>
  <c r="U340" i="5" s="1"/>
  <c r="V340" i="5" s="1"/>
  <c r="Q398" i="5"/>
  <c r="U398" i="5" s="1"/>
  <c r="V398" i="5" s="1"/>
  <c r="Q798" i="5"/>
  <c r="U798" i="5" s="1"/>
  <c r="V798" i="5" s="1"/>
  <c r="Q430" i="5"/>
  <c r="U430" i="5" s="1"/>
  <c r="V430" i="5" s="1"/>
  <c r="Q127" i="5"/>
  <c r="U127" i="5" s="1"/>
  <c r="V127" i="5" s="1"/>
  <c r="Q36" i="5"/>
  <c r="U36" i="5" s="1"/>
  <c r="V36" i="5" s="1"/>
  <c r="Q556" i="5"/>
  <c r="U556" i="5" s="1"/>
  <c r="V556" i="5" s="1"/>
  <c r="Q467" i="5"/>
  <c r="Q561" i="5"/>
  <c r="Q81" i="5"/>
  <c r="Q578" i="5"/>
  <c r="U578" i="5" s="1"/>
  <c r="V578" i="5" s="1"/>
  <c r="Q243" i="5"/>
  <c r="U243" i="5" s="1"/>
  <c r="V243" i="5" s="1"/>
  <c r="Q572" i="5"/>
  <c r="U572" i="5" s="1"/>
  <c r="V572" i="5" s="1"/>
  <c r="Q452" i="5"/>
  <c r="U452" i="5" s="1"/>
  <c r="V452" i="5" s="1"/>
  <c r="Q596" i="5"/>
  <c r="U596" i="5" s="1"/>
  <c r="V596" i="5" s="1"/>
  <c r="Q221" i="5"/>
  <c r="U221" i="5" s="1"/>
  <c r="V221" i="5" s="1"/>
  <c r="Q626" i="5"/>
  <c r="U626" i="5" s="1"/>
  <c r="V626" i="5" s="1"/>
  <c r="Q27" i="5"/>
  <c r="U27" i="5" s="1"/>
  <c r="V27" i="5" s="1"/>
  <c r="Q817" i="5"/>
  <c r="U817" i="5" s="1"/>
  <c r="V817" i="5"/>
  <c r="Q140" i="5"/>
  <c r="U140" i="5" s="1"/>
  <c r="V140" i="5" s="1"/>
  <c r="Q441" i="5"/>
  <c r="U441" i="5" s="1"/>
  <c r="V441" i="5" s="1"/>
  <c r="Q327" i="5"/>
  <c r="U327" i="5" s="1"/>
  <c r="V327" i="5" s="1"/>
  <c r="Q164" i="5"/>
  <c r="U164" i="5" s="1"/>
  <c r="V164" i="5" s="1"/>
  <c r="Q380" i="5"/>
  <c r="U380" i="5" s="1"/>
  <c r="V380" i="5" s="1"/>
  <c r="Q249" i="5"/>
  <c r="U249" i="5" s="1"/>
  <c r="V249" i="5" s="1"/>
  <c r="Q852" i="5"/>
  <c r="U852" i="5" s="1"/>
  <c r="V852" i="5" s="1"/>
  <c r="Q480" i="5"/>
  <c r="U480" i="5" s="1"/>
  <c r="V480" i="5" s="1"/>
  <c r="Q670" i="5"/>
  <c r="U670" i="5" s="1"/>
  <c r="V670" i="5" s="1"/>
  <c r="Q744" i="5"/>
  <c r="U744" i="5" s="1"/>
  <c r="V744" i="5" s="1"/>
  <c r="Q101" i="5"/>
  <c r="U101" i="5" s="1"/>
  <c r="V101" i="5" s="1"/>
  <c r="Q218" i="5"/>
  <c r="U218" i="5" s="1"/>
  <c r="V218" i="5" s="1"/>
  <c r="Q761" i="5"/>
  <c r="U761" i="5" s="1"/>
  <c r="V761" i="5" s="1"/>
  <c r="Q2611" i="5"/>
  <c r="U2611" i="5" s="1"/>
  <c r="V2611" i="5" s="1"/>
  <c r="Q2823" i="5"/>
  <c r="U2823" i="5" s="1"/>
  <c r="V2823" i="5" s="1"/>
  <c r="Q2884" i="5"/>
  <c r="U2884" i="5" s="1"/>
  <c r="V2884" i="5" s="1"/>
  <c r="Q1874" i="5"/>
  <c r="U1874" i="5" s="1"/>
  <c r="V1874" i="5" s="1"/>
  <c r="Q3162" i="5"/>
  <c r="U3162" i="5" s="1"/>
  <c r="V3162" i="5" s="1"/>
  <c r="Q3732" i="5"/>
  <c r="U3732" i="5" s="1"/>
  <c r="V3732" i="5" s="1"/>
  <c r="Q3355" i="5"/>
  <c r="U3355" i="5" s="1"/>
  <c r="V3355" i="5" s="1"/>
  <c r="Q2547" i="5"/>
  <c r="U2547" i="5" s="1"/>
  <c r="V2547" i="5" s="1"/>
  <c r="Q4106" i="5"/>
  <c r="U4106" i="5" s="1"/>
  <c r="V4106" i="5" s="1"/>
  <c r="Q3728" i="5"/>
  <c r="U3728" i="5" s="1"/>
  <c r="V3728" i="5" s="1"/>
  <c r="Q3817" i="5"/>
  <c r="U3817" i="5" s="1"/>
  <c r="V3817" i="5" s="1"/>
  <c r="Q3829" i="5"/>
  <c r="U3829" i="5" s="1"/>
  <c r="V3829" i="5" s="1"/>
  <c r="Q4253" i="5"/>
  <c r="U4253" i="5" s="1"/>
  <c r="V4253" i="5" s="1"/>
  <c r="Q2312" i="5"/>
  <c r="U2312" i="5" s="1"/>
  <c r="V2312" i="5" s="1"/>
  <c r="Q3873" i="5"/>
  <c r="U3873" i="5" s="1"/>
  <c r="V3873" i="5" s="1"/>
  <c r="Q2888" i="5"/>
  <c r="U2888" i="5" s="1"/>
  <c r="V2888" i="5" s="1"/>
  <c r="Q3703" i="5"/>
  <c r="U3703" i="5" s="1"/>
  <c r="V3703" i="5" s="1"/>
  <c r="Q417" i="5"/>
  <c r="U417" i="5" s="1"/>
  <c r="V417" i="5" s="1"/>
  <c r="Q175" i="5"/>
  <c r="Q251" i="5"/>
  <c r="U251" i="5" s="1"/>
  <c r="V251" i="5" s="1"/>
  <c r="Q15" i="5"/>
  <c r="Q973" i="5"/>
  <c r="Q677" i="5"/>
  <c r="U677" i="5" s="1"/>
  <c r="V677" i="5" s="1"/>
  <c r="Q642" i="5"/>
  <c r="U642" i="5" s="1"/>
  <c r="V642" i="5" s="1"/>
  <c r="Q56" i="5"/>
  <c r="U56" i="5" s="1"/>
  <c r="V56" i="5" s="1"/>
  <c r="Q598" i="5"/>
  <c r="U598" i="5" s="1"/>
  <c r="V598" i="5" s="1"/>
  <c r="Q485" i="5"/>
  <c r="U485" i="5" s="1"/>
  <c r="V485" i="5" s="1"/>
  <c r="V768" i="5"/>
  <c r="Q768" i="5"/>
  <c r="U768" i="5" s="1"/>
  <c r="V792" i="5"/>
  <c r="Q792" i="5"/>
  <c r="U792" i="5" s="1"/>
  <c r="V208" i="5"/>
  <c r="Q208" i="5"/>
  <c r="U208" i="5" s="1"/>
  <c r="V730" i="5"/>
  <c r="Q730" i="5"/>
  <c r="U730" i="5" s="1"/>
  <c r="V663" i="5"/>
  <c r="Q663" i="5"/>
  <c r="U663" i="5" s="1"/>
  <c r="Q693" i="5"/>
  <c r="U693" i="5" s="1"/>
  <c r="V693" i="5" s="1"/>
  <c r="Q190" i="5"/>
  <c r="U190" i="5" s="1"/>
  <c r="V190" i="5" s="1"/>
  <c r="Q910" i="5"/>
  <c r="U910" i="5" s="1"/>
  <c r="V910" i="5" s="1"/>
  <c r="Q586" i="5"/>
  <c r="Q330" i="5"/>
  <c r="U330" i="5" s="1"/>
  <c r="V330" i="5" s="1"/>
  <c r="Q944" i="5"/>
  <c r="U944" i="5" s="1"/>
  <c r="V944" i="5" s="1"/>
  <c r="Q661" i="5"/>
  <c r="U661" i="5" s="1"/>
  <c r="V661" i="5" s="1"/>
  <c r="Q845" i="5"/>
  <c r="U845" i="5" s="1"/>
  <c r="V845" i="5" s="1"/>
  <c r="Q781" i="5"/>
  <c r="Q69" i="5"/>
  <c r="U69" i="5" s="1"/>
  <c r="V69" i="5" s="1"/>
  <c r="Q860" i="5"/>
  <c r="U860" i="5" s="1"/>
  <c r="V860" i="5" s="1"/>
  <c r="Q784" i="5"/>
  <c r="U784" i="5" s="1"/>
  <c r="V784" i="5" s="1"/>
  <c r="Q446" i="5"/>
  <c r="U446" i="5" s="1"/>
  <c r="V446" i="5" s="1"/>
  <c r="Q733" i="5"/>
  <c r="U733" i="5" s="1"/>
  <c r="V733" i="5" s="1"/>
  <c r="Q551" i="5"/>
  <c r="U551" i="5" s="1"/>
  <c r="V551" i="5" s="1"/>
  <c r="Q684" i="5"/>
  <c r="U684" i="5" s="1"/>
  <c r="V684" i="5" s="1"/>
  <c r="Q874" i="5"/>
  <c r="U874" i="5" s="1"/>
  <c r="V874" i="5" s="1"/>
  <c r="Q671" i="5"/>
  <c r="U671" i="5" s="1"/>
  <c r="V671" i="5" s="1"/>
  <c r="Q523" i="5"/>
  <c r="U523" i="5" s="1"/>
  <c r="V523" i="5" s="1"/>
  <c r="Q508" i="5"/>
  <c r="U508" i="5" s="1"/>
  <c r="V508" i="5" s="1"/>
  <c r="Q718" i="5"/>
  <c r="U718" i="5" s="1"/>
  <c r="V718" i="5" s="1"/>
  <c r="Q184" i="5"/>
  <c r="U184" i="5" s="1"/>
  <c r="V184" i="5" s="1"/>
  <c r="Q611" i="5"/>
  <c r="U611" i="5" s="1"/>
  <c r="V611" i="5" s="1"/>
  <c r="Q751" i="5"/>
  <c r="U751" i="5" s="1"/>
  <c r="V751" i="5" s="1"/>
  <c r="Q780" i="5"/>
  <c r="U780" i="5" s="1"/>
  <c r="V780" i="5" s="1"/>
  <c r="Q1631" i="5"/>
  <c r="U1631" i="5" s="1"/>
  <c r="V1631" i="5" s="1"/>
  <c r="Q3232" i="5"/>
  <c r="U3232" i="5" s="1"/>
  <c r="V3232" i="5" s="1"/>
  <c r="Q2162" i="5"/>
  <c r="U2162" i="5" s="1"/>
  <c r="V2162" i="5" s="1"/>
  <c r="Q2596" i="5"/>
  <c r="U2596" i="5" s="1"/>
  <c r="V2596" i="5" s="1"/>
  <c r="Q3400" i="5"/>
  <c r="U3400" i="5" s="1"/>
  <c r="V3400" i="5" s="1"/>
  <c r="Q2638" i="5"/>
  <c r="U2638" i="5" s="1"/>
  <c r="V2638" i="5" s="1"/>
  <c r="Q4104" i="5"/>
  <c r="U4104" i="5" s="1"/>
  <c r="V4104" i="5" s="1"/>
  <c r="Q3744" i="5"/>
  <c r="U3744" i="5" s="1"/>
  <c r="V3744" i="5" s="1"/>
  <c r="Q2572" i="5"/>
  <c r="U2572" i="5" s="1"/>
  <c r="V2572" i="5" s="1"/>
  <c r="Q3111" i="5"/>
  <c r="U3111" i="5" s="1"/>
  <c r="V3111" i="5" s="1"/>
  <c r="Q4179" i="5"/>
  <c r="U4179" i="5" s="1"/>
  <c r="V4179" i="5" s="1"/>
  <c r="Q3536" i="5"/>
  <c r="U3536" i="5" s="1"/>
  <c r="V3536" i="5" s="1"/>
  <c r="Q1805" i="5"/>
  <c r="U1805" i="5" s="1"/>
  <c r="V1805" i="5" s="1"/>
  <c r="Q1807" i="5"/>
  <c r="U1807" i="5" s="1"/>
  <c r="V1807" i="5" s="1"/>
  <c r="Q2358" i="5"/>
  <c r="U2358" i="5" s="1"/>
  <c r="V2358" i="5" s="1"/>
  <c r="Q3184" i="5"/>
  <c r="U3184" i="5" s="1"/>
  <c r="V3184" i="5" s="1"/>
  <c r="Q3842" i="5"/>
  <c r="U3842" i="5" s="1"/>
  <c r="V3842" i="5" s="1"/>
  <c r="Q2057" i="5"/>
  <c r="U2057" i="5" s="1"/>
  <c r="V2057" i="5" s="1"/>
  <c r="Q864" i="5"/>
  <c r="U864" i="5" s="1"/>
  <c r="V864" i="5" s="1"/>
  <c r="U388" i="5"/>
  <c r="V388" i="5" s="1"/>
  <c r="Q338" i="5"/>
  <c r="U338" i="5" s="1"/>
  <c r="V338" i="5" s="1"/>
  <c r="Q532" i="5"/>
  <c r="U532" i="5" s="1"/>
  <c r="V532" i="5" s="1"/>
  <c r="V465" i="5"/>
  <c r="J29" i="1" l="1" a="1"/>
  <c r="J29" i="1" s="1"/>
  <c r="J25" i="1" a="1"/>
  <c r="J25" i="1" s="1"/>
  <c r="J21" i="1" a="1"/>
  <c r="J21" i="1" s="1"/>
  <c r="J17" i="1" a="1"/>
  <c r="J17" i="1" s="1"/>
  <c r="J23" i="1" a="1"/>
  <c r="J23" i="1" s="1"/>
  <c r="J15" i="1" a="1"/>
  <c r="J15" i="1" s="1"/>
  <c r="J30" i="1" a="1"/>
  <c r="J30" i="1" s="1"/>
  <c r="J18" i="1" a="1"/>
  <c r="J18" i="1" s="1"/>
  <c r="J28" i="1" a="1"/>
  <c r="J28" i="1" s="1"/>
  <c r="J24" i="1" a="1"/>
  <c r="J24" i="1" s="1"/>
  <c r="J20" i="1" a="1"/>
  <c r="J20" i="1" s="1"/>
  <c r="J16" i="1" a="1"/>
  <c r="J16" i="1" s="1"/>
  <c r="J27" i="1" a="1"/>
  <c r="J27" i="1" s="1"/>
  <c r="J19" i="1" a="1"/>
  <c r="J19" i="1" s="1"/>
  <c r="J26" i="1" a="1"/>
  <c r="J26" i="1" s="1"/>
  <c r="J22" i="1" a="1"/>
  <c r="J22" i="1" s="1"/>
  <c r="G22" i="1" a="1"/>
  <c r="G22" i="1" s="1"/>
  <c r="G20" i="1" a="1"/>
  <c r="G20" i="1" s="1"/>
  <c r="D16" i="1" a="1"/>
  <c r="D16" i="1" s="1"/>
  <c r="K18" i="1" a="1"/>
  <c r="K18" i="1" s="1"/>
  <c r="I16" i="1" a="1"/>
  <c r="I16" i="1" s="1"/>
  <c r="E21" i="1" a="1"/>
  <c r="E21" i="1" s="1"/>
  <c r="G21" i="1" a="1"/>
  <c r="G21" i="1" s="1"/>
  <c r="D29" i="1" a="1"/>
  <c r="D29" i="1" s="1"/>
  <c r="C18" i="1" a="1"/>
  <c r="C18" i="1" s="1"/>
  <c r="F22" i="1" a="1"/>
  <c r="F22" i="1" s="1"/>
  <c r="C28" i="1" a="1"/>
  <c r="C28" i="1" s="1"/>
  <c r="C29" i="1" a="1"/>
  <c r="C29" i="1" s="1"/>
  <c r="K20" i="1" a="1"/>
  <c r="K20" i="1" s="1"/>
  <c r="E27" i="1" a="1"/>
  <c r="E27" i="1" s="1"/>
  <c r="G26" i="1" a="1"/>
  <c r="G26" i="1" s="1"/>
  <c r="F19" i="1" a="1"/>
  <c r="F19" i="1" s="1"/>
  <c r="B26" i="1"/>
  <c r="L26" i="1" s="1"/>
  <c r="H29" i="1" a="1"/>
  <c r="H29" i="1" s="1"/>
  <c r="D23" i="1" a="1"/>
  <c r="D23" i="1" s="1"/>
  <c r="K28" i="1" a="1"/>
  <c r="K28" i="1" s="1"/>
  <c r="I25" i="1" a="1"/>
  <c r="I25" i="1" s="1"/>
  <c r="E26" i="1" a="1"/>
  <c r="E26" i="1" s="1"/>
  <c r="O26" i="1" a="1"/>
  <c r="O26" i="1" s="1"/>
  <c r="B21" i="1"/>
  <c r="F16" i="1" a="1"/>
  <c r="F16" i="1" s="1"/>
  <c r="N21" i="1" a="1"/>
  <c r="N21" i="1" s="1"/>
  <c r="N24" i="1" a="1"/>
  <c r="N24" i="1" s="1"/>
  <c r="N29" i="1" a="1"/>
  <c r="N29" i="1" s="1"/>
  <c r="F18" i="1" a="1"/>
  <c r="F18" i="1" s="1"/>
  <c r="C15" i="1" a="1"/>
  <c r="C15" i="1" s="1"/>
  <c r="F24" i="1" a="1"/>
  <c r="F24" i="1" s="1"/>
  <c r="E24" i="1" a="1"/>
  <c r="E24" i="1" s="1"/>
  <c r="C26" i="1" a="1"/>
  <c r="C26" i="1" s="1"/>
  <c r="C20" i="1" a="1"/>
  <c r="C20" i="1" s="1"/>
  <c r="M20" i="1" a="1"/>
  <c r="M20" i="1" s="1"/>
  <c r="G18" i="1" a="1"/>
  <c r="G18" i="1" s="1"/>
  <c r="K17" i="1" a="1"/>
  <c r="K17" i="1" s="1"/>
  <c r="B16" i="1"/>
  <c r="D19" i="1" a="1"/>
  <c r="D19" i="1" s="1"/>
  <c r="H18" i="1" a="1"/>
  <c r="H18" i="1" s="1"/>
  <c r="I21" i="1" a="1"/>
  <c r="I21" i="1" s="1"/>
  <c r="G29" i="1" a="1"/>
  <c r="G29" i="1" s="1"/>
  <c r="O21" i="1" a="1"/>
  <c r="O21" i="1" s="1"/>
  <c r="M28" i="1" a="1"/>
  <c r="M28" i="1" s="1"/>
  <c r="G28" i="1" a="1"/>
  <c r="G28" i="1" s="1"/>
  <c r="B20" i="1"/>
  <c r="G24" i="1" a="1"/>
  <c r="G24" i="1" s="1"/>
  <c r="N26" i="1" a="1"/>
  <c r="N26" i="1" s="1"/>
  <c r="M22" i="1" a="1"/>
  <c r="M22" i="1" s="1"/>
  <c r="H24" i="1" a="1"/>
  <c r="H24" i="1" s="1"/>
  <c r="E18" i="1" a="1"/>
  <c r="E18" i="1" s="1"/>
  <c r="F25" i="1" a="1"/>
  <c r="F25" i="1" s="1"/>
  <c r="G19" i="1" a="1"/>
  <c r="G19" i="1" s="1"/>
  <c r="O27" i="1" a="1"/>
  <c r="O27" i="1" s="1"/>
  <c r="M23" i="1" a="1"/>
  <c r="M23" i="1" s="1"/>
  <c r="E15" i="1" a="1"/>
  <c r="E15" i="1" s="1"/>
  <c r="O24" i="1" a="1"/>
  <c r="O24" i="1" s="1"/>
  <c r="K23" i="1" a="1"/>
  <c r="K23" i="1" s="1"/>
  <c r="H16" i="1" a="1"/>
  <c r="H16" i="1" s="1"/>
  <c r="H27" i="1" a="1"/>
  <c r="H27" i="1" s="1"/>
  <c r="D15" i="1" a="1"/>
  <c r="D15" i="1" s="1"/>
  <c r="H26" i="1" a="1"/>
  <c r="H26" i="1" s="1"/>
  <c r="G23" i="1" a="1"/>
  <c r="G23" i="1" s="1"/>
  <c r="D27" i="1" a="1"/>
  <c r="D27" i="1" s="1"/>
  <c r="C19" i="1" a="1"/>
  <c r="C19" i="1" s="1"/>
  <c r="C22" i="1" a="1"/>
  <c r="C22" i="1" s="1"/>
  <c r="B19" i="1"/>
  <c r="I28" i="1" a="1"/>
  <c r="I28" i="1" s="1"/>
  <c r="D18" i="1" a="1"/>
  <c r="D18" i="1" s="1"/>
  <c r="N27" i="1" a="1"/>
  <c r="N27" i="1" s="1"/>
  <c r="F27" i="1" a="1"/>
  <c r="F27" i="1" s="1"/>
  <c r="D24" i="1" a="1"/>
  <c r="D24" i="1" s="1"/>
  <c r="F20" i="1" a="1"/>
  <c r="F20" i="1" s="1"/>
  <c r="M26" i="1" a="1"/>
  <c r="M26" i="1" s="1"/>
  <c r="I19" i="1" a="1"/>
  <c r="I19" i="1" s="1"/>
  <c r="C25" i="1" a="1"/>
  <c r="C25" i="1" s="1"/>
  <c r="F26" i="1" a="1"/>
  <c r="F26" i="1" s="1"/>
  <c r="M25" i="1" a="1"/>
  <c r="M25" i="1" s="1"/>
  <c r="F28" i="1" a="1"/>
  <c r="F28" i="1" s="1"/>
  <c r="K21" i="1" a="1"/>
  <c r="K21" i="1" s="1"/>
  <c r="M19" i="1" a="1"/>
  <c r="M19" i="1" s="1"/>
  <c r="B23" i="1"/>
  <c r="L23" i="1" s="1"/>
  <c r="E17" i="1" a="1"/>
  <c r="E17" i="1" s="1"/>
  <c r="K24" i="1" a="1"/>
  <c r="K24" i="1" s="1"/>
  <c r="M16" i="1" a="1"/>
  <c r="M16" i="1" s="1"/>
  <c r="M24" i="1" a="1"/>
  <c r="M24" i="1" s="1"/>
  <c r="O19" i="1" a="1"/>
  <c r="O19" i="1" s="1"/>
  <c r="K15" i="1" a="1"/>
  <c r="K15" i="1" s="1"/>
  <c r="F15" i="1" a="1"/>
  <c r="F15" i="1" s="1"/>
  <c r="E16" i="1" a="1"/>
  <c r="E16" i="1" s="1"/>
  <c r="M27" i="1" a="1"/>
  <c r="M27" i="1" s="1"/>
  <c r="C17" i="1" a="1"/>
  <c r="C17" i="1" s="1"/>
  <c r="C21" i="1" a="1"/>
  <c r="C21" i="1" s="1"/>
  <c r="H28" i="1" a="1"/>
  <c r="H28" i="1" s="1"/>
  <c r="D22" i="1" a="1"/>
  <c r="D22" i="1" s="1"/>
  <c r="N17" i="1" a="1"/>
  <c r="N17" i="1" s="1"/>
  <c r="C24" i="1" a="1"/>
  <c r="C24" i="1" s="1"/>
  <c r="O29" i="1" a="1"/>
  <c r="O29" i="1" s="1"/>
  <c r="D26" i="1" a="1"/>
  <c r="D26" i="1" s="1"/>
  <c r="E23" i="1" a="1"/>
  <c r="E23" i="1" s="1"/>
  <c r="H23" i="1" a="1"/>
  <c r="H23" i="1" s="1"/>
  <c r="M17" i="1" a="1"/>
  <c r="M17" i="1" s="1"/>
  <c r="D28" i="1" a="1"/>
  <c r="D28" i="1" s="1"/>
  <c r="B27" i="1"/>
  <c r="L27" i="1" s="1"/>
  <c r="I15" i="1" a="1"/>
  <c r="I15" i="1" s="1"/>
  <c r="I29" i="1" a="1"/>
  <c r="I29" i="1" s="1"/>
  <c r="B18" i="1"/>
  <c r="B25" i="1"/>
  <c r="L25" i="1" s="1"/>
  <c r="C27" i="1" a="1"/>
  <c r="C27" i="1" s="1"/>
  <c r="K29" i="1" a="1"/>
  <c r="K29" i="1" s="1"/>
  <c r="H20" i="1" a="1"/>
  <c r="H20" i="1" s="1"/>
  <c r="H21" i="1" a="1"/>
  <c r="H21" i="1" s="1"/>
  <c r="I17" i="1" a="1"/>
  <c r="I17" i="1" s="1"/>
  <c r="O15" i="1" a="1"/>
  <c r="O15" i="1" s="1"/>
  <c r="I22" i="1" a="1"/>
  <c r="I22" i="1" s="1"/>
  <c r="I18" i="1" a="1"/>
  <c r="I18" i="1" s="1"/>
  <c r="I23" i="1" a="1"/>
  <c r="I23" i="1" s="1"/>
  <c r="B22" i="1"/>
  <c r="L22" i="1" s="1"/>
  <c r="F21" i="1" a="1"/>
  <c r="F21" i="1" s="1"/>
  <c r="F17" i="1" a="1"/>
  <c r="F17" i="1" s="1"/>
  <c r="D20" i="1" a="1"/>
  <c r="D20" i="1" s="1"/>
  <c r="N22" i="1" a="1"/>
  <c r="N22" i="1" s="1"/>
  <c r="M21" i="1" a="1"/>
  <c r="M21" i="1" s="1"/>
  <c r="E28" i="1" a="1"/>
  <c r="E28" i="1" s="1"/>
  <c r="N28" i="1" a="1"/>
  <c r="N28" i="1" s="1"/>
  <c r="H22" i="1" a="1"/>
  <c r="H22" i="1" s="1"/>
  <c r="B17" i="1"/>
  <c r="M18" i="1" a="1"/>
  <c r="M18" i="1" s="1"/>
  <c r="O16" i="1" a="1"/>
  <c r="O16" i="1" s="1"/>
  <c r="I24" i="1" a="1"/>
  <c r="I24" i="1" s="1"/>
  <c r="G17" i="1" a="1"/>
  <c r="G17" i="1" s="1"/>
  <c r="K16" i="1" a="1"/>
  <c r="K16" i="1" s="1"/>
  <c r="E22" i="1" a="1"/>
  <c r="E22" i="1" s="1"/>
  <c r="H25" i="1" a="1"/>
  <c r="H25" i="1" s="1"/>
  <c r="O22" i="1" a="1"/>
  <c r="O22" i="1" s="1"/>
  <c r="D25" i="1" a="1"/>
  <c r="D25" i="1" s="1"/>
  <c r="O28" i="1" a="1"/>
  <c r="O28" i="1" s="1"/>
  <c r="B29" i="1"/>
  <c r="L29" i="1" s="1"/>
  <c r="I27" i="1" a="1"/>
  <c r="I27" i="1" s="1"/>
  <c r="K27" i="1" a="1"/>
  <c r="K27" i="1" s="1"/>
  <c r="M29" i="1" a="1"/>
  <c r="M29" i="1" s="1"/>
  <c r="O25" i="1" a="1"/>
  <c r="O25" i="1" s="1"/>
  <c r="K22" i="1" a="1"/>
  <c r="K22" i="1" s="1"/>
  <c r="D17" i="1" a="1"/>
  <c r="D17" i="1" s="1"/>
  <c r="O23" i="1" a="1"/>
  <c r="O23" i="1" s="1"/>
  <c r="G16" i="1" a="1"/>
  <c r="G16" i="1" s="1"/>
  <c r="D21" i="1" a="1"/>
  <c r="D21" i="1" s="1"/>
  <c r="N15" i="1" a="1"/>
  <c r="N15" i="1" s="1"/>
  <c r="B24" i="1"/>
  <c r="L24" i="1" s="1"/>
  <c r="F29" i="1" a="1"/>
  <c r="F29" i="1" s="1"/>
  <c r="N19" i="1" a="1"/>
  <c r="N19" i="1" s="1"/>
  <c r="B28" i="1"/>
  <c r="L28" i="1" s="1"/>
  <c r="E29" i="1" a="1"/>
  <c r="E29" i="1" s="1"/>
  <c r="E19" i="1" a="1"/>
  <c r="E19" i="1" s="1"/>
  <c r="C16" i="1" a="1"/>
  <c r="C16" i="1" s="1"/>
  <c r="M15" i="1" a="1"/>
  <c r="M15" i="1" s="1"/>
  <c r="E25" i="1" a="1"/>
  <c r="E25" i="1" s="1"/>
  <c r="O20" i="1" a="1"/>
  <c r="O20" i="1" s="1"/>
  <c r="O18" i="1" a="1"/>
  <c r="O18" i="1" s="1"/>
  <c r="G25" i="1" a="1"/>
  <c r="G25" i="1" s="1"/>
  <c r="K26" i="1" a="1"/>
  <c r="K26" i="1" s="1"/>
  <c r="N16" i="1" a="1"/>
  <c r="N16" i="1" s="1"/>
  <c r="F23" i="1" a="1"/>
  <c r="F23" i="1" s="1"/>
  <c r="H19" i="1" a="1"/>
  <c r="H19" i="1" s="1"/>
  <c r="H17" i="1" a="1"/>
  <c r="H17" i="1" s="1"/>
  <c r="G27" i="1" a="1"/>
  <c r="G27" i="1" s="1"/>
  <c r="H15" i="1" a="1"/>
  <c r="H15" i="1" s="1"/>
  <c r="G15" i="1" a="1"/>
  <c r="G15" i="1" s="1"/>
  <c r="E20" i="1" a="1"/>
  <c r="E20" i="1" s="1"/>
  <c r="N18" i="1" a="1"/>
  <c r="N18" i="1" s="1"/>
  <c r="K19" i="1" a="1"/>
  <c r="K19" i="1" s="1"/>
  <c r="I20" i="1" a="1"/>
  <c r="I20" i="1" s="1"/>
  <c r="O17" i="1" a="1"/>
  <c r="O17" i="1" s="1"/>
  <c r="N25" i="1" a="1"/>
  <c r="N25" i="1" s="1"/>
  <c r="B15" i="1"/>
  <c r="N23" i="1" a="1"/>
  <c r="N23" i="1" s="1"/>
  <c r="K25" i="1" a="1"/>
  <c r="K25" i="1" s="1"/>
  <c r="C23" i="1" a="1"/>
  <c r="C23" i="1" s="1"/>
  <c r="N20" i="1" a="1"/>
  <c r="N20" i="1" s="1"/>
  <c r="I26" i="1" a="1"/>
  <c r="I26" i="1" s="1"/>
  <c r="Q360" i="5"/>
  <c r="U360" i="5" s="1"/>
  <c r="V360" i="5" s="1"/>
  <c r="Q357" i="5"/>
  <c r="U357" i="5" s="1"/>
  <c r="V357" i="5" s="1"/>
  <c r="Q165" i="5"/>
  <c r="U165" i="5" s="1"/>
  <c r="V165" i="5" s="1"/>
  <c r="Q454" i="5"/>
  <c r="U454" i="5" s="1"/>
  <c r="V454" i="5" s="1"/>
  <c r="Q406" i="5"/>
  <c r="U406" i="5" s="1"/>
  <c r="V406" i="5" s="1"/>
  <c r="Q1514" i="5"/>
  <c r="U1514" i="5" s="1"/>
  <c r="V1514" i="5" s="1"/>
  <c r="Q1472" i="5"/>
  <c r="U1472" i="5" s="1"/>
  <c r="V1472" i="5" s="1"/>
  <c r="Q1181" i="5"/>
  <c r="U1181" i="5" s="1"/>
  <c r="V1181" i="5" s="1"/>
  <c r="Q1115" i="5"/>
  <c r="U1115" i="5" s="1"/>
  <c r="V1115" i="5" s="1"/>
  <c r="Q1109" i="5"/>
  <c r="U1109" i="5" s="1"/>
  <c r="V1109" i="5" s="1"/>
  <c r="Q1174" i="5"/>
  <c r="U1174" i="5" s="1"/>
  <c r="V1174" i="5" s="1"/>
  <c r="Q1085" i="5"/>
  <c r="U1085" i="5" s="1"/>
  <c r="V1085" i="5" s="1"/>
  <c r="U15" i="5"/>
  <c r="V15" i="5" s="1"/>
  <c r="Q776" i="5"/>
  <c r="U776" i="5" s="1"/>
  <c r="V776" i="5" s="1"/>
  <c r="Q889" i="5"/>
  <c r="U889" i="5" s="1"/>
  <c r="V889" i="5" s="1"/>
  <c r="U331" i="5"/>
  <c r="V331" i="5" s="1"/>
  <c r="Q331" i="5"/>
  <c r="Q1057" i="5"/>
  <c r="U1057" i="5" s="1"/>
  <c r="V1057" i="5" s="1"/>
  <c r="Q1190" i="5"/>
  <c r="U1190" i="5" s="1"/>
  <c r="V1190" i="5" s="1"/>
  <c r="Q476" i="5"/>
  <c r="U476" i="5" s="1"/>
  <c r="V476" i="5" s="1"/>
  <c r="Q835" i="5"/>
  <c r="U835" i="5" s="1"/>
  <c r="V835" i="5" s="1"/>
  <c r="Q161" i="5"/>
  <c r="U161" i="5" s="1"/>
  <c r="V161" i="5" s="1"/>
  <c r="Q613" i="5"/>
  <c r="U613" i="5" s="1"/>
  <c r="V613" i="5" s="1"/>
  <c r="Q257" i="5"/>
  <c r="U257" i="5" s="1"/>
  <c r="V257" i="5" s="1"/>
  <c r="Q865" i="5"/>
  <c r="U865" i="5" s="1"/>
  <c r="V865" i="5" s="1"/>
  <c r="Q913" i="5"/>
  <c r="U913" i="5" s="1"/>
  <c r="V913" i="5" s="1"/>
  <c r="Q181" i="5"/>
  <c r="U181" i="5" s="1"/>
  <c r="V181" i="5" s="1"/>
  <c r="Q233" i="5"/>
  <c r="U233" i="5" s="1"/>
  <c r="V233" i="5" s="1"/>
  <c r="Q754" i="5"/>
  <c r="U754" i="5" s="1"/>
  <c r="V754" i="5" s="1"/>
  <c r="Q896" i="5"/>
  <c r="U896" i="5" s="1"/>
  <c r="V896" i="5" s="1"/>
  <c r="Q1467" i="5"/>
  <c r="U1467" i="5" s="1"/>
  <c r="V1467" i="5" s="1"/>
  <c r="Q999" i="5"/>
  <c r="U999" i="5" s="1"/>
  <c r="V999" i="5" s="1"/>
  <c r="U1571" i="5"/>
  <c r="V1571" i="5" s="1"/>
  <c r="Q1571" i="5"/>
  <c r="Q1545" i="5"/>
  <c r="U1545" i="5" s="1"/>
  <c r="V1545" i="5" s="1"/>
  <c r="Q1024" i="5"/>
  <c r="U1024" i="5" s="1"/>
  <c r="V1024" i="5" s="1"/>
  <c r="Q587" i="5"/>
  <c r="U587" i="5" s="1"/>
  <c r="V587" i="5" s="1"/>
  <c r="Q590" i="5"/>
  <c r="U590" i="5" s="1"/>
  <c r="V590" i="5" s="1"/>
  <c r="Q703" i="5"/>
  <c r="U703" i="5"/>
  <c r="V703" i="5" s="1"/>
  <c r="U214" i="5"/>
  <c r="V214" i="5" s="1"/>
  <c r="Q214" i="5"/>
  <c r="Q63" i="5"/>
  <c r="U63" i="5" s="1"/>
  <c r="V63" i="5" s="1"/>
  <c r="Q128" i="5"/>
  <c r="U128" i="5" s="1"/>
  <c r="V128" i="5" s="1"/>
  <c r="Q45" i="5"/>
  <c r="U45" i="5" s="1"/>
  <c r="V45" i="5" s="1"/>
  <c r="Q414" i="5"/>
  <c r="U414" i="5" s="1"/>
  <c r="V414" i="5" s="1"/>
  <c r="Q797" i="5"/>
  <c r="U797" i="5" s="1"/>
  <c r="V797" i="5" s="1"/>
  <c r="Q287" i="5"/>
  <c r="U287" i="5" s="1"/>
  <c r="V287" i="5" s="1"/>
  <c r="Q936" i="5"/>
  <c r="U936" i="5" s="1"/>
  <c r="V936" i="5" s="1"/>
  <c r="Q1350" i="5"/>
  <c r="U1350" i="5" s="1"/>
  <c r="V1350" i="5" s="1"/>
  <c r="Q1103" i="5"/>
  <c r="U1103" i="5" s="1"/>
  <c r="V1103" i="5" s="1"/>
  <c r="U1128" i="5"/>
  <c r="V1128" i="5" s="1"/>
  <c r="Q1458" i="5"/>
  <c r="U1458" i="5" s="1"/>
  <c r="V1458" i="5" s="1"/>
  <c r="Q2994" i="5"/>
  <c r="U2994" i="5" s="1"/>
  <c r="V2994" i="5" s="1"/>
  <c r="Q2769" i="5"/>
  <c r="U2769" i="5" s="1"/>
  <c r="V2769" i="5" s="1"/>
  <c r="Q3501" i="5"/>
  <c r="U3501" i="5" s="1"/>
  <c r="V3501" i="5" s="1"/>
  <c r="Q3125" i="5"/>
  <c r="U3125" i="5" s="1"/>
  <c r="V3125" i="5" s="1"/>
  <c r="U755" i="5"/>
  <c r="V755" i="5" s="1"/>
  <c r="O2" i="5"/>
  <c r="U531" i="5"/>
  <c r="V531" i="5" s="1"/>
  <c r="U690" i="5"/>
  <c r="V690" i="5" s="1"/>
  <c r="U710" i="5"/>
  <c r="V710" i="5" s="1"/>
  <c r="U103" i="5"/>
  <c r="V103" i="5" s="1"/>
  <c r="U377" i="5"/>
  <c r="V377" i="5" s="1"/>
  <c r="U600" i="5"/>
  <c r="V600" i="5" s="1"/>
  <c r="U397" i="5"/>
  <c r="V397" i="5" s="1"/>
  <c r="U497" i="5"/>
  <c r="V497" i="5" s="1"/>
  <c r="U979" i="5"/>
  <c r="V979" i="5" s="1"/>
  <c r="U133" i="5"/>
  <c r="V133" i="5" s="1"/>
  <c r="U753" i="5"/>
  <c r="V753" i="5" s="1"/>
  <c r="U961" i="5"/>
  <c r="V961" i="5" s="1"/>
  <c r="U931" i="5"/>
  <c r="V931" i="5" s="1"/>
  <c r="U574" i="5"/>
  <c r="V574" i="5" s="1"/>
  <c r="U393" i="5"/>
  <c r="V393" i="5" s="1"/>
  <c r="U743" i="5"/>
  <c r="V743" i="5" s="1"/>
  <c r="Q1205" i="5"/>
  <c r="U1205" i="5" s="1"/>
  <c r="V1205" i="5" s="1"/>
  <c r="U968" i="5"/>
  <c r="V968" i="5" s="1"/>
  <c r="U1164" i="5"/>
  <c r="V1164" i="5" s="1"/>
  <c r="U1269" i="5"/>
  <c r="V1269" i="5" s="1"/>
  <c r="Q2486" i="5"/>
  <c r="U2486" i="5" s="1"/>
  <c r="V2486" i="5" s="1"/>
  <c r="Q4067" i="5"/>
  <c r="U4067" i="5" s="1"/>
  <c r="V4067" i="5" s="1"/>
  <c r="U3662" i="5"/>
  <c r="V3662" i="5" s="1"/>
  <c r="Q3662" i="5"/>
  <c r="U2" i="5"/>
  <c r="V2" i="5" s="1"/>
  <c r="U97" i="5"/>
  <c r="V97" i="5" s="1"/>
  <c r="U692" i="5"/>
  <c r="V692" i="5" s="1"/>
  <c r="U419" i="5"/>
  <c r="V419" i="5" s="1"/>
  <c r="U304" i="5"/>
  <c r="V304" i="5" s="1"/>
  <c r="U390" i="5"/>
  <c r="V390" i="5" s="1"/>
  <c r="U365" i="5"/>
  <c r="V365" i="5" s="1"/>
  <c r="U620" i="5"/>
  <c r="V620" i="5" s="1"/>
  <c r="U681" i="5"/>
  <c r="V681" i="5" s="1"/>
  <c r="U958" i="5"/>
  <c r="V958" i="5" s="1"/>
  <c r="U621" i="5"/>
  <c r="V621" i="5" s="1"/>
  <c r="U370" i="5"/>
  <c r="V370" i="5" s="1"/>
  <c r="U197" i="5"/>
  <c r="V197" i="5" s="1"/>
  <c r="U830" i="5"/>
  <c r="V830" i="5" s="1"/>
  <c r="U576" i="5"/>
  <c r="V576" i="5" s="1"/>
  <c r="U111" i="5"/>
  <c r="V111" i="5" s="1"/>
  <c r="U232" i="5"/>
  <c r="V232" i="5" s="1"/>
  <c r="U61" i="5"/>
  <c r="V61" i="5" s="1"/>
  <c r="U651" i="5"/>
  <c r="V651" i="5" s="1"/>
  <c r="U98" i="5"/>
  <c r="V98" i="5" s="1"/>
  <c r="U64" i="5"/>
  <c r="V64" i="5" s="1"/>
  <c r="U196" i="5"/>
  <c r="V196" i="5" s="1"/>
  <c r="U1288" i="5"/>
  <c r="V1288" i="5" s="1"/>
  <c r="U1009" i="5"/>
  <c r="V1009" i="5" s="1"/>
  <c r="U1419" i="5"/>
  <c r="V1419" i="5" s="1"/>
  <c r="U1135" i="5"/>
  <c r="V1135" i="5" s="1"/>
  <c r="U1015" i="5"/>
  <c r="V1015" i="5" s="1"/>
  <c r="U1298" i="5"/>
  <c r="V1298" i="5" s="1"/>
  <c r="U1289" i="5"/>
  <c r="V1289" i="5" s="1"/>
  <c r="Q1287" i="5"/>
  <c r="U1287" i="5" s="1"/>
  <c r="V1287" i="5" s="1"/>
  <c r="U1405" i="5"/>
  <c r="V1405" i="5" s="1"/>
  <c r="Q1449" i="5"/>
  <c r="U1449" i="5" s="1"/>
  <c r="V1449" i="5" s="1"/>
  <c r="U1107" i="5"/>
  <c r="V1107" i="5" s="1"/>
  <c r="Q1399" i="5"/>
  <c r="U1399" i="5"/>
  <c r="V1399" i="5" s="1"/>
  <c r="Q1086" i="5"/>
  <c r="U1086" i="5" s="1"/>
  <c r="V1086" i="5" s="1"/>
  <c r="Q1446" i="5"/>
  <c r="U1446" i="5" s="1"/>
  <c r="V1446" i="5" s="1"/>
  <c r="Q1047" i="5"/>
  <c r="U1047" i="5"/>
  <c r="V1047" i="5" s="1"/>
  <c r="Q4275" i="5"/>
  <c r="U4275" i="5" s="1"/>
  <c r="V4275" i="5" s="1"/>
  <c r="Q2757" i="5"/>
  <c r="U2757" i="5" s="1"/>
  <c r="V2757" i="5" s="1"/>
  <c r="Q3444" i="5"/>
  <c r="U3444" i="5"/>
  <c r="V3444" i="5" s="1"/>
  <c r="Q3725" i="5"/>
  <c r="U3725" i="5" s="1"/>
  <c r="V3725" i="5" s="1"/>
  <c r="U547" i="5"/>
  <c r="V547" i="5" s="1"/>
  <c r="U143" i="5"/>
  <c r="V143" i="5" s="1"/>
  <c r="Q560" i="5"/>
  <c r="U560" i="5" s="1"/>
  <c r="V560" i="5" s="1"/>
  <c r="Q544" i="5"/>
  <c r="U544" i="5" s="1"/>
  <c r="V544" i="5" s="1"/>
  <c r="Q871" i="5"/>
  <c r="U871" i="5" s="1"/>
  <c r="V871" i="5" s="1"/>
  <c r="U960" i="5"/>
  <c r="V960" i="5" s="1"/>
  <c r="Q623" i="5"/>
  <c r="U623" i="5" s="1"/>
  <c r="V623" i="5" s="1"/>
  <c r="U443" i="5"/>
  <c r="V443" i="5" s="1"/>
  <c r="U154" i="5"/>
  <c r="V154" i="5" s="1"/>
  <c r="Q666" i="5"/>
  <c r="U666" i="5" s="1"/>
  <c r="V666" i="5" s="1"/>
  <c r="U842" i="5"/>
  <c r="V842" i="5" s="1"/>
  <c r="Q68" i="5"/>
  <c r="U68" i="5" s="1"/>
  <c r="V68" i="5" s="1"/>
  <c r="U124" i="5"/>
  <c r="V124" i="5" s="1"/>
  <c r="Q639" i="5"/>
  <c r="U639" i="5" s="1"/>
  <c r="V639" i="5" s="1"/>
  <c r="U701" i="5"/>
  <c r="V701" i="5" s="1"/>
  <c r="U123" i="5"/>
  <c r="V123" i="5" s="1"/>
  <c r="Q857" i="5"/>
  <c r="U857" i="5" s="1"/>
  <c r="V857" i="5" s="1"/>
  <c r="Q142" i="5"/>
  <c r="U142" i="5" s="1"/>
  <c r="V142" i="5" s="1"/>
  <c r="U985" i="5"/>
  <c r="V985" i="5" s="1"/>
  <c r="U890" i="5"/>
  <c r="V890" i="5" s="1"/>
  <c r="Q997" i="5"/>
  <c r="U997" i="5" s="1"/>
  <c r="V997" i="5" s="1"/>
  <c r="U491" i="5"/>
  <c r="V491" i="5" s="1"/>
  <c r="Q696" i="5"/>
  <c r="U696" i="5" s="1"/>
  <c r="V696" i="5" s="1"/>
  <c r="U848" i="5"/>
  <c r="V848" i="5" s="1"/>
  <c r="Q259" i="5"/>
  <c r="U259" i="5" s="1"/>
  <c r="V259" i="5" s="1"/>
  <c r="U789" i="5"/>
  <c r="V789" i="5" s="1"/>
  <c r="Q1022" i="5"/>
  <c r="U1022" i="5" s="1"/>
  <c r="V1022" i="5" s="1"/>
  <c r="Q1321" i="5"/>
  <c r="U1321" i="5" s="1"/>
  <c r="V1321" i="5" s="1"/>
  <c r="Q1573" i="5"/>
  <c r="U1573" i="5" s="1"/>
  <c r="V1573" i="5" s="1"/>
  <c r="Q1249" i="5"/>
  <c r="U1249" i="5" s="1"/>
  <c r="V1249" i="5" s="1"/>
  <c r="U1519" i="5"/>
  <c r="V1519" i="5" s="1"/>
  <c r="Q1390" i="5"/>
  <c r="U1390" i="5" s="1"/>
  <c r="V1390" i="5" s="1"/>
  <c r="U1492" i="5"/>
  <c r="V1492" i="5" s="1"/>
  <c r="Q1245" i="5"/>
  <c r="U1245" i="5" s="1"/>
  <c r="V1245" i="5" s="1"/>
  <c r="U1462" i="5"/>
  <c r="V1462" i="5" s="1"/>
  <c r="U1522" i="5"/>
  <c r="V1522" i="5" s="1"/>
  <c r="Q1325" i="5"/>
  <c r="U1325" i="5" s="1"/>
  <c r="V1325" i="5" s="1"/>
  <c r="U1150" i="5"/>
  <c r="V1150" i="5" s="1"/>
  <c r="Q1150" i="5"/>
  <c r="Q1003" i="5"/>
  <c r="U1003" i="5"/>
  <c r="V1003" i="5" s="1"/>
  <c r="Q4053" i="5"/>
  <c r="U4053" i="5" s="1"/>
  <c r="V4053" i="5" s="1"/>
  <c r="Q3097" i="5"/>
  <c r="U3097" i="5"/>
  <c r="V3097" i="5" s="1"/>
  <c r="U1246" i="5"/>
  <c r="V1246" i="5" s="1"/>
  <c r="U1504" i="5"/>
  <c r="V1504" i="5" s="1"/>
  <c r="U1040" i="5"/>
  <c r="V1040" i="5" s="1"/>
  <c r="U3198" i="5"/>
  <c r="V3198" i="5" s="1"/>
  <c r="U2106" i="5"/>
  <c r="V2106" i="5" s="1"/>
  <c r="U2947" i="5"/>
  <c r="V2947" i="5" s="1"/>
  <c r="U4111" i="5"/>
  <c r="V4111" i="5" s="1"/>
  <c r="U2641" i="5"/>
  <c r="V2641" i="5" s="1"/>
  <c r="U3891" i="5"/>
  <c r="V3891" i="5" s="1"/>
  <c r="Q4080" i="5"/>
  <c r="U4080" i="5" s="1"/>
  <c r="V4080" i="5" s="1"/>
  <c r="U4350" i="5"/>
  <c r="V4350" i="5" s="1"/>
  <c r="U4095" i="5"/>
  <c r="V4095" i="5" s="1"/>
  <c r="U3446" i="5"/>
  <c r="V3446" i="5" s="1"/>
  <c r="Q3606" i="5"/>
  <c r="U3606" i="5" s="1"/>
  <c r="V3606" i="5" s="1"/>
  <c r="O791" i="5"/>
  <c r="O2041" i="5"/>
  <c r="O2678" i="5"/>
  <c r="O2562" i="5"/>
  <c r="O2578" i="5"/>
  <c r="O5320" i="5"/>
  <c r="O1373" i="5"/>
  <c r="O534" i="5"/>
  <c r="O309" i="5"/>
  <c r="O982" i="5"/>
  <c r="O1844" i="5"/>
  <c r="O5548" i="5"/>
  <c r="O3194" i="5"/>
  <c r="O2602" i="5"/>
  <c r="O5546" i="5"/>
  <c r="O2369" i="5"/>
  <c r="O4220" i="5"/>
  <c r="O2510" i="5"/>
  <c r="O377" i="5"/>
  <c r="O4186" i="5"/>
  <c r="O1416" i="5"/>
  <c r="O1747" i="5"/>
  <c r="O347" i="5"/>
  <c r="O3464" i="5"/>
  <c r="O1452" i="5"/>
  <c r="O1017" i="5"/>
  <c r="O4087" i="5"/>
  <c r="O3481" i="5"/>
  <c r="O1122" i="5"/>
  <c r="O2201" i="5"/>
  <c r="O34" i="5"/>
  <c r="O4678" i="5"/>
  <c r="O425" i="5"/>
  <c r="O1279" i="5"/>
  <c r="O4242" i="5"/>
  <c r="Q1212" i="5"/>
  <c r="U1212" i="5" s="1"/>
  <c r="V1212" i="5" s="1"/>
  <c r="U1036" i="5"/>
  <c r="V1036" i="5" s="1"/>
  <c r="U3262" i="5"/>
  <c r="V3262" i="5" s="1"/>
  <c r="U3149" i="5"/>
  <c r="V3149" i="5" s="1"/>
  <c r="U3679" i="5"/>
  <c r="V3679" i="5" s="1"/>
  <c r="U3187" i="5"/>
  <c r="V3187" i="5" s="1"/>
  <c r="U3452" i="5"/>
  <c r="V3452" i="5" s="1"/>
  <c r="U1688" i="5"/>
  <c r="V1688" i="5" s="1"/>
  <c r="U3951" i="5"/>
  <c r="V3951" i="5" s="1"/>
  <c r="U3122" i="5"/>
  <c r="V3122" i="5" s="1"/>
  <c r="U4403" i="5"/>
  <c r="V4403" i="5" s="1"/>
  <c r="O950" i="5"/>
  <c r="O1263" i="5"/>
  <c r="O3015" i="5"/>
  <c r="O4030" i="5"/>
  <c r="O5255" i="5"/>
  <c r="O2326" i="5"/>
  <c r="O4479" i="5"/>
  <c r="O1683" i="5"/>
  <c r="O129" i="5"/>
  <c r="O3980" i="5"/>
  <c r="O2348" i="5"/>
  <c r="O4024" i="5"/>
  <c r="O3144" i="5"/>
  <c r="O4206" i="5"/>
  <c r="O1921" i="5"/>
  <c r="O639" i="5"/>
  <c r="O483" i="5"/>
  <c r="O2781" i="5"/>
  <c r="O4833" i="5"/>
  <c r="O2533" i="5"/>
  <c r="U3515" i="5"/>
  <c r="V3515" i="5" s="1"/>
  <c r="U2349" i="5"/>
  <c r="V2349" i="5" s="1"/>
  <c r="U2839" i="5"/>
  <c r="V2839" i="5" s="1"/>
  <c r="O2664" i="5"/>
  <c r="O97" i="5"/>
  <c r="O898" i="5"/>
  <c r="O3009" i="5"/>
  <c r="O3912" i="5"/>
  <c r="O5179" i="5"/>
  <c r="O1116" i="5"/>
  <c r="O346" i="5"/>
  <c r="O3338" i="5"/>
  <c r="O1318" i="5"/>
  <c r="O4275" i="5"/>
  <c r="O472" i="5"/>
  <c r="O4600" i="5"/>
  <c r="O3149" i="5"/>
  <c r="O3988" i="5"/>
  <c r="O4981" i="5"/>
  <c r="O2258" i="5"/>
  <c r="O4482" i="5"/>
  <c r="O9" i="5"/>
  <c r="O2140" i="5"/>
  <c r="O4446" i="5"/>
  <c r="O652" i="5"/>
  <c r="O3699" i="5"/>
  <c r="O1639" i="5"/>
  <c r="O328" i="5"/>
  <c r="O1723" i="5"/>
  <c r="O1214" i="5"/>
  <c r="O1528" i="5"/>
  <c r="O796" i="5"/>
  <c r="O1018" i="5"/>
  <c r="O2665" i="5"/>
  <c r="O3748" i="5"/>
  <c r="O5257" i="5"/>
  <c r="O4241" i="5"/>
  <c r="O4099" i="5"/>
  <c r="O407" i="5"/>
  <c r="O3983" i="5"/>
  <c r="O410" i="5"/>
  <c r="U1117" i="5"/>
  <c r="V1117" i="5" s="1"/>
  <c r="U1211" i="5"/>
  <c r="V1211" i="5" s="1"/>
  <c r="U1101" i="5"/>
  <c r="V1101" i="5" s="1"/>
  <c r="U1096" i="5"/>
  <c r="V1096" i="5" s="1"/>
  <c r="U2646" i="5"/>
  <c r="V2646" i="5" s="1"/>
  <c r="U2119" i="5"/>
  <c r="V2119" i="5" s="1"/>
  <c r="U2535" i="5"/>
  <c r="V2535" i="5" s="1"/>
  <c r="U1853" i="5"/>
  <c r="V1853" i="5" s="1"/>
  <c r="U4043" i="5"/>
  <c r="V4043" i="5" s="1"/>
  <c r="U2208" i="5"/>
  <c r="V2208" i="5" s="1"/>
  <c r="U2130" i="5"/>
  <c r="V2130" i="5" s="1"/>
  <c r="U3512" i="5"/>
  <c r="V3512" i="5" s="1"/>
  <c r="U2664" i="5"/>
  <c r="V2664" i="5" s="1"/>
  <c r="U2880" i="5"/>
  <c r="V2880" i="5" s="1"/>
  <c r="U2936" i="5"/>
  <c r="V2936" i="5" s="1"/>
  <c r="U3036" i="5"/>
  <c r="V3036" i="5" s="1"/>
  <c r="U3639" i="5"/>
  <c r="V3639" i="5" s="1"/>
  <c r="U2816" i="5"/>
  <c r="V2816" i="5" s="1"/>
  <c r="O3478" i="5"/>
  <c r="O4699" i="5"/>
  <c r="O67" i="5"/>
  <c r="O1919" i="5"/>
  <c r="O2571" i="5"/>
  <c r="O1489" i="5"/>
  <c r="O4155" i="5"/>
  <c r="O1094" i="5"/>
  <c r="O1912" i="5"/>
  <c r="O558" i="5"/>
  <c r="O568" i="5"/>
  <c r="O3275" i="5"/>
  <c r="O4230" i="5"/>
  <c r="O3842" i="5"/>
  <c r="O5060" i="5"/>
  <c r="O5239" i="5"/>
  <c r="O2108" i="5"/>
  <c r="O3793" i="5"/>
  <c r="O4794" i="5"/>
  <c r="O2287" i="5"/>
  <c r="O1640" i="5"/>
  <c r="O3116" i="5"/>
  <c r="O452" i="5"/>
  <c r="O517" i="5"/>
  <c r="O445" i="5"/>
  <c r="O36" i="5"/>
  <c r="O237" i="5"/>
  <c r="O318" i="5"/>
  <c r="O125" i="5"/>
  <c r="O740" i="5"/>
  <c r="O391" i="5"/>
  <c r="O360" i="5"/>
  <c r="O376" i="5"/>
  <c r="O110" i="5"/>
  <c r="O972" i="5"/>
  <c r="O1281" i="5"/>
  <c r="O1323" i="5"/>
  <c r="O1513" i="5"/>
  <c r="O1434" i="5"/>
  <c r="O1718" i="5"/>
  <c r="O3657" i="5"/>
  <c r="O4182" i="5"/>
  <c r="O2984" i="5"/>
  <c r="O2916" i="5"/>
  <c r="O3376" i="5"/>
  <c r="O3996" i="5"/>
  <c r="O3735" i="5"/>
  <c r="O2581" i="5"/>
  <c r="O2775" i="5"/>
  <c r="O1721" i="5"/>
  <c r="O3890" i="5"/>
  <c r="O4103" i="5"/>
  <c r="O3887" i="5"/>
  <c r="O4387" i="5"/>
  <c r="O2404" i="5"/>
  <c r="O3247" i="5"/>
  <c r="O1670" i="5"/>
  <c r="O3430" i="5"/>
  <c r="O3138" i="5"/>
  <c r="O3799" i="5"/>
  <c r="O4179" i="5"/>
  <c r="O4135" i="5"/>
  <c r="O5102" i="5"/>
  <c r="O4761" i="5"/>
  <c r="O5037" i="5"/>
  <c r="O5535" i="5"/>
  <c r="O4916" i="5"/>
  <c r="O5071" i="5"/>
  <c r="O5116" i="5"/>
  <c r="O4703" i="5"/>
  <c r="O4584" i="5"/>
  <c r="O4907" i="5"/>
  <c r="O4887" i="5"/>
  <c r="O5122" i="5"/>
  <c r="O4588" i="5"/>
  <c r="O4344" i="5"/>
  <c r="O1819" i="5"/>
  <c r="O3568" i="5"/>
  <c r="O1618" i="5"/>
  <c r="O4373" i="5"/>
  <c r="O4204" i="5"/>
  <c r="O3552" i="5"/>
  <c r="O430" i="5"/>
  <c r="O3258" i="5"/>
  <c r="O5573" i="5"/>
  <c r="O1244" i="5"/>
  <c r="O1616" i="5"/>
  <c r="O468" i="5"/>
  <c r="O685" i="5"/>
  <c r="O797" i="5"/>
  <c r="O588" i="5"/>
  <c r="O754" i="5"/>
  <c r="O923" i="5"/>
  <c r="O760" i="5"/>
  <c r="O241" i="5"/>
  <c r="O527" i="5"/>
  <c r="O252" i="5"/>
  <c r="O325" i="5"/>
  <c r="O569" i="5"/>
  <c r="O193" i="5"/>
  <c r="O697" i="5"/>
  <c r="O1398" i="5"/>
  <c r="O1422" i="5"/>
  <c r="O1241" i="5"/>
  <c r="O1064" i="5"/>
  <c r="O1351" i="5"/>
  <c r="O1036" i="5"/>
  <c r="O1331" i="5"/>
  <c r="O2001" i="5"/>
  <c r="O3362" i="5"/>
  <c r="O3079" i="5"/>
  <c r="O1928" i="5"/>
  <c r="O4078" i="5"/>
  <c r="O1889" i="5"/>
  <c r="O3926" i="5"/>
  <c r="O1806" i="5"/>
  <c r="O1906" i="5"/>
  <c r="O2009" i="5"/>
  <c r="O2096" i="5"/>
  <c r="O2617" i="5"/>
  <c r="O3092" i="5"/>
  <c r="O3454" i="5"/>
  <c r="O3006" i="5"/>
  <c r="O3950" i="5"/>
  <c r="O2313" i="5"/>
  <c r="O2546" i="5"/>
  <c r="O2448" i="5"/>
  <c r="O3460" i="5"/>
  <c r="O1729" i="5"/>
  <c r="O3094" i="5"/>
  <c r="O2778" i="5"/>
  <c r="O2125" i="5"/>
  <c r="O3132" i="5"/>
  <c r="O3223" i="5"/>
  <c r="O2405" i="5"/>
  <c r="O5533" i="5"/>
  <c r="O5483" i="5"/>
  <c r="O4468" i="5"/>
  <c r="O5312" i="5"/>
  <c r="O5337" i="5"/>
  <c r="O5272" i="5"/>
  <c r="O5532" i="5"/>
  <c r="O4870" i="5"/>
  <c r="O5378" i="5"/>
  <c r="O5349" i="5"/>
  <c r="O5414" i="5"/>
  <c r="O5274" i="5"/>
  <c r="O5487" i="5"/>
  <c r="O5307" i="5"/>
  <c r="O5314" i="5"/>
  <c r="O4542" i="5"/>
  <c r="O5234" i="5"/>
  <c r="O4913" i="5"/>
  <c r="O5275" i="5"/>
  <c r="O4484" i="5"/>
  <c r="O5254" i="5"/>
  <c r="O5267" i="5"/>
  <c r="O4918" i="5"/>
  <c r="O4461" i="5"/>
  <c r="O5009" i="5"/>
  <c r="O4285" i="5"/>
  <c r="O230" i="5"/>
  <c r="O663" i="5"/>
  <c r="O5001" i="5"/>
  <c r="O1027" i="5"/>
  <c r="O1224" i="5"/>
  <c r="O613" i="5"/>
  <c r="O2461" i="5"/>
  <c r="O780" i="5"/>
  <c r="O1823" i="5"/>
  <c r="O2253" i="5"/>
  <c r="O2827" i="5"/>
  <c r="O365" i="5"/>
  <c r="O867" i="5"/>
  <c r="O1525" i="5"/>
  <c r="O1738" i="5"/>
  <c r="O2526" i="5"/>
  <c r="O3531" i="5"/>
  <c r="O38" i="5"/>
  <c r="O5008" i="5"/>
  <c r="O547" i="5"/>
  <c r="O3238" i="5"/>
  <c r="O2243" i="5"/>
  <c r="O1417" i="5"/>
  <c r="O5049" i="5"/>
  <c r="O1384" i="5"/>
  <c r="O3315" i="5"/>
  <c r="O815" i="5"/>
  <c r="O1745" i="5"/>
  <c r="O2414" i="5"/>
  <c r="O2919" i="5"/>
  <c r="O4317" i="5"/>
  <c r="O4881" i="5"/>
  <c r="O106" i="5"/>
  <c r="O1250" i="5"/>
  <c r="O1954" i="5"/>
  <c r="O3237" i="5"/>
  <c r="O3740" i="5"/>
  <c r="O4654" i="5"/>
  <c r="O3001" i="5"/>
  <c r="O4066" i="5"/>
  <c r="O169" i="5"/>
  <c r="O1793" i="5"/>
  <c r="O2911" i="5"/>
  <c r="O3456" i="5"/>
  <c r="O4598" i="5"/>
  <c r="O1583" i="5"/>
  <c r="O1458" i="5"/>
  <c r="O1277" i="5"/>
  <c r="O1784" i="5"/>
  <c r="O3514" i="5"/>
  <c r="O1949" i="5"/>
  <c r="O1180" i="5"/>
  <c r="O4753" i="5"/>
  <c r="O2930" i="5"/>
  <c r="O1149" i="5"/>
  <c r="O2790" i="5"/>
  <c r="O4573" i="5"/>
  <c r="O2838" i="5"/>
  <c r="O3687" i="5"/>
  <c r="O4577" i="5"/>
  <c r="O50" i="5"/>
  <c r="O2587" i="5"/>
  <c r="O2130" i="5"/>
  <c r="O2603" i="5"/>
  <c r="O3479" i="5"/>
  <c r="O4385" i="5"/>
  <c r="O344" i="5"/>
  <c r="O4356" i="5"/>
  <c r="O1766" i="5"/>
  <c r="O2745" i="5"/>
  <c r="O4978" i="5"/>
  <c r="O4912" i="5"/>
  <c r="O1500" i="5"/>
  <c r="O3851" i="5"/>
  <c r="O1570" i="5"/>
  <c r="O4375" i="5"/>
  <c r="O810" i="5"/>
  <c r="O5147" i="5"/>
  <c r="O3483" i="5"/>
  <c r="O5091" i="5"/>
  <c r="O3815" i="5"/>
  <c r="O580" i="5"/>
  <c r="O5424" i="5"/>
  <c r="O3597" i="5"/>
  <c r="O902" i="5"/>
  <c r="O2856" i="5"/>
  <c r="O271" i="5"/>
  <c r="O4639" i="5"/>
  <c r="O541" i="5"/>
  <c r="O1548" i="5"/>
  <c r="O4674" i="5"/>
  <c r="O282" i="5"/>
  <c r="O2509" i="5"/>
  <c r="O1092" i="5"/>
  <c r="O2087" i="5"/>
  <c r="O3071" i="5"/>
  <c r="O3989" i="5"/>
  <c r="O4515" i="5"/>
  <c r="O5141" i="5"/>
  <c r="O979" i="5"/>
  <c r="O1876" i="5"/>
  <c r="O3040" i="5"/>
  <c r="O3871" i="5"/>
  <c r="O3140" i="5"/>
  <c r="O1046" i="5"/>
  <c r="O1801" i="5"/>
  <c r="O2744" i="5"/>
  <c r="O324" i="5"/>
  <c r="O1010" i="5"/>
  <c r="O1607" i="5"/>
  <c r="O1910" i="5"/>
  <c r="O2552" i="5"/>
  <c r="O3064" i="5"/>
  <c r="O3426" i="5"/>
  <c r="O4053" i="5"/>
  <c r="O4910" i="5"/>
  <c r="O4270" i="5"/>
  <c r="O4894" i="5"/>
  <c r="O4897" i="5"/>
  <c r="O136" i="5"/>
  <c r="O975" i="5"/>
  <c r="O2189" i="5"/>
  <c r="O2942" i="5"/>
  <c r="O3288" i="5"/>
  <c r="O3693" i="5"/>
  <c r="O4113" i="5"/>
  <c r="O4814" i="5"/>
  <c r="O1974" i="5"/>
  <c r="O2361" i="5"/>
  <c r="O2817" i="5"/>
  <c r="O3957" i="5"/>
  <c r="O4712" i="5"/>
  <c r="O575" i="5"/>
  <c r="O1275" i="5"/>
  <c r="O2084" i="5"/>
  <c r="O2695" i="5"/>
  <c r="O264" i="5"/>
  <c r="O1726" i="5"/>
  <c r="O255" i="5"/>
  <c r="O5557" i="5"/>
  <c r="O525" i="5"/>
  <c r="O300" i="5"/>
  <c r="O576" i="5"/>
  <c r="O5425" i="5"/>
  <c r="O2989" i="5"/>
  <c r="O4840" i="5"/>
  <c r="O4862" i="5"/>
  <c r="O2528" i="5"/>
  <c r="O3102" i="5"/>
  <c r="O5004" i="5"/>
  <c r="O1650" i="5"/>
  <c r="O938" i="5"/>
  <c r="O1367" i="5"/>
  <c r="O4056" i="5"/>
  <c r="O4452" i="5"/>
  <c r="O4096" i="5"/>
  <c r="O2071" i="5"/>
  <c r="O2139" i="5"/>
  <c r="O729" i="5"/>
  <c r="O5115" i="5"/>
  <c r="O2554" i="5"/>
  <c r="O511" i="5"/>
  <c r="O355" i="5"/>
  <c r="O2392" i="5"/>
  <c r="O3298" i="5"/>
  <c r="O1453" i="5"/>
  <c r="O137" i="5"/>
  <c r="O2543" i="5"/>
  <c r="O2449" i="5"/>
  <c r="O1740" i="5"/>
  <c r="O1454" i="5"/>
  <c r="O1973" i="5"/>
  <c r="O4465" i="5"/>
  <c r="O4278" i="5"/>
  <c r="O4941" i="5"/>
  <c r="O1961" i="5"/>
  <c r="O1448" i="5"/>
  <c r="O4563" i="5"/>
  <c r="O121" i="5"/>
  <c r="O2136" i="5"/>
  <c r="O3186" i="5"/>
  <c r="O965" i="5"/>
  <c r="O546" i="5"/>
  <c r="O462" i="5"/>
  <c r="O349" i="5"/>
  <c r="O363" i="5"/>
  <c r="O369" i="5"/>
  <c r="O750" i="5"/>
  <c r="O408" i="5"/>
  <c r="O86" i="5"/>
  <c r="O1110" i="5"/>
  <c r="O1133" i="5"/>
  <c r="O1352" i="5"/>
  <c r="O1118" i="5"/>
  <c r="O1347" i="5"/>
  <c r="O1126" i="5"/>
  <c r="O2423" i="5"/>
  <c r="O2016" i="5"/>
  <c r="O3826" i="5"/>
  <c r="O3589" i="5"/>
  <c r="O3673" i="5"/>
  <c r="O4147" i="5"/>
  <c r="O3184" i="5"/>
  <c r="O2109" i="5"/>
  <c r="O4106" i="5"/>
  <c r="O3371" i="5"/>
  <c r="O2394" i="5"/>
  <c r="O1885" i="5"/>
  <c r="O3103" i="5"/>
  <c r="O1773" i="5"/>
  <c r="O1916" i="5"/>
  <c r="O2032" i="5"/>
  <c r="O1942" i="5"/>
  <c r="O2054" i="5"/>
  <c r="O5277" i="5"/>
  <c r="O5227" i="5"/>
  <c r="O5084" i="5"/>
  <c r="O5420" i="5"/>
  <c r="O5137" i="5"/>
  <c r="O4939" i="5"/>
  <c r="O5331" i="5"/>
  <c r="O5238" i="5"/>
  <c r="O4631" i="5"/>
  <c r="O5510" i="5"/>
  <c r="O4679" i="5"/>
  <c r="O3646" i="5"/>
  <c r="O2832" i="5"/>
  <c r="O3293" i="5"/>
  <c r="O862" i="5"/>
  <c r="O3023" i="5"/>
  <c r="O2835" i="5"/>
  <c r="O3570" i="5"/>
  <c r="O3297" i="5"/>
  <c r="O4201" i="5"/>
  <c r="O418" i="5"/>
  <c r="O826" i="5"/>
  <c r="O495" i="5"/>
  <c r="O889" i="5"/>
  <c r="O258" i="5"/>
  <c r="O699" i="5"/>
  <c r="O262" i="5"/>
  <c r="O1364" i="5"/>
  <c r="O1217" i="5"/>
  <c r="O1105" i="5"/>
  <c r="O1167" i="5"/>
  <c r="O1484" i="5"/>
  <c r="O1292" i="5"/>
  <c r="O1543" i="5"/>
  <c r="O1589" i="5"/>
  <c r="O1887" i="5"/>
  <c r="O2456" i="5"/>
  <c r="O2789" i="5"/>
  <c r="O3256" i="5"/>
  <c r="O2829" i="5"/>
  <c r="O3106" i="5"/>
  <c r="O4172" i="5"/>
  <c r="O1968" i="5"/>
  <c r="O3896" i="5"/>
  <c r="O4301" i="5"/>
  <c r="O3967" i="5"/>
  <c r="O3816" i="5"/>
  <c r="O2842" i="5"/>
  <c r="O1950" i="5"/>
  <c r="O4081" i="5"/>
  <c r="O3716" i="5"/>
  <c r="O1704" i="5"/>
  <c r="O1799" i="5"/>
  <c r="O2110" i="5"/>
  <c r="O4394" i="5"/>
  <c r="O2277" i="5"/>
  <c r="O2074" i="5"/>
  <c r="O2996" i="5"/>
  <c r="O5283" i="5"/>
  <c r="O5485" i="5"/>
  <c r="O5256" i="5"/>
  <c r="O5376" i="5"/>
  <c r="O5364" i="5"/>
  <c r="O5340" i="5"/>
  <c r="O5336" i="5"/>
  <c r="O4550" i="5"/>
  <c r="O5270" i="5"/>
  <c r="O4488" i="5"/>
  <c r="O5339" i="5"/>
  <c r="O5558" i="5"/>
  <c r="O4650" i="5"/>
  <c r="O5118" i="5"/>
  <c r="O4618" i="5"/>
  <c r="O4466" i="5"/>
  <c r="O5152" i="5"/>
  <c r="O5281" i="5"/>
  <c r="O5367" i="5"/>
  <c r="O4469" i="5"/>
  <c r="O5490" i="5"/>
  <c r="O608" i="5"/>
  <c r="O2727" i="5"/>
  <c r="O4517" i="5"/>
  <c r="O2205" i="5"/>
  <c r="O4635" i="5"/>
  <c r="O758" i="5"/>
  <c r="O1769" i="5"/>
  <c r="O491" i="5"/>
  <c r="O2237" i="5"/>
  <c r="O2684" i="5"/>
  <c r="O5046" i="5"/>
  <c r="O4849" i="5"/>
  <c r="O2401" i="5"/>
  <c r="O2901" i="5"/>
  <c r="O3615" i="5"/>
  <c r="O967" i="5"/>
  <c r="O1677" i="5"/>
  <c r="O2477" i="5"/>
  <c r="O2749" i="5"/>
  <c r="O3625" i="5"/>
  <c r="O3994" i="5"/>
  <c r="O5572" i="5"/>
  <c r="O1069" i="5"/>
  <c r="O1841" i="5"/>
  <c r="O3336" i="5"/>
  <c r="O5089" i="5"/>
  <c r="O2816" i="5"/>
  <c r="O5207" i="5"/>
  <c r="O4503" i="5"/>
  <c r="O4789" i="5"/>
  <c r="O961" i="5"/>
  <c r="O4016" i="5"/>
  <c r="O4818" i="5"/>
  <c r="O917" i="5"/>
  <c r="O787" i="5"/>
  <c r="O2114" i="5"/>
  <c r="O3609" i="5"/>
  <c r="O4506" i="5"/>
  <c r="O909" i="5"/>
  <c r="O1658" i="5"/>
  <c r="O2285" i="5"/>
  <c r="O3349" i="5"/>
  <c r="O3885" i="5"/>
  <c r="O5258" i="5"/>
  <c r="O840" i="5"/>
  <c r="O3230" i="5"/>
  <c r="O4163" i="5"/>
  <c r="O539" i="5"/>
  <c r="O1404" i="5"/>
  <c r="O2210" i="5"/>
  <c r="O3047" i="5"/>
  <c r="O3978" i="5"/>
  <c r="O4311" i="5"/>
  <c r="O4915" i="5"/>
  <c r="O1713" i="5"/>
  <c r="O1553" i="5"/>
  <c r="O471" i="5"/>
  <c r="O1427" i="5"/>
  <c r="O2048" i="5"/>
  <c r="O3703" i="5"/>
  <c r="O4860" i="5"/>
  <c r="O402" i="5"/>
  <c r="O2839" i="5"/>
  <c r="O5580" i="5"/>
  <c r="O1663" i="5"/>
  <c r="O3178" i="5"/>
  <c r="O1329" i="5"/>
  <c r="O4951" i="5"/>
  <c r="O4363" i="5"/>
  <c r="O4697" i="5"/>
  <c r="O2965" i="5"/>
  <c r="O3779" i="5"/>
  <c r="O4140" i="5"/>
  <c r="O4826" i="5"/>
  <c r="O422" i="5"/>
  <c r="O3214" i="5"/>
  <c r="O1598" i="5"/>
  <c r="O2229" i="5"/>
  <c r="O2724" i="5"/>
  <c r="O3634" i="5"/>
  <c r="O4097" i="5"/>
  <c r="O4696" i="5"/>
  <c r="O1645" i="5"/>
  <c r="O4745" i="5"/>
  <c r="O868" i="5"/>
  <c r="O1991" i="5"/>
  <c r="O3488" i="5"/>
  <c r="O5097" i="5"/>
  <c r="O3659" i="5"/>
  <c r="O232" i="5"/>
  <c r="O2430" i="5"/>
  <c r="O3966" i="5"/>
  <c r="O591" i="5"/>
  <c r="O2691" i="5"/>
  <c r="O4758" i="5"/>
  <c r="O1385" i="5"/>
  <c r="O2812" i="5"/>
  <c r="O5092" i="5"/>
  <c r="O168" i="5"/>
  <c r="O2257" i="5"/>
  <c r="O323" i="5"/>
  <c r="O2777" i="5"/>
  <c r="O3352" i="5"/>
  <c r="O5128" i="5"/>
  <c r="O3902" i="5"/>
  <c r="O57" i="5"/>
  <c r="O3365" i="5"/>
  <c r="O4728" i="5"/>
  <c r="O1759" i="5"/>
  <c r="O4150" i="5"/>
  <c r="O4980" i="5"/>
  <c r="O2756" i="5"/>
  <c r="O3878" i="5"/>
  <c r="O4407" i="5"/>
  <c r="O3323" i="5"/>
  <c r="O3662" i="5"/>
  <c r="O4123" i="5"/>
  <c r="O103" i="5"/>
  <c r="O713" i="5"/>
  <c r="O1078" i="5"/>
  <c r="O3159" i="5"/>
  <c r="O3613" i="5"/>
  <c r="O4261" i="5"/>
  <c r="O1158" i="5"/>
  <c r="O1540" i="5"/>
  <c r="O2988" i="5"/>
  <c r="O3340" i="5"/>
  <c r="O4164" i="5"/>
  <c r="O5035" i="5"/>
  <c r="O615" i="5"/>
  <c r="O1097" i="5"/>
  <c r="O2682" i="5"/>
  <c r="O3202" i="5"/>
  <c r="O3528" i="5"/>
  <c r="O1719" i="5"/>
  <c r="O2274" i="5"/>
  <c r="O2657" i="5"/>
  <c r="O3681" i="5"/>
  <c r="O4449" i="5"/>
  <c r="O4986" i="5"/>
  <c r="O2455" i="5"/>
  <c r="O2596" i="5"/>
  <c r="O2304" i="5"/>
  <c r="O3060" i="5"/>
  <c r="O1517" i="5"/>
  <c r="O2719" i="5"/>
  <c r="O190" i="5"/>
  <c r="O2113" i="5"/>
  <c r="O714" i="5"/>
  <c r="O5422" i="5"/>
  <c r="O32" i="5"/>
  <c r="O927" i="5"/>
  <c r="O4529" i="5"/>
  <c r="O4926" i="5"/>
  <c r="O5216" i="5"/>
  <c r="O404" i="5"/>
  <c r="O5531" i="5"/>
  <c r="O3405" i="5"/>
  <c r="O3805" i="5"/>
  <c r="O4603" i="5"/>
  <c r="O1426" i="5"/>
  <c r="O2190" i="5"/>
  <c r="O3649" i="5"/>
  <c r="O4247" i="5"/>
  <c r="O1165" i="5"/>
  <c r="O1994" i="5"/>
  <c r="O3524" i="5"/>
  <c r="O4361" i="5"/>
  <c r="O24" i="5"/>
  <c r="O5174" i="5"/>
  <c r="O1883" i="5"/>
  <c r="O3380" i="5"/>
  <c r="O4806" i="5"/>
  <c r="O1062" i="5"/>
  <c r="O2960" i="5"/>
  <c r="O4733" i="5"/>
  <c r="O2736" i="5"/>
  <c r="O991" i="5"/>
  <c r="O2409" i="5"/>
  <c r="O5479" i="5"/>
  <c r="O751" i="5"/>
  <c r="O2431" i="5"/>
  <c r="O3392" i="5"/>
  <c r="O5010" i="5"/>
  <c r="O120" i="5"/>
  <c r="O2297" i="5"/>
  <c r="O3746" i="5"/>
  <c r="O412" i="5"/>
  <c r="O1605" i="5"/>
  <c r="O277" i="5"/>
  <c r="O3342" i="5"/>
  <c r="O3072" i="5"/>
  <c r="O4101" i="5"/>
  <c r="O2066" i="5"/>
  <c r="O3235" i="5"/>
  <c r="O538" i="5"/>
  <c r="O1344" i="5"/>
  <c r="O2857" i="5"/>
  <c r="O4297" i="5"/>
  <c r="O1148" i="5"/>
  <c r="O1917" i="5"/>
  <c r="O3821" i="5"/>
  <c r="O4525" i="5"/>
  <c r="O1361" i="5"/>
  <c r="O757" i="5"/>
  <c r="O5459" i="5"/>
  <c r="O4194" i="5"/>
  <c r="O1895" i="5"/>
  <c r="O2183" i="5"/>
  <c r="O4692" i="5"/>
  <c r="O340" i="5"/>
  <c r="O710" i="5"/>
  <c r="O5058" i="5"/>
  <c r="O3537" i="5"/>
  <c r="O994" i="5"/>
  <c r="O4067" i="5"/>
  <c r="O5194" i="5"/>
  <c r="O1255" i="5"/>
  <c r="O1946" i="5"/>
  <c r="O3580" i="5"/>
  <c r="O4601" i="5"/>
  <c r="O2741" i="5"/>
  <c r="O4057" i="5"/>
  <c r="O3605" i="5"/>
  <c r="O399" i="5"/>
  <c r="O3783" i="5"/>
  <c r="O1179" i="5"/>
  <c r="O2479" i="5"/>
  <c r="O3776" i="5"/>
  <c r="O4480" i="5"/>
  <c r="O1182" i="5"/>
  <c r="O2241" i="5"/>
  <c r="O4166" i="5"/>
  <c r="O159" i="5"/>
  <c r="O1874" i="5"/>
  <c r="O2738" i="5"/>
  <c r="O4514" i="5"/>
  <c r="O4925" i="5"/>
  <c r="O1982" i="5"/>
  <c r="O5526" i="5"/>
  <c r="O2165" i="5"/>
  <c r="O3652" i="5"/>
  <c r="O632" i="5"/>
  <c r="O2527" i="5"/>
  <c r="O158" i="5"/>
  <c r="O2088" i="5"/>
  <c r="O4474" i="5"/>
  <c r="O4938" i="5"/>
  <c r="O3482" i="5"/>
  <c r="O111" i="5"/>
  <c r="O2055" i="5"/>
  <c r="O3056" i="5"/>
  <c r="O4320" i="5"/>
  <c r="O5151" i="5"/>
  <c r="O544" i="5"/>
  <c r="O5160" i="5"/>
  <c r="O2216" i="5"/>
  <c r="O3284" i="5"/>
  <c r="O629" i="5"/>
  <c r="O2164" i="5"/>
  <c r="O3702" i="5"/>
  <c r="O4617" i="5"/>
  <c r="O1343" i="5"/>
  <c r="O2422" i="5"/>
  <c r="O3756" i="5"/>
  <c r="O4531" i="5"/>
  <c r="O5201" i="5"/>
  <c r="O1976" i="5"/>
  <c r="O2689" i="5"/>
  <c r="O3991" i="5"/>
  <c r="O3331" i="5"/>
  <c r="O203" i="5"/>
  <c r="O7" i="5"/>
  <c r="O1181" i="5"/>
  <c r="O2693" i="5"/>
  <c r="O3688" i="5"/>
  <c r="O646" i="5"/>
  <c r="O1527" i="5"/>
  <c r="O2859" i="5"/>
  <c r="O3982" i="5"/>
  <c r="O612" i="5"/>
  <c r="O512" i="5"/>
  <c r="O249" i="5"/>
  <c r="O2903" i="5"/>
  <c r="O4593" i="5"/>
  <c r="O636" i="5"/>
  <c r="O2687" i="5"/>
  <c r="O3678" i="5"/>
  <c r="O4935" i="5"/>
  <c r="O987" i="5"/>
  <c r="O2923" i="5"/>
  <c r="O4019" i="5"/>
  <c r="O946" i="5"/>
  <c r="O1900" i="5"/>
  <c r="O2127" i="5"/>
  <c r="O3520" i="5"/>
  <c r="O1689" i="5"/>
  <c r="O518" i="5"/>
  <c r="O962" i="5"/>
  <c r="O677" i="5"/>
  <c r="O2225" i="5"/>
  <c r="O107" i="5"/>
  <c r="O85" i="5"/>
  <c r="O5514" i="5"/>
  <c r="O2101" i="5"/>
  <c r="O2214" i="5"/>
  <c r="O5078" i="5"/>
  <c r="O4227" i="5"/>
  <c r="O4856" i="5"/>
  <c r="O4659" i="5"/>
  <c r="O871" i="5"/>
  <c r="O1178" i="5"/>
  <c r="O4115" i="5"/>
  <c r="O4248" i="5"/>
  <c r="O1753" i="5"/>
  <c r="O1724" i="5"/>
  <c r="O2715" i="5"/>
  <c r="O3296" i="5"/>
  <c r="O2514" i="5"/>
  <c r="O1797" i="5"/>
  <c r="O4492" i="5"/>
  <c r="O3831" i="5"/>
  <c r="O4615" i="5"/>
  <c r="O1138" i="5"/>
  <c r="O3271" i="5"/>
  <c r="O2295" i="5"/>
  <c r="O3330" i="5"/>
  <c r="O5032" i="5"/>
  <c r="O3959" i="5"/>
  <c r="O2547" i="5"/>
  <c r="O4200" i="5"/>
  <c r="O5063" i="5"/>
  <c r="O209" i="5"/>
  <c r="O5209" i="5"/>
  <c r="O2837" i="5"/>
  <c r="O2320" i="5"/>
  <c r="O3126" i="5"/>
  <c r="O618" i="5"/>
  <c r="O4763" i="5"/>
  <c r="O3222" i="5"/>
  <c r="O458" i="5"/>
  <c r="O2187" i="5"/>
  <c r="O536" i="5"/>
  <c r="O3709" i="5"/>
  <c r="O4292" i="5"/>
  <c r="O1862" i="5"/>
  <c r="O1702" i="5"/>
  <c r="O330" i="5"/>
  <c r="O981" i="5"/>
  <c r="O911" i="5"/>
  <c r="O937" i="5"/>
  <c r="O704" i="5"/>
  <c r="O856" i="5"/>
  <c r="O163" i="5"/>
  <c r="O586" i="5"/>
  <c r="O640" i="5"/>
  <c r="O540" i="5"/>
  <c r="O1077" i="5"/>
  <c r="O1050" i="5"/>
  <c r="O1450" i="5"/>
  <c r="O1192" i="5"/>
  <c r="O1310" i="5"/>
  <c r="O1107" i="5"/>
  <c r="O2089" i="5"/>
  <c r="O3931" i="5"/>
  <c r="O3956" i="5"/>
  <c r="O2905" i="5"/>
  <c r="O2081" i="5"/>
  <c r="O2120" i="5"/>
  <c r="O4073" i="5"/>
  <c r="O4294" i="5"/>
  <c r="O3462" i="5"/>
  <c r="O3635" i="5"/>
  <c r="O1581" i="5"/>
  <c r="O3774" i="5"/>
  <c r="O2279" i="5"/>
  <c r="O1993" i="5"/>
  <c r="O4362" i="5"/>
  <c r="O2748" i="5"/>
  <c r="O3379" i="5"/>
  <c r="O3536" i="5"/>
  <c r="O3676" i="5"/>
  <c r="O4378" i="5"/>
  <c r="O2532" i="5"/>
  <c r="O3948" i="5"/>
  <c r="O4766" i="5"/>
  <c r="O4931" i="5"/>
  <c r="O5369" i="5"/>
  <c r="O5231" i="5"/>
  <c r="O5043" i="5"/>
  <c r="O5213" i="5"/>
  <c r="O4842" i="5"/>
  <c r="O5394" i="5"/>
  <c r="O4779" i="5"/>
  <c r="O4519" i="5"/>
  <c r="O5253" i="5"/>
  <c r="O1932" i="5"/>
  <c r="O1825" i="5"/>
  <c r="O339" i="5"/>
  <c r="O3638" i="5"/>
  <c r="O95" i="5"/>
  <c r="O432" i="5"/>
  <c r="O3551" i="5"/>
  <c r="O3109" i="5"/>
  <c r="O1243" i="5"/>
  <c r="O304" i="5"/>
  <c r="O4346" i="5"/>
  <c r="O2217" i="5"/>
  <c r="O306" i="5"/>
  <c r="O900" i="5"/>
  <c r="O250" i="5"/>
  <c r="O414" i="5"/>
  <c r="O553" i="5"/>
  <c r="O680" i="5"/>
  <c r="O260" i="5"/>
  <c r="O522" i="5"/>
  <c r="O676" i="5"/>
  <c r="O1201" i="5"/>
  <c r="O1438" i="5"/>
  <c r="O1375" i="5"/>
  <c r="O998" i="5"/>
  <c r="O1400" i="5"/>
  <c r="O1011" i="5"/>
  <c r="O1177" i="5"/>
  <c r="O1140" i="5"/>
  <c r="O1503" i="5"/>
  <c r="O1319" i="5"/>
  <c r="O1227" i="5"/>
  <c r="O2992" i="5"/>
  <c r="O2317" i="5"/>
  <c r="O2728" i="5"/>
  <c r="O2028" i="5"/>
  <c r="O2934" i="5"/>
  <c r="O2319" i="5"/>
  <c r="O1791" i="5"/>
  <c r="O2268" i="5"/>
  <c r="O4326" i="5"/>
  <c r="O3402" i="5"/>
  <c r="O2151" i="5"/>
  <c r="O2499" i="5"/>
  <c r="O3942" i="5"/>
  <c r="O2141" i="5"/>
  <c r="O2576" i="5"/>
  <c r="O2876" i="5"/>
  <c r="O2065" i="5"/>
  <c r="O3431" i="5"/>
  <c r="O2626" i="5"/>
  <c r="O2481" i="5"/>
  <c r="O4397" i="5"/>
  <c r="O4381" i="5"/>
  <c r="O1827" i="5"/>
  <c r="O5261" i="5"/>
  <c r="O5419" i="5"/>
  <c r="O5269" i="5"/>
  <c r="O5252" i="5"/>
  <c r="O5328" i="5"/>
  <c r="O4556" i="5"/>
  <c r="O5386" i="5"/>
  <c r="O5265" i="5"/>
  <c r="O5278" i="5"/>
  <c r="O5222" i="5"/>
  <c r="O5379" i="5"/>
  <c r="O5353" i="5"/>
  <c r="O5322" i="5"/>
  <c r="O4558" i="5"/>
  <c r="O4438" i="5"/>
  <c r="O4463" i="5"/>
  <c r="O4681" i="5"/>
  <c r="O4457" i="5"/>
  <c r="O4521" i="5"/>
  <c r="O4719" i="5"/>
  <c r="O5262" i="5"/>
  <c r="O4473" i="5"/>
  <c r="O5288" i="5"/>
  <c r="O3074" i="5"/>
  <c r="O3280" i="5"/>
  <c r="O4968" i="5"/>
  <c r="O1660" i="5"/>
  <c r="O2938" i="5"/>
  <c r="O22" i="5"/>
  <c r="O864" i="5"/>
  <c r="O1463" i="5"/>
  <c r="O3353" i="5"/>
  <c r="O844" i="5"/>
  <c r="O2926" i="5"/>
  <c r="O4578" i="5"/>
  <c r="O4672" i="5"/>
  <c r="O5204" i="5"/>
  <c r="O4954" i="5"/>
  <c r="O703" i="5"/>
  <c r="O2522" i="5"/>
  <c r="O3037" i="5"/>
  <c r="O3747" i="5"/>
  <c r="O4604" i="5"/>
  <c r="O1254" i="5"/>
  <c r="O1783" i="5"/>
  <c r="O2598" i="5"/>
  <c r="O1305" i="5"/>
  <c r="O2981" i="5"/>
  <c r="O3784" i="5"/>
  <c r="O4212" i="5"/>
  <c r="O4693" i="5"/>
  <c r="O4873" i="5"/>
  <c r="O1134" i="5"/>
  <c r="O2245" i="5"/>
  <c r="O2862" i="5"/>
  <c r="O3738" i="5"/>
  <c r="O5221" i="5"/>
  <c r="O5135" i="5"/>
  <c r="O4599" i="5"/>
  <c r="O5134" i="5"/>
  <c r="O1067" i="5"/>
  <c r="O2566" i="5"/>
  <c r="O4582" i="5"/>
  <c r="O4933" i="5"/>
  <c r="O3404" i="5"/>
  <c r="O296" i="5"/>
  <c r="O1066" i="5"/>
  <c r="O2281" i="5"/>
  <c r="O3694" i="5"/>
  <c r="O4090" i="5"/>
  <c r="O4632" i="5"/>
  <c r="O1044" i="5"/>
  <c r="O1809" i="5"/>
  <c r="O2402" i="5"/>
  <c r="O2797" i="5"/>
  <c r="O3505" i="5"/>
  <c r="O4272" i="5"/>
  <c r="O3" i="5"/>
  <c r="O3319" i="5"/>
  <c r="O4595" i="5"/>
  <c r="O642" i="5"/>
  <c r="O2359" i="5"/>
  <c r="O2808" i="5"/>
  <c r="O4118" i="5"/>
  <c r="O1357" i="5"/>
  <c r="O4497" i="5"/>
  <c r="O1717" i="5"/>
  <c r="O1526" i="5"/>
  <c r="O2890" i="5"/>
  <c r="O4945" i="5"/>
  <c r="O581" i="5"/>
  <c r="O4177" i="5"/>
  <c r="O405" i="5"/>
  <c r="O294" i="5"/>
  <c r="O2251" i="5"/>
  <c r="O3346" i="5"/>
  <c r="O4879" i="5"/>
  <c r="O3387" i="5"/>
  <c r="O3910" i="5"/>
  <c r="O4960" i="5"/>
  <c r="O2194" i="5"/>
  <c r="O3377" i="5"/>
  <c r="O2336" i="5"/>
  <c r="O3303" i="5"/>
  <c r="O3730" i="5"/>
  <c r="O4936" i="5"/>
  <c r="O3907" i="5"/>
  <c r="O80" i="5"/>
  <c r="O2478" i="5"/>
  <c r="O4350" i="5"/>
  <c r="O669" i="5"/>
  <c r="O314" i="5"/>
  <c r="O3661" i="5"/>
  <c r="O4091" i="5"/>
  <c r="O1252" i="5"/>
  <c r="O3348" i="5"/>
  <c r="O5460" i="5"/>
  <c r="O1892" i="5"/>
  <c r="O5109" i="5"/>
  <c r="O5176" i="5"/>
  <c r="O286" i="5"/>
  <c r="O2855" i="5"/>
  <c r="O973" i="5"/>
  <c r="O1557" i="5"/>
  <c r="O3128" i="5"/>
  <c r="O3459" i="5"/>
  <c r="O388" i="5"/>
  <c r="O2170" i="5"/>
  <c r="O4012" i="5"/>
  <c r="O231" i="5"/>
  <c r="O4431" i="5"/>
  <c r="O3889" i="5"/>
  <c r="O5565" i="5"/>
  <c r="O1236" i="5"/>
  <c r="O2284" i="5"/>
  <c r="O4821" i="5"/>
  <c r="O3466" i="5"/>
  <c r="O2990" i="5"/>
  <c r="O1258" i="5"/>
  <c r="O2795" i="5"/>
  <c r="O3419" i="5"/>
  <c r="O4267" i="5"/>
  <c r="O4898" i="5"/>
  <c r="O319" i="5"/>
  <c r="O837" i="5"/>
  <c r="O1272" i="5"/>
  <c r="O2670" i="5"/>
  <c r="O3245" i="5"/>
  <c r="O4386" i="5"/>
  <c r="O301" i="5"/>
  <c r="O1278" i="5"/>
  <c r="O2235" i="5"/>
  <c r="O3076" i="5"/>
  <c r="O3571" i="5"/>
  <c r="O5123" i="5"/>
  <c r="O808" i="5"/>
  <c r="O1394" i="5"/>
  <c r="O2145" i="5"/>
  <c r="O2810" i="5"/>
  <c r="O352" i="5"/>
  <c r="O1235" i="5"/>
  <c r="O2063" i="5"/>
  <c r="O2375" i="5"/>
  <c r="O3302" i="5"/>
  <c r="O3800" i="5"/>
  <c r="O1671" i="5"/>
  <c r="O2148" i="5"/>
  <c r="O5051" i="5"/>
  <c r="O3642" i="5"/>
  <c r="O5000" i="5"/>
  <c r="O423" i="5"/>
  <c r="O1727" i="5"/>
  <c r="O2947" i="5"/>
  <c r="O5183" i="5"/>
  <c r="O5013" i="5"/>
  <c r="O853" i="5"/>
  <c r="O3181" i="5"/>
  <c r="O3264" i="5"/>
  <c r="O3722" i="5"/>
  <c r="O4702" i="5"/>
  <c r="O5039" i="5"/>
  <c r="O1981" i="5"/>
  <c r="O2690" i="5"/>
  <c r="O3544" i="5"/>
  <c r="O3914" i="5"/>
  <c r="O1506" i="5"/>
  <c r="O1812" i="5"/>
  <c r="O3719" i="5"/>
  <c r="O4060" i="5"/>
  <c r="O1325" i="5"/>
  <c r="O1772" i="5"/>
  <c r="O3606" i="5"/>
  <c r="O4027" i="5"/>
  <c r="O447" i="5"/>
  <c r="O2199" i="5"/>
  <c r="O4905" i="5"/>
  <c r="O3908" i="5"/>
  <c r="O4300" i="5"/>
  <c r="O4729" i="5"/>
  <c r="O610" i="5"/>
  <c r="O1030" i="5"/>
  <c r="O644" i="5"/>
  <c r="O3110" i="5"/>
  <c r="O3427" i="5"/>
  <c r="O2786" i="5"/>
  <c r="O1072" i="5"/>
  <c r="O2851" i="5"/>
  <c r="O3712" i="5"/>
  <c r="O331" i="5"/>
  <c r="O4964" i="5"/>
  <c r="O427" i="5"/>
  <c r="O5034" i="5"/>
  <c r="O173" i="5"/>
  <c r="O2218" i="5"/>
  <c r="O3276" i="5"/>
  <c r="O2296" i="5"/>
  <c r="O724" i="5"/>
  <c r="O4543" i="5"/>
  <c r="O374" i="5"/>
  <c r="O3725" i="5"/>
  <c r="O1383" i="5"/>
  <c r="O4643" i="5"/>
  <c r="O2300" i="5"/>
  <c r="O4141" i="5"/>
  <c r="O3749" i="5"/>
  <c r="O674" i="5"/>
  <c r="O2487" i="5"/>
  <c r="O4504" i="5"/>
  <c r="O701" i="5"/>
  <c r="O2315" i="5"/>
  <c r="O370" i="5"/>
  <c r="O4151" i="5"/>
  <c r="O179" i="5"/>
  <c r="O497" i="5"/>
  <c r="O977" i="5"/>
  <c r="O519" i="5"/>
  <c r="O933" i="5"/>
  <c r="O882" i="5"/>
  <c r="O914" i="5"/>
  <c r="O823" i="5"/>
  <c r="O371" i="5"/>
  <c r="O219" i="5"/>
  <c r="O711" i="5"/>
  <c r="O381" i="5"/>
  <c r="O1410" i="5"/>
  <c r="O1360" i="5"/>
  <c r="O1019" i="5"/>
  <c r="O1465" i="5"/>
  <c r="O1300" i="5"/>
  <c r="O1810" i="5"/>
  <c r="O4279" i="5"/>
  <c r="O2263" i="5"/>
  <c r="O4003" i="5"/>
  <c r="O4276" i="5"/>
  <c r="O3883" i="5"/>
  <c r="O2737" i="5"/>
  <c r="O1749" i="5"/>
  <c r="O1860" i="5"/>
  <c r="O3253" i="5"/>
  <c r="O2309" i="5"/>
  <c r="O2491" i="5"/>
  <c r="O3495" i="5"/>
  <c r="O2106" i="5"/>
  <c r="O2137" i="5"/>
  <c r="O4131" i="5"/>
  <c r="O4310" i="5"/>
  <c r="O4233" i="5"/>
  <c r="O4041" i="5"/>
  <c r="O2364" i="5"/>
  <c r="O2433" i="5"/>
  <c r="O3804" i="5"/>
  <c r="O1742" i="5"/>
  <c r="O3563" i="5"/>
  <c r="O4949" i="5"/>
  <c r="O4478" i="5"/>
  <c r="O4924" i="5"/>
  <c r="O5547" i="5"/>
  <c r="O4934" i="5"/>
  <c r="O4958" i="5"/>
  <c r="O4641" i="5"/>
  <c r="O4784" i="5"/>
  <c r="O4523" i="5"/>
  <c r="O5543" i="5"/>
  <c r="O863" i="5"/>
  <c r="O303" i="5"/>
  <c r="O3569" i="5"/>
  <c r="O17" i="5"/>
  <c r="O2680" i="5"/>
  <c r="O4367" i="5"/>
  <c r="O5184" i="5"/>
  <c r="O18" i="5"/>
  <c r="O4612" i="5"/>
  <c r="O2985" i="5"/>
  <c r="O5191" i="5"/>
  <c r="O5574" i="5"/>
  <c r="O875" i="5"/>
  <c r="O501" i="5"/>
  <c r="O155" i="5"/>
  <c r="O818" i="5"/>
  <c r="O457" i="5"/>
  <c r="O70" i="5"/>
  <c r="O221" i="5"/>
  <c r="O925" i="5"/>
  <c r="O43" i="5"/>
  <c r="O1494" i="5"/>
  <c r="O996" i="5"/>
  <c r="O1511" i="5"/>
  <c r="O1339" i="5"/>
  <c r="O1369" i="5"/>
  <c r="O1032" i="5"/>
  <c r="O1349" i="5"/>
  <c r="O1100" i="5"/>
  <c r="O3408" i="5"/>
  <c r="O2153" i="5"/>
  <c r="O3225" i="5"/>
  <c r="O3354" i="5"/>
  <c r="O2873" i="5"/>
  <c r="O1881" i="5"/>
  <c r="O2966" i="5"/>
  <c r="O3409" i="5"/>
  <c r="O2306" i="5"/>
  <c r="O1750" i="5"/>
  <c r="O2327" i="5"/>
  <c r="O1761" i="5"/>
  <c r="O3123" i="5"/>
  <c r="O4208" i="5"/>
  <c r="O2686" i="5"/>
  <c r="O2149" i="5"/>
  <c r="O3960" i="5"/>
  <c r="O2702" i="5"/>
  <c r="O2870" i="5"/>
  <c r="O1957" i="5"/>
  <c r="O4042" i="5"/>
  <c r="O2489" i="5"/>
  <c r="O5470" i="5"/>
  <c r="O5480" i="5"/>
  <c r="O5335" i="5"/>
  <c r="O5503" i="5"/>
  <c r="O5304" i="5"/>
  <c r="O5251" i="5"/>
  <c r="O4680" i="5"/>
  <c r="O5017" i="5"/>
  <c r="O4390" i="5"/>
  <c r="O5366" i="5"/>
  <c r="O5383" i="5"/>
  <c r="O5428" i="5"/>
  <c r="O5279" i="5"/>
  <c r="O4560" i="5"/>
  <c r="O4735" i="5"/>
  <c r="O5550" i="5"/>
  <c r="O5246" i="5"/>
  <c r="O5469" i="5"/>
  <c r="O4564" i="5"/>
  <c r="O5451" i="5"/>
  <c r="O4716" i="5"/>
  <c r="O2324" i="5"/>
  <c r="O4730" i="5"/>
  <c r="O206" i="5"/>
  <c r="O1923" i="5"/>
  <c r="O3643" i="5"/>
  <c r="O537" i="5"/>
  <c r="O1129" i="5"/>
  <c r="O1635" i="5"/>
  <c r="O4831" i="5"/>
  <c r="O759" i="5"/>
  <c r="O3141" i="5"/>
  <c r="O52" i="5"/>
  <c r="O2239" i="5"/>
  <c r="O4545" i="5"/>
  <c r="O102" i="5"/>
  <c r="O1691" i="5"/>
  <c r="O2080" i="5"/>
  <c r="O3508" i="5"/>
  <c r="O4158" i="5"/>
  <c r="O276" i="5"/>
  <c r="O561" i="5"/>
  <c r="O2288" i="5"/>
  <c r="O748" i="5"/>
  <c r="O1621" i="5"/>
  <c r="O1962" i="5"/>
  <c r="O3899" i="5"/>
  <c r="O4496" i="5"/>
  <c r="O4786" i="5"/>
  <c r="O4884" i="5"/>
  <c r="O1562" i="5"/>
  <c r="O2365" i="5"/>
  <c r="O3000" i="5"/>
  <c r="O5101" i="5"/>
  <c r="O5133" i="5"/>
  <c r="O3778" i="5"/>
  <c r="O1573" i="5"/>
  <c r="O4689" i="5"/>
  <c r="O117" i="5"/>
  <c r="O1283" i="5"/>
  <c r="O2232" i="5"/>
  <c r="O2663" i="5"/>
  <c r="O4710" i="5"/>
  <c r="O177" i="5"/>
  <c r="O653" i="5"/>
  <c r="O1441" i="5"/>
  <c r="O2820" i="5"/>
  <c r="O3823" i="5"/>
  <c r="O4207" i="5"/>
  <c r="O4767" i="5"/>
  <c r="O1113" i="5"/>
  <c r="O2523" i="5"/>
  <c r="O2902" i="5"/>
  <c r="O3612" i="5"/>
  <c r="O3971" i="5"/>
  <c r="O4376" i="5"/>
  <c r="O362" i="5"/>
  <c r="O3720" i="5"/>
  <c r="O4312" i="5"/>
  <c r="O5146" i="5"/>
  <c r="O2701" i="5"/>
  <c r="O1990" i="5"/>
  <c r="O3057" i="5"/>
  <c r="O1457" i="5"/>
  <c r="O1835" i="5"/>
  <c r="O4630" i="5"/>
  <c r="O1674" i="5"/>
  <c r="O2262" i="5"/>
  <c r="O3388" i="5"/>
  <c r="O952" i="5"/>
  <c r="O3413" i="5"/>
  <c r="O4511" i="5"/>
  <c r="O850" i="5"/>
  <c r="O1419" i="5"/>
  <c r="O2568" i="5"/>
  <c r="O2714" i="5"/>
  <c r="O3084" i="5"/>
  <c r="O3487" i="5"/>
  <c r="O5041" i="5"/>
  <c r="O584" i="5"/>
  <c r="O2342" i="5"/>
  <c r="O2446" i="5"/>
  <c r="O2823" i="5"/>
  <c r="O3382" i="5"/>
  <c r="O4509" i="5"/>
  <c r="O3588" i="5"/>
  <c r="O4223" i="5"/>
  <c r="O2589" i="5"/>
  <c r="O3691" i="5"/>
  <c r="O4827" i="5"/>
  <c r="O1269" i="5"/>
  <c r="O2530" i="5"/>
  <c r="O3760" i="5"/>
  <c r="O3974" i="5"/>
  <c r="O1620" i="5"/>
  <c r="O5149" i="5"/>
  <c r="O929" i="5"/>
  <c r="O5423" i="5"/>
  <c r="O5489" i="5"/>
  <c r="O2506" i="5"/>
  <c r="O187" i="5"/>
  <c r="O1372" i="5"/>
  <c r="O2341" i="5"/>
  <c r="O3240" i="5"/>
  <c r="O803" i="5"/>
  <c r="O1402" i="5"/>
  <c r="O2721" i="5"/>
  <c r="O4211" i="5"/>
  <c r="O3843" i="5"/>
  <c r="O440" i="5"/>
  <c r="O3203" i="5"/>
  <c r="O39" i="5"/>
  <c r="O959" i="5"/>
  <c r="O1366" i="5"/>
  <c r="O3205" i="5"/>
  <c r="O5030" i="5"/>
  <c r="O2434" i="5"/>
  <c r="O2219" i="5"/>
  <c r="O3412" i="5"/>
  <c r="O1997" i="5"/>
  <c r="O2556" i="5"/>
  <c r="O2951" i="5"/>
  <c r="O5466" i="5"/>
  <c r="O4413" i="5"/>
  <c r="O4962" i="5"/>
  <c r="O4996" i="5"/>
  <c r="O453" i="5"/>
  <c r="O1477" i="5"/>
  <c r="O2403" i="5"/>
  <c r="O2798" i="5"/>
  <c r="O3465" i="5"/>
  <c r="O4713" i="5"/>
  <c r="O170" i="5"/>
  <c r="O607" i="5"/>
  <c r="O1428" i="5"/>
  <c r="O2512" i="5"/>
  <c r="O3221" i="5"/>
  <c r="O3770" i="5"/>
  <c r="O4782" i="5"/>
  <c r="O4859" i="5"/>
  <c r="O2910" i="5"/>
  <c r="O3341" i="5"/>
  <c r="O3789" i="5"/>
  <c r="O4293" i="5"/>
  <c r="O5530" i="5"/>
  <c r="O543" i="5"/>
  <c r="O1421" i="5"/>
  <c r="O5143" i="5"/>
  <c r="O695" i="5"/>
  <c r="O1302" i="5"/>
  <c r="O1820" i="5"/>
  <c r="O72" i="5"/>
  <c r="O3516" i="5"/>
  <c r="O4025" i="5"/>
  <c r="O4780" i="5"/>
  <c r="O5217" i="5"/>
  <c r="O746" i="5"/>
  <c r="O2739" i="5"/>
  <c r="O3334" i="5"/>
  <c r="O4414" i="5"/>
  <c r="O4507" i="5"/>
  <c r="O162" i="5"/>
  <c r="O1899" i="5"/>
  <c r="O2395" i="5"/>
  <c r="O2941" i="5"/>
  <c r="O3498" i="5"/>
  <c r="O3866" i="5"/>
  <c r="O1268" i="5"/>
  <c r="O397" i="5"/>
  <c r="O1262" i="5"/>
  <c r="O2267" i="5"/>
  <c r="O2826" i="5"/>
  <c r="O197" i="5"/>
  <c r="O1156" i="5"/>
  <c r="O2420" i="5"/>
  <c r="O3239" i="5"/>
  <c r="O4586" i="5"/>
  <c r="O894" i="5"/>
  <c r="O2385" i="5"/>
  <c r="O3343" i="5"/>
  <c r="O4815" i="5"/>
  <c r="O2986" i="5"/>
  <c r="O779" i="5"/>
  <c r="O1547" i="5"/>
  <c r="O3869" i="5"/>
  <c r="O4923" i="5"/>
  <c r="O1522" i="5"/>
  <c r="O2672" i="5"/>
  <c r="O56" i="5"/>
  <c r="O2505" i="5"/>
  <c r="O3870" i="5"/>
  <c r="O4942" i="5"/>
  <c r="O5380" i="5"/>
  <c r="O5492" i="5"/>
  <c r="O949" i="5"/>
  <c r="O2046" i="5"/>
  <c r="O3677" i="5"/>
  <c r="O4675" i="5"/>
  <c r="O343" i="5"/>
  <c r="O1521" i="5"/>
  <c r="O3990" i="5"/>
  <c r="O167" i="5"/>
  <c r="O1815" i="5"/>
  <c r="O4313" i="5"/>
  <c r="O3557" i="5"/>
  <c r="O782" i="5"/>
  <c r="O4896" i="5"/>
  <c r="O1817" i="5"/>
  <c r="O4021" i="5"/>
  <c r="O5541" i="5"/>
  <c r="O1796" i="5"/>
  <c r="O2541" i="5"/>
  <c r="O4638" i="5"/>
  <c r="O753" i="5"/>
  <c r="O5393" i="5"/>
  <c r="O3316" i="5"/>
  <c r="O4937" i="5"/>
  <c r="O545" i="5"/>
  <c r="O1390" i="5"/>
  <c r="O2804" i="5"/>
  <c r="O4597" i="5"/>
  <c r="O474" i="5"/>
  <c r="O1380" i="5"/>
  <c r="O4444" i="5"/>
  <c r="O2415" i="5"/>
  <c r="O3686" i="5"/>
  <c r="O493" i="5"/>
  <c r="O2899" i="5"/>
  <c r="O1535" i="5"/>
  <c r="O4732" i="5"/>
  <c r="O115" i="5"/>
  <c r="O934" i="5"/>
  <c r="O2356" i="5"/>
  <c r="O3269" i="5"/>
  <c r="O4857" i="5"/>
  <c r="O2337" i="5"/>
  <c r="O2355" i="5"/>
  <c r="O44" i="5"/>
  <c r="O954" i="5"/>
  <c r="O2694" i="5"/>
  <c r="O3515" i="5"/>
  <c r="O4813" i="5"/>
  <c r="O970" i="5"/>
  <c r="O2645" i="5"/>
  <c r="O3753" i="5"/>
  <c r="O719" i="5"/>
  <c r="O1549" i="5"/>
  <c r="O3070" i="5"/>
  <c r="O4152" i="5"/>
  <c r="O836" i="5"/>
  <c r="O1647" i="5"/>
  <c r="O1414" i="5"/>
  <c r="O1088" i="5"/>
  <c r="O3846" i="5"/>
  <c r="O390" i="5"/>
  <c r="O2869" i="5"/>
  <c r="O4686" i="5"/>
  <c r="O2292" i="5"/>
  <c r="O4268" i="5"/>
  <c r="O76" i="5"/>
  <c r="O3207" i="5"/>
  <c r="O456" i="5"/>
  <c r="O1771" i="5"/>
  <c r="O3286" i="5"/>
  <c r="O4128" i="5"/>
  <c r="O1698" i="5"/>
  <c r="O145" i="5"/>
  <c r="O284" i="5"/>
  <c r="O1998" i="5"/>
  <c r="O3830" i="5"/>
  <c r="O23" i="5"/>
  <c r="O2495" i="5"/>
  <c r="O3458" i="5"/>
  <c r="O4928" i="5"/>
  <c r="O843" i="5"/>
  <c r="O2685" i="5"/>
  <c r="O5462" i="5"/>
  <c r="O4788" i="5"/>
  <c r="O3429" i="5"/>
  <c r="O1985" i="5"/>
  <c r="O4274" i="5"/>
  <c r="O5493" i="5"/>
  <c r="O5178" i="5"/>
  <c r="O1636" i="5"/>
  <c r="O2475" i="5"/>
  <c r="O4043" i="5"/>
  <c r="O5170" i="5"/>
  <c r="O1752" i="5"/>
  <c r="O2621" i="5"/>
  <c r="O4499" i="5"/>
  <c r="O1944" i="5"/>
  <c r="O1038" i="5"/>
  <c r="O64" i="5"/>
  <c r="O3209" i="5"/>
  <c r="O4192" i="5"/>
  <c r="O1037" i="5"/>
  <c r="O2212" i="5"/>
  <c r="O3893" i="5"/>
  <c r="O4698" i="5"/>
  <c r="O1435" i="5"/>
  <c r="O2439" i="5"/>
  <c r="O4388" i="5"/>
  <c r="O723" i="5"/>
  <c r="O2421" i="5"/>
  <c r="O1625" i="5"/>
  <c r="O3788" i="5"/>
  <c r="O1002" i="5"/>
  <c r="O1413" i="5"/>
  <c r="O3177" i="5"/>
  <c r="O3732" i="5"/>
  <c r="O4072" i="5"/>
  <c r="O5136" i="5"/>
  <c r="O1781" i="5"/>
  <c r="O4183" i="5"/>
  <c r="O953" i="5"/>
  <c r="O1326" i="5"/>
  <c r="O1437" i="5"/>
  <c r="O150" i="5"/>
  <c r="O1245" i="5"/>
  <c r="O3096" i="5"/>
  <c r="O3357" i="5"/>
  <c r="O4055" i="5"/>
  <c r="O3828" i="5"/>
  <c r="O2094" i="5"/>
  <c r="O4051" i="5"/>
  <c r="O1491" i="5"/>
  <c r="O1464" i="5"/>
  <c r="O3654" i="5"/>
  <c r="O1127" i="5"/>
  <c r="O3534" i="5"/>
  <c r="O986" i="5"/>
  <c r="O4820" i="5"/>
  <c r="O3548" i="5"/>
  <c r="O4889" i="5"/>
  <c r="O671" i="5"/>
  <c r="O789" i="5"/>
  <c r="O2064" i="5"/>
  <c r="O3675" i="5"/>
  <c r="O4803" i="5"/>
  <c r="O4284" i="5"/>
  <c r="O885" i="5"/>
  <c r="O3053" i="5"/>
  <c r="O3024" i="5"/>
  <c r="O1187" i="5"/>
  <c r="O3007" i="5"/>
  <c r="O3267" i="5"/>
  <c r="O1875" i="5"/>
  <c r="O2542" i="5"/>
  <c r="O1070" i="5"/>
  <c r="O1015" i="5"/>
  <c r="O2171" i="5"/>
  <c r="O1308" i="5"/>
  <c r="O3695" i="5"/>
  <c r="O4526" i="5"/>
  <c r="O2605" i="5"/>
  <c r="O484" i="5"/>
  <c r="O1710" i="5"/>
  <c r="O2882" i="5"/>
  <c r="O3939" i="5"/>
  <c r="O47" i="5"/>
  <c r="O1686" i="5"/>
  <c r="O3005" i="5"/>
  <c r="O3929" i="5"/>
  <c r="O533" i="5"/>
  <c r="O1249" i="5"/>
  <c r="O2751" i="5"/>
  <c r="O4255" i="5"/>
  <c r="O5163" i="5"/>
  <c r="O2266" i="5"/>
  <c r="O4189" i="5"/>
  <c r="O1191" i="5"/>
  <c r="O3217" i="5"/>
  <c r="O4188" i="5"/>
  <c r="O5311" i="5"/>
  <c r="O217" i="5"/>
  <c r="O1552" i="5"/>
  <c r="O2766" i="5"/>
  <c r="O4089" i="5"/>
  <c r="O4850" i="5"/>
  <c r="O811" i="5"/>
  <c r="O2799" i="5"/>
  <c r="O4608" i="5"/>
  <c r="O1170" i="5"/>
  <c r="O2498" i="5"/>
  <c r="O1848" i="5"/>
  <c r="O4337" i="5"/>
  <c r="O3715" i="5"/>
  <c r="O1386" i="5"/>
  <c r="O2441" i="5"/>
  <c r="O386" i="5"/>
  <c r="O971" i="5"/>
  <c r="O2169" i="5"/>
  <c r="O3658" i="5"/>
  <c r="O5042" i="5"/>
  <c r="O1493" i="5"/>
  <c r="O2488" i="5"/>
  <c r="O4153" i="5"/>
  <c r="O4953" i="5"/>
  <c r="O5195" i="5"/>
  <c r="O2050" i="5"/>
  <c r="O3775" i="5"/>
  <c r="O5145" i="5"/>
  <c r="O2699" i="5"/>
  <c r="O148" i="5"/>
  <c r="O116" i="5"/>
  <c r="O2525" i="5"/>
  <c r="O15" i="5"/>
  <c r="O3762" i="5"/>
  <c r="O4581" i="5"/>
  <c r="O2023" i="5"/>
  <c r="O5556" i="5"/>
  <c r="O3283" i="5"/>
  <c r="O4754" i="5"/>
  <c r="O617" i="5"/>
  <c r="O1623" i="5"/>
  <c r="O2762" i="5"/>
  <c r="O4011" i="5"/>
  <c r="O3704" i="5"/>
  <c r="O3095" i="5"/>
  <c r="O5061" i="5"/>
  <c r="O3981" i="5"/>
  <c r="O5166" i="5"/>
  <c r="O2927" i="5"/>
  <c r="O582" i="5"/>
  <c r="O2043" i="5"/>
  <c r="O3059" i="5"/>
  <c r="O4070" i="5"/>
  <c r="O361" i="5"/>
  <c r="O1795" i="5"/>
  <c r="O3308" i="5"/>
  <c r="O4816" i="5"/>
  <c r="O1193" i="5"/>
  <c r="O2294" i="5"/>
  <c r="O3761" i="5"/>
  <c r="O4932" i="5"/>
  <c r="O1168" i="5"/>
  <c r="O439" i="5"/>
  <c r="O3701" i="5"/>
  <c r="O2907" i="5"/>
  <c r="O4215" i="5"/>
  <c r="O1354" i="5"/>
  <c r="O3900" i="5"/>
  <c r="O1029" i="5"/>
  <c r="O2847" i="5"/>
  <c r="O5111" i="5"/>
  <c r="O743" i="5"/>
  <c r="O3872" i="5"/>
  <c r="O1212" i="5"/>
  <c r="O2538" i="5"/>
  <c r="O3689" i="5"/>
  <c r="O4838" i="5"/>
  <c r="O3492" i="5"/>
  <c r="O3156" i="5"/>
  <c r="O5263" i="5"/>
  <c r="O2800" i="5"/>
  <c r="O4341" i="5"/>
  <c r="O1471" i="5"/>
  <c r="O2975" i="5"/>
  <c r="O4277" i="5"/>
  <c r="O488" i="5"/>
  <c r="O1696" i="5"/>
  <c r="O3201" i="5"/>
  <c r="O4165" i="5"/>
  <c r="O619" i="5"/>
  <c r="O5029" i="5"/>
  <c r="O3590" i="5"/>
  <c r="O4770" i="5"/>
  <c r="O4914" i="5"/>
  <c r="O2872" i="5"/>
  <c r="O609" i="5"/>
  <c r="O2085" i="5"/>
  <c r="O3033" i="5"/>
  <c r="O4636" i="5"/>
  <c r="O1073" i="5"/>
  <c r="O2211" i="5"/>
  <c r="O3556" i="5"/>
  <c r="O5044" i="5"/>
  <c r="O3121" i="5"/>
  <c r="O3882" i="5"/>
  <c r="O2399" i="5"/>
  <c r="O3698" i="5"/>
  <c r="O345" i="5"/>
  <c r="O1643" i="5"/>
  <c r="O3206" i="5"/>
  <c r="O4371" i="5"/>
  <c r="O151" i="5"/>
  <c r="O1938" i="5"/>
  <c r="O3546" i="5"/>
  <c r="O166" i="5"/>
  <c r="O1538" i="5"/>
  <c r="O4775" i="5"/>
  <c r="O3167" i="5"/>
  <c r="O5007" i="5"/>
  <c r="O3154" i="5"/>
  <c r="O3679" i="5"/>
  <c r="O4921" i="5"/>
  <c r="O450" i="5"/>
  <c r="O2244" i="5"/>
  <c r="O2708" i="5"/>
  <c r="O4288" i="5"/>
  <c r="O12" i="5"/>
  <c r="O1183" i="5"/>
  <c r="O1838" i="5"/>
  <c r="O2517" i="5"/>
  <c r="O2933" i="5"/>
  <c r="O3530" i="5"/>
  <c r="O3995" i="5"/>
  <c r="O4911" i="5"/>
  <c r="O654" i="5"/>
  <c r="O1474" i="5"/>
  <c r="O1884" i="5"/>
  <c r="O2793" i="5"/>
  <c r="O3463" i="5"/>
  <c r="O4098" i="5"/>
  <c r="O4445" i="5"/>
  <c r="O4527" i="5"/>
  <c r="O5033" i="5"/>
  <c r="O1864" i="5"/>
  <c r="O5495" i="5"/>
  <c r="O1765" i="5"/>
  <c r="O4406" i="5"/>
  <c r="O4825" i="5"/>
  <c r="O1681" i="5"/>
  <c r="O1972" i="5"/>
  <c r="O3213" i="5"/>
  <c r="O3787" i="5"/>
  <c r="O5087" i="5"/>
  <c r="O31" i="5"/>
  <c r="O5200" i="5"/>
  <c r="O5126" i="5"/>
  <c r="O3375" i="5"/>
  <c r="O5188" i="5"/>
  <c r="O2883" i="5"/>
  <c r="O1333" i="5"/>
  <c r="O1479" i="5"/>
  <c r="O2254" i="5"/>
  <c r="O2782" i="5"/>
  <c r="O3767" i="5"/>
  <c r="O5081" i="5"/>
  <c r="O433" i="5"/>
  <c r="O770" i="5"/>
  <c r="O3065" i="5"/>
  <c r="O3759" i="5"/>
  <c r="O189" i="5"/>
  <c r="O1001" i="5"/>
  <c r="O4442" i="5"/>
  <c r="O146" i="5"/>
  <c r="O2501" i="5"/>
  <c r="O268" i="5"/>
  <c r="O273" i="5"/>
  <c r="O3561" i="5"/>
  <c r="O1722" i="5"/>
  <c r="O2459" i="5"/>
  <c r="O3567" i="5"/>
  <c r="O3961" i="5"/>
  <c r="O5154" i="5"/>
  <c r="O1053" i="5"/>
  <c r="O3744" i="5"/>
  <c r="O5237" i="5"/>
  <c r="O5155" i="5"/>
  <c r="O1822" i="5"/>
  <c r="O3545" i="5"/>
  <c r="O1157" i="5"/>
  <c r="O3812" i="5"/>
  <c r="O801" i="5"/>
  <c r="O2329" i="5"/>
  <c r="O4144" i="5"/>
  <c r="O2157" i="5"/>
  <c r="O2858" i="5"/>
  <c r="O4993" i="5"/>
  <c r="O4997" i="5"/>
  <c r="O1615" i="5"/>
  <c r="O2184" i="5"/>
  <c r="O3562" i="5"/>
  <c r="O3915" i="5"/>
  <c r="O508" i="5"/>
  <c r="O1034" i="5"/>
  <c r="O2380" i="5"/>
  <c r="O842" i="5"/>
  <c r="O1785" i="5"/>
  <c r="O3501" i="5"/>
  <c r="O4295" i="5"/>
  <c r="O4660" i="5"/>
  <c r="O4741" i="5"/>
  <c r="O4562" i="5"/>
  <c r="O1205" i="5"/>
  <c r="O2711" i="5"/>
  <c r="O4645" i="5"/>
  <c r="O5491" i="5"/>
  <c r="O287" i="5"/>
  <c r="O4410" i="5"/>
  <c r="O1021" i="5"/>
  <c r="O1432" i="5"/>
  <c r="O2502" i="5"/>
  <c r="O2825" i="5"/>
  <c r="O4664" i="5"/>
  <c r="O4987" i="5"/>
  <c r="O988" i="5"/>
  <c r="O3147" i="5"/>
  <c r="O1492" i="5"/>
  <c r="O2202" i="5"/>
  <c r="O2848" i="5"/>
  <c r="O3801" i="5"/>
  <c r="O5511" i="5"/>
  <c r="O4709" i="5"/>
  <c r="O135" i="5"/>
  <c r="O978" i="5"/>
  <c r="O1733" i="5"/>
  <c r="O2206" i="5"/>
  <c r="O2852" i="5"/>
  <c r="O3436" i="5"/>
  <c r="O4228" i="5"/>
  <c r="O4750" i="5"/>
  <c r="O2301" i="5"/>
  <c r="O3911" i="5"/>
  <c r="O593" i="5"/>
  <c r="O1345" i="5"/>
  <c r="O2539" i="5"/>
  <c r="O2967" i="5"/>
  <c r="O2925" i="5"/>
  <c r="O1391" i="5"/>
  <c r="O186" i="5"/>
  <c r="O2220" i="5"/>
  <c r="O130" i="5"/>
  <c r="O1121" i="5"/>
  <c r="O216" i="5"/>
  <c r="O3310" i="5"/>
  <c r="O2893" i="5"/>
  <c r="O4195" i="5"/>
  <c r="O5242" i="5"/>
  <c r="O2700" i="5"/>
  <c r="O1327" i="5"/>
  <c r="O2764" i="5"/>
  <c r="O4322" i="5"/>
  <c r="O2117" i="5"/>
  <c r="O1288" i="5"/>
  <c r="O1803" i="5"/>
  <c r="O3832" i="5"/>
  <c r="O223" i="5"/>
  <c r="O1843" i="5"/>
  <c r="O3918" i="5"/>
  <c r="O4844" i="5"/>
  <c r="O651" i="5"/>
  <c r="O2388" i="5"/>
  <c r="O3892" i="5"/>
  <c r="O398" i="5"/>
  <c r="O2607" i="5"/>
  <c r="O4339" i="5"/>
  <c r="O5193" i="5"/>
  <c r="O244" i="5"/>
  <c r="O61" i="5"/>
  <c r="O2508" i="5"/>
  <c r="O5205" i="5"/>
  <c r="O2371" i="5"/>
  <c r="O2567" i="5"/>
  <c r="O947" i="5"/>
  <c r="O11" i="5"/>
  <c r="O2813" i="5"/>
  <c r="O664" i="5"/>
  <c r="O2467" i="5"/>
  <c r="O3517" i="5"/>
  <c r="O845" i="5"/>
  <c r="O1456" i="5"/>
  <c r="O3954" i="5"/>
  <c r="O5399" i="5"/>
  <c r="O3543" i="5"/>
  <c r="O3944" i="5"/>
  <c r="O905" i="5"/>
  <c r="O2006" i="5"/>
  <c r="O4280" i="5"/>
  <c r="O1987" i="5"/>
  <c r="O3587" i="5"/>
  <c r="O2628" i="5"/>
  <c r="O1085" i="5"/>
  <c r="O2462" i="5"/>
  <c r="O3610" i="5"/>
  <c r="O4372" i="5"/>
  <c r="O4765" i="5"/>
  <c r="O4852" i="5"/>
  <c r="O383" i="5"/>
  <c r="O1312" i="5"/>
  <c r="O1926" i="5"/>
  <c r="O2474" i="5"/>
  <c r="O3410" i="5"/>
  <c r="O4020" i="5"/>
  <c r="O4624" i="5"/>
  <c r="O507" i="5"/>
  <c r="O3193" i="5"/>
  <c r="O559" i="5"/>
  <c r="O930" i="5"/>
  <c r="O2572" i="5"/>
  <c r="O3898" i="5"/>
  <c r="O4610" i="5"/>
  <c r="O4975" i="5"/>
  <c r="O1679" i="5"/>
  <c r="O2386" i="5"/>
  <c r="O3999" i="5"/>
  <c r="O4726" i="5"/>
  <c r="O1644" i="5"/>
  <c r="O2819" i="5"/>
  <c r="O3345" i="5"/>
  <c r="O3733" i="5"/>
  <c r="O4424" i="5"/>
  <c r="O4848" i="5"/>
  <c r="O4851" i="5"/>
  <c r="O637" i="5"/>
  <c r="O1504" i="5"/>
  <c r="O307" i="5"/>
  <c r="O2410" i="5"/>
  <c r="O227" i="5"/>
  <c r="O2635" i="5"/>
  <c r="O3596" i="5"/>
  <c r="O3938" i="5"/>
  <c r="O4839" i="5"/>
  <c r="O921" i="5"/>
  <c r="O1324" i="5"/>
  <c r="O2551" i="5"/>
  <c r="O3932" i="5"/>
  <c r="O351" i="5"/>
  <c r="O1194" i="5"/>
  <c r="O2154" i="5"/>
  <c r="O3480" i="5"/>
  <c r="O5110" i="5"/>
  <c r="O504" i="5"/>
  <c r="O926" i="5"/>
  <c r="O1831" i="5"/>
  <c r="O3806" i="5"/>
  <c r="O529" i="5"/>
  <c r="O1979" i="5"/>
  <c r="O2757" i="5"/>
  <c r="O4035" i="5"/>
  <c r="O4627" i="5"/>
  <c r="O89" i="5"/>
  <c r="O297" i="5"/>
  <c r="O5121" i="5"/>
  <c r="O1219" i="5"/>
  <c r="O1818" i="5"/>
  <c r="O3028" i="5"/>
  <c r="O3583" i="5"/>
  <c r="O3970" i="5"/>
  <c r="O4668" i="5"/>
  <c r="O455" i="5"/>
  <c r="O969" i="5"/>
  <c r="O1455" i="5"/>
  <c r="O5421" i="5"/>
  <c r="O2466" i="5"/>
  <c r="O2943" i="5"/>
  <c r="O4656" i="5"/>
  <c r="O467" i="5"/>
  <c r="O1265" i="5"/>
  <c r="O1728" i="5"/>
  <c r="O2716" i="5"/>
  <c r="O3063" i="5"/>
  <c r="O3401" i="5"/>
  <c r="O3674" i="5"/>
  <c r="O4764" i="5"/>
  <c r="O860" i="5"/>
  <c r="O84" i="5"/>
  <c r="O589" i="5"/>
  <c r="O2824" i="5"/>
  <c r="O3582" i="5"/>
  <c r="O4094" i="5"/>
  <c r="O4398" i="5"/>
  <c r="O4740" i="5"/>
  <c r="O1218" i="5"/>
  <c r="O2440" i="5"/>
  <c r="O3227" i="5"/>
  <c r="O4667" i="5"/>
  <c r="O2666" i="5"/>
  <c r="O3052" i="5"/>
  <c r="O4171" i="5"/>
  <c r="O4886" i="5"/>
  <c r="O248" i="5"/>
  <c r="O3968" i="5"/>
  <c r="O4358" i="5"/>
  <c r="O5192" i="5"/>
  <c r="O5357" i="5"/>
  <c r="O5059" i="5"/>
  <c r="O906" i="5"/>
  <c r="O1378" i="5"/>
  <c r="O2471" i="5"/>
  <c r="O2815" i="5"/>
  <c r="O1271" i="5"/>
  <c r="O1966" i="5"/>
  <c r="O2729" i="5"/>
  <c r="O3180" i="5"/>
  <c r="O3861" i="5"/>
  <c r="O4347" i="5"/>
  <c r="O1943" i="5"/>
  <c r="O3864" i="5"/>
  <c r="O114" i="5"/>
  <c r="O1714" i="5"/>
  <c r="O2167" i="5"/>
  <c r="O3137" i="5"/>
  <c r="O4054" i="5"/>
  <c r="O4963" i="5"/>
  <c r="O123" i="5"/>
  <c r="O5319" i="5"/>
  <c r="O2922" i="5"/>
  <c r="O348" i="5"/>
  <c r="O739" i="5"/>
  <c r="O1090" i="5"/>
  <c r="O1641" i="5"/>
  <c r="O3279" i="5"/>
  <c r="O3943" i="5"/>
  <c r="O4559" i="5"/>
  <c r="O4948" i="5"/>
  <c r="O708" i="5"/>
  <c r="O3763" i="5"/>
  <c r="O4370" i="5"/>
  <c r="O4882" i="5"/>
  <c r="O4810" i="5"/>
  <c r="O41" i="5"/>
  <c r="O1673" i="5"/>
  <c r="O2261" i="5"/>
  <c r="O2759" i="5"/>
  <c r="O3083" i="5"/>
  <c r="O3653" i="5"/>
  <c r="O1665" i="5"/>
  <c r="O2642" i="5"/>
  <c r="O1261" i="5"/>
  <c r="O775" i="5"/>
  <c r="O1475" i="5"/>
  <c r="O3717" i="5"/>
  <c r="O5018" i="5"/>
  <c r="O5551" i="5"/>
  <c r="O2854" i="5"/>
  <c r="O5072" i="5"/>
  <c r="O1135" i="5"/>
  <c r="O4263" i="5"/>
  <c r="O1087" i="5"/>
  <c r="O3820" i="5"/>
  <c r="O5026" i="5"/>
  <c r="O2548" i="5"/>
  <c r="O3594" i="5"/>
  <c r="O5286" i="5"/>
  <c r="O3158" i="5"/>
  <c r="O1332" i="5"/>
  <c r="O3030" i="5"/>
  <c r="O3631" i="5"/>
  <c r="O625" i="5"/>
  <c r="O1633" i="5"/>
  <c r="O2393" i="5"/>
  <c r="O3169" i="5"/>
  <c r="O4377" i="5"/>
  <c r="O291" i="5"/>
  <c r="O2231" i="5"/>
  <c r="O2821" i="5"/>
  <c r="O3360" i="5"/>
  <c r="O4015" i="5"/>
  <c r="O4983" i="5"/>
  <c r="O1536" i="5"/>
  <c r="O4286" i="5"/>
  <c r="O5083" i="5"/>
  <c r="O5150" i="5"/>
  <c r="O5113" i="5"/>
  <c r="O5327" i="5"/>
  <c r="O1176" i="5"/>
  <c r="O1760" i="5"/>
  <c r="O2531" i="5"/>
  <c r="O2900" i="5"/>
  <c r="O3796" i="5"/>
  <c r="O4205" i="5"/>
  <c r="O5156" i="5"/>
  <c r="O4955" i="5"/>
  <c r="O469" i="5"/>
  <c r="O1863" i="5"/>
  <c r="O2419" i="5"/>
  <c r="O3115" i="5"/>
  <c r="O4304" i="5"/>
  <c r="O4744" i="5"/>
  <c r="O830" i="5"/>
  <c r="O1429" i="5"/>
  <c r="O2260" i="5"/>
  <c r="O3241" i="5"/>
  <c r="O1651" i="5"/>
  <c r="O2223" i="5"/>
  <c r="O3626" i="5"/>
  <c r="O4500" i="5"/>
  <c r="O3189" i="5"/>
  <c r="O3822" i="5"/>
  <c r="O964" i="5"/>
  <c r="O1534" i="5"/>
  <c r="O2185" i="5"/>
  <c r="O2740" i="5"/>
  <c r="O4303" i="5"/>
  <c r="O486" i="5"/>
  <c r="O645" i="5"/>
  <c r="O1866" i="5"/>
  <c r="O1914" i="5"/>
  <c r="O2344" i="5"/>
  <c r="O3199" i="5"/>
  <c r="O4014" i="5"/>
  <c r="O4727" i="5"/>
  <c r="O279" i="5"/>
  <c r="O1247" i="5"/>
  <c r="O1585" i="5"/>
  <c r="O2283" i="5"/>
  <c r="O2818" i="5"/>
  <c r="O3905" i="5"/>
  <c r="O4256" i="5"/>
  <c r="O4555" i="5"/>
  <c r="O105" i="5"/>
  <c r="O1569" i="5"/>
  <c r="O426" i="5"/>
  <c r="O1470" i="5"/>
  <c r="O2222" i="5"/>
  <c r="O3547" i="5"/>
  <c r="O3888" i="5"/>
  <c r="O4759" i="5"/>
  <c r="O53" i="5"/>
  <c r="O2005" i="5"/>
  <c r="O2928" i="5"/>
  <c r="O228" i="5"/>
  <c r="O246" i="5"/>
  <c r="O2949" i="5"/>
  <c r="O4773" i="5"/>
  <c r="O144" i="5"/>
  <c r="O2968" i="5"/>
  <c r="O1967" i="5"/>
  <c r="O4369" i="5"/>
  <c r="O4743" i="5"/>
  <c r="O1532" i="5"/>
  <c r="O2454" i="5"/>
  <c r="O3684" i="5"/>
  <c r="O549" i="5"/>
  <c r="O2633" i="5"/>
  <c r="O3859" i="5"/>
  <c r="O4305" i="5"/>
  <c r="O4891" i="5"/>
  <c r="O224" i="5"/>
  <c r="O733" i="5"/>
  <c r="O1356" i="5"/>
  <c r="O1737" i="5"/>
  <c r="O2515" i="5"/>
  <c r="O2877" i="5"/>
  <c r="O5140" i="5"/>
  <c r="O4146" i="5"/>
  <c r="O5024" i="5"/>
  <c r="O142" i="5"/>
  <c r="O2865" i="5"/>
  <c r="O3190" i="5"/>
  <c r="O3236" i="5"/>
  <c r="O5144" i="5"/>
  <c r="O3755" i="5"/>
  <c r="O2188" i="5"/>
  <c r="O478" i="5"/>
  <c r="O5225" i="5"/>
  <c r="O211" i="5"/>
  <c r="O705" i="5"/>
  <c r="O1516" i="5"/>
  <c r="O2259" i="5"/>
  <c r="O2805" i="5"/>
  <c r="O3251" i="5"/>
  <c r="O3877" i="5"/>
  <c r="O4175" i="5"/>
  <c r="O4947" i="5"/>
  <c r="O489" i="5"/>
  <c r="O1591" i="5"/>
  <c r="O1995" i="5"/>
  <c r="O2896" i="5"/>
  <c r="O3416" i="5"/>
  <c r="O4418" i="5"/>
  <c r="O5104" i="5"/>
  <c r="O835" i="5"/>
  <c r="O1330" i="5"/>
  <c r="O1996" i="5"/>
  <c r="O2408" i="5"/>
  <c r="O3369" i="5"/>
  <c r="O3838" i="5"/>
  <c r="O4661" i="5"/>
  <c r="O5011" i="5"/>
  <c r="O992" i="5"/>
  <c r="O1350" i="5"/>
  <c r="O174" i="5"/>
  <c r="O2377" i="5"/>
  <c r="O2116" i="5"/>
  <c r="O33" i="5"/>
  <c r="O2696" i="5"/>
  <c r="O3025" i="5"/>
  <c r="O4008" i="5"/>
  <c r="O5540" i="5"/>
  <c r="O846" i="5"/>
  <c r="O1483" i="5"/>
  <c r="O2978" i="5"/>
  <c r="O3998" i="5"/>
  <c r="O265" i="5"/>
  <c r="O1550" i="5"/>
  <c r="O2659" i="5"/>
  <c r="O2969" i="5"/>
  <c r="O4662" i="5"/>
  <c r="O4538" i="5"/>
  <c r="O320" i="5"/>
  <c r="O838" i="5"/>
  <c r="O3637" i="5"/>
  <c r="O4609" i="5"/>
  <c r="O1047" i="5"/>
  <c r="O1462" i="5"/>
  <c r="O2236" i="5"/>
  <c r="O2853" i="5"/>
  <c r="O3395" i="5"/>
  <c r="O3780" i="5"/>
  <c r="O4456" i="5"/>
  <c r="O4957" i="5"/>
  <c r="O2238" i="5"/>
  <c r="O4086" i="5"/>
  <c r="O2594" i="5"/>
  <c r="O3850" i="5"/>
  <c r="O441" i="5"/>
  <c r="O1634" i="5"/>
  <c r="O2350" i="5"/>
  <c r="O3082" i="5"/>
  <c r="O3949" i="5"/>
  <c r="O4592" i="5"/>
  <c r="O891" i="5"/>
  <c r="O1588" i="5"/>
  <c r="O2638" i="5"/>
  <c r="O3163" i="5"/>
  <c r="O4075" i="5"/>
  <c r="O4380" i="5"/>
  <c r="O5168" i="5"/>
  <c r="O648" i="5"/>
  <c r="O1449" i="5"/>
  <c r="O2105" i="5"/>
  <c r="O2913" i="5"/>
  <c r="O3307" i="5"/>
  <c r="O3901" i="5"/>
  <c r="O4336" i="5"/>
  <c r="O4920" i="5"/>
  <c r="O5260" i="5"/>
  <c r="O290" i="5"/>
  <c r="O749" i="5"/>
  <c r="O4282" i="5"/>
  <c r="O78" i="5"/>
  <c r="O3031" i="5"/>
  <c r="O3745" i="5"/>
  <c r="O4402" i="5"/>
  <c r="O275" i="5"/>
  <c r="O5456" i="5"/>
  <c r="O5014" i="5"/>
  <c r="O5232" i="5"/>
  <c r="O5074" i="5"/>
  <c r="O153" i="5"/>
  <c r="O879" i="5"/>
  <c r="O1770" i="5"/>
  <c r="O2234" i="5"/>
  <c r="O2840" i="5"/>
  <c r="O3254" i="5"/>
  <c r="O4129" i="5"/>
  <c r="O4785" i="5"/>
  <c r="O841" i="5"/>
  <c r="O1173" i="5"/>
  <c r="O1847" i="5"/>
  <c r="O2384" i="5"/>
  <c r="O3200" i="5"/>
  <c r="O3656" i="5"/>
  <c r="O4640" i="5"/>
  <c r="O1316" i="5"/>
  <c r="O93" i="5"/>
  <c r="O1260" i="5"/>
  <c r="O5090" i="5"/>
  <c r="O382" i="5"/>
  <c r="O2507" i="5"/>
  <c r="O3468" i="5"/>
  <c r="O3922" i="5"/>
  <c r="O4723" i="5"/>
  <c r="O281" i="5"/>
  <c r="O1150" i="5"/>
  <c r="O1952" i="5"/>
  <c r="O2794" i="5"/>
  <c r="O3368" i="5"/>
  <c r="O4095" i="5"/>
  <c r="O4462" i="5"/>
  <c r="O5539" i="5"/>
  <c r="O373" i="5"/>
  <c r="O1632" i="5"/>
  <c r="O2026" i="5"/>
  <c r="O3246" i="5"/>
  <c r="O3807" i="5"/>
  <c r="O4644" i="5"/>
  <c r="O68" i="5"/>
  <c r="O1196" i="5"/>
  <c r="O1638" i="5"/>
  <c r="O2536" i="5"/>
  <c r="O143" i="5"/>
  <c r="O2195" i="5"/>
  <c r="O3268" i="5"/>
  <c r="O4180" i="5"/>
  <c r="O225" i="5"/>
  <c r="O2463" i="5"/>
  <c r="O3420" i="5"/>
  <c r="O4170" i="5"/>
  <c r="O100" i="5"/>
  <c r="O1977" i="5"/>
  <c r="O2465" i="5"/>
  <c r="O4004" i="5"/>
  <c r="O764" i="5"/>
  <c r="O616" i="5"/>
  <c r="O1355" i="5"/>
  <c r="O2168" i="5"/>
  <c r="O2644" i="5"/>
  <c r="O3301" i="5"/>
  <c r="O3627" i="5"/>
  <c r="O4485" i="5"/>
  <c r="O58" i="5"/>
  <c r="O1124" i="5"/>
  <c r="O1551" i="5"/>
  <c r="O2250" i="5"/>
  <c r="O3282" i="5"/>
  <c r="O3836" i="5"/>
  <c r="O4185" i="5"/>
  <c r="O4989" i="5"/>
  <c r="O4836" i="5"/>
  <c r="O812" i="5"/>
  <c r="O2937" i="5"/>
  <c r="O966" i="5"/>
  <c r="O1902" i="5"/>
  <c r="O4162" i="5"/>
  <c r="O4520" i="5"/>
  <c r="O692" i="5"/>
  <c r="O1787" i="5"/>
  <c r="O2436" i="5"/>
  <c r="O3355" i="5"/>
  <c r="O385" i="5"/>
  <c r="O194" i="5"/>
  <c r="O5052" i="5"/>
  <c r="O725" i="5"/>
  <c r="O5457" i="5"/>
  <c r="O5105" i="5"/>
  <c r="O444" i="5"/>
  <c r="O3706" i="5"/>
  <c r="O1699" i="5"/>
  <c r="O813" i="5"/>
  <c r="O1924" i="5"/>
  <c r="O2490" i="5"/>
  <c r="O3259" i="5"/>
  <c r="O3650" i="5"/>
  <c r="O4861" i="5"/>
  <c r="O563" i="5"/>
  <c r="O2845" i="5"/>
  <c r="O3399" i="5"/>
  <c r="O5555" i="5"/>
  <c r="O571" i="5"/>
  <c r="O3620" i="5"/>
  <c r="O4799" i="5"/>
  <c r="O903" i="5"/>
  <c r="O3928" i="5"/>
  <c r="O5056" i="5"/>
  <c r="O1114" i="5"/>
  <c r="O1221" i="5"/>
  <c r="O2209" i="5"/>
  <c r="O2991" i="5"/>
  <c r="O3707" i="5"/>
  <c r="O521" i="5"/>
  <c r="O133" i="5"/>
  <c r="O817" i="5"/>
  <c r="O3856" i="5"/>
  <c r="O702" i="5"/>
  <c r="O3329" i="5"/>
  <c r="O526" i="5"/>
  <c r="O2560" i="5"/>
  <c r="O3766" i="5"/>
  <c r="O1692" i="5"/>
  <c r="O4774" i="5"/>
  <c r="O443" i="5"/>
  <c r="O3061" i="5"/>
  <c r="O5583" i="5"/>
  <c r="O2387" i="5"/>
  <c r="O75" i="5"/>
  <c r="O4807" i="5"/>
  <c r="O247" i="5"/>
  <c r="O1780" i="5"/>
  <c r="O2973" i="5"/>
  <c r="O3670" i="5"/>
  <c r="O4653" i="5"/>
  <c r="O631" i="5"/>
  <c r="O2067" i="5"/>
  <c r="O2550" i="5"/>
  <c r="O1565" i="5"/>
  <c r="O1896" i="5"/>
  <c r="O3955" i="5"/>
  <c r="O4429" i="5"/>
  <c r="O5006" i="5"/>
  <c r="O4992" i="5"/>
  <c r="O604" i="5"/>
  <c r="O1295" i="5"/>
  <c r="O3191" i="5"/>
  <c r="O1286" i="5"/>
  <c r="O738" i="5"/>
  <c r="O643" i="5"/>
  <c r="O4737" i="5"/>
  <c r="O1185" i="5"/>
  <c r="O2282" i="5"/>
  <c r="O2623" i="5"/>
  <c r="O3904" i="5"/>
  <c r="O4768" i="5"/>
  <c r="O603" i="5"/>
  <c r="O3484" i="5"/>
  <c r="O1020" i="5"/>
  <c r="O1667" i="5"/>
  <c r="O2656" i="5"/>
  <c r="O4138" i="5"/>
  <c r="O4448" i="5"/>
  <c r="O720" i="5"/>
  <c r="O1298" i="5"/>
  <c r="O1878" i="5"/>
  <c r="O2604" i="5"/>
  <c r="O2971" i="5"/>
  <c r="O3936" i="5"/>
  <c r="O4340" i="5"/>
  <c r="O928" i="5"/>
  <c r="O2962" i="5"/>
  <c r="O4548" i="5"/>
  <c r="O833" i="5"/>
  <c r="O1853" i="5"/>
  <c r="O2648" i="5"/>
  <c r="O2457" i="5"/>
  <c r="O3294" i="5"/>
  <c r="O4547" i="5"/>
  <c r="O1519" i="5"/>
  <c r="O1627" i="5"/>
  <c r="O1220" i="5"/>
  <c r="O1958" i="5"/>
  <c r="O2458" i="5"/>
  <c r="O3809" i="5"/>
  <c r="O82" i="5"/>
  <c r="O3875" i="5"/>
  <c r="O1755" i="5"/>
  <c r="O4708" i="5"/>
  <c r="O438" i="5"/>
  <c r="O2181" i="5"/>
  <c r="O3403" i="5"/>
  <c r="O730" i="5"/>
  <c r="O3010" i="5"/>
  <c r="O3962" i="5"/>
  <c r="O4335" i="5"/>
  <c r="O4974" i="5"/>
  <c r="O113" i="5"/>
  <c r="O2160" i="5"/>
  <c r="O2932" i="5"/>
  <c r="O1028" i="5"/>
  <c r="O1688" i="5"/>
  <c r="O2519" i="5"/>
  <c r="O2918" i="5"/>
  <c r="O3802" i="5"/>
  <c r="O4435" i="5"/>
  <c r="O1505" i="5"/>
  <c r="O3644" i="5"/>
  <c r="O4590" i="5"/>
  <c r="O2679" i="5"/>
  <c r="O999" i="5"/>
  <c r="O4420" i="5"/>
  <c r="O2470" i="5"/>
  <c r="O3558" i="5"/>
  <c r="O4047" i="5"/>
  <c r="O3117" i="5"/>
  <c r="O213" i="5"/>
  <c r="O872" i="5"/>
  <c r="O409" i="5"/>
  <c r="O2780" i="5"/>
  <c r="O2945" i="5"/>
  <c r="O5076" i="5"/>
  <c r="O5244" i="5"/>
  <c r="O141" i="5"/>
  <c r="O819" i="5"/>
  <c r="O2597" i="5"/>
  <c r="O3183" i="5"/>
  <c r="O3672" i="5"/>
  <c r="O2586" i="5"/>
  <c r="O506" i="5"/>
  <c r="O1975" i="5"/>
  <c r="O2970" i="5"/>
  <c r="O3521" i="5"/>
  <c r="O4691" i="5"/>
  <c r="O4846" i="5"/>
  <c r="O4191" i="5"/>
  <c r="O3229" i="5"/>
  <c r="O2038" i="5"/>
  <c r="O2735" i="5"/>
  <c r="O3157" i="5"/>
  <c r="O3714" i="5"/>
  <c r="O4895" i="5"/>
  <c r="O515" i="5"/>
  <c r="O1412" i="5"/>
  <c r="O2090" i="5"/>
  <c r="O2606" i="5"/>
  <c r="O2961" i="5"/>
  <c r="O3669" i="5"/>
  <c r="O4778" i="5"/>
  <c r="O473" i="5"/>
  <c r="O679" i="5"/>
  <c r="O1119" i="5"/>
  <c r="O2787" i="5"/>
  <c r="O3470" i="5"/>
  <c r="O4009" i="5"/>
  <c r="O8" i="5"/>
  <c r="O2646" i="5"/>
  <c r="O4253" i="5"/>
  <c r="O5045" i="5"/>
  <c r="O2018" i="5"/>
  <c r="O2425" i="5"/>
  <c r="O2954" i="5"/>
  <c r="O3837" i="5"/>
  <c r="O4965" i="5"/>
  <c r="O4952" i="5"/>
  <c r="O744" i="5"/>
  <c r="O1614" i="5"/>
  <c r="O1988" i="5"/>
  <c r="O460" i="5"/>
  <c r="O505" i="5"/>
  <c r="O765" i="5"/>
  <c r="O2788" i="5"/>
  <c r="O5450" i="5"/>
  <c r="O4071" i="5"/>
  <c r="O2894" i="5"/>
  <c r="O4029" i="5"/>
  <c r="O4919" i="5"/>
  <c r="O2669" i="5"/>
  <c r="O624" i="5"/>
  <c r="O1480" i="5"/>
  <c r="O2497" i="5"/>
  <c r="O2888" i="5"/>
  <c r="O3305" i="5"/>
  <c r="O4772" i="5"/>
  <c r="O1297" i="5"/>
  <c r="O1939" i="5"/>
  <c r="O2391" i="5"/>
  <c r="O4190" i="5"/>
  <c r="O5576" i="5"/>
  <c r="O1556" i="5"/>
  <c r="O2585" i="5"/>
  <c r="O3182" i="5"/>
  <c r="O3993" i="5"/>
  <c r="O1482" i="5"/>
  <c r="O1837" i="5"/>
  <c r="O2343" i="5"/>
  <c r="O3491" i="5"/>
  <c r="O3984" i="5"/>
  <c r="O4408" i="5"/>
  <c r="O761" i="5"/>
  <c r="O1512" i="5"/>
  <c r="O2593" i="5"/>
  <c r="O3215" i="5"/>
  <c r="O4865" i="5"/>
  <c r="O1004" i="5"/>
  <c r="O1568" i="5"/>
  <c r="O5575" i="5"/>
  <c r="O2796" i="5"/>
  <c r="O3155" i="5"/>
  <c r="O3731" i="5"/>
  <c r="O4281" i="5"/>
  <c r="O4625" i="5"/>
  <c r="O5169" i="5"/>
  <c r="O3958" i="5"/>
  <c r="O601" i="5"/>
  <c r="O2950" i="5"/>
  <c r="O3629" i="5"/>
  <c r="O1359" i="5"/>
  <c r="O2053" i="5"/>
  <c r="O3455" i="5"/>
  <c r="O3947" i="5"/>
  <c r="O2563" i="5"/>
  <c r="O3666" i="5"/>
  <c r="O3976" i="5"/>
  <c r="O4349" i="5"/>
  <c r="O3532" i="5"/>
  <c r="O4017" i="5"/>
  <c r="O1792" i="5"/>
  <c r="O635" i="5"/>
  <c r="O1054" i="5"/>
  <c r="O4404" i="5"/>
  <c r="O500" i="5"/>
  <c r="O3564" i="5"/>
  <c r="O520" i="5"/>
  <c r="O861" i="5"/>
  <c r="O5571" i="5"/>
  <c r="O1774" i="5"/>
  <c r="O2697" i="5"/>
  <c r="O4399" i="5"/>
  <c r="O202" i="5"/>
  <c r="O2849" i="5"/>
  <c r="O1424" i="5"/>
  <c r="O4412" i="5"/>
  <c r="O73" i="5"/>
  <c r="O907" i="5"/>
  <c r="O1530" i="5"/>
  <c r="O2162" i="5"/>
  <c r="O3393" i="5"/>
  <c r="O4184" i="5"/>
  <c r="O5527" i="5"/>
  <c r="O4995" i="5"/>
  <c r="O550" i="5"/>
  <c r="O1561" i="5"/>
  <c r="O1925" i="5"/>
  <c r="O1798" i="5"/>
  <c r="O317" i="5"/>
  <c r="O1111" i="5"/>
  <c r="O2731" i="5"/>
  <c r="O3396" i="5"/>
  <c r="O3769" i="5"/>
  <c r="O4908" i="5"/>
  <c r="O26" i="5"/>
  <c r="O1392" i="5"/>
  <c r="O1963" i="5"/>
  <c r="O4705" i="5"/>
  <c r="O1284" i="5"/>
  <c r="O2600" i="5"/>
  <c r="O2955" i="5"/>
  <c r="O4505" i="5"/>
  <c r="O4805" i="5"/>
  <c r="O557" i="5"/>
  <c r="O1115" i="5"/>
  <c r="O4594" i="5"/>
  <c r="O210" i="5"/>
  <c r="O1444" i="5"/>
  <c r="O2256" i="5"/>
  <c r="O3161" i="5"/>
  <c r="O3648" i="5"/>
  <c r="O4417" i="5"/>
  <c r="O4811" i="5"/>
  <c r="O172" i="5"/>
  <c r="O1510" i="5"/>
  <c r="O341" i="5"/>
  <c r="O59" i="5"/>
  <c r="O1879" i="5"/>
  <c r="O2521" i="5"/>
  <c r="O3261" i="5"/>
  <c r="O3639" i="5"/>
  <c r="O4734" i="5"/>
  <c r="O413" i="5"/>
  <c r="O1291" i="5"/>
  <c r="O1602" i="5"/>
  <c r="O2289" i="5"/>
  <c r="O2773" i="5"/>
  <c r="O3486" i="5"/>
  <c r="O3847" i="5"/>
  <c r="O4776" i="5"/>
  <c r="O4973" i="5"/>
  <c r="O1867" i="5"/>
  <c r="O1559" i="5"/>
  <c r="O2121" i="5"/>
  <c r="O2650" i="5"/>
  <c r="O3441" i="5"/>
  <c r="O3785" i="5"/>
  <c r="O4706" i="5"/>
  <c r="O5153" i="5"/>
  <c r="O5077" i="5"/>
  <c r="O1579" i="5"/>
  <c r="O650" i="5"/>
  <c r="O1042" i="5"/>
  <c r="O1703" i="5"/>
  <c r="O2544" i="5"/>
  <c r="O3660" i="5"/>
  <c r="O4149" i="5"/>
  <c r="O5228" i="5"/>
  <c r="O5015" i="5"/>
  <c r="O1152" i="5"/>
  <c r="O1790" i="5"/>
  <c r="O2803" i="5"/>
  <c r="O3739" i="5"/>
  <c r="O229" i="5"/>
  <c r="O2624" i="5"/>
  <c r="O2952" i="5"/>
  <c r="O3795" i="5"/>
  <c r="O5488" i="5"/>
  <c r="O623" i="5"/>
  <c r="O4001" i="5"/>
  <c r="O5220" i="5"/>
  <c r="O5202" i="5"/>
  <c r="O5465" i="5"/>
  <c r="O5211" i="5"/>
  <c r="O834" i="5"/>
  <c r="O1420" i="5"/>
  <c r="O2293" i="5"/>
  <c r="O2668" i="5"/>
  <c r="O3541" i="5"/>
  <c r="O5478" i="5"/>
  <c r="O4893" i="5"/>
  <c r="O4546" i="5"/>
  <c r="O205" i="5"/>
  <c r="O606" i="5"/>
  <c r="O1748" i="5"/>
  <c r="O2570" i="5"/>
  <c r="O3894" i="5"/>
  <c r="O4401" i="5"/>
  <c r="O285" i="5"/>
  <c r="O920" i="5"/>
  <c r="O1709" i="5"/>
  <c r="O2396" i="5"/>
  <c r="O4585" i="5"/>
  <c r="O1757" i="5"/>
  <c r="O3472" i="5"/>
  <c r="O4197" i="5"/>
  <c r="O897" i="5"/>
  <c r="O3611" i="5"/>
  <c r="O4203" i="5"/>
  <c r="O1270" i="5"/>
  <c r="O1941" i="5"/>
  <c r="O2339" i="5"/>
  <c r="O3924" i="5"/>
  <c r="O182" i="5"/>
  <c r="O5167" i="5"/>
  <c r="O832" i="5"/>
  <c r="O1592" i="5"/>
  <c r="O2104" i="5"/>
  <c r="O2683" i="5"/>
  <c r="O3555" i="5"/>
  <c r="O4502" i="5"/>
  <c r="O4869" i="5"/>
  <c r="O985" i="5"/>
  <c r="O1368" i="5"/>
  <c r="O2073" i="5"/>
  <c r="O2390" i="5"/>
  <c r="O3696" i="5"/>
  <c r="O4088" i="5"/>
  <c r="O4819" i="5"/>
  <c r="O4866" i="5"/>
  <c r="O1056" i="5"/>
  <c r="O1731" i="5"/>
  <c r="O1276" i="5"/>
  <c r="O1734" i="5"/>
  <c r="O2889" i="5"/>
  <c r="O3690" i="5"/>
  <c r="O5513" i="5"/>
  <c r="O4917" i="5"/>
  <c r="O1716" i="5"/>
  <c r="O2620" i="5"/>
  <c r="O66" i="5"/>
  <c r="O354" i="5"/>
  <c r="O1280" i="5"/>
  <c r="O4570" i="5"/>
  <c r="O5067" i="5"/>
  <c r="O4475" i="5"/>
  <c r="O122" i="5"/>
  <c r="O1701" i="5"/>
  <c r="O3370" i="5"/>
  <c r="O3792" i="5"/>
  <c r="O1362" i="5"/>
  <c r="O3171" i="5"/>
  <c r="O442" i="5"/>
  <c r="O4616" i="5"/>
  <c r="O10" i="5"/>
  <c r="O403" i="5"/>
  <c r="O1051" i="5"/>
  <c r="O1498" i="5"/>
  <c r="O2177" i="5"/>
  <c r="O2647" i="5"/>
  <c r="O3502" i="5"/>
  <c r="O3879" i="5"/>
  <c r="O4685" i="5"/>
  <c r="O5177" i="5"/>
  <c r="O2577" i="5"/>
  <c r="O2999" i="5"/>
  <c r="O4222" i="5"/>
  <c r="O3641" i="5"/>
  <c r="O3529" i="5"/>
  <c r="O3880" i="5"/>
  <c r="O180" i="5"/>
  <c r="O2057" i="5"/>
  <c r="O482" i="5"/>
  <c r="O1223" i="5"/>
  <c r="O1767" i="5"/>
  <c r="O2591" i="5"/>
  <c r="O2964" i="5"/>
  <c r="O3692" i="5"/>
  <c r="O3979" i="5"/>
  <c r="O4715" i="5"/>
  <c r="O92" i="5"/>
  <c r="O1865" i="5"/>
  <c r="O1697" i="5"/>
  <c r="O2513" i="5"/>
  <c r="O3004" i="5"/>
  <c r="O4028" i="5"/>
  <c r="O4670" i="5"/>
  <c r="O254" i="5"/>
  <c r="O984" i="5"/>
  <c r="O1687" i="5"/>
  <c r="O2182" i="5"/>
  <c r="O2917" i="5"/>
  <c r="O3452" i="5"/>
  <c r="O4368" i="5"/>
  <c r="O4802" i="5"/>
  <c r="O5028" i="5"/>
  <c r="O1081" i="5"/>
  <c r="O1891" i="5"/>
  <c r="O257" i="5"/>
  <c r="O5055" i="5"/>
  <c r="O2464" i="5"/>
  <c r="O1287" i="5"/>
  <c r="O2806" i="5"/>
  <c r="O3726" i="5"/>
  <c r="O4102" i="5"/>
  <c r="O499" i="5"/>
  <c r="O1246" i="5"/>
  <c r="O2746" i="5"/>
  <c r="O3400" i="5"/>
  <c r="O4787" i="5"/>
  <c r="O649" i="5"/>
  <c r="O2180" i="5"/>
  <c r="O2753" i="5"/>
  <c r="O4384" i="5"/>
  <c r="O5012" i="5"/>
  <c r="O5057" i="5"/>
  <c r="O605" i="5"/>
  <c r="O3337" i="5"/>
  <c r="O3742" i="5"/>
  <c r="O367" i="5"/>
  <c r="O1146" i="5"/>
  <c r="O1945" i="5"/>
  <c r="O2353" i="5"/>
  <c r="O3192" i="5"/>
  <c r="O3519" i="5"/>
  <c r="O4218" i="5"/>
  <c r="O4611" i="5"/>
  <c r="O4863" i="5"/>
  <c r="O3391" i="5"/>
  <c r="O235" i="5"/>
  <c r="O2726" i="5"/>
  <c r="O149" i="5"/>
  <c r="O1151" i="5"/>
  <c r="O2107" i="5"/>
  <c r="O2559" i="5"/>
  <c r="O3685" i="5"/>
  <c r="O4154" i="5"/>
  <c r="O516" i="5"/>
  <c r="O1389" i="5"/>
  <c r="O2381" i="5"/>
  <c r="O2755" i="5"/>
  <c r="O3600" i="5"/>
  <c r="O4161" i="5"/>
  <c r="O4797" i="5"/>
  <c r="O278" i="5"/>
  <c r="O1130" i="5"/>
  <c r="O1577" i="5"/>
  <c r="O2555" i="5"/>
  <c r="O3077" i="5"/>
  <c r="O3575" i="5"/>
  <c r="O3997" i="5"/>
  <c r="O4690" i="5"/>
  <c r="O5107" i="5"/>
  <c r="O5021" i="5"/>
  <c r="O3148" i="5"/>
  <c r="O3628" i="5"/>
  <c r="O4835" i="5"/>
  <c r="O2298" i="5"/>
  <c r="O3250" i="5"/>
  <c r="O4157" i="5"/>
  <c r="O4633" i="5"/>
  <c r="O3188" i="5"/>
  <c r="O4508" i="5"/>
  <c r="O384" i="5"/>
  <c r="O2061" i="5"/>
  <c r="O5186" i="5"/>
  <c r="O366" i="5"/>
  <c r="O1443" i="5"/>
  <c r="O1992" i="5"/>
  <c r="O2590" i="5"/>
  <c r="O2963" i="5"/>
  <c r="O3813" i="5"/>
  <c r="O4245" i="5"/>
  <c r="O378" i="5"/>
  <c r="O957" i="5"/>
  <c r="O1664" i="5"/>
  <c r="O1971" i="5"/>
  <c r="O2717" i="5"/>
  <c r="O3474" i="5"/>
  <c r="O4120" i="5"/>
  <c r="O4717" i="5"/>
  <c r="O3003" i="5"/>
  <c r="O2469" i="5"/>
  <c r="O634" i="5"/>
  <c r="O1934" i="5"/>
  <c r="O164" i="5"/>
  <c r="O2203" i="5"/>
  <c r="O3114" i="5"/>
  <c r="O3584" i="5"/>
  <c r="O4329" i="5"/>
  <c r="O45" i="5"/>
  <c r="O943" i="5"/>
  <c r="O1234" i="5"/>
  <c r="O2557" i="5"/>
  <c r="O2982" i="5"/>
  <c r="O3794" i="5"/>
  <c r="O4187" i="5"/>
  <c r="O4801" i="5"/>
  <c r="O62" i="5"/>
  <c r="O1238" i="5"/>
  <c r="O1789" i="5"/>
  <c r="O2712" i="5"/>
  <c r="O3372" i="5"/>
  <c r="O4273" i="5"/>
  <c r="O4769" i="5"/>
  <c r="O866" i="5"/>
  <c r="O1445" i="5"/>
  <c r="O2056" i="5"/>
  <c r="O3499" i="5"/>
  <c r="O1836" i="5"/>
  <c r="O2643" i="5"/>
  <c r="O3602" i="5"/>
  <c r="O4428" i="5"/>
  <c r="O1488" i="5"/>
  <c r="O3048" i="5"/>
  <c r="O3791" i="5"/>
  <c r="O4804" i="5"/>
  <c r="O1299" i="5"/>
  <c r="O2091" i="5"/>
  <c r="O2958" i="5"/>
  <c r="O4174" i="5"/>
  <c r="O131" i="5"/>
  <c r="O884" i="5"/>
  <c r="O1920" i="5"/>
  <c r="O2280" i="5"/>
  <c r="O3046" i="5"/>
  <c r="O3417" i="5"/>
  <c r="O4132" i="5"/>
  <c r="O4671" i="5"/>
  <c r="O849" i="5"/>
  <c r="O1328" i="5"/>
  <c r="O2022" i="5"/>
  <c r="O2360" i="5"/>
  <c r="O3632" i="5"/>
  <c r="O3934" i="5"/>
  <c r="O4622" i="5"/>
  <c r="O5182" i="5"/>
  <c r="O178" i="5"/>
  <c r="O976" i="5"/>
  <c r="O477" i="5"/>
  <c r="O1128" i="5"/>
  <c r="O3940" i="5"/>
  <c r="O4251" i="5"/>
  <c r="O212" i="5"/>
  <c r="O1174" i="5"/>
  <c r="O2159" i="5"/>
  <c r="O3091" i="5"/>
  <c r="O380" i="5"/>
  <c r="O556" i="5"/>
  <c r="O567" i="5"/>
  <c r="O5048" i="5"/>
  <c r="O5130" i="5"/>
  <c r="O1160" i="5"/>
  <c r="O941" i="5"/>
  <c r="O2131" i="5"/>
  <c r="O1613" i="5"/>
  <c r="O2040" i="5"/>
  <c r="O2939" i="5"/>
  <c r="O3511" i="5"/>
  <c r="O5582" i="5"/>
  <c r="O335" i="5"/>
  <c r="O2174" i="5"/>
  <c r="O2946" i="5"/>
  <c r="O3985" i="5"/>
  <c r="O74" i="5"/>
  <c r="O2630" i="5"/>
  <c r="O3786" i="5"/>
  <c r="O256" i="5"/>
  <c r="O2332" i="5"/>
  <c r="O353" i="5"/>
  <c r="O29" i="5"/>
  <c r="O578" i="5"/>
  <c r="O1461" i="5"/>
  <c r="O2676" i="5"/>
  <c r="O3231" i="5"/>
  <c r="O4160" i="5"/>
  <c r="O3278" i="5"/>
  <c r="O207" i="5"/>
  <c r="O3616" i="5"/>
  <c r="O332" i="5"/>
  <c r="O1409" i="5"/>
  <c r="O509" i="5"/>
  <c r="O4620" i="5"/>
  <c r="O2039" i="5"/>
  <c r="O2836" i="5"/>
  <c r="O1273" i="5"/>
  <c r="O1814" i="5"/>
  <c r="O956" i="5"/>
  <c r="O662" i="5"/>
  <c r="O4395" i="5"/>
  <c r="O1257" i="5"/>
  <c r="O3120" i="5"/>
  <c r="O939" i="5"/>
  <c r="O42" i="5"/>
  <c r="O1142" i="5"/>
  <c r="O2351" i="5"/>
  <c r="O3438" i="5"/>
  <c r="O4002" i="5"/>
  <c r="O5245" i="5"/>
  <c r="O1211" i="5"/>
  <c r="O2233" i="5"/>
  <c r="O1095" i="5"/>
  <c r="O1685" i="5"/>
  <c r="O3577" i="5"/>
  <c r="O4148" i="5"/>
  <c r="O4738" i="5"/>
  <c r="O393" i="5"/>
  <c r="O5560" i="5"/>
  <c r="O995" i="5"/>
  <c r="O2921" i="5"/>
  <c r="O5553" i="5"/>
  <c r="O5187" i="5"/>
  <c r="O5259" i="5"/>
  <c r="O4541" i="5"/>
  <c r="O4855" i="5"/>
  <c r="O1544" i="5"/>
  <c r="O2389" i="5"/>
  <c r="O2956" i="5"/>
  <c r="O4532" i="5"/>
  <c r="O854" i="5"/>
  <c r="O752" i="5"/>
  <c r="O1248" i="5"/>
  <c r="O2322" i="5"/>
  <c r="O2750" i="5"/>
  <c r="O3903" i="5"/>
  <c r="O4254" i="5"/>
  <c r="O4817" i="5"/>
  <c r="O4809" i="5"/>
  <c r="O1080" i="5"/>
  <c r="O1563" i="5"/>
  <c r="O2352" i="5"/>
  <c r="O2710" i="5"/>
  <c r="O3667" i="5"/>
  <c r="O4032" i="5"/>
  <c r="O4" i="5"/>
  <c r="O1161" i="5"/>
  <c r="O4006" i="5"/>
  <c r="O4637" i="5"/>
  <c r="O1642" i="5"/>
  <c r="O2437" i="5"/>
  <c r="O3104" i="5"/>
  <c r="O2675" i="5"/>
  <c r="O4159" i="5"/>
  <c r="O4647" i="5"/>
  <c r="O4571" i="5"/>
  <c r="O128" i="5"/>
  <c r="O1617" i="5"/>
  <c r="O2095" i="5"/>
  <c r="O3457" i="5"/>
  <c r="O4781" i="5"/>
  <c r="O2987" i="5"/>
  <c r="O5125" i="5"/>
  <c r="O2761" i="5"/>
  <c r="O13" i="5"/>
  <c r="O1381" i="5"/>
  <c r="O2308" i="5"/>
  <c r="O4651" i="5"/>
  <c r="O2774" i="5"/>
  <c r="O3727" i="5"/>
  <c r="O4076" i="5"/>
  <c r="O4760" i="5"/>
  <c r="O5100" i="5"/>
  <c r="O935" i="5"/>
  <c r="O2264" i="5"/>
  <c r="O602" i="5"/>
  <c r="O1190" i="5"/>
  <c r="O2179" i="5"/>
  <c r="O2658" i="5"/>
  <c r="O3433" i="5"/>
  <c r="O4137" i="5"/>
  <c r="O4824" i="5"/>
  <c r="O1986" i="5"/>
  <c r="O4058" i="5"/>
  <c r="O152" i="5"/>
  <c r="O2068" i="5"/>
  <c r="O2785" i="5"/>
  <c r="O732" i="5"/>
  <c r="O1582" i="5"/>
  <c r="O4045" i="5"/>
  <c r="O4513" i="5"/>
  <c r="O1937" i="5"/>
  <c r="O2935" i="5"/>
  <c r="O3697" i="5"/>
  <c r="O5161" i="5"/>
  <c r="O816" i="5"/>
  <c r="O3935" i="5"/>
  <c r="O5368" i="5"/>
  <c r="O3538" i="5"/>
  <c r="O742" i="5"/>
  <c r="O3518" i="5"/>
  <c r="O5496" i="5"/>
  <c r="O5164" i="5"/>
  <c r="O2366" i="5"/>
  <c r="O109" i="5"/>
  <c r="O387" i="5"/>
  <c r="O311" i="5"/>
  <c r="O1253" i="5"/>
  <c r="O2713" i="5"/>
  <c r="O3274" i="5"/>
  <c r="O3777" i="5"/>
  <c r="O958" i="5"/>
  <c r="O2662" i="5"/>
  <c r="O329" i="5"/>
  <c r="O3758" i="5"/>
  <c r="O5199" i="5"/>
  <c r="O2616" i="5"/>
  <c r="O4940" i="5"/>
  <c r="O2047" i="5"/>
  <c r="O4796" i="5"/>
  <c r="O2272" i="5"/>
  <c r="O2846" i="5"/>
  <c r="O3358" i="5"/>
  <c r="O3841" i="5"/>
  <c r="O4450" i="5"/>
  <c r="O4990" i="5"/>
  <c r="O638" i="5"/>
  <c r="O1668" i="5"/>
  <c r="O2204" i="5"/>
  <c r="O2742" i="5"/>
  <c r="O3118" i="5"/>
  <c r="O3829" i="5"/>
  <c r="O4173" i="5"/>
  <c r="O261" i="5"/>
  <c r="O828" i="5"/>
  <c r="O1751" i="5"/>
  <c r="O3034" i="5"/>
  <c r="O3655" i="5"/>
  <c r="O4306" i="5"/>
  <c r="O4752" i="5"/>
  <c r="O641" i="5"/>
  <c r="O2868" i="5"/>
  <c r="O4458" i="5"/>
  <c r="O598" i="5"/>
  <c r="O2197" i="5"/>
  <c r="O2518" i="5"/>
  <c r="O3054" i="5"/>
  <c r="O3432" i="5"/>
  <c r="O4039" i="5"/>
  <c r="O5047" i="5"/>
  <c r="O28" i="5"/>
  <c r="O852" i="5"/>
  <c r="O1763" i="5"/>
  <c r="O14" i="5"/>
  <c r="O1529" i="5"/>
  <c r="O5561" i="5"/>
  <c r="O140" i="5"/>
  <c r="O1264" i="5"/>
  <c r="O2892" i="5"/>
  <c r="O3469" i="5"/>
  <c r="O4176" i="5"/>
  <c r="O1083" i="5"/>
  <c r="O3012" i="5"/>
  <c r="O4649" i="5"/>
  <c r="O119" i="5"/>
  <c r="O3150" i="5"/>
  <c r="O2314" i="5"/>
  <c r="O2792" i="5"/>
  <c r="O4451" i="5"/>
  <c r="O814" i="5"/>
  <c r="O3111" i="5"/>
  <c r="O736" i="5"/>
  <c r="O1637" i="5"/>
  <c r="O2208" i="5"/>
  <c r="O2639" i="5"/>
  <c r="O3032" i="5"/>
  <c r="O3708" i="5"/>
  <c r="O4972" i="5"/>
  <c r="O2704" i="5"/>
  <c r="O1659" i="5"/>
  <c r="O2082" i="5"/>
  <c r="O2609" i="5"/>
  <c r="O3228" i="5"/>
  <c r="O4374" i="5"/>
  <c r="O138" i="5"/>
  <c r="O1210" i="5"/>
  <c r="O1649" i="5"/>
  <c r="O2732" i="5"/>
  <c r="O3440" i="5"/>
  <c r="O4193" i="5"/>
  <c r="O4959" i="5"/>
  <c r="O1622" i="5"/>
  <c r="O2078" i="5"/>
  <c r="O2484" i="5"/>
  <c r="O2843" i="5"/>
  <c r="O3554" i="5"/>
  <c r="O4130" i="5"/>
  <c r="O4494" i="5"/>
  <c r="O4877" i="5"/>
  <c r="O1091" i="5"/>
  <c r="O887" i="5"/>
  <c r="O1608" i="5"/>
  <c r="O2249" i="5"/>
  <c r="O2703" i="5"/>
  <c r="O3328" i="5"/>
  <c r="O4213" i="5"/>
  <c r="O5203" i="5"/>
  <c r="O5544" i="5"/>
  <c r="O548" i="5"/>
  <c r="O1109" i="5"/>
  <c r="O1705" i="5"/>
  <c r="O4259" i="5"/>
  <c r="O2880" i="5"/>
  <c r="O3314" i="5"/>
  <c r="O3839" i="5"/>
  <c r="O4922" i="5"/>
  <c r="O4966" i="5"/>
  <c r="O4107" i="5"/>
  <c r="O700" i="5"/>
  <c r="O1123" i="5"/>
  <c r="O1501" i="5"/>
  <c r="O2129" i="5"/>
  <c r="O2722" i="5"/>
  <c r="O3124" i="5"/>
  <c r="O3729" i="5"/>
  <c r="O4984" i="5"/>
  <c r="O5162" i="5"/>
  <c r="O668" i="5"/>
  <c r="O1006" i="5"/>
  <c r="O1468" i="5"/>
  <c r="O4048" i="5"/>
  <c r="O4666" i="5"/>
  <c r="O579" i="5"/>
  <c r="O1213" i="5"/>
  <c r="O1648" i="5"/>
  <c r="O2641" i="5"/>
  <c r="O3868" i="5"/>
  <c r="O5103" i="5"/>
  <c r="O944" i="5"/>
  <c r="O1775" i="5"/>
  <c r="O1478" i="5"/>
  <c r="O2569" i="5"/>
  <c r="O2814" i="5"/>
  <c r="O942" i="5"/>
  <c r="O1531" i="5"/>
  <c r="O2429" i="5"/>
  <c r="O2779" i="5"/>
  <c r="O3361" i="5"/>
  <c r="O496" i="5"/>
  <c r="O5434" i="5"/>
  <c r="O487" i="5"/>
  <c r="O1436" i="5"/>
  <c r="O3848" i="5"/>
  <c r="O4334" i="5"/>
  <c r="O4977" i="5"/>
  <c r="O5241" i="5"/>
  <c r="O60" i="5"/>
  <c r="O1423" i="5"/>
  <c r="O931" i="5"/>
  <c r="O1306" i="5"/>
  <c r="O4062" i="5"/>
  <c r="O2476" i="5"/>
  <c r="O3721" i="5"/>
  <c r="O4333" i="5"/>
  <c r="O686" i="5"/>
  <c r="O3257" i="5"/>
  <c r="O5197" i="5"/>
  <c r="O1828" i="5"/>
  <c r="O2908" i="5"/>
  <c r="O2014" i="5"/>
  <c r="O3435" i="5"/>
  <c r="O2480" i="5"/>
  <c r="O1682" i="5"/>
  <c r="O2058" i="5"/>
  <c r="O4068" i="5"/>
  <c r="O4352" i="5"/>
  <c r="O4906" i="5"/>
  <c r="O1509" i="5"/>
  <c r="O1834" i="5"/>
  <c r="O2443" i="5"/>
  <c r="O3603" i="5"/>
  <c r="O4199" i="5"/>
  <c r="O4694" i="5"/>
  <c r="O2472" i="5"/>
  <c r="O3965" i="5"/>
  <c r="O4793" i="5"/>
  <c r="O1068" i="5"/>
  <c r="O191" i="5"/>
  <c r="O299" i="5"/>
  <c r="O3185" i="5"/>
  <c r="O4613" i="5"/>
  <c r="O1096" i="5"/>
  <c r="O3105" i="5"/>
  <c r="O2198" i="5"/>
  <c r="O4323" i="5"/>
  <c r="O270" i="5"/>
  <c r="O3617" i="5"/>
  <c r="O1155" i="5"/>
  <c r="O2809" i="5"/>
  <c r="O4074" i="5"/>
  <c r="O5127" i="5"/>
  <c r="O175" i="5"/>
  <c r="O1112" i="5"/>
  <c r="O2924" i="5"/>
  <c r="O4271" i="5"/>
  <c r="O919" i="5"/>
  <c r="O2049" i="5"/>
  <c r="O3127" i="5"/>
  <c r="O4142" i="5"/>
  <c r="O633" i="5"/>
  <c r="O1872" i="5"/>
  <c r="O3244" i="5"/>
  <c r="O4198" i="5"/>
  <c r="O5472" i="5"/>
  <c r="O1473" i="5"/>
  <c r="O3281" i="5"/>
  <c r="O4791" i="5"/>
  <c r="O963" i="5"/>
  <c r="O2561" i="5"/>
  <c r="O4602" i="5"/>
  <c r="O2362" i="5"/>
  <c r="O3444" i="5"/>
  <c r="O4834" i="5"/>
  <c r="O4722" i="5"/>
  <c r="O542" i="5"/>
  <c r="O1930" i="5"/>
  <c r="O3050" i="5"/>
  <c r="O4364" i="5"/>
  <c r="O19" i="5"/>
  <c r="O1296" i="5"/>
  <c r="O3506" i="5"/>
  <c r="O79" i="5"/>
  <c r="O1508" i="5"/>
  <c r="O3350" i="5"/>
  <c r="O3196" i="5"/>
  <c r="O5022" i="5"/>
  <c r="O3987" i="5"/>
  <c r="O1672" i="5"/>
  <c r="O2834" i="5"/>
  <c r="O1541" i="5"/>
  <c r="O1163" i="5"/>
  <c r="O2444" i="5"/>
  <c r="O4167" i="5"/>
  <c r="O600" i="5"/>
  <c r="O1746" i="5"/>
  <c r="O2953" i="5"/>
  <c r="O4425" i="5"/>
  <c r="O200" i="5"/>
  <c r="O630" i="5"/>
  <c r="O2584" i="5"/>
  <c r="O4050" i="5"/>
  <c r="O4209" i="5"/>
  <c r="O3270" i="5"/>
  <c r="O470" i="5"/>
  <c r="O621" i="5"/>
  <c r="O3573" i="5"/>
  <c r="O266" i="5"/>
  <c r="O3373" i="5"/>
  <c r="O5114" i="5"/>
  <c r="O2765" i="5"/>
  <c r="O851" i="5"/>
  <c r="O4357" i="5"/>
  <c r="O4971" i="5"/>
  <c r="O831" i="5"/>
  <c r="O1846" i="5"/>
  <c r="O3176" i="5"/>
  <c r="O4409" i="5"/>
  <c r="O1175" i="5"/>
  <c r="O3335" i="5"/>
  <c r="O5190" i="5"/>
  <c r="O1936" i="5"/>
  <c r="O5096" i="5"/>
  <c r="O49" i="5"/>
  <c r="O865" i="5"/>
  <c r="O2368" i="5"/>
  <c r="O3374" i="5"/>
  <c r="O4249" i="5"/>
  <c r="O847" i="5"/>
  <c r="O2118" i="5"/>
  <c r="O3579" i="5"/>
  <c r="O37" i="5"/>
  <c r="O1459" i="5"/>
  <c r="O2601" i="5"/>
  <c r="O3986" i="5"/>
  <c r="O4823" i="5"/>
  <c r="O1476" i="5"/>
  <c r="O3309" i="5"/>
  <c r="O480" i="5"/>
  <c r="O3162" i="5"/>
  <c r="O4976" i="5"/>
  <c r="O1909" i="5"/>
  <c r="O4299" i="5"/>
  <c r="O1931" i="5"/>
  <c r="O3324" i="5"/>
  <c r="O4837" i="5"/>
  <c r="O1313" i="5"/>
  <c r="O4746" i="5"/>
  <c r="O1604" i="5"/>
  <c r="O2977" i="5"/>
  <c r="O4007" i="5"/>
  <c r="O5064" i="5"/>
  <c r="O16" i="5"/>
  <c r="O5229" i="5"/>
  <c r="O1779" i="5"/>
  <c r="O3170" i="5"/>
  <c r="O4700" i="5"/>
  <c r="O1676" i="5"/>
  <c r="O3287" i="5"/>
  <c r="O4481" i="5"/>
  <c r="O747" i="5"/>
  <c r="O2192" i="5"/>
  <c r="O3415" i="5"/>
  <c r="O4421" i="5"/>
  <c r="O379" i="5"/>
  <c r="O848" i="5"/>
  <c r="O1239" i="5"/>
  <c r="O3895" i="5"/>
  <c r="O226" i="5"/>
  <c r="O5159" i="5"/>
  <c r="O3884" i="5"/>
  <c r="O1048" i="5"/>
  <c r="O2330" i="5"/>
  <c r="O3339" i="5"/>
  <c r="O4909" i="5"/>
  <c r="O1346" i="5"/>
  <c r="O2485" i="5"/>
  <c r="O5473" i="5"/>
  <c r="O528" i="5"/>
  <c r="O5326" i="5"/>
  <c r="O5189" i="5"/>
  <c r="O2783" i="5"/>
  <c r="O4022" i="5"/>
  <c r="O523" i="5"/>
  <c r="O2062" i="5"/>
  <c r="O3559" i="5"/>
  <c r="O4574" i="5"/>
  <c r="O628" i="5"/>
  <c r="O2186" i="5"/>
  <c r="O3921" i="5"/>
  <c r="O196" i="5"/>
  <c r="O1735" i="5"/>
  <c r="O1009" i="5"/>
  <c r="O3442" i="5"/>
  <c r="O870" i="5"/>
  <c r="O3535" i="5"/>
  <c r="O208" i="5"/>
  <c r="O2595" i="5"/>
  <c r="O5449" i="5"/>
  <c r="O1606" i="5"/>
  <c r="O5086" i="5"/>
  <c r="O3782" i="5"/>
  <c r="O524" i="5"/>
  <c r="O1700" i="5"/>
  <c r="O3381" i="5"/>
  <c r="O4283" i="5"/>
  <c r="O4943" i="5"/>
  <c r="O3593" i="5"/>
  <c r="O2069" i="5"/>
  <c r="O4614" i="5"/>
  <c r="O5381" i="5"/>
  <c r="O3500" i="5"/>
  <c r="O269" i="5"/>
  <c r="O463" i="5"/>
  <c r="O2331" i="5"/>
  <c r="O5276" i="5"/>
  <c r="O1143" i="5"/>
  <c r="O2634" i="5"/>
  <c r="O3781" i="5"/>
  <c r="O659" i="5"/>
  <c r="O3574" i="5"/>
  <c r="O778" i="5"/>
  <c r="O4929" i="5"/>
  <c r="O5138" i="5"/>
  <c r="O1978" i="5"/>
  <c r="O2302" i="5"/>
  <c r="O3833" i="5"/>
  <c r="O233" i="5"/>
  <c r="O4623" i="5"/>
  <c r="O1055" i="5"/>
  <c r="O4260" i="5"/>
  <c r="O4890" i="5"/>
  <c r="O3941" i="5"/>
  <c r="O2565" i="5"/>
  <c r="O4903" i="5"/>
  <c r="O2000" i="5"/>
  <c r="O3827" i="5"/>
  <c r="O881" i="5"/>
  <c r="O647" i="5"/>
  <c r="O2649" i="5"/>
  <c r="O4540" i="5"/>
  <c r="O5158" i="5"/>
  <c r="O1940" i="5"/>
  <c r="O3630" i="5"/>
  <c r="O1340" i="5"/>
  <c r="O2725" i="5"/>
  <c r="O4878" i="5"/>
  <c r="O98" i="5"/>
  <c r="O2031" i="5"/>
  <c r="O3663" i="5"/>
  <c r="O4561" i="5"/>
  <c r="O855" i="5"/>
  <c r="O1999" i="5"/>
  <c r="O3133" i="5"/>
  <c r="O4589" i="5"/>
  <c r="O3265" i="5"/>
  <c r="O1172" i="5"/>
  <c r="O2811" i="5"/>
  <c r="O3937" i="5"/>
  <c r="O1662" i="5"/>
  <c r="O1322" i="5"/>
  <c r="O2579" i="5"/>
  <c r="O485" i="5"/>
  <c r="O2173" i="5"/>
  <c r="O717" i="5"/>
  <c r="O4400" i="5"/>
  <c r="O3318" i="5"/>
  <c r="O4510" i="5"/>
  <c r="O475" i="5"/>
  <c r="O3166" i="5"/>
  <c r="O1951" i="5"/>
  <c r="O3051" i="5"/>
  <c r="O4533" i="5"/>
  <c r="O3860" i="5"/>
  <c r="O1693" i="5"/>
  <c r="O90" i="5"/>
  <c r="O3604" i="5"/>
  <c r="O280" i="5"/>
  <c r="O2045" i="5"/>
  <c r="O3790" i="5"/>
  <c r="O63" i="5"/>
  <c r="O1514" i="5"/>
  <c r="O4033" i="5"/>
  <c r="O188" i="5"/>
  <c r="O157" i="5"/>
  <c r="O1240" i="5"/>
  <c r="O5082" i="5"/>
  <c r="O5315" i="5"/>
  <c r="O5359" i="5"/>
  <c r="O429" i="5"/>
  <c r="O3513" i="5"/>
  <c r="O1913" i="5"/>
  <c r="O2290" i="5"/>
  <c r="O3414" i="5"/>
  <c r="O1074" i="5"/>
  <c r="O2912" i="5"/>
  <c r="O3291" i="5"/>
  <c r="O147" i="5"/>
  <c r="O597" i="5"/>
  <c r="O1395" i="5"/>
  <c r="O2822" i="5"/>
  <c r="O1732" i="5"/>
  <c r="O2874" i="5"/>
  <c r="O2340" i="5"/>
  <c r="O2376" i="5"/>
  <c r="O3453" i="5"/>
  <c r="O4169" i="5"/>
  <c r="O4665" i="5"/>
  <c r="O4537" i="5"/>
  <c r="O161" i="5"/>
  <c r="O1043" i="5"/>
  <c r="O2338" i="5"/>
  <c r="O3210" i="5"/>
  <c r="O3923" i="5"/>
  <c r="O4330" i="5"/>
  <c r="O431" i="5"/>
  <c r="O1289" i="5"/>
  <c r="O428" i="5"/>
  <c r="O2269" i="5"/>
  <c r="O3718" i="5"/>
  <c r="O4455" i="5"/>
  <c r="O4854" i="5"/>
  <c r="O1162" i="5"/>
  <c r="O2175" i="5"/>
  <c r="O3390" i="5"/>
  <c r="O788" i="5"/>
  <c r="O2723" i="5"/>
  <c r="O3153" i="5"/>
  <c r="O3633" i="5"/>
  <c r="O4122" i="5"/>
  <c r="O4695" i="5"/>
  <c r="O4516" i="5"/>
  <c r="O1204" i="5"/>
  <c r="O132" i="5"/>
  <c r="O1730" i="5"/>
  <c r="O5095" i="5"/>
  <c r="O3811" i="5"/>
  <c r="O822" i="5"/>
  <c r="O1164" i="5"/>
  <c r="O1580" i="5"/>
  <c r="O245" i="5"/>
  <c r="O620" i="5"/>
  <c r="O2036" i="5"/>
  <c r="O2879" i="5"/>
  <c r="O4994" i="5"/>
  <c r="O4874" i="5"/>
  <c r="O1707" i="5"/>
  <c r="O3542" i="5"/>
  <c r="O288" i="5"/>
  <c r="O1805" i="5"/>
  <c r="O4289" i="5"/>
  <c r="O118" i="5"/>
  <c r="O3131" i="5"/>
  <c r="O308" i="5"/>
  <c r="O2768" i="5"/>
  <c r="O3485" i="5"/>
  <c r="O3862" i="5"/>
  <c r="O359" i="5"/>
  <c r="O756" i="5"/>
  <c r="O1371" i="5"/>
  <c r="O1768" i="5"/>
  <c r="O2246" i="5"/>
  <c r="O4405" i="5"/>
  <c r="O91" i="5"/>
  <c r="O1093" i="5"/>
  <c r="O2614" i="5"/>
  <c r="O2948" i="5"/>
  <c r="O3277" i="5"/>
  <c r="O4673" i="5"/>
  <c r="O5066" i="5"/>
  <c r="O5581" i="5"/>
  <c r="O1777" i="5"/>
  <c r="O3445" i="5"/>
  <c r="O3824" i="5"/>
  <c r="O4316" i="5"/>
  <c r="O4621" i="5"/>
  <c r="O2328" i="5"/>
  <c r="O3112" i="5"/>
  <c r="O4348" i="5"/>
  <c r="O554" i="5"/>
  <c r="O4565" i="5"/>
  <c r="O3539" i="5"/>
  <c r="O4100" i="5"/>
  <c r="O4264" i="5"/>
  <c r="O896" i="5"/>
  <c r="O3447" i="5"/>
  <c r="O5198" i="5"/>
  <c r="O777" i="5"/>
  <c r="O1267" i="5"/>
  <c r="O2242" i="5"/>
  <c r="O3344" i="5"/>
  <c r="O3844" i="5"/>
  <c r="O4437" i="5"/>
  <c r="O4808" i="5"/>
  <c r="O5318" i="5"/>
  <c r="O1108" i="5"/>
  <c r="O4262" i="5"/>
  <c r="O5577" i="5"/>
  <c r="O3243" i="5"/>
  <c r="O1762" i="5"/>
  <c r="O35" i="5"/>
  <c r="O1849" i="5"/>
  <c r="O2492" i="5"/>
  <c r="O1188" i="5"/>
  <c r="O622" i="5"/>
  <c r="O3992" i="5"/>
  <c r="O2718" i="5"/>
  <c r="O406" i="5"/>
  <c r="O2503" i="5"/>
  <c r="O1098" i="5"/>
  <c r="O2240" i="5"/>
  <c r="O2844" i="5"/>
  <c r="O1597" i="5"/>
  <c r="O2310" i="5"/>
  <c r="O2863" i="5"/>
  <c r="O1778" i="5"/>
  <c r="O2871" i="5"/>
  <c r="O2030" i="5"/>
  <c r="O5117" i="5"/>
  <c r="O1376" i="5"/>
  <c r="O421" i="5"/>
  <c r="O1756" i="5"/>
  <c r="O3204" i="5"/>
  <c r="O101" i="5"/>
  <c r="O396" i="5"/>
  <c r="O1830" i="5"/>
  <c r="O334" i="5"/>
  <c r="O3087" i="5"/>
  <c r="O886" i="5"/>
  <c r="O4535" i="5"/>
  <c r="O5054" i="5"/>
  <c r="O160" i="5"/>
  <c r="O2147" i="5"/>
  <c r="O2861" i="5"/>
  <c r="O3467" i="5"/>
  <c r="O3863" i="5"/>
  <c r="O389" i="5"/>
  <c r="O821" i="5"/>
  <c r="O2374" i="5"/>
  <c r="O3242" i="5"/>
  <c r="O3553" i="5"/>
  <c r="O4036" i="5"/>
  <c r="O712" i="5"/>
  <c r="O3576" i="5"/>
  <c r="O4168" i="5"/>
  <c r="O5020" i="5"/>
  <c r="O1490" i="5"/>
  <c r="O3840" i="5"/>
  <c r="O357" i="5"/>
  <c r="O1301" i="5"/>
  <c r="O3097" i="5"/>
  <c r="O139" i="5"/>
  <c r="O5333" i="5"/>
  <c r="O295" i="5"/>
  <c r="O4092" i="5"/>
  <c r="O3651" i="5"/>
  <c r="O4116" i="5"/>
  <c r="O4677" i="5"/>
  <c r="O446" i="5"/>
  <c r="O1572" i="5"/>
  <c r="O3320" i="5"/>
  <c r="O4658" i="5"/>
  <c r="O2980" i="5"/>
  <c r="O2473" i="5"/>
  <c r="O3234" i="5"/>
  <c r="O3668" i="5"/>
  <c r="O4156" i="5"/>
  <c r="O1821" i="5"/>
  <c r="O1353" i="5"/>
  <c r="O3818" i="5"/>
  <c r="O3916" i="5"/>
  <c r="O670" i="5"/>
  <c r="O1861" i="5"/>
  <c r="O126" i="5"/>
  <c r="O1405" i="5"/>
  <c r="O657" i="5"/>
  <c r="O1014" i="5"/>
  <c r="O1603" i="5"/>
  <c r="O2207" i="5"/>
  <c r="O2776" i="5"/>
  <c r="O3728" i="5"/>
  <c r="O4127" i="5"/>
  <c r="O4771" i="5"/>
  <c r="O46" i="5"/>
  <c r="O786" i="5"/>
  <c r="O1131" i="5"/>
  <c r="O1653" i="5"/>
  <c r="O1929" i="5"/>
  <c r="O2632" i="5"/>
  <c r="O2929" i="5"/>
  <c r="O3473" i="5"/>
  <c r="O4085" i="5"/>
  <c r="O4707" i="5"/>
  <c r="O218" i="5"/>
  <c r="O1147" i="5"/>
  <c r="O2335" i="5"/>
  <c r="O2791" i="5"/>
  <c r="O3322" i="5"/>
  <c r="O3798" i="5"/>
  <c r="O4302" i="5"/>
  <c r="O4880" i="5"/>
  <c r="O4544" i="5"/>
  <c r="O1045" i="5"/>
  <c r="O1533" i="5"/>
  <c r="O1955" i="5"/>
  <c r="O127" i="5"/>
  <c r="O494" i="5"/>
  <c r="O176" i="5"/>
  <c r="O108" i="5"/>
  <c r="O2221" i="5"/>
  <c r="O3565" i="5"/>
  <c r="O4657" i="5"/>
  <c r="O5036" i="5"/>
  <c r="O4858" i="5"/>
  <c r="O585" i="5"/>
  <c r="O1065" i="5"/>
  <c r="O2004" i="5"/>
  <c r="O2909" i="5"/>
  <c r="O5171" i="5"/>
  <c r="O599" i="5"/>
  <c r="O1320" i="5"/>
  <c r="O2325" i="5"/>
  <c r="O2915" i="5"/>
  <c r="O4436" i="5"/>
  <c r="O5235" i="5"/>
  <c r="O5142" i="5"/>
  <c r="O3160" i="5"/>
  <c r="O3700" i="5"/>
  <c r="O195" i="5"/>
  <c r="O829" i="5"/>
  <c r="O1425" i="5"/>
  <c r="O2102" i="5"/>
  <c r="O2784" i="5"/>
  <c r="O3252" i="5"/>
  <c r="O4246" i="5"/>
  <c r="O492" i="5"/>
  <c r="O3434" i="5"/>
  <c r="O1956" i="5"/>
  <c r="O3113" i="5"/>
  <c r="O3886" i="5"/>
  <c r="O4403" i="5"/>
  <c r="O583" i="5"/>
  <c r="O1523" i="5"/>
  <c r="O2100" i="5"/>
  <c r="O2677" i="5"/>
  <c r="O3085" i="5"/>
  <c r="O3671" i="5"/>
  <c r="O4117" i="5"/>
  <c r="O4439" i="5"/>
  <c r="O5218" i="5"/>
  <c r="O1184" i="5"/>
  <c r="O1652" i="5"/>
  <c r="O1960" i="5"/>
  <c r="O2640" i="5"/>
  <c r="O2979" i="5"/>
  <c r="O3522" i="5"/>
  <c r="O3953" i="5"/>
  <c r="O4648" i="5"/>
  <c r="O5120" i="5"/>
  <c r="O259" i="5"/>
  <c r="O3383" i="5"/>
  <c r="O5094" i="5"/>
  <c r="O5452" i="5"/>
  <c r="O5224" i="5"/>
  <c r="O562" i="5"/>
  <c r="O1242" i="5"/>
  <c r="O1694" i="5"/>
  <c r="O2278" i="5"/>
  <c r="O2637" i="5"/>
  <c r="O3075" i="5"/>
  <c r="O4077" i="5"/>
  <c r="O4596" i="5"/>
  <c r="O5002" i="5"/>
  <c r="O594" i="5"/>
  <c r="O904" i="5"/>
  <c r="O1590" i="5"/>
  <c r="O1911" i="5"/>
  <c r="O2438" i="5"/>
  <c r="O3525" i="5"/>
  <c r="O4044" i="5"/>
  <c r="O4551" i="5"/>
  <c r="O3448" i="5"/>
  <c r="O327" i="5"/>
  <c r="O5536" i="5"/>
  <c r="O514" i="5"/>
  <c r="O2707" i="5"/>
  <c r="O3765" i="5"/>
  <c r="O4287" i="5"/>
  <c r="O4777" i="5"/>
  <c r="O573" i="5"/>
  <c r="O983" i="5"/>
  <c r="O1396" i="5"/>
  <c r="O2161" i="5"/>
  <c r="O2936" i="5"/>
  <c r="O3964" i="5"/>
  <c r="O4524" i="5"/>
  <c r="O4982" i="5"/>
  <c r="O5031" i="5"/>
  <c r="O451" i="5"/>
  <c r="O1061" i="5"/>
  <c r="O1832" i="5"/>
  <c r="O2535" i="5"/>
  <c r="O3741" i="5"/>
  <c r="O4240" i="5"/>
  <c r="O4701" i="5"/>
  <c r="O890" i="5"/>
  <c r="O1481" i="5"/>
  <c r="O1980" i="5"/>
  <c r="O3439" i="5"/>
  <c r="O4557" i="5"/>
  <c r="O3212" i="5"/>
  <c r="O3713" i="5"/>
  <c r="O4501" i="5"/>
  <c r="O924" i="5"/>
  <c r="O1440" i="5"/>
  <c r="O3093" i="5"/>
  <c r="O3734" i="5"/>
  <c r="O4742" i="5"/>
  <c r="O989" i="5"/>
  <c r="O1370" i="5"/>
  <c r="O2025" i="5"/>
  <c r="O2418" i="5"/>
  <c r="O4049" i="5"/>
  <c r="O310" i="5"/>
  <c r="O2730" i="5"/>
  <c r="O681" i="5"/>
  <c r="O1049" i="5"/>
  <c r="O1578" i="5"/>
  <c r="O1882" i="5"/>
  <c r="O2358" i="5"/>
  <c r="O3477" i="5"/>
  <c r="O4052" i="5"/>
  <c r="O4419" i="5"/>
  <c r="O5023" i="5"/>
  <c r="O915" i="5"/>
  <c r="O1499" i="5"/>
  <c r="O1933" i="5"/>
  <c r="O2416" i="5"/>
  <c r="O3540" i="5"/>
  <c r="O4136" i="5"/>
  <c r="O4491" i="5"/>
  <c r="O4583" i="5"/>
  <c r="O1031" i="5"/>
  <c r="O1695" i="5"/>
  <c r="O3808" i="5"/>
  <c r="O4216" i="5"/>
  <c r="O4736" i="5"/>
  <c r="O5578" i="5"/>
  <c r="O1741" i="5"/>
  <c r="O3299" i="5"/>
  <c r="O316" i="5"/>
  <c r="O124" i="5"/>
  <c r="O5088" i="5"/>
  <c r="O899" i="5"/>
  <c r="O1382" i="5"/>
  <c r="O1401" i="5"/>
  <c r="O5165" i="5"/>
  <c r="O4629" i="5"/>
  <c r="O87" i="5"/>
  <c r="O436" i="5"/>
  <c r="O1907" i="5"/>
  <c r="O3507" i="5"/>
  <c r="O3533" i="5"/>
  <c r="O535" i="5"/>
  <c r="O1225" i="5"/>
  <c r="O1959" i="5"/>
  <c r="O2627" i="5"/>
  <c r="O3174" i="5"/>
  <c r="O5038" i="5"/>
  <c r="O1000" i="5"/>
  <c r="O2158" i="5"/>
  <c r="O665" i="5"/>
  <c r="O688" i="5"/>
  <c r="O877" i="5"/>
  <c r="O696" i="5"/>
  <c r="O220" i="5"/>
  <c r="O184" i="5"/>
  <c r="O530" i="5"/>
  <c r="O974" i="5"/>
  <c r="O715" i="5"/>
  <c r="O683" i="5"/>
  <c r="O552" i="5"/>
  <c r="O1023" i="5"/>
  <c r="O1341" i="5"/>
  <c r="O1198" i="5"/>
  <c r="O1200" i="5"/>
  <c r="O1099" i="5"/>
  <c r="O3262" i="5"/>
  <c r="O2652" i="5"/>
  <c r="O3129" i="5"/>
  <c r="O5518" i="5"/>
  <c r="O5467" i="5"/>
  <c r="O5517" i="5"/>
  <c r="O5300" i="5"/>
  <c r="O5508" i="5"/>
  <c r="O5407" i="5"/>
  <c r="O1451" i="5"/>
  <c r="O1764" i="5"/>
  <c r="O5433" i="5"/>
  <c r="O4250" i="5"/>
  <c r="O1807" i="5"/>
  <c r="O2346" i="5"/>
  <c r="O3578" i="5"/>
  <c r="O4133" i="5"/>
  <c r="O1485" i="5"/>
  <c r="O2447" i="5"/>
  <c r="O3797" i="5"/>
  <c r="O4134" i="5"/>
  <c r="O238" i="5"/>
  <c r="O1005" i="5"/>
  <c r="O2115" i="5"/>
  <c r="O2802" i="5"/>
  <c r="O4082" i="5"/>
  <c r="O3449" i="5"/>
  <c r="O490" i="5"/>
  <c r="O1256" i="5"/>
  <c r="O1948" i="5"/>
  <c r="O3122" i="5"/>
  <c r="O3607" i="5"/>
  <c r="O4252" i="5"/>
  <c r="O313" i="5"/>
  <c r="O776" i="5"/>
  <c r="O1309" i="5"/>
  <c r="O1964" i="5"/>
  <c r="O3088" i="5"/>
  <c r="O3664" i="5"/>
  <c r="O4105" i="5"/>
  <c r="O4470" i="5"/>
  <c r="O4902" i="5"/>
  <c r="O356" i="5"/>
  <c r="O993" i="5"/>
  <c r="O5062" i="5"/>
  <c r="O1228" i="5"/>
  <c r="O1524" i="5"/>
  <c r="O1969" i="5"/>
  <c r="O2379" i="5"/>
  <c r="O3386" i="5"/>
  <c r="O3723" i="5"/>
  <c r="O4143" i="5"/>
  <c r="O4549" i="5"/>
  <c r="O112" i="5"/>
  <c r="O595" i="5"/>
  <c r="O1851" i="5"/>
  <c r="O2760" i="5"/>
  <c r="O503" i="5"/>
  <c r="O3152" i="5"/>
  <c r="O199" i="5"/>
  <c r="O5552" i="5"/>
  <c r="O5079" i="5"/>
  <c r="O2247" i="5"/>
  <c r="O3621" i="5"/>
  <c r="O1003" i="5"/>
  <c r="O1626" i="5"/>
  <c r="O4663" i="5"/>
  <c r="O5180" i="5"/>
  <c r="O1690" i="5"/>
  <c r="O3038" i="5"/>
  <c r="O3591" i="5"/>
  <c r="O3566" i="5"/>
  <c r="O5132" i="5"/>
  <c r="O2126" i="5"/>
  <c r="O2897" i="5"/>
  <c r="O3622" i="5"/>
  <c r="O5025" i="5"/>
  <c r="O824" i="5"/>
  <c r="O2097" i="5"/>
  <c r="O4495" i="5"/>
  <c r="O5173" i="5"/>
  <c r="O1965" i="5"/>
  <c r="O2957" i="5"/>
  <c r="O626" i="5"/>
  <c r="O1399" i="5"/>
  <c r="O3248" i="5"/>
  <c r="O401" i="5"/>
  <c r="O25" i="5"/>
  <c r="O1171" i="5"/>
  <c r="O459" i="5"/>
  <c r="O3772" i="5"/>
  <c r="O5494" i="5"/>
  <c r="O4828" i="5"/>
  <c r="O883" i="5"/>
  <c r="O1794" i="5"/>
  <c r="O2564" i="5"/>
  <c r="O4930" i="5"/>
  <c r="O272" i="5"/>
  <c r="O2801" i="5"/>
  <c r="O3437" i="5"/>
  <c r="O3825" i="5"/>
  <c r="O4257" i="5"/>
  <c r="O5461" i="5"/>
  <c r="O4440" i="5"/>
  <c r="O2060" i="5"/>
  <c r="O4037" i="5"/>
  <c r="O5075" i="5"/>
  <c r="O5287" i="5"/>
  <c r="O240" i="5"/>
  <c r="O2193" i="5"/>
  <c r="O222" i="5"/>
  <c r="O2255" i="5"/>
  <c r="O3378" i="5"/>
  <c r="O1145" i="5"/>
  <c r="O1711" i="5"/>
  <c r="O2303" i="5"/>
  <c r="O2891" i="5"/>
  <c r="O3810" i="5"/>
  <c r="O4217" i="5"/>
  <c r="O4888" i="5"/>
  <c r="O171" i="5"/>
  <c r="O1266" i="5"/>
  <c r="O1758" i="5"/>
  <c r="O2070" i="5"/>
  <c r="O2720" i="5"/>
  <c r="O3078" i="5"/>
  <c r="O3526" i="5"/>
  <c r="O4296" i="5"/>
  <c r="O4876" i="5"/>
  <c r="O392" i="5"/>
  <c r="O1397" i="5"/>
  <c r="O1743" i="5"/>
  <c r="O2445" i="5"/>
  <c r="O3418" i="5"/>
  <c r="O4093" i="5"/>
  <c r="O4434" i="5"/>
  <c r="O4988" i="5"/>
  <c r="O5562" i="5"/>
  <c r="O1117" i="5"/>
  <c r="O2075" i="5"/>
  <c r="O364" i="5"/>
  <c r="O1052" i="5"/>
  <c r="O2671" i="5"/>
  <c r="O358" i="5"/>
  <c r="O2451" i="5"/>
  <c r="O2974" i="5"/>
  <c r="O3897" i="5"/>
  <c r="O5131" i="5"/>
  <c r="O305" i="5"/>
  <c r="O672" i="5"/>
  <c r="O1139" i="5"/>
  <c r="O2483" i="5"/>
  <c r="O3062" i="5"/>
  <c r="O4628" i="5"/>
  <c r="O94" i="5"/>
  <c r="O2017" i="5"/>
  <c r="O2574" i="5"/>
  <c r="O3359" i="5"/>
  <c r="O4534" i="5"/>
  <c r="O4792" i="5"/>
  <c r="O667" i="5"/>
  <c r="O1893" i="5"/>
  <c r="O3249" i="5"/>
  <c r="O419" i="5"/>
  <c r="O955" i="5"/>
  <c r="O1708" i="5"/>
  <c r="O2270" i="5"/>
  <c r="O2906" i="5"/>
  <c r="O3471" i="5"/>
  <c r="O3814" i="5"/>
  <c r="O4489" i="5"/>
  <c r="O3581" i="5"/>
  <c r="O2299" i="5"/>
  <c r="O3347" i="5"/>
  <c r="O4040" i="5"/>
  <c r="O4634" i="5"/>
  <c r="O689" i="5"/>
  <c r="O1197" i="5"/>
  <c r="O1619" i="5"/>
  <c r="O2807" i="5"/>
  <c r="O3220" i="5"/>
  <c r="O3773" i="5"/>
  <c r="O4219" i="5"/>
  <c r="O4762" i="5"/>
  <c r="O435" i="5"/>
  <c r="O785" i="5"/>
  <c r="O1307" i="5"/>
  <c r="O2152" i="5"/>
  <c r="O2747" i="5"/>
  <c r="O3164" i="5"/>
  <c r="O3619" i="5"/>
  <c r="O4063" i="5"/>
  <c r="O4725" i="5"/>
  <c r="O5175" i="5"/>
  <c r="O5181" i="5"/>
  <c r="O20" i="5"/>
  <c r="O2771" i="5"/>
  <c r="O1890" i="5"/>
  <c r="O731" i="5"/>
  <c r="O2003" i="5"/>
  <c r="O3389" i="5"/>
  <c r="O678" i="5"/>
  <c r="O5358" i="5"/>
  <c r="O1804" i="5"/>
  <c r="O2406" i="5"/>
  <c r="O2772" i="5"/>
  <c r="O3295" i="5"/>
  <c r="O3724" i="5"/>
  <c r="O4178" i="5"/>
  <c r="O5129" i="5"/>
  <c r="O698" i="5"/>
  <c r="O1016" i="5"/>
  <c r="O1712" i="5"/>
  <c r="O2059" i="5"/>
  <c r="O2540" i="5"/>
  <c r="O3018" i="5"/>
  <c r="O3601" i="5"/>
  <c r="O4688" i="5"/>
  <c r="O263" i="5"/>
  <c r="O461" i="5"/>
  <c r="O99" i="5"/>
  <c r="O2286" i="5"/>
  <c r="O2833" i="5"/>
  <c r="O3260" i="5"/>
  <c r="O3874" i="5"/>
  <c r="O251" i="5"/>
  <c r="O718" i="5"/>
  <c r="O1076" i="5"/>
  <c r="O1873" i="5"/>
  <c r="O2273" i="5"/>
  <c r="O3080" i="5"/>
  <c r="O3665" i="5"/>
  <c r="O4125" i="5"/>
  <c r="O4518" i="5"/>
  <c r="O5185" i="5"/>
  <c r="O555" i="5"/>
  <c r="O1125" i="5"/>
  <c r="O1989" i="5"/>
  <c r="O2770" i="5"/>
  <c r="O3208" i="5"/>
  <c r="O3873" i="5"/>
  <c r="O6" i="5"/>
  <c r="O1159" i="5"/>
  <c r="O1587" i="5"/>
  <c r="O2354" i="5"/>
  <c r="O3705" i="5"/>
  <c r="O71" i="5"/>
  <c r="O1786" i="5"/>
  <c r="O3366" i="5"/>
  <c r="O55" i="5"/>
  <c r="O1040" i="5"/>
  <c r="O1744" i="5"/>
  <c r="O3226" i="5"/>
  <c r="O3835" i="5"/>
  <c r="O5534" i="5"/>
  <c r="O1079" i="5"/>
  <c r="O1495" i="5"/>
  <c r="O2142" i="5"/>
  <c r="O2534" i="5"/>
  <c r="O3029" i="5"/>
  <c r="O4239" i="5"/>
  <c r="O48" i="5"/>
  <c r="O807" i="5"/>
  <c r="O1120" i="5"/>
  <c r="O1680" i="5"/>
  <c r="O1970" i="5"/>
  <c r="O2468" i="5"/>
  <c r="O2997" i="5"/>
  <c r="O3572" i="5"/>
  <c r="O4522" i="5"/>
  <c r="O572" i="5"/>
  <c r="O1022" i="5"/>
  <c r="O1609" i="5"/>
  <c r="O2582" i="5"/>
  <c r="O2622" i="5"/>
  <c r="O3049" i="5"/>
  <c r="O3680" i="5"/>
  <c r="O4232" i="5"/>
  <c r="O4682" i="5"/>
  <c r="O5537" i="5"/>
  <c r="O464" i="5"/>
  <c r="O3504" i="5"/>
  <c r="O1813" i="5"/>
  <c r="O4023" i="5"/>
  <c r="O4314" i="5"/>
  <c r="O4956" i="5"/>
  <c r="O566" i="5"/>
  <c r="O1850" i="5"/>
  <c r="O2345" i="5"/>
  <c r="O3398" i="5"/>
  <c r="O5069" i="5"/>
  <c r="O1935" i="5"/>
  <c r="O1824" i="5"/>
  <c r="O5206" i="5"/>
  <c r="O5065" i="5"/>
  <c r="O2850" i="5"/>
  <c r="O4718" i="5"/>
  <c r="O215" i="5"/>
  <c r="O726" i="5"/>
  <c r="O2024" i="5"/>
  <c r="O3645" i="5"/>
  <c r="O3867" i="5"/>
  <c r="O656" i="5"/>
  <c r="O1154" i="5"/>
  <c r="O1515" i="5"/>
  <c r="O2111" i="5"/>
  <c r="O5070" i="5"/>
  <c r="O315" i="5"/>
  <c r="O5085" i="5"/>
  <c r="O1137" i="5"/>
  <c r="O395" i="5"/>
  <c r="O1101" i="5"/>
  <c r="O684" i="5"/>
  <c r="O773" i="5"/>
  <c r="O198" i="5"/>
  <c r="O888" i="5"/>
  <c r="O800" i="5"/>
  <c r="O951" i="5"/>
  <c r="O792" i="5"/>
  <c r="O531" i="5"/>
  <c r="O869" i="5"/>
  <c r="O88" i="5"/>
  <c r="O4325" i="5"/>
  <c r="O1593" i="5"/>
  <c r="O2884" i="5"/>
  <c r="O3135" i="5"/>
  <c r="O5324" i="5"/>
  <c r="O5346" i="5"/>
  <c r="O5506" i="5"/>
  <c r="O5219" i="5"/>
  <c r="O4536" i="5"/>
  <c r="O3647" i="5"/>
  <c r="O3195" i="5"/>
  <c r="O5098" i="5"/>
  <c r="O40" i="5"/>
  <c r="O1012" i="5"/>
  <c r="O2007" i="5"/>
  <c r="O2615" i="5"/>
  <c r="O3451" i="5"/>
  <c r="O4038" i="5"/>
  <c r="O4731" i="5"/>
  <c r="O4904" i="5"/>
  <c r="O274" i="5"/>
  <c r="O1669" i="5"/>
  <c r="O2367" i="5"/>
  <c r="O2831" i="5"/>
  <c r="O4476" i="5"/>
  <c r="O21" i="5"/>
  <c r="O737" i="5"/>
  <c r="O3306" i="5"/>
  <c r="O4379" i="5"/>
  <c r="O214" i="5"/>
  <c r="O3752" i="5"/>
  <c r="O4411" i="5"/>
  <c r="O292" i="5"/>
  <c r="O3881" i="5"/>
  <c r="O4720" i="5"/>
  <c r="O5545" i="5"/>
  <c r="O2400" i="5"/>
  <c r="O913" i="5"/>
  <c r="O1739" i="5"/>
  <c r="O2144" i="5"/>
  <c r="O2651" i="5"/>
  <c r="O3754" i="5"/>
  <c r="O4360" i="5"/>
  <c r="O4687" i="5"/>
  <c r="O1433" i="5"/>
  <c r="O2213" i="5"/>
  <c r="O2529" i="5"/>
  <c r="O4214" i="5"/>
  <c r="O4580" i="5"/>
  <c r="O4991" i="5"/>
  <c r="O5308" i="5"/>
  <c r="O5148" i="5"/>
  <c r="O560" i="5"/>
  <c r="O2093" i="5"/>
  <c r="O2496" i="5"/>
  <c r="O2841" i="5"/>
  <c r="O4229" i="5"/>
  <c r="O4646" i="5"/>
  <c r="O5099" i="5"/>
  <c r="O1947" i="5"/>
  <c r="O2878" i="5"/>
  <c r="O3321" i="5"/>
  <c r="O3925" i="5"/>
  <c r="O5398" i="5"/>
  <c r="O5226" i="5"/>
  <c r="O1282" i="5"/>
  <c r="O1776" i="5"/>
  <c r="O2575" i="5"/>
  <c r="O755" i="5"/>
  <c r="O1816" i="5"/>
  <c r="O2432" i="5"/>
  <c r="O3710" i="5"/>
  <c r="O5579" i="5"/>
  <c r="O614" i="5"/>
  <c r="O2613" i="5"/>
  <c r="O3011" i="5"/>
  <c r="O3356" i="5"/>
  <c r="O940" i="5"/>
  <c r="O2172" i="5"/>
  <c r="O5139" i="5"/>
  <c r="O2072" i="5"/>
  <c r="O3636" i="5"/>
  <c r="O3933" i="5"/>
  <c r="O1877" i="5"/>
  <c r="O481" i="5"/>
  <c r="O156" i="5"/>
  <c r="O134" i="5"/>
  <c r="O1106" i="5"/>
  <c r="O5208" i="5"/>
  <c r="O3909" i="5"/>
  <c r="O4946" i="5"/>
  <c r="O2029" i="5"/>
  <c r="O5429" i="5"/>
  <c r="O3523" i="5"/>
  <c r="O2224" i="5"/>
  <c r="O2940" i="5"/>
  <c r="O3906" i="5"/>
  <c r="O4355" i="5"/>
  <c r="O858" i="5"/>
  <c r="O769" i="5"/>
  <c r="O2373" i="5"/>
  <c r="O4291" i="5"/>
  <c r="O694" i="5"/>
  <c r="O3351" i="5"/>
  <c r="O820" i="5"/>
  <c r="O2334" i="5"/>
  <c r="O333" i="5"/>
  <c r="O424" i="5"/>
  <c r="O673" i="5"/>
  <c r="O806" i="5"/>
  <c r="O1222" i="5"/>
  <c r="O2537" i="5"/>
  <c r="O3285" i="5"/>
  <c r="O3927" i="5"/>
  <c r="O4319" i="5"/>
  <c r="O4999" i="5"/>
  <c r="O415" i="5"/>
  <c r="O895" i="5"/>
  <c r="O1365" i="5"/>
  <c r="O2196" i="5"/>
  <c r="O3187" i="5"/>
  <c r="O3623" i="5"/>
  <c r="O4498" i="5"/>
  <c r="O5019" i="5"/>
  <c r="O781" i="5"/>
  <c r="O1502" i="5"/>
  <c r="O2037" i="5"/>
  <c r="O2558" i="5"/>
  <c r="O2983" i="5"/>
  <c r="O3560" i="5"/>
  <c r="O4572" i="5"/>
  <c r="O627" i="5"/>
  <c r="O1251" i="5"/>
  <c r="O1720" i="5"/>
  <c r="O2673" i="5"/>
  <c r="O2178" i="5"/>
  <c r="O876" i="5"/>
  <c r="O2758" i="5"/>
  <c r="O3099" i="5"/>
  <c r="O4059" i="5"/>
  <c r="O4812" i="5"/>
  <c r="O5240" i="5"/>
  <c r="O767" i="5"/>
  <c r="O2681" i="5"/>
  <c r="O3952" i="5"/>
  <c r="O4739" i="5"/>
  <c r="O326" i="5"/>
  <c r="O709" i="5"/>
  <c r="O2134" i="5"/>
  <c r="O3443" i="5"/>
  <c r="O4885" i="5"/>
  <c r="O798" i="5"/>
  <c r="O1984" i="5"/>
  <c r="O3411" i="5"/>
  <c r="O4477" i="5"/>
  <c r="O498" i="5"/>
  <c r="O1811" i="5"/>
  <c r="O3017" i="5"/>
  <c r="O3595" i="5"/>
  <c r="O3951" i="5"/>
  <c r="O4783" i="5"/>
  <c r="O2132" i="5"/>
  <c r="O1334" i="5"/>
  <c r="O3614" i="5"/>
  <c r="O4757" i="5"/>
  <c r="O859" i="5"/>
  <c r="O1336" i="5"/>
  <c r="O1736" i="5"/>
  <c r="O2452" i="5"/>
  <c r="O2904" i="5"/>
  <c r="O3865" i="5"/>
  <c r="O5040" i="5"/>
  <c r="O611" i="5"/>
  <c r="O922" i="5"/>
  <c r="O1393" i="5"/>
  <c r="O1754" i="5"/>
  <c r="O2372" i="5"/>
  <c r="O3363" i="5"/>
  <c r="O4236" i="5"/>
  <c r="O4845" i="5"/>
  <c r="O2553" i="5"/>
  <c r="O4554" i="5"/>
  <c r="O2920" i="5"/>
  <c r="O4553" i="5"/>
  <c r="O3173" i="5"/>
  <c r="O1379" i="5"/>
  <c r="O2486" i="5"/>
  <c r="O5068" i="5"/>
  <c r="O839" i="5"/>
  <c r="O2042" i="5"/>
  <c r="O2887" i="5"/>
  <c r="O3489" i="5"/>
  <c r="O3876" i="5"/>
  <c r="O4351" i="5"/>
  <c r="O4714" i="5"/>
  <c r="O83" i="5"/>
  <c r="O1293" i="5"/>
  <c r="O2176" i="5"/>
  <c r="O2661" i="5"/>
  <c r="O3300" i="5"/>
  <c r="O3751" i="5"/>
  <c r="O4181" i="5"/>
  <c r="O4829" i="5"/>
  <c r="O570" i="5"/>
  <c r="O2450" i="5"/>
  <c r="O2972" i="5"/>
  <c r="O3512" i="5"/>
  <c r="O3975" i="5"/>
  <c r="O4464" i="5"/>
  <c r="O400" i="5"/>
  <c r="O1189" i="5"/>
  <c r="O2504" i="5"/>
  <c r="O3333" i="5"/>
  <c r="O3764" i="5"/>
  <c r="O4269" i="5"/>
  <c r="O4652" i="5"/>
  <c r="O4822" i="5"/>
  <c r="O799" i="5"/>
  <c r="O2092" i="5"/>
  <c r="O2864" i="5"/>
  <c r="O3292" i="5"/>
  <c r="O3973" i="5"/>
  <c r="O4332" i="5"/>
  <c r="O239" i="5"/>
  <c r="O1675" i="5"/>
  <c r="O4290" i="5"/>
  <c r="O1566" i="5"/>
  <c r="O1871" i="5"/>
  <c r="O3494" i="5"/>
  <c r="O4237" i="5"/>
  <c r="O394" i="5"/>
  <c r="O2417" i="5"/>
  <c r="O4031" i="5"/>
  <c r="O65" i="5"/>
  <c r="O1646" i="5"/>
  <c r="O2769" i="5"/>
  <c r="O3857" i="5"/>
  <c r="O4331" i="5"/>
  <c r="O1169" i="5"/>
  <c r="O322" i="5"/>
  <c r="O1317" i="5"/>
  <c r="O2119" i="5"/>
  <c r="O2631" i="5"/>
  <c r="O3100" i="5"/>
  <c r="O3757" i="5"/>
  <c r="O4196" i="5"/>
  <c r="O4704" i="5"/>
  <c r="O1186" i="5"/>
  <c r="O2200" i="5"/>
  <c r="O2752" i="5"/>
  <c r="O3216" i="5"/>
  <c r="O3803" i="5"/>
  <c r="O4871" i="5"/>
  <c r="O4967" i="5"/>
  <c r="O590" i="5"/>
  <c r="O5080" i="5"/>
  <c r="O2191" i="5"/>
  <c r="O4467" i="5"/>
  <c r="O658" i="5"/>
  <c r="O1915" i="5"/>
  <c r="O2482" i="5"/>
  <c r="O3527" i="5"/>
  <c r="O960" i="5"/>
  <c r="O513" i="5"/>
  <c r="O5247" i="5"/>
  <c r="O1102" i="5"/>
  <c r="O5432" i="5"/>
  <c r="O2002" i="5"/>
  <c r="O4391" i="5"/>
  <c r="O4830" i="5"/>
  <c r="O4985" i="5"/>
  <c r="O3858" i="5"/>
  <c r="O1537" i="5"/>
  <c r="O2698" i="5"/>
  <c r="O3624" i="5"/>
  <c r="O4800" i="5"/>
  <c r="O51" i="5"/>
  <c r="O267" i="5"/>
  <c r="O5310" i="5"/>
  <c r="O2914" i="5"/>
  <c r="O302" i="5"/>
  <c r="O449" i="5"/>
  <c r="O2895" i="5"/>
  <c r="O1304" i="5"/>
  <c r="O502" i="5"/>
  <c r="O5119" i="5"/>
  <c r="O809" i="5"/>
  <c r="O312" i="5"/>
  <c r="O741" i="5"/>
  <c r="O592" i="5"/>
  <c r="O728" i="5"/>
  <c r="O910" i="5"/>
  <c r="O687" i="5"/>
  <c r="O948" i="5"/>
  <c r="O3422" i="5"/>
  <c r="O2428" i="5"/>
  <c r="O2599" i="5"/>
  <c r="O5323" i="5"/>
  <c r="O4552" i="5"/>
  <c r="O4539" i="5"/>
  <c r="O5587" i="5"/>
  <c r="O5233" i="5"/>
  <c r="O5309" i="5"/>
  <c r="O5297" i="5"/>
  <c r="O4460" i="5"/>
  <c r="O4847" i="5"/>
  <c r="O4998" i="5"/>
  <c r="O411" i="5"/>
  <c r="O857" i="5"/>
  <c r="O2618" i="5"/>
  <c r="O2959" i="5"/>
  <c r="O3585" i="5"/>
  <c r="O454" i="5"/>
  <c r="O968" i="5"/>
  <c r="O1555" i="5"/>
  <c r="O4528" i="5"/>
  <c r="O466" i="5"/>
  <c r="O2077" i="5"/>
  <c r="O4530" i="5"/>
  <c r="O825" i="5"/>
  <c r="O1628" i="5"/>
  <c r="O4832" i="5"/>
  <c r="O30" i="5"/>
  <c r="O342" i="5"/>
  <c r="O4258" i="5"/>
  <c r="O596" i="5"/>
  <c r="O1026" i="5"/>
  <c r="O1439" i="5"/>
  <c r="O2383" i="5"/>
  <c r="O4441" i="5"/>
  <c r="O4798" i="5"/>
  <c r="O437" i="5"/>
  <c r="O2323" i="5"/>
  <c r="O2667" i="5"/>
  <c r="O4950" i="5"/>
  <c r="O4711" i="5"/>
  <c r="O5112" i="5"/>
  <c r="O5016" i="5"/>
  <c r="O690" i="5"/>
  <c r="O1337" i="5"/>
  <c r="O2629" i="5"/>
  <c r="O2976" i="5"/>
  <c r="O3490" i="5"/>
  <c r="O4795" i="5"/>
  <c r="O5196" i="5"/>
  <c r="O253" i="5"/>
  <c r="O3019" i="5"/>
  <c r="O5108" i="5"/>
  <c r="O5223" i="5"/>
  <c r="O283" i="5"/>
  <c r="O5236" i="5"/>
  <c r="O5210" i="5"/>
  <c r="O2363" i="5"/>
  <c r="O2015" i="5"/>
  <c r="O4430" i="5"/>
  <c r="O4790" i="5"/>
  <c r="O1983" i="5"/>
  <c r="O2692" i="5"/>
  <c r="O3172" i="5"/>
  <c r="O243" i="5"/>
  <c r="O691" i="5"/>
  <c r="O2226" i="5"/>
  <c r="O3101" i="5"/>
  <c r="O3475" i="5"/>
  <c r="O3819" i="5"/>
  <c r="O3493" i="5"/>
  <c r="O4013" i="5"/>
  <c r="O4868" i="5"/>
  <c r="O3736" i="5"/>
  <c r="O5538" i="5"/>
  <c r="O908" i="5"/>
  <c r="O2706" i="5"/>
  <c r="O577" i="5"/>
  <c r="O234" i="5"/>
  <c r="O2424" i="5"/>
  <c r="O204" i="5"/>
  <c r="O4010" i="5"/>
  <c r="O4454" i="5"/>
  <c r="O4864" i="5"/>
  <c r="O3090" i="5"/>
  <c r="O4298" i="5"/>
  <c r="O2347" i="5"/>
  <c r="O2252" i="5"/>
  <c r="O3039" i="5"/>
  <c r="O4005" i="5"/>
  <c r="O4751" i="5"/>
  <c r="O1084" i="5"/>
  <c r="O3549" i="5"/>
  <c r="O3683" i="5"/>
  <c r="O874" i="5"/>
  <c r="O1008" i="5"/>
  <c r="O2516" i="5"/>
  <c r="O1715" i="5"/>
  <c r="O5431" i="5"/>
  <c r="O768" i="5"/>
  <c r="O154" i="5"/>
  <c r="O892" i="5"/>
  <c r="O1447" i="5"/>
  <c r="O2083" i="5"/>
  <c r="O2636" i="5"/>
  <c r="O3598" i="5"/>
  <c r="O4034" i="5"/>
  <c r="O4626" i="5"/>
  <c r="O5215" i="5"/>
  <c r="O587" i="5"/>
  <c r="O1025" i="5"/>
  <c r="O1558" i="5"/>
  <c r="O1845" i="5"/>
  <c r="O2357" i="5"/>
  <c r="O3367" i="5"/>
  <c r="O3817" i="5"/>
  <c r="O4619" i="5"/>
  <c r="O5172" i="5"/>
  <c r="O936" i="5"/>
  <c r="O2133" i="5"/>
  <c r="O2688" i="5"/>
  <c r="O3143" i="5"/>
  <c r="O3682" i="5"/>
  <c r="O4202" i="5"/>
  <c r="O4721" i="5"/>
  <c r="O721" i="5"/>
  <c r="O1387" i="5"/>
  <c r="O1840" i="5"/>
  <c r="O3134" i="5"/>
  <c r="O96" i="5"/>
  <c r="O77" i="5"/>
  <c r="O2103" i="5"/>
  <c r="O3219" i="5"/>
  <c r="O4145" i="5"/>
  <c r="O4927" i="5"/>
  <c r="O54" i="5"/>
  <c r="O434" i="5"/>
  <c r="O893" i="5"/>
  <c r="O2830" i="5"/>
  <c r="O4841" i="5"/>
  <c r="O448" i="5"/>
  <c r="O1141" i="5"/>
  <c r="O2230" i="5"/>
  <c r="O2705" i="5"/>
  <c r="O4345" i="5"/>
  <c r="O4969" i="5"/>
  <c r="O2275" i="5"/>
  <c r="O3592" i="5"/>
  <c r="O4669" i="5"/>
  <c r="O722" i="5"/>
  <c r="O1290" i="5"/>
  <c r="O2010" i="5"/>
  <c r="O3098" i="5"/>
  <c r="O4061" i="5"/>
  <c r="O5003" i="5"/>
  <c r="O2898" i="5"/>
  <c r="O1706" i="5"/>
  <c r="O2709" i="5"/>
  <c r="O3743" i="5"/>
  <c r="O375" i="5"/>
  <c r="O1446" i="5"/>
  <c r="O1901" i="5"/>
  <c r="O2549" i="5"/>
  <c r="O3016" i="5"/>
  <c r="O3397" i="5"/>
  <c r="O4026" i="5"/>
  <c r="O5124" i="5"/>
  <c r="O1058" i="5"/>
  <c r="O1518" i="5"/>
  <c r="O1852" i="5"/>
  <c r="O2500" i="5"/>
  <c r="O2867" i="5"/>
  <c r="O3476" i="5"/>
  <c r="O4383" i="5"/>
  <c r="O4970" i="5"/>
  <c r="O3081" i="5"/>
  <c r="O4872" i="5"/>
  <c r="O1497" i="5"/>
  <c r="O1418" i="5"/>
  <c r="O81" i="5"/>
  <c r="O1144" i="5"/>
  <c r="O1539" i="5"/>
  <c r="O2150" i="5"/>
  <c r="O3002" i="5"/>
  <c r="O3977" i="5"/>
  <c r="O4483" i="5"/>
  <c r="O4853" i="5"/>
  <c r="O420" i="5"/>
  <c r="O802" i="5"/>
  <c r="O1431" i="5"/>
  <c r="O2333" i="5"/>
  <c r="O3428" i="5"/>
  <c r="O3919" i="5"/>
  <c r="O4443" i="5"/>
  <c r="O5564" i="5"/>
  <c r="O5463" i="5"/>
  <c r="O5157" i="5"/>
  <c r="O2608" i="5"/>
  <c r="O3640" i="5"/>
  <c r="O4108" i="5"/>
  <c r="O4655" i="5"/>
  <c r="O236" i="5"/>
  <c r="O795" i="5"/>
  <c r="O1311" i="5"/>
  <c r="O2734" i="5"/>
  <c r="O3852" i="5"/>
  <c r="O4423" i="5"/>
  <c r="O4883" i="5"/>
  <c r="O4944" i="5"/>
  <c r="O104" i="5"/>
  <c r="O916" i="5"/>
  <c r="O2276" i="5"/>
  <c r="O3586" i="5"/>
  <c r="O4083" i="5"/>
  <c r="O4591" i="5"/>
  <c r="O479" i="5"/>
  <c r="O1388" i="5"/>
  <c r="O1802" i="5"/>
  <c r="O4416" i="5"/>
  <c r="O2612" i="5"/>
  <c r="O3550" i="5"/>
  <c r="O4382" i="5"/>
  <c r="O790" i="5"/>
  <c r="O1259" i="5"/>
  <c r="O2520" i="5"/>
  <c r="O4124" i="5"/>
  <c r="O372" i="5"/>
  <c r="O1237" i="5"/>
  <c r="O1800" i="5"/>
  <c r="O3946" i="5"/>
  <c r="O5" i="5"/>
  <c r="O1507" i="5"/>
  <c r="O564" i="5"/>
  <c r="O932" i="5"/>
  <c r="O1403" i="5"/>
  <c r="O2228" i="5"/>
  <c r="O3364" i="5"/>
  <c r="O3891" i="5"/>
  <c r="O4327" i="5"/>
  <c r="O4843" i="5"/>
  <c r="O727" i="5"/>
  <c r="O1377" i="5"/>
  <c r="O2307" i="5"/>
  <c r="O3332" i="5"/>
  <c r="O4046" i="5"/>
  <c r="O5559" i="5"/>
  <c r="O918" i="5"/>
  <c r="O1033" i="5"/>
  <c r="O2944" i="5"/>
  <c r="O4114" i="5"/>
  <c r="O4587" i="5"/>
  <c r="O1624" i="5"/>
  <c r="O3165" i="5"/>
  <c r="O3711" i="5"/>
  <c r="O5554" i="5"/>
  <c r="O1666" i="5"/>
  <c r="O3175" i="5"/>
  <c r="O1202" i="5"/>
  <c r="O4493" i="5"/>
  <c r="O5005" i="5"/>
  <c r="O293" i="5"/>
  <c r="O827" i="5"/>
  <c r="O2660" i="5"/>
  <c r="O3972" i="5"/>
  <c r="O901" i="5"/>
  <c r="O1782" i="5"/>
  <c r="O2511" i="5"/>
  <c r="O3058" i="5"/>
  <c r="O4576" i="5"/>
  <c r="O565" i="5"/>
  <c r="O1904" i="5"/>
  <c r="O2931" i="5"/>
  <c r="O3930" i="5"/>
  <c r="O912" i="5"/>
  <c r="O5266" i="5"/>
  <c r="O5212" i="5"/>
  <c r="O69" i="5"/>
  <c r="O880" i="5"/>
  <c r="O763" i="5"/>
  <c r="O368" i="5"/>
  <c r="O762" i="5"/>
  <c r="O772" i="5"/>
  <c r="O532" i="5"/>
  <c r="O201" i="5"/>
  <c r="O336" i="5"/>
  <c r="O766" i="5"/>
  <c r="O289" i="5"/>
  <c r="O1207" i="5"/>
  <c r="O1576" i="5"/>
  <c r="O2407" i="5"/>
  <c r="O1661" i="5"/>
  <c r="O2044" i="5"/>
  <c r="O4453" i="5"/>
  <c r="O5502" i="5"/>
  <c r="O5570" i="5"/>
  <c r="O4867" i="5"/>
  <c r="O1039" i="5"/>
  <c r="O3266" i="5"/>
  <c r="O350" i="5"/>
  <c r="O1315" i="5"/>
  <c r="O2460" i="5"/>
  <c r="O3224" i="5"/>
  <c r="O4079" i="5"/>
  <c r="O5106" i="5"/>
  <c r="O1059" i="5"/>
  <c r="O5093" i="5"/>
  <c r="O3771" i="5"/>
  <c r="O997" i="5"/>
  <c r="O1469" i="5"/>
  <c r="O242" i="5"/>
  <c r="O165" i="5"/>
  <c r="O784" i="5"/>
  <c r="O185" i="5"/>
  <c r="O338" i="5"/>
  <c r="O774" i="5"/>
  <c r="O321" i="5"/>
  <c r="O476" i="5"/>
  <c r="O574" i="5"/>
  <c r="O706" i="5"/>
  <c r="O465" i="5"/>
  <c r="O655" i="5"/>
  <c r="O745" i="5"/>
  <c r="O734" i="5"/>
  <c r="O682" i="5"/>
  <c r="O716" i="5"/>
  <c r="O417" i="5"/>
  <c r="O980" i="5"/>
  <c r="O675" i="5"/>
  <c r="O735" i="5"/>
  <c r="O1487" i="5"/>
  <c r="O1542" i="5"/>
  <c r="O1071" i="5"/>
  <c r="O1460" i="5"/>
  <c r="O1206" i="5"/>
  <c r="O1520" i="5"/>
  <c r="O1314" i="5"/>
  <c r="O1007" i="5"/>
  <c r="O1226" i="5"/>
  <c r="O1567" i="5"/>
  <c r="O1411" i="5"/>
  <c r="O1231" i="5"/>
  <c r="O1571" i="5"/>
  <c r="O1166" i="5"/>
  <c r="O1472" i="5"/>
  <c r="O4343" i="5"/>
  <c r="O4225" i="5"/>
  <c r="O2583" i="5"/>
  <c r="O3041" i="5"/>
  <c r="O3406" i="5"/>
  <c r="O3327" i="5"/>
  <c r="O4064" i="5"/>
  <c r="O1922" i="5"/>
  <c r="O1854" i="5"/>
  <c r="O2653" i="5"/>
  <c r="O4000" i="5"/>
  <c r="O2156" i="5"/>
  <c r="O3211" i="5"/>
  <c r="O1808" i="5"/>
  <c r="O3014" i="5"/>
  <c r="O2099" i="5"/>
  <c r="O2112" i="5"/>
  <c r="O3086" i="5"/>
  <c r="O2318" i="5"/>
  <c r="O1595" i="5"/>
  <c r="O3854" i="5"/>
  <c r="O2033" i="5"/>
  <c r="O1839" i="5"/>
  <c r="O4392" i="5"/>
  <c r="O3145" i="5"/>
  <c r="O1596" i="5"/>
  <c r="O4266" i="5"/>
  <c r="O1575" i="5"/>
  <c r="O3179" i="5"/>
  <c r="O4069" i="5"/>
  <c r="O1905" i="5"/>
  <c r="O3198" i="5"/>
  <c r="O1870" i="5"/>
  <c r="O3289" i="5"/>
  <c r="O3107" i="5"/>
  <c r="O4221" i="5"/>
  <c r="O1918" i="5"/>
  <c r="O2413" i="5"/>
  <c r="O3510" i="5"/>
  <c r="O3317" i="5"/>
  <c r="O2027" i="5"/>
  <c r="O2012" i="5"/>
  <c r="O1599" i="5"/>
  <c r="O4324" i="5"/>
  <c r="O3311" i="5"/>
  <c r="O2312" i="5"/>
  <c r="O3036" i="5"/>
  <c r="O2051" i="5"/>
  <c r="O1829" i="5"/>
  <c r="O2321" i="5"/>
  <c r="O2427" i="5"/>
  <c r="O2573" i="5"/>
  <c r="O3384" i="5"/>
  <c r="O4126" i="5"/>
  <c r="O2453" i="5"/>
  <c r="O2398" i="5"/>
  <c r="O2995" i="5"/>
  <c r="O3045" i="5"/>
  <c r="O3969" i="5"/>
  <c r="O4748" i="5"/>
  <c r="O5334" i="5"/>
  <c r="O5586" i="5"/>
  <c r="O5303" i="5"/>
  <c r="O5426" i="5"/>
  <c r="O5306" i="5"/>
  <c r="O5464" i="5"/>
  <c r="O5302" i="5"/>
  <c r="O5391" i="5"/>
  <c r="O5350" i="5"/>
  <c r="O5354" i="5"/>
  <c r="O5549" i="5"/>
  <c r="O5454" i="5"/>
  <c r="O5417" i="5"/>
  <c r="O5355" i="5"/>
  <c r="O5471" i="5"/>
  <c r="O5404" i="5"/>
  <c r="O4747" i="5"/>
  <c r="O5468" i="5"/>
  <c r="O5448" i="5"/>
  <c r="O5522" i="5"/>
  <c r="O5298" i="5"/>
  <c r="O4892" i="5"/>
  <c r="O5325" i="5"/>
  <c r="O4749" i="5"/>
  <c r="O4472" i="5"/>
  <c r="O5568" i="5"/>
  <c r="O5566" i="5"/>
  <c r="O5455" i="5"/>
  <c r="O5484" i="5"/>
  <c r="O5410" i="5"/>
  <c r="O5384" i="5"/>
  <c r="O4426" i="5"/>
  <c r="O5411" i="5"/>
  <c r="O5437" i="5"/>
  <c r="O5453" i="5"/>
  <c r="O4899" i="5"/>
  <c r="O5524" i="5"/>
  <c r="O5385" i="5"/>
  <c r="O5515" i="5"/>
  <c r="O5375" i="5"/>
  <c r="O5363" i="5"/>
  <c r="O5430" i="5"/>
  <c r="O5519" i="5"/>
  <c r="O5413" i="5"/>
  <c r="O5498" i="5"/>
  <c r="O5500" i="5"/>
  <c r="O5292" i="5"/>
  <c r="O5439" i="5"/>
  <c r="O5476" i="5"/>
  <c r="O5436" i="5"/>
  <c r="O5356" i="5"/>
  <c r="O5441" i="5"/>
  <c r="O4433" i="5"/>
  <c r="O5285" i="5"/>
  <c r="O5341" i="5"/>
  <c r="O2611" i="5"/>
  <c r="O2763" i="5"/>
  <c r="O2610" i="5"/>
  <c r="O805" i="5"/>
  <c r="O1274" i="5"/>
  <c r="O1678" i="5"/>
  <c r="O2370" i="5"/>
  <c r="O2743" i="5"/>
  <c r="O3385" i="5"/>
  <c r="O1684" i="5"/>
  <c r="O3461" i="5"/>
  <c r="O4512" i="5"/>
  <c r="O181" i="5"/>
  <c r="O192" i="5"/>
  <c r="O2767" i="5"/>
  <c r="O2674" i="5"/>
  <c r="O2128" i="5"/>
  <c r="O2227" i="5"/>
  <c r="O5332" i="5"/>
  <c r="O1430" i="5"/>
  <c r="O1041" i="5"/>
  <c r="O794" i="5"/>
  <c r="O27" i="5"/>
  <c r="O183" i="5"/>
  <c r="O666" i="5"/>
  <c r="O661" i="5"/>
  <c r="O804" i="5"/>
  <c r="O693" i="5"/>
  <c r="O660" i="5"/>
  <c r="O783" i="5"/>
  <c r="O510" i="5"/>
  <c r="O771" i="5"/>
  <c r="O551" i="5"/>
  <c r="O337" i="5"/>
  <c r="O416" i="5"/>
  <c r="O945" i="5"/>
  <c r="O878" i="5"/>
  <c r="O793" i="5"/>
  <c r="O1363" i="5"/>
  <c r="O1153" i="5"/>
  <c r="O1104" i="5"/>
  <c r="O1013" i="5"/>
  <c r="O1082" i="5"/>
  <c r="O1407" i="5"/>
  <c r="O1574" i="5"/>
  <c r="O1136" i="5"/>
  <c r="O1063" i="5"/>
  <c r="O1466" i="5"/>
  <c r="O1060" i="5"/>
  <c r="O1415" i="5"/>
  <c r="O1195" i="5"/>
  <c r="O1321" i="5"/>
  <c r="O1203" i="5"/>
  <c r="O1342" i="5"/>
  <c r="O1358" i="5"/>
  <c r="O1294" i="5"/>
  <c r="O3407" i="5"/>
  <c r="O4321" i="5"/>
  <c r="O1594" i="5"/>
  <c r="O3008" i="5"/>
  <c r="O1826" i="5"/>
  <c r="O3618" i="5"/>
  <c r="O3027" i="5"/>
  <c r="O4244" i="5"/>
  <c r="O3290" i="5"/>
  <c r="O3845" i="5"/>
  <c r="O3503" i="5"/>
  <c r="O2311" i="5"/>
  <c r="O2993" i="5"/>
  <c r="O3044" i="5"/>
  <c r="O1858" i="5"/>
  <c r="O3273" i="5"/>
  <c r="O3013" i="5"/>
  <c r="O3313" i="5"/>
  <c r="O2619" i="5"/>
  <c r="O4109" i="5"/>
  <c r="O2426" i="5"/>
  <c r="O4309" i="5"/>
  <c r="O1886" i="5"/>
  <c r="O1888" i="5"/>
  <c r="O4307" i="5"/>
  <c r="O1842" i="5"/>
  <c r="O2524" i="5"/>
  <c r="O3423" i="5"/>
  <c r="O3394" i="5"/>
  <c r="O1927" i="5"/>
  <c r="O2013" i="5"/>
  <c r="O3312" i="5"/>
  <c r="O2135" i="5"/>
  <c r="O1897" i="5"/>
  <c r="O4354" i="5"/>
  <c r="O2994" i="5"/>
  <c r="O4338" i="5"/>
  <c r="O4112" i="5"/>
  <c r="O2052" i="5"/>
  <c r="O1859" i="5"/>
  <c r="O4365" i="5"/>
  <c r="O2316" i="5"/>
  <c r="O3421" i="5"/>
  <c r="O3151" i="5"/>
  <c r="O3913" i="5"/>
  <c r="O3232" i="5"/>
  <c r="O3853" i="5"/>
  <c r="O4328" i="5"/>
  <c r="O2076" i="5"/>
  <c r="O2493" i="5"/>
  <c r="O3020" i="5"/>
  <c r="O3326" i="5"/>
  <c r="O4427" i="5"/>
  <c r="O4756" i="5"/>
  <c r="O5405" i="5"/>
  <c r="O4607" i="5"/>
  <c r="O5507" i="5"/>
  <c r="O5360" i="5"/>
  <c r="O5347" i="5"/>
  <c r="O5504" i="5"/>
  <c r="O5299" i="5"/>
  <c r="O5348" i="5"/>
  <c r="O5501" i="5"/>
  <c r="O5402" i="5"/>
  <c r="O5447" i="5"/>
  <c r="O5445" i="5"/>
  <c r="O4566" i="5"/>
  <c r="O5382" i="5"/>
  <c r="O5520" i="5"/>
  <c r="O4676" i="5"/>
  <c r="O5362" i="5"/>
  <c r="O5444" i="5"/>
  <c r="O5313" i="5"/>
  <c r="O5342" i="5"/>
  <c r="O5243" i="5"/>
  <c r="O5440" i="5"/>
  <c r="O4569" i="5"/>
  <c r="O5373" i="5"/>
  <c r="O5481" i="5"/>
  <c r="O5427" i="5"/>
  <c r="O5343" i="5"/>
  <c r="O4579" i="5"/>
  <c r="O5293" i="5"/>
  <c r="O5351" i="5"/>
  <c r="O5027" i="5"/>
  <c r="O4684" i="5"/>
  <c r="O5567" i="5"/>
  <c r="O4447" i="5"/>
  <c r="O5475" i="5"/>
  <c r="O5435" i="5"/>
  <c r="O5486" i="5"/>
  <c r="O5377" i="5"/>
  <c r="O4487" i="5"/>
  <c r="O5230" i="5"/>
  <c r="O4875" i="5"/>
  <c r="O2382" i="5"/>
  <c r="O5050" i="5"/>
  <c r="O1132" i="5"/>
  <c r="O1229" i="5"/>
  <c r="O1303" i="5"/>
  <c r="O1103" i="5"/>
  <c r="O1233" i="5"/>
  <c r="O1057" i="5"/>
  <c r="O1216" i="5"/>
  <c r="O1496" i="5"/>
  <c r="O1545" i="5"/>
  <c r="O990" i="5"/>
  <c r="O1467" i="5"/>
  <c r="O1348" i="5"/>
  <c r="O1232" i="5"/>
  <c r="O1230" i="5"/>
  <c r="O2011" i="5"/>
  <c r="O1601" i="5"/>
  <c r="O3834" i="5"/>
  <c r="O2098" i="5"/>
  <c r="O1855" i="5"/>
  <c r="O3218" i="5"/>
  <c r="O1894" i="5"/>
  <c r="O4139" i="5"/>
  <c r="O3069" i="5"/>
  <c r="O2035" i="5"/>
  <c r="O3197" i="5"/>
  <c r="O2580" i="5"/>
  <c r="O3021" i="5"/>
  <c r="O4396" i="5"/>
  <c r="O4308" i="5"/>
  <c r="O3424" i="5"/>
  <c r="O3136" i="5"/>
  <c r="O2442" i="5"/>
  <c r="O3043" i="5"/>
  <c r="O4018" i="5"/>
  <c r="O2146" i="5"/>
  <c r="O1600" i="5"/>
  <c r="O2138" i="5"/>
  <c r="O4226" i="5"/>
  <c r="O2397" i="5"/>
  <c r="O1868" i="5"/>
  <c r="O3425" i="5"/>
  <c r="O1857" i="5"/>
  <c r="O2625" i="5"/>
  <c r="O3233" i="5"/>
  <c r="O2008" i="5"/>
  <c r="O2248" i="5"/>
  <c r="O2034" i="5"/>
  <c r="O3068" i="5"/>
  <c r="O2305" i="5"/>
  <c r="O4315" i="5"/>
  <c r="O3108" i="5"/>
  <c r="O2754" i="5"/>
  <c r="O4318" i="5"/>
  <c r="O2875" i="5"/>
  <c r="O2886" i="5"/>
  <c r="O2866" i="5"/>
  <c r="O3509" i="5"/>
  <c r="O2860" i="5"/>
  <c r="O2143" i="5"/>
  <c r="O2588" i="5"/>
  <c r="O1586" i="5"/>
  <c r="O4238" i="5"/>
  <c r="O3089" i="5"/>
  <c r="O2123" i="5"/>
  <c r="O2086" i="5"/>
  <c r="O3142" i="5"/>
  <c r="O2124" i="5"/>
  <c r="O2411" i="5"/>
  <c r="O3945" i="5"/>
  <c r="O2378" i="5"/>
  <c r="O4393" i="5"/>
  <c r="O2592" i="5"/>
  <c r="O4231" i="5"/>
  <c r="O3272" i="5"/>
  <c r="O2881" i="5"/>
  <c r="O2291" i="5"/>
  <c r="O2998" i="5"/>
  <c r="O4210" i="5"/>
  <c r="O3446" i="5"/>
  <c r="O3917" i="5"/>
  <c r="O5528" i="5"/>
  <c r="O5374" i="5"/>
  <c r="O5412" i="5"/>
  <c r="O4979" i="5"/>
  <c r="O5273" i="5"/>
  <c r="O5264" i="5"/>
  <c r="O5438" i="5"/>
  <c r="O5392" i="5"/>
  <c r="O4642" i="5"/>
  <c r="O5291" i="5"/>
  <c r="O5316" i="5"/>
  <c r="O5584" i="5"/>
  <c r="O5408" i="5"/>
  <c r="O5390" i="5"/>
  <c r="O5296" i="5"/>
  <c r="O4389" i="5"/>
  <c r="O4901" i="5"/>
  <c r="O5214" i="5"/>
  <c r="O5442" i="5"/>
  <c r="O5523" i="5"/>
  <c r="O4755" i="5"/>
  <c r="O5406" i="5"/>
  <c r="O5249" i="5"/>
  <c r="O5280" i="5"/>
  <c r="O5271" i="5"/>
  <c r="O4961" i="5"/>
  <c r="O5370" i="5"/>
  <c r="O5290" i="5"/>
  <c r="O4459" i="5"/>
  <c r="O5505" i="5"/>
  <c r="O5563" i="5"/>
  <c r="O5415" i="5"/>
  <c r="O4683" i="5"/>
  <c r="O5295" i="5"/>
  <c r="O5338" i="5"/>
  <c r="O5301" i="5"/>
  <c r="O5294" i="5"/>
  <c r="O5569" i="5"/>
  <c r="O5482" i="5"/>
  <c r="O5401" i="5"/>
  <c r="O4567" i="5"/>
  <c r="O5516" i="5"/>
  <c r="O4605" i="5"/>
  <c r="O5474" i="5"/>
  <c r="O4606" i="5"/>
  <c r="O5372" i="5"/>
  <c r="O5477" i="5"/>
  <c r="O5053" i="5"/>
  <c r="O298" i="5"/>
  <c r="O1209" i="5"/>
  <c r="O1442" i="5"/>
  <c r="O1560" i="5"/>
  <c r="O1086" i="5"/>
  <c r="O1338" i="5"/>
  <c r="O1024" i="5"/>
  <c r="O1075" i="5"/>
  <c r="O1564" i="5"/>
  <c r="O1208" i="5"/>
  <c r="O1215" i="5"/>
  <c r="O1089" i="5"/>
  <c r="O1546" i="5"/>
  <c r="O1035" i="5"/>
  <c r="O1486" i="5"/>
  <c r="O1406" i="5"/>
  <c r="O1199" i="5"/>
  <c r="O1408" i="5"/>
  <c r="O1374" i="5"/>
  <c r="O1554" i="5"/>
  <c r="O1285" i="5"/>
  <c r="O4110" i="5"/>
  <c r="O4224" i="5"/>
  <c r="O3963" i="5"/>
  <c r="O1898" i="5"/>
  <c r="O4065" i="5"/>
  <c r="O2020" i="5"/>
  <c r="O1856" i="5"/>
  <c r="O3255" i="5"/>
  <c r="O2733" i="5"/>
  <c r="O2655" i="5"/>
  <c r="O3055" i="5"/>
  <c r="O1654" i="5"/>
  <c r="O2155" i="5"/>
  <c r="O4084" i="5"/>
  <c r="O3750" i="5"/>
  <c r="O4243" i="5"/>
  <c r="O3168" i="5"/>
  <c r="O3146" i="5"/>
  <c r="O4359" i="5"/>
  <c r="O2494" i="5"/>
  <c r="O3066" i="5"/>
  <c r="O2828" i="5"/>
  <c r="O2271" i="5"/>
  <c r="O4265" i="5"/>
  <c r="O3035" i="5"/>
  <c r="O3849" i="5"/>
  <c r="O3497" i="5"/>
  <c r="O3920" i="5"/>
  <c r="O2163" i="5"/>
  <c r="O4235" i="5"/>
  <c r="O3855" i="5"/>
  <c r="O2654" i="5"/>
  <c r="O3026" i="5"/>
  <c r="O3450" i="5"/>
  <c r="O1908" i="5"/>
  <c r="O4353" i="5"/>
  <c r="O3073" i="5"/>
  <c r="O3119" i="5"/>
  <c r="O3304" i="5"/>
  <c r="O3022" i="5"/>
  <c r="O3042" i="5"/>
  <c r="O1788" i="5"/>
  <c r="O2885" i="5"/>
  <c r="O2021" i="5"/>
  <c r="O1869" i="5"/>
  <c r="O3125" i="5"/>
  <c r="O3263" i="5"/>
  <c r="O3139" i="5"/>
  <c r="O2122" i="5"/>
  <c r="O2412" i="5"/>
  <c r="O4234" i="5"/>
  <c r="O4111" i="5"/>
  <c r="O2545" i="5"/>
  <c r="O2435" i="5"/>
  <c r="O2349" i="5"/>
  <c r="O4080" i="5"/>
  <c r="O4366" i="5"/>
  <c r="O2265" i="5"/>
  <c r="O2019" i="5"/>
  <c r="O2166" i="5"/>
  <c r="O3067" i="5"/>
  <c r="O3496" i="5"/>
  <c r="O3325" i="5"/>
  <c r="O4104" i="5"/>
  <c r="O1880" i="5"/>
  <c r="O4342" i="5"/>
  <c r="O1833" i="5"/>
  <c r="O2079" i="5"/>
  <c r="O5361" i="5"/>
  <c r="O5344" i="5"/>
  <c r="O5446" i="5"/>
  <c r="O5395" i="5"/>
  <c r="O5289" i="5"/>
  <c r="O5525" i="5"/>
  <c r="O5497" i="5"/>
  <c r="O5512" i="5"/>
  <c r="O5371" i="5"/>
  <c r="O5284" i="5"/>
  <c r="O4900" i="5"/>
  <c r="O5416" i="5"/>
  <c r="O4471" i="5"/>
  <c r="O5317" i="5"/>
  <c r="O5352" i="5"/>
  <c r="O4490" i="5"/>
  <c r="O4575" i="5"/>
  <c r="O4432" i="5"/>
  <c r="O5329" i="5"/>
  <c r="O4724" i="5"/>
  <c r="O5403" i="5"/>
  <c r="O5521" i="5"/>
  <c r="O4568" i="5"/>
  <c r="O5458" i="5"/>
  <c r="O5268" i="5"/>
  <c r="O5321" i="5"/>
  <c r="O5542" i="5"/>
  <c r="O5345" i="5"/>
  <c r="O4415" i="5"/>
  <c r="O5397" i="5"/>
  <c r="O5509" i="5"/>
  <c r="O5282" i="5"/>
  <c r="O5418" i="5"/>
  <c r="O5389" i="5"/>
  <c r="O5529" i="5"/>
  <c r="O5387" i="5"/>
  <c r="O5388" i="5"/>
  <c r="O5409" i="5"/>
  <c r="O5248" i="5"/>
  <c r="O5305" i="5"/>
  <c r="O5585" i="5"/>
  <c r="O5250" i="5"/>
  <c r="O4486" i="5"/>
  <c r="O5443" i="5"/>
  <c r="O5330" i="5"/>
  <c r="O5365" i="5"/>
  <c r="O5400" i="5"/>
  <c r="O5499" i="5"/>
  <c r="O5396" i="5"/>
  <c r="O3608" i="5"/>
  <c r="O1611" i="5"/>
  <c r="O1610" i="5"/>
  <c r="O1630" i="5"/>
  <c r="O1629" i="5"/>
  <c r="O1655" i="5"/>
  <c r="O1631" i="5"/>
  <c r="O3599" i="5"/>
  <c r="O1657" i="5"/>
  <c r="O1612" i="5"/>
  <c r="O1656" i="5"/>
  <c r="U175" i="5"/>
  <c r="V175" i="5" s="1"/>
  <c r="Q447" i="5"/>
  <c r="U447" i="5" s="1"/>
  <c r="V447" i="5" s="1"/>
  <c r="Q12" i="5"/>
  <c r="U12" i="5" s="1"/>
  <c r="V12" i="5" s="1"/>
  <c r="Q823" i="5"/>
  <c r="U823" i="5" s="1"/>
  <c r="V823" i="5" s="1"/>
  <c r="U933" i="5"/>
  <c r="V933" i="5" s="1"/>
  <c r="U546" i="5"/>
  <c r="V546" i="5" s="1"/>
  <c r="Q248" i="5"/>
  <c r="U248" i="5" s="1"/>
  <c r="V248" i="5" s="1"/>
  <c r="Q234" i="5"/>
  <c r="U234" i="5" s="1"/>
  <c r="V234" i="5" s="1"/>
  <c r="Q22" i="5"/>
  <c r="U22" i="5" s="1"/>
  <c r="V22" i="5" s="1"/>
  <c r="Q472" i="5"/>
  <c r="U472" i="5" s="1"/>
  <c r="V472" i="5" s="1"/>
  <c r="U955" i="5"/>
  <c r="V955" i="5" s="1"/>
  <c r="Q266" i="5"/>
  <c r="U266" i="5" s="1"/>
  <c r="V266" i="5" s="1"/>
  <c r="U683" i="5"/>
  <c r="V683" i="5" s="1"/>
  <c r="U104" i="5"/>
  <c r="V104" i="5" s="1"/>
  <c r="U728" i="5"/>
  <c r="V728" i="5" s="1"/>
  <c r="U366" i="5"/>
  <c r="V366" i="5" s="1"/>
  <c r="Q986" i="5"/>
  <c r="U986" i="5" s="1"/>
  <c r="V986" i="5" s="1"/>
  <c r="U5" i="5"/>
  <c r="V5" i="5" s="1"/>
  <c r="Q564" i="5"/>
  <c r="U564" i="5" s="1"/>
  <c r="V564" i="5" s="1"/>
  <c r="Q878" i="5"/>
  <c r="U878" i="5" s="1"/>
  <c r="V878" i="5" s="1"/>
  <c r="U467" i="5"/>
  <c r="V467" i="5" s="1"/>
  <c r="U81" i="5"/>
  <c r="V81" i="5" s="1"/>
  <c r="Q178" i="5"/>
  <c r="U178" i="5" s="1"/>
  <c r="V178" i="5" s="1"/>
  <c r="U609" i="5"/>
  <c r="V609" i="5" s="1"/>
  <c r="U664" i="5"/>
  <c r="V664" i="5" s="1"/>
  <c r="Q884" i="5"/>
  <c r="U884" i="5" s="1"/>
  <c r="V884" i="5" s="1"/>
  <c r="Q415" i="5"/>
  <c r="U415" i="5" s="1"/>
  <c r="V415" i="5" s="1"/>
  <c r="Q451" i="5"/>
  <c r="U451" i="5" s="1"/>
  <c r="V451" i="5" s="1"/>
  <c r="Q675" i="5"/>
  <c r="U675" i="5" s="1"/>
  <c r="V675" i="5" s="1"/>
  <c r="U630" i="5"/>
  <c r="V630" i="5" s="1"/>
  <c r="U303" i="5"/>
  <c r="V303" i="5" s="1"/>
  <c r="Q640" i="5"/>
  <c r="U640" i="5" s="1"/>
  <c r="V640" i="5" s="1"/>
  <c r="U95" i="5"/>
  <c r="V95" i="5" s="1"/>
  <c r="Q25" i="5"/>
  <c r="U25" i="5" s="1"/>
  <c r="V25" i="5" s="1"/>
  <c r="U788" i="5"/>
  <c r="V788" i="5" s="1"/>
  <c r="Q861" i="5"/>
  <c r="U861" i="5" s="1"/>
  <c r="V861" i="5" s="1"/>
  <c r="Q745" i="5"/>
  <c r="U745" i="5" s="1"/>
  <c r="V745" i="5" s="1"/>
  <c r="U136" i="5"/>
  <c r="V136" i="5" s="1"/>
  <c r="Q750" i="5"/>
  <c r="U750" i="5" s="1"/>
  <c r="V750" i="5" s="1"/>
  <c r="U652" i="5"/>
  <c r="V652" i="5" s="1"/>
  <c r="U343" i="5"/>
  <c r="V343" i="5" s="1"/>
  <c r="Q183" i="5"/>
  <c r="U183" i="5" s="1"/>
  <c r="V183" i="5" s="1"/>
  <c r="Q759" i="5"/>
  <c r="U759" i="5" s="1"/>
  <c r="V759" i="5" s="1"/>
  <c r="Q721" i="5"/>
  <c r="U721" i="5" s="1"/>
  <c r="V721" i="5" s="1"/>
  <c r="Q517" i="5"/>
  <c r="U517" i="5" s="1"/>
  <c r="V517" i="5" s="1"/>
  <c r="Q882" i="5"/>
  <c r="U882" i="5" s="1"/>
  <c r="V882" i="5" s="1"/>
  <c r="Q807" i="5"/>
  <c r="U807" i="5" s="1"/>
  <c r="V807" i="5" s="1"/>
  <c r="Q75" i="5"/>
  <c r="U75" i="5" s="1"/>
  <c r="V75" i="5" s="1"/>
  <c r="U757" i="5"/>
  <c r="V757" i="5" s="1"/>
  <c r="Q571" i="5"/>
  <c r="U571" i="5"/>
  <c r="V571" i="5" s="1"/>
  <c r="Q47" i="5"/>
  <c r="U47" i="5" s="1"/>
  <c r="V47" i="5" s="1"/>
  <c r="Q329" i="5"/>
  <c r="U329" i="5" s="1"/>
  <c r="V329" i="5" s="1"/>
  <c r="U337" i="5"/>
  <c r="V337" i="5" s="1"/>
  <c r="Q264" i="5"/>
  <c r="U264" i="5" s="1"/>
  <c r="V264" i="5" s="1"/>
  <c r="U731" i="5"/>
  <c r="V731" i="5" s="1"/>
  <c r="Q748" i="5"/>
  <c r="U748" i="5" s="1"/>
  <c r="V748" i="5" s="1"/>
  <c r="U686" i="5"/>
  <c r="V686" i="5" s="1"/>
  <c r="U372" i="5"/>
  <c r="V372" i="5" s="1"/>
  <c r="Q493" i="5"/>
  <c r="U493" i="5" s="1"/>
  <c r="V493" i="5" s="1"/>
  <c r="U665" i="5"/>
  <c r="V665" i="5" s="1"/>
  <c r="U421" i="5"/>
  <c r="V421" i="5" s="1"/>
  <c r="U295" i="5"/>
  <c r="V295" i="5" s="1"/>
  <c r="Q539" i="5"/>
  <c r="U539" i="5"/>
  <c r="V539" i="5" s="1"/>
  <c r="U146" i="5"/>
  <c r="V146" i="5" s="1"/>
  <c r="Q535" i="5"/>
  <c r="U535" i="5" s="1"/>
  <c r="V535" i="5" s="1"/>
  <c r="Q3" i="5"/>
  <c r="U3" i="5"/>
  <c r="V3" i="5" s="1"/>
  <c r="Q646" i="5"/>
  <c r="U646" i="5" s="1"/>
  <c r="V646" i="5" s="1"/>
  <c r="U520" i="5"/>
  <c r="V520" i="5" s="1"/>
  <c r="U298" i="5"/>
  <c r="V298" i="5" s="1"/>
  <c r="Q273" i="5"/>
  <c r="U273" i="5" s="1"/>
  <c r="V273" i="5" s="1"/>
  <c r="Q240" i="5"/>
  <c r="U240" i="5" s="1"/>
  <c r="V240" i="5" s="1"/>
  <c r="Q778" i="5"/>
  <c r="U778" i="5" s="1"/>
  <c r="V778" i="5" s="1"/>
  <c r="U168" i="5"/>
  <c r="V168" i="5" s="1"/>
  <c r="U853" i="5"/>
  <c r="V853" i="5" s="1"/>
  <c r="Q391" i="5"/>
  <c r="U391" i="5" s="1"/>
  <c r="V391" i="5" s="1"/>
  <c r="Q323" i="5"/>
  <c r="U323" i="5" s="1"/>
  <c r="V323" i="5" s="1"/>
  <c r="U561" i="5"/>
  <c r="V561" i="5" s="1"/>
  <c r="U204" i="5"/>
  <c r="V204" i="5" s="1"/>
  <c r="Q512" i="5"/>
  <c r="U512" i="5" s="1"/>
  <c r="V512" i="5" s="1"/>
  <c r="Q635" i="5"/>
  <c r="U635" i="5" s="1"/>
  <c r="V635" i="5" s="1"/>
  <c r="Q110" i="5"/>
  <c r="U110" i="5" s="1"/>
  <c r="V110" i="5" s="1"/>
  <c r="U207" i="5"/>
  <c r="V207" i="5" s="1"/>
  <c r="Q33" i="5"/>
  <c r="U33" i="5" s="1"/>
  <c r="V33" i="5" s="1"/>
  <c r="Q316" i="5"/>
  <c r="U316" i="5" s="1"/>
  <c r="V316" i="5" s="1"/>
  <c r="U781" i="5"/>
  <c r="V781" i="5" s="1"/>
  <c r="U499" i="5"/>
  <c r="V499" i="5" s="1"/>
  <c r="U973" i="5"/>
  <c r="V973" i="5" s="1"/>
  <c r="Q336" i="5"/>
  <c r="U336" i="5" s="1"/>
  <c r="V336" i="5" s="1"/>
  <c r="U7" i="5"/>
  <c r="V7" i="5" s="1"/>
  <c r="Q425" i="5"/>
  <c r="U425" i="5" s="1"/>
  <c r="V425" i="5" s="1"/>
  <c r="Q804" i="5"/>
  <c r="U804" i="5" s="1"/>
  <c r="V804" i="5" s="1"/>
  <c r="U867" i="5"/>
  <c r="V867" i="5" s="1"/>
  <c r="Q318" i="5"/>
  <c r="U318" i="5" s="1"/>
  <c r="V318" i="5" s="1"/>
  <c r="Q812" i="5"/>
  <c r="U812" i="5" s="1"/>
  <c r="V812" i="5" s="1"/>
  <c r="Q333" i="5"/>
  <c r="U333" i="5" s="1"/>
  <c r="V333" i="5" s="1"/>
  <c r="Q847" i="5"/>
  <c r="U847" i="5" s="1"/>
  <c r="V847" i="5" s="1"/>
  <c r="U929" i="5"/>
  <c r="V929" i="5" s="1"/>
  <c r="U407" i="5"/>
  <c r="V407" i="5" s="1"/>
  <c r="U586" i="5"/>
  <c r="V586" i="5" s="1"/>
  <c r="Q850" i="5"/>
  <c r="U850" i="5" s="1"/>
  <c r="V850" i="5" s="1"/>
  <c r="Q349" i="5"/>
  <c r="U349" i="5" s="1"/>
  <c r="V349" i="5" s="1"/>
  <c r="Q897" i="5"/>
  <c r="U897" i="5" s="1"/>
  <c r="V897" i="5" s="1"/>
  <c r="Q200" i="5"/>
  <c r="U200" i="5" s="1"/>
  <c r="V200" i="5" s="1"/>
  <c r="Q129" i="5"/>
  <c r="U129" i="5" s="1"/>
  <c r="V129" i="5" s="1"/>
  <c r="Q809" i="5"/>
  <c r="U809" i="5" s="1"/>
  <c r="V809" i="5" s="1"/>
  <c r="Q758" i="5"/>
  <c r="U758" i="5" s="1"/>
  <c r="V758" i="5" s="1"/>
  <c r="Q734" i="5"/>
  <c r="U734" i="5" s="1"/>
  <c r="V734" i="5" s="1"/>
  <c r="Q479" i="5"/>
  <c r="U479" i="5" s="1"/>
  <c r="V479" i="5" s="1"/>
  <c r="Q487" i="5"/>
  <c r="U487" i="5" s="1"/>
  <c r="V487" i="5" s="1"/>
  <c r="Q170" i="5"/>
  <c r="U170" i="5" s="1"/>
  <c r="V170" i="5" s="1"/>
  <c r="Q49" i="5"/>
  <c r="U49" i="5" s="1"/>
  <c r="V49" i="5" s="1"/>
  <c r="Q654" i="5"/>
  <c r="U654" i="5" s="1"/>
  <c r="V654" i="5" s="1"/>
  <c r="Q856" i="5"/>
  <c r="U856" i="5" s="1"/>
  <c r="V856" i="5" s="1"/>
  <c r="Q765" i="5"/>
  <c r="U765" i="5" s="1"/>
  <c r="V765" i="5" s="1"/>
  <c r="Q712" i="5"/>
  <c r="U712" i="5" s="1"/>
  <c r="V712" i="5" s="1"/>
  <c r="Q932" i="5"/>
  <c r="U932" i="5" s="1"/>
  <c r="V932" i="5" s="1"/>
  <c r="Q534" i="5"/>
  <c r="U534" i="5" s="1"/>
  <c r="V534" i="5" s="1"/>
  <c r="Q320" i="5"/>
  <c r="U320" i="5" s="1"/>
  <c r="V320" i="5" s="1"/>
  <c r="Q26" i="5"/>
  <c r="U26" i="5" s="1"/>
  <c r="V26" i="5" s="1"/>
  <c r="Q840" i="5"/>
  <c r="U840" i="5" s="1"/>
  <c r="V840" i="5" s="1"/>
  <c r="Q591" i="5"/>
  <c r="U591" i="5" s="1"/>
  <c r="V591" i="5" s="1"/>
  <c r="Q73" i="5"/>
  <c r="U73" i="5" s="1"/>
  <c r="V73" i="5" s="1"/>
  <c r="Q100" i="5"/>
  <c r="U100" i="5" s="1"/>
  <c r="V100" i="5" s="1"/>
  <c r="Q524" i="5"/>
  <c r="U524" i="5" s="1"/>
  <c r="V524" i="5" s="1"/>
  <c r="Q885" i="5"/>
  <c r="U885" i="5" s="1"/>
  <c r="V885" i="5" s="1"/>
  <c r="Q862" i="5"/>
  <c r="U862" i="5" s="1"/>
  <c r="V862" i="5" s="1"/>
  <c r="Q171" i="5"/>
  <c r="U171" i="5" s="1"/>
  <c r="V171" i="5" s="1"/>
  <c r="Q627" i="5"/>
  <c r="U627" i="5" s="1"/>
  <c r="V627" i="5" s="1"/>
  <c r="Q230" i="5"/>
  <c r="U230" i="5" s="1"/>
  <c r="V230" i="5" s="1"/>
  <c r="Q346" i="5"/>
  <c r="U346" i="5" s="1"/>
  <c r="V346" i="5" s="1"/>
  <c r="Q352" i="5"/>
  <c r="U352" i="5" s="1"/>
  <c r="V352" i="5" s="1"/>
  <c r="Q324" i="5"/>
  <c r="U324" i="5" s="1"/>
  <c r="V324" i="5" s="1"/>
  <c r="Q543" i="5"/>
  <c r="U543" i="5" s="1"/>
  <c r="V543" i="5" s="1"/>
  <c r="Q612" i="5"/>
  <c r="U612" i="5" s="1"/>
  <c r="V612" i="5" s="1"/>
  <c r="Q723" i="5"/>
  <c r="U723" i="5" s="1"/>
  <c r="V723" i="5" s="1"/>
  <c r="Q125" i="5"/>
  <c r="U125" i="5" s="1"/>
  <c r="V125" i="5" s="1"/>
  <c r="Q950" i="5"/>
  <c r="U950" i="5" s="1"/>
  <c r="V950" i="5" s="1"/>
  <c r="Q245" i="5"/>
  <c r="U245" i="5" s="1"/>
  <c r="V245" i="5" s="1"/>
  <c r="Q895" i="5"/>
  <c r="U895" i="5" s="1"/>
  <c r="V895" i="5" s="1"/>
  <c r="Q344" i="5"/>
  <c r="U344" i="5" s="1"/>
  <c r="V344" i="5" s="1"/>
  <c r="Q117" i="5"/>
  <c r="U117" i="5" s="1"/>
  <c r="V117" i="5" s="1"/>
  <c r="Q606" i="5"/>
  <c r="U606" i="5" s="1"/>
  <c r="V606" i="5" s="1"/>
  <c r="Q131" i="5"/>
  <c r="U131" i="5" s="1"/>
  <c r="V131" i="5" s="1"/>
  <c r="Q332" i="5"/>
  <c r="U332" i="5" s="1"/>
  <c r="V332" i="5" s="1"/>
  <c r="Q829" i="5"/>
  <c r="U829" i="5" s="1"/>
  <c r="V829" i="5" s="1"/>
  <c r="Q498" i="5"/>
  <c r="U498" i="5" s="1"/>
  <c r="V498" i="5" s="1"/>
  <c r="Q909" i="5"/>
  <c r="U909" i="5" s="1"/>
  <c r="V909" i="5" s="1"/>
  <c r="Q741" i="5"/>
  <c r="U741" i="5" s="1"/>
  <c r="V741" i="5" s="1"/>
  <c r="Q594" i="5"/>
  <c r="U594" i="5" s="1"/>
  <c r="V594" i="5" s="1"/>
  <c r="Q277" i="5"/>
  <c r="U277" i="5" s="1"/>
  <c r="V277" i="5" s="1"/>
  <c r="Q650" i="5"/>
  <c r="U650" i="5" s="1"/>
  <c r="V650" i="5" s="1"/>
  <c r="Q980" i="5"/>
  <c r="U980" i="5" s="1"/>
  <c r="V980" i="5" s="1"/>
  <c r="Q122" i="5"/>
  <c r="U122" i="5" s="1"/>
  <c r="V122" i="5" s="1"/>
  <c r="Q92" i="5"/>
  <c r="U92" i="5" s="1"/>
  <c r="V92" i="5" s="1"/>
  <c r="Q567" i="5"/>
  <c r="U567" i="5" s="1"/>
  <c r="V567" i="5" s="1"/>
  <c r="Q740" i="5"/>
  <c r="U740" i="5" s="1"/>
  <c r="V740" i="5" s="1"/>
  <c r="Q825" i="5"/>
  <c r="U825" i="5" s="1"/>
  <c r="V825" i="5" s="1"/>
  <c r="Q222" i="5"/>
  <c r="U222" i="5" s="1"/>
  <c r="V222" i="5" s="1"/>
  <c r="Q321" i="5"/>
  <c r="U321" i="5" s="1"/>
  <c r="V321" i="5" s="1"/>
  <c r="Q811" i="5"/>
  <c r="U811" i="5" s="1"/>
  <c r="V811" i="5" s="1"/>
  <c r="Q16" i="5"/>
  <c r="U16" i="5" s="1"/>
  <c r="V16" i="5" s="1"/>
  <c r="Q644" i="5"/>
  <c r="U644" i="5" s="1"/>
  <c r="V644" i="5" s="1"/>
  <c r="Q113" i="5"/>
  <c r="U113" i="5" s="1"/>
  <c r="V113" i="5" s="1"/>
  <c r="Q194" i="5"/>
  <c r="U194" i="5" s="1"/>
  <c r="V194" i="5" s="1"/>
  <c r="Q174" i="5"/>
  <c r="U174" i="5" s="1"/>
  <c r="V174" i="5" s="1"/>
  <c r="Q427" i="5"/>
  <c r="U427" i="5" s="1"/>
  <c r="V427" i="5" s="1"/>
  <c r="Q747" i="5"/>
  <c r="U747" i="5" s="1"/>
  <c r="V747" i="5" s="1"/>
  <c r="Q934" i="5"/>
  <c r="U934" i="5" s="1"/>
  <c r="V934" i="5" s="1"/>
  <c r="Q405" i="5"/>
  <c r="U405" i="5" s="1"/>
  <c r="V405" i="5" s="1"/>
  <c r="Q88" i="5"/>
  <c r="U88" i="5" s="1"/>
  <c r="V88" i="5" s="1"/>
  <c r="Q881" i="5"/>
  <c r="U881" i="5" s="1"/>
  <c r="V881" i="5" s="1"/>
  <c r="Q715" i="5"/>
  <c r="U715" i="5" s="1"/>
  <c r="V715" i="5" s="1"/>
  <c r="Q800" i="5"/>
  <c r="U800" i="5" s="1"/>
  <c r="V800" i="5" s="1"/>
  <c r="Q20" i="5"/>
  <c r="U20" i="5" s="1"/>
  <c r="V20" i="5" s="1"/>
  <c r="Q401" i="5"/>
  <c r="U401" i="5" s="1"/>
  <c r="V401" i="5" s="1"/>
  <c r="Q335" i="5"/>
  <c r="U335" i="5" s="1"/>
  <c r="V335" i="5" s="1"/>
  <c r="Q605" i="5"/>
  <c r="U605" i="5" s="1"/>
  <c r="V605" i="5" s="1"/>
  <c r="Q791" i="5"/>
  <c r="U791" i="5" s="1"/>
  <c r="V791" i="5" s="1"/>
  <c r="Q35" i="5"/>
  <c r="U35" i="5" s="1"/>
  <c r="V35" i="5" s="1"/>
  <c r="Q716" i="5"/>
  <c r="U716" i="5" s="1"/>
  <c r="V716" i="5" s="1"/>
  <c r="Q926" i="5"/>
  <c r="U926" i="5" s="1"/>
  <c r="V926" i="5" s="1"/>
  <c r="Q355" i="5"/>
  <c r="U355" i="5" s="1"/>
  <c r="V355" i="5" s="1"/>
  <c r="Q347" i="5"/>
  <c r="U347" i="5" s="1"/>
  <c r="V347" i="5" s="1"/>
  <c r="Q369" i="5"/>
  <c r="U369" i="5" s="1"/>
  <c r="V369" i="5" s="1"/>
  <c r="Q502" i="5"/>
  <c r="U502" i="5" s="1"/>
  <c r="V502" i="5" s="1"/>
  <c r="Q238" i="5"/>
  <c r="U238" i="5" s="1"/>
  <c r="V238" i="5" s="1"/>
  <c r="Q66" i="5"/>
  <c r="U66" i="5" s="1"/>
  <c r="V66" i="5" s="1"/>
  <c r="Q177" i="5"/>
  <c r="U177" i="5" s="1"/>
  <c r="V177" i="5" s="1"/>
  <c r="Q326" i="5"/>
  <c r="U326" i="5" s="1"/>
  <c r="V326" i="5" s="1"/>
  <c r="Q813" i="5"/>
  <c r="U813" i="5" s="1"/>
  <c r="V813" i="5" s="1"/>
  <c r="Q373" i="5"/>
  <c r="U373" i="5" s="1"/>
  <c r="V373" i="5" s="1"/>
  <c r="Q583" i="5"/>
  <c r="U583" i="5" s="1"/>
  <c r="V583" i="5" s="1"/>
  <c r="Q224" i="5"/>
  <c r="U224" i="5" s="1"/>
  <c r="V224" i="5" s="1"/>
  <c r="Q319" i="5"/>
  <c r="U319" i="5" s="1"/>
  <c r="V319" i="5" s="1"/>
  <c r="Q253" i="5"/>
  <c r="U253" i="5" s="1"/>
  <c r="V253" i="5" s="1"/>
  <c r="Q263" i="5"/>
  <c r="U263" i="5" s="1"/>
  <c r="V263" i="5" s="1"/>
  <c r="Q137" i="5"/>
  <c r="U137" i="5" s="1"/>
  <c r="V137" i="5" s="1"/>
  <c r="Q158" i="5"/>
  <c r="U158" i="5" s="1"/>
  <c r="V158" i="5" s="1"/>
  <c r="Q550" i="5"/>
  <c r="U550" i="5" s="1"/>
  <c r="V550" i="5" s="1"/>
  <c r="Q526" i="5"/>
  <c r="U526" i="5" s="1"/>
  <c r="V526" i="5" s="1"/>
  <c r="Q226" i="5"/>
  <c r="U226" i="5" s="1"/>
  <c r="V226" i="5" s="1"/>
  <c r="Q478" i="5"/>
  <c r="U478" i="5" s="1"/>
  <c r="V478" i="5" s="1"/>
  <c r="Q268" i="5"/>
  <c r="U268" i="5" s="1"/>
  <c r="V268" i="5" s="1"/>
  <c r="Q822" i="5"/>
  <c r="U822" i="5" s="1"/>
  <c r="V822" i="5" s="1"/>
  <c r="Q941" i="5"/>
  <c r="U941" i="5" s="1"/>
  <c r="V941" i="5" s="1"/>
  <c r="Q863" i="5"/>
  <c r="U863" i="5" s="1"/>
  <c r="V863" i="5" s="1"/>
  <c r="Q199" i="5"/>
  <c r="U199" i="5" s="1"/>
  <c r="V199" i="5" s="1"/>
  <c r="Q293" i="5"/>
  <c r="U293" i="5" s="1"/>
  <c r="V293" i="5" s="1"/>
  <c r="Q708" i="5"/>
  <c r="U708" i="5" s="1"/>
  <c r="V708" i="5" s="1"/>
  <c r="Q854" i="5"/>
  <c r="U854" i="5" s="1"/>
  <c r="V854" i="5" s="1"/>
  <c r="Q782" i="5"/>
  <c r="U782" i="5" s="1"/>
  <c r="V782" i="5" s="1"/>
  <c r="Q453" i="5"/>
  <c r="U453" i="5" s="1"/>
  <c r="V453" i="5" s="1"/>
  <c r="Q676" i="5"/>
  <c r="U676" i="5" s="1"/>
  <c r="V676" i="5" s="1"/>
  <c r="U466" i="5"/>
  <c r="V466" i="5" s="1"/>
  <c r="Q515" i="5"/>
  <c r="U515" i="5" s="1"/>
  <c r="V515" i="5" s="1"/>
  <c r="U943" i="5"/>
  <c r="V943" i="5" s="1"/>
  <c r="U9" i="5"/>
  <c r="V9" i="5" s="1"/>
  <c r="U411" i="5"/>
  <c r="V411" i="5" s="1"/>
  <c r="U607" i="5"/>
  <c r="V607" i="5" s="1"/>
  <c r="Q300" i="5"/>
  <c r="U300" i="5" s="1"/>
  <c r="V300" i="5" s="1"/>
  <c r="Q281" i="5"/>
  <c r="U281" i="5" s="1"/>
  <c r="V281" i="5" s="1"/>
  <c r="Q187" i="5"/>
  <c r="U187" i="5" s="1"/>
  <c r="V187" i="5" s="1"/>
  <c r="Q386" i="5"/>
  <c r="U386" i="5" s="1"/>
  <c r="V386" i="5" s="1"/>
  <c r="Q107" i="5"/>
  <c r="U107" i="5" s="1"/>
  <c r="V107" i="5" s="1"/>
  <c r="Q638" i="5"/>
  <c r="U638" i="5" s="1"/>
  <c r="V638" i="5" s="1"/>
  <c r="Q577" i="5"/>
  <c r="U577" i="5" s="1"/>
  <c r="V577" i="5" s="1"/>
  <c r="Q565" i="5"/>
  <c r="U565" i="5" s="1"/>
  <c r="V565" i="5" s="1"/>
  <c r="Q604" i="5"/>
  <c r="U604" i="5" s="1"/>
  <c r="V604" i="5" s="1"/>
  <c r="Q1466" i="5"/>
  <c r="U1466" i="5" s="1"/>
  <c r="V1466" i="5" s="1"/>
  <c r="U1224" i="5"/>
  <c r="V1224" i="5" s="1"/>
  <c r="Q1332" i="5"/>
  <c r="U1332" i="5" s="1"/>
  <c r="V1332" i="5" s="1"/>
  <c r="Q1156" i="5"/>
  <c r="U1156" i="5" s="1"/>
  <c r="V1156" i="5" s="1"/>
  <c r="Q1160" i="5"/>
  <c r="U1160" i="5" s="1"/>
  <c r="V1160" i="5" s="1"/>
  <c r="Q993" i="5"/>
  <c r="U993" i="5"/>
  <c r="V993" i="5" s="1"/>
  <c r="Q1368" i="5"/>
  <c r="U1368" i="5" s="1"/>
  <c r="V1368" i="5" s="1"/>
  <c r="Q1447" i="5"/>
  <c r="U1447" i="5"/>
  <c r="V1447" i="5" s="1"/>
  <c r="Q1372" i="5"/>
  <c r="U1372" i="5" s="1"/>
  <c r="V1372" i="5" s="1"/>
  <c r="Q1300" i="5"/>
  <c r="U1300" i="5" s="1"/>
  <c r="V1300" i="5" s="1"/>
  <c r="Q1302" i="5"/>
  <c r="U1302" i="5" s="1"/>
  <c r="V1302" i="5" s="1"/>
  <c r="Q1074" i="5"/>
  <c r="U1074" i="5" s="1"/>
  <c r="V1074" i="5" s="1"/>
  <c r="Q1457" i="5"/>
  <c r="U1457" i="5" s="1"/>
  <c r="V1457" i="5" s="1"/>
  <c r="Q1170" i="5"/>
  <c r="U1170" i="5"/>
  <c r="V1170" i="5" s="1"/>
  <c r="Q1452" i="5"/>
  <c r="U1452" i="5" s="1"/>
  <c r="V1452" i="5" s="1"/>
  <c r="Q1579" i="5"/>
  <c r="U1579" i="5" s="1"/>
  <c r="V1579" i="5" s="1"/>
  <c r="U94" i="5"/>
  <c r="V94" i="5" s="1"/>
  <c r="U618" i="5"/>
  <c r="V618" i="5" s="1"/>
  <c r="U284" i="5"/>
  <c r="V284" i="5" s="1"/>
  <c r="U562" i="5"/>
  <c r="V562" i="5" s="1"/>
  <c r="Q40" i="5"/>
  <c r="U40" i="5" s="1"/>
  <c r="V40" i="5" s="1"/>
  <c r="Q151" i="5"/>
  <c r="U151" i="5" s="1"/>
  <c r="V151" i="5" s="1"/>
  <c r="Q894" i="5"/>
  <c r="U894" i="5" s="1"/>
  <c r="V894" i="5" s="1"/>
  <c r="Q632" i="5"/>
  <c r="U632" i="5" s="1"/>
  <c r="V632" i="5" s="1"/>
  <c r="U930" i="5"/>
  <c r="V930" i="5" s="1"/>
  <c r="Q449" i="5"/>
  <c r="U449" i="5" s="1"/>
  <c r="V449" i="5" s="1"/>
  <c r="Q147" i="5"/>
  <c r="U147" i="5" s="1"/>
  <c r="V147" i="5" s="1"/>
  <c r="Q752" i="5"/>
  <c r="U752" i="5" s="1"/>
  <c r="V752" i="5" s="1"/>
  <c r="U946" i="5"/>
  <c r="V946" i="5" s="1"/>
  <c r="Q80" i="5"/>
  <c r="U80" i="5" s="1"/>
  <c r="V80" i="5" s="1"/>
  <c r="Q584" i="5"/>
  <c r="U584" i="5" s="1"/>
  <c r="V584" i="5" s="1"/>
  <c r="Q270" i="5"/>
  <c r="U270" i="5" s="1"/>
  <c r="V270" i="5" s="1"/>
  <c r="U687" i="5"/>
  <c r="V687" i="5" s="1"/>
  <c r="Q902" i="5"/>
  <c r="U902" i="5" s="1"/>
  <c r="V902" i="5" s="1"/>
  <c r="Q65" i="5"/>
  <c r="U65" i="5" s="1"/>
  <c r="V65" i="5" s="1"/>
  <c r="Q887" i="5"/>
  <c r="U887" i="5" s="1"/>
  <c r="V887" i="5" s="1"/>
  <c r="Q172" i="5"/>
  <c r="U172" i="5" s="1"/>
  <c r="V172" i="5" s="1"/>
  <c r="Q461" i="5"/>
  <c r="U461" i="5" s="1"/>
  <c r="V461" i="5" s="1"/>
  <c r="Q458" i="5"/>
  <c r="U458" i="5" s="1"/>
  <c r="V458" i="5" s="1"/>
  <c r="Q720" i="5"/>
  <c r="U720" i="5" s="1"/>
  <c r="V720" i="5" s="1"/>
  <c r="Q923" i="5"/>
  <c r="U923" i="5" s="1"/>
  <c r="V923" i="5" s="1"/>
  <c r="Q739" i="5"/>
  <c r="U739" i="5" s="1"/>
  <c r="V739" i="5" s="1"/>
  <c r="Q67" i="5"/>
  <c r="U67" i="5" s="1"/>
  <c r="V67" i="5" s="1"/>
  <c r="Q538" i="5"/>
  <c r="U538" i="5" s="1"/>
  <c r="V538" i="5" s="1"/>
  <c r="Q495" i="5"/>
  <c r="U495" i="5" s="1"/>
  <c r="V495" i="5" s="1"/>
  <c r="Q176" i="5"/>
  <c r="U176" i="5" s="1"/>
  <c r="V176" i="5" s="1"/>
  <c r="Q908" i="5"/>
  <c r="U908" i="5" s="1"/>
  <c r="V908" i="5" s="1"/>
  <c r="Q522" i="5"/>
  <c r="U522" i="5" s="1"/>
  <c r="V522" i="5" s="1"/>
  <c r="Q826" i="5"/>
  <c r="U826" i="5" s="1"/>
  <c r="V826" i="5" s="1"/>
  <c r="Q900" i="5"/>
  <c r="U900" i="5" s="1"/>
  <c r="V900" i="5" s="1"/>
  <c r="Q820" i="5"/>
  <c r="U820" i="5" s="1"/>
  <c r="V820" i="5" s="1"/>
  <c r="Q649" i="5"/>
  <c r="U649" i="5" s="1"/>
  <c r="V649" i="5" s="1"/>
  <c r="Q138" i="5"/>
  <c r="U138" i="5" s="1"/>
  <c r="V138" i="5" s="1"/>
  <c r="Q450" i="5"/>
  <c r="U450" i="5" s="1"/>
  <c r="V450" i="5" s="1"/>
  <c r="Q839" i="5"/>
  <c r="U839" i="5" s="1"/>
  <c r="V839" i="5" s="1"/>
  <c r="U403" i="5"/>
  <c r="V403" i="5" s="1"/>
  <c r="Q403" i="5"/>
  <c r="Q157" i="5"/>
  <c r="U157" i="5" s="1"/>
  <c r="V157" i="5" s="1"/>
  <c r="Q622" i="5"/>
  <c r="U622" i="5" s="1"/>
  <c r="V622" i="5" s="1"/>
  <c r="Q313" i="5"/>
  <c r="U313" i="5" s="1"/>
  <c r="V313" i="5" s="1"/>
  <c r="Q132" i="5"/>
  <c r="U132" i="5" s="1"/>
  <c r="V132" i="5" s="1"/>
  <c r="Q1231" i="5"/>
  <c r="U1231" i="5" s="1"/>
  <c r="V1231" i="5" s="1"/>
  <c r="Q1187" i="5"/>
  <c r="U1187" i="5" s="1"/>
  <c r="V1187" i="5" s="1"/>
  <c r="Q1113" i="5"/>
  <c r="U1113" i="5" s="1"/>
  <c r="V1113" i="5" s="1"/>
  <c r="Q1342" i="5"/>
  <c r="U1342" i="5" s="1"/>
  <c r="V1342" i="5" s="1"/>
  <c r="Q1124" i="5"/>
  <c r="U1124" i="5" s="1"/>
  <c r="V1124" i="5" s="1"/>
  <c r="Q1048" i="5"/>
  <c r="U1048" i="5" s="1"/>
  <c r="V1048" i="5" s="1"/>
  <c r="Q1157" i="5"/>
  <c r="U1157" i="5" s="1"/>
  <c r="V1157" i="5" s="1"/>
  <c r="Q1347" i="5"/>
  <c r="U1347" i="5" s="1"/>
  <c r="V1347" i="5" s="1"/>
  <c r="Q1329" i="5"/>
  <c r="U1329" i="5" s="1"/>
  <c r="V1329" i="5" s="1"/>
  <c r="Q1410" i="5"/>
  <c r="U1410" i="5" s="1"/>
  <c r="V1410" i="5" s="1"/>
  <c r="Q1355" i="5"/>
  <c r="U1355" i="5" s="1"/>
  <c r="V1355" i="5" s="1"/>
  <c r="Q1485" i="5"/>
  <c r="U1485" i="5" s="1"/>
  <c r="V1485" i="5" s="1"/>
  <c r="Q1450" i="5"/>
  <c r="U1450" i="5" s="1"/>
  <c r="V1450" i="5" s="1"/>
  <c r="Q1081" i="5"/>
  <c r="U1081" i="5" s="1"/>
  <c r="V1081" i="5" s="1"/>
  <c r="Q1129" i="5"/>
  <c r="U1129" i="5" s="1"/>
  <c r="V1129" i="5" s="1"/>
  <c r="Q1035" i="5"/>
  <c r="U1035" i="5" s="1"/>
  <c r="V1035" i="5" s="1"/>
  <c r="Q1069" i="5"/>
  <c r="U1069" i="5" s="1"/>
  <c r="V1069" i="5" s="1"/>
  <c r="Q1414" i="5"/>
  <c r="U1414" i="5" s="1"/>
  <c r="V1414" i="5" s="1"/>
  <c r="Q1172" i="5"/>
  <c r="U1172" i="5" s="1"/>
  <c r="V1172" i="5" s="1"/>
  <c r="U1581" i="5"/>
  <c r="V1581" i="5" s="1"/>
  <c r="Q1581" i="5"/>
  <c r="Q1317" i="5"/>
  <c r="U1317" i="5" s="1"/>
  <c r="V1317" i="5" s="1"/>
  <c r="Q1149" i="5"/>
  <c r="U1149" i="5" s="1"/>
  <c r="V1149" i="5" s="1"/>
  <c r="Q1535" i="5"/>
  <c r="U1535" i="5" s="1"/>
  <c r="V1535" i="5" s="1"/>
  <c r="Q976" i="5"/>
  <c r="U976" i="5" s="1"/>
  <c r="V976" i="5" s="1"/>
  <c r="Q1537" i="5"/>
  <c r="U1537" i="5" s="1"/>
  <c r="V1537" i="5" s="1"/>
  <c r="Q1134" i="5"/>
  <c r="U1134" i="5" s="1"/>
  <c r="V1134" i="5" s="1"/>
  <c r="Q1463" i="5"/>
  <c r="U1463" i="5" s="1"/>
  <c r="V1463" i="5" s="1"/>
  <c r="Q1588" i="5"/>
  <c r="U1588" i="5" s="1"/>
  <c r="V1588" i="5" s="1"/>
  <c r="Q1578" i="5"/>
  <c r="U1578" i="5" s="1"/>
  <c r="V1578" i="5" s="1"/>
  <c r="Q1198" i="5"/>
  <c r="U1198" i="5" s="1"/>
  <c r="V1198" i="5" s="1"/>
  <c r="Q1278" i="5"/>
  <c r="U1278" i="5" s="1"/>
  <c r="V1278" i="5" s="1"/>
  <c r="Q1077" i="5"/>
  <c r="U1077" i="5" s="1"/>
  <c r="V1077" i="5" s="1"/>
  <c r="Q1551" i="5"/>
  <c r="U1551" i="5" s="1"/>
  <c r="V1551" i="5" s="1"/>
  <c r="Q1345" i="5"/>
  <c r="U1345" i="5" s="1"/>
  <c r="V1345" i="5" s="1"/>
  <c r="Q977" i="5"/>
  <c r="U977" i="5" s="1"/>
  <c r="V977" i="5" s="1"/>
  <c r="Q1041" i="5"/>
  <c r="U1041" i="5" s="1"/>
  <c r="V1041" i="5" s="1"/>
  <c r="Q1158" i="5"/>
  <c r="U1158" i="5" s="1"/>
  <c r="V1158" i="5" s="1"/>
  <c r="Q1029" i="5"/>
  <c r="U1029" i="5" s="1"/>
  <c r="V1029" i="5" s="1"/>
  <c r="Q1120" i="5"/>
  <c r="U1120" i="5" s="1"/>
  <c r="V1120" i="5" s="1"/>
  <c r="Q1549" i="5"/>
  <c r="U1549" i="5" s="1"/>
  <c r="V1549" i="5" s="1"/>
  <c r="Q1042" i="5"/>
  <c r="U1042" i="5" s="1"/>
  <c r="V1042" i="5" s="1"/>
  <c r="Q1328" i="5"/>
  <c r="U1328" i="5" s="1"/>
  <c r="V1328" i="5" s="1"/>
  <c r="Q1018" i="5"/>
  <c r="U1018" i="5" s="1"/>
  <c r="V1018" i="5" s="1"/>
  <c r="Q1051" i="5"/>
  <c r="U1051" i="5" s="1"/>
  <c r="V1051" i="5" s="1"/>
  <c r="Q1063" i="5"/>
  <c r="U1063" i="5" s="1"/>
  <c r="V1063" i="5" s="1"/>
  <c r="Q1200" i="5"/>
  <c r="U1200" i="5" s="1"/>
  <c r="V1200" i="5" s="1"/>
  <c r="Q1510" i="5"/>
  <c r="U1510" i="5" s="1"/>
  <c r="V1510" i="5" s="1"/>
  <c r="U463" i="5"/>
  <c r="V463" i="5" s="1"/>
  <c r="U942" i="5"/>
  <c r="V942" i="5" s="1"/>
  <c r="U793" i="5"/>
  <c r="V793" i="5" s="1"/>
  <c r="U486" i="5"/>
  <c r="V486" i="5" s="1"/>
  <c r="U527" i="5"/>
  <c r="V527" i="5" s="1"/>
  <c r="U14" i="5"/>
  <c r="V14" i="5" s="1"/>
  <c r="U516" i="5"/>
  <c r="V516" i="5" s="1"/>
  <c r="U511" i="5"/>
  <c r="V511" i="5" s="1"/>
  <c r="U315" i="5"/>
  <c r="V315" i="5" s="1"/>
  <c r="U462" i="5"/>
  <c r="V462" i="5" s="1"/>
  <c r="U57" i="5"/>
  <c r="V57" i="5" s="1"/>
  <c r="U375" i="5"/>
  <c r="V375" i="5" s="1"/>
  <c r="U553" i="5"/>
  <c r="V553" i="5" s="1"/>
  <c r="U770" i="5"/>
  <c r="V770" i="5" s="1"/>
  <c r="U971" i="5"/>
  <c r="V971" i="5" s="1"/>
  <c r="U444" i="5"/>
  <c r="V444" i="5" s="1"/>
  <c r="U290" i="5"/>
  <c r="V290" i="5" s="1"/>
  <c r="U353" i="5"/>
  <c r="V353" i="5" s="1"/>
  <c r="U617" i="5"/>
  <c r="V617" i="5" s="1"/>
  <c r="U726" i="5"/>
  <c r="V726" i="5" s="1"/>
  <c r="Q876" i="5"/>
  <c r="U876" i="5" s="1"/>
  <c r="V876" i="5" s="1"/>
  <c r="Q262" i="5"/>
  <c r="U262" i="5" s="1"/>
  <c r="V262" i="5" s="1"/>
  <c r="Q115" i="5"/>
  <c r="U115" i="5" s="1"/>
  <c r="V115" i="5" s="1"/>
  <c r="Q62" i="5"/>
  <c r="U62" i="5" s="1"/>
  <c r="V62" i="5" s="1"/>
  <c r="Q877" i="5"/>
  <c r="U877" i="5" s="1"/>
  <c r="V877" i="5" s="1"/>
  <c r="Q506" i="5"/>
  <c r="U506" i="5" s="1"/>
  <c r="V506" i="5" s="1"/>
  <c r="Q77" i="5"/>
  <c r="U77" i="5" s="1"/>
  <c r="V77" i="5" s="1"/>
  <c r="Q428" i="5"/>
  <c r="U428" i="5" s="1"/>
  <c r="V428" i="5" s="1"/>
  <c r="Q559" i="5"/>
  <c r="U559" i="5" s="1"/>
  <c r="V559" i="5" s="1"/>
  <c r="Q1310" i="5"/>
  <c r="U1310" i="5" s="1"/>
  <c r="V1310" i="5" s="1"/>
  <c r="Q1303" i="5"/>
  <c r="U1303" i="5" s="1"/>
  <c r="V1303" i="5" s="1"/>
  <c r="Q1429" i="5"/>
  <c r="U1429" i="5" s="1"/>
  <c r="V1429" i="5" s="1"/>
  <c r="Q1195" i="5"/>
  <c r="U1195" i="5" s="1"/>
  <c r="V1195" i="5" s="1"/>
  <c r="Q1060" i="5"/>
  <c r="U1060" i="5" s="1"/>
  <c r="V1060" i="5" s="1"/>
  <c r="U1108" i="5"/>
  <c r="V1108" i="5" s="1"/>
  <c r="Q1532" i="5"/>
  <c r="U1532" i="5" s="1"/>
  <c r="V1532" i="5" s="1"/>
  <c r="Q1501" i="5"/>
  <c r="U1501" i="5" s="1"/>
  <c r="V1501" i="5" s="1"/>
  <c r="Q1166" i="5"/>
  <c r="U1166" i="5" s="1"/>
  <c r="V1166" i="5" s="1"/>
  <c r="Q1139" i="5"/>
  <c r="U1139" i="5" s="1"/>
  <c r="V1139" i="5" s="1"/>
  <c r="Q1496" i="5"/>
  <c r="U1496" i="5" s="1"/>
  <c r="V1496" i="5" s="1"/>
  <c r="U1305" i="5"/>
  <c r="V1305" i="5" s="1"/>
  <c r="Q1240" i="5"/>
  <c r="U1240" i="5" s="1"/>
  <c r="V1240" i="5" s="1"/>
  <c r="Q1333" i="5"/>
  <c r="U1333" i="5" s="1"/>
  <c r="V1333" i="5" s="1"/>
  <c r="U806" i="5"/>
  <c r="V806" i="5" s="1"/>
  <c r="U906" i="5"/>
  <c r="V906" i="5" s="1"/>
  <c r="U246" i="5"/>
  <c r="V246" i="5" s="1"/>
  <c r="U904" i="5"/>
  <c r="V904" i="5" s="1"/>
  <c r="Q439" i="5"/>
  <c r="U439" i="5" s="1"/>
  <c r="V439" i="5" s="1"/>
  <c r="U242" i="5"/>
  <c r="V242" i="5" s="1"/>
  <c r="Q711" i="5"/>
  <c r="U711" i="5" s="1"/>
  <c r="V711" i="5" s="1"/>
  <c r="Q139" i="5"/>
  <c r="U139" i="5" s="1"/>
  <c r="V139" i="5" s="1"/>
  <c r="Q735" i="5"/>
  <c r="U735" i="5"/>
  <c r="V735" i="5" s="1"/>
  <c r="U82" i="5"/>
  <c r="V82" i="5" s="1"/>
  <c r="Q236" i="5"/>
  <c r="U236" i="5" s="1"/>
  <c r="V236" i="5" s="1"/>
  <c r="Q699" i="5"/>
  <c r="U699" i="5" s="1"/>
  <c r="V699" i="5" s="1"/>
  <c r="Q831" i="5"/>
  <c r="U831" i="5" s="1"/>
  <c r="V831" i="5" s="1"/>
  <c r="U880" i="5"/>
  <c r="V880" i="5" s="1"/>
  <c r="Q925" i="5"/>
  <c r="U925" i="5" s="1"/>
  <c r="V925" i="5" s="1"/>
  <c r="Q60" i="5"/>
  <c r="U60" i="5"/>
  <c r="V60" i="5" s="1"/>
  <c r="Q818" i="5"/>
  <c r="U818" i="5" s="1"/>
  <c r="V818" i="5" s="1"/>
  <c r="Q846" i="5"/>
  <c r="U846" i="5"/>
  <c r="V846" i="5" s="1"/>
  <c r="Q579" i="5"/>
  <c r="U579" i="5" s="1"/>
  <c r="V579" i="5" s="1"/>
  <c r="Q828" i="5"/>
  <c r="U828" i="5" s="1"/>
  <c r="V828" i="5" s="1"/>
  <c r="Q180" i="5"/>
  <c r="U180" i="5" s="1"/>
  <c r="V180" i="5" s="1"/>
  <c r="Q713" i="5"/>
  <c r="U713" i="5" s="1"/>
  <c r="V713" i="5" s="1"/>
  <c r="Q396" i="5"/>
  <c r="U396" i="5" s="1"/>
  <c r="V396" i="5" s="1"/>
  <c r="Q893" i="5"/>
  <c r="U893" i="5" s="1"/>
  <c r="V893" i="5" s="1"/>
  <c r="Q983" i="5"/>
  <c r="U983" i="5" s="1"/>
  <c r="V983" i="5" s="1"/>
  <c r="Q801" i="5"/>
  <c r="U801" i="5" s="1"/>
  <c r="V801" i="5" s="1"/>
  <c r="Q244" i="5"/>
  <c r="U244" i="5" s="1"/>
  <c r="V244" i="5" s="1"/>
  <c r="Q875" i="5"/>
  <c r="U875" i="5"/>
  <c r="V875" i="5" s="1"/>
  <c r="Q227" i="5"/>
  <c r="U227" i="5" s="1"/>
  <c r="V227" i="5" s="1"/>
  <c r="Q1442" i="5"/>
  <c r="U1442" i="5" s="1"/>
  <c r="V1442" i="5" s="1"/>
  <c r="Q1116" i="5"/>
  <c r="U1116" i="5" s="1"/>
  <c r="V1116" i="5" s="1"/>
  <c r="Q1570" i="5"/>
  <c r="U1570" i="5" s="1"/>
  <c r="V1570" i="5" s="1"/>
  <c r="Q1445" i="5"/>
  <c r="U1445" i="5" s="1"/>
  <c r="V1445" i="5" s="1"/>
  <c r="Q1507" i="5"/>
  <c r="U1507" i="5"/>
  <c r="V1507" i="5" s="1"/>
  <c r="Q1239" i="5"/>
  <c r="U1239" i="5" s="1"/>
  <c r="V1239" i="5" s="1"/>
  <c r="Q1425" i="5"/>
  <c r="U1425" i="5" s="1"/>
  <c r="V1425" i="5" s="1"/>
  <c r="Q1362" i="5"/>
  <c r="U1362" i="5" s="1"/>
  <c r="V1362" i="5" s="1"/>
  <c r="Q1408" i="5"/>
  <c r="U1408" i="5" s="1"/>
  <c r="V1408" i="5" s="1"/>
  <c r="Q1221" i="5"/>
  <c r="U1221" i="5" s="1"/>
  <c r="V1221" i="5" s="1"/>
  <c r="Q1334" i="5"/>
  <c r="U1334" i="5" s="1"/>
  <c r="V1334" i="5" s="1"/>
  <c r="Q1296" i="5"/>
  <c r="U1296" i="5" s="1"/>
  <c r="V1296" i="5" s="1"/>
  <c r="Q1264" i="5"/>
  <c r="U1264" i="5" s="1"/>
  <c r="V1264" i="5" s="1"/>
  <c r="Q1596" i="5"/>
  <c r="U1596" i="5" s="1"/>
  <c r="V1596" i="5" s="1"/>
  <c r="Q995" i="5"/>
  <c r="U995" i="5"/>
  <c r="V995" i="5" s="1"/>
  <c r="Q1370" i="5"/>
  <c r="U1370" i="5" s="1"/>
  <c r="V1370" i="5" s="1"/>
  <c r="Q1238" i="5"/>
  <c r="U1238" i="5" s="1"/>
  <c r="V1238" i="5" s="1"/>
  <c r="Q1007" i="5"/>
  <c r="U1007" i="5" s="1"/>
  <c r="V1007" i="5" s="1"/>
  <c r="Q1252" i="5"/>
  <c r="U1252" i="5" s="1"/>
  <c r="V1252" i="5" s="1"/>
  <c r="Q1346" i="5"/>
  <c r="U1346" i="5" s="1"/>
  <c r="V1346" i="5" s="1"/>
  <c r="Q1280" i="5"/>
  <c r="U1280" i="5" s="1"/>
  <c r="V1280" i="5" s="1"/>
  <c r="Q1323" i="5"/>
  <c r="U1323" i="5" s="1"/>
  <c r="V1323" i="5" s="1"/>
  <c r="Q1272" i="5"/>
  <c r="U1272" i="5" s="1"/>
  <c r="V1272" i="5" s="1"/>
  <c r="Q1053" i="5"/>
  <c r="U1053" i="5" s="1"/>
  <c r="V1053" i="5" s="1"/>
  <c r="Q1059" i="5"/>
  <c r="U1059" i="5" s="1"/>
  <c r="V1059" i="5" s="1"/>
  <c r="Q1415" i="5"/>
  <c r="U1415" i="5" s="1"/>
  <c r="V1415" i="5" s="1"/>
  <c r="Q1180" i="5"/>
  <c r="U1180" i="5" s="1"/>
  <c r="V1180" i="5" s="1"/>
  <c r="Q1426" i="5"/>
  <c r="U1426" i="5" s="1"/>
  <c r="V1426" i="5" s="1"/>
  <c r="Q1163" i="5"/>
  <c r="U1163" i="5" s="1"/>
  <c r="V1163" i="5" s="1"/>
  <c r="Q1006" i="5"/>
  <c r="U1006" i="5" s="1"/>
  <c r="V1006" i="5" s="1"/>
  <c r="Q1575" i="5"/>
  <c r="U1575" i="5" s="1"/>
  <c r="V1575" i="5" s="1"/>
  <c r="Q1306" i="5"/>
  <c r="U1306" i="5" s="1"/>
  <c r="V1306" i="5" s="1"/>
  <c r="Q1595" i="5"/>
  <c r="U1595" i="5" s="1"/>
  <c r="V1595" i="5" s="1"/>
  <c r="Q1283" i="5"/>
  <c r="U1283" i="5" s="1"/>
  <c r="V1283" i="5" s="1"/>
  <c r="Q1339" i="5"/>
  <c r="U1339" i="5" s="1"/>
  <c r="V1339" i="5" s="1"/>
  <c r="Q1218" i="5"/>
  <c r="U1218" i="5" s="1"/>
  <c r="V1218" i="5" s="1"/>
  <c r="Q1349" i="5"/>
  <c r="U1349" i="5" s="1"/>
  <c r="V1349" i="5" s="1"/>
  <c r="U44" i="5"/>
  <c r="V44" i="5" s="1"/>
  <c r="U260" i="5"/>
  <c r="V260" i="5" s="1"/>
  <c r="U924" i="5"/>
  <c r="V924" i="5" s="1"/>
  <c r="U182" i="5"/>
  <c r="V182" i="5" s="1"/>
  <c r="U987" i="5"/>
  <c r="V987" i="5" s="1"/>
  <c r="U52" i="5"/>
  <c r="V52" i="5" s="1"/>
  <c r="U647" i="5"/>
  <c r="V647" i="5" s="1"/>
  <c r="U505" i="5"/>
  <c r="V505" i="5" s="1"/>
  <c r="U426" i="5"/>
  <c r="V426" i="5" s="1"/>
  <c r="U30" i="5"/>
  <c r="V30" i="5" s="1"/>
  <c r="U901" i="5"/>
  <c r="V901" i="5" s="1"/>
  <c r="U383" i="5"/>
  <c r="V383" i="5" s="1"/>
  <c r="U1586" i="5"/>
  <c r="V1586" i="5" s="1"/>
  <c r="U1474" i="5"/>
  <c r="V1474" i="5" s="1"/>
  <c r="U1520" i="5"/>
  <c r="V1520" i="5" s="1"/>
  <c r="U1075" i="5"/>
  <c r="V1075" i="5" s="1"/>
  <c r="U1021" i="5"/>
  <c r="V1021" i="5" s="1"/>
  <c r="U1393" i="5"/>
  <c r="V1393" i="5" s="1"/>
  <c r="U1094" i="5"/>
  <c r="V1094" i="5" s="1"/>
  <c r="U1430" i="5"/>
  <c r="V1430" i="5" s="1"/>
  <c r="U1165" i="5"/>
  <c r="V1165" i="5" s="1"/>
  <c r="U1266" i="5"/>
  <c r="V1266" i="5" s="1"/>
  <c r="U1284" i="5"/>
  <c r="V1284" i="5" s="1"/>
  <c r="U1531" i="5"/>
  <c r="V1531" i="5" s="1"/>
  <c r="U1262" i="5"/>
  <c r="V1262" i="5" s="1"/>
  <c r="U1023" i="5"/>
  <c r="V1023" i="5" s="1"/>
  <c r="U1542" i="5"/>
  <c r="V1542" i="5" s="1"/>
  <c r="U1189" i="5"/>
  <c r="V1189" i="5" s="1"/>
  <c r="U1111" i="5"/>
  <c r="V1111" i="5" s="1"/>
  <c r="U966" i="5"/>
  <c r="V966" i="5" s="1"/>
  <c r="U1416" i="5"/>
  <c r="V1416" i="5" s="1"/>
  <c r="Q1487" i="5"/>
  <c r="U1487" i="5" s="1"/>
  <c r="V1487" i="5" s="1"/>
  <c r="Q1508" i="5"/>
  <c r="U1508" i="5" s="1"/>
  <c r="V1508" i="5" s="1"/>
  <c r="U1374" i="5"/>
  <c r="V1374" i="5" s="1"/>
  <c r="U1161" i="5"/>
  <c r="V1161" i="5" s="1"/>
  <c r="Q1440" i="5"/>
  <c r="U1440" i="5" s="1"/>
  <c r="V1440" i="5" s="1"/>
  <c r="Q1375" i="5"/>
  <c r="U1375" i="5" s="1"/>
  <c r="V1375" i="5" s="1"/>
  <c r="Q1147" i="5"/>
  <c r="U1147" i="5" s="1"/>
  <c r="V1147" i="5" s="1"/>
  <c r="U1237" i="5"/>
  <c r="V1237" i="5" s="1"/>
  <c r="Q4285" i="5"/>
  <c r="U4285" i="5" s="1"/>
  <c r="V4285" i="5" s="1"/>
  <c r="Q4365" i="5"/>
  <c r="U4365" i="5" s="1"/>
  <c r="V4365" i="5" s="1"/>
  <c r="Q3381" i="5"/>
  <c r="U3381" i="5" s="1"/>
  <c r="V3381" i="5" s="1"/>
  <c r="Q3810" i="5"/>
  <c r="U3810" i="5" s="1"/>
  <c r="V3810" i="5" s="1"/>
  <c r="Q3543" i="5"/>
  <c r="U3543" i="5" s="1"/>
  <c r="V3543" i="5" s="1"/>
  <c r="U3419" i="5"/>
  <c r="V3419" i="5" s="1"/>
  <c r="U3844" i="5"/>
  <c r="V3844" i="5" s="1"/>
  <c r="Q1590" i="5"/>
  <c r="U1590" i="5" s="1"/>
  <c r="V1590" i="5" s="1"/>
  <c r="U724" i="5"/>
  <c r="V724" i="5" s="1"/>
  <c r="U54" i="5"/>
  <c r="V54" i="5" s="1"/>
  <c r="U314" i="5"/>
  <c r="V314" i="5" s="1"/>
  <c r="U872" i="5"/>
  <c r="V872" i="5" s="1"/>
  <c r="U83" i="5"/>
  <c r="V83" i="5" s="1"/>
  <c r="U764" i="5"/>
  <c r="V764" i="5" s="1"/>
  <c r="U471" i="5"/>
  <c r="V471" i="5" s="1"/>
  <c r="U949" i="5"/>
  <c r="V949" i="5" s="1"/>
  <c r="U689" i="5"/>
  <c r="V689" i="5" s="1"/>
  <c r="U55" i="5"/>
  <c r="V55" i="5" s="1"/>
  <c r="U210" i="5"/>
  <c r="V210" i="5" s="1"/>
  <c r="U247" i="5"/>
  <c r="V247" i="5" s="1"/>
  <c r="U442" i="5"/>
  <c r="V442" i="5" s="1"/>
  <c r="U358" i="5"/>
  <c r="V358" i="5" s="1"/>
  <c r="U1341" i="5"/>
  <c r="V1341" i="5" s="1"/>
  <c r="U1290" i="5"/>
  <c r="V1290" i="5" s="1"/>
  <c r="U1193" i="5"/>
  <c r="V1193" i="5" s="1"/>
  <c r="U1192" i="5"/>
  <c r="V1192" i="5" s="1"/>
  <c r="U1353" i="5"/>
  <c r="V1353" i="5" s="1"/>
  <c r="U1454" i="5"/>
  <c r="V1454" i="5" s="1"/>
  <c r="U1524" i="5"/>
  <c r="V1524" i="5" s="1"/>
  <c r="U1525" i="5"/>
  <c r="V1525" i="5" s="1"/>
  <c r="U1097" i="5"/>
  <c r="V1097" i="5" s="1"/>
  <c r="U1121" i="5"/>
  <c r="V1121" i="5" s="1"/>
  <c r="U1209" i="5"/>
  <c r="V1209" i="5" s="1"/>
  <c r="U1168" i="5"/>
  <c r="V1168" i="5" s="1"/>
  <c r="U1274" i="5"/>
  <c r="V1274" i="5" s="1"/>
  <c r="U1562" i="5"/>
  <c r="V1562" i="5" s="1"/>
  <c r="U1031" i="5"/>
  <c r="V1031" i="5" s="1"/>
  <c r="U1235" i="5"/>
  <c r="V1235" i="5" s="1"/>
  <c r="U1114" i="5"/>
  <c r="V1114" i="5" s="1"/>
  <c r="U1394" i="5"/>
  <c r="V1394" i="5" s="1"/>
  <c r="U1421" i="5"/>
  <c r="V1421" i="5" s="1"/>
  <c r="U1223" i="5"/>
  <c r="V1223" i="5" s="1"/>
  <c r="U1119" i="5"/>
  <c r="V1119" i="5" s="1"/>
  <c r="U1383" i="5"/>
  <c r="V1383" i="5" s="1"/>
  <c r="U1297" i="5"/>
  <c r="V1297" i="5" s="1"/>
  <c r="U1318" i="5"/>
  <c r="V1318" i="5" s="1"/>
  <c r="U1199" i="5"/>
  <c r="V1199" i="5" s="1"/>
  <c r="U1539" i="5"/>
  <c r="V1539" i="5" s="1"/>
  <c r="U1033" i="5"/>
  <c r="V1033" i="5" s="1"/>
  <c r="U1436" i="5"/>
  <c r="V1436" i="5" s="1"/>
  <c r="U1401" i="5"/>
  <c r="V1401" i="5" s="1"/>
  <c r="U1559" i="5"/>
  <c r="V1559" i="5" s="1"/>
  <c r="U1214" i="5"/>
  <c r="V1214" i="5" s="1"/>
  <c r="U1580" i="5"/>
  <c r="V1580" i="5" s="1"/>
  <c r="U1176" i="5"/>
  <c r="V1176" i="5" s="1"/>
  <c r="U1279" i="5"/>
  <c r="V1279" i="5" s="1"/>
  <c r="U1104" i="5"/>
  <c r="V1104" i="5" s="1"/>
  <c r="U1358" i="5"/>
  <c r="V1358" i="5" s="1"/>
  <c r="U1202" i="5"/>
  <c r="V1202" i="5" s="1"/>
  <c r="U1222" i="5"/>
  <c r="V1222" i="5" s="1"/>
  <c r="U1453" i="5"/>
  <c r="V1453" i="5" s="1"/>
  <c r="U1242" i="5"/>
  <c r="V1242" i="5" s="1"/>
  <c r="U1484" i="5"/>
  <c r="V1484" i="5" s="1"/>
  <c r="U1083" i="5"/>
  <c r="V1083" i="5" s="1"/>
  <c r="U1098" i="5"/>
  <c r="V1098" i="5" s="1"/>
  <c r="U1444" i="5"/>
  <c r="V1444" i="5" s="1"/>
  <c r="U1420" i="5"/>
  <c r="V1420" i="5" s="1"/>
  <c r="U1095" i="5"/>
  <c r="V1095" i="5" s="1"/>
  <c r="U1550" i="5"/>
  <c r="V1550" i="5" s="1"/>
  <c r="U1070" i="5"/>
  <c r="V1070" i="5" s="1"/>
  <c r="Q1066" i="5"/>
  <c r="U1066" i="5" s="1"/>
  <c r="V1066" i="5" s="1"/>
  <c r="U1251" i="5"/>
  <c r="V1251" i="5" s="1"/>
  <c r="U1526" i="5"/>
  <c r="V1526" i="5" s="1"/>
  <c r="Q1011" i="5"/>
  <c r="U1011" i="5" s="1"/>
  <c r="V1011" i="5" s="1"/>
  <c r="Q1270" i="5"/>
  <c r="U1270" i="5" s="1"/>
  <c r="V1270" i="5" s="1"/>
  <c r="Q1171" i="5"/>
  <c r="U1171" i="5" s="1"/>
  <c r="V1171" i="5" s="1"/>
  <c r="U1322" i="5"/>
  <c r="V1322" i="5" s="1"/>
  <c r="U1597" i="5"/>
  <c r="V1597" i="5" s="1"/>
  <c r="Q3872" i="5"/>
  <c r="U3872" i="5" s="1"/>
  <c r="V3872" i="5" s="1"/>
  <c r="Q1715" i="5"/>
  <c r="U1715" i="5"/>
  <c r="V1715" i="5" s="1"/>
  <c r="Q4099" i="5"/>
  <c r="U4099" i="5" s="1"/>
  <c r="V4099" i="5" s="1"/>
  <c r="Q3934" i="5"/>
  <c r="U3934" i="5" s="1"/>
  <c r="V3934" i="5" s="1"/>
  <c r="Q2785" i="5"/>
  <c r="U2785" i="5" s="1"/>
  <c r="V2785" i="5" s="1"/>
  <c r="Q3919" i="5"/>
  <c r="U3919" i="5" s="1"/>
  <c r="V3919" i="5" s="1"/>
  <c r="Q3089" i="5"/>
  <c r="U3089" i="5" s="1"/>
  <c r="V3089" i="5" s="1"/>
  <c r="Q3669" i="5"/>
  <c r="U3669" i="5"/>
  <c r="V3669" i="5" s="1"/>
  <c r="Q1778" i="5"/>
  <c r="U1778" i="5" s="1"/>
  <c r="V1778" i="5" s="1"/>
  <c r="Q2955" i="5"/>
  <c r="U2955" i="5" s="1"/>
  <c r="V2955" i="5" s="1"/>
  <c r="Q2775" i="5"/>
  <c r="U2775" i="5" s="1"/>
  <c r="V2775" i="5" s="1"/>
  <c r="Q4345" i="5"/>
  <c r="U4345" i="5" s="1"/>
  <c r="V4345" i="5" s="1"/>
  <c r="Q3017" i="5"/>
  <c r="U3017" i="5" s="1"/>
  <c r="V3017" i="5" s="1"/>
  <c r="Q3150" i="5"/>
  <c r="U3150" i="5" s="1"/>
  <c r="V3150" i="5" s="1"/>
  <c r="U3297" i="5"/>
  <c r="V3297" i="5" s="1"/>
  <c r="Q4369" i="5"/>
  <c r="U4369" i="5" s="1"/>
  <c r="V4369" i="5" s="1"/>
  <c r="Q3551" i="5"/>
  <c r="U3551" i="5" s="1"/>
  <c r="V3551" i="5" s="1"/>
  <c r="U1382" i="5"/>
  <c r="V1382" i="5" s="1"/>
  <c r="U1215" i="5"/>
  <c r="V1215" i="5" s="1"/>
  <c r="U1271" i="5"/>
  <c r="V1271" i="5" s="1"/>
  <c r="U1427" i="5"/>
  <c r="V1427" i="5" s="1"/>
  <c r="U1356" i="5"/>
  <c r="V1356" i="5" s="1"/>
  <c r="U1518" i="5"/>
  <c r="V1518" i="5" s="1"/>
  <c r="U1216" i="5"/>
  <c r="V1216" i="5" s="1"/>
  <c r="U1002" i="5"/>
  <c r="V1002" i="5" s="1"/>
  <c r="U1500" i="5"/>
  <c r="V1500" i="5" s="1"/>
  <c r="U1030" i="5"/>
  <c r="V1030" i="5" s="1"/>
  <c r="U1259" i="5"/>
  <c r="V1259" i="5" s="1"/>
  <c r="U1470" i="5"/>
  <c r="V1470" i="5" s="1"/>
  <c r="U1512" i="5"/>
  <c r="V1512" i="5" s="1"/>
  <c r="U1155" i="5"/>
  <c r="V1155" i="5" s="1"/>
  <c r="U1469" i="5"/>
  <c r="V1469" i="5" s="1"/>
  <c r="U1396" i="5"/>
  <c r="V1396" i="5" s="1"/>
  <c r="U978" i="5"/>
  <c r="V978" i="5" s="1"/>
  <c r="U1167" i="5"/>
  <c r="V1167" i="5" s="1"/>
  <c r="U1065" i="5"/>
  <c r="V1065" i="5" s="1"/>
  <c r="U1141" i="5"/>
  <c r="V1141" i="5" s="1"/>
  <c r="U1277" i="5"/>
  <c r="V1277" i="5" s="1"/>
  <c r="U1197" i="5"/>
  <c r="V1197" i="5" s="1"/>
  <c r="U1486" i="5"/>
  <c r="V1486" i="5" s="1"/>
  <c r="U1557" i="5"/>
  <c r="V1557" i="5" s="1"/>
  <c r="U1528" i="5"/>
  <c r="V1528" i="5" s="1"/>
  <c r="U1185" i="5"/>
  <c r="V1185" i="5" s="1"/>
  <c r="U1552" i="5"/>
  <c r="V1552" i="5" s="1"/>
  <c r="U1247" i="5"/>
  <c r="V1247" i="5" s="1"/>
  <c r="U1017" i="5"/>
  <c r="V1017" i="5" s="1"/>
  <c r="U1423" i="5"/>
  <c r="V1423" i="5" s="1"/>
  <c r="U1037" i="5"/>
  <c r="V1037" i="5" s="1"/>
  <c r="U1376" i="5"/>
  <c r="V1376" i="5" s="1"/>
  <c r="Q1032" i="5"/>
  <c r="U1032" i="5" s="1"/>
  <c r="V1032" i="5" s="1"/>
  <c r="Q1387" i="5"/>
  <c r="U1387" i="5" s="1"/>
  <c r="V1387" i="5" s="1"/>
  <c r="Q1253" i="5"/>
  <c r="U1253" i="5" s="1"/>
  <c r="V1253" i="5" s="1"/>
  <c r="U1255" i="5"/>
  <c r="V1255" i="5" s="1"/>
  <c r="U1179" i="5"/>
  <c r="V1179" i="5" s="1"/>
  <c r="Q1359" i="5"/>
  <c r="U1359" i="5" s="1"/>
  <c r="V1359" i="5" s="1"/>
  <c r="Q1497" i="5"/>
  <c r="U1497" i="5" s="1"/>
  <c r="V1497" i="5" s="1"/>
  <c r="Q1267" i="5"/>
  <c r="U1267" i="5" s="1"/>
  <c r="V1267" i="5" s="1"/>
  <c r="Q3421" i="5"/>
  <c r="U3421" i="5" s="1"/>
  <c r="V3421" i="5" s="1"/>
  <c r="Q2235" i="5"/>
  <c r="U2235" i="5" s="1"/>
  <c r="V2235" i="5" s="1"/>
  <c r="Q4223" i="5"/>
  <c r="U4223" i="5" s="1"/>
  <c r="V4223" i="5" s="1"/>
  <c r="Q2754" i="5"/>
  <c r="U2754" i="5" s="1"/>
  <c r="V2754" i="5" s="1"/>
  <c r="Q3185" i="5"/>
  <c r="U3185" i="5" s="1"/>
  <c r="V3185" i="5" s="1"/>
  <c r="Q2330" i="5"/>
  <c r="U2330" i="5" s="1"/>
  <c r="V2330" i="5" s="1"/>
  <c r="Q1721" i="5"/>
  <c r="U1721" i="5" s="1"/>
  <c r="V1721" i="5" s="1"/>
  <c r="Q4141" i="5"/>
  <c r="U4141" i="5" s="1"/>
  <c r="V4141" i="5" s="1"/>
  <c r="Q2770" i="5"/>
  <c r="U2770" i="5" s="1"/>
  <c r="V2770" i="5" s="1"/>
  <c r="Q2098" i="5"/>
  <c r="U2098" i="5" s="1"/>
  <c r="V2098" i="5" s="1"/>
  <c r="Q4332" i="5"/>
  <c r="U4332" i="5" s="1"/>
  <c r="V4332" i="5" s="1"/>
  <c r="Q3633" i="5"/>
  <c r="U3633" i="5" s="1"/>
  <c r="V3633" i="5" s="1"/>
  <c r="Q2247" i="5"/>
  <c r="U2247" i="5" s="1"/>
  <c r="V2247" i="5" s="1"/>
  <c r="U1386" i="5"/>
  <c r="V1386" i="5" s="1"/>
  <c r="U1248" i="5"/>
  <c r="V1248" i="5" s="1"/>
  <c r="U1126" i="5"/>
  <c r="V1126" i="5" s="1"/>
  <c r="Q1314" i="5"/>
  <c r="U1314" i="5" s="1"/>
  <c r="V1314" i="5" s="1"/>
  <c r="Q1027" i="5"/>
  <c r="U1027" i="5" s="1"/>
  <c r="V1027" i="5" s="1"/>
  <c r="U1062" i="5"/>
  <c r="V1062" i="5" s="1"/>
  <c r="U1307" i="5"/>
  <c r="V1307" i="5" s="1"/>
  <c r="U1336" i="5"/>
  <c r="V1336" i="5" s="1"/>
  <c r="Q1406" i="5"/>
  <c r="U1406" i="5" s="1"/>
  <c r="V1406" i="5" s="1"/>
  <c r="Q1102" i="5"/>
  <c r="U1102" i="5" s="1"/>
  <c r="V1102" i="5" s="1"/>
  <c r="U1434" i="5"/>
  <c r="V1434" i="5" s="1"/>
  <c r="U1348" i="5"/>
  <c r="V1348" i="5" s="1"/>
  <c r="U1263" i="5"/>
  <c r="V1263" i="5" s="1"/>
  <c r="U1483" i="5"/>
  <c r="V1483" i="5" s="1"/>
  <c r="U1203" i="5"/>
  <c r="V1203" i="5" s="1"/>
  <c r="U1153" i="5"/>
  <c r="V1153" i="5" s="1"/>
  <c r="Q1143" i="5"/>
  <c r="U1143" i="5" s="1"/>
  <c r="V1143" i="5" s="1"/>
  <c r="Q1511" i="5"/>
  <c r="U1511" i="5" s="1"/>
  <c r="V1511" i="5" s="1"/>
  <c r="Q1534" i="5"/>
  <c r="U1534" i="5" s="1"/>
  <c r="V1534" i="5" s="1"/>
  <c r="Q1380" i="5"/>
  <c r="U1380" i="5" s="1"/>
  <c r="V1380" i="5" s="1"/>
  <c r="Q1502" i="5"/>
  <c r="U1502" i="5" s="1"/>
  <c r="V1502" i="5" s="1"/>
  <c r="U1078" i="5"/>
  <c r="V1078" i="5" s="1"/>
  <c r="Q1343" i="5"/>
  <c r="U1343" i="5" s="1"/>
  <c r="V1343" i="5" s="1"/>
  <c r="Q1312" i="5"/>
  <c r="U1312" i="5" s="1"/>
  <c r="V1312" i="5" s="1"/>
  <c r="Q1448" i="5"/>
  <c r="U1448" i="5" s="1"/>
  <c r="V1448" i="5" s="1"/>
  <c r="Q1130" i="5"/>
  <c r="U1130" i="5" s="1"/>
  <c r="V1130" i="5" s="1"/>
  <c r="Q4343" i="5"/>
  <c r="U4343" i="5" s="1"/>
  <c r="V4343" i="5" s="1"/>
  <c r="Q1886" i="5"/>
  <c r="U1886" i="5" s="1"/>
  <c r="V1886" i="5" s="1"/>
  <c r="Q2176" i="5"/>
  <c r="U2176" i="5" s="1"/>
  <c r="V2176" i="5" s="1"/>
  <c r="Q2625" i="5"/>
  <c r="U2625" i="5" s="1"/>
  <c r="V2625" i="5" s="1"/>
  <c r="Q3659" i="5"/>
  <c r="U3659" i="5" s="1"/>
  <c r="V3659" i="5" s="1"/>
  <c r="Q3800" i="5"/>
  <c r="U3800" i="5" s="1"/>
  <c r="V3800" i="5" s="1"/>
  <c r="Q3181" i="5"/>
  <c r="U3181" i="5" s="1"/>
  <c r="V3181" i="5" s="1"/>
  <c r="Q3370" i="5"/>
  <c r="U3370" i="5"/>
  <c r="V3370" i="5" s="1"/>
  <c r="Q3838" i="5"/>
  <c r="U3838" i="5" s="1"/>
  <c r="V3838" i="5" s="1"/>
  <c r="Q3742" i="5"/>
  <c r="U3742" i="5" s="1"/>
  <c r="V3742" i="5" s="1"/>
  <c r="Q2234" i="5"/>
  <c r="U2234" i="5" s="1"/>
  <c r="V2234" i="5" s="1"/>
  <c r="Q1689" i="5"/>
  <c r="U1689" i="5" s="1"/>
  <c r="V1689" i="5" s="1"/>
  <c r="Q4072" i="5"/>
  <c r="U4072" i="5" s="1"/>
  <c r="V4072" i="5" s="1"/>
  <c r="Q1618" i="5"/>
  <c r="U1618" i="5" s="1"/>
  <c r="V1618" i="5" s="1"/>
  <c r="Q2648" i="5"/>
  <c r="U2648" i="5" s="1"/>
  <c r="V2648" i="5" s="1"/>
  <c r="Q4400" i="5"/>
  <c r="U4400" i="5" s="1"/>
  <c r="V4400" i="5" s="1"/>
  <c r="Q3117" i="5"/>
  <c r="U3117" i="5" s="1"/>
  <c r="V3117" i="5" s="1"/>
  <c r="Q2386" i="5"/>
  <c r="U2386" i="5" s="1"/>
  <c r="V2386" i="5" s="1"/>
  <c r="Q3993" i="5"/>
  <c r="U3993" i="5" s="1"/>
  <c r="V3993" i="5" s="1"/>
  <c r="Q3490" i="5"/>
  <c r="U3490" i="5" s="1"/>
  <c r="V3490" i="5" s="1"/>
  <c r="Q1758" i="5"/>
  <c r="U1758" i="5" s="1"/>
  <c r="V1758" i="5" s="1"/>
  <c r="Q2132" i="5"/>
  <c r="U2132" i="5" s="1"/>
  <c r="V2132" i="5" s="1"/>
  <c r="Q1832" i="5"/>
  <c r="U1832" i="5" s="1"/>
  <c r="V1832" i="5" s="1"/>
  <c r="Q2997" i="5"/>
  <c r="U2997" i="5" s="1"/>
  <c r="V2997" i="5" s="1"/>
  <c r="Q2787" i="5"/>
  <c r="U2787" i="5" s="1"/>
  <c r="V2787" i="5" s="1"/>
  <c r="U3119" i="5"/>
  <c r="V3119" i="5" s="1"/>
  <c r="U2111" i="5"/>
  <c r="V2111" i="5" s="1"/>
  <c r="U3049" i="5"/>
  <c r="V3049" i="5" s="1"/>
  <c r="U2419" i="5"/>
  <c r="V2419" i="5" s="1"/>
  <c r="U3194" i="5"/>
  <c r="V3194" i="5" s="1"/>
  <c r="Q3038" i="5"/>
  <c r="U3038" i="5" s="1"/>
  <c r="V3038" i="5" s="1"/>
  <c r="U3753" i="5"/>
  <c r="V3753" i="5" s="1"/>
  <c r="Q3638" i="5"/>
  <c r="U3638" i="5" s="1"/>
  <c r="V3638" i="5" s="1"/>
  <c r="U3868" i="5"/>
  <c r="V3868" i="5" s="1"/>
  <c r="Q1554" i="5"/>
  <c r="U1554" i="5" s="1"/>
  <c r="V1554" i="5" s="1"/>
  <c r="U3144" i="5"/>
  <c r="V3144" i="5" s="1"/>
  <c r="Q2975" i="5"/>
  <c r="U2975" i="5" s="1"/>
  <c r="V2975" i="5" s="1"/>
  <c r="U2011" i="5"/>
  <c r="V2011" i="5" s="1"/>
  <c r="Q3417" i="5"/>
  <c r="U3417" i="5" s="1"/>
  <c r="V3417" i="5" s="1"/>
  <c r="U2384" i="5"/>
  <c r="V2384" i="5" s="1"/>
  <c r="Q4112" i="5"/>
  <c r="U4112" i="5" s="1"/>
  <c r="V4112" i="5" s="1"/>
  <c r="U3134" i="5"/>
  <c r="V3134" i="5" s="1"/>
  <c r="Q4094" i="5"/>
  <c r="U4094" i="5" s="1"/>
  <c r="V4094" i="5" s="1"/>
  <c r="U2182" i="5"/>
  <c r="V2182" i="5" s="1"/>
  <c r="Q3534" i="5"/>
  <c r="U3534" i="5" s="1"/>
  <c r="V3534" i="5" s="1"/>
  <c r="U1803" i="5"/>
  <c r="V1803" i="5" s="1"/>
  <c r="Q4246" i="5"/>
  <c r="U4246" i="5" s="1"/>
  <c r="V4246" i="5" s="1"/>
  <c r="U3665" i="5"/>
  <c r="V3665" i="5" s="1"/>
  <c r="Q3634" i="5"/>
  <c r="U3634" i="5"/>
  <c r="V3634" i="5" s="1"/>
  <c r="U2657" i="5"/>
  <c r="V2657" i="5" s="1"/>
  <c r="Q3791" i="5"/>
  <c r="U3791" i="5" s="1"/>
  <c r="V3791" i="5" s="1"/>
  <c r="U4185" i="5"/>
  <c r="V4185" i="5" s="1"/>
  <c r="Q2198" i="5"/>
  <c r="U2198" i="5" s="1"/>
  <c r="V2198" i="5" s="1"/>
  <c r="U1995" i="5"/>
  <c r="V1995" i="5" s="1"/>
  <c r="Q3337" i="5"/>
  <c r="U3337" i="5" s="1"/>
  <c r="V3337" i="5" s="1"/>
  <c r="U3318" i="5"/>
  <c r="V3318" i="5" s="1"/>
  <c r="Q3996" i="5"/>
  <c r="U3996" i="5" s="1"/>
  <c r="V3996" i="5" s="1"/>
  <c r="U3059" i="5"/>
  <c r="V3059" i="5" s="1"/>
  <c r="U2437" i="5"/>
  <c r="V2437" i="5" s="1"/>
  <c r="Q2585" i="5"/>
  <c r="U2585" i="5" s="1"/>
  <c r="V2585" i="5" s="1"/>
  <c r="Q1745" i="5"/>
  <c r="U1745" i="5" s="1"/>
  <c r="V1745" i="5" s="1"/>
  <c r="Q1795" i="5"/>
  <c r="U1795" i="5" s="1"/>
  <c r="V1795" i="5" s="1"/>
  <c r="Q1910" i="5"/>
  <c r="U1910" i="5" s="1"/>
  <c r="V1910" i="5" s="1"/>
  <c r="Q3416" i="5"/>
  <c r="U3416" i="5" s="1"/>
  <c r="V3416" i="5" s="1"/>
  <c r="Q3985" i="5"/>
  <c r="U3985" i="5" s="1"/>
  <c r="V3985" i="5" s="1"/>
  <c r="Q2120" i="5"/>
  <c r="U2120" i="5" s="1"/>
  <c r="V2120" i="5" s="1"/>
  <c r="Q3814" i="5"/>
  <c r="U3814" i="5" s="1"/>
  <c r="V3814" i="5" s="1"/>
  <c r="Q4206" i="5"/>
  <c r="U4206" i="5" s="1"/>
  <c r="V4206" i="5" s="1"/>
  <c r="Q4321" i="5"/>
  <c r="U4321" i="5" s="1"/>
  <c r="V4321" i="5" s="1"/>
  <c r="Q2426" i="5"/>
  <c r="U2426" i="5" s="1"/>
  <c r="V2426" i="5" s="1"/>
  <c r="Q2430" i="5"/>
  <c r="U2430" i="5" s="1"/>
  <c r="V2430" i="5" s="1"/>
  <c r="Q1798" i="5"/>
  <c r="U1798" i="5" s="1"/>
  <c r="V1798" i="5" s="1"/>
  <c r="Q1863" i="5"/>
  <c r="U1863" i="5" s="1"/>
  <c r="V1863" i="5" s="1"/>
  <c r="Q3692" i="5"/>
  <c r="U3692" i="5" s="1"/>
  <c r="V3692" i="5" s="1"/>
  <c r="Q1982" i="5"/>
  <c r="U1982" i="5" s="1"/>
  <c r="V1982" i="5" s="1"/>
  <c r="Q2216" i="5"/>
  <c r="U2216" i="5" s="1"/>
  <c r="V2216" i="5" s="1"/>
  <c r="Q3254" i="5"/>
  <c r="U3254" i="5" s="1"/>
  <c r="V3254" i="5" s="1"/>
  <c r="Q2644" i="5"/>
  <c r="U2644" i="5" s="1"/>
  <c r="V2644" i="5" s="1"/>
  <c r="Q1787" i="5"/>
  <c r="U1787" i="5" s="1"/>
  <c r="V1787" i="5" s="1"/>
  <c r="Q3707" i="5"/>
  <c r="U3707" i="5" s="1"/>
  <c r="V3707" i="5" s="1"/>
  <c r="Q3294" i="5"/>
  <c r="U3294" i="5" s="1"/>
  <c r="V3294" i="5" s="1"/>
  <c r="Q2295" i="5"/>
  <c r="U2295" i="5" s="1"/>
  <c r="V2295" i="5" s="1"/>
  <c r="Q3954" i="5"/>
  <c r="U3954" i="5" s="1"/>
  <c r="V3954" i="5" s="1"/>
  <c r="Q3999" i="5"/>
  <c r="U3999" i="5" s="1"/>
  <c r="V3999" i="5" s="1"/>
  <c r="Q3450" i="5"/>
  <c r="U3450" i="5" s="1"/>
  <c r="V3450" i="5" s="1"/>
  <c r="Q3566" i="5"/>
  <c r="U3566" i="5" s="1"/>
  <c r="V3566" i="5" s="1"/>
  <c r="Q2844" i="5"/>
  <c r="U2844" i="5" s="1"/>
  <c r="V2844" i="5" s="1"/>
  <c r="Q3113" i="5"/>
  <c r="U3113" i="5" s="1"/>
  <c r="V3113" i="5" s="1"/>
  <c r="Q3208" i="5"/>
  <c r="U3208" i="5" s="1"/>
  <c r="V3208" i="5" s="1"/>
  <c r="Q2416" i="5"/>
  <c r="U2416" i="5" s="1"/>
  <c r="V2416" i="5" s="1"/>
  <c r="U3349" i="5"/>
  <c r="V3349" i="5" s="1"/>
  <c r="U2257" i="5"/>
  <c r="V2257" i="5" s="1"/>
  <c r="U1864" i="5"/>
  <c r="V1864" i="5" s="1"/>
  <c r="U3636" i="5"/>
  <c r="V3636" i="5" s="1"/>
  <c r="U3750" i="5"/>
  <c r="V3750" i="5" s="1"/>
  <c r="U3170" i="5"/>
  <c r="V3170" i="5" s="1"/>
  <c r="U2269" i="5"/>
  <c r="V2269" i="5" s="1"/>
  <c r="U3471" i="5"/>
  <c r="V3471" i="5" s="1"/>
  <c r="U3481" i="5"/>
  <c r="V3481" i="5" s="1"/>
  <c r="U2396" i="5"/>
  <c r="V2396" i="5" s="1"/>
  <c r="U2105" i="5"/>
  <c r="V2105" i="5" s="1"/>
  <c r="Q2338" i="5"/>
  <c r="U2338" i="5" s="1"/>
  <c r="V2338" i="5" s="1"/>
  <c r="Q3197" i="5"/>
  <c r="U3197" i="5" s="1"/>
  <c r="V3197" i="5" s="1"/>
  <c r="Q3106" i="5"/>
  <c r="U3106" i="5" s="1"/>
  <c r="V3106" i="5" s="1"/>
  <c r="U3288" i="5"/>
  <c r="V3288" i="5" s="1"/>
  <c r="U1927" i="5"/>
  <c r="V1927" i="5" s="1"/>
  <c r="U3735" i="5"/>
  <c r="V3735" i="5" s="1"/>
  <c r="U2673" i="5"/>
  <c r="V2673" i="5" s="1"/>
  <c r="U2050" i="5"/>
  <c r="V2050" i="5" s="1"/>
  <c r="U3620" i="5"/>
  <c r="V3620" i="5" s="1"/>
  <c r="U2708" i="5"/>
  <c r="V2708" i="5" s="1"/>
  <c r="U3615" i="5"/>
  <c r="V3615" i="5" s="1"/>
  <c r="U1770" i="5"/>
  <c r="V1770" i="5" s="1"/>
  <c r="U4083" i="5"/>
  <c r="V4083" i="5" s="1"/>
  <c r="U2140" i="5"/>
  <c r="V2140" i="5" s="1"/>
  <c r="U1757" i="5"/>
  <c r="V1757" i="5" s="1"/>
  <c r="U2094" i="5"/>
  <c r="V2094" i="5" s="1"/>
  <c r="U3788" i="5"/>
  <c r="V3788" i="5" s="1"/>
  <c r="U2453" i="5"/>
  <c r="V2453" i="5" s="1"/>
  <c r="U1922" i="5"/>
  <c r="V1922" i="5" s="1"/>
  <c r="U3538" i="5"/>
  <c r="V3538" i="5" s="1"/>
  <c r="U4237" i="5"/>
  <c r="V4237" i="5" s="1"/>
  <c r="U2341" i="5"/>
  <c r="V2341" i="5" s="1"/>
  <c r="U3627" i="5"/>
  <c r="V3627" i="5" s="1"/>
  <c r="U2632" i="5"/>
  <c r="V2632" i="5" s="1"/>
  <c r="U2075" i="5"/>
  <c r="V2075" i="5" s="1"/>
  <c r="U2758" i="5"/>
  <c r="V2758" i="5" s="1"/>
  <c r="U4208" i="5"/>
  <c r="V4208" i="5" s="1"/>
  <c r="U3323" i="5"/>
  <c r="V3323" i="5" s="1"/>
  <c r="U2939" i="5"/>
  <c r="V2939" i="5" s="1"/>
  <c r="Q3705" i="5"/>
  <c r="U3705" i="5" s="1"/>
  <c r="V3705" i="5" s="1"/>
  <c r="U3913" i="5"/>
  <c r="V3913" i="5" s="1"/>
  <c r="U1546" i="5"/>
  <c r="V1546" i="5" s="1"/>
  <c r="U3146" i="5"/>
  <c r="V3146" i="5" s="1"/>
  <c r="U3568" i="5"/>
  <c r="V3568" i="5" s="1"/>
  <c r="U3723" i="5"/>
  <c r="V3723" i="5" s="1"/>
  <c r="U2752" i="5"/>
  <c r="V2752" i="5" s="1"/>
  <c r="U3394" i="5"/>
  <c r="V3394" i="5" s="1"/>
  <c r="U1933" i="5"/>
  <c r="V1933" i="5" s="1"/>
  <c r="U1640" i="5"/>
  <c r="V1640" i="5" s="1"/>
  <c r="U2506" i="5"/>
  <c r="V2506" i="5" s="1"/>
  <c r="U3340" i="5"/>
  <c r="V3340" i="5" s="1"/>
  <c r="U3353" i="5"/>
  <c r="V3353" i="5" s="1"/>
  <c r="U2091" i="5"/>
  <c r="V2091" i="5" s="1"/>
  <c r="U3393" i="5"/>
  <c r="V3393" i="5" s="1"/>
  <c r="U3010" i="5"/>
  <c r="V3010" i="5" s="1"/>
  <c r="U2446" i="5"/>
  <c r="V2446" i="5" s="1"/>
  <c r="U2423" i="5"/>
  <c r="V2423" i="5" s="1"/>
  <c r="U4029" i="5"/>
  <c r="V4029" i="5" s="1"/>
  <c r="U1887" i="5"/>
  <c r="V1887" i="5" s="1"/>
  <c r="U3617" i="5"/>
  <c r="V3617" i="5" s="1"/>
  <c r="U2991" i="5"/>
  <c r="V2991" i="5" s="1"/>
  <c r="U4143" i="5"/>
  <c r="V4143" i="5" s="1"/>
  <c r="U3013" i="5"/>
  <c r="V3013" i="5" s="1"/>
  <c r="U3287" i="5"/>
  <c r="V3287" i="5" s="1"/>
  <c r="U2497" i="5"/>
  <c r="V2497" i="5" s="1"/>
  <c r="Q2649" i="5"/>
  <c r="U2649" i="5" s="1"/>
  <c r="V2649" i="5" s="1"/>
  <c r="Q3468" i="5"/>
  <c r="U3468" i="5" s="1"/>
  <c r="V3468" i="5" s="1"/>
  <c r="Q1601" i="5"/>
  <c r="U1601" i="5" s="1"/>
  <c r="V1601" i="5" s="1"/>
  <c r="U4243" i="5"/>
  <c r="V4243" i="5" s="1"/>
  <c r="U3211" i="5"/>
  <c r="V3211" i="5" s="1"/>
  <c r="Q4226" i="5"/>
  <c r="U4226" i="5" s="1"/>
  <c r="V4226" i="5" s="1"/>
  <c r="Q2480" i="5"/>
  <c r="U2480" i="5" s="1"/>
  <c r="V2480" i="5" s="1"/>
  <c r="Q1796" i="5"/>
  <c r="U1796" i="5" s="1"/>
  <c r="V1796" i="5" s="1"/>
  <c r="Q3823" i="5"/>
  <c r="U3823" i="5" s="1"/>
  <c r="V3823" i="5" s="1"/>
  <c r="L15" i="1" l="1"/>
  <c r="L21" i="1"/>
  <c r="L17" i="1"/>
  <c r="L18" i="1"/>
  <c r="L19" i="1"/>
  <c r="L20" i="1"/>
  <c r="L16" i="1"/>
</calcChain>
</file>

<file path=xl/sharedStrings.xml><?xml version="1.0" encoding="utf-8"?>
<sst xmlns="http://schemas.openxmlformats.org/spreadsheetml/2006/main" count="56579" uniqueCount="4414">
  <si>
    <t>COUNTY</t>
  </si>
  <si>
    <t>CITY</t>
  </si>
  <si>
    <t>VILLAGE</t>
  </si>
  <si>
    <t>TOWNSHIP</t>
  </si>
  <si>
    <t>AUTHORITY</t>
  </si>
  <si>
    <t>COMMUNITY COLLEGE</t>
  </si>
  <si>
    <t>ALCONA</t>
  </si>
  <si>
    <t>ALGER</t>
  </si>
  <si>
    <t>ALLEGAN</t>
  </si>
  <si>
    <t>ALPENA</t>
  </si>
  <si>
    <t>ANTRIM</t>
  </si>
  <si>
    <t>ARENAC</t>
  </si>
  <si>
    <t>BARAGA</t>
  </si>
  <si>
    <t>BARRY</t>
  </si>
  <si>
    <t>BAY</t>
  </si>
  <si>
    <t>BENZIE</t>
  </si>
  <si>
    <t>BERRIEN</t>
  </si>
  <si>
    <t>BRANCH</t>
  </si>
  <si>
    <t>CALHOUN</t>
  </si>
  <si>
    <t>CASS</t>
  </si>
  <si>
    <t>CHARLEVOIX</t>
  </si>
  <si>
    <t>CHEBOYGAN</t>
  </si>
  <si>
    <t>CHIPPEWA</t>
  </si>
  <si>
    <t>CLARE</t>
  </si>
  <si>
    <t>CLINTON</t>
  </si>
  <si>
    <t>CRAWFORD</t>
  </si>
  <si>
    <t>DELTA</t>
  </si>
  <si>
    <t>DICKINSON</t>
  </si>
  <si>
    <t>EATON</t>
  </si>
  <si>
    <t>EMMET</t>
  </si>
  <si>
    <t>GENESEE</t>
  </si>
  <si>
    <t>GLADWIN</t>
  </si>
  <si>
    <t>GOGEBIC</t>
  </si>
  <si>
    <t>GRAND TRAVERSE</t>
  </si>
  <si>
    <t>GRATIOT</t>
  </si>
  <si>
    <t>HILLSDALE</t>
  </si>
  <si>
    <t>HOUGHTON</t>
  </si>
  <si>
    <t>HURON</t>
  </si>
  <si>
    <t>INGHAM</t>
  </si>
  <si>
    <t>IONIA</t>
  </si>
  <si>
    <t>IOSCO</t>
  </si>
  <si>
    <t>IRON</t>
  </si>
  <si>
    <t>ISABELLA</t>
  </si>
  <si>
    <t>JACKSON</t>
  </si>
  <si>
    <t>KALAMAZOO</t>
  </si>
  <si>
    <t>KALKASKA</t>
  </si>
  <si>
    <t>KENT</t>
  </si>
  <si>
    <t>KEWEENAW</t>
  </si>
  <si>
    <t>LAKE</t>
  </si>
  <si>
    <t>LAPEER</t>
  </si>
  <si>
    <t>LEELANAU</t>
  </si>
  <si>
    <t>LENAWEE</t>
  </si>
  <si>
    <t>LIVINGSTON</t>
  </si>
  <si>
    <t>LUCE</t>
  </si>
  <si>
    <t>MACKINAC</t>
  </si>
  <si>
    <t>MACOMB</t>
  </si>
  <si>
    <t>MANISTEE</t>
  </si>
  <si>
    <t>MARQUETTE</t>
  </si>
  <si>
    <t>MASON</t>
  </si>
  <si>
    <t>MECOSTA</t>
  </si>
  <si>
    <t>MENOMINEE</t>
  </si>
  <si>
    <t>MIDLAND</t>
  </si>
  <si>
    <t>MISSAUKEE</t>
  </si>
  <si>
    <t>MONROE</t>
  </si>
  <si>
    <t>MONTCALM</t>
  </si>
  <si>
    <t>MONTMORENCY</t>
  </si>
  <si>
    <t>MUSKEGON</t>
  </si>
  <si>
    <t>NEWAYGO</t>
  </si>
  <si>
    <t>OAKLAND</t>
  </si>
  <si>
    <t>OCEANA</t>
  </si>
  <si>
    <t>OGEMAW</t>
  </si>
  <si>
    <t>ONTONAGON</t>
  </si>
  <si>
    <t>OSCEOLA</t>
  </si>
  <si>
    <t>OSCODA</t>
  </si>
  <si>
    <t>OTSEGO</t>
  </si>
  <si>
    <t>OTTAWA</t>
  </si>
  <si>
    <t>PRESQUE ISLE</t>
  </si>
  <si>
    <t>ROSCOMMON</t>
  </si>
  <si>
    <t>SAGINAW</t>
  </si>
  <si>
    <t>ST JOSEPH</t>
  </si>
  <si>
    <t>SANILAC</t>
  </si>
  <si>
    <t>SCHOOLCRAFT</t>
  </si>
  <si>
    <t>SHIAWASSEE</t>
  </si>
  <si>
    <t>TUSCOLA</t>
  </si>
  <si>
    <t>VAN BUREN</t>
  </si>
  <si>
    <t>WASHTENAW</t>
  </si>
  <si>
    <t>WAYNE</t>
  </si>
  <si>
    <t>WEXFORD</t>
  </si>
  <si>
    <t>01-0000</t>
  </si>
  <si>
    <t>02-0000</t>
  </si>
  <si>
    <t>03-0000</t>
  </si>
  <si>
    <t>04-0000</t>
  </si>
  <si>
    <t>05-0000</t>
  </si>
  <si>
    <t>06-0000</t>
  </si>
  <si>
    <t>07-0000</t>
  </si>
  <si>
    <t>08-0000</t>
  </si>
  <si>
    <t>09-0000</t>
  </si>
  <si>
    <t>10-0000</t>
  </si>
  <si>
    <t>11-0000</t>
  </si>
  <si>
    <t>12-0000</t>
  </si>
  <si>
    <t>13-0000</t>
  </si>
  <si>
    <t>14-0000</t>
  </si>
  <si>
    <t>15-0000</t>
  </si>
  <si>
    <t>16-0000</t>
  </si>
  <si>
    <t>17-0000</t>
  </si>
  <si>
    <t>18-0000</t>
  </si>
  <si>
    <t>19-0000</t>
  </si>
  <si>
    <t>20-0000</t>
  </si>
  <si>
    <t>21-0000</t>
  </si>
  <si>
    <t>22-0000</t>
  </si>
  <si>
    <t>23-0000</t>
  </si>
  <si>
    <t>24-0000</t>
  </si>
  <si>
    <t>25-0000</t>
  </si>
  <si>
    <t>26-0000</t>
  </si>
  <si>
    <t>27-0000</t>
  </si>
  <si>
    <t>28-0000</t>
  </si>
  <si>
    <t>29-0000</t>
  </si>
  <si>
    <t>30-0000</t>
  </si>
  <si>
    <t>31-0000</t>
  </si>
  <si>
    <t>32-0000</t>
  </si>
  <si>
    <t>33-0000</t>
  </si>
  <si>
    <t>34-0000</t>
  </si>
  <si>
    <t>35-0000</t>
  </si>
  <si>
    <t>36-0000</t>
  </si>
  <si>
    <t>37-0000</t>
  </si>
  <si>
    <t>38-0000</t>
  </si>
  <si>
    <t>39-0000</t>
  </si>
  <si>
    <t>40-0000</t>
  </si>
  <si>
    <t>41-0000</t>
  </si>
  <si>
    <t>42-0000</t>
  </si>
  <si>
    <t>43-0000</t>
  </si>
  <si>
    <t>44-0000</t>
  </si>
  <si>
    <t>45-0000</t>
  </si>
  <si>
    <t>46-0000</t>
  </si>
  <si>
    <t>47-0000</t>
  </si>
  <si>
    <t>48-0000</t>
  </si>
  <si>
    <t>49-0000</t>
  </si>
  <si>
    <t>50-0000</t>
  </si>
  <si>
    <t>51-0000</t>
  </si>
  <si>
    <t>52-0000</t>
  </si>
  <si>
    <t>53-0000</t>
  </si>
  <si>
    <t>54-0000</t>
  </si>
  <si>
    <t>55-0000</t>
  </si>
  <si>
    <t>56-0000</t>
  </si>
  <si>
    <t>57-0000</t>
  </si>
  <si>
    <t>58-0000</t>
  </si>
  <si>
    <t>59-0000</t>
  </si>
  <si>
    <t>60-0000</t>
  </si>
  <si>
    <t>61-0000</t>
  </si>
  <si>
    <t>62-0000</t>
  </si>
  <si>
    <t>63-0000</t>
  </si>
  <si>
    <t>64-0000</t>
  </si>
  <si>
    <t>65-0000</t>
  </si>
  <si>
    <t>66-0000</t>
  </si>
  <si>
    <t>67-0000</t>
  </si>
  <si>
    <t>68-0000</t>
  </si>
  <si>
    <t>69-0000</t>
  </si>
  <si>
    <t>70-0000</t>
  </si>
  <si>
    <t>71-0000</t>
  </si>
  <si>
    <t>72-0000</t>
  </si>
  <si>
    <t>73-0000</t>
  </si>
  <si>
    <t>74-0000</t>
  </si>
  <si>
    <t>75-0000</t>
  </si>
  <si>
    <t>76-0000</t>
  </si>
  <si>
    <t>77-0000</t>
  </si>
  <si>
    <t>78-0000</t>
  </si>
  <si>
    <t>79-0000</t>
  </si>
  <si>
    <t>80-0000</t>
  </si>
  <si>
    <t>81-0000</t>
  </si>
  <si>
    <t>82-0000</t>
  </si>
  <si>
    <t>83-0000</t>
  </si>
  <si>
    <t>01-1010</t>
  </si>
  <si>
    <t>01-1020</t>
  </si>
  <si>
    <t>CALEDONIA</t>
  </si>
  <si>
    <t>01-1030</t>
  </si>
  <si>
    <t>CURTIS</t>
  </si>
  <si>
    <t>01-1040</t>
  </si>
  <si>
    <t>GREENBUSH</t>
  </si>
  <si>
    <t>01-1050</t>
  </si>
  <si>
    <t>GUSTIN</t>
  </si>
  <si>
    <t>01-1060</t>
  </si>
  <si>
    <t>HARRISVILLE</t>
  </si>
  <si>
    <t>01-1070</t>
  </si>
  <si>
    <t>HAWES</t>
  </si>
  <si>
    <t>01-1080</t>
  </si>
  <si>
    <t>HAYNES</t>
  </si>
  <si>
    <t>01-1090</t>
  </si>
  <si>
    <t>MIKADO</t>
  </si>
  <si>
    <t>01-1100</t>
  </si>
  <si>
    <t>MILLEN</t>
  </si>
  <si>
    <t>01-1110</t>
  </si>
  <si>
    <t>MITCHELL</t>
  </si>
  <si>
    <t>02-1010</t>
  </si>
  <si>
    <t>AU TRAIN</t>
  </si>
  <si>
    <t>02-1020</t>
  </si>
  <si>
    <t>BURT</t>
  </si>
  <si>
    <t>02-1030</t>
  </si>
  <si>
    <t>GRAND ISLAND</t>
  </si>
  <si>
    <t>02-1040</t>
  </si>
  <si>
    <t>LIMESTONE</t>
  </si>
  <si>
    <t>02-1050</t>
  </si>
  <si>
    <t>MATHIAS</t>
  </si>
  <si>
    <t>02-1060</t>
  </si>
  <si>
    <t>MUNISING</t>
  </si>
  <si>
    <t>02-1070</t>
  </si>
  <si>
    <t>ONOTA</t>
  </si>
  <si>
    <t>02-1080</t>
  </si>
  <si>
    <t>ROCK RIVER</t>
  </si>
  <si>
    <t>03-1010</t>
  </si>
  <si>
    <t>03-1020</t>
  </si>
  <si>
    <t>CASCO</t>
  </si>
  <si>
    <t>03-1030</t>
  </si>
  <si>
    <t>CHESHIRE</t>
  </si>
  <si>
    <t>03-1040</t>
  </si>
  <si>
    <t>CLYDE</t>
  </si>
  <si>
    <t>03-1050</t>
  </si>
  <si>
    <t>DORR</t>
  </si>
  <si>
    <t>03-1060</t>
  </si>
  <si>
    <t>FILLMORE</t>
  </si>
  <si>
    <t>03-1070</t>
  </si>
  <si>
    <t>GANGES</t>
  </si>
  <si>
    <t>03-1080</t>
  </si>
  <si>
    <t>GUN PLAIN</t>
  </si>
  <si>
    <t>03-1090</t>
  </si>
  <si>
    <t>HEATH</t>
  </si>
  <si>
    <t>03-1100</t>
  </si>
  <si>
    <t>HOPKINS</t>
  </si>
  <si>
    <t>03-1110</t>
  </si>
  <si>
    <t>LAKETOWN</t>
  </si>
  <si>
    <t>03-1120</t>
  </si>
  <si>
    <t>LEE</t>
  </si>
  <si>
    <t>03-1130</t>
  </si>
  <si>
    <t>LEIGHTON</t>
  </si>
  <si>
    <t>03-1140</t>
  </si>
  <si>
    <t>MANLIUS</t>
  </si>
  <si>
    <t>03-1150</t>
  </si>
  <si>
    <t>MARTIN</t>
  </si>
  <si>
    <t>03-1160</t>
  </si>
  <si>
    <t>MONTEREY</t>
  </si>
  <si>
    <t>03-1170</t>
  </si>
  <si>
    <t>03-1180</t>
  </si>
  <si>
    <t>OVERISEL</t>
  </si>
  <si>
    <t>03-1190</t>
  </si>
  <si>
    <t>SALEM</t>
  </si>
  <si>
    <t>03-1200</t>
  </si>
  <si>
    <t>SAUGATUCK</t>
  </si>
  <si>
    <t>03-1210</t>
  </si>
  <si>
    <t>TROWBRIDGE</t>
  </si>
  <si>
    <t>03-1220</t>
  </si>
  <si>
    <t>VALLEY</t>
  </si>
  <si>
    <t>03-1230</t>
  </si>
  <si>
    <t>WATSON</t>
  </si>
  <si>
    <t>03-1240</t>
  </si>
  <si>
    <t>WAYLAND</t>
  </si>
  <si>
    <t>04-1010</t>
  </si>
  <si>
    <t>04-1020</t>
  </si>
  <si>
    <t>GREEN</t>
  </si>
  <si>
    <t>04-1030</t>
  </si>
  <si>
    <t>LONG RAPIDS</t>
  </si>
  <si>
    <t>04-1040</t>
  </si>
  <si>
    <t>MAPLE RIDGE</t>
  </si>
  <si>
    <t>04-1050</t>
  </si>
  <si>
    <t>OSSINEKE</t>
  </si>
  <si>
    <t>04-1060</t>
  </si>
  <si>
    <t>SANBORN</t>
  </si>
  <si>
    <t>04-1070</t>
  </si>
  <si>
    <t>WELLINGTON</t>
  </si>
  <si>
    <t>04-1080</t>
  </si>
  <si>
    <t>WILSON</t>
  </si>
  <si>
    <t>05-1010</t>
  </si>
  <si>
    <t>BANKS</t>
  </si>
  <si>
    <t>05-1020</t>
  </si>
  <si>
    <t>CENTRAL LAKE</t>
  </si>
  <si>
    <t>05-1030</t>
  </si>
  <si>
    <t>CHESTONIA</t>
  </si>
  <si>
    <t>05-1040</t>
  </si>
  <si>
    <t>CUSTER</t>
  </si>
  <si>
    <t>05-1050</t>
  </si>
  <si>
    <t>ECHO</t>
  </si>
  <si>
    <t>05-1060</t>
  </si>
  <si>
    <t>ELK RAPIDS</t>
  </si>
  <si>
    <t>05-1070</t>
  </si>
  <si>
    <t>FOREST HOME</t>
  </si>
  <si>
    <t>05-1080</t>
  </si>
  <si>
    <t>HELENA</t>
  </si>
  <si>
    <t>05-1090</t>
  </si>
  <si>
    <t>JORDAN</t>
  </si>
  <si>
    <t>05-1100</t>
  </si>
  <si>
    <t>KEARNEY</t>
  </si>
  <si>
    <t>05-1110</t>
  </si>
  <si>
    <t>MANCELONA</t>
  </si>
  <si>
    <t>05-1120</t>
  </si>
  <si>
    <t>MILTON</t>
  </si>
  <si>
    <t>05-1130</t>
  </si>
  <si>
    <t>STAR</t>
  </si>
  <si>
    <t>05-1140</t>
  </si>
  <si>
    <t>TORCH LAKE</t>
  </si>
  <si>
    <t>05-1150</t>
  </si>
  <si>
    <t>WARNER</t>
  </si>
  <si>
    <t>06-1010</t>
  </si>
  <si>
    <t>ADAMS</t>
  </si>
  <si>
    <t>06-1020</t>
  </si>
  <si>
    <t>06-1030</t>
  </si>
  <si>
    <t>AU GRES</t>
  </si>
  <si>
    <t>06-1040</t>
  </si>
  <si>
    <t>CLAYTON</t>
  </si>
  <si>
    <t>06-1050</t>
  </si>
  <si>
    <t>DEEP RIVER</t>
  </si>
  <si>
    <t>06-1060</t>
  </si>
  <si>
    <t>LINCOLN</t>
  </si>
  <si>
    <t>06-1070</t>
  </si>
  <si>
    <t>06-1080</t>
  </si>
  <si>
    <t>MOFFATT</t>
  </si>
  <si>
    <t>06-1090</t>
  </si>
  <si>
    <t>SIMS</t>
  </si>
  <si>
    <t>06-1100</t>
  </si>
  <si>
    <t>STANDISH</t>
  </si>
  <si>
    <t>06-1110</t>
  </si>
  <si>
    <t>TURNER</t>
  </si>
  <si>
    <t>06-1120</t>
  </si>
  <si>
    <t>WHITNEY</t>
  </si>
  <si>
    <t>07-1010</t>
  </si>
  <si>
    <t>ARVON</t>
  </si>
  <si>
    <t>07-1020</t>
  </si>
  <si>
    <t>07-1030</t>
  </si>
  <si>
    <t>COVINGTON</t>
  </si>
  <si>
    <t>07-1040</t>
  </si>
  <si>
    <t>L ANSE</t>
  </si>
  <si>
    <t>07-1050</t>
  </si>
  <si>
    <t>SPURR</t>
  </si>
  <si>
    <t>08-1010</t>
  </si>
  <si>
    <t>ASSYRIA</t>
  </si>
  <si>
    <t>08-1020</t>
  </si>
  <si>
    <t>BALTIMORE</t>
  </si>
  <si>
    <t>08-1030</t>
  </si>
  <si>
    <t>08-1040</t>
  </si>
  <si>
    <t>CARLTON</t>
  </si>
  <si>
    <t>08-1050</t>
  </si>
  <si>
    <t>CASTLETON</t>
  </si>
  <si>
    <t>08-1060</t>
  </si>
  <si>
    <t>HASTINGS</t>
  </si>
  <si>
    <t>08-1070</t>
  </si>
  <si>
    <t>HOPE</t>
  </si>
  <si>
    <t>08-1080</t>
  </si>
  <si>
    <t>IRVING</t>
  </si>
  <si>
    <t>08-1090</t>
  </si>
  <si>
    <t>JOHNSTOWN</t>
  </si>
  <si>
    <t>08-1100</t>
  </si>
  <si>
    <t>MAPLE GROVE</t>
  </si>
  <si>
    <t>08-1110</t>
  </si>
  <si>
    <t>ORANGEVILLE</t>
  </si>
  <si>
    <t>08-1120</t>
  </si>
  <si>
    <t>PRAIRIEVILLE</t>
  </si>
  <si>
    <t>08-1130</t>
  </si>
  <si>
    <t>RUTLAND</t>
  </si>
  <si>
    <t>08-1140</t>
  </si>
  <si>
    <t>THORNAPPLE</t>
  </si>
  <si>
    <t>08-1150</t>
  </si>
  <si>
    <t>WOODLAND</t>
  </si>
  <si>
    <t>08-1160</t>
  </si>
  <si>
    <t>YANKEE SPRINGS</t>
  </si>
  <si>
    <t>09-1010</t>
  </si>
  <si>
    <t>BANGOR</t>
  </si>
  <si>
    <t>09-1020</t>
  </si>
  <si>
    <t>BEAVER</t>
  </si>
  <si>
    <t>09-1030</t>
  </si>
  <si>
    <t>FRANKENLUST</t>
  </si>
  <si>
    <t>09-1040</t>
  </si>
  <si>
    <t>FRASER</t>
  </si>
  <si>
    <t>09-1050</t>
  </si>
  <si>
    <t>GARFIELD</t>
  </si>
  <si>
    <t>09-1060</t>
  </si>
  <si>
    <t>GIBSON</t>
  </si>
  <si>
    <t>09-1070</t>
  </si>
  <si>
    <t>HAMPTON</t>
  </si>
  <si>
    <t>09-1080</t>
  </si>
  <si>
    <t>KAWKAWLIN</t>
  </si>
  <si>
    <t>09-1090</t>
  </si>
  <si>
    <t>MERRITT</t>
  </si>
  <si>
    <t>09-1100</t>
  </si>
  <si>
    <t>MONITOR</t>
  </si>
  <si>
    <t>09-1110</t>
  </si>
  <si>
    <t>MT FOREST</t>
  </si>
  <si>
    <t>09-1120</t>
  </si>
  <si>
    <t>PINCONNING</t>
  </si>
  <si>
    <t>09-1130</t>
  </si>
  <si>
    <t>PORTSMOUTH</t>
  </si>
  <si>
    <t>09-1140</t>
  </si>
  <si>
    <t>WILLIAMS</t>
  </si>
  <si>
    <t>10-1010</t>
  </si>
  <si>
    <t>ALMIRA</t>
  </si>
  <si>
    <t>10-1020</t>
  </si>
  <si>
    <t>BENZONIA</t>
  </si>
  <si>
    <t>10-1030</t>
  </si>
  <si>
    <t>BLAINE</t>
  </si>
  <si>
    <t>10-1040</t>
  </si>
  <si>
    <t>COLFAX</t>
  </si>
  <si>
    <t>10-1050</t>
  </si>
  <si>
    <t>CRYSTAL LAKE</t>
  </si>
  <si>
    <t>10-1060</t>
  </si>
  <si>
    <t>GILMORE</t>
  </si>
  <si>
    <t>10-1070</t>
  </si>
  <si>
    <t>HOMESTEAD</t>
  </si>
  <si>
    <t>10-1080</t>
  </si>
  <si>
    <t>INLAND</t>
  </si>
  <si>
    <t>10-1090</t>
  </si>
  <si>
    <t>JOYFIELD</t>
  </si>
  <si>
    <t>10-1100</t>
  </si>
  <si>
    <t>10-1110</t>
  </si>
  <si>
    <t>PLATTE</t>
  </si>
  <si>
    <t>10-1120</t>
  </si>
  <si>
    <t>WELDON</t>
  </si>
  <si>
    <t>11-1010</t>
  </si>
  <si>
    <t>BAINBRIDGE</t>
  </si>
  <si>
    <t>11-1020</t>
  </si>
  <si>
    <t>BARODA</t>
  </si>
  <si>
    <t>11-1030</t>
  </si>
  <si>
    <t>BENTON</t>
  </si>
  <si>
    <t>11-1040</t>
  </si>
  <si>
    <t>11-1050</t>
  </si>
  <si>
    <t>BERTRAND</t>
  </si>
  <si>
    <t>11-1060</t>
  </si>
  <si>
    <t>BUCHANAN</t>
  </si>
  <si>
    <t>11-1070</t>
  </si>
  <si>
    <t>CHIKAMING</t>
  </si>
  <si>
    <t>11-1080</t>
  </si>
  <si>
    <t>COLOMA</t>
  </si>
  <si>
    <t>11-1090</t>
  </si>
  <si>
    <t>GALIEN</t>
  </si>
  <si>
    <t>11-1100</t>
  </si>
  <si>
    <t>HAGAR</t>
  </si>
  <si>
    <t>11-1110</t>
  </si>
  <si>
    <t>11-1120</t>
  </si>
  <si>
    <t>11-1130</t>
  </si>
  <si>
    <t>NEW BUFFALO</t>
  </si>
  <si>
    <t>11-1140</t>
  </si>
  <si>
    <t>NILES</t>
  </si>
  <si>
    <t>11-1150</t>
  </si>
  <si>
    <t>ORONOKO</t>
  </si>
  <si>
    <t>11-1160</t>
  </si>
  <si>
    <t>PIPESTONE</t>
  </si>
  <si>
    <t>11-1170</t>
  </si>
  <si>
    <t>ROYALTON</t>
  </si>
  <si>
    <t>11-1180</t>
  </si>
  <si>
    <t>11-1190</t>
  </si>
  <si>
    <t>SODUS</t>
  </si>
  <si>
    <t>11-1200</t>
  </si>
  <si>
    <t>THREE OAKS</t>
  </si>
  <si>
    <t>11-1210</t>
  </si>
  <si>
    <t>WATERVLIET</t>
  </si>
  <si>
    <t>11-1220</t>
  </si>
  <si>
    <t>WEESAW</t>
  </si>
  <si>
    <t>12-1010</t>
  </si>
  <si>
    <t>ALGANSEE</t>
  </si>
  <si>
    <t>12-1020</t>
  </si>
  <si>
    <t>BATAVIA</t>
  </si>
  <si>
    <t>12-1030</t>
  </si>
  <si>
    <t>BETHEL</t>
  </si>
  <si>
    <t>12-1040</t>
  </si>
  <si>
    <t>BRONSON</t>
  </si>
  <si>
    <t>12-1050</t>
  </si>
  <si>
    <t>BUTLER</t>
  </si>
  <si>
    <t>12-1060</t>
  </si>
  <si>
    <t>CALIFORNIA</t>
  </si>
  <si>
    <t>12-1070</t>
  </si>
  <si>
    <t>COLDWATER</t>
  </si>
  <si>
    <t>12-1080</t>
  </si>
  <si>
    <t>GILEAD</t>
  </si>
  <si>
    <t>12-1090</t>
  </si>
  <si>
    <t>GIRARD</t>
  </si>
  <si>
    <t>12-1100</t>
  </si>
  <si>
    <t>KINDERHOOK</t>
  </si>
  <si>
    <t>12-1110</t>
  </si>
  <si>
    <t>MATTESON</t>
  </si>
  <si>
    <t>12-1120</t>
  </si>
  <si>
    <t>NOBLE</t>
  </si>
  <si>
    <t>12-1130</t>
  </si>
  <si>
    <t>OVID</t>
  </si>
  <si>
    <t>12-1140</t>
  </si>
  <si>
    <t>QUINCY</t>
  </si>
  <si>
    <t>12-1150</t>
  </si>
  <si>
    <t>SHERWOOD</t>
  </si>
  <si>
    <t>12-1160</t>
  </si>
  <si>
    <t>UNION</t>
  </si>
  <si>
    <t>13-1010</t>
  </si>
  <si>
    <t>ALBION</t>
  </si>
  <si>
    <t>13-1020</t>
  </si>
  <si>
    <t>ATHENS</t>
  </si>
  <si>
    <t>13-1040</t>
  </si>
  <si>
    <t>BEDFORD</t>
  </si>
  <si>
    <t>13-1050</t>
  </si>
  <si>
    <t>BURLINGTON</t>
  </si>
  <si>
    <t>13-1060</t>
  </si>
  <si>
    <t>CLARENCE</t>
  </si>
  <si>
    <t>13-1070</t>
  </si>
  <si>
    <t>CLARENDON</t>
  </si>
  <si>
    <t>13-1090</t>
  </si>
  <si>
    <t>ECKFORD</t>
  </si>
  <si>
    <t>13-1100</t>
  </si>
  <si>
    <t>EMMETT</t>
  </si>
  <si>
    <t>13-1110</t>
  </si>
  <si>
    <t>FREDONIA</t>
  </si>
  <si>
    <t>13-1120</t>
  </si>
  <si>
    <t>HOMER</t>
  </si>
  <si>
    <t>13-1130</t>
  </si>
  <si>
    <t>13-1140</t>
  </si>
  <si>
    <t>LEROY</t>
  </si>
  <si>
    <t>13-1150</t>
  </si>
  <si>
    <t>MARENGO</t>
  </si>
  <si>
    <t>13-1160</t>
  </si>
  <si>
    <t>MARSHALL</t>
  </si>
  <si>
    <t>13-1170</t>
  </si>
  <si>
    <t>NEWTON</t>
  </si>
  <si>
    <t>13-1180</t>
  </si>
  <si>
    <t>PENNFIELD</t>
  </si>
  <si>
    <t>13-1190</t>
  </si>
  <si>
    <t>SHERIDAN</t>
  </si>
  <si>
    <t>13-1200</t>
  </si>
  <si>
    <t>TEKONSHA</t>
  </si>
  <si>
    <t>14-1010</t>
  </si>
  <si>
    <t>CALVIN</t>
  </si>
  <si>
    <t>14-1020</t>
  </si>
  <si>
    <t>HOWARD</t>
  </si>
  <si>
    <t>14-1030</t>
  </si>
  <si>
    <t>JEFFERSON</t>
  </si>
  <si>
    <t>14-1040</t>
  </si>
  <si>
    <t>LA GRANGE</t>
  </si>
  <si>
    <t>14-1050</t>
  </si>
  <si>
    <t>MARCELLUS</t>
  </si>
  <si>
    <t>14-1060</t>
  </si>
  <si>
    <t>14-1070</t>
  </si>
  <si>
    <t>14-1080</t>
  </si>
  <si>
    <t>NEWBERG</t>
  </si>
  <si>
    <t>14-1090</t>
  </si>
  <si>
    <t>ONTWA</t>
  </si>
  <si>
    <t>14-1100</t>
  </si>
  <si>
    <t>PENN</t>
  </si>
  <si>
    <t>14-1110</t>
  </si>
  <si>
    <t>POKAGON</t>
  </si>
  <si>
    <t>14-1120</t>
  </si>
  <si>
    <t>PORTER</t>
  </si>
  <si>
    <t>14-1130</t>
  </si>
  <si>
    <t>SILVER CREEK</t>
  </si>
  <si>
    <t>14-1140</t>
  </si>
  <si>
    <t>VOLINIA</t>
  </si>
  <si>
    <t>14-1150</t>
  </si>
  <si>
    <t>15-1010</t>
  </si>
  <si>
    <t>15-1020</t>
  </si>
  <si>
    <t>BOYNE VALLEY</t>
  </si>
  <si>
    <t>15-1030</t>
  </si>
  <si>
    <t>CHANDLER</t>
  </si>
  <si>
    <t>15-1040</t>
  </si>
  <si>
    <t>15-1050</t>
  </si>
  <si>
    <t>EVANGELINE</t>
  </si>
  <si>
    <t>15-1060</t>
  </si>
  <si>
    <t>EVELINE</t>
  </si>
  <si>
    <t>15-1070</t>
  </si>
  <si>
    <t>HAYES</t>
  </si>
  <si>
    <t>15-1080</t>
  </si>
  <si>
    <t>HUDSON</t>
  </si>
  <si>
    <t>15-1090</t>
  </si>
  <si>
    <t>MARION</t>
  </si>
  <si>
    <t>15-1100</t>
  </si>
  <si>
    <t>MELROSE</t>
  </si>
  <si>
    <t>15-1110</t>
  </si>
  <si>
    <t>NORWOOD</t>
  </si>
  <si>
    <t>15-1120</t>
  </si>
  <si>
    <t>PEAINE</t>
  </si>
  <si>
    <t>15-1130</t>
  </si>
  <si>
    <t>ST JAMES</t>
  </si>
  <si>
    <t>15-1140</t>
  </si>
  <si>
    <t>SOUTH ARM</t>
  </si>
  <si>
    <t>15-1150</t>
  </si>
  <si>
    <t>16-1010</t>
  </si>
  <si>
    <t>ALOHA</t>
  </si>
  <si>
    <t>16-1020</t>
  </si>
  <si>
    <t>BEAUGRAND</t>
  </si>
  <si>
    <t>16-1030</t>
  </si>
  <si>
    <t>16-1040</t>
  </si>
  <si>
    <t>16-1050</t>
  </si>
  <si>
    <t>ELLIS</t>
  </si>
  <si>
    <t>16-1060</t>
  </si>
  <si>
    <t>FOREST</t>
  </si>
  <si>
    <t>16-1070</t>
  </si>
  <si>
    <t>GRANT</t>
  </si>
  <si>
    <t>16-1080</t>
  </si>
  <si>
    <t>HEBRON</t>
  </si>
  <si>
    <t>16-1090</t>
  </si>
  <si>
    <t>INVERNESS</t>
  </si>
  <si>
    <t>16-1100</t>
  </si>
  <si>
    <t>KOEHLER</t>
  </si>
  <si>
    <t>16-1110</t>
  </si>
  <si>
    <t>MACKINAW</t>
  </si>
  <si>
    <t>16-1120</t>
  </si>
  <si>
    <t>MENTOR</t>
  </si>
  <si>
    <t>16-1130</t>
  </si>
  <si>
    <t>MULLETT</t>
  </si>
  <si>
    <t>16-1140</t>
  </si>
  <si>
    <t>MUNRO</t>
  </si>
  <si>
    <t>16-1150</t>
  </si>
  <si>
    <t>NUNDA</t>
  </si>
  <si>
    <t>16-1160</t>
  </si>
  <si>
    <t>TUSCARORA</t>
  </si>
  <si>
    <t>16-1170</t>
  </si>
  <si>
    <t>WALKER</t>
  </si>
  <si>
    <t>16-1180</t>
  </si>
  <si>
    <t>WAVERLY</t>
  </si>
  <si>
    <t>16-1190</t>
  </si>
  <si>
    <t>WILMOT</t>
  </si>
  <si>
    <t>17-1010</t>
  </si>
  <si>
    <t>BAY MILLS</t>
  </si>
  <si>
    <t>17-1020</t>
  </si>
  <si>
    <t>BRUCE</t>
  </si>
  <si>
    <t>17-1030</t>
  </si>
  <si>
    <t>17-1040</t>
  </si>
  <si>
    <t>DAFTER</t>
  </si>
  <si>
    <t>17-1050</t>
  </si>
  <si>
    <t>DETOUR</t>
  </si>
  <si>
    <t>17-1060</t>
  </si>
  <si>
    <t>DRUMMOND</t>
  </si>
  <si>
    <t>17-1070</t>
  </si>
  <si>
    <t>HULBERT</t>
  </si>
  <si>
    <t>17-1080</t>
  </si>
  <si>
    <t>KINROSS</t>
  </si>
  <si>
    <t>17-1090</t>
  </si>
  <si>
    <t>PICKFORD</t>
  </si>
  <si>
    <t>17-1100</t>
  </si>
  <si>
    <t>RABER</t>
  </si>
  <si>
    <t>17-1110</t>
  </si>
  <si>
    <t>RUDYARD</t>
  </si>
  <si>
    <t>17-1120</t>
  </si>
  <si>
    <t>SOO</t>
  </si>
  <si>
    <t>17-1130</t>
  </si>
  <si>
    <t>SUGAR ISLAND</t>
  </si>
  <si>
    <t>17-1140</t>
  </si>
  <si>
    <t>SUPERIOR</t>
  </si>
  <si>
    <t>17-1150</t>
  </si>
  <si>
    <t>TROUT LAKE</t>
  </si>
  <si>
    <t>17-1160</t>
  </si>
  <si>
    <t>WHITEFISH</t>
  </si>
  <si>
    <t>18-1010</t>
  </si>
  <si>
    <t>ARTHUR</t>
  </si>
  <si>
    <t>18-1020</t>
  </si>
  <si>
    <t>FRANKLIN</t>
  </si>
  <si>
    <t>18-1030</t>
  </si>
  <si>
    <t>FREEMAN</t>
  </si>
  <si>
    <t>18-1040</t>
  </si>
  <si>
    <t>FROST</t>
  </si>
  <si>
    <t>18-1050</t>
  </si>
  <si>
    <t>18-1060</t>
  </si>
  <si>
    <t>18-1070</t>
  </si>
  <si>
    <t>GREENWOOD</t>
  </si>
  <si>
    <t>18-1080</t>
  </si>
  <si>
    <t>HAMILTON</t>
  </si>
  <si>
    <t>18-1090</t>
  </si>
  <si>
    <t>HATTON</t>
  </si>
  <si>
    <t>18-1100</t>
  </si>
  <si>
    <t>18-1110</t>
  </si>
  <si>
    <t>18-1120</t>
  </si>
  <si>
    <t>REDDING</t>
  </si>
  <si>
    <t>18-1130</t>
  </si>
  <si>
    <t>18-1140</t>
  </si>
  <si>
    <t>SUMMERFIELD</t>
  </si>
  <si>
    <t>18-1150</t>
  </si>
  <si>
    <t>SURREY</t>
  </si>
  <si>
    <t>18-1160</t>
  </si>
  <si>
    <t>WINTERFIELD</t>
  </si>
  <si>
    <t>19-1010</t>
  </si>
  <si>
    <t>BATH</t>
  </si>
  <si>
    <t>19-1020</t>
  </si>
  <si>
    <t>BENGAL</t>
  </si>
  <si>
    <t>19-1030</t>
  </si>
  <si>
    <t>BINGHAM</t>
  </si>
  <si>
    <t>19-1040</t>
  </si>
  <si>
    <t>DALLAS</t>
  </si>
  <si>
    <t>19-1050</t>
  </si>
  <si>
    <t>DEWITT</t>
  </si>
  <si>
    <t>19-1060</t>
  </si>
  <si>
    <t>DUPLAIN</t>
  </si>
  <si>
    <t>19-1070</t>
  </si>
  <si>
    <t>EAGLE</t>
  </si>
  <si>
    <t>19-1080</t>
  </si>
  <si>
    <t>ESSEX</t>
  </si>
  <si>
    <t>19-1090</t>
  </si>
  <si>
    <t>19-1100</t>
  </si>
  <si>
    <t>LEBANON</t>
  </si>
  <si>
    <t>19-1110</t>
  </si>
  <si>
    <t>OLIVE</t>
  </si>
  <si>
    <t>19-1120</t>
  </si>
  <si>
    <t>19-1130</t>
  </si>
  <si>
    <t>RILEY</t>
  </si>
  <si>
    <t>19-1140</t>
  </si>
  <si>
    <t>VICTOR</t>
  </si>
  <si>
    <t>19-1150</t>
  </si>
  <si>
    <t>WATERTOWN</t>
  </si>
  <si>
    <t>19-1160</t>
  </si>
  <si>
    <t>WESTPHALIA</t>
  </si>
  <si>
    <t>20-1010</t>
  </si>
  <si>
    <t>BEAVER CREEK</t>
  </si>
  <si>
    <t>20-1020</t>
  </si>
  <si>
    <t>FREDERIC</t>
  </si>
  <si>
    <t>20-1030</t>
  </si>
  <si>
    <t>GRAYLING</t>
  </si>
  <si>
    <t>20-1040</t>
  </si>
  <si>
    <t>LOVELLS</t>
  </si>
  <si>
    <t>20-1050</t>
  </si>
  <si>
    <t>MAPLE FOREST</t>
  </si>
  <si>
    <t>20-1060</t>
  </si>
  <si>
    <t>SOUTH BRANCH</t>
  </si>
  <si>
    <t>21-1010</t>
  </si>
  <si>
    <t>BALDWIN</t>
  </si>
  <si>
    <t>21-1020</t>
  </si>
  <si>
    <t>BARK RIVER</t>
  </si>
  <si>
    <t>21-1030</t>
  </si>
  <si>
    <t>BAY DE NOC</t>
  </si>
  <si>
    <t>21-1040</t>
  </si>
  <si>
    <t>BRAMPTON</t>
  </si>
  <si>
    <t>21-1050</t>
  </si>
  <si>
    <t>CORNELL</t>
  </si>
  <si>
    <t>21-1060</t>
  </si>
  <si>
    <t>ENSIGN</t>
  </si>
  <si>
    <t>21-1070</t>
  </si>
  <si>
    <t>ESCANABA</t>
  </si>
  <si>
    <t>21-1080</t>
  </si>
  <si>
    <t>FAIRBANKS</t>
  </si>
  <si>
    <t>21-1090</t>
  </si>
  <si>
    <t>FORD RIVER</t>
  </si>
  <si>
    <t>21-1100</t>
  </si>
  <si>
    <t>GARDEN</t>
  </si>
  <si>
    <t>21-1110</t>
  </si>
  <si>
    <t>21-1120</t>
  </si>
  <si>
    <t>MASONVILLE</t>
  </si>
  <si>
    <t>21-1130</t>
  </si>
  <si>
    <t>NAHMA</t>
  </si>
  <si>
    <t>WELLS</t>
  </si>
  <si>
    <t>22-1010</t>
  </si>
  <si>
    <t>BREEN</t>
  </si>
  <si>
    <t>22-1020</t>
  </si>
  <si>
    <t>BREITUNG</t>
  </si>
  <si>
    <t>22-1030</t>
  </si>
  <si>
    <t>FELCH</t>
  </si>
  <si>
    <t>22-1040</t>
  </si>
  <si>
    <t>NORWAY</t>
  </si>
  <si>
    <t>22-1050</t>
  </si>
  <si>
    <t>SAGOLA</t>
  </si>
  <si>
    <t>22-1060</t>
  </si>
  <si>
    <t>WAUCEDAH</t>
  </si>
  <si>
    <t>22-1070</t>
  </si>
  <si>
    <t>WEST BRANCH</t>
  </si>
  <si>
    <t>23-1010</t>
  </si>
  <si>
    <t>BELLEVUE</t>
  </si>
  <si>
    <t>23-1020</t>
  </si>
  <si>
    <t>23-1030</t>
  </si>
  <si>
    <t>BROOKFIELD</t>
  </si>
  <si>
    <t>23-1040</t>
  </si>
  <si>
    <t>CARMEL</t>
  </si>
  <si>
    <t>23-1050</t>
  </si>
  <si>
    <t>CHESTER</t>
  </si>
  <si>
    <t>23-1060</t>
  </si>
  <si>
    <t>23-1080</t>
  </si>
  <si>
    <t>EATON RAPIDS</t>
  </si>
  <si>
    <t>23-1090</t>
  </si>
  <si>
    <t>HAMLIN</t>
  </si>
  <si>
    <t>23-1100</t>
  </si>
  <si>
    <t>KALAMO</t>
  </si>
  <si>
    <t>23-1110</t>
  </si>
  <si>
    <t>ONEIDA</t>
  </si>
  <si>
    <t>23-1120</t>
  </si>
  <si>
    <t>ROXAND</t>
  </si>
  <si>
    <t>23-1130</t>
  </si>
  <si>
    <t>SUNFIELD</t>
  </si>
  <si>
    <t>23-1140</t>
  </si>
  <si>
    <t>VERMONTVILLE</t>
  </si>
  <si>
    <t>23-1150</t>
  </si>
  <si>
    <t>WALTON</t>
  </si>
  <si>
    <t>23-1160</t>
  </si>
  <si>
    <t>WINDSOR</t>
  </si>
  <si>
    <t>24-1010</t>
  </si>
  <si>
    <t>BEAR CREEK</t>
  </si>
  <si>
    <t>24-1020</t>
  </si>
  <si>
    <t>BLISS</t>
  </si>
  <si>
    <t>24-1030</t>
  </si>
  <si>
    <t>CARP LAKE</t>
  </si>
  <si>
    <t>24-1040</t>
  </si>
  <si>
    <t>CENTER</t>
  </si>
  <si>
    <t>24-1050</t>
  </si>
  <si>
    <t>CROSS VILLAGE</t>
  </si>
  <si>
    <t>24-1060</t>
  </si>
  <si>
    <t>FRIENDSHIP</t>
  </si>
  <si>
    <t>24-1070</t>
  </si>
  <si>
    <t>LITTLEFIELD</t>
  </si>
  <si>
    <t>24-1080</t>
  </si>
  <si>
    <t>LITTLE TRAVERSE</t>
  </si>
  <si>
    <t>24-1090</t>
  </si>
  <si>
    <t>MAPLE RIVER</t>
  </si>
  <si>
    <t>24-1100</t>
  </si>
  <si>
    <t>MCKINLEY</t>
  </si>
  <si>
    <t>24-1110</t>
  </si>
  <si>
    <t>PLEASANT VIEW</t>
  </si>
  <si>
    <t>24-1120</t>
  </si>
  <si>
    <t>READMOND</t>
  </si>
  <si>
    <t>24-1130</t>
  </si>
  <si>
    <t>RESORT</t>
  </si>
  <si>
    <t>24-1140</t>
  </si>
  <si>
    <t>SPRINGVALE</t>
  </si>
  <si>
    <t>24-1150</t>
  </si>
  <si>
    <t>WA WATAM</t>
  </si>
  <si>
    <t>24-1160</t>
  </si>
  <si>
    <t>WEST TRAVERSE</t>
  </si>
  <si>
    <t>25-1010</t>
  </si>
  <si>
    <t>ARGENTINE</t>
  </si>
  <si>
    <t>25-1020</t>
  </si>
  <si>
    <t>ATLAS</t>
  </si>
  <si>
    <t>25-1040</t>
  </si>
  <si>
    <t>25-1050</t>
  </si>
  <si>
    <t>DAVISON</t>
  </si>
  <si>
    <t>25-1060</t>
  </si>
  <si>
    <t>FENTON</t>
  </si>
  <si>
    <t>25-1070</t>
  </si>
  <si>
    <t>FLINT</t>
  </si>
  <si>
    <t>25-1080</t>
  </si>
  <si>
    <t>FLUSHING</t>
  </si>
  <si>
    <t>25-1090</t>
  </si>
  <si>
    <t>25-1100</t>
  </si>
  <si>
    <t>GAINES</t>
  </si>
  <si>
    <t>25-1110</t>
  </si>
  <si>
    <t>25-1120</t>
  </si>
  <si>
    <t>GRAND BLANC</t>
  </si>
  <si>
    <t>25-1130</t>
  </si>
  <si>
    <t>MONTROSE</t>
  </si>
  <si>
    <t>25-1140</t>
  </si>
  <si>
    <t>MOUNT MORRIS</t>
  </si>
  <si>
    <t>25-1150</t>
  </si>
  <si>
    <t>MUNDY</t>
  </si>
  <si>
    <t>25-1160</t>
  </si>
  <si>
    <t>RICHFIELD</t>
  </si>
  <si>
    <t>25-1170</t>
  </si>
  <si>
    <t>THETFORD</t>
  </si>
  <si>
    <t>25-1180</t>
  </si>
  <si>
    <t>VIENNA</t>
  </si>
  <si>
    <t>26-1010</t>
  </si>
  <si>
    <t>BEAVERTON</t>
  </si>
  <si>
    <t>26-1020</t>
  </si>
  <si>
    <t>BENTLEY</t>
  </si>
  <si>
    <t>26-1030</t>
  </si>
  <si>
    <t>BILLINGS</t>
  </si>
  <si>
    <t>26-1040</t>
  </si>
  <si>
    <t>BOURRET</t>
  </si>
  <si>
    <t>26-1050</t>
  </si>
  <si>
    <t>BUCKEYE</t>
  </si>
  <si>
    <t>26-1060</t>
  </si>
  <si>
    <t>BUTMAN</t>
  </si>
  <si>
    <t>26-1070</t>
  </si>
  <si>
    <t>CLEMENT</t>
  </si>
  <si>
    <t>26-1080</t>
  </si>
  <si>
    <t>26-1090</t>
  </si>
  <si>
    <t>GRIM</t>
  </si>
  <si>
    <t>26-1100</t>
  </si>
  <si>
    <t>GROUT</t>
  </si>
  <si>
    <t>26-1110</t>
  </si>
  <si>
    <t>HAY</t>
  </si>
  <si>
    <t>26-1120</t>
  </si>
  <si>
    <t>SAGE</t>
  </si>
  <si>
    <t>26-1130</t>
  </si>
  <si>
    <t>SECORD</t>
  </si>
  <si>
    <t>26-1140</t>
  </si>
  <si>
    <t>SHERMAN</t>
  </si>
  <si>
    <t>26-1150</t>
  </si>
  <si>
    <t>TOBACCO</t>
  </si>
  <si>
    <t>27-1010</t>
  </si>
  <si>
    <t>BESSEMER</t>
  </si>
  <si>
    <t>27-1020</t>
  </si>
  <si>
    <t>ERWIN</t>
  </si>
  <si>
    <t>27-1030</t>
  </si>
  <si>
    <t>IRONWOOD</t>
  </si>
  <si>
    <t>27-1040</t>
  </si>
  <si>
    <t>MARENISCO</t>
  </si>
  <si>
    <t>27-1050</t>
  </si>
  <si>
    <t>WAKEFIELD</t>
  </si>
  <si>
    <t>27-1060</t>
  </si>
  <si>
    <t>WATERSMEET</t>
  </si>
  <si>
    <t>28-1010</t>
  </si>
  <si>
    <t>ACME</t>
  </si>
  <si>
    <t>28-1020</t>
  </si>
  <si>
    <t>BLAIR</t>
  </si>
  <si>
    <t>28-1030</t>
  </si>
  <si>
    <t>EAST BAY</t>
  </si>
  <si>
    <t>28-1040</t>
  </si>
  <si>
    <t>FIFE LAKE</t>
  </si>
  <si>
    <t>28-1050</t>
  </si>
  <si>
    <t>28-1060</t>
  </si>
  <si>
    <t>28-1070</t>
  </si>
  <si>
    <t>GREEN LAKE</t>
  </si>
  <si>
    <t>28-1080</t>
  </si>
  <si>
    <t>LONG LAKE</t>
  </si>
  <si>
    <t>28-1090</t>
  </si>
  <si>
    <t>MAYFIELD</t>
  </si>
  <si>
    <t>28-1100</t>
  </si>
  <si>
    <t>PARADISE</t>
  </si>
  <si>
    <t>28-1110</t>
  </si>
  <si>
    <t>PENINSULA</t>
  </si>
  <si>
    <t>28-1120</t>
  </si>
  <si>
    <t>28-1130</t>
  </si>
  <si>
    <t>WHITEWATER</t>
  </si>
  <si>
    <t>29-1010</t>
  </si>
  <si>
    <t>ARCADA</t>
  </si>
  <si>
    <t>29-1020</t>
  </si>
  <si>
    <t>BETHANY</t>
  </si>
  <si>
    <t>29-1030</t>
  </si>
  <si>
    <t>ELBA</t>
  </si>
  <si>
    <t>29-1040</t>
  </si>
  <si>
    <t>EMERSON</t>
  </si>
  <si>
    <t>29-1050</t>
  </si>
  <si>
    <t>FULTON</t>
  </si>
  <si>
    <t>29-1060</t>
  </si>
  <si>
    <t>29-1070</t>
  </si>
  <si>
    <t>LAFAYETTE</t>
  </si>
  <si>
    <t>29-1080</t>
  </si>
  <si>
    <t>NEWARK</t>
  </si>
  <si>
    <t>29-1090</t>
  </si>
  <si>
    <t>NEW HAVEN</t>
  </si>
  <si>
    <t>29-1100</t>
  </si>
  <si>
    <t>NORTH SHADE</t>
  </si>
  <si>
    <t>29-1110</t>
  </si>
  <si>
    <t>NORTH STAR</t>
  </si>
  <si>
    <t>29-1120</t>
  </si>
  <si>
    <t>PINE RIVER</t>
  </si>
  <si>
    <t>29-1130</t>
  </si>
  <si>
    <t>SEVILLE</t>
  </si>
  <si>
    <t>29-1140</t>
  </si>
  <si>
    <t>SUMNER</t>
  </si>
  <si>
    <t>29-1150</t>
  </si>
  <si>
    <t>WASHINGTON</t>
  </si>
  <si>
    <t>29-1160</t>
  </si>
  <si>
    <t>WHEELER</t>
  </si>
  <si>
    <t>30-1010</t>
  </si>
  <si>
    <t>30-1020</t>
  </si>
  <si>
    <t>ALLEN</t>
  </si>
  <si>
    <t>30-1030</t>
  </si>
  <si>
    <t>AMBOY</t>
  </si>
  <si>
    <t>30-1040</t>
  </si>
  <si>
    <t>CAMBRIA</t>
  </si>
  <si>
    <t>30-1050</t>
  </si>
  <si>
    <t>CAMDEN</t>
  </si>
  <si>
    <t>30-1060</t>
  </si>
  <si>
    <t>FAYETTE</t>
  </si>
  <si>
    <t>30-1070</t>
  </si>
  <si>
    <t>30-1080</t>
  </si>
  <si>
    <t>30-1090</t>
  </si>
  <si>
    <t>LITCHFIELD</t>
  </si>
  <si>
    <t>30-1100</t>
  </si>
  <si>
    <t>MOSCOW</t>
  </si>
  <si>
    <t>30-1110</t>
  </si>
  <si>
    <t>PITTSFORD</t>
  </si>
  <si>
    <t>30-1120</t>
  </si>
  <si>
    <t>RANSOM</t>
  </si>
  <si>
    <t>30-1130</t>
  </si>
  <si>
    <t>READING</t>
  </si>
  <si>
    <t>30-1140</t>
  </si>
  <si>
    <t>SCIPIO</t>
  </si>
  <si>
    <t>30-1150</t>
  </si>
  <si>
    <t>SOMERSET</t>
  </si>
  <si>
    <t>30-1160</t>
  </si>
  <si>
    <t>WHEATLAND</t>
  </si>
  <si>
    <t>30-1170</t>
  </si>
  <si>
    <t>WOODBRIDGE</t>
  </si>
  <si>
    <t>30-1180</t>
  </si>
  <si>
    <t>WRIGHT</t>
  </si>
  <si>
    <t>31-1010</t>
  </si>
  <si>
    <t>31-1020</t>
  </si>
  <si>
    <t>CALUMET</t>
  </si>
  <si>
    <t>31-1030</t>
  </si>
  <si>
    <t>CHASSELL</t>
  </si>
  <si>
    <t>31-1040</t>
  </si>
  <si>
    <t>DUNCAN</t>
  </si>
  <si>
    <t>31-1050</t>
  </si>
  <si>
    <t>ELM RIVER</t>
  </si>
  <si>
    <t>31-1060</t>
  </si>
  <si>
    <t>31-1070</t>
  </si>
  <si>
    <t>HANCOCK</t>
  </si>
  <si>
    <t>31-1080</t>
  </si>
  <si>
    <t>LAIRD</t>
  </si>
  <si>
    <t>31-1090</t>
  </si>
  <si>
    <t>31-1100</t>
  </si>
  <si>
    <t>PORTAGE</t>
  </si>
  <si>
    <t>31-1110</t>
  </si>
  <si>
    <t>31-1120</t>
  </si>
  <si>
    <t>31-1130</t>
  </si>
  <si>
    <t>STANTON</t>
  </si>
  <si>
    <t>31-1140</t>
  </si>
  <si>
    <t>32-1010</t>
  </si>
  <si>
    <t>32-1020</t>
  </si>
  <si>
    <t>BLOOMFIELD</t>
  </si>
  <si>
    <t>32-1030</t>
  </si>
  <si>
    <t>32-1040</t>
  </si>
  <si>
    <t>CASEVILLE</t>
  </si>
  <si>
    <t>32-1050</t>
  </si>
  <si>
    <t>32-1060</t>
  </si>
  <si>
    <t>32-1070</t>
  </si>
  <si>
    <t>DWIGHT</t>
  </si>
  <si>
    <t>32-1080</t>
  </si>
  <si>
    <t>FAIRHAVEN</t>
  </si>
  <si>
    <t>32-1090</t>
  </si>
  <si>
    <t>GORE</t>
  </si>
  <si>
    <t>32-1100</t>
  </si>
  <si>
    <t>32-1110</t>
  </si>
  <si>
    <t>HUME</t>
  </si>
  <si>
    <t>32-1120</t>
  </si>
  <si>
    <t>32-1130</t>
  </si>
  <si>
    <t>32-1140</t>
  </si>
  <si>
    <t>32-1150</t>
  </si>
  <si>
    <t>32-1160</t>
  </si>
  <si>
    <t>MEADE</t>
  </si>
  <si>
    <t>32-1170</t>
  </si>
  <si>
    <t>OLIVER</t>
  </si>
  <si>
    <t>32-1180</t>
  </si>
  <si>
    <t>PARIS</t>
  </si>
  <si>
    <t>32-1190</t>
  </si>
  <si>
    <t>PT AUX BARQUES</t>
  </si>
  <si>
    <t>32-1200</t>
  </si>
  <si>
    <t>PORT AUSTIN</t>
  </si>
  <si>
    <t>32-1210</t>
  </si>
  <si>
    <t>RUBICON</t>
  </si>
  <si>
    <t>32-1220</t>
  </si>
  <si>
    <t>SAND BEACH</t>
  </si>
  <si>
    <t>32-1230</t>
  </si>
  <si>
    <t>SEBEWAING</t>
  </si>
  <si>
    <t>32-1240</t>
  </si>
  <si>
    <t>32-1250</t>
  </si>
  <si>
    <t>32-1260</t>
  </si>
  <si>
    <t>SIGEL</t>
  </si>
  <si>
    <t>32-1270</t>
  </si>
  <si>
    <t>VERONA</t>
  </si>
  <si>
    <t>32-1280</t>
  </si>
  <si>
    <t>WINSOR</t>
  </si>
  <si>
    <t>33-1010</t>
  </si>
  <si>
    <t>ALAIEDON</t>
  </si>
  <si>
    <t>33-1020</t>
  </si>
  <si>
    <t>AURELIUS</t>
  </si>
  <si>
    <t>33-1030</t>
  </si>
  <si>
    <t>BUNKER HILL</t>
  </si>
  <si>
    <t>33-1040</t>
  </si>
  <si>
    <t>DELHI</t>
  </si>
  <si>
    <t>33-1050</t>
  </si>
  <si>
    <t>33-1060</t>
  </si>
  <si>
    <t>LANSING</t>
  </si>
  <si>
    <t>33-1070</t>
  </si>
  <si>
    <t>33-1080</t>
  </si>
  <si>
    <t>LESLIE</t>
  </si>
  <si>
    <t>33-1090</t>
  </si>
  <si>
    <t>LOCKE</t>
  </si>
  <si>
    <t>33-1100</t>
  </si>
  <si>
    <t>MERIDIAN</t>
  </si>
  <si>
    <t>33-1110</t>
  </si>
  <si>
    <t>ONONDAGA</t>
  </si>
  <si>
    <t>33-1120</t>
  </si>
  <si>
    <t>STOCKBRIDGE</t>
  </si>
  <si>
    <t>33-1130</t>
  </si>
  <si>
    <t>VEVAY</t>
  </si>
  <si>
    <t>33-1140</t>
  </si>
  <si>
    <t>WHEATFIELD</t>
  </si>
  <si>
    <t>33-1150</t>
  </si>
  <si>
    <t>WHITE OAK</t>
  </si>
  <si>
    <t>33-1160</t>
  </si>
  <si>
    <t>WILLIAMSTOWN</t>
  </si>
  <si>
    <t>34-1010</t>
  </si>
  <si>
    <t>BERLIN</t>
  </si>
  <si>
    <t>34-1020</t>
  </si>
  <si>
    <t>BOSTON</t>
  </si>
  <si>
    <t>34-1030</t>
  </si>
  <si>
    <t>CAMPBELL</t>
  </si>
  <si>
    <t>34-1040</t>
  </si>
  <si>
    <t>DANBY</t>
  </si>
  <si>
    <t>34-1050</t>
  </si>
  <si>
    <t>EASTON</t>
  </si>
  <si>
    <t>34-1060</t>
  </si>
  <si>
    <t>34-1070</t>
  </si>
  <si>
    <t>KEENE</t>
  </si>
  <si>
    <t>34-1080</t>
  </si>
  <si>
    <t>LYONS</t>
  </si>
  <si>
    <t>34-1090</t>
  </si>
  <si>
    <t>NORTH PLAINS</t>
  </si>
  <si>
    <t>34-1100</t>
  </si>
  <si>
    <t>ODESSA</t>
  </si>
  <si>
    <t>34-1110</t>
  </si>
  <si>
    <t>ORANGE</t>
  </si>
  <si>
    <t>34-1120</t>
  </si>
  <si>
    <t>ORLEANS</t>
  </si>
  <si>
    <t>34-1130</t>
  </si>
  <si>
    <t>OTISCO</t>
  </si>
  <si>
    <t>34-1140</t>
  </si>
  <si>
    <t>PORTLAND</t>
  </si>
  <si>
    <t>34-1150</t>
  </si>
  <si>
    <t>RONALD</t>
  </si>
  <si>
    <t>34-1160</t>
  </si>
  <si>
    <t>SEBEWA</t>
  </si>
  <si>
    <t>35-1010</t>
  </si>
  <si>
    <t>ALABASTER</t>
  </si>
  <si>
    <t>35-1020</t>
  </si>
  <si>
    <t>AU SABLE</t>
  </si>
  <si>
    <t>35-1030</t>
  </si>
  <si>
    <t>35-1040</t>
  </si>
  <si>
    <t>BURLEIGH</t>
  </si>
  <si>
    <t>35-1050</t>
  </si>
  <si>
    <t>35-1060</t>
  </si>
  <si>
    <t>35-1070</t>
  </si>
  <si>
    <t>PLAINFIELD</t>
  </si>
  <si>
    <t>35-1080</t>
  </si>
  <si>
    <t>RENO</t>
  </si>
  <si>
    <t>35-1090</t>
  </si>
  <si>
    <t>35-1100</t>
  </si>
  <si>
    <t>TAWAS</t>
  </si>
  <si>
    <t>35-1110</t>
  </si>
  <si>
    <t>WILBER</t>
  </si>
  <si>
    <t>36-1010</t>
  </si>
  <si>
    <t>BATES</t>
  </si>
  <si>
    <t>36-1020</t>
  </si>
  <si>
    <t>CRYSTAL FALLS</t>
  </si>
  <si>
    <t>36-1030</t>
  </si>
  <si>
    <t>HEMATITE</t>
  </si>
  <si>
    <t>36-1040</t>
  </si>
  <si>
    <t>IRON RIVER</t>
  </si>
  <si>
    <t>36-1050</t>
  </si>
  <si>
    <t>MANSFIELD</t>
  </si>
  <si>
    <t>36-1060</t>
  </si>
  <si>
    <t>MASTODON</t>
  </si>
  <si>
    <t>36-1070</t>
  </si>
  <si>
    <t>STAMBAUGH</t>
  </si>
  <si>
    <t>37-1010</t>
  </si>
  <si>
    <t>BROOMFIELD</t>
  </si>
  <si>
    <t>37-1020</t>
  </si>
  <si>
    <t>37-1030</t>
  </si>
  <si>
    <t>COE</t>
  </si>
  <si>
    <t>37-1040</t>
  </si>
  <si>
    <t>37-1050</t>
  </si>
  <si>
    <t>DEERFIELD</t>
  </si>
  <si>
    <t>37-1060</t>
  </si>
  <si>
    <t>DENVER</t>
  </si>
  <si>
    <t>37-1070</t>
  </si>
  <si>
    <t>FREMONT</t>
  </si>
  <si>
    <t>37-1080</t>
  </si>
  <si>
    <t>37-1090</t>
  </si>
  <si>
    <t>37-1100</t>
  </si>
  <si>
    <t>37-1110</t>
  </si>
  <si>
    <t>NOTTAWA</t>
  </si>
  <si>
    <t>37-1120</t>
  </si>
  <si>
    <t>ROLLAND</t>
  </si>
  <si>
    <t>37-1130</t>
  </si>
  <si>
    <t>37-1140</t>
  </si>
  <si>
    <t>37-1150</t>
  </si>
  <si>
    <t>VERNON</t>
  </si>
  <si>
    <t>37-1160</t>
  </si>
  <si>
    <t>WISE</t>
  </si>
  <si>
    <t>38-1010</t>
  </si>
  <si>
    <t>BLACKMAN</t>
  </si>
  <si>
    <t>38-1020</t>
  </si>
  <si>
    <t>COLUMBIA</t>
  </si>
  <si>
    <t>38-1030</t>
  </si>
  <si>
    <t>CONCORD</t>
  </si>
  <si>
    <t>38-1040</t>
  </si>
  <si>
    <t>GRASS LAKE</t>
  </si>
  <si>
    <t>38-1050</t>
  </si>
  <si>
    <t>HANOVER</t>
  </si>
  <si>
    <t>38-1060</t>
  </si>
  <si>
    <t>HENRIETTA</t>
  </si>
  <si>
    <t>38-1070</t>
  </si>
  <si>
    <t>LEONI</t>
  </si>
  <si>
    <t>38-1080</t>
  </si>
  <si>
    <t>LIBERTY</t>
  </si>
  <si>
    <t>38-1090</t>
  </si>
  <si>
    <t>NAPOLEON</t>
  </si>
  <si>
    <t>38-1100</t>
  </si>
  <si>
    <t>NORVELL</t>
  </si>
  <si>
    <t>38-1110</t>
  </si>
  <si>
    <t>PARMA</t>
  </si>
  <si>
    <t>38-1120</t>
  </si>
  <si>
    <t>PULASKI</t>
  </si>
  <si>
    <t>38-1130</t>
  </si>
  <si>
    <t>RIVES</t>
  </si>
  <si>
    <t>38-1140</t>
  </si>
  <si>
    <t>SANDSTONE</t>
  </si>
  <si>
    <t>38-1150</t>
  </si>
  <si>
    <t>SPRING ARBOR</t>
  </si>
  <si>
    <t>38-1160</t>
  </si>
  <si>
    <t>SPRINGPORT</t>
  </si>
  <si>
    <t>38-1170</t>
  </si>
  <si>
    <t>SUMMIT</t>
  </si>
  <si>
    <t>38-1180</t>
  </si>
  <si>
    <t>TOMPKINS</t>
  </si>
  <si>
    <t>38-1190</t>
  </si>
  <si>
    <t>WATERLOO</t>
  </si>
  <si>
    <t>39-1010</t>
  </si>
  <si>
    <t>ALAMO</t>
  </si>
  <si>
    <t>39-1020</t>
  </si>
  <si>
    <t>BRADY</t>
  </si>
  <si>
    <t>39-1030</t>
  </si>
  <si>
    <t>CHARLESTON</t>
  </si>
  <si>
    <t>39-1040</t>
  </si>
  <si>
    <t>CLIMAX</t>
  </si>
  <si>
    <t>39-1050</t>
  </si>
  <si>
    <t>COMSTOCK</t>
  </si>
  <si>
    <t>39-1060</t>
  </si>
  <si>
    <t>COOPER</t>
  </si>
  <si>
    <t>39-1070</t>
  </si>
  <si>
    <t>39-1080</t>
  </si>
  <si>
    <t>OSHTEMO</t>
  </si>
  <si>
    <t>39-1090</t>
  </si>
  <si>
    <t>PAVILION</t>
  </si>
  <si>
    <t>39-1100</t>
  </si>
  <si>
    <t>PRAIRIE RONDE</t>
  </si>
  <si>
    <t>39-1110</t>
  </si>
  <si>
    <t>RICHLAND</t>
  </si>
  <si>
    <t>39-1120</t>
  </si>
  <si>
    <t>ROSS</t>
  </si>
  <si>
    <t>39-1130</t>
  </si>
  <si>
    <t>39-1140</t>
  </si>
  <si>
    <t>TEXAS</t>
  </si>
  <si>
    <t>39-1150</t>
  </si>
  <si>
    <t>WAKESHMA</t>
  </si>
  <si>
    <t>40-1010</t>
  </si>
  <si>
    <t>BEAR LAKE</t>
  </si>
  <si>
    <t>40-1020</t>
  </si>
  <si>
    <t>BLUE LAKE</t>
  </si>
  <si>
    <t>40-1030</t>
  </si>
  <si>
    <t>BOARDMAN</t>
  </si>
  <si>
    <t>40-1040</t>
  </si>
  <si>
    <t>CLEARWATER</t>
  </si>
  <si>
    <t>40-1050</t>
  </si>
  <si>
    <t>COLD SPRINGS</t>
  </si>
  <si>
    <t>40-1060</t>
  </si>
  <si>
    <t>EXCELSIOR</t>
  </si>
  <si>
    <t>40-1070</t>
  </si>
  <si>
    <t>40-1080</t>
  </si>
  <si>
    <t>40-1090</t>
  </si>
  <si>
    <t>40-1100</t>
  </si>
  <si>
    <t>40-1110</t>
  </si>
  <si>
    <t>RAPID RIVER</t>
  </si>
  <si>
    <t>40-1120</t>
  </si>
  <si>
    <t>SPRINGFIELD</t>
  </si>
  <si>
    <t>41-1010</t>
  </si>
  <si>
    <t>ADA</t>
  </si>
  <si>
    <t>41-1020</t>
  </si>
  <si>
    <t>ALGOMA</t>
  </si>
  <si>
    <t>41-1030</t>
  </si>
  <si>
    <t>ALPINE</t>
  </si>
  <si>
    <t>41-1040</t>
  </si>
  <si>
    <t>BOWNE</t>
  </si>
  <si>
    <t>41-1050</t>
  </si>
  <si>
    <t>BYRON</t>
  </si>
  <si>
    <t>41-1060</t>
  </si>
  <si>
    <t>41-1070</t>
  </si>
  <si>
    <t>CANNON</t>
  </si>
  <si>
    <t>41-1080</t>
  </si>
  <si>
    <t>CASCADE</t>
  </si>
  <si>
    <t>41-1090</t>
  </si>
  <si>
    <t>COURTLAND</t>
  </si>
  <si>
    <t>41-1100</t>
  </si>
  <si>
    <t>41-1110</t>
  </si>
  <si>
    <t>GRAND RAPIDS</t>
  </si>
  <si>
    <t>41-1120</t>
  </si>
  <si>
    <t>GRATTAN</t>
  </si>
  <si>
    <t>41-1130</t>
  </si>
  <si>
    <t>LOWELL</t>
  </si>
  <si>
    <t>41-1140</t>
  </si>
  <si>
    <t>NELSON</t>
  </si>
  <si>
    <t>41-1150</t>
  </si>
  <si>
    <t>OAKFIELD</t>
  </si>
  <si>
    <t>41-1160</t>
  </si>
  <si>
    <t>41-1170</t>
  </si>
  <si>
    <t>SOLON</t>
  </si>
  <si>
    <t>41-1180</t>
  </si>
  <si>
    <t>SPARTA</t>
  </si>
  <si>
    <t>41-1190</t>
  </si>
  <si>
    <t>SPENCER</t>
  </si>
  <si>
    <t>41-1200</t>
  </si>
  <si>
    <t>TYRONE</t>
  </si>
  <si>
    <t>41-1210</t>
  </si>
  <si>
    <t>VERGENNES</t>
  </si>
  <si>
    <t>42-1010</t>
  </si>
  <si>
    <t>ALLOUEZ</t>
  </si>
  <si>
    <t>42-1020</t>
  </si>
  <si>
    <t>EAGLE HARBOR</t>
  </si>
  <si>
    <t>42-1030</t>
  </si>
  <si>
    <t>42-1040</t>
  </si>
  <si>
    <t>42-1050</t>
  </si>
  <si>
    <t>43-1010</t>
  </si>
  <si>
    <t>CHASE</t>
  </si>
  <si>
    <t>43-1020</t>
  </si>
  <si>
    <t>CHERRY VALLEY</t>
  </si>
  <si>
    <t>43-1030</t>
  </si>
  <si>
    <t>DOVER</t>
  </si>
  <si>
    <t>43-1040</t>
  </si>
  <si>
    <t>EDEN</t>
  </si>
  <si>
    <t>43-1050</t>
  </si>
  <si>
    <t>ELK</t>
  </si>
  <si>
    <t>43-1060</t>
  </si>
  <si>
    <t>ELLSWORTH</t>
  </si>
  <si>
    <t>43-1070</t>
  </si>
  <si>
    <t>43-1080</t>
  </si>
  <si>
    <t>NEWKIRK</t>
  </si>
  <si>
    <t>43-1090</t>
  </si>
  <si>
    <t>PEACOCK</t>
  </si>
  <si>
    <t>43-1100</t>
  </si>
  <si>
    <t>PINORA</t>
  </si>
  <si>
    <t>43-1110</t>
  </si>
  <si>
    <t>PLEASANT PLAINS</t>
  </si>
  <si>
    <t>43-1120</t>
  </si>
  <si>
    <t>SAUBLE</t>
  </si>
  <si>
    <t>43-1130</t>
  </si>
  <si>
    <t>SWEETWATER</t>
  </si>
  <si>
    <t>43-1140</t>
  </si>
  <si>
    <t>WEBBER</t>
  </si>
  <si>
    <t>43-1150</t>
  </si>
  <si>
    <t>YATES</t>
  </si>
  <si>
    <t>44-1010</t>
  </si>
  <si>
    <t>ALMONT</t>
  </si>
  <si>
    <t>44-1020</t>
  </si>
  <si>
    <t>ARCADIA</t>
  </si>
  <si>
    <t>44-1030</t>
  </si>
  <si>
    <t>ATTICA</t>
  </si>
  <si>
    <t>44-1040</t>
  </si>
  <si>
    <t>44-1050</t>
  </si>
  <si>
    <t>BURNSIDE</t>
  </si>
  <si>
    <t>44-1060</t>
  </si>
  <si>
    <t>44-1070</t>
  </si>
  <si>
    <t>DRYDEN</t>
  </si>
  <si>
    <t>44-1080</t>
  </si>
  <si>
    <t>44-1090</t>
  </si>
  <si>
    <t>GOODLAND</t>
  </si>
  <si>
    <t>44-1100</t>
  </si>
  <si>
    <t>HADLEY</t>
  </si>
  <si>
    <t>44-1110</t>
  </si>
  <si>
    <t>IMLAY</t>
  </si>
  <si>
    <t>44-1120</t>
  </si>
  <si>
    <t>44-1130</t>
  </si>
  <si>
    <t>MARATHON</t>
  </si>
  <si>
    <t>44-1140</t>
  </si>
  <si>
    <t>44-1150</t>
  </si>
  <si>
    <t>METAMORA</t>
  </si>
  <si>
    <t>44-1160</t>
  </si>
  <si>
    <t>NORTH BRANCH</t>
  </si>
  <si>
    <t>44-1170</t>
  </si>
  <si>
    <t>OREGON</t>
  </si>
  <si>
    <t>44-1180</t>
  </si>
  <si>
    <t>RICH</t>
  </si>
  <si>
    <t>45-1010</t>
  </si>
  <si>
    <t>45-1020</t>
  </si>
  <si>
    <t>CENTERVILLE</t>
  </si>
  <si>
    <t>45-1030</t>
  </si>
  <si>
    <t>CLEVELAND</t>
  </si>
  <si>
    <t>45-1040</t>
  </si>
  <si>
    <t>ELMWOOD</t>
  </si>
  <si>
    <t>45-1050</t>
  </si>
  <si>
    <t>EMPIRE</t>
  </si>
  <si>
    <t>45-1060</t>
  </si>
  <si>
    <t>GLEN ARBOR</t>
  </si>
  <si>
    <t>45-1070</t>
  </si>
  <si>
    <t>KASSON</t>
  </si>
  <si>
    <t>45-1080</t>
  </si>
  <si>
    <t>45-1090</t>
  </si>
  <si>
    <t>LELAND</t>
  </si>
  <si>
    <t>45-1100</t>
  </si>
  <si>
    <t>45-1110</t>
  </si>
  <si>
    <t>SUTTONS BAY</t>
  </si>
  <si>
    <t>46-1010</t>
  </si>
  <si>
    <t>ADRIAN</t>
  </si>
  <si>
    <t>46-1020</t>
  </si>
  <si>
    <t>BLISSFIELD</t>
  </si>
  <si>
    <t>46-1030</t>
  </si>
  <si>
    <t>CAMBRIDGE</t>
  </si>
  <si>
    <t>46-1040</t>
  </si>
  <si>
    <t>46-1050</t>
  </si>
  <si>
    <t>46-1060</t>
  </si>
  <si>
    <t>46-1070</t>
  </si>
  <si>
    <t>FAIRFIELD</t>
  </si>
  <si>
    <t>46-1080</t>
  </si>
  <si>
    <t>46-1090</t>
  </si>
  <si>
    <t>46-1100</t>
  </si>
  <si>
    <t>MACON</t>
  </si>
  <si>
    <t>46-1110</t>
  </si>
  <si>
    <t>MADISON</t>
  </si>
  <si>
    <t>46-1120</t>
  </si>
  <si>
    <t>MEDINA</t>
  </si>
  <si>
    <t>46-1130</t>
  </si>
  <si>
    <t>OGDEN</t>
  </si>
  <si>
    <t>46-1140</t>
  </si>
  <si>
    <t>PALMYRA</t>
  </si>
  <si>
    <t>46-1150</t>
  </si>
  <si>
    <t>RAISIN</t>
  </si>
  <si>
    <t>46-1160</t>
  </si>
  <si>
    <t>RIDGEWAY</t>
  </si>
  <si>
    <t>46-1170</t>
  </si>
  <si>
    <t>RIGA</t>
  </si>
  <si>
    <t>46-1180</t>
  </si>
  <si>
    <t>ROLLIN</t>
  </si>
  <si>
    <t>46-1190</t>
  </si>
  <si>
    <t>ROME</t>
  </si>
  <si>
    <t>46-1200</t>
  </si>
  <si>
    <t>SENECA</t>
  </si>
  <si>
    <t>46-1210</t>
  </si>
  <si>
    <t>TECUMSEH</t>
  </si>
  <si>
    <t>46-1220</t>
  </si>
  <si>
    <t>WOODSTOCK</t>
  </si>
  <si>
    <t>47-1010</t>
  </si>
  <si>
    <t>BRIGHTON</t>
  </si>
  <si>
    <t>47-1020</t>
  </si>
  <si>
    <t>COHOCTAH</t>
  </si>
  <si>
    <t>47-1030</t>
  </si>
  <si>
    <t>CONWAY</t>
  </si>
  <si>
    <t>47-1040</t>
  </si>
  <si>
    <t>47-1050</t>
  </si>
  <si>
    <t>GENOA</t>
  </si>
  <si>
    <t>47-1060</t>
  </si>
  <si>
    <t>GREEN OAK</t>
  </si>
  <si>
    <t>47-1070</t>
  </si>
  <si>
    <t>HAMBURG</t>
  </si>
  <si>
    <t>47-1080</t>
  </si>
  <si>
    <t>HANDY</t>
  </si>
  <si>
    <t>47-1090</t>
  </si>
  <si>
    <t>HARTLAND</t>
  </si>
  <si>
    <t>47-1100</t>
  </si>
  <si>
    <t>HOWELL</t>
  </si>
  <si>
    <t>47-1110</t>
  </si>
  <si>
    <t>47-1120</t>
  </si>
  <si>
    <t>47-1130</t>
  </si>
  <si>
    <t>OCEOLA</t>
  </si>
  <si>
    <t>47-1140</t>
  </si>
  <si>
    <t>PUTNAM</t>
  </si>
  <si>
    <t>47-1150</t>
  </si>
  <si>
    <t>47-1160</t>
  </si>
  <si>
    <t>UNADILLA</t>
  </si>
  <si>
    <t>48-1010</t>
  </si>
  <si>
    <t>COLUMBUS</t>
  </si>
  <si>
    <t>48-1020</t>
  </si>
  <si>
    <t>LAKEFIELD</t>
  </si>
  <si>
    <t>48-1030</t>
  </si>
  <si>
    <t>MCMILLAN</t>
  </si>
  <si>
    <t>48-1040</t>
  </si>
  <si>
    <t>PENTLAND</t>
  </si>
  <si>
    <t>49-1010</t>
  </si>
  <si>
    <t>BOIS BLANC</t>
  </si>
  <si>
    <t>49-1020</t>
  </si>
  <si>
    <t>BREVORT</t>
  </si>
  <si>
    <t>49-1030</t>
  </si>
  <si>
    <t>CLARK</t>
  </si>
  <si>
    <t>49-1040</t>
  </si>
  <si>
    <t>49-1050</t>
  </si>
  <si>
    <t>HENDRICKS</t>
  </si>
  <si>
    <t>49-1060</t>
  </si>
  <si>
    <t>49-1070</t>
  </si>
  <si>
    <t>49-1080</t>
  </si>
  <si>
    <t>MORAN</t>
  </si>
  <si>
    <t>49-1090</t>
  </si>
  <si>
    <t>49-1100</t>
  </si>
  <si>
    <t>49-1110</t>
  </si>
  <si>
    <t>ST IGNACE</t>
  </si>
  <si>
    <t>50-1010</t>
  </si>
  <si>
    <t>ARMADA</t>
  </si>
  <si>
    <t>50-1020</t>
  </si>
  <si>
    <t>50-1030</t>
  </si>
  <si>
    <t>CHESTERFIELD</t>
  </si>
  <si>
    <t>50-1040</t>
  </si>
  <si>
    <t>50-1050</t>
  </si>
  <si>
    <t>HARRISON</t>
  </si>
  <si>
    <t>50-1070</t>
  </si>
  <si>
    <t>LENOX</t>
  </si>
  <si>
    <t>50-1080</t>
  </si>
  <si>
    <t>50-1090</t>
  </si>
  <si>
    <t>RAY</t>
  </si>
  <si>
    <t>50-1100</t>
  </si>
  <si>
    <t>RICHMOND</t>
  </si>
  <si>
    <t>50-1110</t>
  </si>
  <si>
    <t>SHELBY</t>
  </si>
  <si>
    <t>50-1120</t>
  </si>
  <si>
    <t>51-1010</t>
  </si>
  <si>
    <t>51-1020</t>
  </si>
  <si>
    <t>51-1030</t>
  </si>
  <si>
    <t>BROWN</t>
  </si>
  <si>
    <t>51-1040</t>
  </si>
  <si>
    <t>CLEON</t>
  </si>
  <si>
    <t>51-1050</t>
  </si>
  <si>
    <t>DICKSON</t>
  </si>
  <si>
    <t>51-1060</t>
  </si>
  <si>
    <t>FILER</t>
  </si>
  <si>
    <t>51-1070</t>
  </si>
  <si>
    <t>51-1080</t>
  </si>
  <si>
    <t>51-1090</t>
  </si>
  <si>
    <t>MARILLA</t>
  </si>
  <si>
    <t>51-1100</t>
  </si>
  <si>
    <t>NORMAN</t>
  </si>
  <si>
    <t>51-1110</t>
  </si>
  <si>
    <t>ONEKAMA</t>
  </si>
  <si>
    <t>51-1120</t>
  </si>
  <si>
    <t>PLEASANTON</t>
  </si>
  <si>
    <t>51-1130</t>
  </si>
  <si>
    <t>SPRINGDALE</t>
  </si>
  <si>
    <t>51-1140</t>
  </si>
  <si>
    <t>STRONACH</t>
  </si>
  <si>
    <t>52-1010</t>
  </si>
  <si>
    <t>CHAMPION</t>
  </si>
  <si>
    <t>52-1020</t>
  </si>
  <si>
    <t>CHOCOLAY</t>
  </si>
  <si>
    <t>52-1030</t>
  </si>
  <si>
    <t>ELY</t>
  </si>
  <si>
    <t>52-1040</t>
  </si>
  <si>
    <t>EWING</t>
  </si>
  <si>
    <t>52-1050</t>
  </si>
  <si>
    <t>FORSYTH</t>
  </si>
  <si>
    <t>52-1060</t>
  </si>
  <si>
    <t>HUMBOLDT</t>
  </si>
  <si>
    <t>52-1070</t>
  </si>
  <si>
    <t>ISHPEMING</t>
  </si>
  <si>
    <t>52-1080</t>
  </si>
  <si>
    <t>52-1090</t>
  </si>
  <si>
    <t>MICHIGAMME</t>
  </si>
  <si>
    <t>52-1100</t>
  </si>
  <si>
    <t>NEGAUNEE</t>
  </si>
  <si>
    <t>52-1110</t>
  </si>
  <si>
    <t>POWELL</t>
  </si>
  <si>
    <t>52-1120</t>
  </si>
  <si>
    <t>REPUBLIC</t>
  </si>
  <si>
    <t>52-1130</t>
  </si>
  <si>
    <t>52-1140</t>
  </si>
  <si>
    <t>SANDS</t>
  </si>
  <si>
    <t>52-1150</t>
  </si>
  <si>
    <t>SKANDIA</t>
  </si>
  <si>
    <t>52-1160</t>
  </si>
  <si>
    <t>TILDEN</t>
  </si>
  <si>
    <t>52-1170</t>
  </si>
  <si>
    <t>TURIN</t>
  </si>
  <si>
    <t>52-1180</t>
  </si>
  <si>
    <t>52-1190</t>
  </si>
  <si>
    <t>53-1010</t>
  </si>
  <si>
    <t>AMBER</t>
  </si>
  <si>
    <t>53-1020</t>
  </si>
  <si>
    <t>53-1030</t>
  </si>
  <si>
    <t>53-1040</t>
  </si>
  <si>
    <t>53-1050</t>
  </si>
  <si>
    <t>FREESOIL</t>
  </si>
  <si>
    <t>53-1060</t>
  </si>
  <si>
    <t>53-1070</t>
  </si>
  <si>
    <t>53-1080</t>
  </si>
  <si>
    <t>LOGAN</t>
  </si>
  <si>
    <t>53-1090</t>
  </si>
  <si>
    <t>53-1100</t>
  </si>
  <si>
    <t>PERE MARQUETTE</t>
  </si>
  <si>
    <t>53-1110</t>
  </si>
  <si>
    <t>RIVERTON</t>
  </si>
  <si>
    <t>53-1120</t>
  </si>
  <si>
    <t>53-1130</t>
  </si>
  <si>
    <t>53-1140</t>
  </si>
  <si>
    <t>53-1150</t>
  </si>
  <si>
    <t>VICTORY</t>
  </si>
  <si>
    <t>54-1010</t>
  </si>
  <si>
    <t>AETNA</t>
  </si>
  <si>
    <t>54-1020</t>
  </si>
  <si>
    <t>AUSTIN</t>
  </si>
  <si>
    <t>54-1030</t>
  </si>
  <si>
    <t>BIG RAPIDS</t>
  </si>
  <si>
    <t>54-1040</t>
  </si>
  <si>
    <t>54-1050</t>
  </si>
  <si>
    <t>54-1060</t>
  </si>
  <si>
    <t>54-1070</t>
  </si>
  <si>
    <t>FORK</t>
  </si>
  <si>
    <t>54-1080</t>
  </si>
  <si>
    <t>54-1090</t>
  </si>
  <si>
    <t>54-1100</t>
  </si>
  <si>
    <t>HINTON</t>
  </si>
  <si>
    <t>54-1110</t>
  </si>
  <si>
    <t>MARTINY</t>
  </si>
  <si>
    <t>54-1120</t>
  </si>
  <si>
    <t>54-1130</t>
  </si>
  <si>
    <t>MILLBROOK</t>
  </si>
  <si>
    <t>54-1140</t>
  </si>
  <si>
    <t>MORTON</t>
  </si>
  <si>
    <t>54-1150</t>
  </si>
  <si>
    <t>54-1160</t>
  </si>
  <si>
    <t>55-1010</t>
  </si>
  <si>
    <t>CEDARVILLE</t>
  </si>
  <si>
    <t>55-1020</t>
  </si>
  <si>
    <t>DAGGETT</t>
  </si>
  <si>
    <t>55-1030</t>
  </si>
  <si>
    <t>FAITHORN</t>
  </si>
  <si>
    <t>55-1040</t>
  </si>
  <si>
    <t>GOURLEY</t>
  </si>
  <si>
    <t>55-1050</t>
  </si>
  <si>
    <t>HARRIS</t>
  </si>
  <si>
    <t>55-1060</t>
  </si>
  <si>
    <t>HOLMES</t>
  </si>
  <si>
    <t>55-1070</t>
  </si>
  <si>
    <t>INGALLSTON</t>
  </si>
  <si>
    <t>55-1080</t>
  </si>
  <si>
    <t>55-1090</t>
  </si>
  <si>
    <t>MELLEN</t>
  </si>
  <si>
    <t>55-1110</t>
  </si>
  <si>
    <t>MEYER</t>
  </si>
  <si>
    <t>55-1120</t>
  </si>
  <si>
    <t>NADEAU</t>
  </si>
  <si>
    <t>55-1130</t>
  </si>
  <si>
    <t>SPALDING</t>
  </si>
  <si>
    <t>55-1140</t>
  </si>
  <si>
    <t>STEPHENSON</t>
  </si>
  <si>
    <t>56-1010</t>
  </si>
  <si>
    <t>EDENVILLE</t>
  </si>
  <si>
    <t>56-1020</t>
  </si>
  <si>
    <t>GENEVA</t>
  </si>
  <si>
    <t>56-1030</t>
  </si>
  <si>
    <t>GREENDALE</t>
  </si>
  <si>
    <t>56-1040</t>
  </si>
  <si>
    <t>56-1050</t>
  </si>
  <si>
    <t>56-1060</t>
  </si>
  <si>
    <t>INGERSOLL</t>
  </si>
  <si>
    <t>56-1070</t>
  </si>
  <si>
    <t>JASPER</t>
  </si>
  <si>
    <t>56-1080</t>
  </si>
  <si>
    <t>JEROME</t>
  </si>
  <si>
    <t>56-1090</t>
  </si>
  <si>
    <t>LARKIN</t>
  </si>
  <si>
    <t>56-1100</t>
  </si>
  <si>
    <t>56-1110</t>
  </si>
  <si>
    <t>56-1120</t>
  </si>
  <si>
    <t>56-1130</t>
  </si>
  <si>
    <t>MILLS</t>
  </si>
  <si>
    <t>56-1140</t>
  </si>
  <si>
    <t>MT HALEY</t>
  </si>
  <si>
    <t>56-1150</t>
  </si>
  <si>
    <t>56-1160</t>
  </si>
  <si>
    <t>WARREN</t>
  </si>
  <si>
    <t>57-1010</t>
  </si>
  <si>
    <t>57-1020</t>
  </si>
  <si>
    <t>57-1030</t>
  </si>
  <si>
    <t>BUTTERFIELD</t>
  </si>
  <si>
    <t>57-1040</t>
  </si>
  <si>
    <t>CALDWELL</t>
  </si>
  <si>
    <t>57-1050</t>
  </si>
  <si>
    <t>CLAM UNION</t>
  </si>
  <si>
    <t>57-1060</t>
  </si>
  <si>
    <t>ENTERPRISE</t>
  </si>
  <si>
    <t>57-1070</t>
  </si>
  <si>
    <t>57-1080</t>
  </si>
  <si>
    <t>HOLLAND</t>
  </si>
  <si>
    <t>57-1090</t>
  </si>
  <si>
    <t>57-1100</t>
  </si>
  <si>
    <t>NORWICH</t>
  </si>
  <si>
    <t>57-1110</t>
  </si>
  <si>
    <t>PIONEER</t>
  </si>
  <si>
    <t>57-1120</t>
  </si>
  <si>
    <t>REEDER</t>
  </si>
  <si>
    <t>57-1130</t>
  </si>
  <si>
    <t>57-1140</t>
  </si>
  <si>
    <t>RIVERSIDE</t>
  </si>
  <si>
    <t>57-1150</t>
  </si>
  <si>
    <t>58-1010</t>
  </si>
  <si>
    <t>ASH</t>
  </si>
  <si>
    <t>58-1020</t>
  </si>
  <si>
    <t>58-1030</t>
  </si>
  <si>
    <t>58-1040</t>
  </si>
  <si>
    <t>DUNDEE</t>
  </si>
  <si>
    <t>58-1050</t>
  </si>
  <si>
    <t>ERIE</t>
  </si>
  <si>
    <t>58-1060</t>
  </si>
  <si>
    <t>EXETER</t>
  </si>
  <si>
    <t>58-1070</t>
  </si>
  <si>
    <t>FRENCHTOWN</t>
  </si>
  <si>
    <t>58-1080</t>
  </si>
  <si>
    <t>IDA</t>
  </si>
  <si>
    <t>58-1090</t>
  </si>
  <si>
    <t>LASALLE</t>
  </si>
  <si>
    <t>58-1100</t>
  </si>
  <si>
    <t>LONDON</t>
  </si>
  <si>
    <t>58-1110</t>
  </si>
  <si>
    <t>MILAN</t>
  </si>
  <si>
    <t>58-1120</t>
  </si>
  <si>
    <t>58-1130</t>
  </si>
  <si>
    <t>RAISINVILLE</t>
  </si>
  <si>
    <t>58-1140</t>
  </si>
  <si>
    <t>58-1150</t>
  </si>
  <si>
    <t>WHITEFORD</t>
  </si>
  <si>
    <t>59-1010</t>
  </si>
  <si>
    <t>BELVIDERE</t>
  </si>
  <si>
    <t>59-1020</t>
  </si>
  <si>
    <t>BLOOMER</t>
  </si>
  <si>
    <t>59-1030</t>
  </si>
  <si>
    <t>BUSHNELL</t>
  </si>
  <si>
    <t>59-1040</t>
  </si>
  <si>
    <t>CATO</t>
  </si>
  <si>
    <t>59-1050</t>
  </si>
  <si>
    <t>CRYSTAL</t>
  </si>
  <si>
    <t>59-1060</t>
  </si>
  <si>
    <t>DAY</t>
  </si>
  <si>
    <t>59-1070</t>
  </si>
  <si>
    <t>DOUGLAS</t>
  </si>
  <si>
    <t>59-1080</t>
  </si>
  <si>
    <t>EUREKA</t>
  </si>
  <si>
    <t>59-1090</t>
  </si>
  <si>
    <t>EVERGREEN</t>
  </si>
  <si>
    <t>59-1100</t>
  </si>
  <si>
    <t>FAIRPLAINS</t>
  </si>
  <si>
    <t>59-1110</t>
  </si>
  <si>
    <t>FERRIS</t>
  </si>
  <si>
    <t>59-1120</t>
  </si>
  <si>
    <t>HOME</t>
  </si>
  <si>
    <t>59-1130</t>
  </si>
  <si>
    <t>MAPLE VALLEY</t>
  </si>
  <si>
    <t>59-1140</t>
  </si>
  <si>
    <t>59-1150</t>
  </si>
  <si>
    <t>PIERSON</t>
  </si>
  <si>
    <t>59-1160</t>
  </si>
  <si>
    <t>PINE</t>
  </si>
  <si>
    <t>59-1170</t>
  </si>
  <si>
    <t>REYNOLDS</t>
  </si>
  <si>
    <t>59-1180</t>
  </si>
  <si>
    <t>59-1190</t>
  </si>
  <si>
    <t>SIDNEY</t>
  </si>
  <si>
    <t>59-1200</t>
  </si>
  <si>
    <t>WINFIELD</t>
  </si>
  <si>
    <t>60-1010</t>
  </si>
  <si>
    <t>ALBERT</t>
  </si>
  <si>
    <t>60-1020</t>
  </si>
  <si>
    <t>AVERY</t>
  </si>
  <si>
    <t>60-1030</t>
  </si>
  <si>
    <t>BRILEY</t>
  </si>
  <si>
    <t>60-1040</t>
  </si>
  <si>
    <t>HILLMAN</t>
  </si>
  <si>
    <t>60-1050</t>
  </si>
  <si>
    <t>LOUD</t>
  </si>
  <si>
    <t>60-1060</t>
  </si>
  <si>
    <t>60-1070</t>
  </si>
  <si>
    <t>RUST</t>
  </si>
  <si>
    <t>60-1080</t>
  </si>
  <si>
    <t>61-1010</t>
  </si>
  <si>
    <t>61-1020</t>
  </si>
  <si>
    <t>CASNOVIA</t>
  </si>
  <si>
    <t>61-1030</t>
  </si>
  <si>
    <t>CEDAR CREEK</t>
  </si>
  <si>
    <t>61-1040</t>
  </si>
  <si>
    <t>DALTON</t>
  </si>
  <si>
    <t>61-1050</t>
  </si>
  <si>
    <t>EGELSTON</t>
  </si>
  <si>
    <t>61-1060</t>
  </si>
  <si>
    <t>FRUITLAND</t>
  </si>
  <si>
    <t>61-1070</t>
  </si>
  <si>
    <t>FRUITPORT</t>
  </si>
  <si>
    <t>61-1080</t>
  </si>
  <si>
    <t>HOLTON</t>
  </si>
  <si>
    <t>61-1090</t>
  </si>
  <si>
    <t>LAKETON</t>
  </si>
  <si>
    <t>61-1100</t>
  </si>
  <si>
    <t>MONTAGUE</t>
  </si>
  <si>
    <t>61-1110</t>
  </si>
  <si>
    <t>MOORLAND</t>
  </si>
  <si>
    <t>61-1120</t>
  </si>
  <si>
    <t>61-1130</t>
  </si>
  <si>
    <t>RAVENNA</t>
  </si>
  <si>
    <t>61-1140</t>
  </si>
  <si>
    <t>SULLIVAN</t>
  </si>
  <si>
    <t>61-1150</t>
  </si>
  <si>
    <t>WHITEHALL</t>
  </si>
  <si>
    <t>61-1160</t>
  </si>
  <si>
    <t>WHITE RIVER</t>
  </si>
  <si>
    <t>62-1010</t>
  </si>
  <si>
    <t>ASHLAND</t>
  </si>
  <si>
    <t>62-1020</t>
  </si>
  <si>
    <t>BARTON</t>
  </si>
  <si>
    <t>62-1030</t>
  </si>
  <si>
    <t>62-1040</t>
  </si>
  <si>
    <t>BIG PRAIRIE</t>
  </si>
  <si>
    <t>62-1050</t>
  </si>
  <si>
    <t>BRIDGETON</t>
  </si>
  <si>
    <t>62-1060</t>
  </si>
  <si>
    <t>BROOKS</t>
  </si>
  <si>
    <t>62-1070</t>
  </si>
  <si>
    <t>CROTON</t>
  </si>
  <si>
    <t>62-1080</t>
  </si>
  <si>
    <t>DAYTON</t>
  </si>
  <si>
    <t>62-1090</t>
  </si>
  <si>
    <t>62-1100</t>
  </si>
  <si>
    <t>ENSLEY</t>
  </si>
  <si>
    <t>62-1110</t>
  </si>
  <si>
    <t>EVERETT</t>
  </si>
  <si>
    <t>62-1120</t>
  </si>
  <si>
    <t>62-1130</t>
  </si>
  <si>
    <t>GOODWELL</t>
  </si>
  <si>
    <t>62-1140</t>
  </si>
  <si>
    <t>62-1150</t>
  </si>
  <si>
    <t>62-1160</t>
  </si>
  <si>
    <t>LILLEY</t>
  </si>
  <si>
    <t>62-1170</t>
  </si>
  <si>
    <t>62-1180</t>
  </si>
  <si>
    <t>MERRILL</t>
  </si>
  <si>
    <t>62-1190</t>
  </si>
  <si>
    <t>62-1200</t>
  </si>
  <si>
    <t>62-1210</t>
  </si>
  <si>
    <t>62-1220</t>
  </si>
  <si>
    <t>62-1230</t>
  </si>
  <si>
    <t>TROY</t>
  </si>
  <si>
    <t>62-1240</t>
  </si>
  <si>
    <t>WILCOX</t>
  </si>
  <si>
    <t>63-1010</t>
  </si>
  <si>
    <t>ADDISON</t>
  </si>
  <si>
    <t>63-1030</t>
  </si>
  <si>
    <t>63-1040</t>
  </si>
  <si>
    <t>BRANDON</t>
  </si>
  <si>
    <t>63-1050</t>
  </si>
  <si>
    <t>COMMERCE</t>
  </si>
  <si>
    <t>63-1070</t>
  </si>
  <si>
    <t>GROVELAND</t>
  </si>
  <si>
    <t>63-1080</t>
  </si>
  <si>
    <t>HIGHLAND</t>
  </si>
  <si>
    <t>63-1090</t>
  </si>
  <si>
    <t>HOLLY</t>
  </si>
  <si>
    <t>63-1100</t>
  </si>
  <si>
    <t>INDEPENDENCE</t>
  </si>
  <si>
    <t>63-1110</t>
  </si>
  <si>
    <t>LYON</t>
  </si>
  <si>
    <t>63-1120</t>
  </si>
  <si>
    <t>MILFORD</t>
  </si>
  <si>
    <t>63-1130</t>
  </si>
  <si>
    <t>NOVI</t>
  </si>
  <si>
    <t>63-1140</t>
  </si>
  <si>
    <t>63-1150</t>
  </si>
  <si>
    <t>ORION</t>
  </si>
  <si>
    <t>63-1160</t>
  </si>
  <si>
    <t>OXFORD</t>
  </si>
  <si>
    <t>63-1180</t>
  </si>
  <si>
    <t>ROSE</t>
  </si>
  <si>
    <t>63-1190</t>
  </si>
  <si>
    <t>ROYAL OAK</t>
  </si>
  <si>
    <t>63-1200</t>
  </si>
  <si>
    <t>SOUTHFIELD</t>
  </si>
  <si>
    <t>63-1210</t>
  </si>
  <si>
    <t>63-1220</t>
  </si>
  <si>
    <t>WATERFORD</t>
  </si>
  <si>
    <t>63-1230</t>
  </si>
  <si>
    <t>WEST BLOOMFIELD</t>
  </si>
  <si>
    <t>63-1240</t>
  </si>
  <si>
    <t>WHITE LAKE</t>
  </si>
  <si>
    <t>64-1010</t>
  </si>
  <si>
    <t>BENONA</t>
  </si>
  <si>
    <t>64-1020</t>
  </si>
  <si>
    <t>CLAY BANKS</t>
  </si>
  <si>
    <t>64-1030</t>
  </si>
  <si>
    <t>64-1040</t>
  </si>
  <si>
    <t>64-1050</t>
  </si>
  <si>
    <t>ELBRIDGE</t>
  </si>
  <si>
    <t>64-1060</t>
  </si>
  <si>
    <t>FERRY</t>
  </si>
  <si>
    <t>64-1070</t>
  </si>
  <si>
    <t>GOLDEN</t>
  </si>
  <si>
    <t>64-1080</t>
  </si>
  <si>
    <t>64-1090</t>
  </si>
  <si>
    <t>64-1100</t>
  </si>
  <si>
    <t>HART</t>
  </si>
  <si>
    <t>64-1110</t>
  </si>
  <si>
    <t>LEAVITT</t>
  </si>
  <si>
    <t>64-1120</t>
  </si>
  <si>
    <t>NEWFIELD</t>
  </si>
  <si>
    <t>64-1130</t>
  </si>
  <si>
    <t>OTTO</t>
  </si>
  <si>
    <t>64-1140</t>
  </si>
  <si>
    <t>PENTWATER</t>
  </si>
  <si>
    <t>64-1150</t>
  </si>
  <si>
    <t>64-1160</t>
  </si>
  <si>
    <t>WEARE</t>
  </si>
  <si>
    <t>65-1010</t>
  </si>
  <si>
    <t>CHURCHILL</t>
  </si>
  <si>
    <t>65-1020</t>
  </si>
  <si>
    <t>CUMMING</t>
  </si>
  <si>
    <t>65-1030</t>
  </si>
  <si>
    <t>EDWARDS</t>
  </si>
  <si>
    <t>65-1040</t>
  </si>
  <si>
    <t>FOSTER</t>
  </si>
  <si>
    <t>65-1050</t>
  </si>
  <si>
    <t>GOODAR</t>
  </si>
  <si>
    <t>65-1060</t>
  </si>
  <si>
    <t>HILL</t>
  </si>
  <si>
    <t>65-1070</t>
  </si>
  <si>
    <t>HORTON</t>
  </si>
  <si>
    <t>65-1080</t>
  </si>
  <si>
    <t>KLACKING</t>
  </si>
  <si>
    <t>65-1090</t>
  </si>
  <si>
    <t>65-1100</t>
  </si>
  <si>
    <t>65-1110</t>
  </si>
  <si>
    <t>65-1120</t>
  </si>
  <si>
    <t>65-1130</t>
  </si>
  <si>
    <t>65-1140</t>
  </si>
  <si>
    <t>66-1010</t>
  </si>
  <si>
    <t>BERGLAND</t>
  </si>
  <si>
    <t>66-1020</t>
  </si>
  <si>
    <t>BOHEMIA</t>
  </si>
  <si>
    <t>66-1030</t>
  </si>
  <si>
    <t>66-1040</t>
  </si>
  <si>
    <t>GREENLAND</t>
  </si>
  <si>
    <t>66-1050</t>
  </si>
  <si>
    <t>HAIGHT</t>
  </si>
  <si>
    <t>66-1060</t>
  </si>
  <si>
    <t>INTERIOR</t>
  </si>
  <si>
    <t>66-1070</t>
  </si>
  <si>
    <t>MATCHWOOD</t>
  </si>
  <si>
    <t>66-1080</t>
  </si>
  <si>
    <t>66-1090</t>
  </si>
  <si>
    <t>66-1100</t>
  </si>
  <si>
    <t>ROCKLAND</t>
  </si>
  <si>
    <t>66-1110</t>
  </si>
  <si>
    <t>STANNARD</t>
  </si>
  <si>
    <t>67-1010</t>
  </si>
  <si>
    <t>BURDELL</t>
  </si>
  <si>
    <t>67-1020</t>
  </si>
  <si>
    <t>CEDAR</t>
  </si>
  <si>
    <t>67-1030</t>
  </si>
  <si>
    <t>EVART</t>
  </si>
  <si>
    <t>67-1040</t>
  </si>
  <si>
    <t>HARTWICK</t>
  </si>
  <si>
    <t>67-1050</t>
  </si>
  <si>
    <t>HERSEY</t>
  </si>
  <si>
    <t>67-1060</t>
  </si>
  <si>
    <t>67-1070</t>
  </si>
  <si>
    <t>67-1080</t>
  </si>
  <si>
    <t>67-1090</t>
  </si>
  <si>
    <t>67-1100</t>
  </si>
  <si>
    <t>MIDDLE BRANCH</t>
  </si>
  <si>
    <t>67-1110</t>
  </si>
  <si>
    <t>ORIENT</t>
  </si>
  <si>
    <t>67-1120</t>
  </si>
  <si>
    <t>67-1130</t>
  </si>
  <si>
    <t>67-1140</t>
  </si>
  <si>
    <t>ROSE LAKE</t>
  </si>
  <si>
    <t>67-1150</t>
  </si>
  <si>
    <t>67-1160</t>
  </si>
  <si>
    <t>SYLVAN</t>
  </si>
  <si>
    <t>68-1010</t>
  </si>
  <si>
    <t>BIG CREEK</t>
  </si>
  <si>
    <t>68-1020</t>
  </si>
  <si>
    <t>68-1030</t>
  </si>
  <si>
    <t>COMINS</t>
  </si>
  <si>
    <t>68-1040</t>
  </si>
  <si>
    <t>ELMER</t>
  </si>
  <si>
    <t>68-1050</t>
  </si>
  <si>
    <t>68-1060</t>
  </si>
  <si>
    <t>69-1020</t>
  </si>
  <si>
    <t>CHARLTON</t>
  </si>
  <si>
    <t>69-1030</t>
  </si>
  <si>
    <t>69-1040</t>
  </si>
  <si>
    <t>CORWITH</t>
  </si>
  <si>
    <t>69-1050</t>
  </si>
  <si>
    <t>69-1060</t>
  </si>
  <si>
    <t>ELMIRA</t>
  </si>
  <si>
    <t>69-1070</t>
  </si>
  <si>
    <t>69-1080</t>
  </si>
  <si>
    <t>69-1090</t>
  </si>
  <si>
    <t>OTSEGO LAKE</t>
  </si>
  <si>
    <t>70-1010</t>
  </si>
  <si>
    <t>ALLENDALE</t>
  </si>
  <si>
    <t>70-1020</t>
  </si>
  <si>
    <t>BLENDON</t>
  </si>
  <si>
    <t>70-1030</t>
  </si>
  <si>
    <t>70-1040</t>
  </si>
  <si>
    <t>CROCKERY</t>
  </si>
  <si>
    <t>70-1050</t>
  </si>
  <si>
    <t>GEORGETOWN</t>
  </si>
  <si>
    <t>70-1060</t>
  </si>
  <si>
    <t>GRAND HAVEN</t>
  </si>
  <si>
    <t>70-1070</t>
  </si>
  <si>
    <t>70-1080</t>
  </si>
  <si>
    <t>JAMESTOWN</t>
  </si>
  <si>
    <t>70-1090</t>
  </si>
  <si>
    <t>70-1100</t>
  </si>
  <si>
    <t>PARK</t>
  </si>
  <si>
    <t>70-1110</t>
  </si>
  <si>
    <t>POLKTON</t>
  </si>
  <si>
    <t>70-1120</t>
  </si>
  <si>
    <t>PORT SHELDON</t>
  </si>
  <si>
    <t>70-1130</t>
  </si>
  <si>
    <t>ROBINSON</t>
  </si>
  <si>
    <t>70-1140</t>
  </si>
  <si>
    <t>SPRING LAKE</t>
  </si>
  <si>
    <t>70-1150</t>
  </si>
  <si>
    <t>TALLMADGE</t>
  </si>
  <si>
    <t>70-1160</t>
  </si>
  <si>
    <t>70-1170</t>
  </si>
  <si>
    <t>ZEELAND</t>
  </si>
  <si>
    <t>71-1020</t>
  </si>
  <si>
    <t>BEARINGER</t>
  </si>
  <si>
    <t>71-1030</t>
  </si>
  <si>
    <t>BELKNAP</t>
  </si>
  <si>
    <t>71-1040</t>
  </si>
  <si>
    <t>BISMARCK</t>
  </si>
  <si>
    <t>71-1050</t>
  </si>
  <si>
    <t>CASE</t>
  </si>
  <si>
    <t>71-1060</t>
  </si>
  <si>
    <t>KRAKOW</t>
  </si>
  <si>
    <t>71-1070</t>
  </si>
  <si>
    <t>METZ</t>
  </si>
  <si>
    <t>71-1080</t>
  </si>
  <si>
    <t>MOLTKE</t>
  </si>
  <si>
    <t>71-1090</t>
  </si>
  <si>
    <t>NORTH ALLIS</t>
  </si>
  <si>
    <t>71-1100</t>
  </si>
  <si>
    <t>OCQUEOC</t>
  </si>
  <si>
    <t>71-1110</t>
  </si>
  <si>
    <t>POSEN</t>
  </si>
  <si>
    <t>71-1120</t>
  </si>
  <si>
    <t>71-1130</t>
  </si>
  <si>
    <t>PULAWSKI</t>
  </si>
  <si>
    <t>71-1140</t>
  </si>
  <si>
    <t>ROGERS</t>
  </si>
  <si>
    <t>72-1010</t>
  </si>
  <si>
    <t>72-1020</t>
  </si>
  <si>
    <t>BACKUS</t>
  </si>
  <si>
    <t>72-1030</t>
  </si>
  <si>
    <t>DENTON</t>
  </si>
  <si>
    <t>72-1040</t>
  </si>
  <si>
    <t>GERRISH</t>
  </si>
  <si>
    <t>72-1050</t>
  </si>
  <si>
    <t>HIGGINS</t>
  </si>
  <si>
    <t>72-1060</t>
  </si>
  <si>
    <t>72-1070</t>
  </si>
  <si>
    <t>72-1080</t>
  </si>
  <si>
    <t>MARKEY</t>
  </si>
  <si>
    <t>72-1090</t>
  </si>
  <si>
    <t>NESTER</t>
  </si>
  <si>
    <t>72-1100</t>
  </si>
  <si>
    <t>72-1110</t>
  </si>
  <si>
    <t>73-1010</t>
  </si>
  <si>
    <t>ALBEE</t>
  </si>
  <si>
    <t>73-1020</t>
  </si>
  <si>
    <t>BIRCH RUN</t>
  </si>
  <si>
    <t>73-1030</t>
  </si>
  <si>
    <t>BLUMFIELD</t>
  </si>
  <si>
    <t>73-1040</t>
  </si>
  <si>
    <t>73-1050</t>
  </si>
  <si>
    <t>BRANT</t>
  </si>
  <si>
    <t>73-1060</t>
  </si>
  <si>
    <t>BRIDGEPORT</t>
  </si>
  <si>
    <t>73-1070</t>
  </si>
  <si>
    <t>BUENA VISTA</t>
  </si>
  <si>
    <t>73-1080</t>
  </si>
  <si>
    <t>CARROLLTON</t>
  </si>
  <si>
    <t>73-1090</t>
  </si>
  <si>
    <t>CHAPIN</t>
  </si>
  <si>
    <t>73-1100</t>
  </si>
  <si>
    <t>CHESANING</t>
  </si>
  <si>
    <t>73-1110</t>
  </si>
  <si>
    <t>FRANKENMUTH</t>
  </si>
  <si>
    <t>73-1120</t>
  </si>
  <si>
    <t>73-1130</t>
  </si>
  <si>
    <t>JAMES</t>
  </si>
  <si>
    <t>73-1140</t>
  </si>
  <si>
    <t>JONESFIELD</t>
  </si>
  <si>
    <t>73-1150</t>
  </si>
  <si>
    <t>KOCHVILLE</t>
  </si>
  <si>
    <t>73-1160</t>
  </si>
  <si>
    <t>73-1170</t>
  </si>
  <si>
    <t>73-1180</t>
  </si>
  <si>
    <t>73-1190</t>
  </si>
  <si>
    <t>73-1200</t>
  </si>
  <si>
    <t>73-1210</t>
  </si>
  <si>
    <t>ST CHARLES</t>
  </si>
  <si>
    <t>73-1220</t>
  </si>
  <si>
    <t>SPAULDING</t>
  </si>
  <si>
    <t>73-1230</t>
  </si>
  <si>
    <t>SWAN CREEK</t>
  </si>
  <si>
    <t>73-1240</t>
  </si>
  <si>
    <t>TAYMOUTH</t>
  </si>
  <si>
    <t>73-1250</t>
  </si>
  <si>
    <t>THOMAS</t>
  </si>
  <si>
    <t>73-1260</t>
  </si>
  <si>
    <t>TITTABAWASSEE</t>
  </si>
  <si>
    <t>73-1270</t>
  </si>
  <si>
    <t>ZILWAUKEE</t>
  </si>
  <si>
    <t>74-1010</t>
  </si>
  <si>
    <t>74-1020</t>
  </si>
  <si>
    <t>BROCKWAY</t>
  </si>
  <si>
    <t>74-1030</t>
  </si>
  <si>
    <t>BURTCHVILLE</t>
  </si>
  <si>
    <t>74-1040</t>
  </si>
  <si>
    <t>74-1050</t>
  </si>
  <si>
    <t>CHINA</t>
  </si>
  <si>
    <t>74-1060</t>
  </si>
  <si>
    <t>CLAY</t>
  </si>
  <si>
    <t>74-1070</t>
  </si>
  <si>
    <t>74-1080</t>
  </si>
  <si>
    <t>74-1090</t>
  </si>
  <si>
    <t>COTTRELLVILLE</t>
  </si>
  <si>
    <t>74-1100</t>
  </si>
  <si>
    <t>EAST CHINA</t>
  </si>
  <si>
    <t>74-1110</t>
  </si>
  <si>
    <t>74-1120</t>
  </si>
  <si>
    <t>FORT GRATIOT</t>
  </si>
  <si>
    <t>74-1130</t>
  </si>
  <si>
    <t>74-1140</t>
  </si>
  <si>
    <t>74-1150</t>
  </si>
  <si>
    <t>IRA</t>
  </si>
  <si>
    <t>74-1160</t>
  </si>
  <si>
    <t>KENOCKEE</t>
  </si>
  <si>
    <t>74-1170</t>
  </si>
  <si>
    <t>KIMBALL</t>
  </si>
  <si>
    <t>74-1180</t>
  </si>
  <si>
    <t>LYNN</t>
  </si>
  <si>
    <t>74-1190</t>
  </si>
  <si>
    <t>MUSSEY</t>
  </si>
  <si>
    <t>74-1200</t>
  </si>
  <si>
    <t>PORT HURON</t>
  </si>
  <si>
    <t>74-1210</t>
  </si>
  <si>
    <t>74-1220</t>
  </si>
  <si>
    <t>74-1230</t>
  </si>
  <si>
    <t>WALES</t>
  </si>
  <si>
    <t>75-1010</t>
  </si>
  <si>
    <t>BURR OAK</t>
  </si>
  <si>
    <t>75-1020</t>
  </si>
  <si>
    <t>COLON</t>
  </si>
  <si>
    <t>75-1030</t>
  </si>
  <si>
    <t>CONSTANTINE</t>
  </si>
  <si>
    <t>75-1060</t>
  </si>
  <si>
    <t>FLORENCE</t>
  </si>
  <si>
    <t>75-1070</t>
  </si>
  <si>
    <t>FLOWERFIELD</t>
  </si>
  <si>
    <t>75-1080</t>
  </si>
  <si>
    <t>LEONIDAS</t>
  </si>
  <si>
    <t>75-1090</t>
  </si>
  <si>
    <t>LOCKPORT</t>
  </si>
  <si>
    <t>75-1100</t>
  </si>
  <si>
    <t>MENDON</t>
  </si>
  <si>
    <t>75-1110</t>
  </si>
  <si>
    <t>MOTTVILLE</t>
  </si>
  <si>
    <t>75-1120</t>
  </si>
  <si>
    <t>75-1130</t>
  </si>
  <si>
    <t>75-1140</t>
  </si>
  <si>
    <t>STURGIS</t>
  </si>
  <si>
    <t>75-1160</t>
  </si>
  <si>
    <t>WHITE PIGEON</t>
  </si>
  <si>
    <t>76-1010</t>
  </si>
  <si>
    <t>ARGYLE</t>
  </si>
  <si>
    <t>76-1020</t>
  </si>
  <si>
    <t>76-1030</t>
  </si>
  <si>
    <t>BRIDGEHAMPTON</t>
  </si>
  <si>
    <t>76-1040</t>
  </si>
  <si>
    <t>BUEL</t>
  </si>
  <si>
    <t>76-1050</t>
  </si>
  <si>
    <t>76-1060</t>
  </si>
  <si>
    <t>DELAWARE</t>
  </si>
  <si>
    <t>76-1070</t>
  </si>
  <si>
    <t>76-1080</t>
  </si>
  <si>
    <t>76-1090</t>
  </si>
  <si>
    <t>76-1100</t>
  </si>
  <si>
    <t>FLYNN</t>
  </si>
  <si>
    <t>76-1110</t>
  </si>
  <si>
    <t>FORESTER</t>
  </si>
  <si>
    <t>76-1120</t>
  </si>
  <si>
    <t>76-1130</t>
  </si>
  <si>
    <t>GREENLEAF</t>
  </si>
  <si>
    <t>76-1140</t>
  </si>
  <si>
    <t>LAMOTTE</t>
  </si>
  <si>
    <t>76-1150</t>
  </si>
  <si>
    <t>LEXINGTON</t>
  </si>
  <si>
    <t>76-1160</t>
  </si>
  <si>
    <t>76-1170</t>
  </si>
  <si>
    <t>76-1180</t>
  </si>
  <si>
    <t>MARLETTE</t>
  </si>
  <si>
    <t>76-1190</t>
  </si>
  <si>
    <t>MINDEN</t>
  </si>
  <si>
    <t>76-1200</t>
  </si>
  <si>
    <t>MOORE</t>
  </si>
  <si>
    <t>76-1210</t>
  </si>
  <si>
    <t>76-1220</t>
  </si>
  <si>
    <t>SPEAKER</t>
  </si>
  <si>
    <t>76-1230</t>
  </si>
  <si>
    <t>76-1240</t>
  </si>
  <si>
    <t>76-1250</t>
  </si>
  <si>
    <t>76-1260</t>
  </si>
  <si>
    <t>WORTH</t>
  </si>
  <si>
    <t>77-1010</t>
  </si>
  <si>
    <t>DOYLE</t>
  </si>
  <si>
    <t>77-1020</t>
  </si>
  <si>
    <t>GERMFASK</t>
  </si>
  <si>
    <t>77-1040</t>
  </si>
  <si>
    <t>INWOOD</t>
  </si>
  <si>
    <t>77-1050</t>
  </si>
  <si>
    <t>MANISTIQUE</t>
  </si>
  <si>
    <t>77-1060</t>
  </si>
  <si>
    <t>MUELLER</t>
  </si>
  <si>
    <t>77-1070</t>
  </si>
  <si>
    <t>SENEY</t>
  </si>
  <si>
    <t>77-1080</t>
  </si>
  <si>
    <t>THOMPSON</t>
  </si>
  <si>
    <t>78-1010</t>
  </si>
  <si>
    <t>78-1020</t>
  </si>
  <si>
    <t>BENNINGTON</t>
  </si>
  <si>
    <t>78-1030</t>
  </si>
  <si>
    <t>BURNS</t>
  </si>
  <si>
    <t>78-1040</t>
  </si>
  <si>
    <t>78-1050</t>
  </si>
  <si>
    <t>78-1060</t>
  </si>
  <si>
    <t>HAZELTON</t>
  </si>
  <si>
    <t>78-1070</t>
  </si>
  <si>
    <t>MIDDLEBURY</t>
  </si>
  <si>
    <t>78-1080</t>
  </si>
  <si>
    <t>78-1090</t>
  </si>
  <si>
    <t>OWOSSO</t>
  </si>
  <si>
    <t>78-1100</t>
  </si>
  <si>
    <t>PERRY</t>
  </si>
  <si>
    <t>78-1110</t>
  </si>
  <si>
    <t>RUSH</t>
  </si>
  <si>
    <t>78-1120</t>
  </si>
  <si>
    <t>SCIOTA</t>
  </si>
  <si>
    <t>78-1130</t>
  </si>
  <si>
    <t>78-1140</t>
  </si>
  <si>
    <t>VENICE</t>
  </si>
  <si>
    <t>78-1150</t>
  </si>
  <si>
    <t>78-1160</t>
  </si>
  <si>
    <t>WOODHULL</t>
  </si>
  <si>
    <t>79-1010</t>
  </si>
  <si>
    <t>AKRON</t>
  </si>
  <si>
    <t>79-1020</t>
  </si>
  <si>
    <t>ALMER</t>
  </si>
  <si>
    <t>79-1030</t>
  </si>
  <si>
    <t>ARBELA</t>
  </si>
  <si>
    <t>79-1040</t>
  </si>
  <si>
    <t>79-1050</t>
  </si>
  <si>
    <t>79-1060</t>
  </si>
  <si>
    <t>DENMARK</t>
  </si>
  <si>
    <t>79-1070</t>
  </si>
  <si>
    <t>ELKLAND</t>
  </si>
  <si>
    <t>79-1080</t>
  </si>
  <si>
    <t>ELLINGTON</t>
  </si>
  <si>
    <t>79-1090</t>
  </si>
  <si>
    <t>79-1100</t>
  </si>
  <si>
    <t>FAIRGROVE</t>
  </si>
  <si>
    <t>79-1110</t>
  </si>
  <si>
    <t>79-1120</t>
  </si>
  <si>
    <t>GILFORD</t>
  </si>
  <si>
    <t>79-1130</t>
  </si>
  <si>
    <t>INDIAN FIELDS</t>
  </si>
  <si>
    <t>79-1140</t>
  </si>
  <si>
    <t>JUNIATA</t>
  </si>
  <si>
    <t>79-1150</t>
  </si>
  <si>
    <t>KINGSTON</t>
  </si>
  <si>
    <t>79-1160</t>
  </si>
  <si>
    <t>KOYLTON</t>
  </si>
  <si>
    <t>79-1170</t>
  </si>
  <si>
    <t>MILLINGTON</t>
  </si>
  <si>
    <t>79-1180</t>
  </si>
  <si>
    <t>NOVESTA</t>
  </si>
  <si>
    <t>79-1190</t>
  </si>
  <si>
    <t>79-1200</t>
  </si>
  <si>
    <t>VASSAR</t>
  </si>
  <si>
    <t>79-1210</t>
  </si>
  <si>
    <t>79-1220</t>
  </si>
  <si>
    <t>79-1230</t>
  </si>
  <si>
    <t>WISNER</t>
  </si>
  <si>
    <t>80-1010</t>
  </si>
  <si>
    <t>ALMENA</t>
  </si>
  <si>
    <t>80-1020</t>
  </si>
  <si>
    <t>ANTWERP</t>
  </si>
  <si>
    <t>80-1030</t>
  </si>
  <si>
    <t>ARLINGTON</t>
  </si>
  <si>
    <t>80-1040</t>
  </si>
  <si>
    <t>80-1050</t>
  </si>
  <si>
    <t>BLOOMINGDALE</t>
  </si>
  <si>
    <t>80-1060</t>
  </si>
  <si>
    <t>80-1070</t>
  </si>
  <si>
    <t>COVERT</t>
  </si>
  <si>
    <t>80-1080</t>
  </si>
  <si>
    <t>DECATUR</t>
  </si>
  <si>
    <t>80-1090</t>
  </si>
  <si>
    <t>80-1100</t>
  </si>
  <si>
    <t>80-1110</t>
  </si>
  <si>
    <t>HARTFORD</t>
  </si>
  <si>
    <t>80-1120</t>
  </si>
  <si>
    <t>KEELER</t>
  </si>
  <si>
    <t>80-1130</t>
  </si>
  <si>
    <t>LAWRENCE</t>
  </si>
  <si>
    <t>80-1140</t>
  </si>
  <si>
    <t>PAW PAW</t>
  </si>
  <si>
    <t>80-1150</t>
  </si>
  <si>
    <t>PINE GROVE</t>
  </si>
  <si>
    <t>80-1160</t>
  </si>
  <si>
    <t>80-1170</t>
  </si>
  <si>
    <t>SOUTH HAVEN</t>
  </si>
  <si>
    <t>80-1180</t>
  </si>
  <si>
    <t>81-1010</t>
  </si>
  <si>
    <t>ANN ARBOR</t>
  </si>
  <si>
    <t>81-1020</t>
  </si>
  <si>
    <t>AUGUSTA</t>
  </si>
  <si>
    <t>81-1030</t>
  </si>
  <si>
    <t>BRIDGEWATER</t>
  </si>
  <si>
    <t>81-1040</t>
  </si>
  <si>
    <t>DEXTER</t>
  </si>
  <si>
    <t>81-1050</t>
  </si>
  <si>
    <t>FREEDOM</t>
  </si>
  <si>
    <t>81-1060</t>
  </si>
  <si>
    <t>LIMA</t>
  </si>
  <si>
    <t>81-1070</t>
  </si>
  <si>
    <t>LODI</t>
  </si>
  <si>
    <t>81-1080</t>
  </si>
  <si>
    <t>LYNDON</t>
  </si>
  <si>
    <t>81-1090</t>
  </si>
  <si>
    <t>MANCHESTER</t>
  </si>
  <si>
    <t>81-1100</t>
  </si>
  <si>
    <t>NORTHFIELD</t>
  </si>
  <si>
    <t>81-1110</t>
  </si>
  <si>
    <t>PITTSFIELD</t>
  </si>
  <si>
    <t>81-1130</t>
  </si>
  <si>
    <t>SALINE</t>
  </si>
  <si>
    <t>81-1140</t>
  </si>
  <si>
    <t>SCIO</t>
  </si>
  <si>
    <t>81-1150</t>
  </si>
  <si>
    <t>SHARON</t>
  </si>
  <si>
    <t>81-1160</t>
  </si>
  <si>
    <t>81-1170</t>
  </si>
  <si>
    <t>81-1180</t>
  </si>
  <si>
    <t>WEBSTER</t>
  </si>
  <si>
    <t>81-1190</t>
  </si>
  <si>
    <t>YORK</t>
  </si>
  <si>
    <t>81-1200</t>
  </si>
  <si>
    <t>YPSILANTI</t>
  </si>
  <si>
    <t>82-1010</t>
  </si>
  <si>
    <t>BROWNSTOWN</t>
  </si>
  <si>
    <t>82-1020</t>
  </si>
  <si>
    <t>CANTON</t>
  </si>
  <si>
    <t>82-1030</t>
  </si>
  <si>
    <t>GROSSE ILE</t>
  </si>
  <si>
    <t>82-1050</t>
  </si>
  <si>
    <t>82-1060</t>
  </si>
  <si>
    <t>NORTHVILLE</t>
  </si>
  <si>
    <t>82-1070</t>
  </si>
  <si>
    <t>PLYMOUTH</t>
  </si>
  <si>
    <t>82-1080</t>
  </si>
  <si>
    <t>REDFORD</t>
  </si>
  <si>
    <t>82-1090</t>
  </si>
  <si>
    <t>SUMPTER</t>
  </si>
  <si>
    <t>82-1100</t>
  </si>
  <si>
    <t>83-1010</t>
  </si>
  <si>
    <t>ANTIOCH</t>
  </si>
  <si>
    <t>83-1020</t>
  </si>
  <si>
    <t>BOON</t>
  </si>
  <si>
    <t>83-1030</t>
  </si>
  <si>
    <t>83-1040</t>
  </si>
  <si>
    <t>CHERRY GROVE</t>
  </si>
  <si>
    <t>83-1050</t>
  </si>
  <si>
    <t>CLAM LAKE</t>
  </si>
  <si>
    <t>83-1060</t>
  </si>
  <si>
    <t>83-1070</t>
  </si>
  <si>
    <t>83-1080</t>
  </si>
  <si>
    <t>83-1090</t>
  </si>
  <si>
    <t>HARING</t>
  </si>
  <si>
    <t>83-1100</t>
  </si>
  <si>
    <t>HENDERSON</t>
  </si>
  <si>
    <t>83-1110</t>
  </si>
  <si>
    <t>83-1120</t>
  </si>
  <si>
    <t>SELMA</t>
  </si>
  <si>
    <t>83-1130</t>
  </si>
  <si>
    <t>SLAGLE</t>
  </si>
  <si>
    <t>83-1140</t>
  </si>
  <si>
    <t>83-1150</t>
  </si>
  <si>
    <t>SPRINGVILLE</t>
  </si>
  <si>
    <t>83-1160</t>
  </si>
  <si>
    <t>01-2010</t>
  </si>
  <si>
    <t>02-2010</t>
  </si>
  <si>
    <t>03-2010</t>
  </si>
  <si>
    <t>03-2015</t>
  </si>
  <si>
    <t>03-2020</t>
  </si>
  <si>
    <t>FENNVILLE</t>
  </si>
  <si>
    <t>03-2040</t>
  </si>
  <si>
    <t>03-2050</t>
  </si>
  <si>
    <t>PLAINWELL</t>
  </si>
  <si>
    <t>03-2055</t>
  </si>
  <si>
    <t>03-2060</t>
  </si>
  <si>
    <t>04-2010</t>
  </si>
  <si>
    <t>06-2010</t>
  </si>
  <si>
    <t>06-2020</t>
  </si>
  <si>
    <t>OMER</t>
  </si>
  <si>
    <t>06-2030</t>
  </si>
  <si>
    <t>08-2010</t>
  </si>
  <si>
    <t>09-2010</t>
  </si>
  <si>
    <t>AUBURN</t>
  </si>
  <si>
    <t>09-2020</t>
  </si>
  <si>
    <t>BAY CITY</t>
  </si>
  <si>
    <t>09-2030</t>
  </si>
  <si>
    <t>ESSEXVILLE</t>
  </si>
  <si>
    <t>09-2050</t>
  </si>
  <si>
    <t>10-2010</t>
  </si>
  <si>
    <t>FRANKFORT</t>
  </si>
  <si>
    <t>11-2010</t>
  </si>
  <si>
    <t>BENTON HARBOR</t>
  </si>
  <si>
    <t>11-2020</t>
  </si>
  <si>
    <t>BRIDGMAN</t>
  </si>
  <si>
    <t>11-2030</t>
  </si>
  <si>
    <t>11-2040</t>
  </si>
  <si>
    <t>11-2050</t>
  </si>
  <si>
    <t>11-2060</t>
  </si>
  <si>
    <t>11-2070</t>
  </si>
  <si>
    <t>11-2080</t>
  </si>
  <si>
    <t>12-2010</t>
  </si>
  <si>
    <t>12-2020</t>
  </si>
  <si>
    <t>13-2010</t>
  </si>
  <si>
    <t>13-2020</t>
  </si>
  <si>
    <t>BATTLE CREEK</t>
  </si>
  <si>
    <t>13-2030</t>
  </si>
  <si>
    <t>13-2040</t>
  </si>
  <si>
    <t>14-2010</t>
  </si>
  <si>
    <t>DOWAGIAC</t>
  </si>
  <si>
    <t>15-2010</t>
  </si>
  <si>
    <t>BOYNE CITY</t>
  </si>
  <si>
    <t>15-2020</t>
  </si>
  <si>
    <t>15-2030</t>
  </si>
  <si>
    <t>EAST JORDAN</t>
  </si>
  <si>
    <t>16-2010</t>
  </si>
  <si>
    <t>17-2010</t>
  </si>
  <si>
    <t>SAULT STE MARIE</t>
  </si>
  <si>
    <t>18-2010</t>
  </si>
  <si>
    <t>18-2020</t>
  </si>
  <si>
    <t>19-2010</t>
  </si>
  <si>
    <t>EAST LANSING</t>
  </si>
  <si>
    <t>GRAND LEDGE</t>
  </si>
  <si>
    <t>19-2029</t>
  </si>
  <si>
    <t>19-2030</t>
  </si>
  <si>
    <t>ST JOHNS</t>
  </si>
  <si>
    <t>20-2010</t>
  </si>
  <si>
    <t>21-2010</t>
  </si>
  <si>
    <t>21-2020</t>
  </si>
  <si>
    <t>GLADSTONE</t>
  </si>
  <si>
    <t>22-2010</t>
  </si>
  <si>
    <t>IRON MOUNTAIN</t>
  </si>
  <si>
    <t>22-2020</t>
  </si>
  <si>
    <t>KINGSFORD</t>
  </si>
  <si>
    <t>22-2030</t>
  </si>
  <si>
    <t>23-2010</t>
  </si>
  <si>
    <t>CHARLOTTE</t>
  </si>
  <si>
    <t>23-2020</t>
  </si>
  <si>
    <t>23-2030</t>
  </si>
  <si>
    <t>23-2050</t>
  </si>
  <si>
    <t>OLIVET</t>
  </si>
  <si>
    <t>23-2060</t>
  </si>
  <si>
    <t>POTTERVILLE</t>
  </si>
  <si>
    <t>24-2010</t>
  </si>
  <si>
    <t>HARBOR SPRINGS</t>
  </si>
  <si>
    <t>24-2020</t>
  </si>
  <si>
    <t>PETOSKEY</t>
  </si>
  <si>
    <t>25-2005</t>
  </si>
  <si>
    <t>BURTON</t>
  </si>
  <si>
    <t>25-2010</t>
  </si>
  <si>
    <t>CLIO</t>
  </si>
  <si>
    <t>25-2020</t>
  </si>
  <si>
    <t>25-2030</t>
  </si>
  <si>
    <t>25-2040</t>
  </si>
  <si>
    <t>25-2050</t>
  </si>
  <si>
    <t>25-2060</t>
  </si>
  <si>
    <t>25-2065</t>
  </si>
  <si>
    <t>25-2070</t>
  </si>
  <si>
    <t>MT MORRIS</t>
  </si>
  <si>
    <t>25-2080</t>
  </si>
  <si>
    <t>SWARTZ CREEK</t>
  </si>
  <si>
    <t>25-2085</t>
  </si>
  <si>
    <t>LINDEN</t>
  </si>
  <si>
    <t>26-2010</t>
  </si>
  <si>
    <t>26-2020</t>
  </si>
  <si>
    <t>27-2010</t>
  </si>
  <si>
    <t>27-2020</t>
  </si>
  <si>
    <t>27-2030</t>
  </si>
  <si>
    <t>28-2010</t>
  </si>
  <si>
    <t>TRAVERSE CITY</t>
  </si>
  <si>
    <t>29-2010</t>
  </si>
  <si>
    <t>ALMA</t>
  </si>
  <si>
    <t>29-2020</t>
  </si>
  <si>
    <t>ITHACA</t>
  </si>
  <si>
    <t>29-2030</t>
  </si>
  <si>
    <t>ST LOUIS</t>
  </si>
  <si>
    <t>30-2010</t>
  </si>
  <si>
    <t>30-2015</t>
  </si>
  <si>
    <t>JONESVILLE</t>
  </si>
  <si>
    <t>30-2020</t>
  </si>
  <si>
    <t>30-2030</t>
  </si>
  <si>
    <t>31-2010</t>
  </si>
  <si>
    <t>31-2020</t>
  </si>
  <si>
    <t>32-2010</t>
  </si>
  <si>
    <t>BAD AXE</t>
  </si>
  <si>
    <t>32-2015</t>
  </si>
  <si>
    <t>32-2020</t>
  </si>
  <si>
    <t>HARBOR BEACH</t>
  </si>
  <si>
    <t>33-2010</t>
  </si>
  <si>
    <t>33-2020</t>
  </si>
  <si>
    <t>33-2030</t>
  </si>
  <si>
    <t>33-2040</t>
  </si>
  <si>
    <t>33-2050</t>
  </si>
  <si>
    <t>WILLIAMSTON</t>
  </si>
  <si>
    <t>34-2010</t>
  </si>
  <si>
    <t>BELDING</t>
  </si>
  <si>
    <t>34-2020</t>
  </si>
  <si>
    <t>34-2030</t>
  </si>
  <si>
    <t>35-2010</t>
  </si>
  <si>
    <t>EAST TAWAS</t>
  </si>
  <si>
    <t>35-2020</t>
  </si>
  <si>
    <t>TAWAS CITY</t>
  </si>
  <si>
    <t>35-2030</t>
  </si>
  <si>
    <t>WHITTEMORE</t>
  </si>
  <si>
    <t>36-2010</t>
  </si>
  <si>
    <t>CASPIAN</t>
  </si>
  <si>
    <t>36-2020</t>
  </si>
  <si>
    <t>36-2030</t>
  </si>
  <si>
    <t>GAASTRA</t>
  </si>
  <si>
    <t>36-2040</t>
  </si>
  <si>
    <t>37-2010</t>
  </si>
  <si>
    <t>MT PLEASANT</t>
  </si>
  <si>
    <t>38-2010</t>
  </si>
  <si>
    <t>39-2010</t>
  </si>
  <si>
    <t>GALESBURG</t>
  </si>
  <si>
    <t>39-2020</t>
  </si>
  <si>
    <t>39-2030</t>
  </si>
  <si>
    <t>PARCHMENT</t>
  </si>
  <si>
    <t>39-2040</t>
  </si>
  <si>
    <t>41-2010</t>
  </si>
  <si>
    <t>CEDAR SPRINGS</t>
  </si>
  <si>
    <t>41-2020</t>
  </si>
  <si>
    <t>E GRAND RAPIDS</t>
  </si>
  <si>
    <t>41-2030</t>
  </si>
  <si>
    <t>41-2040</t>
  </si>
  <si>
    <t>GRANDVILLE</t>
  </si>
  <si>
    <t>41-2050</t>
  </si>
  <si>
    <t>KENTWOOD</t>
  </si>
  <si>
    <t>41-2060</t>
  </si>
  <si>
    <t>41-2070</t>
  </si>
  <si>
    <t>ROCKFORD</t>
  </si>
  <si>
    <t>41-2080</t>
  </si>
  <si>
    <t>41-2090</t>
  </si>
  <si>
    <t>WYOMING</t>
  </si>
  <si>
    <t>BROWN CITY</t>
  </si>
  <si>
    <t>44-2010</t>
  </si>
  <si>
    <t>IMLAY CITY</t>
  </si>
  <si>
    <t>44-2020</t>
  </si>
  <si>
    <t>46-2010</t>
  </si>
  <si>
    <t>46-2020</t>
  </si>
  <si>
    <t>46-2030</t>
  </si>
  <si>
    <t>MORENCI</t>
  </si>
  <si>
    <t>46-2040</t>
  </si>
  <si>
    <t>47-2010</t>
  </si>
  <si>
    <t>47-2020</t>
  </si>
  <si>
    <t>49-2010</t>
  </si>
  <si>
    <t>MACKINAC ISLAND</t>
  </si>
  <si>
    <t>49-2020</t>
  </si>
  <si>
    <t>50-2010</t>
  </si>
  <si>
    <t>CENTER LINE</t>
  </si>
  <si>
    <t>50-2020</t>
  </si>
  <si>
    <t>EASTPOINTE</t>
  </si>
  <si>
    <t>50-2030</t>
  </si>
  <si>
    <t>50-2040</t>
  </si>
  <si>
    <t>MEMPHIS</t>
  </si>
  <si>
    <t>50-2050</t>
  </si>
  <si>
    <t>MOUNT CLEMENS</t>
  </si>
  <si>
    <t>50-2060</t>
  </si>
  <si>
    <t>NEW BALTIMORE</t>
  </si>
  <si>
    <t>50-2070</t>
  </si>
  <si>
    <t>50-2080</t>
  </si>
  <si>
    <t>ROSEVILLE</t>
  </si>
  <si>
    <t>50-2090</t>
  </si>
  <si>
    <t>ST CLAIR SHORES</t>
  </si>
  <si>
    <t>50-2100</t>
  </si>
  <si>
    <t>STERLING HEIGHTS</t>
  </si>
  <si>
    <t>50-2110</t>
  </si>
  <si>
    <t>UTICA</t>
  </si>
  <si>
    <t>50-2120</t>
  </si>
  <si>
    <t>51-2010</t>
  </si>
  <si>
    <t>52-2010</t>
  </si>
  <si>
    <t>52-2020</t>
  </si>
  <si>
    <t>52-2030</t>
  </si>
  <si>
    <t>53-2010</t>
  </si>
  <si>
    <t>LUDINGTON</t>
  </si>
  <si>
    <t>53-2020</t>
  </si>
  <si>
    <t>SCOTTVILLE</t>
  </si>
  <si>
    <t>54-2010</t>
  </si>
  <si>
    <t>55-2010</t>
  </si>
  <si>
    <t>55-2020</t>
  </si>
  <si>
    <t>56-2010</t>
  </si>
  <si>
    <t>COLEMAN</t>
  </si>
  <si>
    <t>56-2020</t>
  </si>
  <si>
    <t>57-2010</t>
  </si>
  <si>
    <t>LAKE CITY</t>
  </si>
  <si>
    <t>57-2020</t>
  </si>
  <si>
    <t>MCBAIN</t>
  </si>
  <si>
    <t>58-2010</t>
  </si>
  <si>
    <t>LUNA PIER</t>
  </si>
  <si>
    <t>58-2030</t>
  </si>
  <si>
    <t>58-2040</t>
  </si>
  <si>
    <t>PETERSBURG</t>
  </si>
  <si>
    <t>59-2010</t>
  </si>
  <si>
    <t>CARSON CITY</t>
  </si>
  <si>
    <t>59-2020</t>
  </si>
  <si>
    <t>GREENVILLE</t>
  </si>
  <si>
    <t>59-2030</t>
  </si>
  <si>
    <t>61-2010</t>
  </si>
  <si>
    <t>61-2020</t>
  </si>
  <si>
    <t>61-2030</t>
  </si>
  <si>
    <t>MUSKEGON HEIGHTS</t>
  </si>
  <si>
    <t>61-2040</t>
  </si>
  <si>
    <t>NORTH MUSKEGON</t>
  </si>
  <si>
    <t>61-2050</t>
  </si>
  <si>
    <t>NORTON SHORES</t>
  </si>
  <si>
    <t>61-2060</t>
  </si>
  <si>
    <t>ROOSEVELT PARK</t>
  </si>
  <si>
    <t>61-2070</t>
  </si>
  <si>
    <t>62-2010</t>
  </si>
  <si>
    <t>62-2015</t>
  </si>
  <si>
    <t>62-2020</t>
  </si>
  <si>
    <t>62-2030</t>
  </si>
  <si>
    <t>WHITE CLOUD</t>
  </si>
  <si>
    <t>63-2005</t>
  </si>
  <si>
    <t>AUBURN HILLS</t>
  </si>
  <si>
    <t>63-2010</t>
  </si>
  <si>
    <t>BERKLEY</t>
  </si>
  <si>
    <t>63-2020</t>
  </si>
  <si>
    <t>BIRMINGHAM</t>
  </si>
  <si>
    <t>63-2030</t>
  </si>
  <si>
    <t>BLOOMFIELD HILLS</t>
  </si>
  <si>
    <t>63-2035</t>
  </si>
  <si>
    <t>CLARKSTON</t>
  </si>
  <si>
    <t>63-2040</t>
  </si>
  <si>
    <t>CLAWSON</t>
  </si>
  <si>
    <t>63-2050</t>
  </si>
  <si>
    <t>FARMINGTON</t>
  </si>
  <si>
    <t>63-2055</t>
  </si>
  <si>
    <t>FARMINGTON HILLS</t>
  </si>
  <si>
    <t>63-2060</t>
  </si>
  <si>
    <t>FERNDALE</t>
  </si>
  <si>
    <t>63-2070</t>
  </si>
  <si>
    <t>HAZEL PARK</t>
  </si>
  <si>
    <t>63-2080</t>
  </si>
  <si>
    <t>HUNTINGTON WOODS</t>
  </si>
  <si>
    <t>63-2090</t>
  </si>
  <si>
    <t>KEEGO HARBOR</t>
  </si>
  <si>
    <t>63-2095</t>
  </si>
  <si>
    <t>LAKE ANGELUS</t>
  </si>
  <si>
    <t>63-2100</t>
  </si>
  <si>
    <t>LATHRUP VILLAGE</t>
  </si>
  <si>
    <t>63-2110</t>
  </si>
  <si>
    <t>MADISON HEIGHTS</t>
  </si>
  <si>
    <t>63-2130</t>
  </si>
  <si>
    <t>63-2140</t>
  </si>
  <si>
    <t>OAK PARK</t>
  </si>
  <si>
    <t>63-2150</t>
  </si>
  <si>
    <t>ORCHARD LAKE</t>
  </si>
  <si>
    <t>63-2160</t>
  </si>
  <si>
    <t>PLEASANT RIDGE</t>
  </si>
  <si>
    <t>63-2170</t>
  </si>
  <si>
    <t>PONTIAC</t>
  </si>
  <si>
    <t>63-2180</t>
  </si>
  <si>
    <t>ROCHESTER</t>
  </si>
  <si>
    <t>63-2185</t>
  </si>
  <si>
    <t>ROCHESTER HILLS</t>
  </si>
  <si>
    <t>63-2190</t>
  </si>
  <si>
    <t>63-2200</t>
  </si>
  <si>
    <t>63-2210</t>
  </si>
  <si>
    <t>SOUTH LYON</t>
  </si>
  <si>
    <t>63-2220</t>
  </si>
  <si>
    <t>SYLVAN LAKE</t>
  </si>
  <si>
    <t>63-2230</t>
  </si>
  <si>
    <t>63-2240</t>
  </si>
  <si>
    <t>WALLED LAKE</t>
  </si>
  <si>
    <t>63-2250</t>
  </si>
  <si>
    <t>WIXOM</t>
  </si>
  <si>
    <t>64-2010</t>
  </si>
  <si>
    <t>65-2010</t>
  </si>
  <si>
    <t>ROSE CITY</t>
  </si>
  <si>
    <t>65-2020</t>
  </si>
  <si>
    <t>67-2010</t>
  </si>
  <si>
    <t>67-2020</t>
  </si>
  <si>
    <t>REED CITY</t>
  </si>
  <si>
    <t>69-2010</t>
  </si>
  <si>
    <t>GAYLORD</t>
  </si>
  <si>
    <t>70-2010</t>
  </si>
  <si>
    <t>COOPERSVILLE</t>
  </si>
  <si>
    <t>70-2020</t>
  </si>
  <si>
    <t>FERRYSBURG</t>
  </si>
  <si>
    <t>70-2030</t>
  </si>
  <si>
    <t>70-2040</t>
  </si>
  <si>
    <t>70-2050</t>
  </si>
  <si>
    <t>HUDSONVILLE</t>
  </si>
  <si>
    <t>70-2060</t>
  </si>
  <si>
    <t>71-2010</t>
  </si>
  <si>
    <t>ONAWAY</t>
  </si>
  <si>
    <t>71-2020</t>
  </si>
  <si>
    <t>ROGERS CITY</t>
  </si>
  <si>
    <t>73-2010</t>
  </si>
  <si>
    <t>73-2020</t>
  </si>
  <si>
    <t>73-2030</t>
  </si>
  <si>
    <t>74-2010</t>
  </si>
  <si>
    <t>ALGONAC</t>
  </si>
  <si>
    <t>74-2020</t>
  </si>
  <si>
    <t>MARINE CITY</t>
  </si>
  <si>
    <t>74-2030</t>
  </si>
  <si>
    <t>MARYSVILLE</t>
  </si>
  <si>
    <t>74-2060</t>
  </si>
  <si>
    <t>74-2070</t>
  </si>
  <si>
    <t>74-2080</t>
  </si>
  <si>
    <t>YALE</t>
  </si>
  <si>
    <t>75-2010</t>
  </si>
  <si>
    <t>75-2020</t>
  </si>
  <si>
    <t>THREE RIVERS</t>
  </si>
  <si>
    <t>76-2010</t>
  </si>
  <si>
    <t>76-2020</t>
  </si>
  <si>
    <t>CROSWELL</t>
  </si>
  <si>
    <t>76-2025</t>
  </si>
  <si>
    <t>76-2030</t>
  </si>
  <si>
    <t>SANDUSKY</t>
  </si>
  <si>
    <t>77-2010</t>
  </si>
  <si>
    <t>78-2010</t>
  </si>
  <si>
    <t>CORUNNA</t>
  </si>
  <si>
    <t>78-2020</t>
  </si>
  <si>
    <t>DURAND</t>
  </si>
  <si>
    <t>78-2030</t>
  </si>
  <si>
    <t>LAINGSBURG</t>
  </si>
  <si>
    <t>78-2040</t>
  </si>
  <si>
    <t>78-2050</t>
  </si>
  <si>
    <t>79-2005</t>
  </si>
  <si>
    <t>CARO</t>
  </si>
  <si>
    <t>79-2010</t>
  </si>
  <si>
    <t>80-2010</t>
  </si>
  <si>
    <t>80-2020</t>
  </si>
  <si>
    <t>GOBLES</t>
  </si>
  <si>
    <t>80-2030</t>
  </si>
  <si>
    <t>80-2040</t>
  </si>
  <si>
    <t>81-2010</t>
  </si>
  <si>
    <t>81-2015</t>
  </si>
  <si>
    <t>CHELSEA</t>
  </si>
  <si>
    <t>81-2017</t>
  </si>
  <si>
    <t>81-2020</t>
  </si>
  <si>
    <t>81-2030</t>
  </si>
  <si>
    <t>81-2040</t>
  </si>
  <si>
    <t>82-2010</t>
  </si>
  <si>
    <t>ALLEN PARK</t>
  </si>
  <si>
    <t>82-2020</t>
  </si>
  <si>
    <t>BELLEVILLE</t>
  </si>
  <si>
    <t>82-2030</t>
  </si>
  <si>
    <t>DEARBORN</t>
  </si>
  <si>
    <t>82-2040</t>
  </si>
  <si>
    <t>DEARBORN HEIGHTS</t>
  </si>
  <si>
    <t>82-2050</t>
  </si>
  <si>
    <t>DETROIT</t>
  </si>
  <si>
    <t>82-2060</t>
  </si>
  <si>
    <t>ECORSE</t>
  </si>
  <si>
    <t>82-2070</t>
  </si>
  <si>
    <t>FLAT ROCK</t>
  </si>
  <si>
    <t>82-2080</t>
  </si>
  <si>
    <t>GARDEN CITY</t>
  </si>
  <si>
    <t>82-2090</t>
  </si>
  <si>
    <t>GIBRALTAR</t>
  </si>
  <si>
    <t>82-2100</t>
  </si>
  <si>
    <t>GROSSE POINTE</t>
  </si>
  <si>
    <t>82-2110</t>
  </si>
  <si>
    <t>82-2120</t>
  </si>
  <si>
    <t>82-2125</t>
  </si>
  <si>
    <t>82-2130</t>
  </si>
  <si>
    <t>82-2140</t>
  </si>
  <si>
    <t>HAMTRAMCK</t>
  </si>
  <si>
    <t>82-2150</t>
  </si>
  <si>
    <t>HARPER WOODS</t>
  </si>
  <si>
    <t>82-2160</t>
  </si>
  <si>
    <t>HIGHLAND PARK</t>
  </si>
  <si>
    <t>82-2170</t>
  </si>
  <si>
    <t>INKSTER</t>
  </si>
  <si>
    <t>82-2180</t>
  </si>
  <si>
    <t>LINCOLN PARK</t>
  </si>
  <si>
    <t>82-2190</t>
  </si>
  <si>
    <t>LIVONIA</t>
  </si>
  <si>
    <t>82-2200</t>
  </si>
  <si>
    <t>MELVINDALE</t>
  </si>
  <si>
    <t>82-2210</t>
  </si>
  <si>
    <t>82-2220</t>
  </si>
  <si>
    <t>82-2230</t>
  </si>
  <si>
    <t>RIVER ROUGE</t>
  </si>
  <si>
    <t>82-2240</t>
  </si>
  <si>
    <t>RIVERVIEW</t>
  </si>
  <si>
    <t>82-2250</t>
  </si>
  <si>
    <t>ROCKWOOD</t>
  </si>
  <si>
    <t>82-2260</t>
  </si>
  <si>
    <t>ROMULUS</t>
  </si>
  <si>
    <t>82-2270</t>
  </si>
  <si>
    <t>SOUTHGATE</t>
  </si>
  <si>
    <t>82-2280</t>
  </si>
  <si>
    <t>TAYLOR</t>
  </si>
  <si>
    <t>82-2290</t>
  </si>
  <si>
    <t>TRENTON</t>
  </si>
  <si>
    <t>82-2300</t>
  </si>
  <si>
    <t>82-2310</t>
  </si>
  <si>
    <t>WESTLAND</t>
  </si>
  <si>
    <t>82-2320</t>
  </si>
  <si>
    <t>WOODHAVEN</t>
  </si>
  <si>
    <t>82-2330</t>
  </si>
  <si>
    <t>WYANDOTTE</t>
  </si>
  <si>
    <t>83-2010</t>
  </si>
  <si>
    <t>CADILLAC</t>
  </si>
  <si>
    <t>83-2020</t>
  </si>
  <si>
    <t>MANTON</t>
  </si>
  <si>
    <t>01-3010</t>
  </si>
  <si>
    <t>02-3010</t>
  </si>
  <si>
    <t>CHATHAM</t>
  </si>
  <si>
    <t>03-3020</t>
  </si>
  <si>
    <t>03-3030</t>
  </si>
  <si>
    <t>05-3010</t>
  </si>
  <si>
    <t>BELLAIRE</t>
  </si>
  <si>
    <t>05-3020</t>
  </si>
  <si>
    <t>05-3030</t>
  </si>
  <si>
    <t>05-3040</t>
  </si>
  <si>
    <t>05-3050</t>
  </si>
  <si>
    <t>06-3010</t>
  </si>
  <si>
    <t>STERLING</t>
  </si>
  <si>
    <t>06-3020</t>
  </si>
  <si>
    <t>06-3030</t>
  </si>
  <si>
    <t>TWINING</t>
  </si>
  <si>
    <t>07-3010</t>
  </si>
  <si>
    <t>07-3020</t>
  </si>
  <si>
    <t>L'ANSE</t>
  </si>
  <si>
    <t>08-3010</t>
  </si>
  <si>
    <t>FREEPORT</t>
  </si>
  <si>
    <t>08-3020</t>
  </si>
  <si>
    <t>MIDDLEVILLE</t>
  </si>
  <si>
    <t>08-3030</t>
  </si>
  <si>
    <t>NASHVILLE</t>
  </si>
  <si>
    <t>08-3040</t>
  </si>
  <si>
    <t>10-3010</t>
  </si>
  <si>
    <t>10-3020</t>
  </si>
  <si>
    <t>BEULAH</t>
  </si>
  <si>
    <t>10-3030</t>
  </si>
  <si>
    <t>ELBERTA</t>
  </si>
  <si>
    <t>10-3040</t>
  </si>
  <si>
    <t>HONOR</t>
  </si>
  <si>
    <t>10-3050</t>
  </si>
  <si>
    <t>LAKE ANN</t>
  </si>
  <si>
    <t>10-3060</t>
  </si>
  <si>
    <t>THOMPSONVILLE</t>
  </si>
  <si>
    <t>11-3010</t>
  </si>
  <si>
    <t>11-3020</t>
  </si>
  <si>
    <t>BERRIEN SPRINGS</t>
  </si>
  <si>
    <t>11-3030</t>
  </si>
  <si>
    <t>EAU CLAIRE</t>
  </si>
  <si>
    <t>11-3040</t>
  </si>
  <si>
    <t>11-3050</t>
  </si>
  <si>
    <t>GRAND BEACH</t>
  </si>
  <si>
    <t>11-3060</t>
  </si>
  <si>
    <t>MICHIANA</t>
  </si>
  <si>
    <t>11-3070</t>
  </si>
  <si>
    <t>SHOREHAM</t>
  </si>
  <si>
    <t>11-3080</t>
  </si>
  <si>
    <t>STEVENSVILLE</t>
  </si>
  <si>
    <t>11-3090</t>
  </si>
  <si>
    <t>12-3010</t>
  </si>
  <si>
    <t>12-3020</t>
  </si>
  <si>
    <t>12-3030</t>
  </si>
  <si>
    <t>UNION CITY</t>
  </si>
  <si>
    <t>13-3010</t>
  </si>
  <si>
    <t>13-3020</t>
  </si>
  <si>
    <t>13-3030</t>
  </si>
  <si>
    <t>13-3040</t>
  </si>
  <si>
    <t>14-3010</t>
  </si>
  <si>
    <t>CASSOPOLIS</t>
  </si>
  <si>
    <t>14-3020</t>
  </si>
  <si>
    <t>EDWARDSBURG</t>
  </si>
  <si>
    <t>14-3030</t>
  </si>
  <si>
    <t>14-3040</t>
  </si>
  <si>
    <t>VANDALIA</t>
  </si>
  <si>
    <t>15-3010</t>
  </si>
  <si>
    <t>BOYNE FALLS</t>
  </si>
  <si>
    <t>16-3010</t>
  </si>
  <si>
    <t>MACKINAW CITY</t>
  </si>
  <si>
    <t>16-3020</t>
  </si>
  <si>
    <t>WOLVERINE</t>
  </si>
  <si>
    <t>17-3010</t>
  </si>
  <si>
    <t>DE TOUR</t>
  </si>
  <si>
    <t>18-3010</t>
  </si>
  <si>
    <t>FARWELL</t>
  </si>
  <si>
    <t>19-3010</t>
  </si>
  <si>
    <t>19-3020</t>
  </si>
  <si>
    <t>ELSIE</t>
  </si>
  <si>
    <t>19-3030</t>
  </si>
  <si>
    <t>FOWLER</t>
  </si>
  <si>
    <t>HUBBARDSTON</t>
  </si>
  <si>
    <t>19-3050</t>
  </si>
  <si>
    <t>MAPLE RAPIDS</t>
  </si>
  <si>
    <t>19-3070</t>
  </si>
  <si>
    <t>21-3010</t>
  </si>
  <si>
    <t>23-3010</t>
  </si>
  <si>
    <t>23-3020</t>
  </si>
  <si>
    <t>DIMONDALE</t>
  </si>
  <si>
    <t>23-3030</t>
  </si>
  <si>
    <t>MULLIKEN</t>
  </si>
  <si>
    <t>23-3040</t>
  </si>
  <si>
    <t>23-3050</t>
  </si>
  <si>
    <t>24-3010</t>
  </si>
  <si>
    <t>ALANSON</t>
  </si>
  <si>
    <t>24-3030</t>
  </si>
  <si>
    <t>PELLSTON</t>
  </si>
  <si>
    <t>25-3010</t>
  </si>
  <si>
    <t>25-3020</t>
  </si>
  <si>
    <t>GOODRICH</t>
  </si>
  <si>
    <t>LENNON</t>
  </si>
  <si>
    <t>25-3050</t>
  </si>
  <si>
    <t>OTISVILLE</t>
  </si>
  <si>
    <t>OTTER LAKE</t>
  </si>
  <si>
    <t>28-3010</t>
  </si>
  <si>
    <t>28-3020</t>
  </si>
  <si>
    <t>KINGSLEY</t>
  </si>
  <si>
    <t>29-3010</t>
  </si>
  <si>
    <t>ASHLEY</t>
  </si>
  <si>
    <t>29-3020</t>
  </si>
  <si>
    <t>BRECKENRIDGE</t>
  </si>
  <si>
    <t>29-3030</t>
  </si>
  <si>
    <t>PERRINTON</t>
  </si>
  <si>
    <t>30-3010</t>
  </si>
  <si>
    <t>30-3020</t>
  </si>
  <si>
    <t>30-3040</t>
  </si>
  <si>
    <t>MONTGOMERY</t>
  </si>
  <si>
    <t>30-3050</t>
  </si>
  <si>
    <t>NORTH ADAMS</t>
  </si>
  <si>
    <t>30-3060</t>
  </si>
  <si>
    <t>WALDRON</t>
  </si>
  <si>
    <t>31-3010</t>
  </si>
  <si>
    <t>31-3020</t>
  </si>
  <si>
    <t>COPPER CITY</t>
  </si>
  <si>
    <t>31-3030</t>
  </si>
  <si>
    <t>LAKE LINDEN</t>
  </si>
  <si>
    <t>31-3040</t>
  </si>
  <si>
    <t>LAURIUM</t>
  </si>
  <si>
    <t>31-3050</t>
  </si>
  <si>
    <t>SOUTH RANGE</t>
  </si>
  <si>
    <t>32-3020</t>
  </si>
  <si>
    <t>ELKTON</t>
  </si>
  <si>
    <t>32-3030</t>
  </si>
  <si>
    <t>KINDE</t>
  </si>
  <si>
    <t>32-3040</t>
  </si>
  <si>
    <t>OWENDALE</t>
  </si>
  <si>
    <t>32-3050</t>
  </si>
  <si>
    <t>PIGEON</t>
  </si>
  <si>
    <t>32-3060</t>
  </si>
  <si>
    <t>32-3070</t>
  </si>
  <si>
    <t>PORT HOPE</t>
  </si>
  <si>
    <t>32-3080</t>
  </si>
  <si>
    <t>32-3090</t>
  </si>
  <si>
    <t>UBLY</t>
  </si>
  <si>
    <t>33-3010</t>
  </si>
  <si>
    <t>DANSVILLE</t>
  </si>
  <si>
    <t>33-3020</t>
  </si>
  <si>
    <t>33-3030</t>
  </si>
  <si>
    <t>WEBBERVILLE</t>
  </si>
  <si>
    <t>34-3010</t>
  </si>
  <si>
    <t>CLARKSVILLE</t>
  </si>
  <si>
    <t>34-3020</t>
  </si>
  <si>
    <t>34-3030</t>
  </si>
  <si>
    <t>LAKE ODESSA</t>
  </si>
  <si>
    <t>34-3040</t>
  </si>
  <si>
    <t>34-3050</t>
  </si>
  <si>
    <t>MUIR</t>
  </si>
  <si>
    <t>34-3060</t>
  </si>
  <si>
    <t>PEWAMO</t>
  </si>
  <si>
    <t>34-3070</t>
  </si>
  <si>
    <t>SARANAC</t>
  </si>
  <si>
    <t>36-3010</t>
  </si>
  <si>
    <t>ALPHA</t>
  </si>
  <si>
    <t>37-3005</t>
  </si>
  <si>
    <t>LAKE ISABELLA</t>
  </si>
  <si>
    <t>37-3010</t>
  </si>
  <si>
    <t>ROSEBUSH</t>
  </si>
  <si>
    <t>37-3020</t>
  </si>
  <si>
    <t>SHEPHERD</t>
  </si>
  <si>
    <t>38-3010</t>
  </si>
  <si>
    <t>BROOKLYN</t>
  </si>
  <si>
    <t>CEMENT CITY</t>
  </si>
  <si>
    <t>38-3030</t>
  </si>
  <si>
    <t>38-3040</t>
  </si>
  <si>
    <t>38-3050</t>
  </si>
  <si>
    <t>38-3060</t>
  </si>
  <si>
    <t>38-3070</t>
  </si>
  <si>
    <t>39-3010</t>
  </si>
  <si>
    <t>39-3020</t>
  </si>
  <si>
    <t>39-3030</t>
  </si>
  <si>
    <t>39-3040</t>
  </si>
  <si>
    <t>39-3050</t>
  </si>
  <si>
    <t>VICKSBURG</t>
  </si>
  <si>
    <t>40-3010</t>
  </si>
  <si>
    <t>41-3010</t>
  </si>
  <si>
    <t>41-3020</t>
  </si>
  <si>
    <t>41-3030</t>
  </si>
  <si>
    <t>KENT CITY</t>
  </si>
  <si>
    <t>41-3040</t>
  </si>
  <si>
    <t>SAND LAKE</t>
  </si>
  <si>
    <t>41-3050</t>
  </si>
  <si>
    <t>42-3010</t>
  </si>
  <si>
    <t>AHMEEK</t>
  </si>
  <si>
    <t>43-3010</t>
  </si>
  <si>
    <t>43-3020</t>
  </si>
  <si>
    <t>LUTHER</t>
  </si>
  <si>
    <t>44-3010</t>
  </si>
  <si>
    <t>44-3020</t>
  </si>
  <si>
    <t>CLIFFORD</t>
  </si>
  <si>
    <t>44-3030</t>
  </si>
  <si>
    <t>COLUMBIAVILLE</t>
  </si>
  <si>
    <t>44-3040</t>
  </si>
  <si>
    <t>44-3050</t>
  </si>
  <si>
    <t>44-3060</t>
  </si>
  <si>
    <t>44-3070</t>
  </si>
  <si>
    <t>45-3010</t>
  </si>
  <si>
    <t>45-3020</t>
  </si>
  <si>
    <t>NORTHPORT</t>
  </si>
  <si>
    <t>45-3030</t>
  </si>
  <si>
    <t>46-3010</t>
  </si>
  <si>
    <t>46-3020</t>
  </si>
  <si>
    <t>46-3030</t>
  </si>
  <si>
    <t>BRITTON</t>
  </si>
  <si>
    <t>46-3040</t>
  </si>
  <si>
    <t>46-3050</t>
  </si>
  <si>
    <t>46-3060</t>
  </si>
  <si>
    <t>46-3070</t>
  </si>
  <si>
    <t>46-3080</t>
  </si>
  <si>
    <t>ONSTED</t>
  </si>
  <si>
    <t>47-3010</t>
  </si>
  <si>
    <t>FOWLERVILLE</t>
  </si>
  <si>
    <t>47-3020</t>
  </si>
  <si>
    <t>PINCKNEY</t>
  </si>
  <si>
    <t>48-3010</t>
  </si>
  <si>
    <t>NEWBERRY</t>
  </si>
  <si>
    <t>50-3010</t>
  </si>
  <si>
    <t>50-3030</t>
  </si>
  <si>
    <t>50-3040</t>
  </si>
  <si>
    <t>ROMEO</t>
  </si>
  <si>
    <t>51-3010</t>
  </si>
  <si>
    <t>51-3020</t>
  </si>
  <si>
    <t>COPEMISH</t>
  </si>
  <si>
    <t>51-3030</t>
  </si>
  <si>
    <t>EAST LAKE</t>
  </si>
  <si>
    <t>51-3040</t>
  </si>
  <si>
    <t>KALEVA</t>
  </si>
  <si>
    <t>51-3050</t>
  </si>
  <si>
    <t>53-3010</t>
  </si>
  <si>
    <t>53-3020</t>
  </si>
  <si>
    <t>FOUNTAIN</t>
  </si>
  <si>
    <t>53-3030</t>
  </si>
  <si>
    <t>54-3010</t>
  </si>
  <si>
    <t>BARRYTON</t>
  </si>
  <si>
    <t>54-3020</t>
  </si>
  <si>
    <t>54-3030</t>
  </si>
  <si>
    <t>MORLEY</t>
  </si>
  <si>
    <t>54-3040</t>
  </si>
  <si>
    <t>STANWOOD</t>
  </si>
  <si>
    <t>55-3010</t>
  </si>
  <si>
    <t>55-3020</t>
  </si>
  <si>
    <t>POWERS</t>
  </si>
  <si>
    <t>56-3010</t>
  </si>
  <si>
    <t>SANFORD</t>
  </si>
  <si>
    <t>58-3010</t>
  </si>
  <si>
    <t>CARLETON</t>
  </si>
  <si>
    <t>58-3020</t>
  </si>
  <si>
    <t>58-3030</t>
  </si>
  <si>
    <t>ESTRAL BEACH</t>
  </si>
  <si>
    <t>58-3040</t>
  </si>
  <si>
    <t>MAYBEE</t>
  </si>
  <si>
    <t>58-3050</t>
  </si>
  <si>
    <t>SOUTH ROCKWOOD</t>
  </si>
  <si>
    <t>59-3010</t>
  </si>
  <si>
    <t>EDMORE</t>
  </si>
  <si>
    <t>59-3020</t>
  </si>
  <si>
    <t>HOWARD CITY</t>
  </si>
  <si>
    <t>59-3030</t>
  </si>
  <si>
    <t>LAKEVIEW</t>
  </si>
  <si>
    <t>59-3040</t>
  </si>
  <si>
    <t>MCBRIDE</t>
  </si>
  <si>
    <t>59-3050</t>
  </si>
  <si>
    <t>59-3060</t>
  </si>
  <si>
    <t>60-3010</t>
  </si>
  <si>
    <t>61-3020</t>
  </si>
  <si>
    <t>61-3030</t>
  </si>
  <si>
    <t>LAKEWOOD CLUB</t>
  </si>
  <si>
    <t>61-3040</t>
  </si>
  <si>
    <t>HESPERIA</t>
  </si>
  <si>
    <t>63-3010</t>
  </si>
  <si>
    <t>BEVERLY HILLS</t>
  </si>
  <si>
    <t>63-3020</t>
  </si>
  <si>
    <t>BINGHAM FARMS</t>
  </si>
  <si>
    <t>63-3040</t>
  </si>
  <si>
    <t>63-3050</t>
  </si>
  <si>
    <t>63-3070</t>
  </si>
  <si>
    <t>LAKE ORION</t>
  </si>
  <si>
    <t>63-3080</t>
  </si>
  <si>
    <t>LEONARD</t>
  </si>
  <si>
    <t>63-3090</t>
  </si>
  <si>
    <t>63-3100</t>
  </si>
  <si>
    <t>ORTONVILLE</t>
  </si>
  <si>
    <t>63-3110</t>
  </si>
  <si>
    <t>63-3130</t>
  </si>
  <si>
    <t>WOLVERINE LAKE</t>
  </si>
  <si>
    <t>64-3010</t>
  </si>
  <si>
    <t>64-3020</t>
  </si>
  <si>
    <t>NEW ERA</t>
  </si>
  <si>
    <t>64-3030</t>
  </si>
  <si>
    <t>64-3040</t>
  </si>
  <si>
    <t>ROTHBURY</t>
  </si>
  <si>
    <t>64-3050</t>
  </si>
  <si>
    <t>64-3060</t>
  </si>
  <si>
    <t>WALKERVILLE</t>
  </si>
  <si>
    <t>65-3010</t>
  </si>
  <si>
    <t>PRESCOTT</t>
  </si>
  <si>
    <t>66-3010</t>
  </si>
  <si>
    <t>67-3010</t>
  </si>
  <si>
    <t>67-3020</t>
  </si>
  <si>
    <t>67-3030</t>
  </si>
  <si>
    <t>67-3040</t>
  </si>
  <si>
    <t>TUSTIN</t>
  </si>
  <si>
    <t>69-3010</t>
  </si>
  <si>
    <t>VANDERBILT</t>
  </si>
  <si>
    <t>70-3010</t>
  </si>
  <si>
    <t>71-3010</t>
  </si>
  <si>
    <t>MILLERSBURG</t>
  </si>
  <si>
    <t>71-3020</t>
  </si>
  <si>
    <t>72-3010</t>
  </si>
  <si>
    <t>73-3010</t>
  </si>
  <si>
    <t>73-3020</t>
  </si>
  <si>
    <t>73-3030</t>
  </si>
  <si>
    <t>73-3040</t>
  </si>
  <si>
    <t>OAKLEY</t>
  </si>
  <si>
    <t>REESE</t>
  </si>
  <si>
    <t>73-3050</t>
  </si>
  <si>
    <t>74-3010</t>
  </si>
  <si>
    <t>CAPAC</t>
  </si>
  <si>
    <t>74-3020</t>
  </si>
  <si>
    <t>75-3010</t>
  </si>
  <si>
    <t>75-3020</t>
  </si>
  <si>
    <t>CENTREVILLE</t>
  </si>
  <si>
    <t>75-3030</t>
  </si>
  <si>
    <t>75-3040</t>
  </si>
  <si>
    <t>75-3050</t>
  </si>
  <si>
    <t>75-3060</t>
  </si>
  <si>
    <t>76-3010</t>
  </si>
  <si>
    <t>APPLEGATE</t>
  </si>
  <si>
    <t>76-3020</t>
  </si>
  <si>
    <t>CARSONVILLE</t>
  </si>
  <si>
    <t>76-3030</t>
  </si>
  <si>
    <t>DECKERVILLE</t>
  </si>
  <si>
    <t>76-3040</t>
  </si>
  <si>
    <t>FORESTVILLE</t>
  </si>
  <si>
    <t>76-3050</t>
  </si>
  <si>
    <t>76-3070</t>
  </si>
  <si>
    <t>MELVIN</t>
  </si>
  <si>
    <t>76-3080</t>
  </si>
  <si>
    <t>MINDEN CITY</t>
  </si>
  <si>
    <t>76-3090</t>
  </si>
  <si>
    <t>PECK</t>
  </si>
  <si>
    <t>76-3100</t>
  </si>
  <si>
    <t>PORT SANILAC</t>
  </si>
  <si>
    <t>78-3010</t>
  </si>
  <si>
    <t>BANCROFT</t>
  </si>
  <si>
    <t>78-3020</t>
  </si>
  <si>
    <t>78-3025</t>
  </si>
  <si>
    <t>78-3030</t>
  </si>
  <si>
    <t>MORRICE</t>
  </si>
  <si>
    <t>78-3040</t>
  </si>
  <si>
    <t>NEW LOTHROP</t>
  </si>
  <si>
    <t>78-3050</t>
  </si>
  <si>
    <t>79-3010</t>
  </si>
  <si>
    <t>79-3030</t>
  </si>
  <si>
    <t>CASS CITY</t>
  </si>
  <si>
    <t>79-3040</t>
  </si>
  <si>
    <t>79-3050</t>
  </si>
  <si>
    <t>GAGETOWN</t>
  </si>
  <si>
    <t>79-3060</t>
  </si>
  <si>
    <t>79-3070</t>
  </si>
  <si>
    <t>MAYVILLE</t>
  </si>
  <si>
    <t>79-3080</t>
  </si>
  <si>
    <t>79-3090</t>
  </si>
  <si>
    <t>79-3100</t>
  </si>
  <si>
    <t>UNIONVILLE</t>
  </si>
  <si>
    <t>80-3010</t>
  </si>
  <si>
    <t>80-3020</t>
  </si>
  <si>
    <t>BREEDSVILLE</t>
  </si>
  <si>
    <t>80-3030</t>
  </si>
  <si>
    <t>80-3040</t>
  </si>
  <si>
    <t>80-3050</t>
  </si>
  <si>
    <t>LAWTON</t>
  </si>
  <si>
    <t>80-3060</t>
  </si>
  <si>
    <t>MATTAWAN</t>
  </si>
  <si>
    <t>80-3070</t>
  </si>
  <si>
    <t>81-3005</t>
  </si>
  <si>
    <t>BARTON HILLS</t>
  </si>
  <si>
    <t>81-3030</t>
  </si>
  <si>
    <t>83-3010</t>
  </si>
  <si>
    <t>BUCKLEY</t>
  </si>
  <si>
    <t>83-3020</t>
  </si>
  <si>
    <t>HARRIETTA</t>
  </si>
  <si>
    <t>83-3030</t>
  </si>
  <si>
    <t>MESICK</t>
  </si>
  <si>
    <t>04600</t>
  </si>
  <si>
    <t>09600</t>
  </si>
  <si>
    <t>11600</t>
  </si>
  <si>
    <t>13600</t>
  </si>
  <si>
    <t>14600</t>
  </si>
  <si>
    <t>18600</t>
  </si>
  <si>
    <t>20600</t>
  </si>
  <si>
    <t>21600</t>
  </si>
  <si>
    <t>24600</t>
  </si>
  <si>
    <t>25600</t>
  </si>
  <si>
    <t>27600</t>
  </si>
  <si>
    <t>28600</t>
  </si>
  <si>
    <t>NORTHWESTERN MICHIGAN COLLEGE</t>
  </si>
  <si>
    <t>33600</t>
  </si>
  <si>
    <t>38600</t>
  </si>
  <si>
    <t>39600</t>
  </si>
  <si>
    <t>41600</t>
  </si>
  <si>
    <t>50600</t>
  </si>
  <si>
    <t>51600</t>
  </si>
  <si>
    <t>58600</t>
  </si>
  <si>
    <t>59600</t>
  </si>
  <si>
    <t>61600</t>
  </si>
  <si>
    <t>63600</t>
  </si>
  <si>
    <t>74600</t>
  </si>
  <si>
    <t>75600</t>
  </si>
  <si>
    <t>81600</t>
  </si>
  <si>
    <t>82600</t>
  </si>
  <si>
    <t>82650</t>
  </si>
  <si>
    <t>99600</t>
  </si>
  <si>
    <t>0301</t>
  </si>
  <si>
    <t>FENNVILLE DISTRICT LIBRARY</t>
  </si>
  <si>
    <t>0302</t>
  </si>
  <si>
    <t>HENIKA DISTRICT LIBRARY</t>
  </si>
  <si>
    <t>0303</t>
  </si>
  <si>
    <t>OSTEGO PUBLIC LIBRARY</t>
  </si>
  <si>
    <t>0304</t>
  </si>
  <si>
    <t>RANSOM PUBLIC LIBRARY</t>
  </si>
  <si>
    <t>0305</t>
  </si>
  <si>
    <t>SAUGATUCK-DOUGLAS PUBLIC LIBRARY</t>
  </si>
  <si>
    <t>0307</t>
  </si>
  <si>
    <t>ALLEGAN COUNTY INTERURBAN TRANSIT AUTHORITY</t>
  </si>
  <si>
    <t>0312</t>
  </si>
  <si>
    <t>ALLEGAN DISTRICT LIBRARY</t>
  </si>
  <si>
    <t>0313</t>
  </si>
  <si>
    <t>HOPKINS DISTRICT LIBRARY</t>
  </si>
  <si>
    <t>0501</t>
  </si>
  <si>
    <t>ANTRIM COUNTY AMBULANCE AUTHORITY</t>
  </si>
  <si>
    <t>0502</t>
  </si>
  <si>
    <t>BELLAIRE DISTRICT LIBRARY</t>
  </si>
  <si>
    <t>0503</t>
  </si>
  <si>
    <t>CENTRAL LAKE DISTRICT LIBRARY</t>
  </si>
  <si>
    <t>0505</t>
  </si>
  <si>
    <t>ELK RAPIDS DISTRICT LIBRARY</t>
  </si>
  <si>
    <t>0507</t>
  </si>
  <si>
    <t>ALDEN DISTRICT LIBRARY</t>
  </si>
  <si>
    <t>0602</t>
  </si>
  <si>
    <t>AU GRES - SIMS WHITNEY FIRE AND RESCUE</t>
  </si>
  <si>
    <t>0801</t>
  </si>
  <si>
    <t>PUTNAM DISTRICT LIBRARY</t>
  </si>
  <si>
    <t>0803</t>
  </si>
  <si>
    <t>FREEPORT DISTRICT LIBRARY</t>
  </si>
  <si>
    <t>0901</t>
  </si>
  <si>
    <t>BAY METRO TRANSIT AUTHORITY</t>
  </si>
  <si>
    <t>1001</t>
  </si>
  <si>
    <t>BENZIE SHORES DISTRICT LIBRARY</t>
  </si>
  <si>
    <t>1002</t>
  </si>
  <si>
    <t>BENZIE TRANSPORTATION AUTHORITY</t>
  </si>
  <si>
    <t>1003</t>
  </si>
  <si>
    <t>BETSIE VALLEY DISTRICT LIBRARY</t>
  </si>
  <si>
    <t>1102</t>
  </si>
  <si>
    <t>BERRIEN SPRINGS COMMUNITY LIBRARY</t>
  </si>
  <si>
    <t>1103</t>
  </si>
  <si>
    <t>BUCHANAN DISTRICT LIBRARY</t>
  </si>
  <si>
    <t>1104</t>
  </si>
  <si>
    <t>COLOMA DISTRICT LIBRARY</t>
  </si>
  <si>
    <t>1105</t>
  </si>
  <si>
    <t>EAU CLAIRE DISTRICT LIBRARY</t>
  </si>
  <si>
    <t>1106</t>
  </si>
  <si>
    <t>1107</t>
  </si>
  <si>
    <t>NILES DISTRICT LIBRARY</t>
  </si>
  <si>
    <t>1201</t>
  </si>
  <si>
    <t>BRANCH AREA TRANSIT AUTHOURITY (BATA)</t>
  </si>
  <si>
    <t>1202</t>
  </si>
  <si>
    <t>BRANCH DISTRICT LIBRARY</t>
  </si>
  <si>
    <t>1301</t>
  </si>
  <si>
    <t>MARSHALL AREA AMBULANCE AUTHORITY</t>
  </si>
  <si>
    <t>1302</t>
  </si>
  <si>
    <t>ALBION DISTRICT LIBRARY</t>
  </si>
  <si>
    <t>1303</t>
  </si>
  <si>
    <t>MARSHALL DISTRICT LIBRARY</t>
  </si>
  <si>
    <t>1304</t>
  </si>
  <si>
    <t>WILLARD DISTRICT LIBRARY</t>
  </si>
  <si>
    <t>1401</t>
  </si>
  <si>
    <t>CASS COUNTY DISTRICT LIBRARY</t>
  </si>
  <si>
    <t>1402</t>
  </si>
  <si>
    <t>DOWAGIAC DISTRICT LIBRARY</t>
  </si>
  <si>
    <t>1404</t>
  </si>
  <si>
    <t xml:space="preserve">SOUTHEAST PUBLIC SAFETY AUTHORITY </t>
  </si>
  <si>
    <t>1502</t>
  </si>
  <si>
    <t>BEAVER ISLAND DISTRICT LIBRARY</t>
  </si>
  <si>
    <t>1503</t>
  </si>
  <si>
    <t>BOYNE DISTRICT LIBRARY</t>
  </si>
  <si>
    <t>1504</t>
  </si>
  <si>
    <t>CHARLEVOIX PUBLIC LIBRARY</t>
  </si>
  <si>
    <t>1505</t>
  </si>
  <si>
    <t>JORDAN VALLEY DISTRICT LIBRARY</t>
  </si>
  <si>
    <t>1506</t>
  </si>
  <si>
    <t>CROOKED TREE DISTRICT LIBRARY</t>
  </si>
  <si>
    <t>1507</t>
  </si>
  <si>
    <t>CHARLEVOIX COUNTY RECREATION AUTHORITY</t>
  </si>
  <si>
    <t>1508</t>
  </si>
  <si>
    <t>JORDAN VALLEY EMS AUTHORITY</t>
  </si>
  <si>
    <t>1601</t>
  </si>
  <si>
    <t>CHEBOYGAN AREA PUBLIC LIBRARY</t>
  </si>
  <si>
    <t>1602</t>
  </si>
  <si>
    <t>WOLVERINE LIBRARY</t>
  </si>
  <si>
    <t>1701</t>
  </si>
  <si>
    <t>SUPERIOR DISTRICT LIBRARY</t>
  </si>
  <si>
    <t>1801</t>
  </si>
  <si>
    <t>PERE MARQUETTE DISTRICT LIBRARY</t>
  </si>
  <si>
    <t>1802</t>
  </si>
  <si>
    <t>HARRISON DISTRICT LIBRARY</t>
  </si>
  <si>
    <t>1901</t>
  </si>
  <si>
    <t>CLINTON AREA TRANSIT SYSTEM</t>
  </si>
  <si>
    <t>1905</t>
  </si>
  <si>
    <t>DEWITT LIBRARY</t>
  </si>
  <si>
    <t>1907</t>
  </si>
  <si>
    <t>OVID LIBRARY</t>
  </si>
  <si>
    <t>1909</t>
  </si>
  <si>
    <t>ELSIE PUBLIC LIBRARY</t>
  </si>
  <si>
    <t>DELTA AREA TRANSIT AUTHORITY - ESCANABA CITY</t>
  </si>
  <si>
    <t>DELTA AREA TRANSIT AUTHORITY - ESCANABA TOWNSHIP</t>
  </si>
  <si>
    <t>2201</t>
  </si>
  <si>
    <t>TRI TOWNSHIP AMBULANCE (NORDIC)</t>
  </si>
  <si>
    <t>2202</t>
  </si>
  <si>
    <t>NORTH ALERT EMS AMBULANCE AUTHORITY</t>
  </si>
  <si>
    <t>2301</t>
  </si>
  <si>
    <t>CHARLOTTE LIBRARY</t>
  </si>
  <si>
    <t>2302</t>
  </si>
  <si>
    <t>DELTA TOWNSHIP DISTRICT LIBRARY</t>
  </si>
  <si>
    <t>2303</t>
  </si>
  <si>
    <t>GRAND LEDGE AREA DISTRICT LIBRARY</t>
  </si>
  <si>
    <t>2304</t>
  </si>
  <si>
    <t>MULLIKEN DISTRICT LIBRARY</t>
  </si>
  <si>
    <t>2305</t>
  </si>
  <si>
    <t>POTTERVILLE/BENTON LIBRARY</t>
  </si>
  <si>
    <t>2306</t>
  </si>
  <si>
    <t>SUNFIELD LIBRARY</t>
  </si>
  <si>
    <t>2308</t>
  </si>
  <si>
    <t xml:space="preserve">GRAND LEDGE AREA EMERGENCY SERVICES AUTHORITY (GLESA) </t>
  </si>
  <si>
    <t>2401</t>
  </si>
  <si>
    <t>NORTH EMMET EMERGENCY SERVICES AUTHORITY (NEESA)</t>
  </si>
  <si>
    <t>2402</t>
  </si>
  <si>
    <t>GREENWOOD CEMETERY</t>
  </si>
  <si>
    <t>2403</t>
  </si>
  <si>
    <t>LAKEVIEW CEMETERY</t>
  </si>
  <si>
    <t>2501</t>
  </si>
  <si>
    <t>GENESEE COUNTY MASS TRANSPORTATION AUTHORITY</t>
  </si>
  <si>
    <t>2502</t>
  </si>
  <si>
    <t>BISHOP INTERNATIONAL AIRPORT AUTHORITY</t>
  </si>
  <si>
    <t>2503</t>
  </si>
  <si>
    <t>SOUTHERN LAKES PARKS &amp; RECREATION</t>
  </si>
  <si>
    <t>2504</t>
  </si>
  <si>
    <t>GENESEE DISTRICT LIBRARY</t>
  </si>
  <si>
    <t>2505</t>
  </si>
  <si>
    <t>FLINT PUBLIC LIBRARY</t>
  </si>
  <si>
    <t>2506</t>
  </si>
  <si>
    <t>BEECHER METROPOLITAN DISTRICT</t>
  </si>
  <si>
    <t>2601</t>
  </si>
  <si>
    <t>GLADWIN COUNTY DISTRICT LIBRARY</t>
  </si>
  <si>
    <t>2803</t>
  </si>
  <si>
    <t>2804</t>
  </si>
  <si>
    <t>BAY AREA TRANSPORTATION AUTHORITY</t>
  </si>
  <si>
    <t>2805</t>
  </si>
  <si>
    <t xml:space="preserve">TRAVERSE CITY/GARFIELD TOWNSHIP RECREATION AUTHORITY </t>
  </si>
  <si>
    <t>3003</t>
  </si>
  <si>
    <t>LITCHFIELD DISTRICT LIBRARY</t>
  </si>
  <si>
    <t>3004</t>
  </si>
  <si>
    <t>WALDRON DISTRICT LIBRARY</t>
  </si>
  <si>
    <t>3005</t>
  </si>
  <si>
    <t>JONESVILLE DISTRICT LIBRARY</t>
  </si>
  <si>
    <t>3007</t>
  </si>
  <si>
    <t>READING DISTRICT LIBRARY</t>
  </si>
  <si>
    <t>3101</t>
  </si>
  <si>
    <t>PORTAGE LAKE DISTRICT LIBRARY</t>
  </si>
  <si>
    <t>3201</t>
  </si>
  <si>
    <t>BAD AXE AREA DISTRICT LIBRARY</t>
  </si>
  <si>
    <t>3202</t>
  </si>
  <si>
    <t>HARBOR BEACH AREA DISTRICT LIBRARY</t>
  </si>
  <si>
    <t>3203</t>
  </si>
  <si>
    <t>PIGEON DISTRICT LIBRARY</t>
  </si>
  <si>
    <t>3301</t>
  </si>
  <si>
    <t>INGHAM AIRPORT AUTHORITY</t>
  </si>
  <si>
    <t>3302</t>
  </si>
  <si>
    <t>CAPITAL AREA DISTRICT LIBRARY</t>
  </si>
  <si>
    <t>3305</t>
  </si>
  <si>
    <t>NORTHEAST INGHAM EMERGENCY SERVICE AUTHORITY-BLDG (NIESA)</t>
  </si>
  <si>
    <t>3307</t>
  </si>
  <si>
    <t>SAESA-EMERGENCY SERVICES AUTHORITY</t>
  </si>
  <si>
    <t>3308</t>
  </si>
  <si>
    <t>CAPITAL AREA TRANSPORTATION AUTHORITY (CATA)</t>
  </si>
  <si>
    <t>3401</t>
  </si>
  <si>
    <t>LAKE ODESSA LIBRARY</t>
  </si>
  <si>
    <t>3403</t>
  </si>
  <si>
    <t>PORTLAND DISTRICT LIBRARY</t>
  </si>
  <si>
    <t>3501</t>
  </si>
  <si>
    <t>IOSCO-ARENAC DISTRICT LIBRARY</t>
  </si>
  <si>
    <t>3601</t>
  </si>
  <si>
    <t>CRYSTAL FALLS DISTRICT COMMUNITY LIBRARY</t>
  </si>
  <si>
    <t>3602</t>
  </si>
  <si>
    <t>WEST IRON DISTRICT LIBRARY</t>
  </si>
  <si>
    <t>3604</t>
  </si>
  <si>
    <t>WINDSOR RECREATION AUTHORITY</t>
  </si>
  <si>
    <t>3701</t>
  </si>
  <si>
    <t>CHIPPEWA RIVER DISTRICT LIBRARY</t>
  </si>
  <si>
    <t>3802</t>
  </si>
  <si>
    <t>JACKSON AREA TRANSPORTATION AUTHORITY</t>
  </si>
  <si>
    <t>3803</t>
  </si>
  <si>
    <t>JACKSON DISTRICT LIBRARY</t>
  </si>
  <si>
    <t>3901</t>
  </si>
  <si>
    <t>KALAMAZOO PUBLIC LIBRARY</t>
  </si>
  <si>
    <t>3902</t>
  </si>
  <si>
    <t>MCKAY LIBRARY</t>
  </si>
  <si>
    <t>3904</t>
  </si>
  <si>
    <t>PARCHMENT COMMUNITY LIBRARY</t>
  </si>
  <si>
    <t>3905</t>
  </si>
  <si>
    <t>PORTAGE DISTRICT LIBRARY</t>
  </si>
  <si>
    <t>3907</t>
  </si>
  <si>
    <t>RICHLAND LIBRARY</t>
  </si>
  <si>
    <t>3908</t>
  </si>
  <si>
    <t>VICKSBURG COMMUNITY LIBRARY</t>
  </si>
  <si>
    <t>3910</t>
  </si>
  <si>
    <t>KALAMAZOO COUNTY TRANSIT AUTHORITY</t>
  </si>
  <si>
    <t>3912</t>
  </si>
  <si>
    <t>GALESBURG/CHARLESTON MEMORIAL LIBRARY</t>
  </si>
  <si>
    <t>4101</t>
  </si>
  <si>
    <t>INTERURBAN TRANSIT PARTNERSHIP</t>
  </si>
  <si>
    <t>4102</t>
  </si>
  <si>
    <t>KENT COUNTY LIBRARY AUTHORITY</t>
  </si>
  <si>
    <t>4401</t>
  </si>
  <si>
    <t>GREATER LAPEER TRANSPORTATION AUTHORITY</t>
  </si>
  <si>
    <t>4402</t>
  </si>
  <si>
    <t>RUTH HUGHES MEMORIAL DISTRICT LIBRARY</t>
  </si>
  <si>
    <t>4403</t>
  </si>
  <si>
    <t>ALMONT DISTRICT LIBRARY</t>
  </si>
  <si>
    <t>4404</t>
  </si>
  <si>
    <t>LAPEER DISTRICT LIBRARY</t>
  </si>
  <si>
    <t>4501</t>
  </si>
  <si>
    <t>SUTTONS BAY/BINGHAM FIRE &amp; RESCUE</t>
  </si>
  <si>
    <t>4503</t>
  </si>
  <si>
    <t>GLEN LAKE COMMUNITY LIBRARY</t>
  </si>
  <si>
    <t>4601</t>
  </si>
  <si>
    <t>CLINTON TOWNSHIP PUBLIC LIBRARY</t>
  </si>
  <si>
    <t>4602</t>
  </si>
  <si>
    <t>TECUMSEH DISTRICT LIBRARY</t>
  </si>
  <si>
    <t>4604</t>
  </si>
  <si>
    <t>LENAWEE DISTRICT LIBRARY</t>
  </si>
  <si>
    <t>4605</t>
  </si>
  <si>
    <t>HUDSON CARNEGIE DISTRICT LIBRARY</t>
  </si>
  <si>
    <t>4702</t>
  </si>
  <si>
    <t>BRIGHTON AREA FIRE AUTHORITY</t>
  </si>
  <si>
    <t>4703</t>
  </si>
  <si>
    <t>FOWLERVILLE AREA FIRE AUTHORITY</t>
  </si>
  <si>
    <t>4704</t>
  </si>
  <si>
    <t>HOWELL AREA FIRE AUTHORITY</t>
  </si>
  <si>
    <t>4705</t>
  </si>
  <si>
    <t>BRIGHTON DISTRICT LIBRARY</t>
  </si>
  <si>
    <t>4706</t>
  </si>
  <si>
    <t>CROMAINE DISTRICT LIBRARY</t>
  </si>
  <si>
    <t>4708</t>
  </si>
  <si>
    <t>FOWLERVILLE DISTRICT LIBRARY</t>
  </si>
  <si>
    <t>4709</t>
  </si>
  <si>
    <t>HOWELL CARNEGIE DISTRICT LIBRARY</t>
  </si>
  <si>
    <t>4710</t>
  </si>
  <si>
    <t>PINCKNEY DISTRICT LIBRARY</t>
  </si>
  <si>
    <t>5001</t>
  </si>
  <si>
    <t>MACOMB COUNTY ZOOLOGICAL AUTHORITY</t>
  </si>
  <si>
    <t>5003</t>
  </si>
  <si>
    <t>MACOMB COUNTY TRANSPORTATION AUTHORITY (SMART)</t>
  </si>
  <si>
    <t>5004</t>
  </si>
  <si>
    <t>ARMADA PUBLIC LIBRARY</t>
  </si>
  <si>
    <t>5005</t>
  </si>
  <si>
    <t>CHESTERFIELD TOWNSHIP LIBRARY</t>
  </si>
  <si>
    <t>5006</t>
  </si>
  <si>
    <t>CLINTON-MACOMB PUBLIC LIBRARY</t>
  </si>
  <si>
    <t>5007</t>
  </si>
  <si>
    <t>MOUNT CLEMENS PUBLIC LIBRARY</t>
  </si>
  <si>
    <t>5008</t>
  </si>
  <si>
    <t>ROMEO PUBLIC LIBRARY</t>
  </si>
  <si>
    <t>5013</t>
  </si>
  <si>
    <t>MACOMB COUNTY ART INSTITUTE AUTHORITY</t>
  </si>
  <si>
    <t>5014</t>
  </si>
  <si>
    <t>RECREATION AUTHORITY ROSEVILLE/EASTPOINTE</t>
  </si>
  <si>
    <t>5203</t>
  </si>
  <si>
    <t>IRON ORE HERITAGE RECREATION AUTHORITY</t>
  </si>
  <si>
    <t>5301</t>
  </si>
  <si>
    <t>MASON COUNTY DISTRICT LIBRARY</t>
  </si>
  <si>
    <t>5302</t>
  </si>
  <si>
    <t>WESTERN FIRE AUTHORITY</t>
  </si>
  <si>
    <t>5303</t>
  </si>
  <si>
    <t>MASON COUNTY RURAL FIRE AUTHORITY</t>
  </si>
  <si>
    <t>5304</t>
  </si>
  <si>
    <t>MASON COUNTY TRANSIT AUTHORITY LMTA #1</t>
  </si>
  <si>
    <t>5305</t>
  </si>
  <si>
    <t>MASON COUNTY TRANSIT AUTHORITY LMTA #2</t>
  </si>
  <si>
    <t>5401</t>
  </si>
  <si>
    <t>BARRYTON LIBRARY</t>
  </si>
  <si>
    <t>5601</t>
  </si>
  <si>
    <t>COLEMAN AREA LIBRARY</t>
  </si>
  <si>
    <t>5702</t>
  </si>
  <si>
    <t>MISSAUKEE DISTRICT LIBRARY</t>
  </si>
  <si>
    <t>5802</t>
  </si>
  <si>
    <t>MONROE COUNTY LIBRARY SYSTEM</t>
  </si>
  <si>
    <t>5804</t>
  </si>
  <si>
    <t>FRENCHTOWN RESORT AUTHORITY</t>
  </si>
  <si>
    <t>5901</t>
  </si>
  <si>
    <t>FLAT RIVER COMMUNITY LIBRARY</t>
  </si>
  <si>
    <t>5902</t>
  </si>
  <si>
    <t>TAMARACK DISTRICT LIBRARY</t>
  </si>
  <si>
    <t>6101</t>
  </si>
  <si>
    <t>WHITE LAKE AMBULANCE AUTHORITY</t>
  </si>
  <si>
    <t>6102</t>
  </si>
  <si>
    <t>MONTAGUE FIRE DISTRICT</t>
  </si>
  <si>
    <t>6103</t>
  </si>
  <si>
    <t>WHITE LAKE FIRE AUTHORITY</t>
  </si>
  <si>
    <t>6104</t>
  </si>
  <si>
    <t>HACKLEY PUBLIC LIBRARY</t>
  </si>
  <si>
    <t>6105</t>
  </si>
  <si>
    <t>MUSKEGON AREA DISTRICT LIBRARY</t>
  </si>
  <si>
    <t>6106</t>
  </si>
  <si>
    <t>WHITE LAKE COMMUNITY LIBRARY</t>
  </si>
  <si>
    <t>6201</t>
  </si>
  <si>
    <t>GRANT AREA DISTRICT LIBRARY</t>
  </si>
  <si>
    <t>6202</t>
  </si>
  <si>
    <t>FREMONT AREA DISTRICT LIBRARY</t>
  </si>
  <si>
    <t>6203</t>
  </si>
  <si>
    <t>HESPERIA COMMUNITY LIBRARY</t>
  </si>
  <si>
    <t>6204</t>
  </si>
  <si>
    <t>WHITE CLOUD AREA DISTRICT LIBRARY</t>
  </si>
  <si>
    <t>6205</t>
  </si>
  <si>
    <t>NEWAYGO AREA DISTRICT LIBRARY</t>
  </si>
  <si>
    <t>6301</t>
  </si>
  <si>
    <t>HURON-CLINTON METROPOLITAN AUTHORITY</t>
  </si>
  <si>
    <t>6303</t>
  </si>
  <si>
    <t>OAKLAND COUNTY PUBLIC TRANSPORTATION AUTHORITY</t>
  </si>
  <si>
    <t>6304</t>
  </si>
  <si>
    <t>OAKLAND COUNTY ZOOLOGICAL AUTHORITY</t>
  </si>
  <si>
    <t>6306</t>
  </si>
  <si>
    <t>FARMINGTON COMMUNITY LIBRARY</t>
  </si>
  <si>
    <t>6307</t>
  </si>
  <si>
    <t>CITY OF FERNDALE LIBRARY</t>
  </si>
  <si>
    <t>6309</t>
  </si>
  <si>
    <t>CITY OF HAZEL PARK LIBRARY</t>
  </si>
  <si>
    <t>6325</t>
  </si>
  <si>
    <t>OAKLAND COUNTY ART INSTITUTE AUTHORITY</t>
  </si>
  <si>
    <t>6326</t>
  </si>
  <si>
    <t>CLARKSTON INDEPENDENCE DISTRICT LIBRARY</t>
  </si>
  <si>
    <t>ADDISON TOWNSHIP LIBRARY</t>
  </si>
  <si>
    <t>6401</t>
  </si>
  <si>
    <t>HART AREA LIBRARY AUTHORITY</t>
  </si>
  <si>
    <t>6403</t>
  </si>
  <si>
    <t>SHELBY AREA LIBRARY AUTHORITY</t>
  </si>
  <si>
    <t>6501</t>
  </si>
  <si>
    <t>OGEMAW COUNTY EMERGENCY MEDICAL SERVICES AUTHORITY</t>
  </si>
  <si>
    <t>6502</t>
  </si>
  <si>
    <t>RICHLAND-LOGAN FIRE AUTHORITY</t>
  </si>
  <si>
    <t>6503</t>
  </si>
  <si>
    <t>OGEMAW DISTRICT LIBRARY</t>
  </si>
  <si>
    <t>6504</t>
  </si>
  <si>
    <t>WEST BRANCH DISTRICT LIBRARY</t>
  </si>
  <si>
    <t>6701</t>
  </si>
  <si>
    <t>REED CITY AREA DISTRICT LIBRARY</t>
  </si>
  <si>
    <t>7001</t>
  </si>
  <si>
    <t>MACATAWA AREA EXPRESS TRANSPORTATION AUTHORITY (MAX)</t>
  </si>
  <si>
    <t>7002</t>
  </si>
  <si>
    <t>LOUTIT DISTRICT LIBRARY</t>
  </si>
  <si>
    <t>7003</t>
  </si>
  <si>
    <t>COOPERSVILLE AREA DISTRICT LIBRARY</t>
  </si>
  <si>
    <t>7004</t>
  </si>
  <si>
    <t>SPRING LAKE DISTRICT LIBRARY</t>
  </si>
  <si>
    <t>7005</t>
  </si>
  <si>
    <t>HOLLAND AREA COMMUNITY SWIMMING POOL AUTHORITY</t>
  </si>
  <si>
    <t>7101</t>
  </si>
  <si>
    <t>ROGERS CITY AREA AMBULANCE AUTHORITY</t>
  </si>
  <si>
    <t>7102</t>
  </si>
  <si>
    <t>ROGERS CITY AREA FIRE DEPARTMENT AUTHORITY</t>
  </si>
  <si>
    <t>7103</t>
  </si>
  <si>
    <t>POSEN AREA FIRE DEPARTMENT AUTHORITY</t>
  </si>
  <si>
    <t>7105</t>
  </si>
  <si>
    <t>PRESQUE ISLE DISTRICT LIBRARY</t>
  </si>
  <si>
    <t>7201</t>
  </si>
  <si>
    <t>HOUGHTON LAKE AMBULANCE AUTHORITY</t>
  </si>
  <si>
    <t>7202</t>
  </si>
  <si>
    <t>ROSCOMMON COUNTY TRANSPORTATION AUTHORITY</t>
  </si>
  <si>
    <t>7203</t>
  </si>
  <si>
    <t>HOUGHTON LAKE PUBLIC LIBRARY</t>
  </si>
  <si>
    <t>7204</t>
  </si>
  <si>
    <t>ROSCOMMON AREA DISTRICT LIBRARY</t>
  </si>
  <si>
    <t>7301</t>
  </si>
  <si>
    <t>SAGINAW TRANSIT AUTHORITY REGIONAL SERVICES</t>
  </si>
  <si>
    <t>7302</t>
  </si>
  <si>
    <t>BRIDGEPORT PUBLIC LIBRARY</t>
  </si>
  <si>
    <t>7303</t>
  </si>
  <si>
    <t>RIVER RAPIDS DISTRICT LIBRARY (previously Chesaning)</t>
  </si>
  <si>
    <t>7304</t>
  </si>
  <si>
    <t>FRANKENMUTH WICKSON DISTRICT LIBRARY</t>
  </si>
  <si>
    <t>7305</t>
  </si>
  <si>
    <t>MERRILL DISTRICT LIBRARY</t>
  </si>
  <si>
    <t>7307</t>
  </si>
  <si>
    <t>PUBLIC LIBRARIES OF SAGINAW</t>
  </si>
  <si>
    <t>7308</t>
  </si>
  <si>
    <t>ST CHARLES DISTRICT LIBRARY</t>
  </si>
  <si>
    <t>7309</t>
  </si>
  <si>
    <t>THOMAS TOWNSHIP LIBRARY</t>
  </si>
  <si>
    <t>7507</t>
  </si>
  <si>
    <t>STURGIS DISTRICT LIBRARY</t>
  </si>
  <si>
    <t>7601</t>
  </si>
  <si>
    <t>AITKIN MEMORIAL DISTRICT LIBRARY</t>
  </si>
  <si>
    <t>7603</t>
  </si>
  <si>
    <t>MOORE PUBLIC LIBRARY</t>
  </si>
  <si>
    <t>7604</t>
  </si>
  <si>
    <t>SANDUSKY DISTRICT LIBRARY</t>
  </si>
  <si>
    <t>7605</t>
  </si>
  <si>
    <t>SANILAC DISTRICT LIBRARY</t>
  </si>
  <si>
    <t>7606</t>
  </si>
  <si>
    <t xml:space="preserve">SANILAC COUNTY LIBRARY  </t>
  </si>
  <si>
    <t>7801</t>
  </si>
  <si>
    <t>SOUTHWEST SHIAWASSEE EMERGENCY SERVICES ALLIANCE (SSESA)</t>
  </si>
  <si>
    <t>7804</t>
  </si>
  <si>
    <t>SHIAWASEE DISTRICT LIBRARY</t>
  </si>
  <si>
    <t>7806</t>
  </si>
  <si>
    <t>COMMUNITY DISTRICT LIBRARY</t>
  </si>
  <si>
    <t>7901</t>
  </si>
  <si>
    <t>BULLARD SANFORD MEMORIAL LIBRARY</t>
  </si>
  <si>
    <t>7902</t>
  </si>
  <si>
    <t>CARO AREA DISTRICT LIBRARY</t>
  </si>
  <si>
    <t>7903</t>
  </si>
  <si>
    <t>FAIRGROVE DISTRICT LIBRARY</t>
  </si>
  <si>
    <t>7904</t>
  </si>
  <si>
    <t>MAYVILLE DISTRICT PUBLIC LIBRARY</t>
  </si>
  <si>
    <t>7905</t>
  </si>
  <si>
    <t>MILLINGTON ARBELA DISTRICT LIBRARY</t>
  </si>
  <si>
    <t>7906</t>
  </si>
  <si>
    <t>RAWSON MEMORIAL LIBRARY</t>
  </si>
  <si>
    <t>7907</t>
  </si>
  <si>
    <t>REESE UNITY DISTRICT LIBRARY</t>
  </si>
  <si>
    <t>7908</t>
  </si>
  <si>
    <t>CARO TRANSIT AUTHORITY</t>
  </si>
  <si>
    <t>8002</t>
  </si>
  <si>
    <t>HARTFORD LIBRARY</t>
  </si>
  <si>
    <t>8003</t>
  </si>
  <si>
    <t>PAW PAW LIBRARY</t>
  </si>
  <si>
    <t>8004</t>
  </si>
  <si>
    <t>VAN BUREN DISTRICT LIBRARY</t>
  </si>
  <si>
    <t>8102</t>
  </si>
  <si>
    <t>ANN ARBOR DISTRICT LIBRARY</t>
  </si>
  <si>
    <t>8103</t>
  </si>
  <si>
    <t>CHELSEA DISTRICT LIBRARY</t>
  </si>
  <si>
    <t>8104</t>
  </si>
  <si>
    <t>DEXTER DISTRICT LIBRARY</t>
  </si>
  <si>
    <t>8105</t>
  </si>
  <si>
    <t>MANCHESTER DISTRICT LIBRARY</t>
  </si>
  <si>
    <t>8106</t>
  </si>
  <si>
    <t>MILAN PUBLIC LIBRARY</t>
  </si>
  <si>
    <t>8107</t>
  </si>
  <si>
    <t>NORTHFIELD TOWNSHIP AREA LIBRARY</t>
  </si>
  <si>
    <t>8108</t>
  </si>
  <si>
    <t>SALEM-SOUTH LYON DISTRICT LIBRARY</t>
  </si>
  <si>
    <t>8109</t>
  </si>
  <si>
    <t>SALINE DISTRICT LIBRARY</t>
  </si>
  <si>
    <t>8110</t>
  </si>
  <si>
    <t>YPSILANTI DISTRICT LIBRARY</t>
  </si>
  <si>
    <t>8114</t>
  </si>
  <si>
    <t>CHELSEA AREA FIRE AUTHORITY</t>
  </si>
  <si>
    <t>8115</t>
  </si>
  <si>
    <t>YPSILANTI DISTRICT LIBRARY - SUPERIOR TWP</t>
  </si>
  <si>
    <t>8116</t>
  </si>
  <si>
    <t>ANN ARBOR AREA TRANSPORTATION AUTHORITY (AAATA)</t>
  </si>
  <si>
    <t>8202</t>
  </si>
  <si>
    <t>WAYNE COUNTY TRANSPORTATION AUTHORITY (SMART)</t>
  </si>
  <si>
    <t>8203</t>
  </si>
  <si>
    <t>WAYNE COUNTY ZOOLOGICAL AUTHORITY</t>
  </si>
  <si>
    <t>8204</t>
  </si>
  <si>
    <t>BACON MEMORIAL DISTRICT LIBRARY</t>
  </si>
  <si>
    <t>8205</t>
  </si>
  <si>
    <t>CANTON PUBLIC LIBRARY</t>
  </si>
  <si>
    <t>8206</t>
  </si>
  <si>
    <t>GROSSE POINTE PUBLIC LIBRARY</t>
  </si>
  <si>
    <t>8207</t>
  </si>
  <si>
    <t>NORTHVILLE DISTRICT LIBRARY</t>
  </si>
  <si>
    <t>8208</t>
  </si>
  <si>
    <t>PLYMOUTH DISTRICT LIBRARY</t>
  </si>
  <si>
    <t>8209</t>
  </si>
  <si>
    <t>REDFORD DISTRICT LIBRARY</t>
  </si>
  <si>
    <t>8214</t>
  </si>
  <si>
    <t>BELLEVILLE AREA DISTRICT LIBRARY</t>
  </si>
  <si>
    <t>8215</t>
  </si>
  <si>
    <t>WAYNE COUNTY DETROIT ART INSTITUTE AUTHORITY</t>
  </si>
  <si>
    <t>8216</t>
  </si>
  <si>
    <t>INKSTER PUBLIC LIBRARY</t>
  </si>
  <si>
    <t>8301</t>
  </si>
  <si>
    <t>WEXFORD COUNTY TRANSPORTATION AUTHORITY</t>
  </si>
  <si>
    <t>8302</t>
  </si>
  <si>
    <t>WEXFORD COUNTY LIBRARY</t>
  </si>
  <si>
    <t>SAINT JOSEPH</t>
  </si>
  <si>
    <t>SAINT CLAIR</t>
  </si>
  <si>
    <t>03</t>
  </si>
  <si>
    <t>05</t>
  </si>
  <si>
    <t>06</t>
  </si>
  <si>
    <t>08</t>
  </si>
  <si>
    <t>09</t>
  </si>
  <si>
    <t>10</t>
  </si>
  <si>
    <t>11</t>
  </si>
  <si>
    <t>12</t>
  </si>
  <si>
    <t>13</t>
  </si>
  <si>
    <t>14</t>
  </si>
  <si>
    <t>15</t>
  </si>
  <si>
    <t>16</t>
  </si>
  <si>
    <t>17</t>
  </si>
  <si>
    <t>18</t>
  </si>
  <si>
    <t>19</t>
  </si>
  <si>
    <t>21</t>
  </si>
  <si>
    <t>22</t>
  </si>
  <si>
    <t>23</t>
  </si>
  <si>
    <t>24</t>
  </si>
  <si>
    <t>25</t>
  </si>
  <si>
    <t>26</t>
  </si>
  <si>
    <t>28</t>
  </si>
  <si>
    <t>30</t>
  </si>
  <si>
    <t>31</t>
  </si>
  <si>
    <t>32</t>
  </si>
  <si>
    <t>33</t>
  </si>
  <si>
    <t>34</t>
  </si>
  <si>
    <t>35</t>
  </si>
  <si>
    <t>36</t>
  </si>
  <si>
    <t>37</t>
  </si>
  <si>
    <t>38</t>
  </si>
  <si>
    <t>39</t>
  </si>
  <si>
    <t>41</t>
  </si>
  <si>
    <t>43</t>
  </si>
  <si>
    <t>44</t>
  </si>
  <si>
    <t>45</t>
  </si>
  <si>
    <t>46</t>
  </si>
  <si>
    <t>47</t>
  </si>
  <si>
    <t>50</t>
  </si>
  <si>
    <t>52</t>
  </si>
  <si>
    <t>53</t>
  </si>
  <si>
    <t>54</t>
  </si>
  <si>
    <t>56</t>
  </si>
  <si>
    <t>57</t>
  </si>
  <si>
    <t>58</t>
  </si>
  <si>
    <t>59</t>
  </si>
  <si>
    <t>61</t>
  </si>
  <si>
    <t>62</t>
  </si>
  <si>
    <t>63</t>
  </si>
  <si>
    <t>64</t>
  </si>
  <si>
    <t>65</t>
  </si>
  <si>
    <t>67</t>
  </si>
  <si>
    <t>69</t>
  </si>
  <si>
    <t>70</t>
  </si>
  <si>
    <t>71</t>
  </si>
  <si>
    <t>72</t>
  </si>
  <si>
    <t>73</t>
  </si>
  <si>
    <t>75</t>
  </si>
  <si>
    <t>76</t>
  </si>
  <si>
    <t>78</t>
  </si>
  <si>
    <t>79</t>
  </si>
  <si>
    <t>80</t>
  </si>
  <si>
    <t>81</t>
  </si>
  <si>
    <t>82</t>
  </si>
  <si>
    <t>83</t>
  </si>
  <si>
    <t>04</t>
  </si>
  <si>
    <t>01</t>
  </si>
  <si>
    <t>27</t>
  </si>
  <si>
    <t>02</t>
  </si>
  <si>
    <t>07</t>
  </si>
  <si>
    <t>20</t>
  </si>
  <si>
    <t>29</t>
  </si>
  <si>
    <t>40</t>
  </si>
  <si>
    <t>42</t>
  </si>
  <si>
    <t>48</t>
  </si>
  <si>
    <t>49</t>
  </si>
  <si>
    <t>51</t>
  </si>
  <si>
    <t>55</t>
  </si>
  <si>
    <t>60</t>
  </si>
  <si>
    <t>66</t>
  </si>
  <si>
    <t>68</t>
  </si>
  <si>
    <t>74</t>
  </si>
  <si>
    <t>77</t>
  </si>
  <si>
    <t>MILLAGE NAME</t>
  </si>
  <si>
    <t>MILLAGE PURPOSE</t>
  </si>
  <si>
    <t>MILLAGE TYPE</t>
  </si>
  <si>
    <t>ALLOC/CHARTER</t>
  </si>
  <si>
    <t>GENERAL OPERATING</t>
  </si>
  <si>
    <t>PART ES</t>
  </si>
  <si>
    <t>AMBULANCE</t>
  </si>
  <si>
    <t>OPERATING</t>
  </si>
  <si>
    <t>ES</t>
  </si>
  <si>
    <t>LIBRARY</t>
  </si>
  <si>
    <t>NON-ES</t>
  </si>
  <si>
    <t>MSU EXTENSION</t>
  </si>
  <si>
    <t>ROADS</t>
  </si>
  <si>
    <t>SENIORS</t>
  </si>
  <si>
    <t>SENIORS 2</t>
  </si>
  <si>
    <t>E 911/CENTRAL DISPATCH</t>
  </si>
  <si>
    <t>VETERANS</t>
  </si>
  <si>
    <t>HOSPITAL</t>
  </si>
  <si>
    <t>LIBRARY 2</t>
  </si>
  <si>
    <t>RECREATION</t>
  </si>
  <si>
    <t>MEADOWBROOK RETIREMENT CENTER</t>
  </si>
  <si>
    <t>POLICE</t>
  </si>
  <si>
    <t>MEDICAL CARE FACILITY DEBT</t>
  </si>
  <si>
    <t>DEBT</t>
  </si>
  <si>
    <t>PARKS/REC</t>
  </si>
  <si>
    <t>TRANSIT</t>
  </si>
  <si>
    <t>GYPSY MOTH</t>
  </si>
  <si>
    <t>HISTORICAL PRESERVATION</t>
  </si>
  <si>
    <t>MEDICAL</t>
  </si>
  <si>
    <t>MOSQUITO</t>
  </si>
  <si>
    <t>AMBULANCE/ALS/EMS</t>
  </si>
  <si>
    <t>ANIMAL CONTROL/SHELTER</t>
  </si>
  <si>
    <t>CONSERVATION DISTRICT</t>
  </si>
  <si>
    <t>JAIL</t>
  </si>
  <si>
    <t>MEDICAL CARE FACILITY</t>
  </si>
  <si>
    <t>TNT - NARCOTICS</t>
  </si>
  <si>
    <t>LAW ENFORCEMENT</t>
  </si>
  <si>
    <t>PARKS</t>
  </si>
  <si>
    <t>JAIL/LAW ENFORCEMENT</t>
  </si>
  <si>
    <t>DRUG ENFORCEMENT</t>
  </si>
  <si>
    <t>RECYCLING</t>
  </si>
  <si>
    <t>ANIMAL SHELTER</t>
  </si>
  <si>
    <t>FIRE/AMBULANCE</t>
  </si>
  <si>
    <t>CRAWFORD COUNTY LIBRARY</t>
  </si>
  <si>
    <t>PUBLIC TRANSPORTATION</t>
  </si>
  <si>
    <t>RECREATION AUTHORITY</t>
  </si>
  <si>
    <t>SHERIFF</t>
  </si>
  <si>
    <t>COMMUNITY ACTION</t>
  </si>
  <si>
    <t>BAY COLLEGE EXT</t>
  </si>
  <si>
    <t>HEALTH DEPT. SERVICES</t>
  </si>
  <si>
    <t>JUVENILE</t>
  </si>
  <si>
    <t>MEDICAL CARE</t>
  </si>
  <si>
    <t>TRANSIT - EATRAN</t>
  </si>
  <si>
    <t>PARAMEDICS</t>
  </si>
  <si>
    <t>DIAL-A-RIDE</t>
  </si>
  <si>
    <t>ROADS / BRIDGES</t>
  </si>
  <si>
    <t>MEDICAL CARE BLDG SITE</t>
  </si>
  <si>
    <t>MEDICAL CARE M.O.E.</t>
  </si>
  <si>
    <t>SENIOR CENTER</t>
  </si>
  <si>
    <t>PROMOTION / ADVERTISING - PA 359/PA88</t>
  </si>
  <si>
    <t>AMBULANCE 2</t>
  </si>
  <si>
    <t>FARMLAND PRESERV.</t>
  </si>
  <si>
    <t>HEALTH SERVICES</t>
  </si>
  <si>
    <t>JUVENILE JUSTICE</t>
  </si>
  <si>
    <t>PARKS/TRAILS</t>
  </si>
  <si>
    <t>POTTER PARK ZOO</t>
  </si>
  <si>
    <t>PUBLIC TRANSIT</t>
  </si>
  <si>
    <t>ANIMAL CONTROL</t>
  </si>
  <si>
    <t>MSU 4H</t>
  </si>
  <si>
    <t>MEDICAL OPER</t>
  </si>
  <si>
    <t>MEDICARE BOND</t>
  </si>
  <si>
    <t>YOUTH CAMP</t>
  </si>
  <si>
    <t>ICTC -TRANSIT</t>
  </si>
  <si>
    <t>MEDICAL CARE &amp; REMODEL</t>
  </si>
  <si>
    <t>LOCAL HOUSING ASST FUND</t>
  </si>
  <si>
    <t>PUBLIC SAFETY</t>
  </si>
  <si>
    <t>ANIMAL CONTROL / RECYCLING</t>
  </si>
  <si>
    <t>KALISIUM</t>
  </si>
  <si>
    <t>SPORTSPLEX DEBT</t>
  </si>
  <si>
    <t>MUSEUM/ZOO</t>
  </si>
  <si>
    <t>REPAIRS</t>
  </si>
  <si>
    <t>CHILD SUPPORT SERV</t>
  </si>
  <si>
    <t>EXTENSION</t>
  </si>
  <si>
    <t>POLICE DEBT</t>
  </si>
  <si>
    <t>PUBLIC AIRPORT</t>
  </si>
  <si>
    <t>DRAIN DEBT, CHAPTER 20</t>
  </si>
  <si>
    <t>CENTRAL DISPATCH</t>
  </si>
  <si>
    <t>MEDICAID OE</t>
  </si>
  <si>
    <t>RESCUE</t>
  </si>
  <si>
    <t>MEDICAL/OAKVIEW</t>
  </si>
  <si>
    <t>EMS</t>
  </si>
  <si>
    <t>HOSPITAL DEBT</t>
  </si>
  <si>
    <t>E.T.C. - PUBLIC TRANS</t>
  </si>
  <si>
    <t>INFIRMARY - MCF/PINECREST</t>
  </si>
  <si>
    <t>ROADS 2</t>
  </si>
  <si>
    <t>EMERGENCY SERVICES</t>
  </si>
  <si>
    <t>FAIRVIEW MEDICAL FACILITY</t>
  </si>
  <si>
    <t>MUSEUM</t>
  </si>
  <si>
    <t>SENIORS 3</t>
  </si>
  <si>
    <t>SENIORS - PA 39</t>
  </si>
  <si>
    <t>MEDICAL CARE FACILITY 2</t>
  </si>
  <si>
    <t>CAA</t>
  </si>
  <si>
    <t>POLICE EQUIP</t>
  </si>
  <si>
    <t>AMBULANCE/ALS/EMS 2</t>
  </si>
  <si>
    <t>M-TECH</t>
  </si>
  <si>
    <t>SPORTSPLEX</t>
  </si>
  <si>
    <t>SPORTSPLEX 2</t>
  </si>
  <si>
    <t>UNIVERSITY CENTER</t>
  </si>
  <si>
    <t>POLICE/K9</t>
  </si>
  <si>
    <t>SENIORS TRANSPORTATION</t>
  </si>
  <si>
    <t>EVENT CENTER</t>
  </si>
  <si>
    <t>ZOO</t>
  </si>
  <si>
    <t>DTF - DRUG ABUSE</t>
  </si>
  <si>
    <t>TRANSPORTATION</t>
  </si>
  <si>
    <t>DRUG TASK FORCE</t>
  </si>
  <si>
    <t>MEDICAL CONTROL</t>
  </si>
  <si>
    <t>SAVE - SANILAC ABUSE VIOLENCE ELIMINATION</t>
  </si>
  <si>
    <t>EDC - ECONOMIC DEVELOPMENT (PA 359)</t>
  </si>
  <si>
    <t>MCF</t>
  </si>
  <si>
    <t>VETERANS 2</t>
  </si>
  <si>
    <t>ROAD PATROL</t>
  </si>
  <si>
    <t>ROADS/BRIDGES</t>
  </si>
  <si>
    <t>ENHANCED EMERGENCY COMM. SYS.</t>
  </si>
  <si>
    <t>PARKS 2</t>
  </si>
  <si>
    <t>PARKS 3</t>
  </si>
  <si>
    <t>EV OPER. GENERAL</t>
  </si>
  <si>
    <t>CIVIC CENTER</t>
  </si>
  <si>
    <t>FIRE</t>
  </si>
  <si>
    <t>FIRE 2</t>
  </si>
  <si>
    <t>SOLID WASTE</t>
  </si>
  <si>
    <t>CEMETARY/AIR</t>
  </si>
  <si>
    <t>EV OPER. GENERAL 2</t>
  </si>
  <si>
    <t>HARBOR PRESERVATION</t>
  </si>
  <si>
    <t>ROADS/GRAVEL</t>
  </si>
  <si>
    <t>FIRE EQUIPMENT</t>
  </si>
  <si>
    <t>ROADS REB</t>
  </si>
  <si>
    <t>ROADS REB 2</t>
  </si>
  <si>
    <t>ROADS RES</t>
  </si>
  <si>
    <t>FIRE / AMBULANCE</t>
  </si>
  <si>
    <t>ROADS IMP</t>
  </si>
  <si>
    <t>WATER / SEWER</t>
  </si>
  <si>
    <t>FIRE/ROAD/BIKE/DRAIN</t>
  </si>
  <si>
    <t>FIRST RESPONSE/AMBULANCE</t>
  </si>
  <si>
    <t>FIRE / POLICE</t>
  </si>
  <si>
    <t>ROADS RED</t>
  </si>
  <si>
    <t>GARBAGE / REFUSE / TRASH</t>
  </si>
  <si>
    <t>ROAD IMP</t>
  </si>
  <si>
    <t>ROAD RECON</t>
  </si>
  <si>
    <t>CEMETERY</t>
  </si>
  <si>
    <t>ROADS-DUST CONTROL</t>
  </si>
  <si>
    <t>EMS/VEHICLE</t>
  </si>
  <si>
    <t>ROADS / CHLORIDE</t>
  </si>
  <si>
    <t>TWP HALL BOND</t>
  </si>
  <si>
    <t>BLDG MAINT.</t>
  </si>
  <si>
    <t>FIRE PROTECTION</t>
  </si>
  <si>
    <t>ROADS/DITCHES</t>
  </si>
  <si>
    <t>MOSQUITO/GYPSY MOTH</t>
  </si>
  <si>
    <t>AMBULANCE EQUIPMENT</t>
  </si>
  <si>
    <t>FIRE/CEMETERY</t>
  </si>
  <si>
    <t>EMS EQUIPMENT BOND</t>
  </si>
  <si>
    <t>DRAIN BOND</t>
  </si>
  <si>
    <t>FIRE / EMS</t>
  </si>
  <si>
    <t>FIRE / EMS EQUIPMENT</t>
  </si>
  <si>
    <t>FIRE TRUCK</t>
  </si>
  <si>
    <t>FIRE &amp; POLICE</t>
  </si>
  <si>
    <t>POLICE 2</t>
  </si>
  <si>
    <t>HISTORICAL SOCIETY/MUSEUM</t>
  </si>
  <si>
    <t>FIRE - SINKING FUND</t>
  </si>
  <si>
    <t>LIBRARY - DEBT</t>
  </si>
  <si>
    <t>LIBRARY 3</t>
  </si>
  <si>
    <t>FIRE/AMBULANCE/LIBRARY</t>
  </si>
  <si>
    <t>RUBBISH</t>
  </si>
  <si>
    <t>FIRE OPER &amp; EQUIPMENT</t>
  </si>
  <si>
    <t>DEBT - UTGO ROAD</t>
  </si>
  <si>
    <t>PUBLIC SAFETY 2</t>
  </si>
  <si>
    <t>BLDG - HUDSON MEM.</t>
  </si>
  <si>
    <t>FIRE/POLICE</t>
  </si>
  <si>
    <t>GARBAGE/TRANSFER STATION</t>
  </si>
  <si>
    <t>FIRE DEBT</t>
  </si>
  <si>
    <t>MEDICAL CENTER</t>
  </si>
  <si>
    <t>TRANSFER STATION</t>
  </si>
  <si>
    <t>BLDG BOND</t>
  </si>
  <si>
    <t>ROADS-BLACK TOPPING</t>
  </si>
  <si>
    <t>SOLID WASTE DISPOSAL</t>
  </si>
  <si>
    <t>HALL DEBT</t>
  </si>
  <si>
    <t>AMBULANCE BLDG DEBT</t>
  </si>
  <si>
    <t>CHLORIDE</t>
  </si>
  <si>
    <t>FIRE/EMERGENCY SERVICES</t>
  </si>
  <si>
    <t>ROADS/CHLORIDE/BRIDGES</t>
  </si>
  <si>
    <t>FIRE AUTH. OP</t>
  </si>
  <si>
    <t>FIRE BLDG DEBT</t>
  </si>
  <si>
    <t>TWP HALL</t>
  </si>
  <si>
    <t>FIRE/ROAD</t>
  </si>
  <si>
    <t>PM/FF - PARAMEDIC/FIRE FIGHTER</t>
  </si>
  <si>
    <t>OPEN SPACES PRESERVE</t>
  </si>
  <si>
    <t>PARKS/REC - NATURE PRESERVE</t>
  </si>
  <si>
    <t>PARKS/REC - TRAILS/BIKE PATHS</t>
  </si>
  <si>
    <t>FIRE / EMS 2</t>
  </si>
  <si>
    <t>FIRE TRUCK DEBT</t>
  </si>
  <si>
    <t>FIRE/AMB</t>
  </si>
  <si>
    <t>DEVELOP. PURCH</t>
  </si>
  <si>
    <t>BRIDGES</t>
  </si>
  <si>
    <t>FIRE/RESCUE</t>
  </si>
  <si>
    <t>BLDG</t>
  </si>
  <si>
    <t>FIRE / RESCUE</t>
  </si>
  <si>
    <t>CAPITAL IMPROVEMENTS</t>
  </si>
  <si>
    <t>ARMORY</t>
  </si>
  <si>
    <t>ROAD DEBT</t>
  </si>
  <si>
    <t>ROADS 3</t>
  </si>
  <si>
    <t>ROADS/GYPSY MOTH</t>
  </si>
  <si>
    <t>PIGEON LIBRARY</t>
  </si>
  <si>
    <t>EMS 2</t>
  </si>
  <si>
    <t>FIRE/EMS</t>
  </si>
  <si>
    <t>EV OPER. GENERAL 3</t>
  </si>
  <si>
    <t>SIDEWALKS</t>
  </si>
  <si>
    <t>CATA REDI RIDE</t>
  </si>
  <si>
    <t>COMMUNITY SERVICES</t>
  </si>
  <si>
    <t>LAND PRESERVATION</t>
  </si>
  <si>
    <t>PARKS/REC 2</t>
  </si>
  <si>
    <t>PATHWAYS</t>
  </si>
  <si>
    <t>FIRE EQUIPMENT DEBT</t>
  </si>
  <si>
    <t>GARBAGE</t>
  </si>
  <si>
    <t>ROAD IMPROVEMENT DEBT</t>
  </si>
  <si>
    <t>TWP LIBRARY</t>
  </si>
  <si>
    <t>TWP HALL DEBT</t>
  </si>
  <si>
    <t>REFUSE</t>
  </si>
  <si>
    <t>CLEANUP</t>
  </si>
  <si>
    <t>PARKS/OPEN SPACES</t>
  </si>
  <si>
    <t>POLICE / PUBLIC SAFETY</t>
  </si>
  <si>
    <t>STREET LIGHTS</t>
  </si>
  <si>
    <t>FIRE/EMERGENCY</t>
  </si>
  <si>
    <t>FIRE/EMERGENCY 2</t>
  </si>
  <si>
    <t>PUBLIC SAFETY/FIRE BLDG DEBT</t>
  </si>
  <si>
    <t>ALS - ADVANCED LIFE SUPPORT</t>
  </si>
  <si>
    <t>FACILITIES</t>
  </si>
  <si>
    <t>FIRE BOND</t>
  </si>
  <si>
    <t>PUBLIC SAFETY EQUIPMENT</t>
  </si>
  <si>
    <t>ROADS / BRIDGES 2</t>
  </si>
  <si>
    <t>ROAD/BRIDGE OPER</t>
  </si>
  <si>
    <t>ROAD/BRIDGE OPER 2</t>
  </si>
  <si>
    <t>ROADS LOCAL</t>
  </si>
  <si>
    <t>FIRE CAPITAL IMPROV.</t>
  </si>
  <si>
    <t>MARINA</t>
  </si>
  <si>
    <t>COMMUNITY CENTER</t>
  </si>
  <si>
    <t>COMMUNITY CENTER DEBT</t>
  </si>
  <si>
    <t>SEWER DEBT</t>
  </si>
  <si>
    <t>EQUIPMENT</t>
  </si>
  <si>
    <t>FIRE/AMB EQUIPMENT</t>
  </si>
  <si>
    <t>POLICE BLDG DEBT</t>
  </si>
  <si>
    <t>FIRE STATION DEBT</t>
  </si>
  <si>
    <t>PENSION PA 345 FIRE/POLICE</t>
  </si>
  <si>
    <t>PENSION</t>
  </si>
  <si>
    <t>PENSION 2</t>
  </si>
  <si>
    <t>FIRE DEPT VEHICLES &amp; EQUIPMENT</t>
  </si>
  <si>
    <t>FIRE EMERG EQUIPMENT</t>
  </si>
  <si>
    <t>TWP BOND</t>
  </si>
  <si>
    <t>FIRE DEPT 1 - OPER/MAIN</t>
  </si>
  <si>
    <t>FIRE DEPT 11 - OPER/IMPR &amp; EQUIP</t>
  </si>
  <si>
    <t>FIRE HALL BOND</t>
  </si>
  <si>
    <t>CEMETERY 2</t>
  </si>
  <si>
    <t>CLUBHOUSE</t>
  </si>
  <si>
    <t>FIRE/EMT</t>
  </si>
  <si>
    <t>BUILDING</t>
  </si>
  <si>
    <t>RECREATION FACILITIES</t>
  </si>
  <si>
    <t>SANITATION</t>
  </si>
  <si>
    <t>FIRE RESCUE E &amp; H</t>
  </si>
  <si>
    <t>FIRE RESCUE OPER</t>
  </si>
  <si>
    <t>WATER</t>
  </si>
  <si>
    <t>TRANSIT R</t>
  </si>
  <si>
    <t>LAKE ERIE TRANSIT - LET</t>
  </si>
  <si>
    <t>LIBRARY BOND</t>
  </si>
  <si>
    <t>REFUSE 2</t>
  </si>
  <si>
    <t>LIGHTS</t>
  </si>
  <si>
    <t>PUBLIC SAFETY / POLICE</t>
  </si>
  <si>
    <t>BRINE</t>
  </si>
  <si>
    <t>WASTE / TRANSFER STATION</t>
  </si>
  <si>
    <t>TOWN HALL BLDGY</t>
  </si>
  <si>
    <t>EMS/FIRST RESPONSE</t>
  </si>
  <si>
    <t>FIRE STATION</t>
  </si>
  <si>
    <t>FIRE 3</t>
  </si>
  <si>
    <t>FIRE 4</t>
  </si>
  <si>
    <t>TRANSIT/BUS</t>
  </si>
  <si>
    <t>CAPITAL IMPROVEMENTS DEBT</t>
  </si>
  <si>
    <t>DRAINS DEBT</t>
  </si>
  <si>
    <t>LIBRARY DEBT</t>
  </si>
  <si>
    <t>POLICE 3</t>
  </si>
  <si>
    <t>POLICE 4</t>
  </si>
  <si>
    <t>SAFETY PATH</t>
  </si>
  <si>
    <t>LIBRARY 4</t>
  </si>
  <si>
    <t>POLICE DEPUTIES</t>
  </si>
  <si>
    <t>TOWNSHIP OF HOLLY LIBRARY</t>
  </si>
  <si>
    <t>SIDEWALKS / SAFETY PATHS</t>
  </si>
  <si>
    <t>BIKE PATH/OPEN SPACE</t>
  </si>
  <si>
    <t>HISTORICAL SOCIETY / MUSEUM</t>
  </si>
  <si>
    <t>LAND ACQUISITION</t>
  </si>
  <si>
    <t>NORTH OAKS TRANSIT</t>
  </si>
  <si>
    <t>FIRE/EMS/ALS</t>
  </si>
  <si>
    <t>PARKS DEBT</t>
  </si>
  <si>
    <t>DEBT - COURT JUDGEMENTS</t>
  </si>
  <si>
    <t>POLICE / PUBLIC SAFETY DEBT</t>
  </si>
  <si>
    <t>PARKS/REC 3</t>
  </si>
  <si>
    <t>PARKS/REC 4</t>
  </si>
  <si>
    <t>POLICE / PUBLIC SAFETY 2</t>
  </si>
  <si>
    <t>LANDFILL/RECYCLE</t>
  </si>
  <si>
    <t>FIRE EQUIP/TRUCK</t>
  </si>
  <si>
    <t>TWP FUND</t>
  </si>
  <si>
    <t>PUB ACTIVITY CENTER</t>
  </si>
  <si>
    <t>ROADS/SIDEWALKS</t>
  </si>
  <si>
    <t>FIRE HALL/STATION</t>
  </si>
  <si>
    <t>SAFETY SERVICES</t>
  </si>
  <si>
    <t>WATER DEBT</t>
  </si>
  <si>
    <t>POLICE/E911</t>
  </si>
  <si>
    <t>WMAA - AIRPORT AUTH</t>
  </si>
  <si>
    <t>BIKE PATH / PARKS / REC</t>
  </si>
  <si>
    <t>EMS/FIRE</t>
  </si>
  <si>
    <t>LIGHTING</t>
  </si>
  <si>
    <t>CEMETERY/PARKS</t>
  </si>
  <si>
    <t>RECREATION OPER</t>
  </si>
  <si>
    <t>EV OPER - FIRE</t>
  </si>
  <si>
    <t>EV OPER - FIRE 2</t>
  </si>
  <si>
    <t>BLUE WATER AREA TRANSIT</t>
  </si>
  <si>
    <t>WATER TREATMENT - DEBT</t>
  </si>
  <si>
    <t>WATER - DEBT</t>
  </si>
  <si>
    <t>BUS</t>
  </si>
  <si>
    <t>GRAVEL</t>
  </si>
  <si>
    <t>SATA - SHIAWASSEE AREA TRANSPORTATION AGENCY</t>
  </si>
  <si>
    <t>BLACK TOP</t>
  </si>
  <si>
    <t>WATER BOND</t>
  </si>
  <si>
    <t>FIRE TRUCK/BUILDING BOND</t>
  </si>
  <si>
    <t>FIRE/MED</t>
  </si>
  <si>
    <t>PRESERVATION</t>
  </si>
  <si>
    <t>PDR</t>
  </si>
  <si>
    <t>EPA LVY JUDGEMENT</t>
  </si>
  <si>
    <t>FIRE CAPITAL</t>
  </si>
  <si>
    <t>POLICE CAPITAL</t>
  </si>
  <si>
    <t>ROADS CAPITAL</t>
  </si>
  <si>
    <t>SOUTH HURON VALLEY UTILITY AUTHORITY - SHVUA</t>
  </si>
  <si>
    <t>DRAINS</t>
  </si>
  <si>
    <t>JUDGEMENT BOND</t>
  </si>
  <si>
    <t>RECREATION 2</t>
  </si>
  <si>
    <t>SSES DEBT</t>
  </si>
  <si>
    <t>SHARED SERVICES</t>
  </si>
  <si>
    <t>FIRE / POLICE 2</t>
  </si>
  <si>
    <t>FIRE &amp; EMS</t>
  </si>
  <si>
    <t>BOND IM</t>
  </si>
  <si>
    <t>WEST MICHIGAN AIRPORT AUTHORITY</t>
  </si>
  <si>
    <t>BOND</t>
  </si>
  <si>
    <t>NARCOTICS</t>
  </si>
  <si>
    <t>TRANSIT DART - TBTA</t>
  </si>
  <si>
    <t>WATER SYSTEM DEBT</t>
  </si>
  <si>
    <t>BRUSH</t>
  </si>
  <si>
    <t>INFRASTRUCTURE BOND 2</t>
  </si>
  <si>
    <t>DEBT 05</t>
  </si>
  <si>
    <t>CITY HALL DEBT</t>
  </si>
  <si>
    <t>DEBT - WATER / SEWER</t>
  </si>
  <si>
    <t>PPI IMPROVEMENTS</t>
  </si>
  <si>
    <t>HISTORICAL SOCIETY/LIBRARY</t>
  </si>
  <si>
    <t>BAND</t>
  </si>
  <si>
    <t>DEBT 2</t>
  </si>
  <si>
    <t>G.O. BOND</t>
  </si>
  <si>
    <t>PENSION-CITY EMPLOYEES</t>
  </si>
  <si>
    <t>LEAF &amp; TRASH REMOVAL</t>
  </si>
  <si>
    <t>CITY FACILITIES</t>
  </si>
  <si>
    <t>GO BOND</t>
  </si>
  <si>
    <t>REF BOND-WATER</t>
  </si>
  <si>
    <t>RURAL DEV BOND</t>
  </si>
  <si>
    <t>STREETS / SIDEWALKS</t>
  </si>
  <si>
    <t>SNOW REMOVAL</t>
  </si>
  <si>
    <t>PUB WKS - BLDG DEBT</t>
  </si>
  <si>
    <t>YARD WASTE</t>
  </si>
  <si>
    <t>SEWER SYSTEM DEBT</t>
  </si>
  <si>
    <t>PUBLIC IMPROVEMENT (PPI)</t>
  </si>
  <si>
    <t>EV I&amp;I</t>
  </si>
  <si>
    <t>BLDG DEBT</t>
  </si>
  <si>
    <t>SEWER/WATER DEBT</t>
  </si>
  <si>
    <t>BLDG DEBT-AQUATIC/HANN</t>
  </si>
  <si>
    <t>ENVIRONMENTAL CLEANUP-OP</t>
  </si>
  <si>
    <t>WASTE</t>
  </si>
  <si>
    <t>BORDEN BLDG</t>
  </si>
  <si>
    <t>COMPLEX DEBT</t>
  </si>
  <si>
    <t>WEALTHY POOL DEBT</t>
  </si>
  <si>
    <t>PUBLIC SAFETY/FIRE/POLICE</t>
  </si>
  <si>
    <t>PUBLIC IMPROVEMENT (PPI) - ROADS</t>
  </si>
  <si>
    <t>COMMUNITY SERVICES - PA359</t>
  </si>
  <si>
    <t>ROADS DEBT</t>
  </si>
  <si>
    <t>CAPITAL FUND</t>
  </si>
  <si>
    <t>ROAD IMPROVEMENT</t>
  </si>
  <si>
    <t>GO DEBT-ALL</t>
  </si>
  <si>
    <t>GARBAGE/REFUSE/TRASH</t>
  </si>
  <si>
    <t>SANITATION - PA 298</t>
  </si>
  <si>
    <t>ROADS DEBT 2</t>
  </si>
  <si>
    <t>SEWER</t>
  </si>
  <si>
    <t>F IMPROVEMENT DEBT</t>
  </si>
  <si>
    <t>SAFE STREETS- FIRE/ROAD</t>
  </si>
  <si>
    <t>PUBLIC SAFETY DEBT</t>
  </si>
  <si>
    <t>FLOOD</t>
  </si>
  <si>
    <t>WASTE WATER DEBT</t>
  </si>
  <si>
    <t>CHARTER BOND</t>
  </si>
  <si>
    <t>SEWER/SANITATION</t>
  </si>
  <si>
    <t>SAFETY</t>
  </si>
  <si>
    <t>ROAD 11 DEBT</t>
  </si>
  <si>
    <t>GARBAGE / REFUSE / TRASH 2</t>
  </si>
  <si>
    <t>ROAD FUND</t>
  </si>
  <si>
    <t>SEWER / SANITATION</t>
  </si>
  <si>
    <t>STREET BOND 2010 SERIES</t>
  </si>
  <si>
    <t>STREET BOND 2012 SERIES</t>
  </si>
  <si>
    <t>STREET BOND 2014 SERIES</t>
  </si>
  <si>
    <t>VEHICLES</t>
  </si>
  <si>
    <t>DEBT 10</t>
  </si>
  <si>
    <t>DEBT 12</t>
  </si>
  <si>
    <t>DEBT 15</t>
  </si>
  <si>
    <t>SOLID WASTE/SANITATION</t>
  </si>
  <si>
    <t>SOLID WASTE/SANITATION 2</t>
  </si>
  <si>
    <t>POOL DEBT</t>
  </si>
  <si>
    <t>POOL OPER</t>
  </si>
  <si>
    <t>CITY OF PONTIAC LIBRARY</t>
  </si>
  <si>
    <t>SENIORS DEBT</t>
  </si>
  <si>
    <t>BIKE PATH/PATHWAY</t>
  </si>
  <si>
    <t>G.O. BOND / BLDG DEBT</t>
  </si>
  <si>
    <t>LOCAL STREET I</t>
  </si>
  <si>
    <t>LOCAL STREET II</t>
  </si>
  <si>
    <t>LOCAL STREET III</t>
  </si>
  <si>
    <t>RECREATION (RARA)</t>
  </si>
  <si>
    <t>WATER UTILITY SYSTEM BOND</t>
  </si>
  <si>
    <t>FIRE DEPT DEBT</t>
  </si>
  <si>
    <t>GO BOND 2</t>
  </si>
  <si>
    <t>SOLID WASTE/RECYCLING</t>
  </si>
  <si>
    <t>VEHICLE REPAIR/EQUIPMENT</t>
  </si>
  <si>
    <t>BOND DEBT</t>
  </si>
  <si>
    <t>BOND DEBT 2</t>
  </si>
  <si>
    <t>COURTHOUSE DEBT</t>
  </si>
  <si>
    <t>CITY BAND</t>
  </si>
  <si>
    <t>WATERMAIN DEBT</t>
  </si>
  <si>
    <t>G.O. BOND - PENSION</t>
  </si>
  <si>
    <t>G.O. BOND - STREETS</t>
  </si>
  <si>
    <t>SIDEWALKS/SAFETY PATHS</t>
  </si>
  <si>
    <t>ROADS / SIDEWALK</t>
  </si>
  <si>
    <t>LANDFILL DEBT</t>
  </si>
  <si>
    <t>BONDED WATER</t>
  </si>
  <si>
    <t>EMPLOYEE BENEFIT</t>
  </si>
  <si>
    <t>PARK ACQUISITION</t>
  </si>
  <si>
    <t>PARK IMP</t>
  </si>
  <si>
    <t>STREETS &amp; SIDEWALKS</t>
  </si>
  <si>
    <t>TRANSPORTATION - AATA</t>
  </si>
  <si>
    <t>COURT JUDGEMENT - SEWER</t>
  </si>
  <si>
    <t>CSO DEBT - SEWER</t>
  </si>
  <si>
    <t>COURT ORDER - DEBT</t>
  </si>
  <si>
    <t>COURT ORDER - PENSION</t>
  </si>
  <si>
    <t>LONGEVITY</t>
  </si>
  <si>
    <t>PUBLIC RELATIONS - PA 359</t>
  </si>
  <si>
    <t>COURT JUDGEMENT</t>
  </si>
  <si>
    <t>COURT JUDGEMENT - PENSION</t>
  </si>
  <si>
    <t>DEBT-STREET BOND</t>
  </si>
  <si>
    <t>JUDGEMENT - PENSION</t>
  </si>
  <si>
    <t>JUDGEMENT - PENSION 2</t>
  </si>
  <si>
    <t>LOAN - 14 EMERGENCY</t>
  </si>
  <si>
    <t>COURT JUDGEMENT - POLICE/FIRE FUND</t>
  </si>
  <si>
    <t>COURT JUDGEMENT LEVY - SMITH SETTLEMENT</t>
  </si>
  <si>
    <t>CSO BASIN - DEBT</t>
  </si>
  <si>
    <t>CSO BASIN - DEBT 2</t>
  </si>
  <si>
    <t>JUDGEMENT LEVY (9)- ROUGE VALLEY</t>
  </si>
  <si>
    <t>COURT JUDGEMENT - DRAINS - DEBT</t>
  </si>
  <si>
    <t>IND DEV</t>
  </si>
  <si>
    <t>ROADS/WALKING TRAILS</t>
  </si>
  <si>
    <t>GO DEBT - ROAD CONSTRUCTION</t>
  </si>
  <si>
    <t>COURT JUDGEMENT - CSO</t>
  </si>
  <si>
    <t>COURT JUDGEMENT - EMP</t>
  </si>
  <si>
    <t>COURT JUDGEMENT - EPA</t>
  </si>
  <si>
    <t>FEDERAL COURT ORDER - DEBT</t>
  </si>
  <si>
    <t>EPA - SEWER DEBT</t>
  </si>
  <si>
    <t>PUBLIC RELATIONS</t>
  </si>
  <si>
    <t>EPA JUDGEMENT</t>
  </si>
  <si>
    <t>SEWER - DEBT</t>
  </si>
  <si>
    <t>FIRE/POLICE PENSION (PA 345)</t>
  </si>
  <si>
    <t>INFRASTRUCTURE - DEBT</t>
  </si>
  <si>
    <t>SPECIAL PROJECT</t>
  </si>
  <si>
    <t>WATER LN DEBT</t>
  </si>
  <si>
    <t>STREETS</t>
  </si>
  <si>
    <t>PROMOTION/ADVERTISING</t>
  </si>
  <si>
    <t>STORM SEWER DEBT</t>
  </si>
  <si>
    <t>ROADS-LOCAL</t>
  </si>
  <si>
    <t>ROADS-MAJOR</t>
  </si>
  <si>
    <t>ROADS MAJOR</t>
  </si>
  <si>
    <t>SEWER BOND</t>
  </si>
  <si>
    <t>HYDRANTS</t>
  </si>
  <si>
    <t>ROADS PAVING DEBT</t>
  </si>
  <si>
    <t>TOWER DEBT</t>
  </si>
  <si>
    <t>IMP BOND</t>
  </si>
  <si>
    <t>STATUTE - GENERAL</t>
  </si>
  <si>
    <t>ROAD &amp; DRAIN DEBT</t>
  </si>
  <si>
    <t>DEBT 96, 96, 01</t>
  </si>
  <si>
    <t>BLDG - CENTER - DEBT</t>
  </si>
  <si>
    <t>LANDFILL</t>
  </si>
  <si>
    <t>PROMOTION</t>
  </si>
  <si>
    <t>DPW</t>
  </si>
  <si>
    <t>VILLAGE UTILITY</t>
  </si>
  <si>
    <t>MUNICIPAL BLDG - DEBT</t>
  </si>
  <si>
    <t>OPERATING 1</t>
  </si>
  <si>
    <t>OPERATING 2</t>
  </si>
  <si>
    <t>OPERATING 3</t>
  </si>
  <si>
    <t xml:space="preserve">TRAVERSE AREA DISTRICT LIBRARY </t>
  </si>
  <si>
    <t>OPERATING 4</t>
  </si>
  <si>
    <t>MUNICIPALITY
CODE</t>
  </si>
  <si>
    <t>NORTH CENTRAL MICHIGAN COLLEGE</t>
  </si>
  <si>
    <t>Step 1: Select a county.</t>
  </si>
  <si>
    <t>Step 2: Select a municipality type.</t>
  </si>
  <si>
    <t>Step 3: Select a municipality.</t>
  </si>
  <si>
    <t>INSTRUCTIONS</t>
  </si>
  <si>
    <t>POLICE/FIRE</t>
  </si>
  <si>
    <t>FIRE VEHICLE</t>
  </si>
  <si>
    <t>FIRE EQUIPMENT 2</t>
  </si>
  <si>
    <t>DRAIN - CHAPTER 20</t>
  </si>
  <si>
    <t>ROAD MAINTENANCE</t>
  </si>
  <si>
    <t>FIRE/AMBULANCE 2</t>
  </si>
  <si>
    <t>PUBLIC LIBRARY</t>
  </si>
  <si>
    <t>RESCUE RUNS</t>
  </si>
  <si>
    <t>JAIL BOND</t>
  </si>
  <si>
    <t>FIRE/RESCUE 2</t>
  </si>
  <si>
    <t>SINKING FUND</t>
  </si>
  <si>
    <t>ROAD</t>
  </si>
  <si>
    <t>BUILDING &amp; MAINTENANCE</t>
  </si>
  <si>
    <t>RIPLEY FIRE 2B2-PRECINCT #2</t>
  </si>
  <si>
    <t>RIPLEY WATER 2W2-PRECINCT #2</t>
  </si>
  <si>
    <t>BOSTON FIRE 2C2-PRECINCT #4 &amp; QUINCY FIRE 2F2-PRECINCT #1</t>
  </si>
  <si>
    <t>FIRE - DIST 2F2 - HUBBELL</t>
  </si>
  <si>
    <t>FIRE - DIST 2E2 - OSCEOLA</t>
  </si>
  <si>
    <t>FIRE - DIST 2B2 - BOOTJACK</t>
  </si>
  <si>
    <t>DPW DEBT</t>
  </si>
  <si>
    <t>POLICE &amp; FIRE PROTECTION</t>
  </si>
  <si>
    <t>GARBAGE 2</t>
  </si>
  <si>
    <t>AMBULANCE MAINTENANCE</t>
  </si>
  <si>
    <t>HIGHWAY</t>
  </si>
  <si>
    <t>MAJOR STREETS</t>
  </si>
  <si>
    <t>LOCAL STREETS</t>
  </si>
  <si>
    <t>JUDGEMENT LEVY</t>
  </si>
  <si>
    <t>PARKS/REC/LAND PRESERVATION</t>
  </si>
  <si>
    <t>BRIDGE</t>
  </si>
  <si>
    <t>PETER WHITE PUBLIC LIBRARY</t>
  </si>
  <si>
    <t>YOUTH CENTER</t>
  </si>
  <si>
    <t>GYPSY MOTH 2</t>
  </si>
  <si>
    <t>ECON DEVELOPMENT</t>
  </si>
  <si>
    <t>FIRE 5</t>
  </si>
  <si>
    <t>STREET BOND 2017 SERIES</t>
  </si>
  <si>
    <t>CHAPTER 20 DRAIN DEBT</t>
  </si>
  <si>
    <t>DRAINS 2</t>
  </si>
  <si>
    <t>W/S ST/DRN DEBT</t>
  </si>
  <si>
    <t>POLICE - HEADLEE OVERRIDE</t>
  </si>
  <si>
    <t>GENERAL MAINTENANCE</t>
  </si>
  <si>
    <t>CEMETERY MAINTENANCE</t>
  </si>
  <si>
    <t>FIRE OPERATING</t>
  </si>
  <si>
    <t>STREETS - DEBT 2</t>
  </si>
  <si>
    <t>FIRE CAPITAL IMPROVEMENT</t>
  </si>
  <si>
    <t>ALLOC/CHARTER 2</t>
  </si>
  <si>
    <t>TRANSIT 2</t>
  </si>
  <si>
    <t>EV - ROADS 2</t>
  </si>
  <si>
    <t>COURT ORDER SEWER</t>
  </si>
  <si>
    <t>GROSSE POINTE FARMS</t>
  </si>
  <si>
    <t>GROSSE POINTE PARK</t>
  </si>
  <si>
    <t>GROSSE POINTE SHORES</t>
  </si>
  <si>
    <t>GROSSE POINTE WOODS</t>
  </si>
  <si>
    <t>JUDGEMENT LEVY (12) - KIRK</t>
  </si>
  <si>
    <t>PROMOTION / ADVERTISING</t>
  </si>
  <si>
    <t>ALPENA COMMUNITY COLLEGE</t>
  </si>
  <si>
    <t>DELTA COMMUNITY COLLEGE</t>
  </si>
  <si>
    <t>LAKE MICHIGAN COMMUNITY COLLEGE</t>
  </si>
  <si>
    <t>KELLOGG COMMUNITY COLLEGE</t>
  </si>
  <si>
    <t>SOUTHWESTERN MICH COMMUNITY COLLEGE</t>
  </si>
  <si>
    <t>MID MICHIGAN COMMUNITY COLLEGE</t>
  </si>
  <si>
    <t>KIRTLAND COMMUNITY COLLEGE</t>
  </si>
  <si>
    <t>BAY DE NOC COMMUNITY COLLEGE</t>
  </si>
  <si>
    <t>MOTT COMMUNITY COLLEGE</t>
  </si>
  <si>
    <t>GOGEBIC COMMUNITY COLLEGE</t>
  </si>
  <si>
    <t>LANSING COMMUNITY COLLEGE</t>
  </si>
  <si>
    <t>JACKSON COMMUNITY COLLEGE</t>
  </si>
  <si>
    <t>KALAMAZOO VALLEY COMMUNITY COLLEGE</t>
  </si>
  <si>
    <t>GRAND RAPIDS COMMUNITY COLLEGE</t>
  </si>
  <si>
    <t>MACOMB COMMUNITY COLLEGE</t>
  </si>
  <si>
    <t>WEST SHORE COMMUNITY COLLEGE</t>
  </si>
  <si>
    <t>MONROE COMMUNITY COLLEGE</t>
  </si>
  <si>
    <t>MONTCALM COMMUNITY COLLEGE</t>
  </si>
  <si>
    <t>MUSKEGON COMMUNITY COLLEGE</t>
  </si>
  <si>
    <t>OAKLAND COMMUNITY COLLEGE</t>
  </si>
  <si>
    <t>ST CLAIR COMMUNITY COLLEGE</t>
  </si>
  <si>
    <t>GLEN OAKS COMMUNITY COLLEGE</t>
  </si>
  <si>
    <t>WASHTENAW COMMUNITY COLLEGE</t>
  </si>
  <si>
    <t>SCHOOLCRAFT COMMUNITY COLLEGE</t>
  </si>
  <si>
    <t>WAYNE COMMUNITY COLLEGE</t>
  </si>
  <si>
    <t>HENRY FORD COMMUNITY COLLEGE</t>
  </si>
  <si>
    <t>NEW BUFFALO TOWNSHIP PUBLIC LIBRARY/BUILDING AUTHORITY</t>
  </si>
  <si>
    <t>2104</t>
  </si>
  <si>
    <t>2151</t>
  </si>
  <si>
    <t>2152</t>
  </si>
  <si>
    <t>DELTA AREA TRANSIT AUTHORITY - GLADSTONE CITY</t>
  </si>
  <si>
    <t>6327</t>
  </si>
  <si>
    <t>OPERATING 5</t>
  </si>
  <si>
    <t>COUNTY_CODE</t>
  </si>
  <si>
    <t>MUNI_CODE</t>
  </si>
  <si>
    <t>MUNICIPALITY</t>
  </si>
  <si>
    <t>MUNI_TYPE</t>
  </si>
  <si>
    <t>MILLAGE</t>
  </si>
  <si>
    <t>MILLAGE_PURPOSE</t>
  </si>
  <si>
    <t>MILLAGE_TYPE</t>
  </si>
  <si>
    <t>ES_REIMBURSEMENT</t>
  </si>
  <si>
    <t>STEL_REIMBURSEMENT</t>
  </si>
  <si>
    <t>QL_REIMBURSEMENT</t>
  </si>
  <si>
    <t>TOTAL_REIMBURSEMENT</t>
  </si>
  <si>
    <t>Count of MUNI_TYPE</t>
  </si>
  <si>
    <t xml:space="preserve">COUNTY: </t>
  </si>
  <si>
    <t xml:space="preserve">MUNICIPALITY TYPE: </t>
  </si>
  <si>
    <t xml:space="preserve">MUNICIPALITY: </t>
  </si>
  <si>
    <t xml:space="preserve">MUNICIPALITY CODE: </t>
  </si>
  <si>
    <t>ITEM_1</t>
  </si>
  <si>
    <t>ITEM_2</t>
  </si>
  <si>
    <t>ITEM_3</t>
  </si>
  <si>
    <t>ITEM_4</t>
  </si>
  <si>
    <t>ITEM_5</t>
  </si>
  <si>
    <t>ITEM_6</t>
  </si>
  <si>
    <t>MILLAGE_RATE</t>
  </si>
  <si>
    <t>TOTAL 2018
ESSENTIAL SERVICES 
DISTRIBUTION</t>
  </si>
  <si>
    <t>TOTAL 2018
SMALL TAXPAYER EXEMPTION LOSS
DISTRIBUTION</t>
  </si>
  <si>
    <t>DISTRIBUTION_MONTH</t>
  </si>
  <si>
    <t>OCTOBER</t>
  </si>
  <si>
    <t>FEBRUARY</t>
  </si>
  <si>
    <t>LESSER OF ELIGIBLE 
MILLAGE CAP OR  2017 MILLAGE RATE (PRORATED)</t>
  </si>
  <si>
    <t>QL_FACTOR</t>
  </si>
  <si>
    <t>EXCESS_QL</t>
  </si>
  <si>
    <t>OCTOBER_PAYMENT</t>
  </si>
  <si>
    <t>FEBRUARY_PAYMENT</t>
  </si>
  <si>
    <t>MAY_PAYMENT</t>
  </si>
  <si>
    <t>QL_OVERPAYMENT_FACTOR</t>
  </si>
  <si>
    <t>TOTAL 2018 
QUALIFIED LOSS
DISTRIBUTION IN EXCESS OF 100%</t>
  </si>
  <si>
    <t>NUM_MUNI_TYPE</t>
  </si>
  <si>
    <t>TOTAL 2018 
QUALIFIED LOSS
DISTRIBUTION AT 100%</t>
  </si>
  <si>
    <t>TOTAL 2018
PPT REIMBURSEMENT</t>
  </si>
  <si>
    <t>OCTOBER 2018
PPT DISTRIBUTION</t>
  </si>
  <si>
    <t>FEBRUARY 2019
PPT DISTRIBUTION</t>
  </si>
  <si>
    <t>MAY 2019
PPT DISTRIBUTION</t>
  </si>
  <si>
    <t>FULL_REIMBURSEMENT</t>
  </si>
  <si>
    <t>SUBTOTAL 2018 
PPT REIMBURSEMENT 
AT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</si>
</sst>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409]* #,##0_);_([$$-409]* \(#,##0\);_([$$-409]* &quot;-&quot;??_);_(@_)"/>
    <numFmt numFmtId="165" formatCode="0.0000"/>
    <numFmt numFmtId="166" formatCode="_(* #,##0.000000_);_(* \(#,##0.000000\);_(* &quot;-&quot;??_);_(@_)"/>
    <numFmt numFmtId="167" formatCode="_(* #,##0.00000000_);_(* \(#,##0.00000000\);_(* &quot;-&quot;??_);_(@_)"/>
    <numFmt numFmtId="168" formatCode="_(* #,##0.00000000000000000000000000000000000_);_(* \(#,##0.00000000000000000000000000000000000\);_(* &quot;-&quot;??_);_(@_)"/>
    <numFmt numFmtId="169" formatCode="_(* #,##0.000000000000000000000000000000000000_);_(* \(#,##0.000000000000000000000000000000000000\);_(* &quot;-&quot;??_);_(@_)"/>
  </numFmts>
  <fonts count="14" x14ac:knownFonts="1">
    <font>
      <sz val="11"/>
      <color theme="1"/>
      <name val="Calibri"/>
      <family val="2"/>
      <scheme val="minor"/>
    </font>
    <font>
      <sz val="10"/>
      <name val="Arial"/>
      <family val="2"/>
    </font>
    <font>
      <sz val="11"/>
      <color theme="1"/>
      <name val="Calibri"/>
      <family val="2"/>
      <scheme val="minor"/>
    </font>
    <font>
      <sz val="11"/>
      <color theme="0"/>
      <name val="Calibri"/>
      <family val="2"/>
      <scheme val="minor"/>
    </font>
    <font>
      <b/>
      <sz val="11"/>
      <color theme="1"/>
      <name val="Calibri"/>
      <family val="2"/>
      <scheme val="minor"/>
    </font>
    <font>
      <sz val="10"/>
      <color theme="1"/>
      <name val="Calibri"/>
      <family val="2"/>
      <scheme val="minor"/>
    </font>
    <font>
      <sz val="10"/>
      <name val="Calibri"/>
      <family val="2"/>
      <scheme val="minor"/>
    </font>
    <font>
      <b/>
      <sz val="10"/>
      <name val="Calibri"/>
      <family val="2"/>
      <scheme val="minor"/>
    </font>
    <font>
      <u/>
      <sz val="10"/>
      <color theme="1"/>
      <name val="Calibri"/>
      <family val="2"/>
      <scheme val="minor"/>
    </font>
    <font>
      <b/>
      <sz val="11"/>
      <name val="Calibri"/>
      <family val="2"/>
      <scheme val="minor"/>
    </font>
    <font>
      <sz val="11"/>
      <name val="Calibri"/>
      <family val="2"/>
      <scheme val="minor"/>
    </font>
    <font>
      <b/>
      <sz val="10"/>
      <color theme="1"/>
      <name val="Calibri"/>
      <family val="2"/>
      <scheme val="minor"/>
    </font>
    <font>
      <b/>
      <sz val="11"/>
      <color theme="1"/>
      <name val="Calibri"/>
      <family val="2"/>
    </font>
    <font>
      <sz val="8"/>
      <color theme="1"/>
      <name val="Calibri"/>
      <family val="2"/>
      <scheme val="minor"/>
    </font>
  </fonts>
  <fills count="3">
    <fill>
      <patternFill patternType="none"/>
    </fill>
    <fill>
      <patternFill patternType="gray125"/>
    </fill>
    <fill>
      <patternFill patternType="solid">
        <fgColor theme="0"/>
        <bgColor indexed="64"/>
      </patternFill>
    </fill>
  </fills>
  <borders count="24">
    <border>
      <left/>
      <right/>
      <top/>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5"/>
      </left>
      <right/>
      <top style="thin">
        <color indexed="65"/>
      </top>
      <bottom/>
      <diagonal/>
    </border>
    <border>
      <left/>
      <right style="thin">
        <color indexed="64"/>
      </right>
      <top style="thin">
        <color indexed="64"/>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bottom style="thin">
        <color rgb="FF999999"/>
      </bottom>
      <diagonal/>
    </border>
    <border>
      <left/>
      <right/>
      <top/>
      <bottom style="thin">
        <color rgb="FF999999"/>
      </bottom>
      <diagonal/>
    </border>
    <border>
      <left/>
      <right style="thin">
        <color rgb="FF999999"/>
      </right>
      <top/>
      <bottom style="thin">
        <color rgb="FF999999"/>
      </bottom>
      <diagonal/>
    </border>
    <border>
      <left style="thin">
        <color rgb="FF999999"/>
      </left>
      <right/>
      <top style="thin">
        <color rgb="FF999999"/>
      </top>
      <bottom style="thin">
        <color rgb="FF999999"/>
      </bottom>
      <diagonal/>
    </border>
    <border>
      <left style="thin">
        <color rgb="FF999999"/>
      </left>
      <right/>
      <top style="thin">
        <color indexed="9"/>
      </top>
      <bottom/>
      <diagonal/>
    </border>
    <border>
      <left style="thin">
        <color indexed="65"/>
      </left>
      <right style="thin">
        <color rgb="FF999999"/>
      </right>
      <top style="thin">
        <color indexed="9"/>
      </top>
      <bottom/>
      <diagonal/>
    </border>
    <border>
      <left style="thin">
        <color rgb="FF999999"/>
      </left>
      <right/>
      <top style="thin">
        <color indexed="9"/>
      </top>
      <bottom style="thin">
        <color rgb="FF999999"/>
      </bottom>
      <diagonal/>
    </border>
    <border>
      <left style="thin">
        <color indexed="9"/>
      </left>
      <right/>
      <top style="thin">
        <color indexed="9"/>
      </top>
      <bottom style="thin">
        <color rgb="FF999999"/>
      </bottom>
      <diagonal/>
    </border>
    <border>
      <left style="thin">
        <color indexed="9"/>
      </left>
      <right style="thin">
        <color rgb="FF999999"/>
      </right>
      <top style="thin">
        <color indexed="9"/>
      </top>
      <bottom style="thin">
        <color rgb="FF999999"/>
      </bottom>
      <diagonal/>
    </border>
  </borders>
  <cellStyleXfs count="4">
    <xf numFmtId="0" fontId="0" fillId="0" borderId="0"/>
    <xf numFmtId="43" fontId="2" fillId="0" borderId="0" applyFont="0" applyFill="0" applyBorder="0" applyAlignment="0" applyProtection="0"/>
    <xf numFmtId="44" fontId="2" fillId="0" borderId="0" applyFont="0" applyFill="0" applyBorder="0" applyAlignment="0" applyProtection="0"/>
    <xf numFmtId="164" fontId="1" fillId="0" borderId="0"/>
  </cellStyleXfs>
  <cellXfs count="77">
    <xf numFmtId="0" fontId="0" fillId="0" borderId="0" xfId="0"/>
    <xf numFmtId="0" fontId="0" fillId="0" borderId="0" xfId="0" applyNumberFormat="1"/>
    <xf numFmtId="0" fontId="5" fillId="2" borderId="0" xfId="0" applyFont="1" applyFill="1" applyProtection="1">
      <protection hidden="1"/>
    </xf>
    <xf numFmtId="0" fontId="6" fillId="2" borderId="0" xfId="0" applyFont="1" applyFill="1" applyBorder="1" applyAlignment="1" applyProtection="1">
      <alignment horizontal="left" vertical="center" indent="3"/>
      <protection hidden="1"/>
    </xf>
    <xf numFmtId="0" fontId="6" fillId="2" borderId="0" xfId="0" applyFont="1" applyFill="1" applyBorder="1" applyAlignment="1" applyProtection="1">
      <alignment horizontal="left" vertical="center"/>
      <protection hidden="1"/>
    </xf>
    <xf numFmtId="0" fontId="7" fillId="2" borderId="0" xfId="0" applyFont="1" applyFill="1" applyBorder="1" applyAlignment="1" applyProtection="1">
      <alignment horizontal="left" vertical="center"/>
      <protection hidden="1"/>
    </xf>
    <xf numFmtId="0" fontId="8" fillId="2" borderId="1" xfId="0" applyFont="1" applyFill="1" applyBorder="1" applyAlignment="1" applyProtection="1">
      <alignment horizontal="left" indent="3"/>
      <protection hidden="1"/>
    </xf>
    <xf numFmtId="0" fontId="0" fillId="2" borderId="2" xfId="0" applyFont="1" applyFill="1" applyBorder="1" applyAlignment="1" applyProtection="1">
      <alignment horizontal="center"/>
      <protection hidden="1"/>
    </xf>
    <xf numFmtId="0" fontId="0" fillId="2" borderId="1" xfId="0" applyFont="1" applyFill="1" applyBorder="1" applyProtection="1">
      <protection hidden="1"/>
    </xf>
    <xf numFmtId="0" fontId="9" fillId="2" borderId="3" xfId="0" applyFont="1" applyFill="1" applyBorder="1" applyAlignment="1" applyProtection="1">
      <alignment horizontal="right" vertical="center"/>
      <protection hidden="1"/>
    </xf>
    <xf numFmtId="0" fontId="3" fillId="2" borderId="0" xfId="0" applyFont="1" applyFill="1" applyBorder="1" applyProtection="1">
      <protection hidden="1"/>
    </xf>
    <xf numFmtId="0" fontId="10" fillId="2" borderId="0" xfId="0" applyFont="1" applyFill="1" applyBorder="1" applyProtection="1">
      <protection hidden="1"/>
    </xf>
    <xf numFmtId="0" fontId="0" fillId="2" borderId="0" xfId="0" applyFont="1" applyFill="1" applyBorder="1" applyProtection="1">
      <protection hidden="1"/>
    </xf>
    <xf numFmtId="0" fontId="0" fillId="2" borderId="4" xfId="0" applyFont="1" applyFill="1" applyBorder="1" applyProtection="1">
      <protection hidden="1"/>
    </xf>
    <xf numFmtId="0" fontId="9" fillId="2" borderId="0" xfId="0" applyFont="1" applyFill="1" applyBorder="1" applyAlignment="1" applyProtection="1">
      <alignment vertical="center"/>
      <protection hidden="1"/>
    </xf>
    <xf numFmtId="0" fontId="10" fillId="2" borderId="0" xfId="0" applyFont="1" applyFill="1" applyBorder="1" applyAlignment="1" applyProtection="1">
      <protection hidden="1"/>
    </xf>
    <xf numFmtId="0" fontId="9" fillId="2" borderId="0" xfId="0" applyNumberFormat="1" applyFont="1" applyFill="1" applyBorder="1" applyAlignment="1" applyProtection="1">
      <alignment horizontal="center" vertical="center"/>
      <protection hidden="1"/>
    </xf>
    <xf numFmtId="0" fontId="10" fillId="2" borderId="0" xfId="0" applyFont="1" applyFill="1" applyProtection="1">
      <protection hidden="1"/>
    </xf>
    <xf numFmtId="0" fontId="0" fillId="2" borderId="0" xfId="0" applyFont="1" applyFill="1" applyProtection="1">
      <protection hidden="1"/>
    </xf>
    <xf numFmtId="0" fontId="9" fillId="2" borderId="3" xfId="0" applyFont="1" applyFill="1" applyBorder="1" applyAlignment="1" applyProtection="1">
      <alignment horizontal="right"/>
      <protection hidden="1"/>
    </xf>
    <xf numFmtId="0" fontId="9" fillId="2" borderId="0" xfId="0" applyFont="1" applyFill="1" applyBorder="1" applyAlignment="1" applyProtection="1">
      <alignment horizontal="center"/>
      <protection hidden="1"/>
    </xf>
    <xf numFmtId="0" fontId="9" fillId="2" borderId="0" xfId="0" applyFont="1" applyFill="1" applyBorder="1" applyAlignment="1" applyProtection="1">
      <alignment horizontal="center" vertical="center"/>
      <protection hidden="1"/>
    </xf>
    <xf numFmtId="0" fontId="10" fillId="2" borderId="0" xfId="0" applyFont="1" applyFill="1" applyBorder="1" applyAlignment="1" applyProtection="1">
      <alignment horizontal="center" vertical="center"/>
      <protection hidden="1"/>
    </xf>
    <xf numFmtId="0" fontId="9" fillId="2" borderId="0" xfId="0" applyFont="1" applyFill="1" applyAlignment="1" applyProtection="1">
      <alignment horizontal="left" indent="3"/>
      <protection hidden="1"/>
    </xf>
    <xf numFmtId="0" fontId="3" fillId="2" borderId="0" xfId="0" applyFont="1" applyFill="1" applyProtection="1">
      <protection hidden="1"/>
    </xf>
    <xf numFmtId="0" fontId="4" fillId="0" borderId="5" xfId="0" applyFont="1" applyBorder="1" applyAlignment="1" applyProtection="1">
      <alignment horizontal="center" vertical="center" wrapText="1"/>
      <protection hidden="1"/>
    </xf>
    <xf numFmtId="0" fontId="9" fillId="2" borderId="5" xfId="0" applyFont="1" applyFill="1" applyBorder="1" applyAlignment="1" applyProtection="1">
      <alignment horizontal="center" vertical="center"/>
      <protection locked="0" hidden="1"/>
    </xf>
    <xf numFmtId="43" fontId="2" fillId="0" borderId="0" xfId="1" applyFont="1"/>
    <xf numFmtId="0" fontId="5" fillId="2" borderId="0" xfId="0" applyFont="1" applyFill="1" applyBorder="1" applyProtection="1">
      <protection hidden="1"/>
    </xf>
    <xf numFmtId="0" fontId="11" fillId="2" borderId="0" xfId="0" applyFont="1" applyFill="1" applyAlignment="1" applyProtection="1">
      <alignment horizontal="center" vertical="center" wrapText="1"/>
      <protection hidden="1"/>
    </xf>
    <xf numFmtId="0" fontId="0" fillId="0" borderId="8" xfId="0" applyBorder="1"/>
    <xf numFmtId="0" fontId="0" fillId="0" borderId="9" xfId="0" applyBorder="1"/>
    <xf numFmtId="0" fontId="0" fillId="0" borderId="10" xfId="0" applyBorder="1"/>
    <xf numFmtId="0" fontId="0" fillId="0" borderId="10" xfId="0" applyNumberFormat="1" applyBorder="1"/>
    <xf numFmtId="0" fontId="0" fillId="0" borderId="11" xfId="0" applyNumberFormat="1" applyBorder="1"/>
    <xf numFmtId="0" fontId="0" fillId="0" borderId="12" xfId="0" applyNumberFormat="1" applyBorder="1"/>
    <xf numFmtId="0" fontId="0" fillId="0" borderId="13" xfId="0" applyBorder="1"/>
    <xf numFmtId="0" fontId="0" fillId="0" borderId="13" xfId="0" applyNumberFormat="1" applyBorder="1"/>
    <xf numFmtId="0" fontId="0" fillId="0" borderId="14" xfId="0" applyNumberFormat="1" applyBorder="1"/>
    <xf numFmtId="0" fontId="0" fillId="0" borderId="15" xfId="0" applyBorder="1"/>
    <xf numFmtId="0" fontId="0" fillId="0" borderId="15" xfId="0" applyNumberFormat="1" applyBorder="1"/>
    <xf numFmtId="0" fontId="0" fillId="0" borderId="16" xfId="0" applyNumberFormat="1" applyBorder="1"/>
    <xf numFmtId="0" fontId="0" fillId="0" borderId="17" xfId="0" applyNumberFormat="1" applyBorder="1"/>
    <xf numFmtId="0" fontId="4" fillId="0" borderId="0" xfId="0" applyFont="1" applyFill="1"/>
    <xf numFmtId="0" fontId="0" fillId="0" borderId="18" xfId="0" applyBorder="1"/>
    <xf numFmtId="0" fontId="0" fillId="0" borderId="6" xfId="0" applyBorder="1"/>
    <xf numFmtId="165" fontId="0" fillId="0" borderId="0" xfId="0" applyNumberFormat="1"/>
    <xf numFmtId="0" fontId="10" fillId="2" borderId="0" xfId="0" applyFont="1" applyFill="1" applyBorder="1" applyAlignment="1" applyProtection="1">
      <alignment horizontal="center"/>
      <protection hidden="1"/>
    </xf>
    <xf numFmtId="165" fontId="10" fillId="2" borderId="0" xfId="0" applyNumberFormat="1" applyFont="1" applyFill="1" applyBorder="1" applyProtection="1">
      <protection hidden="1"/>
    </xf>
    <xf numFmtId="44" fontId="10" fillId="2" borderId="0" xfId="2" applyFont="1" applyFill="1" applyBorder="1" applyProtection="1">
      <protection hidden="1"/>
    </xf>
    <xf numFmtId="0" fontId="5" fillId="2" borderId="0" xfId="0" applyFont="1" applyFill="1" applyAlignment="1" applyProtection="1">
      <alignment horizontal="center"/>
      <protection hidden="1"/>
    </xf>
    <xf numFmtId="0" fontId="9" fillId="2" borderId="5" xfId="0" applyNumberFormat="1" applyFont="1" applyFill="1" applyBorder="1" applyAlignment="1" applyProtection="1">
      <alignment horizontal="center" vertical="center"/>
      <protection hidden="1"/>
    </xf>
    <xf numFmtId="0" fontId="12" fillId="0" borderId="10" xfId="0" pivotButton="1" applyFont="1" applyBorder="1"/>
    <xf numFmtId="0" fontId="12" fillId="0" borderId="10" xfId="0" applyFont="1" applyBorder="1"/>
    <xf numFmtId="0" fontId="12" fillId="0" borderId="11" xfId="0" applyFont="1" applyBorder="1"/>
    <xf numFmtId="0" fontId="12" fillId="0" borderId="12" xfId="0" applyFont="1" applyBorder="1"/>
    <xf numFmtId="0" fontId="5" fillId="2" borderId="0" xfId="0" applyFont="1" applyFill="1" applyProtection="1">
      <protection locked="0" hidden="1"/>
    </xf>
    <xf numFmtId="0" fontId="5" fillId="0" borderId="0" xfId="0" applyFont="1" applyProtection="1">
      <protection locked="0" hidden="1"/>
    </xf>
    <xf numFmtId="0" fontId="5" fillId="0" borderId="0" xfId="0" applyFont="1" applyBorder="1" applyProtection="1">
      <protection locked="0" hidden="1"/>
    </xf>
    <xf numFmtId="0" fontId="11" fillId="0" borderId="0" xfId="0" applyFont="1" applyAlignment="1" applyProtection="1">
      <alignment horizontal="center" vertical="center" wrapText="1"/>
      <protection locked="0" hidden="1"/>
    </xf>
    <xf numFmtId="0" fontId="5" fillId="0" borderId="0" xfId="0" applyFont="1" applyFill="1" applyBorder="1" applyProtection="1">
      <protection locked="0" hidden="1"/>
    </xf>
    <xf numFmtId="0" fontId="5" fillId="0" borderId="0" xfId="0" applyFont="1" applyAlignment="1" applyProtection="1">
      <alignment horizontal="center"/>
      <protection locked="0" hidden="1"/>
    </xf>
    <xf numFmtId="0" fontId="13" fillId="2" borderId="7" xfId="0" applyFont="1" applyFill="1" applyBorder="1" applyAlignment="1" applyProtection="1">
      <alignment horizontal="right" vertical="top"/>
      <protection hidden="1"/>
    </xf>
    <xf numFmtId="167" fontId="2" fillId="0" borderId="0" xfId="1" applyNumberFormat="1" applyFont="1"/>
    <xf numFmtId="43" fontId="2" fillId="0" borderId="0" xfId="1" applyFont="1"/>
    <xf numFmtId="43" fontId="2" fillId="0" borderId="0" xfId="1" applyNumberFormat="1" applyFont="1"/>
    <xf numFmtId="43" fontId="2" fillId="0" borderId="0" xfId="1" applyNumberFormat="1" applyFont="1"/>
    <xf numFmtId="0" fontId="0" fillId="0" borderId="10" xfId="0" pivotButton="1" applyBorder="1"/>
    <xf numFmtId="168" fontId="2" fillId="0" borderId="0" xfId="1" applyNumberFormat="1" applyFont="1"/>
    <xf numFmtId="169" fontId="2" fillId="0" borderId="0" xfId="1" applyNumberFormat="1" applyFont="1"/>
    <xf numFmtId="43" fontId="2" fillId="0" borderId="0" xfId="1" applyFont="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166" fontId="2" fillId="0" borderId="0" xfId="1" applyNumberFormat="1" applyFont="1"/>
  </cellXfs>
  <cellStyles count="4">
    <cellStyle name="Comma" xfId="1" builtinId="3"/>
    <cellStyle name="Currency" xfId="2" builtinId="4"/>
    <cellStyle name="Normal" xfId="0" builtinId="0"/>
    <cellStyle name="Normal 2 2 2" xfId="3" xr:uid="{00000000-0005-0000-0000-000003000000}"/>
  </cellStyles>
  <dxfs count="85">
    <dxf>
      <numFmt numFmtId="0" formatCode="General"/>
    </dxf>
    <dxf>
      <fill>
        <patternFill patternType="none">
          <fgColor indexed="64"/>
          <bgColor indexed="65"/>
        </patternFill>
      </fill>
    </dxf>
    <dxf>
      <font>
        <b/>
      </font>
    </dxf>
    <dxf>
      <font>
        <b/>
      </font>
    </dxf>
    <dxf>
      <font>
        <b/>
      </font>
    </dxf>
    <dxf>
      <font>
        <b/>
      </font>
    </dxf>
    <dxf>
      <font>
        <b/>
      </font>
    </dxf>
    <dxf>
      <font>
        <b/>
      </font>
    </dxf>
    <dxf>
      <font>
        <b/>
      </font>
    </dxf>
    <dxf>
      <font>
        <b/>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numFmt numFmtId="167" formatCode="_(* #,##0.00000000_);_(* \(#,##0.00000000\);_(* &quot;-&quot;??_);_(@_)"/>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numFmt numFmtId="166" formatCode="_(* #,##0.000000_);_(* \(#,##0.000000\);_(* &quot;-&quot;??_);_(@_)"/>
    </dxf>
    <dxf>
      <font>
        <b val="0"/>
        <i val="0"/>
        <strike val="0"/>
        <condense val="0"/>
        <extend val="0"/>
        <outline val="0"/>
        <shadow val="0"/>
        <u val="none"/>
        <vertAlign val="baseline"/>
        <sz val="11"/>
        <color theme="1"/>
        <name val="Calibri"/>
        <family val="2"/>
        <scheme val="minor"/>
      </font>
      <numFmt numFmtId="35" formatCode="_(* #,##0.00_);_(* \(#,##0.00\);_(* &quot;-&quot;??_);_(@_)"/>
    </dxf>
    <dxf>
      <numFmt numFmtId="165" formatCode="0.0000"/>
    </dxf>
    <dxf>
      <numFmt numFmtId="0" formatCode="General"/>
    </dxf>
    <dxf>
      <numFmt numFmtId="0" formatCode="General"/>
    </dxf>
    <dxf>
      <numFmt numFmtId="0" formatCode="Genera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fill>
        <patternFill>
          <bgColor theme="0" tint="-0.14996795556505021"/>
        </patternFill>
      </fill>
      <border>
        <left style="thin">
          <color indexed="64"/>
        </left>
        <bottom style="thin">
          <color indexed="64"/>
        </bottom>
      </border>
    </dxf>
    <dxf>
      <fill>
        <patternFill>
          <bgColor theme="0" tint="-0.14996795556505021"/>
        </patternFill>
      </fill>
      <border>
        <left style="thin">
          <color indexed="64"/>
        </left>
        <bottom style="thin">
          <color indexed="64"/>
        </bottom>
      </border>
    </dxf>
    <dxf>
      <fill>
        <patternFill>
          <bgColor theme="0" tint="-0.14996795556505021"/>
        </patternFill>
      </fill>
      <border>
        <left style="thin">
          <color indexed="64"/>
        </left>
        <bottom style="thin">
          <color indexed="64"/>
        </bottom>
      </border>
    </dxf>
    <dxf>
      <fill>
        <patternFill>
          <bgColor theme="0" tint="-0.14996795556505021"/>
        </patternFill>
      </fill>
      <border>
        <left style="thin">
          <color indexed="64"/>
        </left>
        <bottom style="thin">
          <color indexed="64"/>
        </bottom>
      </border>
    </dxf>
    <dxf>
      <fill>
        <patternFill>
          <bgColor theme="0" tint="-0.14996795556505021"/>
        </patternFill>
      </fill>
      <border>
        <left style="thin">
          <color indexed="64"/>
        </left>
        <bottom style="thin">
          <color indexed="64"/>
        </bottom>
      </border>
    </dxf>
    <dxf>
      <fill>
        <patternFill>
          <bgColor theme="0" tint="-0.14996795556505021"/>
        </patternFill>
      </fill>
      <border>
        <left style="thin">
          <color indexed="64"/>
        </left>
        <bottom style="thin">
          <color indexed="64"/>
        </bottom>
      </border>
    </dxf>
    <dxf>
      <fill>
        <patternFill>
          <bgColor theme="0" tint="-0.14996795556505021"/>
        </patternFill>
      </fill>
      <border>
        <left style="thin">
          <color indexed="64"/>
        </left>
        <bottom style="thin">
          <color indexed="64"/>
        </bottom>
      </border>
    </dxf>
    <dxf>
      <fill>
        <patternFill>
          <bgColor theme="0" tint="-0.14996795556505021"/>
        </patternFill>
      </fill>
      <border>
        <left style="thin">
          <color indexed="64"/>
        </left>
        <bottom style="thin">
          <color indexed="64"/>
        </bottom>
      </border>
    </dxf>
    <dxf>
      <border>
        <bottom style="thin">
          <color indexed="64"/>
        </bottom>
      </border>
    </dxf>
    <dxf>
      <border>
        <left style="thin">
          <color indexed="64"/>
        </left>
      </border>
    </dxf>
    <dxf>
      <fill>
        <patternFill>
          <bgColor theme="0" tint="-0.14996795556505021"/>
        </patternFill>
      </fill>
      <border>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drawing1.xml><?xml version="1.0" encoding="utf-8"?>
<xdr:wsDr xmlns:xdr="http://schemas.openxmlformats.org/drawingml/2006/spreadsheetDrawing" xmlns:a="http://schemas.openxmlformats.org/drawingml/2006/main">
  <xdr:twoCellAnchor>
    <xdr:from>
      <xdr:col>5</xdr:col>
      <xdr:colOff>296332</xdr:colOff>
      <xdr:row>1</xdr:row>
      <xdr:rowOff>928</xdr:rowOff>
    </xdr:from>
    <xdr:to>
      <xdr:col>13</xdr:col>
      <xdr:colOff>1227667</xdr:colOff>
      <xdr:row>13</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7651749" y="381928"/>
          <a:ext cx="11366501" cy="30047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indent="0" algn="ctr">
            <a:lnSpc>
              <a:spcPts val="1800"/>
            </a:lnSpc>
          </a:pPr>
          <a:r>
            <a:rPr lang="en-US" sz="1600" b="1" i="0">
              <a:ln>
                <a:noFill/>
              </a:ln>
              <a:latin typeface="+mn-lt"/>
            </a:rPr>
            <a:t>2018 PERSONAL PROPERTY TAX (PPT) REIMBURSEMENT BREAKDOWN BY</a:t>
          </a:r>
          <a:r>
            <a:rPr lang="en-US" sz="1600" b="1" i="0" baseline="0">
              <a:ln>
                <a:noFill/>
              </a:ln>
              <a:latin typeface="+mn-lt"/>
            </a:rPr>
            <a:t> MILLAGE</a:t>
          </a:r>
          <a:endParaRPr lang="en-US" sz="1600" b="1" i="0">
            <a:ln>
              <a:noFill/>
            </a:ln>
            <a:latin typeface="+mn-lt"/>
          </a:endParaRPr>
        </a:p>
        <a:p>
          <a:pPr indent="0" algn="ctr">
            <a:lnSpc>
              <a:spcPts val="1100"/>
            </a:lnSpc>
          </a:pPr>
          <a:endParaRPr lang="en-US" sz="1000" i="1">
            <a:ln>
              <a:noFill/>
            </a:ln>
            <a:latin typeface="+mn-lt"/>
          </a:endParaRPr>
        </a:p>
        <a:p>
          <a:pPr indent="0" algn="just">
            <a:lnSpc>
              <a:spcPts val="1200"/>
            </a:lnSpc>
          </a:pPr>
          <a:r>
            <a:rPr lang="en-US" sz="1050" i="1">
              <a:ln>
                <a:noFill/>
              </a:ln>
              <a:latin typeface="+mn-lt"/>
            </a:rPr>
            <a:t>Disclaimer:</a:t>
          </a:r>
          <a:r>
            <a:rPr lang="en-US" sz="1050" i="1" baseline="0">
              <a:ln>
                <a:noFill/>
              </a:ln>
              <a:latin typeface="+mn-lt"/>
            </a:rPr>
            <a:t> This tool is intended to provide a breakdown by millage for 2018 Personal Property Tax (PPT) Reimbursements to counties, cities, villages, townships, community colleges, and authorities. The distributions reported on this worksheet may not equal the exact amount(s) received due to rounding.</a:t>
          </a:r>
        </a:p>
        <a:p>
          <a:pPr indent="0" algn="just">
            <a:lnSpc>
              <a:spcPts val="1200"/>
            </a:lnSpc>
          </a:pPr>
          <a:endParaRPr lang="en-US" sz="1050" i="1" baseline="0">
            <a:ln>
              <a:noFill/>
            </a:ln>
            <a:latin typeface="+mn-lt"/>
          </a:endParaRPr>
        </a:p>
        <a:p>
          <a:pPr marL="0" marR="0" lvl="0" indent="0" algn="just" defTabSz="914400" eaLnBrk="1" fontAlgn="auto" latinLnBrk="0" hangingPunct="1">
            <a:lnSpc>
              <a:spcPts val="1200"/>
            </a:lnSpc>
            <a:spcBef>
              <a:spcPts val="0"/>
            </a:spcBef>
            <a:spcAft>
              <a:spcPts val="0"/>
            </a:spcAft>
            <a:buClrTx/>
            <a:buSzTx/>
            <a:buFontTx/>
            <a:buNone/>
            <a:tabLst/>
            <a:defRPr/>
          </a:pPr>
          <a:r>
            <a:rPr lang="en-US" sz="1100" b="1">
              <a:solidFill>
                <a:schemeClr val="dk1"/>
              </a:solidFill>
              <a:effectLst/>
              <a:latin typeface="+mn-lt"/>
              <a:ea typeface="+mn-ea"/>
              <a:cs typeface="+mn-cs"/>
            </a:rPr>
            <a:t>Recording PPT Reimbursements (MCL 123.1357(7)):</a:t>
          </a:r>
          <a:endParaRPr lang="en-US" sz="1050" i="1" baseline="0">
            <a:ln>
              <a:noFill/>
            </a:ln>
            <a:latin typeface="+mn-lt"/>
          </a:endParaRPr>
        </a:p>
        <a:p>
          <a:r>
            <a:rPr lang="en-US" sz="1100">
              <a:solidFill>
                <a:schemeClr val="dk1"/>
              </a:solidFill>
              <a:effectLst/>
              <a:latin typeface="+mn-lt"/>
              <a:ea typeface="+mn-ea"/>
              <a:cs typeface="+mn-cs"/>
            </a:rPr>
            <a:t>The Local Community Stabilization Authority Act specifically requires each municipality to allocate the PPT</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reimbursement received, up to 100% reimbursement, based on the portion of the municipality’s payment attributable to each millage levied by the municipality. The portion of the payment allocated to each millage other than the general operating millage shall be considered restricted and recorded by the municipality in the same manner as the millage levied.</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For the total PPT reimbursement to a county for county road millage levied under Section 20b of 1909 PA 283, MCL 224.20b, the cities, villages, and county road commission shall agree by March 31 to a formula to allocate a portion of the PPT reimbursement to each city and village; otherwise, the Department of Treasury may determine a formula for allocating the payments.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For the total PPT reimbursement to a municipality participating in an intergovernmental conditional transfer by contract under 1984 PA 425, MCL 124.21 to 124.30, or any other interlocal agreement that provides for</a:t>
          </a:r>
          <a:r>
            <a:rPr lang="en-US" sz="1100" baseline="0">
              <a:solidFill>
                <a:schemeClr val="dk1"/>
              </a:solidFill>
              <a:effectLst/>
              <a:latin typeface="+mn-lt"/>
              <a:ea typeface="+mn-ea"/>
              <a:cs typeface="+mn-cs"/>
            </a:rPr>
            <a:t> a</a:t>
          </a:r>
          <a:r>
            <a:rPr lang="en-US" sz="1100">
              <a:solidFill>
                <a:schemeClr val="dk1"/>
              </a:solidFill>
              <a:effectLst/>
              <a:latin typeface="+mn-lt"/>
              <a:ea typeface="+mn-ea"/>
              <a:cs typeface="+mn-cs"/>
            </a:rPr>
            <a:t> millage-based sharing of revenue, the municipality receiving the PPT reimbursement shall allocate a portion of the PPT reimbursement between the parties based on a proportionate share of the payment as it is attributable to the area subject to the agreement.</a:t>
          </a:r>
        </a:p>
        <a:p>
          <a:pPr indent="0" algn="just">
            <a:lnSpc>
              <a:spcPts val="1200"/>
            </a:lnSpc>
          </a:pPr>
          <a:endParaRPr lang="en-US" sz="1050" i="1" baseline="0">
            <a:ln>
              <a:noFill/>
            </a:ln>
            <a:latin typeface="+mn-lt"/>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arnes, Brian (TREASURY)" refreshedDate="43602.674977430557" createdVersion="1" refreshedVersion="4" recordCount="5586" upgradeOnRefresh="1" xr:uid="{00000000-000A-0000-FFFF-FFFF00000000}">
  <cacheSource type="worksheet">
    <worksheetSource ref="A1:U5587" sheet="Reimbursement_Data"/>
  </cacheSource>
  <cacheFields count="21">
    <cacheField name="COUNTY_CODE" numFmtId="0">
      <sharedItems containsString="0" containsNumber="1" containsInteger="1"/>
    </cacheField>
    <cacheField name="COUNTY" numFmtId="0">
      <sharedItems count="83">
        <s v="ALCONA"/>
        <s v="ALGER"/>
        <s v="ALLEGAN"/>
        <s v="ALPENA"/>
        <s v="ANTRIM"/>
        <s v="ARENAC"/>
        <s v="BARAGA"/>
        <s v="BARRY"/>
        <s v="BAY"/>
        <s v="BENZIE"/>
        <s v="BERRIEN"/>
        <s v="BRANCH"/>
        <s v="CALHOUN"/>
        <s v="CASS"/>
        <s v="CHARLEVOIX"/>
        <s v="CHEBOYGAN"/>
        <s v="CHIPPEWA"/>
        <s v="CLARE"/>
        <s v="CLINTON"/>
        <s v="CRAWFORD"/>
        <s v="DELTA"/>
        <s v="DICKINSON"/>
        <s v="EATON"/>
        <s v="EMMET"/>
        <s v="GENESEE"/>
        <s v="GLADWIN"/>
        <s v="GOGEBIC"/>
        <s v="GRAND TRAVERSE"/>
        <s v="GRATIOT"/>
        <s v="HILLSDALE"/>
        <s v="HOUGHTON"/>
        <s v="HURON"/>
        <s v="INGHAM"/>
        <s v="IONIA"/>
        <s v="IOSCO"/>
        <s v="IRON"/>
        <s v="ISABELLA"/>
        <s v="JACKSON"/>
        <s v="KALAMAZOO"/>
        <s v="KALKASKA"/>
        <s v="KENT"/>
        <s v="KEWEENAW"/>
        <s v="LAKE"/>
        <s v="LAPEER"/>
        <s v="LEELANAU"/>
        <s v="LENAWEE"/>
        <s v="LIVINGSTON"/>
        <s v="LUCE"/>
        <s v="MACKINAC"/>
        <s v="MACOMB"/>
        <s v="MANISTEE"/>
        <s v="MARQUETTE"/>
        <s v="MASON"/>
        <s v="MECOSTA"/>
        <s v="MENOMINEE"/>
        <s v="MIDLAND"/>
        <s v="MISSAUKEE"/>
        <s v="MONROE"/>
        <s v="MONTCALM"/>
        <s v="MONTMORENCY"/>
        <s v="MUSKEGON"/>
        <s v="NEWAYGO"/>
        <s v="OAKLAND"/>
        <s v="OCEANA"/>
        <s v="OGEMAW"/>
        <s v="ONTONAGON"/>
        <s v="OSCEOLA"/>
        <s v="OSCODA"/>
        <s v="OTSEGO"/>
        <s v="OTTAWA"/>
        <s v="PRESQUE ISLE"/>
        <s v="ROSCOMMON"/>
        <s v="SAGINAW"/>
        <s v="SAINT CLAIR"/>
        <s v="SAINT JOSEPH"/>
        <s v="SANILAC"/>
        <s v="SCHOOLCRAFT"/>
        <s v="SHIAWASSEE"/>
        <s v="TUSCOLA"/>
        <s v="VAN BUREN"/>
        <s v="WASHTENAW"/>
        <s v="WAYNE"/>
        <s v="WEXFORD"/>
      </sharedItems>
    </cacheField>
    <cacheField name="MUNI_CODE" numFmtId="0">
      <sharedItems count="2113">
        <s v="01-0000"/>
        <s v="01-1010"/>
        <s v="01-1020"/>
        <s v="01-1030"/>
        <s v="01-1040"/>
        <s v="01-1050"/>
        <s v="01-1060"/>
        <s v="01-1070"/>
        <s v="01-1080"/>
        <s v="01-1090"/>
        <s v="01-1100"/>
        <s v="01-1110"/>
        <s v="01-2010"/>
        <s v="01-3010"/>
        <s v="02-0000"/>
        <s v="02-1010"/>
        <s v="02-1020"/>
        <s v="02-1030"/>
        <s v="02-1040"/>
        <s v="02-1050"/>
        <s v="02-1060"/>
        <s v="02-1070"/>
        <s v="02-1080"/>
        <s v="02-2010"/>
        <s v="02-3010"/>
        <s v="03-0000"/>
        <s v="03-1010"/>
        <s v="03-1020"/>
        <s v="03-1030"/>
        <s v="03-1040"/>
        <s v="03-1050"/>
        <s v="03-1060"/>
        <s v="03-1070"/>
        <s v="03-1080"/>
        <s v="03-1090"/>
        <s v="03-1100"/>
        <s v="03-1110"/>
        <s v="03-1120"/>
        <s v="03-1130"/>
        <s v="03-1140"/>
        <s v="03-1150"/>
        <s v="03-1160"/>
        <s v="03-1170"/>
        <s v="03-1180"/>
        <s v="03-1190"/>
        <s v="03-1200"/>
        <s v="03-1210"/>
        <s v="03-1220"/>
        <s v="03-1230"/>
        <s v="03-1240"/>
        <s v="03-2010"/>
        <s v="03-2015"/>
        <s v="03-2020"/>
        <s v="03-2040"/>
        <s v="03-2050"/>
        <s v="03-2055"/>
        <s v="03-2060"/>
        <s v="03-3020"/>
        <s v="03-3030"/>
        <s v="04-0000"/>
        <s v="04-1010"/>
        <s v="04-1020"/>
        <s v="04-1030"/>
        <s v="04-1040"/>
        <s v="04-1050"/>
        <s v="04-1060"/>
        <s v="04-1070"/>
        <s v="04-1080"/>
        <s v="04-2010"/>
        <s v="05-0000"/>
        <s v="05-1010"/>
        <s v="05-1020"/>
        <s v="05-1030"/>
        <s v="05-1040"/>
        <s v="05-1050"/>
        <s v="05-1060"/>
        <s v="05-1070"/>
        <s v="05-1080"/>
        <s v="05-1090"/>
        <s v="05-1100"/>
        <s v="05-1110"/>
        <s v="05-1120"/>
        <s v="05-1130"/>
        <s v="05-1140"/>
        <s v="05-1150"/>
        <s v="05-3010"/>
        <s v="05-3020"/>
        <s v="05-3030"/>
        <s v="05-3040"/>
        <s v="05-3050"/>
        <s v="06-0000"/>
        <s v="06-1010"/>
        <s v="06-1020"/>
        <s v="06-1030"/>
        <s v="06-1040"/>
        <s v="06-1050"/>
        <s v="06-1060"/>
        <s v="06-1070"/>
        <s v="06-1080"/>
        <s v="06-1090"/>
        <s v="06-1100"/>
        <s v="06-1110"/>
        <s v="06-1120"/>
        <s v="06-2010"/>
        <s v="06-2020"/>
        <s v="06-2030"/>
        <s v="06-3010"/>
        <s v="06-3020"/>
        <s v="06-3030"/>
        <s v="07-0000"/>
        <s v="07-1010"/>
        <s v="07-1020"/>
        <s v="07-1030"/>
        <s v="07-1040"/>
        <s v="07-1050"/>
        <s v="07-3010"/>
        <s v="07-3020"/>
        <s v="08-0000"/>
        <s v="08-1010"/>
        <s v="08-1020"/>
        <s v="08-1030"/>
        <s v="08-1040"/>
        <s v="08-1050"/>
        <s v="08-1060"/>
        <s v="08-1070"/>
        <s v="08-1080"/>
        <s v="08-1090"/>
        <s v="08-1100"/>
        <s v="08-1110"/>
        <s v="08-1120"/>
        <s v="08-1130"/>
        <s v="08-1140"/>
        <s v="08-1150"/>
        <s v="08-1160"/>
        <s v="08-2010"/>
        <s v="08-3010"/>
        <s v="08-3020"/>
        <s v="08-3030"/>
        <s v="08-3040"/>
        <s v="09-0000"/>
        <s v="09-1010"/>
        <s v="09-1020"/>
        <s v="09-1030"/>
        <s v="09-1040"/>
        <s v="09-1050"/>
        <s v="09-1060"/>
        <s v="09-1070"/>
        <s v="09-1080"/>
        <s v="09-1090"/>
        <s v="09-1100"/>
        <s v="09-1110"/>
        <s v="09-1120"/>
        <s v="09-1130"/>
        <s v="09-1140"/>
        <s v="09-2010"/>
        <s v="09-2020"/>
        <s v="09-2030"/>
        <s v="09-2050"/>
        <s v="10-0000"/>
        <s v="10-1010"/>
        <s v="10-1020"/>
        <s v="10-1030"/>
        <s v="10-1040"/>
        <s v="10-1050"/>
        <s v="10-1060"/>
        <s v="10-1070"/>
        <s v="10-1080"/>
        <s v="10-1090"/>
        <s v="10-1100"/>
        <s v="10-1110"/>
        <s v="10-1120"/>
        <s v="10-2010"/>
        <s v="10-3010"/>
        <s v="10-3020"/>
        <s v="10-3030"/>
        <s v="10-3040"/>
        <s v="10-3050"/>
        <s v="10-3060"/>
        <s v="11-0000"/>
        <s v="11-1010"/>
        <s v="11-1020"/>
        <s v="11-1030"/>
        <s v="11-1040"/>
        <s v="11-1050"/>
        <s v="11-1060"/>
        <s v="11-1070"/>
        <s v="11-1080"/>
        <s v="11-1090"/>
        <s v="11-1100"/>
        <s v="11-1110"/>
        <s v="11-1120"/>
        <s v="11-1130"/>
        <s v="11-1140"/>
        <s v="11-1150"/>
        <s v="11-1160"/>
        <s v="11-1170"/>
        <s v="11-1180"/>
        <s v="11-1190"/>
        <s v="11-1200"/>
        <s v="11-1210"/>
        <s v="11-1220"/>
        <s v="11-2010"/>
        <s v="11-2020"/>
        <s v="11-2030"/>
        <s v="11-2040"/>
        <s v="11-2050"/>
        <s v="11-2060"/>
        <s v="11-2070"/>
        <s v="11-2080"/>
        <s v="11-3010"/>
        <s v="11-3020"/>
        <s v="11-3030"/>
        <s v="11-3040"/>
        <s v="11-3050"/>
        <s v="11-3060"/>
        <s v="11-3070"/>
        <s v="11-3080"/>
        <s v="11-3090"/>
        <s v="12-0000"/>
        <s v="12-1010"/>
        <s v="12-1020"/>
        <s v="12-1030"/>
        <s v="12-1040"/>
        <s v="12-1050"/>
        <s v="12-1060"/>
        <s v="12-1070"/>
        <s v="12-1080"/>
        <s v="12-1090"/>
        <s v="12-1100"/>
        <s v="12-1110"/>
        <s v="12-1120"/>
        <s v="12-1130"/>
        <s v="12-1140"/>
        <s v="12-1150"/>
        <s v="12-1160"/>
        <s v="12-2010"/>
        <s v="12-2020"/>
        <s v="12-3010"/>
        <s v="12-3020"/>
        <s v="12-3030"/>
        <s v="13-0000"/>
        <s v="13-1010"/>
        <s v="13-1020"/>
        <s v="13-1040"/>
        <s v="13-1050"/>
        <s v="13-1060"/>
        <s v="13-1070"/>
        <s v="13-1090"/>
        <s v="13-1100"/>
        <s v="13-1110"/>
        <s v="13-1120"/>
        <s v="13-1130"/>
        <s v="13-1140"/>
        <s v="13-1150"/>
        <s v="13-1160"/>
        <s v="13-1170"/>
        <s v="13-1180"/>
        <s v="13-1190"/>
        <s v="13-1200"/>
        <s v="13-2010"/>
        <s v="13-2020"/>
        <s v="13-2030"/>
        <s v="13-2040"/>
        <s v="13-3010"/>
        <s v="13-3020"/>
        <s v="13-3030"/>
        <s v="13-3040"/>
        <s v="14-0000"/>
        <s v="14-1010"/>
        <s v="14-1020"/>
        <s v="14-1030"/>
        <s v="14-1040"/>
        <s v="14-1050"/>
        <s v="14-1060"/>
        <s v="14-1070"/>
        <s v="14-1080"/>
        <s v="14-1090"/>
        <s v="14-1100"/>
        <s v="14-1110"/>
        <s v="14-1120"/>
        <s v="14-1130"/>
        <s v="14-1140"/>
        <s v="14-1150"/>
        <s v="14-2010"/>
        <s v="14-3010"/>
        <s v="14-3020"/>
        <s v="14-3030"/>
        <s v="14-3040"/>
        <s v="15-0000"/>
        <s v="15-1010"/>
        <s v="15-1020"/>
        <s v="15-1030"/>
        <s v="15-1040"/>
        <s v="15-1050"/>
        <s v="15-1060"/>
        <s v="15-1070"/>
        <s v="15-1080"/>
        <s v="15-1090"/>
        <s v="15-1100"/>
        <s v="15-1110"/>
        <s v="15-1120"/>
        <s v="15-1130"/>
        <s v="15-1140"/>
        <s v="15-1150"/>
        <s v="15-2010"/>
        <s v="15-2020"/>
        <s v="15-2030"/>
        <s v="15-3010"/>
        <s v="16-0000"/>
        <s v="16-1010"/>
        <s v="16-1020"/>
        <s v="16-1030"/>
        <s v="16-1040"/>
        <s v="16-1050"/>
        <s v="16-1060"/>
        <s v="16-1070"/>
        <s v="16-1080"/>
        <s v="16-1090"/>
        <s v="16-1100"/>
        <s v="16-1110"/>
        <s v="16-1120"/>
        <s v="16-1130"/>
        <s v="16-1140"/>
        <s v="16-1150"/>
        <s v="16-1160"/>
        <s v="16-1170"/>
        <s v="16-1180"/>
        <s v="16-1190"/>
        <s v="16-2010"/>
        <s v="16-3010"/>
        <s v="16-3020"/>
        <s v="17-0000"/>
        <s v="17-1010"/>
        <s v="17-1020"/>
        <s v="17-1030"/>
        <s v="17-1040"/>
        <s v="17-1050"/>
        <s v="17-1060"/>
        <s v="17-1070"/>
        <s v="17-1080"/>
        <s v="17-1090"/>
        <s v="17-1100"/>
        <s v="17-1110"/>
        <s v="17-1120"/>
        <s v="17-1130"/>
        <s v="17-1140"/>
        <s v="17-1150"/>
        <s v="17-1160"/>
        <s v="17-2010"/>
        <s v="17-3010"/>
        <s v="18-0000"/>
        <s v="18-1010"/>
        <s v="18-1020"/>
        <s v="18-1030"/>
        <s v="18-1040"/>
        <s v="18-1050"/>
        <s v="18-1060"/>
        <s v="18-1070"/>
        <s v="18-1080"/>
        <s v="18-1090"/>
        <s v="18-1100"/>
        <s v="18-1110"/>
        <s v="18-1120"/>
        <s v="18-1130"/>
        <s v="18-1140"/>
        <s v="18-1150"/>
        <s v="18-1160"/>
        <s v="18-2010"/>
        <s v="18-2020"/>
        <s v="18-3010"/>
        <s v="19-0000"/>
        <s v="19-1010"/>
        <s v="19-1020"/>
        <s v="19-1030"/>
        <s v="19-1040"/>
        <s v="19-1050"/>
        <s v="19-1060"/>
        <s v="19-1070"/>
        <s v="19-1080"/>
        <s v="19-1090"/>
        <s v="19-1100"/>
        <s v="19-1110"/>
        <s v="19-1120"/>
        <s v="19-1130"/>
        <s v="19-1140"/>
        <s v="19-1150"/>
        <s v="19-1160"/>
        <s v="19-2010"/>
        <s v="19-2029"/>
        <s v="19-2030"/>
        <s v="19-3010"/>
        <s v="19-3020"/>
        <s v="19-3030"/>
        <s v="19-3050"/>
        <s v="19-3070"/>
        <s v="20-0000"/>
        <s v="20-1010"/>
        <s v="20-1020"/>
        <s v="20-1030"/>
        <s v="20-1040"/>
        <s v="20-1050"/>
        <s v="20-1060"/>
        <s v="20-2010"/>
        <s v="21-0000"/>
        <s v="21-1010"/>
        <s v="21-1020"/>
        <s v="21-1030"/>
        <s v="21-1040"/>
        <s v="21-1050"/>
        <s v="21-1060"/>
        <s v="21-1070"/>
        <s v="21-1080"/>
        <s v="21-1090"/>
        <s v="21-1100"/>
        <s v="21-1110"/>
        <s v="21-1120"/>
        <s v="21-1130"/>
        <s v="21-2010"/>
        <s v="21-2020"/>
        <s v="21-3010"/>
        <s v="22-0000"/>
        <s v="22-1010"/>
        <s v="22-1020"/>
        <s v="22-1030"/>
        <s v="22-1040"/>
        <s v="22-1050"/>
        <s v="22-1060"/>
        <s v="22-1070"/>
        <s v="22-2010"/>
        <s v="22-2020"/>
        <s v="22-2030"/>
        <s v="23-0000"/>
        <s v="23-1010"/>
        <s v="23-1020"/>
        <s v="23-1030"/>
        <s v="23-1040"/>
        <s v="23-1050"/>
        <s v="23-1060"/>
        <s v="23-1080"/>
        <s v="23-1090"/>
        <s v="23-1100"/>
        <s v="23-1110"/>
        <s v="23-1120"/>
        <s v="23-1130"/>
        <s v="23-1140"/>
        <s v="23-1150"/>
        <s v="23-1160"/>
        <s v="23-2010"/>
        <s v="23-2020"/>
        <s v="23-2030"/>
        <s v="23-2050"/>
        <s v="23-2060"/>
        <s v="23-3010"/>
        <s v="23-3020"/>
        <s v="23-3030"/>
        <s v="23-3040"/>
        <s v="23-3050"/>
        <s v="24-0000"/>
        <s v="24-1010"/>
        <s v="24-1020"/>
        <s v="24-1030"/>
        <s v="24-1040"/>
        <s v="24-1050"/>
        <s v="24-1060"/>
        <s v="24-1070"/>
        <s v="24-1080"/>
        <s v="24-1090"/>
        <s v="24-1100"/>
        <s v="24-1110"/>
        <s v="24-1120"/>
        <s v="24-1130"/>
        <s v="24-1140"/>
        <s v="24-1150"/>
        <s v="24-1160"/>
        <s v="24-2010"/>
        <s v="24-2020"/>
        <s v="24-3010"/>
        <s v="24-3030"/>
        <s v="25-0000"/>
        <s v="25-1010"/>
        <s v="25-1020"/>
        <s v="25-1040"/>
        <s v="25-1050"/>
        <s v="25-1060"/>
        <s v="25-1070"/>
        <s v="25-1080"/>
        <s v="25-1090"/>
        <s v="25-1100"/>
        <s v="25-1110"/>
        <s v="25-1120"/>
        <s v="25-1130"/>
        <s v="25-1140"/>
        <s v="25-1150"/>
        <s v="25-1160"/>
        <s v="25-1170"/>
        <s v="25-1180"/>
        <s v="25-2005"/>
        <s v="25-2010"/>
        <s v="25-2020"/>
        <s v="25-2030"/>
        <s v="25-2040"/>
        <s v="25-2050"/>
        <s v="25-2060"/>
        <s v="25-2065"/>
        <s v="25-2070"/>
        <s v="25-2080"/>
        <s v="25-2085"/>
        <s v="25-3010"/>
        <s v="25-3020"/>
        <s v="25-3050"/>
        <s v="26-0000"/>
        <s v="26-1010"/>
        <s v="26-1020"/>
        <s v="26-1030"/>
        <s v="26-1040"/>
        <s v="26-1050"/>
        <s v="26-1060"/>
        <s v="26-1070"/>
        <s v="26-1080"/>
        <s v="26-1090"/>
        <s v="26-1100"/>
        <s v="26-1110"/>
        <s v="26-1120"/>
        <s v="26-1130"/>
        <s v="26-1140"/>
        <s v="26-1150"/>
        <s v="26-2010"/>
        <s v="26-2020"/>
        <s v="27-0000"/>
        <s v="27-1010"/>
        <s v="27-1020"/>
        <s v="27-1030"/>
        <s v="27-1040"/>
        <s v="27-1050"/>
        <s v="27-1060"/>
        <s v="27-2010"/>
        <s v="27-2020"/>
        <s v="27-2030"/>
        <s v="28-0000"/>
        <s v="28-1010"/>
        <s v="28-1020"/>
        <s v="28-1030"/>
        <s v="28-1040"/>
        <s v="28-1050"/>
        <s v="28-1060"/>
        <s v="28-1070"/>
        <s v="28-1080"/>
        <s v="28-1090"/>
        <s v="28-1100"/>
        <s v="28-1110"/>
        <s v="28-1120"/>
        <s v="28-1130"/>
        <s v="28-2010"/>
        <s v="28-3010"/>
        <s v="28-3020"/>
        <s v="29-0000"/>
        <s v="29-1010"/>
        <s v="29-1020"/>
        <s v="29-1030"/>
        <s v="29-1040"/>
        <s v="29-1050"/>
        <s v="29-1060"/>
        <s v="29-1070"/>
        <s v="29-1080"/>
        <s v="29-1090"/>
        <s v="29-1100"/>
        <s v="29-1110"/>
        <s v="29-1120"/>
        <s v="29-1130"/>
        <s v="29-1140"/>
        <s v="29-1150"/>
        <s v="29-1160"/>
        <s v="29-2010"/>
        <s v="29-2020"/>
        <s v="29-2030"/>
        <s v="29-3010"/>
        <s v="29-3020"/>
        <s v="29-3030"/>
        <s v="30-0000"/>
        <s v="30-1010"/>
        <s v="30-1020"/>
        <s v="30-1030"/>
        <s v="30-1040"/>
        <s v="30-1050"/>
        <s v="30-1060"/>
        <s v="30-1070"/>
        <s v="30-1080"/>
        <s v="30-1090"/>
        <s v="30-1100"/>
        <s v="30-1110"/>
        <s v="30-1120"/>
        <s v="30-1130"/>
        <s v="30-1140"/>
        <s v="30-1150"/>
        <s v="30-1160"/>
        <s v="30-1170"/>
        <s v="30-1180"/>
        <s v="30-2010"/>
        <s v="30-2015"/>
        <s v="30-2020"/>
        <s v="30-2030"/>
        <s v="30-3010"/>
        <s v="30-3020"/>
        <s v="30-3040"/>
        <s v="30-3050"/>
        <s v="30-3060"/>
        <s v="31-0000"/>
        <s v="31-1010"/>
        <s v="31-1020"/>
        <s v="31-1030"/>
        <s v="31-1040"/>
        <s v="31-1050"/>
        <s v="31-1060"/>
        <s v="31-1070"/>
        <s v="31-1080"/>
        <s v="31-1090"/>
        <s v="31-1100"/>
        <s v="31-1110"/>
        <s v="31-1120"/>
        <s v="31-1130"/>
        <s v="31-1140"/>
        <s v="31-2010"/>
        <s v="31-2020"/>
        <s v="31-3010"/>
        <s v="31-3020"/>
        <s v="31-3030"/>
        <s v="31-3040"/>
        <s v="31-3050"/>
        <s v="32-0000"/>
        <s v="32-1010"/>
        <s v="32-1020"/>
        <s v="32-1030"/>
        <s v="32-1040"/>
        <s v="32-1050"/>
        <s v="32-1060"/>
        <s v="32-1070"/>
        <s v="32-1080"/>
        <s v="32-1090"/>
        <s v="32-1100"/>
        <s v="32-1110"/>
        <s v="32-1120"/>
        <s v="32-1130"/>
        <s v="32-1140"/>
        <s v="32-1150"/>
        <s v="32-1160"/>
        <s v="32-1170"/>
        <s v="32-1180"/>
        <s v="32-1190"/>
        <s v="32-1200"/>
        <s v="32-1210"/>
        <s v="32-1220"/>
        <s v="32-1230"/>
        <s v="32-1240"/>
        <s v="32-1250"/>
        <s v="32-1260"/>
        <s v="32-1270"/>
        <s v="32-1280"/>
        <s v="32-2010"/>
        <s v="32-2015"/>
        <s v="32-2020"/>
        <s v="32-3020"/>
        <s v="32-3030"/>
        <s v="32-3040"/>
        <s v="32-3050"/>
        <s v="32-3060"/>
        <s v="32-3070"/>
        <s v="32-3080"/>
        <s v="32-3090"/>
        <s v="33-0000"/>
        <s v="33-1010"/>
        <s v="33-1020"/>
        <s v="33-1030"/>
        <s v="33-1040"/>
        <s v="33-1050"/>
        <s v="33-1060"/>
        <s v="33-1070"/>
        <s v="33-1080"/>
        <s v="33-1090"/>
        <s v="33-1100"/>
        <s v="33-1110"/>
        <s v="33-1120"/>
        <s v="33-1130"/>
        <s v="33-1140"/>
        <s v="33-1150"/>
        <s v="33-1160"/>
        <s v="33-2010"/>
        <s v="33-2020"/>
        <s v="33-2030"/>
        <s v="33-2040"/>
        <s v="33-2050"/>
        <s v="33-3010"/>
        <s v="33-3020"/>
        <s v="33-3030"/>
        <s v="34-0000"/>
        <s v="34-1010"/>
        <s v="34-1020"/>
        <s v="34-1030"/>
        <s v="34-1040"/>
        <s v="34-1050"/>
        <s v="34-1060"/>
        <s v="34-1070"/>
        <s v="34-1080"/>
        <s v="34-1090"/>
        <s v="34-1100"/>
        <s v="34-1110"/>
        <s v="34-1120"/>
        <s v="34-1130"/>
        <s v="34-1140"/>
        <s v="34-1150"/>
        <s v="34-1160"/>
        <s v="34-2010"/>
        <s v="34-2020"/>
        <s v="34-2030"/>
        <s v="34-3010"/>
        <s v="34-3020"/>
        <s v="34-3030"/>
        <s v="34-3040"/>
        <s v="34-3050"/>
        <s v="34-3060"/>
        <s v="34-3070"/>
        <s v="35-0000"/>
        <s v="35-1010"/>
        <s v="35-1020"/>
        <s v="35-1030"/>
        <s v="35-1040"/>
        <s v="35-1050"/>
        <s v="35-1060"/>
        <s v="35-1070"/>
        <s v="35-1080"/>
        <s v="35-1090"/>
        <s v="35-1100"/>
        <s v="35-1110"/>
        <s v="35-2010"/>
        <s v="35-2020"/>
        <s v="35-2030"/>
        <s v="36-0000"/>
        <s v="36-1010"/>
        <s v="36-1020"/>
        <s v="36-1030"/>
        <s v="36-1040"/>
        <s v="36-1050"/>
        <s v="36-1060"/>
        <s v="36-1070"/>
        <s v="36-2010"/>
        <s v="36-2020"/>
        <s v="36-2030"/>
        <s v="36-2040"/>
        <s v="36-3010"/>
        <s v="37-0000"/>
        <s v="37-1010"/>
        <s v="37-1020"/>
        <s v="37-1030"/>
        <s v="37-1040"/>
        <s v="37-1050"/>
        <s v="37-1060"/>
        <s v="37-1070"/>
        <s v="37-1080"/>
        <s v="37-1090"/>
        <s v="37-1100"/>
        <s v="37-1110"/>
        <s v="37-1120"/>
        <s v="37-1130"/>
        <s v="37-1140"/>
        <s v="37-1150"/>
        <s v="37-1160"/>
        <s v="37-2010"/>
        <s v="37-3005"/>
        <s v="37-3010"/>
        <s v="37-3020"/>
        <s v="38-0000"/>
        <s v="38-1010"/>
        <s v="38-1020"/>
        <s v="38-1030"/>
        <s v="38-1040"/>
        <s v="38-1050"/>
        <s v="38-1060"/>
        <s v="38-1070"/>
        <s v="38-1080"/>
        <s v="38-1090"/>
        <s v="38-1100"/>
        <s v="38-1110"/>
        <s v="38-1120"/>
        <s v="38-1130"/>
        <s v="38-1140"/>
        <s v="38-1150"/>
        <s v="38-1160"/>
        <s v="38-1170"/>
        <s v="38-1180"/>
        <s v="38-1190"/>
        <s v="38-2010"/>
        <s v="38-3010"/>
        <s v="38-3030"/>
        <s v="38-3040"/>
        <s v="38-3050"/>
        <s v="38-3060"/>
        <s v="38-3070"/>
        <s v="39-0000"/>
        <s v="39-1010"/>
        <s v="39-1020"/>
        <s v="39-1030"/>
        <s v="39-1040"/>
        <s v="39-1050"/>
        <s v="39-1060"/>
        <s v="39-1070"/>
        <s v="39-1080"/>
        <s v="39-1090"/>
        <s v="39-1100"/>
        <s v="39-1110"/>
        <s v="39-1120"/>
        <s v="39-1130"/>
        <s v="39-1140"/>
        <s v="39-1150"/>
        <s v="39-2010"/>
        <s v="39-2020"/>
        <s v="39-2030"/>
        <s v="39-2040"/>
        <s v="39-3010"/>
        <s v="39-3020"/>
        <s v="39-3030"/>
        <s v="39-3040"/>
        <s v="39-3050"/>
        <s v="40-0000"/>
        <s v="40-1010"/>
        <s v="40-1020"/>
        <s v="40-1030"/>
        <s v="40-1040"/>
        <s v="40-1050"/>
        <s v="40-1060"/>
        <s v="40-1070"/>
        <s v="40-1080"/>
        <s v="40-1090"/>
        <s v="40-1100"/>
        <s v="40-1110"/>
        <s v="40-1120"/>
        <s v="40-3010"/>
        <s v="41-0000"/>
        <s v="41-1010"/>
        <s v="41-1020"/>
        <s v="41-1030"/>
        <s v="41-1040"/>
        <s v="41-1050"/>
        <s v="41-1060"/>
        <s v="41-1070"/>
        <s v="41-1080"/>
        <s v="41-1090"/>
        <s v="41-1100"/>
        <s v="41-1110"/>
        <s v="41-1120"/>
        <s v="41-1130"/>
        <s v="41-1140"/>
        <s v="41-1150"/>
        <s v="41-1160"/>
        <s v="41-1170"/>
        <s v="41-1180"/>
        <s v="41-1190"/>
        <s v="41-1200"/>
        <s v="41-1210"/>
        <s v="41-2010"/>
        <s v="41-2020"/>
        <s v="41-2030"/>
        <s v="41-2040"/>
        <s v="41-2050"/>
        <s v="41-2060"/>
        <s v="41-2070"/>
        <s v="41-2080"/>
        <s v="41-2090"/>
        <s v="41-3010"/>
        <s v="41-3020"/>
        <s v="41-3030"/>
        <s v="41-3040"/>
        <s v="41-3050"/>
        <s v="42-0000"/>
        <s v="42-1010"/>
        <s v="42-1020"/>
        <s v="42-1030"/>
        <s v="42-1040"/>
        <s v="42-1050"/>
        <s v="42-3010"/>
        <s v="43-0000"/>
        <s v="43-1010"/>
        <s v="43-1020"/>
        <s v="43-1030"/>
        <s v="43-1040"/>
        <s v="43-1050"/>
        <s v="43-1060"/>
        <s v="43-1070"/>
        <s v="43-1080"/>
        <s v="43-1090"/>
        <s v="43-1100"/>
        <s v="43-1110"/>
        <s v="43-1120"/>
        <s v="43-1130"/>
        <s v="43-1140"/>
        <s v="43-1150"/>
        <s v="43-3010"/>
        <s v="43-3020"/>
        <s v="44-0000"/>
        <s v="44-1010"/>
        <s v="44-1020"/>
        <s v="44-1030"/>
        <s v="44-1040"/>
        <s v="44-1050"/>
        <s v="44-1060"/>
        <s v="44-1070"/>
        <s v="44-1080"/>
        <s v="44-1090"/>
        <s v="44-1100"/>
        <s v="44-1110"/>
        <s v="44-1120"/>
        <s v="44-1130"/>
        <s v="44-1140"/>
        <s v="44-1150"/>
        <s v="44-1160"/>
        <s v="44-1170"/>
        <s v="44-1180"/>
        <s v="44-2010"/>
        <s v="44-2020"/>
        <s v="44-3010"/>
        <s v="44-3020"/>
        <s v="44-3030"/>
        <s v="44-3040"/>
        <s v="44-3050"/>
        <s v="44-3060"/>
        <s v="44-3070"/>
        <s v="45-0000"/>
        <s v="45-1010"/>
        <s v="45-1020"/>
        <s v="45-1030"/>
        <s v="45-1040"/>
        <s v="45-1050"/>
        <s v="45-1060"/>
        <s v="45-1070"/>
        <s v="45-1080"/>
        <s v="45-1090"/>
        <s v="45-1100"/>
        <s v="45-1110"/>
        <s v="45-3010"/>
        <s v="45-3020"/>
        <s v="45-3030"/>
        <s v="46-0000"/>
        <s v="46-1010"/>
        <s v="46-1020"/>
        <s v="46-1030"/>
        <s v="46-1040"/>
        <s v="46-1050"/>
        <s v="46-1060"/>
        <s v="46-1070"/>
        <s v="46-1080"/>
        <s v="46-1090"/>
        <s v="46-1100"/>
        <s v="46-1110"/>
        <s v="46-1120"/>
        <s v="46-1130"/>
        <s v="46-1140"/>
        <s v="46-1150"/>
        <s v="46-1160"/>
        <s v="46-1170"/>
        <s v="46-1180"/>
        <s v="46-1190"/>
        <s v="46-1200"/>
        <s v="46-1210"/>
        <s v="46-1220"/>
        <s v="46-2010"/>
        <s v="46-2020"/>
        <s v="46-2030"/>
        <s v="46-2040"/>
        <s v="46-3010"/>
        <s v="46-3020"/>
        <s v="46-3030"/>
        <s v="46-3040"/>
        <s v="46-3050"/>
        <s v="46-3060"/>
        <s v="46-3070"/>
        <s v="46-3080"/>
        <s v="47-0000"/>
        <s v="47-1010"/>
        <s v="47-1020"/>
        <s v="47-1030"/>
        <s v="47-1040"/>
        <s v="47-1050"/>
        <s v="47-1060"/>
        <s v="47-1070"/>
        <s v="47-1080"/>
        <s v="47-1090"/>
        <s v="47-1100"/>
        <s v="47-1110"/>
        <s v="47-1120"/>
        <s v="47-1130"/>
        <s v="47-1140"/>
        <s v="47-1150"/>
        <s v="47-1160"/>
        <s v="47-2010"/>
        <s v="47-2020"/>
        <s v="47-3010"/>
        <s v="47-3020"/>
        <s v="48-0000"/>
        <s v="48-1010"/>
        <s v="48-1020"/>
        <s v="48-1030"/>
        <s v="48-1040"/>
        <s v="48-3010"/>
        <s v="49-0000"/>
        <s v="49-1010"/>
        <s v="49-1020"/>
        <s v="49-1030"/>
        <s v="49-1040"/>
        <s v="49-1050"/>
        <s v="49-1060"/>
        <s v="49-1070"/>
        <s v="49-1080"/>
        <s v="49-1090"/>
        <s v="49-1100"/>
        <s v="49-1110"/>
        <s v="49-2010"/>
        <s v="49-2020"/>
        <s v="50-0000"/>
        <s v="50-1010"/>
        <s v="50-1020"/>
        <s v="50-1030"/>
        <s v="50-1040"/>
        <s v="50-1050"/>
        <s v="50-1070"/>
        <s v="50-1080"/>
        <s v="50-1090"/>
        <s v="50-1100"/>
        <s v="50-1110"/>
        <s v="50-1120"/>
        <s v="50-2010"/>
        <s v="50-2020"/>
        <s v="50-2030"/>
        <s v="50-2040"/>
        <s v="50-2050"/>
        <s v="50-2060"/>
        <s v="50-2070"/>
        <s v="50-2080"/>
        <s v="50-2090"/>
        <s v="50-2100"/>
        <s v="50-2110"/>
        <s v="50-2120"/>
        <s v="50-3010"/>
        <s v="50-3030"/>
        <s v="50-3040"/>
        <s v="51-0000"/>
        <s v="51-1010"/>
        <s v="51-1020"/>
        <s v="51-1030"/>
        <s v="51-1040"/>
        <s v="51-1050"/>
        <s v="51-1060"/>
        <s v="51-1070"/>
        <s v="51-1080"/>
        <s v="51-1090"/>
        <s v="51-1100"/>
        <s v="51-1110"/>
        <s v="51-1120"/>
        <s v="51-1130"/>
        <s v="51-1140"/>
        <s v="51-2010"/>
        <s v="51-3010"/>
        <s v="51-3020"/>
        <s v="51-3030"/>
        <s v="51-3040"/>
        <s v="51-3050"/>
        <s v="52-0000"/>
        <s v="52-1010"/>
        <s v="52-1020"/>
        <s v="52-1030"/>
        <s v="52-1040"/>
        <s v="52-1050"/>
        <s v="52-1060"/>
        <s v="52-1070"/>
        <s v="52-1080"/>
        <s v="52-1090"/>
        <s v="52-1100"/>
        <s v="52-1110"/>
        <s v="52-1120"/>
        <s v="52-1130"/>
        <s v="52-1140"/>
        <s v="52-1150"/>
        <s v="52-1160"/>
        <s v="52-1170"/>
        <s v="52-1180"/>
        <s v="52-1190"/>
        <s v="52-2010"/>
        <s v="52-2020"/>
        <s v="52-2030"/>
        <s v="53-0000"/>
        <s v="53-1010"/>
        <s v="53-1020"/>
        <s v="53-1030"/>
        <s v="53-1040"/>
        <s v="53-1050"/>
        <s v="53-1060"/>
        <s v="53-1070"/>
        <s v="53-1080"/>
        <s v="53-1090"/>
        <s v="53-1100"/>
        <s v="53-1110"/>
        <s v="53-1120"/>
        <s v="53-1130"/>
        <s v="53-1140"/>
        <s v="53-1150"/>
        <s v="53-2010"/>
        <s v="53-2020"/>
        <s v="53-3010"/>
        <s v="53-3020"/>
        <s v="53-3030"/>
        <s v="54-0000"/>
        <s v="54-1010"/>
        <s v="54-1020"/>
        <s v="54-1030"/>
        <s v="54-1040"/>
        <s v="54-1050"/>
        <s v="54-1060"/>
        <s v="54-1070"/>
        <s v="54-1080"/>
        <s v="54-1090"/>
        <s v="54-1100"/>
        <s v="54-1110"/>
        <s v="54-1120"/>
        <s v="54-1130"/>
        <s v="54-1140"/>
        <s v="54-1150"/>
        <s v="54-1160"/>
        <s v="54-2010"/>
        <s v="54-3010"/>
        <s v="54-3020"/>
        <s v="54-3030"/>
        <s v="54-3040"/>
        <s v="55-0000"/>
        <s v="55-1010"/>
        <s v="55-1020"/>
        <s v="55-1030"/>
        <s v="55-1040"/>
        <s v="55-1050"/>
        <s v="55-1060"/>
        <s v="55-1070"/>
        <s v="55-1080"/>
        <s v="55-1090"/>
        <s v="55-1110"/>
        <s v="55-1120"/>
        <s v="55-1130"/>
        <s v="55-1140"/>
        <s v="55-2010"/>
        <s v="55-2020"/>
        <s v="55-3010"/>
        <s v="55-3020"/>
        <s v="56-0000"/>
        <s v="56-1010"/>
        <s v="56-1020"/>
        <s v="56-1030"/>
        <s v="56-1040"/>
        <s v="56-1050"/>
        <s v="56-1060"/>
        <s v="56-1070"/>
        <s v="56-1080"/>
        <s v="56-1090"/>
        <s v="56-1100"/>
        <s v="56-1110"/>
        <s v="56-1120"/>
        <s v="56-1130"/>
        <s v="56-1140"/>
        <s v="56-1150"/>
        <s v="56-1160"/>
        <s v="56-2010"/>
        <s v="56-2020"/>
        <s v="56-3010"/>
        <s v="57-0000"/>
        <s v="57-1010"/>
        <s v="57-1020"/>
        <s v="57-1030"/>
        <s v="57-1040"/>
        <s v="57-1050"/>
        <s v="57-1060"/>
        <s v="57-1070"/>
        <s v="57-1080"/>
        <s v="57-1090"/>
        <s v="57-1100"/>
        <s v="57-1110"/>
        <s v="57-1120"/>
        <s v="57-1130"/>
        <s v="57-1140"/>
        <s v="57-1150"/>
        <s v="57-2010"/>
        <s v="57-2020"/>
        <s v="58-0000"/>
        <s v="58-1010"/>
        <s v="58-1020"/>
        <s v="58-1030"/>
        <s v="58-1040"/>
        <s v="58-1050"/>
        <s v="58-1060"/>
        <s v="58-1070"/>
        <s v="58-1080"/>
        <s v="58-1090"/>
        <s v="58-1100"/>
        <s v="58-1110"/>
        <s v="58-1120"/>
        <s v="58-1130"/>
        <s v="58-1140"/>
        <s v="58-1150"/>
        <s v="58-2010"/>
        <s v="58-2030"/>
        <s v="58-2040"/>
        <s v="58-3010"/>
        <s v="58-3020"/>
        <s v="58-3030"/>
        <s v="58-3040"/>
        <s v="58-3050"/>
        <s v="59-0000"/>
        <s v="59-1010"/>
        <s v="59-1020"/>
        <s v="59-1030"/>
        <s v="59-1040"/>
        <s v="59-1050"/>
        <s v="59-1060"/>
        <s v="59-1070"/>
        <s v="59-1080"/>
        <s v="59-1090"/>
        <s v="59-1100"/>
        <s v="59-1110"/>
        <s v="59-1120"/>
        <s v="59-1130"/>
        <s v="59-1140"/>
        <s v="59-1150"/>
        <s v="59-1160"/>
        <s v="59-1170"/>
        <s v="59-1180"/>
        <s v="59-1190"/>
        <s v="59-1200"/>
        <s v="59-2010"/>
        <s v="59-2020"/>
        <s v="59-2030"/>
        <s v="59-3010"/>
        <s v="59-3020"/>
        <s v="59-3030"/>
        <s v="59-3040"/>
        <s v="59-3050"/>
        <s v="59-3060"/>
        <s v="60-0000"/>
        <s v="60-1010"/>
        <s v="60-1020"/>
        <s v="60-1030"/>
        <s v="60-1040"/>
        <s v="60-1050"/>
        <s v="60-1060"/>
        <s v="60-1070"/>
        <s v="60-1080"/>
        <s v="60-3010"/>
        <s v="61-0000"/>
        <s v="61-1010"/>
        <s v="61-1020"/>
        <s v="61-1030"/>
        <s v="61-1040"/>
        <s v="61-1050"/>
        <s v="61-1060"/>
        <s v="61-1070"/>
        <s v="61-1080"/>
        <s v="61-1090"/>
        <s v="61-1100"/>
        <s v="61-1110"/>
        <s v="61-1120"/>
        <s v="61-1130"/>
        <s v="61-1140"/>
        <s v="61-1150"/>
        <s v="61-1160"/>
        <s v="61-2010"/>
        <s v="61-2020"/>
        <s v="61-2030"/>
        <s v="61-2040"/>
        <s v="61-2050"/>
        <s v="61-2060"/>
        <s v="61-2070"/>
        <s v="61-3020"/>
        <s v="61-3030"/>
        <s v="61-3040"/>
        <s v="62-0000"/>
        <s v="62-1010"/>
        <s v="62-1020"/>
        <s v="62-1030"/>
        <s v="62-1040"/>
        <s v="62-1050"/>
        <s v="62-1060"/>
        <s v="62-1070"/>
        <s v="62-1080"/>
        <s v="62-1090"/>
        <s v="62-1100"/>
        <s v="62-1110"/>
        <s v="62-1120"/>
        <s v="62-1130"/>
        <s v="62-1140"/>
        <s v="62-1150"/>
        <s v="62-1160"/>
        <s v="62-1170"/>
        <s v="62-1180"/>
        <s v="62-1190"/>
        <s v="62-1200"/>
        <s v="62-1210"/>
        <s v="62-1220"/>
        <s v="62-1230"/>
        <s v="62-1240"/>
        <s v="62-2010"/>
        <s v="62-2015"/>
        <s v="62-2020"/>
        <s v="62-2030"/>
        <s v="63-0000"/>
        <s v="63-1010"/>
        <s v="63-1030"/>
        <s v="63-1040"/>
        <s v="63-1050"/>
        <s v="63-1070"/>
        <s v="63-1080"/>
        <s v="63-1090"/>
        <s v="63-1100"/>
        <s v="63-1110"/>
        <s v="63-1120"/>
        <s v="63-1130"/>
        <s v="63-1140"/>
        <s v="63-1150"/>
        <s v="63-1160"/>
        <s v="63-1180"/>
        <s v="63-1190"/>
        <s v="63-1200"/>
        <s v="63-1210"/>
        <s v="63-1220"/>
        <s v="63-1230"/>
        <s v="63-1240"/>
        <s v="63-2005"/>
        <s v="63-2010"/>
        <s v="63-2020"/>
        <s v="63-2030"/>
        <s v="63-2035"/>
        <s v="63-2040"/>
        <s v="63-2050"/>
        <s v="63-2055"/>
        <s v="63-2060"/>
        <s v="63-2070"/>
        <s v="63-2080"/>
        <s v="63-2090"/>
        <s v="63-2095"/>
        <s v="63-2100"/>
        <s v="63-2110"/>
        <s v="63-2130"/>
        <s v="63-2140"/>
        <s v="63-2150"/>
        <s v="63-2160"/>
        <s v="63-2170"/>
        <s v="63-2180"/>
        <s v="63-2185"/>
        <s v="63-2190"/>
        <s v="63-2200"/>
        <s v="63-2210"/>
        <s v="63-2220"/>
        <s v="63-2230"/>
        <s v="63-2240"/>
        <s v="63-2250"/>
        <s v="63-3010"/>
        <s v="63-3020"/>
        <s v="63-3040"/>
        <s v="63-3050"/>
        <s v="63-3070"/>
        <s v="63-3080"/>
        <s v="63-3090"/>
        <s v="63-3100"/>
        <s v="63-3110"/>
        <s v="63-3130"/>
        <s v="64-0000"/>
        <s v="64-1010"/>
        <s v="64-1020"/>
        <s v="64-1030"/>
        <s v="64-1040"/>
        <s v="64-1050"/>
        <s v="64-1060"/>
        <s v="64-1070"/>
        <s v="64-1080"/>
        <s v="64-1090"/>
        <s v="64-1100"/>
        <s v="64-1110"/>
        <s v="64-1120"/>
        <s v="64-1130"/>
        <s v="64-1140"/>
        <s v="64-1150"/>
        <s v="64-1160"/>
        <s v="64-2010"/>
        <s v="64-3010"/>
        <s v="64-3020"/>
        <s v="64-3030"/>
        <s v="64-3040"/>
        <s v="64-3050"/>
        <s v="64-3060"/>
        <s v="65-0000"/>
        <s v="65-1010"/>
        <s v="65-1020"/>
        <s v="65-1030"/>
        <s v="65-1040"/>
        <s v="65-1050"/>
        <s v="65-1060"/>
        <s v="65-1070"/>
        <s v="65-1080"/>
        <s v="65-1090"/>
        <s v="65-1100"/>
        <s v="65-1110"/>
        <s v="65-1120"/>
        <s v="65-1130"/>
        <s v="65-1140"/>
        <s v="65-2010"/>
        <s v="65-2020"/>
        <s v="65-3010"/>
        <s v="66-0000"/>
        <s v="66-1010"/>
        <s v="66-1020"/>
        <s v="66-1030"/>
        <s v="66-1040"/>
        <s v="66-1050"/>
        <s v="66-1060"/>
        <s v="66-1070"/>
        <s v="66-1080"/>
        <s v="66-1090"/>
        <s v="66-1100"/>
        <s v="66-1110"/>
        <s v="66-3010"/>
        <s v="67-0000"/>
        <s v="67-1010"/>
        <s v="67-1020"/>
        <s v="67-1030"/>
        <s v="67-1040"/>
        <s v="67-1050"/>
        <s v="67-1060"/>
        <s v="67-1070"/>
        <s v="67-1080"/>
        <s v="67-1090"/>
        <s v="67-1100"/>
        <s v="67-1110"/>
        <s v="67-1120"/>
        <s v="67-1130"/>
        <s v="67-1140"/>
        <s v="67-1150"/>
        <s v="67-1160"/>
        <s v="67-2010"/>
        <s v="67-2020"/>
        <s v="67-3010"/>
        <s v="67-3020"/>
        <s v="67-3030"/>
        <s v="67-3040"/>
        <s v="68-0000"/>
        <s v="68-1010"/>
        <s v="68-1020"/>
        <s v="68-1030"/>
        <s v="68-1040"/>
        <s v="68-1050"/>
        <s v="68-1060"/>
        <s v="69-0000"/>
        <s v="69-1020"/>
        <s v="69-1030"/>
        <s v="69-1040"/>
        <s v="69-1050"/>
        <s v="69-1060"/>
        <s v="69-1070"/>
        <s v="69-1080"/>
        <s v="69-1090"/>
        <s v="69-2010"/>
        <s v="69-3010"/>
        <s v="70-0000"/>
        <s v="70-1010"/>
        <s v="70-1020"/>
        <s v="70-1030"/>
        <s v="70-1040"/>
        <s v="70-1050"/>
        <s v="70-1060"/>
        <s v="70-1070"/>
        <s v="70-1080"/>
        <s v="70-1090"/>
        <s v="70-1100"/>
        <s v="70-1110"/>
        <s v="70-1120"/>
        <s v="70-1130"/>
        <s v="70-1140"/>
        <s v="70-1150"/>
        <s v="70-1160"/>
        <s v="70-1170"/>
        <s v="70-2010"/>
        <s v="70-2020"/>
        <s v="70-2030"/>
        <s v="70-2040"/>
        <s v="70-2050"/>
        <s v="70-2060"/>
        <s v="70-3010"/>
        <s v="71-0000"/>
        <s v="71-1020"/>
        <s v="71-1030"/>
        <s v="71-1040"/>
        <s v="71-1050"/>
        <s v="71-1060"/>
        <s v="71-1070"/>
        <s v="71-1080"/>
        <s v="71-1090"/>
        <s v="71-1100"/>
        <s v="71-1110"/>
        <s v="71-1120"/>
        <s v="71-1130"/>
        <s v="71-1140"/>
        <s v="71-2010"/>
        <s v="71-2020"/>
        <s v="71-3010"/>
        <s v="71-3020"/>
        <s v="72-0000"/>
        <s v="72-1010"/>
        <s v="72-1020"/>
        <s v="72-1030"/>
        <s v="72-1040"/>
        <s v="72-1050"/>
        <s v="72-1060"/>
        <s v="72-1070"/>
        <s v="72-1080"/>
        <s v="72-1090"/>
        <s v="72-1100"/>
        <s v="72-1110"/>
        <s v="72-3010"/>
        <s v="73-0000"/>
        <s v="73-1010"/>
        <s v="73-1020"/>
        <s v="73-1030"/>
        <s v="73-1040"/>
        <s v="73-1050"/>
        <s v="73-1060"/>
        <s v="73-1070"/>
        <s v="73-1080"/>
        <s v="73-1090"/>
        <s v="73-1100"/>
        <s v="73-1110"/>
        <s v="73-1120"/>
        <s v="73-1130"/>
        <s v="73-1140"/>
        <s v="73-1150"/>
        <s v="73-1160"/>
        <s v="73-1170"/>
        <s v="73-1180"/>
        <s v="73-1190"/>
        <s v="73-1200"/>
        <s v="73-1210"/>
        <s v="73-1220"/>
        <s v="73-1230"/>
        <s v="73-1240"/>
        <s v="73-1250"/>
        <s v="73-1260"/>
        <s v="73-1270"/>
        <s v="73-2010"/>
        <s v="73-2020"/>
        <s v="73-2030"/>
        <s v="73-3010"/>
        <s v="73-3020"/>
        <s v="73-3030"/>
        <s v="73-3040"/>
        <s v="73-3050"/>
        <s v="74-0000"/>
        <s v="74-1010"/>
        <s v="74-1020"/>
        <s v="74-1030"/>
        <s v="74-1040"/>
        <s v="74-1050"/>
        <s v="74-1060"/>
        <s v="74-1070"/>
        <s v="74-1080"/>
        <s v="74-1090"/>
        <s v="74-1100"/>
        <s v="74-1110"/>
        <s v="74-1120"/>
        <s v="74-1130"/>
        <s v="74-1140"/>
        <s v="74-1150"/>
        <s v="74-1160"/>
        <s v="74-1170"/>
        <s v="74-1180"/>
        <s v="74-1190"/>
        <s v="74-1200"/>
        <s v="74-1210"/>
        <s v="74-1220"/>
        <s v="74-1230"/>
        <s v="74-2010"/>
        <s v="74-2020"/>
        <s v="74-2030"/>
        <s v="74-2060"/>
        <s v="74-2070"/>
        <s v="74-2080"/>
        <s v="74-3010"/>
        <s v="74-3020"/>
        <s v="75-0000"/>
        <s v="75-1010"/>
        <s v="75-1020"/>
        <s v="75-1030"/>
        <s v="75-1060"/>
        <s v="75-1070"/>
        <s v="75-1080"/>
        <s v="75-1090"/>
        <s v="75-1100"/>
        <s v="75-1110"/>
        <s v="75-1120"/>
        <s v="75-1130"/>
        <s v="75-1140"/>
        <s v="75-1160"/>
        <s v="75-2010"/>
        <s v="75-2020"/>
        <s v="75-3010"/>
        <s v="75-3020"/>
        <s v="75-3030"/>
        <s v="75-3040"/>
        <s v="75-3050"/>
        <s v="75-3060"/>
        <s v="76-0000"/>
        <s v="76-1010"/>
        <s v="76-1020"/>
        <s v="76-1030"/>
        <s v="76-1040"/>
        <s v="76-1050"/>
        <s v="76-1060"/>
        <s v="76-1070"/>
        <s v="76-1080"/>
        <s v="76-1090"/>
        <s v="76-1100"/>
        <s v="76-1110"/>
        <s v="76-1120"/>
        <s v="76-1130"/>
        <s v="76-1140"/>
        <s v="76-1150"/>
        <s v="76-1160"/>
        <s v="76-1170"/>
        <s v="76-1180"/>
        <s v="76-1190"/>
        <s v="76-1200"/>
        <s v="76-1210"/>
        <s v="76-1220"/>
        <s v="76-1230"/>
        <s v="76-1240"/>
        <s v="76-1250"/>
        <s v="76-1260"/>
        <s v="76-2010"/>
        <s v="76-2020"/>
        <s v="76-2025"/>
        <s v="76-2030"/>
        <s v="76-3010"/>
        <s v="76-3020"/>
        <s v="76-3030"/>
        <s v="76-3040"/>
        <s v="76-3050"/>
        <s v="76-3070"/>
        <s v="76-3080"/>
        <s v="76-3090"/>
        <s v="76-3100"/>
        <s v="77-0000"/>
        <s v="77-1010"/>
        <s v="77-1020"/>
        <s v="77-1040"/>
        <s v="77-1050"/>
        <s v="77-1060"/>
        <s v="77-1070"/>
        <s v="77-1080"/>
        <s v="77-2010"/>
        <s v="78-0000"/>
        <s v="78-1010"/>
        <s v="78-1020"/>
        <s v="78-1030"/>
        <s v="78-1040"/>
        <s v="78-1050"/>
        <s v="78-1060"/>
        <s v="78-1070"/>
        <s v="78-1080"/>
        <s v="78-1090"/>
        <s v="78-1100"/>
        <s v="78-1110"/>
        <s v="78-1120"/>
        <s v="78-1130"/>
        <s v="78-1140"/>
        <s v="78-1150"/>
        <s v="78-1160"/>
        <s v="78-2010"/>
        <s v="78-2020"/>
        <s v="78-2030"/>
        <s v="78-2040"/>
        <s v="78-2050"/>
        <s v="78-3010"/>
        <s v="78-3020"/>
        <s v="78-3025"/>
        <s v="78-3030"/>
        <s v="78-3040"/>
        <s v="78-3050"/>
        <s v="79-0000"/>
        <s v="79-1010"/>
        <s v="79-1020"/>
        <s v="79-1030"/>
        <s v="79-1040"/>
        <s v="79-1050"/>
        <s v="79-1060"/>
        <s v="79-1070"/>
        <s v="79-1080"/>
        <s v="79-1090"/>
        <s v="79-1100"/>
        <s v="79-1110"/>
        <s v="79-1120"/>
        <s v="79-1130"/>
        <s v="79-1140"/>
        <s v="79-1150"/>
        <s v="79-1160"/>
        <s v="79-1170"/>
        <s v="79-1180"/>
        <s v="79-1190"/>
        <s v="79-1200"/>
        <s v="79-1210"/>
        <s v="79-1220"/>
        <s v="79-1230"/>
        <s v="79-2005"/>
        <s v="79-2010"/>
        <s v="79-3010"/>
        <s v="79-3030"/>
        <s v="79-3040"/>
        <s v="79-3050"/>
        <s v="79-3060"/>
        <s v="79-3070"/>
        <s v="79-3080"/>
        <s v="79-3090"/>
        <s v="79-3100"/>
        <s v="80-0000"/>
        <s v="80-1010"/>
        <s v="80-1020"/>
        <s v="80-1030"/>
        <s v="80-1040"/>
        <s v="80-1050"/>
        <s v="80-1060"/>
        <s v="80-1070"/>
        <s v="80-1080"/>
        <s v="80-1090"/>
        <s v="80-1100"/>
        <s v="80-1110"/>
        <s v="80-1120"/>
        <s v="80-1130"/>
        <s v="80-1140"/>
        <s v="80-1150"/>
        <s v="80-1160"/>
        <s v="80-1170"/>
        <s v="80-1180"/>
        <s v="80-2010"/>
        <s v="80-2020"/>
        <s v="80-2030"/>
        <s v="80-2040"/>
        <s v="80-3010"/>
        <s v="80-3020"/>
        <s v="80-3030"/>
        <s v="80-3040"/>
        <s v="80-3050"/>
        <s v="80-3060"/>
        <s v="80-3070"/>
        <s v="81-0000"/>
        <s v="81-1010"/>
        <s v="81-1020"/>
        <s v="81-1030"/>
        <s v="81-1040"/>
        <s v="81-1050"/>
        <s v="81-1060"/>
        <s v="81-1070"/>
        <s v="81-1080"/>
        <s v="81-1090"/>
        <s v="81-1100"/>
        <s v="81-1110"/>
        <s v="81-1130"/>
        <s v="81-1140"/>
        <s v="81-1150"/>
        <s v="81-1160"/>
        <s v="81-1170"/>
        <s v="81-1180"/>
        <s v="81-1190"/>
        <s v="81-1200"/>
        <s v="81-2010"/>
        <s v="81-2015"/>
        <s v="81-2017"/>
        <s v="81-2020"/>
        <s v="81-2030"/>
        <s v="81-2040"/>
        <s v="81-3005"/>
        <s v="81-3030"/>
        <s v="82-0000"/>
        <s v="82-1010"/>
        <s v="82-1020"/>
        <s v="82-1030"/>
        <s v="82-1050"/>
        <s v="82-1060"/>
        <s v="82-1070"/>
        <s v="82-1080"/>
        <s v="82-1090"/>
        <s v="82-1100"/>
        <s v="82-2010"/>
        <s v="82-2020"/>
        <s v="82-2030"/>
        <s v="82-2040"/>
        <s v="82-2050"/>
        <s v="82-2060"/>
        <s v="82-2070"/>
        <s v="82-2080"/>
        <s v="82-2090"/>
        <s v="82-2100"/>
        <s v="82-2110"/>
        <s v="82-2120"/>
        <s v="82-2125"/>
        <s v="82-2130"/>
        <s v="82-2140"/>
        <s v="82-2150"/>
        <s v="82-2160"/>
        <s v="82-2170"/>
        <s v="82-2180"/>
        <s v="82-2190"/>
        <s v="82-2200"/>
        <s v="82-2210"/>
        <s v="82-2220"/>
        <s v="82-2230"/>
        <s v="82-2240"/>
        <s v="82-2250"/>
        <s v="82-2260"/>
        <s v="82-2270"/>
        <s v="82-2280"/>
        <s v="82-2290"/>
        <s v="82-2300"/>
        <s v="82-2310"/>
        <s v="82-2320"/>
        <s v="82-2330"/>
        <s v="83-0000"/>
        <s v="83-1010"/>
        <s v="83-1020"/>
        <s v="83-1030"/>
        <s v="83-1040"/>
        <s v="83-1050"/>
        <s v="83-1060"/>
        <s v="83-1070"/>
        <s v="83-1080"/>
        <s v="83-1090"/>
        <s v="83-1100"/>
        <s v="83-1110"/>
        <s v="83-1120"/>
        <s v="83-1130"/>
        <s v="83-1140"/>
        <s v="83-1150"/>
        <s v="83-1160"/>
        <s v="83-2010"/>
        <s v="83-2020"/>
        <s v="83-3010"/>
        <s v="83-3020"/>
        <s v="83-3030"/>
        <s v="04600"/>
        <s v="09600"/>
        <s v="11600"/>
        <s v="13600"/>
        <s v="14600"/>
        <s v="18600"/>
        <s v="20600"/>
        <s v="21600"/>
        <s v="24600"/>
        <s v="25600"/>
        <s v="27600"/>
        <s v="28600"/>
        <s v="33600"/>
        <s v="38600"/>
        <s v="39600"/>
        <s v="41600"/>
        <s v="50600"/>
        <s v="51600"/>
        <s v="58600"/>
        <s v="59600"/>
        <s v="61600"/>
        <s v="63600"/>
        <s v="74600"/>
        <s v="75600"/>
        <s v="81600"/>
        <s v="82600"/>
        <s v="82650"/>
        <s v="99600"/>
        <s v="0301"/>
        <s v="0302"/>
        <s v="0303"/>
        <s v="0304"/>
        <s v="0305"/>
        <s v="0307"/>
        <s v="0312"/>
        <s v="0313"/>
        <s v="0501"/>
        <s v="0502"/>
        <s v="0503"/>
        <s v="0505"/>
        <s v="0507"/>
        <s v="0602"/>
        <s v="0801"/>
        <s v="0803"/>
        <s v="0901"/>
        <s v="1001"/>
        <s v="1002"/>
        <s v="1003"/>
        <s v="1102"/>
        <s v="1103"/>
        <s v="1104"/>
        <s v="1105"/>
        <s v="1106"/>
        <s v="1107"/>
        <s v="1201"/>
        <s v="1202"/>
        <s v="1301"/>
        <s v="1302"/>
        <s v="1303"/>
        <s v="1304"/>
        <s v="1401"/>
        <s v="1402"/>
        <s v="1404"/>
        <s v="1502"/>
        <s v="1503"/>
        <s v="1504"/>
        <s v="1505"/>
        <s v="1506"/>
        <s v="1507"/>
        <s v="1508"/>
        <s v="1601"/>
        <s v="1602"/>
        <s v="1701"/>
        <s v="1801"/>
        <s v="1802"/>
        <s v="1901"/>
        <s v="1905"/>
        <s v="1907"/>
        <s v="1909"/>
        <s v="2104"/>
        <s v="2151"/>
        <s v="2152"/>
        <s v="2201"/>
        <s v="2202"/>
        <s v="2301"/>
        <s v="2302"/>
        <s v="2303"/>
        <s v="2304"/>
        <s v="2305"/>
        <s v="2306"/>
        <s v="2308"/>
        <s v="2401"/>
        <s v="2402"/>
        <s v="2403"/>
        <s v="2501"/>
        <s v="2502"/>
        <s v="2503"/>
        <s v="2504"/>
        <s v="2505"/>
        <s v="2506"/>
        <s v="2601"/>
        <s v="2803"/>
        <s v="2804"/>
        <s v="2805"/>
        <s v="3003"/>
        <s v="3004"/>
        <s v="3005"/>
        <s v="3007"/>
        <s v="3101"/>
        <s v="3201"/>
        <s v="3202"/>
        <s v="3203"/>
        <s v="3301"/>
        <s v="3302"/>
        <s v="3305"/>
        <s v="3307"/>
        <s v="3308"/>
        <s v="3401"/>
        <s v="3403"/>
        <s v="3501"/>
        <s v="3601"/>
        <s v="3602"/>
        <s v="3604"/>
        <s v="3701"/>
        <s v="3802"/>
        <s v="3803"/>
        <s v="3901"/>
        <s v="3902"/>
        <s v="3904"/>
        <s v="3905"/>
        <s v="3907"/>
        <s v="3908"/>
        <s v="3910"/>
        <s v="3912"/>
        <s v="4101"/>
        <s v="4102"/>
        <s v="4401"/>
        <s v="4402"/>
        <s v="4403"/>
        <s v="4404"/>
        <s v="4501"/>
        <s v="4503"/>
        <s v="4601"/>
        <s v="4602"/>
        <s v="4604"/>
        <s v="4605"/>
        <s v="4702"/>
        <s v="4703"/>
        <s v="4704"/>
        <s v="4705"/>
        <s v="4706"/>
        <s v="4708"/>
        <s v="4709"/>
        <s v="4710"/>
        <s v="5001"/>
        <s v="5003"/>
        <s v="5004"/>
        <s v="5005"/>
        <s v="5006"/>
        <s v="5007"/>
        <s v="5008"/>
        <s v="5013"/>
        <s v="5014"/>
        <s v="5203"/>
        <s v="5301"/>
        <s v="5302"/>
        <s v="5303"/>
        <s v="5304"/>
        <s v="5305"/>
        <s v="5401"/>
        <s v="5601"/>
        <s v="5702"/>
        <s v="5802"/>
        <s v="5804"/>
        <s v="5901"/>
        <s v="5902"/>
        <s v="6101"/>
        <s v="6102"/>
        <s v="6103"/>
        <s v="6104"/>
        <s v="6105"/>
        <s v="6106"/>
        <s v="6201"/>
        <s v="6202"/>
        <s v="6203"/>
        <s v="6204"/>
        <s v="6205"/>
        <s v="6301"/>
        <s v="6303"/>
        <s v="6304"/>
        <s v="6306"/>
        <s v="6307"/>
        <s v="6309"/>
        <s v="6325"/>
        <s v="6326"/>
        <s v="6327"/>
        <s v="6401"/>
        <s v="6403"/>
        <s v="6501"/>
        <s v="6502"/>
        <s v="6503"/>
        <s v="6504"/>
        <s v="6701"/>
        <s v="7001"/>
        <s v="7002"/>
        <s v="7003"/>
        <s v="7004"/>
        <s v="7005"/>
        <s v="7101"/>
        <s v="7102"/>
        <s v="7103"/>
        <s v="7105"/>
        <s v="7201"/>
        <s v="7202"/>
        <s v="7203"/>
        <s v="7204"/>
        <s v="7301"/>
        <s v="7302"/>
        <s v="7303"/>
        <s v="7304"/>
        <s v="7305"/>
        <s v="7307"/>
        <s v="7308"/>
        <s v="7309"/>
        <s v="7507"/>
        <s v="7601"/>
        <s v="7603"/>
        <s v="7604"/>
        <s v="7605"/>
        <s v="7606"/>
        <s v="7801"/>
        <s v="7804"/>
        <s v="7806"/>
        <s v="7901"/>
        <s v="7902"/>
        <s v="7903"/>
        <s v="7904"/>
        <s v="7905"/>
        <s v="7906"/>
        <s v="7907"/>
        <s v="7908"/>
        <s v="8002"/>
        <s v="8003"/>
        <s v="8004"/>
        <s v="8102"/>
        <s v="8103"/>
        <s v="8104"/>
        <s v="8105"/>
        <s v="8106"/>
        <s v="8107"/>
        <s v="8108"/>
        <s v="8109"/>
        <s v="8110"/>
        <s v="8114"/>
        <s v="8115"/>
        <s v="8116"/>
        <s v="8202"/>
        <s v="8203"/>
        <s v="8204"/>
        <s v="8205"/>
        <s v="8206"/>
        <s v="8207"/>
        <s v="8208"/>
        <s v="8209"/>
        <s v="8214"/>
        <s v="8215"/>
        <s v="8216"/>
        <s v="8301"/>
        <s v="8302"/>
      </sharedItems>
    </cacheField>
    <cacheField name="MUNICIPALITY" numFmtId="0">
      <sharedItems count="1612">
        <s v="ALCONA"/>
        <s v="CALEDONIA"/>
        <s v="CURTIS"/>
        <s v="GREENBUSH"/>
        <s v="GUSTIN"/>
        <s v="HARRISVILLE"/>
        <s v="HAWES"/>
        <s v="HAYNES"/>
        <s v="MIKADO"/>
        <s v="MILLEN"/>
        <s v="MITCHELL"/>
        <s v="LINCOLN"/>
        <s v="ALGER"/>
        <s v="AU TRAIN"/>
        <s v="BURT"/>
        <s v="GRAND ISLAND"/>
        <s v="LIMESTONE"/>
        <s v="MATHIAS"/>
        <s v="MUNISING"/>
        <s v="ONOTA"/>
        <s v="ROCK RIVER"/>
        <s v="CHATHAM"/>
        <s v="ALLEGAN"/>
        <s v="CASCO"/>
        <s v="CHESHIRE"/>
        <s v="CLYDE"/>
        <s v="DORR"/>
        <s v="FILLMORE"/>
        <s v="GANGES"/>
        <s v="GUN PLAIN"/>
        <s v="HEATH"/>
        <s v="HOPKINS"/>
        <s v="LAKETOWN"/>
        <s v="LEE"/>
        <s v="LEIGHTON"/>
        <s v="MANLIUS"/>
        <s v="MARTIN"/>
        <s v="MONTEREY"/>
        <s v="OTSEGO"/>
        <s v="OVERISEL"/>
        <s v="SALEM"/>
        <s v="SAUGATUCK"/>
        <s v="TROWBRIDGE"/>
        <s v="VALLEY"/>
        <s v="WATSON"/>
        <s v="WAYLAND"/>
        <s v="DOUGLAS"/>
        <s v="FENNVILLE"/>
        <s v="PLAINWELL"/>
        <s v="ALPENA"/>
        <s v="GREEN"/>
        <s v="LONG RAPIDS"/>
        <s v="MAPLE RIDGE"/>
        <s v="OSSINEKE"/>
        <s v="SANBORN"/>
        <s v="WELLINGTON"/>
        <s v="WILSON"/>
        <s v="ANTRIM"/>
        <s v="BANKS"/>
        <s v="CENTRAL LAKE"/>
        <s v="CHESTONIA"/>
        <s v="CUSTER"/>
        <s v="ECHO"/>
        <s v="ELK RAPIDS"/>
        <s v="FOREST HOME"/>
        <s v="HELENA"/>
        <s v="JORDAN"/>
        <s v="KEARNEY"/>
        <s v="MANCELONA"/>
        <s v="MILTON"/>
        <s v="STAR"/>
        <s v="TORCH LAKE"/>
        <s v="WARNER"/>
        <s v="BELLAIRE"/>
        <s v="ELLSWORTH"/>
        <s v="ARENAC"/>
        <s v="ADAMS"/>
        <s v="AU GRES"/>
        <s v="CLAYTON"/>
        <s v="DEEP RIVER"/>
        <s v="MASON"/>
        <s v="MOFFATT"/>
        <s v="SIMS"/>
        <s v="STANDISH"/>
        <s v="TURNER"/>
        <s v="WHITNEY"/>
        <s v="OMER"/>
        <s v="STERLING"/>
        <s v="TWINING"/>
        <s v="BARAGA"/>
        <s v="ARVON"/>
        <s v="COVINGTON"/>
        <s v="L ANSE"/>
        <s v="SPURR"/>
        <s v="L'ANSE"/>
        <s v="BARRY"/>
        <s v="ASSYRIA"/>
        <s v="BALTIMORE"/>
        <s v="CARLTON"/>
        <s v="CASTLETON"/>
        <s v="HASTINGS"/>
        <s v="HOPE"/>
        <s v="IRVING"/>
        <s v="JOHNSTOWN"/>
        <s v="MAPLE GROVE"/>
        <s v="ORANGEVILLE"/>
        <s v="PRAIRIEVILLE"/>
        <s v="RUTLAND"/>
        <s v="THORNAPPLE"/>
        <s v="WOODLAND"/>
        <s v="YANKEE SPRINGS"/>
        <s v="FREEPORT"/>
        <s v="MIDDLEVILLE"/>
        <s v="NASHVILLE"/>
        <s v="BAY"/>
        <s v="BANGOR"/>
        <s v="BEAVER"/>
        <s v="FRANKENLUST"/>
        <s v="FRASER"/>
        <s v="GARFIELD"/>
        <s v="GIBSON"/>
        <s v="HAMPTON"/>
        <s v="KAWKAWLIN"/>
        <s v="MERRITT"/>
        <s v="MONITOR"/>
        <s v="MT FOREST"/>
        <s v="PINCONNING"/>
        <s v="PORTSMOUTH"/>
        <s v="WILLIAMS"/>
        <s v="AUBURN"/>
        <s v="BAY CITY"/>
        <s v="ESSEXVILLE"/>
        <s v="BENZIE"/>
        <s v="ALMIRA"/>
        <s v="BENZONIA"/>
        <s v="BLAINE"/>
        <s v="COLFAX"/>
        <s v="CRYSTAL LAKE"/>
        <s v="GILMORE"/>
        <s v="HOMESTEAD"/>
        <s v="INLAND"/>
        <s v="JOYFIELD"/>
        <s v="LAKE"/>
        <s v="PLATTE"/>
        <s v="WELDON"/>
        <s v="FRANKFORT"/>
        <s v="BEULAH"/>
        <s v="ELBERTA"/>
        <s v="HONOR"/>
        <s v="LAKE ANN"/>
        <s v="THOMPSONVILLE"/>
        <s v="BERRIEN"/>
        <s v="BAINBRIDGE"/>
        <s v="BARODA"/>
        <s v="BENTON"/>
        <s v="BERTRAND"/>
        <s v="BUCHANAN"/>
        <s v="CHIKAMING"/>
        <s v="COLOMA"/>
        <s v="GALIEN"/>
        <s v="HAGAR"/>
        <s v="NEW BUFFALO"/>
        <s v="NILES"/>
        <s v="ORONOKO"/>
        <s v="PIPESTONE"/>
        <s v="ROYALTON"/>
        <s v="ST JOSEPH"/>
        <s v="SODUS"/>
        <s v="THREE OAKS"/>
        <s v="WATERVLIET"/>
        <s v="WEESAW"/>
        <s v="BENTON HARBOR"/>
        <s v="BRIDGMAN"/>
        <s v="BERRIEN SPRINGS"/>
        <s v="EAU CLAIRE"/>
        <s v="GRAND BEACH"/>
        <s v="MICHIANA"/>
        <s v="SHOREHAM"/>
        <s v="STEVENSVILLE"/>
        <s v="BRANCH"/>
        <s v="ALGANSEE"/>
        <s v="BATAVIA"/>
        <s v="BETHEL"/>
        <s v="BRONSON"/>
        <s v="BUTLER"/>
        <s v="CALIFORNIA"/>
        <s v="COLDWATER"/>
        <s v="GILEAD"/>
        <s v="GIRARD"/>
        <s v="KINDERHOOK"/>
        <s v="MATTESON"/>
        <s v="NOBLE"/>
        <s v="OVID"/>
        <s v="QUINCY"/>
        <s v="SHERWOOD"/>
        <s v="UNION"/>
        <s v="UNION CITY"/>
        <s v="CALHOUN"/>
        <s v="ALBION"/>
        <s v="ATHENS"/>
        <s v="BEDFORD"/>
        <s v="BURLINGTON"/>
        <s v="CLARENCE"/>
        <s v="CLARENDON"/>
        <s v="ECKFORD"/>
        <s v="EMMETT"/>
        <s v="FREDONIA"/>
        <s v="HOMER"/>
        <s v="LEROY"/>
        <s v="MARENGO"/>
        <s v="MARSHALL"/>
        <s v="NEWTON"/>
        <s v="PENNFIELD"/>
        <s v="SHERIDAN"/>
        <s v="TEKONSHA"/>
        <s v="BATTLE CREEK"/>
        <s v="SPRINGFIELD"/>
        <s v="CASS"/>
        <s v="CALVIN"/>
        <s v="HOWARD"/>
        <s v="JEFFERSON"/>
        <s v="LA GRANGE"/>
        <s v="MARCELLUS"/>
        <s v="NEWBERG"/>
        <s v="ONTWA"/>
        <s v="PENN"/>
        <s v="POKAGON"/>
        <s v="PORTER"/>
        <s v="SILVER CREEK"/>
        <s v="VOLINIA"/>
        <s v="WAYNE"/>
        <s v="DOWAGIAC"/>
        <s v="CASSOPOLIS"/>
        <s v="EDWARDSBURG"/>
        <s v="VANDALIA"/>
        <s v="CHARLEVOIX"/>
        <s v="BOYNE VALLEY"/>
        <s v="CHANDLER"/>
        <s v="EVANGELINE"/>
        <s v="EVELINE"/>
        <s v="HAYES"/>
        <s v="HUDSON"/>
        <s v="MARION"/>
        <s v="MELROSE"/>
        <s v="NORWOOD"/>
        <s v="PEAINE"/>
        <s v="ST JAMES"/>
        <s v="SOUTH ARM"/>
        <s v="BOYNE CITY"/>
        <s v="EAST JORDAN"/>
        <s v="BOYNE FALLS"/>
        <s v="CHEBOYGAN"/>
        <s v="ALOHA"/>
        <s v="BEAUGRAND"/>
        <s v="ELLIS"/>
        <s v="FOREST"/>
        <s v="GRANT"/>
        <s v="HEBRON"/>
        <s v="INVERNESS"/>
        <s v="KOEHLER"/>
        <s v="MACKINAW"/>
        <s v="MENTOR"/>
        <s v="MULLETT"/>
        <s v="MUNRO"/>
        <s v="NUNDA"/>
        <s v="TUSCARORA"/>
        <s v="WALKER"/>
        <s v="WAVERLY"/>
        <s v="WILMOT"/>
        <s v="MACKINAW CITY"/>
        <s v="WOLVERINE"/>
        <s v="CHIPPEWA"/>
        <s v="BAY MILLS"/>
        <s v="BRUCE"/>
        <s v="DAFTER"/>
        <s v="DETOUR"/>
        <s v="DRUMMOND"/>
        <s v="HULBERT"/>
        <s v="KINROSS"/>
        <s v="PICKFORD"/>
        <s v="RABER"/>
        <s v="RUDYARD"/>
        <s v="SOO"/>
        <s v="SUGAR ISLAND"/>
        <s v="SUPERIOR"/>
        <s v="TROUT LAKE"/>
        <s v="WHITEFISH"/>
        <s v="SAULT STE MARIE"/>
        <s v="DE TOUR"/>
        <s v="CLARE"/>
        <s v="ARTHUR"/>
        <s v="FRANKLIN"/>
        <s v="FREEMAN"/>
        <s v="FROST"/>
        <s v="GREENWOOD"/>
        <s v="HAMILTON"/>
        <s v="HATTON"/>
        <s v="REDDING"/>
        <s v="SUMMERFIELD"/>
        <s v="SURREY"/>
        <s v="WINTERFIELD"/>
        <s v="HARRISON"/>
        <s v="FARWELL"/>
        <s v="CLINTON"/>
        <s v="BATH"/>
        <s v="BENGAL"/>
        <s v="BINGHAM"/>
        <s v="DALLAS"/>
        <s v="DEWITT"/>
        <s v="DUPLAIN"/>
        <s v="EAGLE"/>
        <s v="ESSEX"/>
        <s v="LEBANON"/>
        <s v="OLIVE"/>
        <s v="RILEY"/>
        <s v="VICTOR"/>
        <s v="WATERTOWN"/>
        <s v="WESTPHALIA"/>
        <s v="ST JOHNS"/>
        <s v="ELSIE"/>
        <s v="FOWLER"/>
        <s v="MAPLE RAPIDS"/>
        <s v="CRAWFORD"/>
        <s v="BEAVER CREEK"/>
        <s v="FREDERIC"/>
        <s v="GRAYLING"/>
        <s v="LOVELLS"/>
        <s v="MAPLE FOREST"/>
        <s v="SOUTH BRANCH"/>
        <s v="DELTA"/>
        <s v="BALDWIN"/>
        <s v="BARK RIVER"/>
        <s v="BAY DE NOC"/>
        <s v="BRAMPTON"/>
        <s v="CORNELL"/>
        <s v="ENSIGN"/>
        <s v="ESCANABA"/>
        <s v="FAIRBANKS"/>
        <s v="FORD RIVER"/>
        <s v="GARDEN"/>
        <s v="MASONVILLE"/>
        <s v="NAHMA"/>
        <s v="GLADSTONE"/>
        <s v="DICKINSON"/>
        <s v="BREEN"/>
        <s v="BREITUNG"/>
        <s v="FELCH"/>
        <s v="NORWAY"/>
        <s v="SAGOLA"/>
        <s v="WAUCEDAH"/>
        <s v="WEST BRANCH"/>
        <s v="IRON MOUNTAIN"/>
        <s v="KINGSFORD"/>
        <s v="EATON"/>
        <s v="BELLEVUE"/>
        <s v="BROOKFIELD"/>
        <s v="CARMEL"/>
        <s v="CHESTER"/>
        <s v="EATON RAPIDS"/>
        <s v="HAMLIN"/>
        <s v="KALAMO"/>
        <s v="ONEIDA"/>
        <s v="ROXAND"/>
        <s v="SUNFIELD"/>
        <s v="VERMONTVILLE"/>
        <s v="WALTON"/>
        <s v="WINDSOR"/>
        <s v="CHARLOTTE"/>
        <s v="GRAND LEDGE"/>
        <s v="OLIVET"/>
        <s v="POTTERVILLE"/>
        <s v="DIMONDALE"/>
        <s v="MULLIKEN"/>
        <s v="EMMET"/>
        <s v="BEAR CREEK"/>
        <s v="BLISS"/>
        <s v="CARP LAKE"/>
        <s v="CENTER"/>
        <s v="CROSS VILLAGE"/>
        <s v="FRIENDSHIP"/>
        <s v="LITTLEFIELD"/>
        <s v="LITTLE TRAVERSE"/>
        <s v="MAPLE RIVER"/>
        <s v="MCKINLEY"/>
        <s v="PLEASANT VIEW"/>
        <s v="READMOND"/>
        <s v="RESORT"/>
        <s v="SPRINGVALE"/>
        <s v="WA WATAM"/>
        <s v="WEST TRAVERSE"/>
        <s v="HARBOR SPRINGS"/>
        <s v="PETOSKEY"/>
        <s v="ALANSON"/>
        <s v="PELLSTON"/>
        <s v="GENESEE"/>
        <s v="ARGENTINE"/>
        <s v="ATLAS"/>
        <s v="DAVISON"/>
        <s v="FENTON"/>
        <s v="FLINT"/>
        <s v="FLUSHING"/>
        <s v="GAINES"/>
        <s v="GRAND BLANC"/>
        <s v="MONTROSE"/>
        <s v="MOUNT MORRIS"/>
        <s v="MUNDY"/>
        <s v="RICHFIELD"/>
        <s v="THETFORD"/>
        <s v="VIENNA"/>
        <s v="BURTON"/>
        <s v="CLIO"/>
        <s v="MT MORRIS"/>
        <s v="SWARTZ CREEK"/>
        <s v="LINDEN"/>
        <s v="GOODRICH"/>
        <s v="OTISVILLE"/>
        <s v="GLADWIN"/>
        <s v="BEAVERTON"/>
        <s v="BENTLEY"/>
        <s v="BILLINGS"/>
        <s v="BOURRET"/>
        <s v="BUCKEYE"/>
        <s v="BUTMAN"/>
        <s v="CLEMENT"/>
        <s v="GRIM"/>
        <s v="GROUT"/>
        <s v="HAY"/>
        <s v="SAGE"/>
        <s v="SECORD"/>
        <s v="SHERMAN"/>
        <s v="TOBACCO"/>
        <s v="GOGEBIC"/>
        <s v="BESSEMER"/>
        <s v="ERWIN"/>
        <s v="IRONWOOD"/>
        <s v="MARENISCO"/>
        <s v="WAKEFIELD"/>
        <s v="WATERSMEET"/>
        <s v="GRAND TRAVERSE"/>
        <s v="ACME"/>
        <s v="BLAIR"/>
        <s v="EAST BAY"/>
        <s v="FIFE LAKE"/>
        <s v="GREEN LAKE"/>
        <s v="LONG LAKE"/>
        <s v="MAYFIELD"/>
        <s v="PARADISE"/>
        <s v="PENINSULA"/>
        <s v="WHITEWATER"/>
        <s v="TRAVERSE CITY"/>
        <s v="KINGSLEY"/>
        <s v="GRATIOT"/>
        <s v="ARCADA"/>
        <s v="BETHANY"/>
        <s v="ELBA"/>
        <s v="EMERSON"/>
        <s v="FULTON"/>
        <s v="LAFAYETTE"/>
        <s v="NEWARK"/>
        <s v="NEW HAVEN"/>
        <s v="NORTH SHADE"/>
        <s v="NORTH STAR"/>
        <s v="PINE RIVER"/>
        <s v="SEVILLE"/>
        <s v="SUMNER"/>
        <s v="WASHINGTON"/>
        <s v="WHEELER"/>
        <s v="ALMA"/>
        <s v="ITHACA"/>
        <s v="ST LOUIS"/>
        <s v="ASHLEY"/>
        <s v="BRECKENRIDGE"/>
        <s v="PERRINTON"/>
        <s v="HILLSDALE"/>
        <s v="ALLEN"/>
        <s v="AMBOY"/>
        <s v="CAMBRIA"/>
        <s v="CAMDEN"/>
        <s v="FAYETTE"/>
        <s v="LITCHFIELD"/>
        <s v="MOSCOW"/>
        <s v="PITTSFORD"/>
        <s v="RANSOM"/>
        <s v="READING"/>
        <s v="SCIPIO"/>
        <s v="SOMERSET"/>
        <s v="WHEATLAND"/>
        <s v="WOODBRIDGE"/>
        <s v="WRIGHT"/>
        <s v="JONESVILLE"/>
        <s v="MONTGOMERY"/>
        <s v="NORTH ADAMS"/>
        <s v="WALDRON"/>
        <s v="HOUGHTON"/>
        <s v="CALUMET"/>
        <s v="CHASSELL"/>
        <s v="DUNCAN"/>
        <s v="ELM RIVER"/>
        <s v="HANCOCK"/>
        <s v="LAIRD"/>
        <s v="OSCEOLA"/>
        <s v="PORTAGE"/>
        <s v="SCHOOLCRAFT"/>
        <s v="STANTON"/>
        <s v="COPPER CITY"/>
        <s v="LAKE LINDEN"/>
        <s v="LAURIUM"/>
        <s v="SOUTH RANGE"/>
        <s v="HURON"/>
        <s v="BLOOMFIELD"/>
        <s v="CASEVILLE"/>
        <s v="DWIGHT"/>
        <s v="FAIRHAVEN"/>
        <s v="GORE"/>
        <s v="HUME"/>
        <s v="MEADE"/>
        <s v="OLIVER"/>
        <s v="PARIS"/>
        <s v="PT AUX BARQUES"/>
        <s v="PORT AUSTIN"/>
        <s v="RUBICON"/>
        <s v="SAND BEACH"/>
        <s v="SEBEWAING"/>
        <s v="SIGEL"/>
        <s v="VERONA"/>
        <s v="WINSOR"/>
        <s v="BAD AXE"/>
        <s v="HARBOR BEACH"/>
        <s v="ELKTON"/>
        <s v="KINDE"/>
        <s v="OWENDALE"/>
        <s v="PIGEON"/>
        <s v="PORT HOPE"/>
        <s v="UBLY"/>
        <s v="INGHAM"/>
        <s v="ALAIEDON"/>
        <s v="AURELIUS"/>
        <s v="BUNKER HILL"/>
        <s v="DELHI"/>
        <s v="LANSING"/>
        <s v="LESLIE"/>
        <s v="LOCKE"/>
        <s v="MERIDIAN"/>
        <s v="ONONDAGA"/>
        <s v="STOCKBRIDGE"/>
        <s v="VEVAY"/>
        <s v="WHEATFIELD"/>
        <s v="WHITE OAK"/>
        <s v="WILLIAMSTOWN"/>
        <s v="EAST LANSING"/>
        <s v="WILLIAMSTON"/>
        <s v="DANSVILLE"/>
        <s v="WEBBERVILLE"/>
        <s v="IONIA"/>
        <s v="BERLIN"/>
        <s v="BOSTON"/>
        <s v="CAMPBELL"/>
        <s v="DANBY"/>
        <s v="EASTON"/>
        <s v="KEENE"/>
        <s v="LYONS"/>
        <s v="NORTH PLAINS"/>
        <s v="ODESSA"/>
        <s v="ORANGE"/>
        <s v="ORLEANS"/>
        <s v="OTISCO"/>
        <s v="PORTLAND"/>
        <s v="RONALD"/>
        <s v="SEBEWA"/>
        <s v="BELDING"/>
        <s v="CLARKSVILLE"/>
        <s v="HUBBARDSTON"/>
        <s v="LAKE ODESSA"/>
        <s v="MUIR"/>
        <s v="PEWAMO"/>
        <s v="SARANAC"/>
        <s v="IOSCO"/>
        <s v="ALABASTER"/>
        <s v="AU SABLE"/>
        <s v="BURLEIGH"/>
        <s v="OSCODA"/>
        <s v="PLAINFIELD"/>
        <s v="RENO"/>
        <s v="TAWAS"/>
        <s v="WILBER"/>
        <s v="EAST TAWAS"/>
        <s v="TAWAS CITY"/>
        <s v="WHITTEMORE"/>
        <s v="IRON"/>
        <s v="BATES"/>
        <s v="CRYSTAL FALLS"/>
        <s v="HEMATITE"/>
        <s v="IRON RIVER"/>
        <s v="MANSFIELD"/>
        <s v="MASTODON"/>
        <s v="STAMBAUGH"/>
        <s v="CASPIAN"/>
        <s v="GAASTRA"/>
        <s v="ALPHA"/>
        <s v="ISABELLA"/>
        <s v="BROOMFIELD"/>
        <s v="COE"/>
        <s v="DEERFIELD"/>
        <s v="DENVER"/>
        <s v="FREMONT"/>
        <s v="NOTTAWA"/>
        <s v="ROLLAND"/>
        <s v="VERNON"/>
        <s v="WISE"/>
        <s v="MT PLEASANT"/>
        <s v="LAKE ISABELLA"/>
        <s v="ROSEBUSH"/>
        <s v="SHEPHERD"/>
        <s v="JACKSON"/>
        <s v="BLACKMAN"/>
        <s v="COLUMBIA"/>
        <s v="CONCORD"/>
        <s v="GRASS LAKE"/>
        <s v="HANOVER"/>
        <s v="HENRIETTA"/>
        <s v="LEONI"/>
        <s v="LIBERTY"/>
        <s v="NAPOLEON"/>
        <s v="NORVELL"/>
        <s v="PARMA"/>
        <s v="PULASKI"/>
        <s v="RIVES"/>
        <s v="SANDSTONE"/>
        <s v="SPRING ARBOR"/>
        <s v="SPRINGPORT"/>
        <s v="SUMMIT"/>
        <s v="TOMPKINS"/>
        <s v="WATERLOO"/>
        <s v="BROOKLYN"/>
        <s v="KALAMAZOO"/>
        <s v="ALAMO"/>
        <s v="BRADY"/>
        <s v="CHARLESTON"/>
        <s v="CLIMAX"/>
        <s v="COMSTOCK"/>
        <s v="COOPER"/>
        <s v="OSHTEMO"/>
        <s v="PAVILION"/>
        <s v="PRAIRIE RONDE"/>
        <s v="RICHLAND"/>
        <s v="ROSS"/>
        <s v="TEXAS"/>
        <s v="WAKESHMA"/>
        <s v="GALESBURG"/>
        <s v="PARCHMENT"/>
        <s v="AUGUSTA"/>
        <s v="VICKSBURG"/>
        <s v="KALKASKA"/>
        <s v="BEAR LAKE"/>
        <s v="BLUE LAKE"/>
        <s v="BOARDMAN"/>
        <s v="CLEARWATER"/>
        <s v="COLD SPRINGS"/>
        <s v="EXCELSIOR"/>
        <s v="RAPID RIVER"/>
        <s v="KENT"/>
        <s v="ADA"/>
        <s v="ALGOMA"/>
        <s v="ALPINE"/>
        <s v="BOWNE"/>
        <s v="BYRON"/>
        <s v="CANNON"/>
        <s v="CASCADE"/>
        <s v="COURTLAND"/>
        <s v="GRAND RAPIDS"/>
        <s v="GRATTAN"/>
        <s v="LOWELL"/>
        <s v="NELSON"/>
        <s v="OAKFIELD"/>
        <s v="SOLON"/>
        <s v="SPARTA"/>
        <s v="SPENCER"/>
        <s v="TYRONE"/>
        <s v="VERGENNES"/>
        <s v="CEDAR SPRINGS"/>
        <s v="E GRAND RAPIDS"/>
        <s v="GRANDVILLE"/>
        <s v="KENTWOOD"/>
        <s v="ROCKFORD"/>
        <s v="WYOMING"/>
        <s v="CASNOVIA"/>
        <s v="KENT CITY"/>
        <s v="SAND LAKE"/>
        <s v="KEWEENAW"/>
        <s v="ALLOUEZ"/>
        <s v="EAGLE HARBOR"/>
        <s v="AHMEEK"/>
        <s v="CHASE"/>
        <s v="CHERRY VALLEY"/>
        <s v="DOVER"/>
        <s v="EDEN"/>
        <s v="ELK"/>
        <s v="NEWKIRK"/>
        <s v="PEACOCK"/>
        <s v="PINORA"/>
        <s v="PLEASANT PLAINS"/>
        <s v="SAUBLE"/>
        <s v="SWEETWATER"/>
        <s v="WEBBER"/>
        <s v="YATES"/>
        <s v="LUTHER"/>
        <s v="LAPEER"/>
        <s v="ALMONT"/>
        <s v="ARCADIA"/>
        <s v="ATTICA"/>
        <s v="BURNSIDE"/>
        <s v="DRYDEN"/>
        <s v="GOODLAND"/>
        <s v="HADLEY"/>
        <s v="IMLAY"/>
        <s v="MARATHON"/>
        <s v="METAMORA"/>
        <s v="NORTH BRANCH"/>
        <s v="OREGON"/>
        <s v="RICH"/>
        <s v="IMLAY CITY"/>
        <s v="CLIFFORD"/>
        <s v="COLUMBIAVILLE"/>
        <s v="OTTER LAKE"/>
        <s v="LEELANAU"/>
        <s v="CENTERVILLE"/>
        <s v="CLEVELAND"/>
        <s v="ELMWOOD"/>
        <s v="EMPIRE"/>
        <s v="GLEN ARBOR"/>
        <s v="KASSON"/>
        <s v="LELAND"/>
        <s v="SUTTONS BAY"/>
        <s v="NORTHPORT"/>
        <s v="LENAWEE"/>
        <s v="ADRIAN"/>
        <s v="BLISSFIELD"/>
        <s v="CAMBRIDGE"/>
        <s v="FAIRFIELD"/>
        <s v="MACON"/>
        <s v="MADISON"/>
        <s v="MEDINA"/>
        <s v="OGDEN"/>
        <s v="PALMYRA"/>
        <s v="RAISIN"/>
        <s v="RIDGEWAY"/>
        <s v="RIGA"/>
        <s v="ROLLIN"/>
        <s v="ROME"/>
        <s v="SENECA"/>
        <s v="TECUMSEH"/>
        <s v="WOODSTOCK"/>
        <s v="MORENCI"/>
        <s v="ADDISON"/>
        <s v="BRITTON"/>
        <s v="CEMENT CITY"/>
        <s v="ONSTED"/>
        <s v="LIVINGSTON"/>
        <s v="BRIGHTON"/>
        <s v="COHOCTAH"/>
        <s v="CONWAY"/>
        <s v="GENOA"/>
        <s v="GREEN OAK"/>
        <s v="HAMBURG"/>
        <s v="HANDY"/>
        <s v="HARTLAND"/>
        <s v="HOWELL"/>
        <s v="OCEOLA"/>
        <s v="PUTNAM"/>
        <s v="UNADILLA"/>
        <s v="FOWLERVILLE"/>
        <s v="PINCKNEY"/>
        <s v="LUCE"/>
        <s v="COLUMBUS"/>
        <s v="LAKEFIELD"/>
        <s v="MCMILLAN"/>
        <s v="PENTLAND"/>
        <s v="NEWBERRY"/>
        <s v="MACKINAC"/>
        <s v="BOIS BLANC"/>
        <s v="BREVORT"/>
        <s v="CLARK"/>
        <s v="HENDRICKS"/>
        <s v="MARQUETTE"/>
        <s v="MORAN"/>
        <s v="ST IGNACE"/>
        <s v="MACKINAC ISLAND"/>
        <s v="MACOMB"/>
        <s v="ARMADA"/>
        <s v="CHESTERFIELD"/>
        <s v="LENOX"/>
        <s v="RAY"/>
        <s v="RICHMOND"/>
        <s v="SHELBY"/>
        <s v="CENTER LINE"/>
        <s v="EASTPOINTE"/>
        <s v="MEMPHIS"/>
        <s v="MOUNT CLEMENS"/>
        <s v="NEW BALTIMORE"/>
        <s v="ROSEVILLE"/>
        <s v="ST CLAIR SHORES"/>
        <s v="STERLING HEIGHTS"/>
        <s v="UTICA"/>
        <s v="WARREN"/>
        <s v="ROMEO"/>
        <s v="MANISTEE"/>
        <s v="BROWN"/>
        <s v="CLEON"/>
        <s v="DICKSON"/>
        <s v="FILER"/>
        <s v="MARILLA"/>
        <s v="NORMAN"/>
        <s v="ONEKAMA"/>
        <s v="PLEASANTON"/>
        <s v="SPRINGDALE"/>
        <s v="STRONACH"/>
        <s v="COPEMISH"/>
        <s v="EAST LAKE"/>
        <s v="KALEVA"/>
        <s v="CHAMPION"/>
        <s v="CHOCOLAY"/>
        <s v="ELY"/>
        <s v="EWING"/>
        <s v="FORSYTH"/>
        <s v="HUMBOLDT"/>
        <s v="ISHPEMING"/>
        <s v="MICHIGAMME"/>
        <s v="NEGAUNEE"/>
        <s v="POWELL"/>
        <s v="REPUBLIC"/>
        <s v="SANDS"/>
        <s v="SKANDIA"/>
        <s v="TILDEN"/>
        <s v="TURIN"/>
        <s v="WELLS"/>
        <s v="AMBER"/>
        <s v="FREESOIL"/>
        <s v="LOGAN"/>
        <s v="PERE MARQUETTE"/>
        <s v="RIVERTON"/>
        <s v="VICTORY"/>
        <s v="LUDINGTON"/>
        <s v="SCOTTVILLE"/>
        <s v="FOUNTAIN"/>
        <s v="MECOSTA"/>
        <s v="AETNA"/>
        <s v="AUSTIN"/>
        <s v="BIG RAPIDS"/>
        <s v="FORK"/>
        <s v="HINTON"/>
        <s v="MARTINY"/>
        <s v="MILLBROOK"/>
        <s v="MORTON"/>
        <s v="BARRYTON"/>
        <s v="MORLEY"/>
        <s v="STANWOOD"/>
        <s v="MENOMINEE"/>
        <s v="CEDARVILLE"/>
        <s v="DAGGETT"/>
        <s v="FAITHORN"/>
        <s v="GOURLEY"/>
        <s v="HARRIS"/>
        <s v="HOLMES"/>
        <s v="INGALLSTON"/>
        <s v="MELLEN"/>
        <s v="MEYER"/>
        <s v="NADEAU"/>
        <s v="SPALDING"/>
        <s v="STEPHENSON"/>
        <s v="POWERS"/>
        <s v="MIDLAND"/>
        <s v="EDENVILLE"/>
        <s v="GENEVA"/>
        <s v="GREENDALE"/>
        <s v="INGERSOLL"/>
        <s v="JASPER"/>
        <s v="JEROME"/>
        <s v="LARKIN"/>
        <s v="MILLS"/>
        <s v="MT HALEY"/>
        <s v="COLEMAN"/>
        <s v="SANFORD"/>
        <s v="MISSAUKEE"/>
        <s v="BUTTERFIELD"/>
        <s v="CALDWELL"/>
        <s v="CLAM UNION"/>
        <s v="ENTERPRISE"/>
        <s v="HOLLAND"/>
        <s v="NORWICH"/>
        <s v="PIONEER"/>
        <s v="REEDER"/>
        <s v="RIVERSIDE"/>
        <s v="LAKE CITY"/>
        <s v="MCBAIN"/>
        <s v="MONROE"/>
        <s v="ASH"/>
        <s v="DUNDEE"/>
        <s v="ERIE"/>
        <s v="EXETER"/>
        <s v="FRENCHTOWN"/>
        <s v="IDA"/>
        <s v="LASALLE"/>
        <s v="LONDON"/>
        <s v="MILAN"/>
        <s v="RAISINVILLE"/>
        <s v="WHITEFORD"/>
        <s v="LUNA PIER"/>
        <s v="PETERSBURG"/>
        <s v="CARLETON"/>
        <s v="ESTRAL BEACH"/>
        <s v="MAYBEE"/>
        <s v="SOUTH ROCKWOOD"/>
        <s v="MONTCALM"/>
        <s v="BELVIDERE"/>
        <s v="BLOOMER"/>
        <s v="BUSHNELL"/>
        <s v="CATO"/>
        <s v="CRYSTAL"/>
        <s v="DAY"/>
        <s v="EUREKA"/>
        <s v="EVERGREEN"/>
        <s v="FAIRPLAINS"/>
        <s v="FERRIS"/>
        <s v="HOME"/>
        <s v="MAPLE VALLEY"/>
        <s v="PIERSON"/>
        <s v="PINE"/>
        <s v="REYNOLDS"/>
        <s v="SIDNEY"/>
        <s v="WINFIELD"/>
        <s v="CARSON CITY"/>
        <s v="GREENVILLE"/>
        <s v="EDMORE"/>
        <s v="HOWARD CITY"/>
        <s v="LAKEVIEW"/>
        <s v="MCBRIDE"/>
        <s v="MONTMORENCY"/>
        <s v="ALBERT"/>
        <s v="AVERY"/>
        <s v="BRILEY"/>
        <s v="HILLMAN"/>
        <s v="LOUD"/>
        <s v="RUST"/>
        <s v="MUSKEGON"/>
        <s v="CEDAR CREEK"/>
        <s v="DALTON"/>
        <s v="EGELSTON"/>
        <s v="FRUITLAND"/>
        <s v="FRUITPORT"/>
        <s v="HOLTON"/>
        <s v="LAKETON"/>
        <s v="MONTAGUE"/>
        <s v="MOORLAND"/>
        <s v="RAVENNA"/>
        <s v="SULLIVAN"/>
        <s v="WHITEHALL"/>
        <s v="WHITE RIVER"/>
        <s v="MUSKEGON HEIGHTS"/>
        <s v="NORTH MUSKEGON"/>
        <s v="NORTON SHORES"/>
        <s v="ROOSEVELT PARK"/>
        <s v="LAKEWOOD CLUB"/>
        <s v="NEWAYGO"/>
        <s v="ASHLAND"/>
        <s v="BARTON"/>
        <s v="BIG PRAIRIE"/>
        <s v="BRIDGETON"/>
        <s v="BROOKS"/>
        <s v="CROTON"/>
        <s v="DAYTON"/>
        <s v="ENSLEY"/>
        <s v="EVERETT"/>
        <s v="GOODWELL"/>
        <s v="LILLEY"/>
        <s v="MERRILL"/>
        <s v="TROY"/>
        <s v="WILCOX"/>
        <s v="WHITE CLOUD"/>
        <s v="OAKLAND"/>
        <s v="BRANDON"/>
        <s v="COMMERCE"/>
        <s v="GROVELAND"/>
        <s v="HIGHLAND"/>
        <s v="HOLLY"/>
        <s v="INDEPENDENCE"/>
        <s v="LYON"/>
        <s v="MILFORD"/>
        <s v="NOVI"/>
        <s v="ORION"/>
        <s v="OXFORD"/>
        <s v="ROSE"/>
        <s v="ROYAL OAK"/>
        <s v="SOUTHFIELD"/>
        <s v="WATERFORD"/>
        <s v="WEST BLOOMFIELD"/>
        <s v="WHITE LAKE"/>
        <s v="AUBURN HILLS"/>
        <s v="BERKLEY"/>
        <s v="BIRMINGHAM"/>
        <s v="BLOOMFIELD HILLS"/>
        <s v="CLARKSTON"/>
        <s v="CLAWSON"/>
        <s v="FARMINGTON"/>
        <s v="FARMINGTON HILLS"/>
        <s v="FERNDALE"/>
        <s v="HAZEL PARK"/>
        <s v="HUNTINGTON WOODS"/>
        <s v="KEEGO HARBOR"/>
        <s v="LAKE ANGELUS"/>
        <s v="LATHRUP VILLAGE"/>
        <s v="MADISON HEIGHTS"/>
        <s v="OAK PARK"/>
        <s v="ORCHARD LAKE"/>
        <s v="PLEASANT RIDGE"/>
        <s v="PONTIAC"/>
        <s v="ROCHESTER"/>
        <s v="ROCHESTER HILLS"/>
        <s v="SOUTH LYON"/>
        <s v="SYLVAN LAKE"/>
        <s v="WALLED LAKE"/>
        <s v="WIXOM"/>
        <s v="BEVERLY HILLS"/>
        <s v="BINGHAM FARMS"/>
        <s v="LAKE ORION"/>
        <s v="LEONARD"/>
        <s v="ORTONVILLE"/>
        <s v="WOLVERINE LAKE"/>
        <s v="OCEANA"/>
        <s v="BENONA"/>
        <s v="CLAY BANKS"/>
        <s v="ELBRIDGE"/>
        <s v="FERRY"/>
        <s v="GOLDEN"/>
        <s v="HART"/>
        <s v="LEAVITT"/>
        <s v="NEWFIELD"/>
        <s v="OTTO"/>
        <s v="PENTWATER"/>
        <s v="WEARE"/>
        <s v="HESPERIA"/>
        <s v="NEW ERA"/>
        <s v="ROTHBURY"/>
        <s v="WALKERVILLE"/>
        <s v="OGEMAW"/>
        <s v="CHURCHILL"/>
        <s v="CUMMING"/>
        <s v="EDWARDS"/>
        <s v="FOSTER"/>
        <s v="GOODAR"/>
        <s v="HILL"/>
        <s v="HORTON"/>
        <s v="KLACKING"/>
        <s v="ROSE CITY"/>
        <s v="PRESCOTT"/>
        <s v="ONTONAGON"/>
        <s v="BERGLAND"/>
        <s v="BOHEMIA"/>
        <s v="GREENLAND"/>
        <s v="HAIGHT"/>
        <s v="INTERIOR"/>
        <s v="MATCHWOOD"/>
        <s v="ROCKLAND"/>
        <s v="STANNARD"/>
        <s v="BURDELL"/>
        <s v="CEDAR"/>
        <s v="EVART"/>
        <s v="HARTWICK"/>
        <s v="HERSEY"/>
        <s v="MIDDLE BRANCH"/>
        <s v="ORIENT"/>
        <s v="ROSE LAKE"/>
        <s v="SYLVAN"/>
        <s v="REED CITY"/>
        <s v="TUSTIN"/>
        <s v="BIG CREEK"/>
        <s v="COMINS"/>
        <s v="ELMER"/>
        <s v="CHARLTON"/>
        <s v="CORWITH"/>
        <s v="ELMIRA"/>
        <s v="OTSEGO LAKE"/>
        <s v="GAYLORD"/>
        <s v="VANDERBILT"/>
        <s v="OTTAWA"/>
        <s v="ALLENDALE"/>
        <s v="BLENDON"/>
        <s v="CROCKERY"/>
        <s v="GEORGETOWN"/>
        <s v="GRAND HAVEN"/>
        <s v="JAMESTOWN"/>
        <s v="PARK"/>
        <s v="POLKTON"/>
        <s v="PORT SHELDON"/>
        <s v="ROBINSON"/>
        <s v="SPRING LAKE"/>
        <s v="TALLMADGE"/>
        <s v="ZEELAND"/>
        <s v="COOPERSVILLE"/>
        <s v="FERRYSBURG"/>
        <s v="HUDSONVILLE"/>
        <s v="PRESQUE ISLE"/>
        <s v="BEARINGER"/>
        <s v="BELKNAP"/>
        <s v="BISMARCK"/>
        <s v="CASE"/>
        <s v="KRAKOW"/>
        <s v="METZ"/>
        <s v="MOLTKE"/>
        <s v="NORTH ALLIS"/>
        <s v="OCQUEOC"/>
        <s v="POSEN"/>
        <s v="PULAWSKI"/>
        <s v="ROGERS"/>
        <s v="ONAWAY"/>
        <s v="ROGERS CITY"/>
        <s v="MILLERSBURG"/>
        <s v="ROSCOMMON"/>
        <s v="BACKUS"/>
        <s v="DENTON"/>
        <s v="GERRISH"/>
        <s v="HIGGINS"/>
        <s v="MARKEY"/>
        <s v="NESTER"/>
        <s v="SAGINAW"/>
        <s v="ALBEE"/>
        <s v="BIRCH RUN"/>
        <s v="BLUMFIELD"/>
        <s v="BRANT"/>
        <s v="BRIDGEPORT"/>
        <s v="BUENA VISTA"/>
        <s v="CARROLLTON"/>
        <s v="CHAPIN"/>
        <s v="CHESANING"/>
        <s v="FRANKENMUTH"/>
        <s v="JAMES"/>
        <s v="JONESFIELD"/>
        <s v="KOCHVILLE"/>
        <s v="ST CHARLES"/>
        <s v="SPAULDING"/>
        <s v="SWAN CREEK"/>
        <s v="TAYMOUTH"/>
        <s v="THOMAS"/>
        <s v="TITTABAWASSEE"/>
        <s v="ZILWAUKEE"/>
        <s v="OAKLEY"/>
        <s v="SAINT CLAIR"/>
        <s v="BROCKWAY"/>
        <s v="BURTCHVILLE"/>
        <s v="CHINA"/>
        <s v="CLAY"/>
        <s v="COTTRELLVILLE"/>
        <s v="EAST CHINA"/>
        <s v="FORT GRATIOT"/>
        <s v="IRA"/>
        <s v="KENOCKEE"/>
        <s v="KIMBALL"/>
        <s v="LYNN"/>
        <s v="MUSSEY"/>
        <s v="PORT HURON"/>
        <s v="WALES"/>
        <s v="ALGONAC"/>
        <s v="MARINE CITY"/>
        <s v="MARYSVILLE"/>
        <s v="YALE"/>
        <s v="CAPAC"/>
        <s v="SAINT JOSEPH"/>
        <s v="BURR OAK"/>
        <s v="COLON"/>
        <s v="CONSTANTINE"/>
        <s v="FLORENCE"/>
        <s v="FLOWERFIELD"/>
        <s v="LEONIDAS"/>
        <s v="LOCKPORT"/>
        <s v="MENDON"/>
        <s v="MOTTVILLE"/>
        <s v="WHITE PIGEON"/>
        <s v="STURGIS"/>
        <s v="THREE RIVERS"/>
        <s v="CENTREVILLE"/>
        <s v="SANILAC"/>
        <s v="ARGYLE"/>
        <s v="BRIDGEHAMPTON"/>
        <s v="BUEL"/>
        <s v="DELAWARE"/>
        <s v="FLYNN"/>
        <s v="FORESTER"/>
        <s v="GREENLEAF"/>
        <s v="LAMOTTE"/>
        <s v="LEXINGTON"/>
        <s v="MARLETTE"/>
        <s v="MINDEN"/>
        <s v="MOORE"/>
        <s v="SPEAKER"/>
        <s v="WORTH"/>
        <s v="BROWN CITY"/>
        <s v="CROSWELL"/>
        <s v="SANDUSKY"/>
        <s v="APPLEGATE"/>
        <s v="CARSONVILLE"/>
        <s v="DECKERVILLE"/>
        <s v="FORESTVILLE"/>
        <s v="MELVIN"/>
        <s v="MINDEN CITY"/>
        <s v="PECK"/>
        <s v="PORT SANILAC"/>
        <s v="DOYLE"/>
        <s v="GERMFASK"/>
        <s v="INWOOD"/>
        <s v="MANISTIQUE"/>
        <s v="MUELLER"/>
        <s v="SENEY"/>
        <s v="THOMPSON"/>
        <s v="SHIAWASSEE"/>
        <s v="BENNINGTON"/>
        <s v="BURNS"/>
        <s v="HAZELTON"/>
        <s v="MIDDLEBURY"/>
        <s v="OWOSSO"/>
        <s v="PERRY"/>
        <s v="RUSH"/>
        <s v="SCIOTA"/>
        <s v="VENICE"/>
        <s v="WOODHULL"/>
        <s v="CORUNNA"/>
        <s v="DURAND"/>
        <s v="LAINGSBURG"/>
        <s v="BANCROFT"/>
        <s v="LENNON"/>
        <s v="MORRICE"/>
        <s v="NEW LOTHROP"/>
        <s v="TUSCOLA"/>
        <s v="AKRON"/>
        <s v="ALMER"/>
        <s v="ARBELA"/>
        <s v="DENMARK"/>
        <s v="ELKLAND"/>
        <s v="ELLINGTON"/>
        <s v="FAIRGROVE"/>
        <s v="GILFORD"/>
        <s v="INDIAN FIELDS"/>
        <s v="JUNIATA"/>
        <s v="KINGSTON"/>
        <s v="KOYLTON"/>
        <s v="MILLINGTON"/>
        <s v="NOVESTA"/>
        <s v="VASSAR"/>
        <s v="WISNER"/>
        <s v="CARO"/>
        <s v="CASS CITY"/>
        <s v="GAGETOWN"/>
        <s v="MAYVILLE"/>
        <s v="REESE"/>
        <s v="UNIONVILLE"/>
        <s v="VAN BUREN"/>
        <s v="ALMENA"/>
        <s v="ANTWERP"/>
        <s v="ARLINGTON"/>
        <s v="BLOOMINGDALE"/>
        <s v="COVERT"/>
        <s v="DECATUR"/>
        <s v="HARTFORD"/>
        <s v="KEELER"/>
        <s v="LAWRENCE"/>
        <s v="PAW PAW"/>
        <s v="PINE GROVE"/>
        <s v="SOUTH HAVEN"/>
        <s v="GOBLES"/>
        <s v="BREEDSVILLE"/>
        <s v="LAWTON"/>
        <s v="MATTAWAN"/>
        <s v="WASHTENAW"/>
        <s v="ANN ARBOR"/>
        <s v="BRIDGEWATER"/>
        <s v="DEXTER"/>
        <s v="FREEDOM"/>
        <s v="LIMA"/>
        <s v="LODI"/>
        <s v="LYNDON"/>
        <s v="MANCHESTER"/>
        <s v="NORTHFIELD"/>
        <s v="PITTSFIELD"/>
        <s v="SALINE"/>
        <s v="SCIO"/>
        <s v="SHARON"/>
        <s v="WEBSTER"/>
        <s v="YORK"/>
        <s v="YPSILANTI"/>
        <s v="CHELSEA"/>
        <s v="BARTON HILLS"/>
        <s v="BROWNSTOWN"/>
        <s v="CANTON"/>
        <s v="GROSSE ILE"/>
        <s v="NORTHVILLE"/>
        <s v="PLYMOUTH"/>
        <s v="REDFORD"/>
        <s v="SUMPTER"/>
        <s v="ALLEN PARK"/>
        <s v="BELLEVILLE"/>
        <s v="DEARBORN"/>
        <s v="DEARBORN HEIGHTS"/>
        <s v="DETROIT"/>
        <s v="ECORSE"/>
        <s v="FLAT ROCK"/>
        <s v="GARDEN CITY"/>
        <s v="GIBRALTAR"/>
        <s v="GROSSE POINTE"/>
        <s v="GROSSE POINTE FARMS"/>
        <s v="GROSSE POINTE PARK"/>
        <s v="GROSSE POINTE SHORES"/>
        <s v="GROSSE POINTE WOODS"/>
        <s v="HAMTRAMCK"/>
        <s v="HARPER WOODS"/>
        <s v="HIGHLAND PARK"/>
        <s v="INKSTER"/>
        <s v="LINCOLN PARK"/>
        <s v="LIVONIA"/>
        <s v="MELVINDALE"/>
        <s v="RIVER ROUGE"/>
        <s v="RIVERVIEW"/>
        <s v="ROCKWOOD"/>
        <s v="ROMULUS"/>
        <s v="SOUTHGATE"/>
        <s v="TAYLOR"/>
        <s v="TRENTON"/>
        <s v="WESTLAND"/>
        <s v="WOODHAVEN"/>
        <s v="WYANDOTTE"/>
        <s v="WEXFORD"/>
        <s v="ANTIOCH"/>
        <s v="BOON"/>
        <s v="CHERRY GROVE"/>
        <s v="CLAM LAKE"/>
        <s v="HARING"/>
        <s v="HENDERSON"/>
        <s v="SELMA"/>
        <s v="SLAGLE"/>
        <s v="SPRINGVILLE"/>
        <s v="CADILLAC"/>
        <s v="MANTON"/>
        <s v="BUCKLEY"/>
        <s v="HARRIETTA"/>
        <s v="MESICK"/>
        <s v="ALPENA COMMUNITY COLLEGE"/>
        <s v="DELTA COMMUNITY COLLEGE"/>
        <s v="LAKE MICHIGAN COMMUNITY COLLEGE"/>
        <s v="KELLOGG COMMUNITY COLLEGE"/>
        <s v="SOUTHWESTERN MICH COMMUNITY COLLEGE"/>
        <s v="MID MICHIGAN COMMUNITY COLLEGE"/>
        <s v="KIRTLAND COMMUNITY COLLEGE"/>
        <s v="BAY DE NOC COMMUNITY COLLEGE"/>
        <s v="NORTH CENTRAL MICHIGAN COLLEGE"/>
        <s v="MOTT COMMUNITY COLLEGE"/>
        <s v="GOGEBIC COMMUNITY COLLEGE"/>
        <s v="NORTHWESTERN MICHIGAN COLLEGE"/>
        <s v="LANSING COMMUNITY COLLEGE"/>
        <s v="JACKSON COMMUNITY COLLEGE"/>
        <s v="KALAMAZOO VALLEY COMMUNITY COLLEGE"/>
        <s v="GRAND RAPIDS COMMUNITY COLLEGE"/>
        <s v="MACOMB COMMUNITY COLLEGE"/>
        <s v="WEST SHORE COMMUNITY COLLEGE"/>
        <s v="MONROE COMMUNITY COLLEGE"/>
        <s v="MONTCALM COMMUNITY COLLEGE"/>
        <s v="MUSKEGON COMMUNITY COLLEGE"/>
        <s v="OAKLAND COMMUNITY COLLEGE"/>
        <s v="ST CLAIR COMMUNITY COLLEGE"/>
        <s v="GLEN OAKS COMMUNITY COLLEGE"/>
        <s v="WASHTENAW COMMUNITY COLLEGE"/>
        <s v="SCHOOLCRAFT COMMUNITY COLLEGE"/>
        <s v="WAYNE COMMUNITY COLLEGE"/>
        <s v="HENRY FORD COMMUNITY COLLEGE"/>
        <s v="FENNVILLE DISTRICT LIBRARY"/>
        <s v="HENIKA DISTRICT LIBRARY"/>
        <s v="OSTEGO PUBLIC LIBRARY"/>
        <s v="RANSOM PUBLIC LIBRARY"/>
        <s v="SAUGATUCK-DOUGLAS PUBLIC LIBRARY"/>
        <s v="ALLEGAN COUNTY INTERURBAN TRANSIT AUTHORITY"/>
        <s v="ALLEGAN DISTRICT LIBRARY"/>
        <s v="HOPKINS DISTRICT LIBRARY"/>
        <s v="ANTRIM COUNTY AMBULANCE AUTHORITY"/>
        <s v="BELLAIRE DISTRICT LIBRARY"/>
        <s v="CENTRAL LAKE DISTRICT LIBRARY"/>
        <s v="ELK RAPIDS DISTRICT LIBRARY"/>
        <s v="ALDEN DISTRICT LIBRARY"/>
        <s v="AU GRES - SIMS WHITNEY FIRE AND RESCUE"/>
        <s v="PUTNAM DISTRICT LIBRARY"/>
        <s v="FREEPORT DISTRICT LIBRARY"/>
        <s v="BAY METRO TRANSIT AUTHORITY"/>
        <s v="BENZIE SHORES DISTRICT LIBRARY"/>
        <s v="BENZIE TRANSPORTATION AUTHORITY"/>
        <s v="BETSIE VALLEY DISTRICT LIBRARY"/>
        <s v="BERRIEN SPRINGS COMMUNITY LIBRARY"/>
        <s v="BUCHANAN DISTRICT LIBRARY"/>
        <s v="COLOMA DISTRICT LIBRARY"/>
        <s v="EAU CLAIRE DISTRICT LIBRARY"/>
        <s v="NEW BUFFALO TOWNSHIP PUBLIC LIBRARY/BUILDING AUTHORITY"/>
        <s v="NILES DISTRICT LIBRARY"/>
        <s v="BRANCH AREA TRANSIT AUTHOURITY (BATA)"/>
        <s v="BRANCH DISTRICT LIBRARY"/>
        <s v="MARSHALL AREA AMBULANCE AUTHORITY"/>
        <s v="ALBION DISTRICT LIBRARY"/>
        <s v="MARSHALL DISTRICT LIBRARY"/>
        <s v="WILLARD DISTRICT LIBRARY"/>
        <s v="CASS COUNTY DISTRICT LIBRARY"/>
        <s v="DOWAGIAC DISTRICT LIBRARY"/>
        <s v="SOUTHEAST PUBLIC SAFETY AUTHORITY "/>
        <s v="BEAVER ISLAND DISTRICT LIBRARY"/>
        <s v="BOYNE DISTRICT LIBRARY"/>
        <s v="CHARLEVOIX PUBLIC LIBRARY"/>
        <s v="JORDAN VALLEY DISTRICT LIBRARY"/>
        <s v="CROOKED TREE DISTRICT LIBRARY"/>
        <s v="CHARLEVOIX COUNTY RECREATION AUTHORITY"/>
        <s v="JORDAN VALLEY EMS AUTHORITY"/>
        <s v="CHEBOYGAN AREA PUBLIC LIBRARY"/>
        <s v="WOLVERINE LIBRARY"/>
        <s v="SUPERIOR DISTRICT LIBRARY"/>
        <s v="PERE MARQUETTE DISTRICT LIBRARY"/>
        <s v="HARRISON DISTRICT LIBRARY"/>
        <s v="CLINTON AREA TRANSIT SYSTEM"/>
        <s v="DEWITT LIBRARY"/>
        <s v="OVID LIBRARY"/>
        <s v="ELSIE PUBLIC LIBRARY"/>
        <s v="DELTA AREA TRANSIT AUTHORITY - ESCANABA TOWNSHIP"/>
        <s v="DELTA AREA TRANSIT AUTHORITY - ESCANABA CITY"/>
        <s v="DELTA AREA TRANSIT AUTHORITY - GLADSTONE CITY"/>
        <s v="TRI TOWNSHIP AMBULANCE (NORDIC)"/>
        <s v="NORTH ALERT EMS AMBULANCE AUTHORITY"/>
        <s v="CHARLOTTE LIBRARY"/>
        <s v="DELTA TOWNSHIP DISTRICT LIBRARY"/>
        <s v="GRAND LEDGE AREA DISTRICT LIBRARY"/>
        <s v="MULLIKEN DISTRICT LIBRARY"/>
        <s v="POTTERVILLE/BENTON LIBRARY"/>
        <s v="SUNFIELD LIBRARY"/>
        <s v="GRAND LEDGE AREA EMERGENCY SERVICES AUTHORITY (GLESA) "/>
        <s v="NORTH EMMET EMERGENCY SERVICES AUTHORITY (NEESA)"/>
        <s v="GREENWOOD CEMETERY"/>
        <s v="LAKEVIEW CEMETERY"/>
        <s v="GENESEE COUNTY MASS TRANSPORTATION AUTHORITY"/>
        <s v="BISHOP INTERNATIONAL AIRPORT AUTHORITY"/>
        <s v="SOUTHERN LAKES PARKS &amp; RECREATION"/>
        <s v="GENESEE DISTRICT LIBRARY"/>
        <s v="FLINT PUBLIC LIBRARY"/>
        <s v="BEECHER METROPOLITAN DISTRICT"/>
        <s v="GLADWIN COUNTY DISTRICT LIBRARY"/>
        <s v="TRAVERSE AREA DISTRICT LIBRARY "/>
        <s v="BAY AREA TRANSPORTATION AUTHORITY"/>
        <s v="TRAVERSE CITY/GARFIELD TOWNSHIP RECREATION AUTHORITY "/>
        <s v="LITCHFIELD DISTRICT LIBRARY"/>
        <s v="WALDRON DISTRICT LIBRARY"/>
        <s v="JONESVILLE DISTRICT LIBRARY"/>
        <s v="READING DISTRICT LIBRARY"/>
        <s v="PORTAGE LAKE DISTRICT LIBRARY"/>
        <s v="BAD AXE AREA DISTRICT LIBRARY"/>
        <s v="HARBOR BEACH AREA DISTRICT LIBRARY"/>
        <s v="PIGEON DISTRICT LIBRARY"/>
        <s v="INGHAM AIRPORT AUTHORITY"/>
        <s v="CAPITAL AREA DISTRICT LIBRARY"/>
        <s v="NORTHEAST INGHAM EMERGENCY SERVICE AUTHORITY-BLDG (NIESA)"/>
        <s v="SAESA-EMERGENCY SERVICES AUTHORITY"/>
        <s v="CAPITAL AREA TRANSPORTATION AUTHORITY (CATA)"/>
        <s v="LAKE ODESSA LIBRARY"/>
        <s v="PORTLAND DISTRICT LIBRARY"/>
        <s v="IOSCO-ARENAC DISTRICT LIBRARY"/>
        <s v="CRYSTAL FALLS DISTRICT COMMUNITY LIBRARY"/>
        <s v="WEST IRON DISTRICT LIBRARY"/>
        <s v="WINDSOR RECREATION AUTHORITY"/>
        <s v="CHIPPEWA RIVER DISTRICT LIBRARY"/>
        <s v="JACKSON AREA TRANSPORTATION AUTHORITY"/>
        <s v="JACKSON DISTRICT LIBRARY"/>
        <s v="KALAMAZOO PUBLIC LIBRARY"/>
        <s v="MCKAY LIBRARY"/>
        <s v="PARCHMENT COMMUNITY LIBRARY"/>
        <s v="PORTAGE DISTRICT LIBRARY"/>
        <s v="RICHLAND LIBRARY"/>
        <s v="VICKSBURG COMMUNITY LIBRARY"/>
        <s v="KALAMAZOO COUNTY TRANSIT AUTHORITY"/>
        <s v="GALESBURG/CHARLESTON MEMORIAL LIBRARY"/>
        <s v="INTERURBAN TRANSIT PARTNERSHIP"/>
        <s v="KENT COUNTY LIBRARY AUTHORITY"/>
        <s v="GREATER LAPEER TRANSPORTATION AUTHORITY"/>
        <s v="RUTH HUGHES MEMORIAL DISTRICT LIBRARY"/>
        <s v="ALMONT DISTRICT LIBRARY"/>
        <s v="LAPEER DISTRICT LIBRARY"/>
        <s v="SUTTONS BAY/BINGHAM FIRE &amp; RESCUE"/>
        <s v="GLEN LAKE COMMUNITY LIBRARY"/>
        <s v="CLINTON TOWNSHIP PUBLIC LIBRARY"/>
        <s v="TECUMSEH DISTRICT LIBRARY"/>
        <s v="LENAWEE DISTRICT LIBRARY"/>
        <s v="HUDSON CARNEGIE DISTRICT LIBRARY"/>
        <s v="BRIGHTON AREA FIRE AUTHORITY"/>
        <s v="FOWLERVILLE AREA FIRE AUTHORITY"/>
        <s v="HOWELL AREA FIRE AUTHORITY"/>
        <s v="BRIGHTON DISTRICT LIBRARY"/>
        <s v="CROMAINE DISTRICT LIBRARY"/>
        <s v="FOWLERVILLE DISTRICT LIBRARY"/>
        <s v="HOWELL CARNEGIE DISTRICT LIBRARY"/>
        <s v="PINCKNEY DISTRICT LIBRARY"/>
        <s v="MACOMB COUNTY ZOOLOGICAL AUTHORITY"/>
        <s v="MACOMB COUNTY TRANSPORTATION AUTHORITY (SMART)"/>
        <s v="ARMADA PUBLIC LIBRARY"/>
        <s v="CHESTERFIELD TOWNSHIP LIBRARY"/>
        <s v="CLINTON-MACOMB PUBLIC LIBRARY"/>
        <s v="MOUNT CLEMENS PUBLIC LIBRARY"/>
        <s v="ROMEO PUBLIC LIBRARY"/>
        <s v="MACOMB COUNTY ART INSTITUTE AUTHORITY"/>
        <s v="RECREATION AUTHORITY ROSEVILLE/EASTPOINTE"/>
        <s v="IRON ORE HERITAGE RECREATION AUTHORITY"/>
        <s v="MASON COUNTY DISTRICT LIBRARY"/>
        <s v="WESTERN FIRE AUTHORITY"/>
        <s v="MASON COUNTY RURAL FIRE AUTHORITY"/>
        <s v="MASON COUNTY TRANSIT AUTHORITY LMTA #1"/>
        <s v="MASON COUNTY TRANSIT AUTHORITY LMTA #2"/>
        <s v="BARRYTON LIBRARY"/>
        <s v="COLEMAN AREA LIBRARY"/>
        <s v="MISSAUKEE DISTRICT LIBRARY"/>
        <s v="MONROE COUNTY LIBRARY SYSTEM"/>
        <s v="FRENCHTOWN RESORT AUTHORITY"/>
        <s v="FLAT RIVER COMMUNITY LIBRARY"/>
        <s v="TAMARACK DISTRICT LIBRARY"/>
        <s v="WHITE LAKE AMBULANCE AUTHORITY"/>
        <s v="MONTAGUE FIRE DISTRICT"/>
        <s v="WHITE LAKE FIRE AUTHORITY"/>
        <s v="HACKLEY PUBLIC LIBRARY"/>
        <s v="MUSKEGON AREA DISTRICT LIBRARY"/>
        <s v="WHITE LAKE COMMUNITY LIBRARY"/>
        <s v="GRANT AREA DISTRICT LIBRARY"/>
        <s v="FREMONT AREA DISTRICT LIBRARY"/>
        <s v="HESPERIA COMMUNITY LIBRARY"/>
        <s v="WHITE CLOUD AREA DISTRICT LIBRARY"/>
        <s v="NEWAYGO AREA DISTRICT LIBRARY"/>
        <s v="HURON-CLINTON METROPOLITAN AUTHORITY"/>
        <s v="OAKLAND COUNTY PUBLIC TRANSPORTATION AUTHORITY"/>
        <s v="OAKLAND COUNTY ZOOLOGICAL AUTHORITY"/>
        <s v="FARMINGTON COMMUNITY LIBRARY"/>
        <s v="CITY OF FERNDALE LIBRARY"/>
        <s v="CITY OF HAZEL PARK LIBRARY"/>
        <s v="OAKLAND COUNTY ART INSTITUTE AUTHORITY"/>
        <s v="CLARKSTON INDEPENDENCE DISTRICT LIBRARY"/>
        <s v="ADDISON TOWNSHIP LIBRARY"/>
        <s v="HART AREA LIBRARY AUTHORITY"/>
        <s v="SHELBY AREA LIBRARY AUTHORITY"/>
        <s v="OGEMAW COUNTY EMERGENCY MEDICAL SERVICES AUTHORITY"/>
        <s v="RICHLAND-LOGAN FIRE AUTHORITY"/>
        <s v="OGEMAW DISTRICT LIBRARY"/>
        <s v="WEST BRANCH DISTRICT LIBRARY"/>
        <s v="REED CITY AREA DISTRICT LIBRARY"/>
        <s v="MACATAWA AREA EXPRESS TRANSPORTATION AUTHORITY (MAX)"/>
        <s v="LOUTIT DISTRICT LIBRARY"/>
        <s v="COOPERSVILLE AREA DISTRICT LIBRARY"/>
        <s v="SPRING LAKE DISTRICT LIBRARY"/>
        <s v="HOLLAND AREA COMMUNITY SWIMMING POOL AUTHORITY"/>
        <s v="ROGERS CITY AREA AMBULANCE AUTHORITY"/>
        <s v="ROGERS CITY AREA FIRE DEPARTMENT AUTHORITY"/>
        <s v="POSEN AREA FIRE DEPARTMENT AUTHORITY"/>
        <s v="PRESQUE ISLE DISTRICT LIBRARY"/>
        <s v="HOUGHTON LAKE AMBULANCE AUTHORITY"/>
        <s v="ROSCOMMON COUNTY TRANSPORTATION AUTHORITY"/>
        <s v="HOUGHTON LAKE PUBLIC LIBRARY"/>
        <s v="ROSCOMMON AREA DISTRICT LIBRARY"/>
        <s v="SAGINAW TRANSIT AUTHORITY REGIONAL SERVICES"/>
        <s v="BRIDGEPORT PUBLIC LIBRARY"/>
        <s v="RIVER RAPIDS DISTRICT LIBRARY (previously Chesaning)"/>
        <s v="FRANKENMUTH WICKSON DISTRICT LIBRARY"/>
        <s v="MERRILL DISTRICT LIBRARY"/>
        <s v="PUBLIC LIBRARIES OF SAGINAW"/>
        <s v="ST CHARLES DISTRICT LIBRARY"/>
        <s v="THOMAS TOWNSHIP LIBRARY"/>
        <s v="STURGIS DISTRICT LIBRARY"/>
        <s v="AITKIN MEMORIAL DISTRICT LIBRARY"/>
        <s v="MOORE PUBLIC LIBRARY"/>
        <s v="SANDUSKY DISTRICT LIBRARY"/>
        <s v="SANILAC DISTRICT LIBRARY"/>
        <s v="SANILAC COUNTY LIBRARY  "/>
        <s v="SOUTHWEST SHIAWASSEE EMERGENCY SERVICES ALLIANCE (SSESA)"/>
        <s v="SHIAWASEE DISTRICT LIBRARY"/>
        <s v="COMMUNITY DISTRICT LIBRARY"/>
        <s v="BULLARD SANFORD MEMORIAL LIBRARY"/>
        <s v="CARO AREA DISTRICT LIBRARY"/>
        <s v="FAIRGROVE DISTRICT LIBRARY"/>
        <s v="MAYVILLE DISTRICT PUBLIC LIBRARY"/>
        <s v="MILLINGTON ARBELA DISTRICT LIBRARY"/>
        <s v="RAWSON MEMORIAL LIBRARY"/>
        <s v="REESE UNITY DISTRICT LIBRARY"/>
        <s v="CARO TRANSIT AUTHORITY"/>
        <s v="HARTFORD LIBRARY"/>
        <s v="PAW PAW LIBRARY"/>
        <s v="VAN BUREN DISTRICT LIBRARY"/>
        <s v="ANN ARBOR DISTRICT LIBRARY"/>
        <s v="CHELSEA DISTRICT LIBRARY"/>
        <s v="DEXTER DISTRICT LIBRARY"/>
        <s v="MANCHESTER DISTRICT LIBRARY"/>
        <s v="MILAN PUBLIC LIBRARY"/>
        <s v="NORTHFIELD TOWNSHIP AREA LIBRARY"/>
        <s v="SALEM-SOUTH LYON DISTRICT LIBRARY"/>
        <s v="SALINE DISTRICT LIBRARY"/>
        <s v="YPSILANTI DISTRICT LIBRARY"/>
        <s v="CHELSEA AREA FIRE AUTHORITY"/>
        <s v="YPSILANTI DISTRICT LIBRARY - SUPERIOR TWP"/>
        <s v="ANN ARBOR AREA TRANSPORTATION AUTHORITY (AAATA)"/>
        <s v="WAYNE COUNTY TRANSPORTATION AUTHORITY (SMART)"/>
        <s v="WAYNE COUNTY ZOOLOGICAL AUTHORITY"/>
        <s v="BACON MEMORIAL DISTRICT LIBRARY"/>
        <s v="CANTON PUBLIC LIBRARY"/>
        <s v="GROSSE POINTE PUBLIC LIBRARY"/>
        <s v="NORTHVILLE DISTRICT LIBRARY"/>
        <s v="PLYMOUTH DISTRICT LIBRARY"/>
        <s v="REDFORD DISTRICT LIBRARY"/>
        <s v="BELLEVILLE AREA DISTRICT LIBRARY"/>
        <s v="WAYNE COUNTY DETROIT ART INSTITUTE AUTHORITY"/>
        <s v="INKSTER PUBLIC LIBRARY"/>
        <s v="WEXFORD COUNTY TRANSPORTATION AUTHORITY"/>
        <s v="WEXFORD COUNTY LIBRARY"/>
        <s v="ST CLAIR" u="1"/>
      </sharedItems>
    </cacheField>
    <cacheField name="MUNI_TYPE" numFmtId="0">
      <sharedItems count="6">
        <s v="COUNTY"/>
        <s v="TOWNSHIP"/>
        <s v="CITY"/>
        <s v="VILLAGE"/>
        <s v="COMMUNITY COLLEGE"/>
        <s v="AUTHORITY"/>
      </sharedItems>
    </cacheField>
    <cacheField name="NUM_MUNI_TYPE" numFmtId="0">
      <sharedItems containsSemiMixedTypes="0" containsString="0" containsNumber="1" containsInteger="1" minValue="4" maxValue="7" count="3">
        <n v="7"/>
        <n v="5"/>
        <n v="4"/>
      </sharedItems>
    </cacheField>
    <cacheField name="MILLAGE" numFmtId="0">
      <sharedItems containsString="0"/>
    </cacheField>
    <cacheField name="MILLAGE_PURPOSE" numFmtId="0">
      <sharedItems containsString="0"/>
    </cacheField>
    <cacheField name="MILLAGE_TYPE" numFmtId="0">
      <sharedItems containsString="0"/>
    </cacheField>
    <cacheField name="DISTRIBUTION_MONTH" numFmtId="0">
      <sharedItems containsString="0"/>
    </cacheField>
    <cacheField name="MILLAGE_RATE" numFmtId="0">
      <sharedItems containsSemiMixedTypes="0" containsString="0" containsNumber="1"/>
    </cacheField>
    <cacheField name="ES_REIMBURSEMENT" numFmtId="0">
      <sharedItems containsSemiMixedTypes="0" containsString="0" containsNumber="1"/>
    </cacheField>
    <cacheField name="STEL_REIMBURSEMENT" numFmtId="0">
      <sharedItems containsSemiMixedTypes="0" containsString="0" containsNumber="1"/>
    </cacheField>
    <cacheField name="QL_REIMBURSEMENT" numFmtId="0">
      <sharedItems containsSemiMixedTypes="0" containsString="0" containsNumber="1"/>
    </cacheField>
    <cacheField name="QL_FACTOR" numFmtId="0">
      <sharedItems containsSemiMixedTypes="0" containsString="0" containsNumber="1"/>
    </cacheField>
    <cacheField name="EXCESS_QL" numFmtId="0">
      <sharedItems containsSemiMixedTypes="0" containsString="0" containsNumber="1"/>
    </cacheField>
    <cacheField name="QL_OVERPAYMENT_FACTOR" numFmtId="0">
      <sharedItems containsSemiMixedTypes="0" containsString="0" containsNumber="1"/>
    </cacheField>
    <cacheField name="OCTOBER_PAYMENT" numFmtId="0">
      <sharedItems containsSemiMixedTypes="0" containsString="0" containsNumber="1"/>
    </cacheField>
    <cacheField name="FEBRUARY_PAYMENT" numFmtId="0">
      <sharedItems containsSemiMixedTypes="0" containsString="0" containsNumber="1"/>
    </cacheField>
    <cacheField name="OCT_FEB_UNDERPAYMENT" numFmtId="0">
      <sharedItems containsSemiMixedTypes="0" containsString="0" containsNumber="1"/>
    </cacheField>
    <cacheField name="MAY_PAYMENT" numFmtId="0">
      <sharedItems containsSemiMixedTypes="0" containsString="0" containsNumber="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586"/>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MuniList" cacheId="0" dataOnRows="1" applyNumberFormats="0" applyBorderFormats="0" applyFontFormats="0" applyPatternFormats="0" applyAlignmentFormats="0" applyWidthHeightFormats="1" dataCaption="Data" updatedVersion="6" showMemberPropertyTips="0" useAutoFormatting="1" rowGrandTotals="0" colGrandTotals="0" itemPrintTitles="1" createdVersion="1" indent="0" compact="0" compactData="0" gridDropZones="1">
  <location ref="Q1:AA2115" firstHeaderRow="2" firstDataRow="2" firstDataCol="5"/>
  <pivotFields count="21">
    <pivotField compact="0" outline="0" showAll="0" includeNewItemsInFilter="1" defaultSubtotal="0"/>
    <pivotField axis="axisRow" compact="0" outline="0" showAll="0" includeNewItemsInFilter="1" defaultSubtotal="0">
      <items count="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s>
    </pivotField>
    <pivotField axis="axisRow" compact="0" outline="0" showAll="0" includeNewItemsInFilter="1" defaultSubtotal="0">
      <items count="2113">
        <item x="0"/>
        <item x="1"/>
        <item x="2"/>
        <item x="3"/>
        <item x="4"/>
        <item x="5"/>
        <item x="6"/>
        <item x="7"/>
        <item x="8"/>
        <item x="9"/>
        <item x="10"/>
        <item x="11"/>
        <item x="12"/>
        <item x="13"/>
        <item x="14"/>
        <item x="15"/>
        <item x="16"/>
        <item x="17"/>
        <item x="18"/>
        <item x="19"/>
        <item x="20"/>
        <item x="21"/>
        <item x="22"/>
        <item x="23"/>
        <item x="24"/>
        <item x="25"/>
        <item x="1872"/>
        <item x="1873"/>
        <item x="1874"/>
        <item x="1875"/>
        <item x="1876"/>
        <item x="1877"/>
        <item x="26"/>
        <item x="27"/>
        <item x="28"/>
        <item x="29"/>
        <item x="30"/>
        <item x="31"/>
        <item x="32"/>
        <item x="33"/>
        <item x="34"/>
        <item x="35"/>
        <item x="36"/>
        <item x="37"/>
        <item x="38"/>
        <item x="39"/>
        <item x="40"/>
        <item x="41"/>
        <item x="42"/>
        <item x="43"/>
        <item x="44"/>
        <item x="1878"/>
        <item x="45"/>
        <item x="46"/>
        <item x="47"/>
        <item x="48"/>
        <item x="49"/>
        <item x="1879"/>
        <item x="50"/>
        <item x="51"/>
        <item x="52"/>
        <item x="53"/>
        <item x="54"/>
        <item x="55"/>
        <item x="56"/>
        <item x="57"/>
        <item x="58"/>
        <item x="59"/>
        <item x="60"/>
        <item x="61"/>
        <item x="62"/>
        <item x="63"/>
        <item x="64"/>
        <item x="65"/>
        <item x="66"/>
        <item x="67"/>
        <item x="68"/>
        <item x="1844"/>
        <item x="69"/>
        <item x="1880"/>
        <item x="1881"/>
        <item x="1882"/>
        <item x="1883"/>
        <item x="1884"/>
        <item x="70"/>
        <item x="71"/>
        <item x="72"/>
        <item x="73"/>
        <item x="74"/>
        <item x="75"/>
        <item x="76"/>
        <item x="77"/>
        <item x="78"/>
        <item x="79"/>
        <item x="80"/>
        <item x="81"/>
        <item x="82"/>
        <item x="83"/>
        <item x="84"/>
        <item x="85"/>
        <item x="86"/>
        <item x="87"/>
        <item x="88"/>
        <item x="89"/>
        <item x="90"/>
        <item x="1885"/>
        <item x="91"/>
        <item x="92"/>
        <item x="93"/>
        <item x="94"/>
        <item x="95"/>
        <item x="96"/>
        <item x="97"/>
        <item x="98"/>
        <item x="99"/>
        <item x="100"/>
        <item x="101"/>
        <item x="102"/>
        <item x="103"/>
        <item x="104"/>
        <item x="105"/>
        <item x="106"/>
        <item x="107"/>
        <item x="108"/>
        <item x="109"/>
        <item x="110"/>
        <item x="111"/>
        <item x="112"/>
        <item x="113"/>
        <item x="114"/>
        <item x="115"/>
        <item x="116"/>
        <item x="117"/>
        <item x="1886"/>
        <item x="1887"/>
        <item x="118"/>
        <item x="119"/>
        <item x="120"/>
        <item x="121"/>
        <item x="122"/>
        <item x="123"/>
        <item x="124"/>
        <item x="125"/>
        <item x="126"/>
        <item x="127"/>
        <item x="128"/>
        <item x="129"/>
        <item x="130"/>
        <item x="131"/>
        <item x="132"/>
        <item x="133"/>
        <item x="134"/>
        <item x="135"/>
        <item x="136"/>
        <item x="137"/>
        <item x="138"/>
        <item x="139"/>
        <item x="1888"/>
        <item x="140"/>
        <item x="141"/>
        <item x="142"/>
        <item x="143"/>
        <item x="144"/>
        <item x="145"/>
        <item x="146"/>
        <item x="147"/>
        <item x="148"/>
        <item x="149"/>
        <item x="150"/>
        <item x="151"/>
        <item x="152"/>
        <item x="153"/>
        <item x="154"/>
        <item x="155"/>
        <item x="156"/>
        <item x="157"/>
        <item x="1845"/>
        <item x="158"/>
        <item x="1889"/>
        <item x="1890"/>
        <item x="1891"/>
        <item x="159"/>
        <item x="160"/>
        <item x="161"/>
        <item x="162"/>
        <item x="163"/>
        <item x="164"/>
        <item x="165"/>
        <item x="166"/>
        <item x="167"/>
        <item x="168"/>
        <item x="169"/>
        <item x="170"/>
        <item x="171"/>
        <item x="172"/>
        <item x="173"/>
        <item x="174"/>
        <item x="175"/>
        <item x="176"/>
        <item x="177"/>
        <item x="178"/>
        <item x="1892"/>
        <item x="1893"/>
        <item x="1894"/>
        <item x="1895"/>
        <item x="1896"/>
        <item x="1897"/>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1846"/>
        <item x="218"/>
        <item x="1898"/>
        <item x="1899"/>
        <item x="219"/>
        <item x="220"/>
        <item x="221"/>
        <item x="222"/>
        <item x="223"/>
        <item x="224"/>
        <item x="225"/>
        <item x="226"/>
        <item x="227"/>
        <item x="228"/>
        <item x="229"/>
        <item x="230"/>
        <item x="231"/>
        <item x="232"/>
        <item x="233"/>
        <item x="234"/>
        <item x="235"/>
        <item x="236"/>
        <item x="237"/>
        <item x="238"/>
        <item x="239"/>
        <item x="240"/>
        <item x="1900"/>
        <item x="1901"/>
        <item x="1902"/>
        <item x="1903"/>
        <item x="241"/>
        <item x="242"/>
        <item x="243"/>
        <item x="244"/>
        <item x="245"/>
        <item x="246"/>
        <item x="247"/>
        <item x="248"/>
        <item x="249"/>
        <item x="250"/>
        <item x="251"/>
        <item x="252"/>
        <item x="253"/>
        <item x="254"/>
        <item x="255"/>
        <item x="256"/>
        <item x="257"/>
        <item x="258"/>
        <item x="259"/>
        <item x="260"/>
        <item x="261"/>
        <item x="262"/>
        <item x="263"/>
        <item x="264"/>
        <item x="265"/>
        <item x="266"/>
        <item x="1847"/>
        <item x="267"/>
        <item x="1904"/>
        <item x="1905"/>
        <item x="1906"/>
        <item x="268"/>
        <item x="269"/>
        <item x="270"/>
        <item x="271"/>
        <item x="272"/>
        <item x="273"/>
        <item x="274"/>
        <item x="275"/>
        <item x="276"/>
        <item x="277"/>
        <item x="278"/>
        <item x="279"/>
        <item x="280"/>
        <item x="281"/>
        <item x="282"/>
        <item x="283"/>
        <item x="284"/>
        <item x="285"/>
        <item x="286"/>
        <item x="287"/>
        <item x="1848"/>
        <item x="288"/>
        <item x="1907"/>
        <item x="1908"/>
        <item x="1909"/>
        <item x="1910"/>
        <item x="1911"/>
        <item x="1912"/>
        <item x="1913"/>
        <item x="289"/>
        <item x="290"/>
        <item x="291"/>
        <item x="292"/>
        <item x="293"/>
        <item x="294"/>
        <item x="295"/>
        <item x="296"/>
        <item x="297"/>
        <item x="298"/>
        <item x="299"/>
        <item x="300"/>
        <item x="301"/>
        <item x="302"/>
        <item x="303"/>
        <item x="304"/>
        <item x="305"/>
        <item x="306"/>
        <item x="307"/>
        <item x="308"/>
        <item x="1914"/>
        <item x="1915"/>
        <item x="309"/>
        <item x="310"/>
        <item x="311"/>
        <item x="312"/>
        <item x="313"/>
        <item x="314"/>
        <item x="315"/>
        <item x="316"/>
        <item x="317"/>
        <item x="318"/>
        <item x="319"/>
        <item x="320"/>
        <item x="321"/>
        <item x="322"/>
        <item x="323"/>
        <item x="324"/>
        <item x="325"/>
        <item x="326"/>
        <item x="327"/>
        <item x="328"/>
        <item x="329"/>
        <item x="330"/>
        <item x="331"/>
        <item x="1916"/>
        <item x="332"/>
        <item x="333"/>
        <item x="334"/>
        <item x="335"/>
        <item x="336"/>
        <item x="337"/>
        <item x="338"/>
        <item x="339"/>
        <item x="340"/>
        <item x="341"/>
        <item x="342"/>
        <item x="343"/>
        <item x="344"/>
        <item x="345"/>
        <item x="346"/>
        <item x="347"/>
        <item x="348"/>
        <item x="349"/>
        <item x="350"/>
        <item x="1917"/>
        <item x="1918"/>
        <item x="351"/>
        <item x="352"/>
        <item x="353"/>
        <item x="354"/>
        <item x="355"/>
        <item x="356"/>
        <item x="357"/>
        <item x="358"/>
        <item x="359"/>
        <item x="360"/>
        <item x="361"/>
        <item x="362"/>
        <item x="363"/>
        <item x="364"/>
        <item x="365"/>
        <item x="366"/>
        <item x="367"/>
        <item x="368"/>
        <item x="369"/>
        <item x="1849"/>
        <item x="370"/>
        <item x="1919"/>
        <item x="1920"/>
        <item x="1921"/>
        <item x="1922"/>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1850"/>
        <item x="403"/>
        <item x="1923"/>
        <item x="404"/>
        <item x="405"/>
        <item x="406"/>
        <item x="407"/>
        <item x="408"/>
        <item x="409"/>
        <item x="410"/>
        <item x="411"/>
        <item x="412"/>
        <item x="413"/>
        <item x="414"/>
        <item x="415"/>
        <item x="416"/>
        <item x="417"/>
        <item x="418"/>
        <item x="419"/>
        <item x="1924"/>
        <item x="1925"/>
        <item x="1851"/>
        <item x="420"/>
        <item x="1926"/>
        <item x="1927"/>
        <item x="421"/>
        <item x="422"/>
        <item x="423"/>
        <item x="424"/>
        <item x="425"/>
        <item x="426"/>
        <item x="427"/>
        <item x="428"/>
        <item x="429"/>
        <item x="430"/>
        <item x="431"/>
        <item x="1928"/>
        <item x="1929"/>
        <item x="1930"/>
        <item x="1931"/>
        <item x="1932"/>
        <item x="1933"/>
        <item x="1934"/>
        <item x="432"/>
        <item x="433"/>
        <item x="434"/>
        <item x="435"/>
        <item x="436"/>
        <item x="437"/>
        <item x="438"/>
        <item x="439"/>
        <item x="440"/>
        <item x="441"/>
        <item x="442"/>
        <item x="443"/>
        <item x="444"/>
        <item x="445"/>
        <item x="446"/>
        <item x="447"/>
        <item x="448"/>
        <item x="449"/>
        <item x="450"/>
        <item x="451"/>
        <item x="452"/>
        <item x="453"/>
        <item x="454"/>
        <item x="455"/>
        <item x="456"/>
        <item x="457"/>
        <item x="1935"/>
        <item x="1936"/>
        <item x="1937"/>
        <item x="458"/>
        <item x="459"/>
        <item x="460"/>
        <item x="461"/>
        <item x="462"/>
        <item x="463"/>
        <item x="464"/>
        <item x="465"/>
        <item x="466"/>
        <item x="467"/>
        <item x="468"/>
        <item x="469"/>
        <item x="470"/>
        <item x="471"/>
        <item x="472"/>
        <item x="473"/>
        <item x="474"/>
        <item x="475"/>
        <item x="476"/>
        <item x="477"/>
        <item x="1852"/>
        <item x="478"/>
        <item x="1938"/>
        <item x="1939"/>
        <item x="1940"/>
        <item x="1941"/>
        <item x="1942"/>
        <item x="1943"/>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1853"/>
        <item x="510"/>
        <item x="1944"/>
        <item x="511"/>
        <item x="512"/>
        <item x="513"/>
        <item x="514"/>
        <item x="515"/>
        <item x="516"/>
        <item x="517"/>
        <item x="518"/>
        <item x="519"/>
        <item x="520"/>
        <item x="521"/>
        <item x="522"/>
        <item x="523"/>
        <item x="524"/>
        <item x="525"/>
        <item x="526"/>
        <item x="527"/>
        <item x="528"/>
        <item x="529"/>
        <item x="530"/>
        <item x="531"/>
        <item x="532"/>
        <item x="533"/>
        <item x="534"/>
        <item x="535"/>
        <item x="536"/>
        <item x="537"/>
        <item x="1854"/>
        <item x="538"/>
        <item x="1945"/>
        <item x="1946"/>
        <item x="1947"/>
        <item x="539"/>
        <item x="540"/>
        <item x="541"/>
        <item x="542"/>
        <item x="543"/>
        <item x="544"/>
        <item x="545"/>
        <item x="546"/>
        <item x="547"/>
        <item x="548"/>
        <item x="549"/>
        <item x="550"/>
        <item x="551"/>
        <item x="552"/>
        <item x="553"/>
        <item x="554"/>
        <item x="1855"/>
        <item x="555"/>
        <item x="556"/>
        <item x="557"/>
        <item x="558"/>
        <item x="559"/>
        <item x="560"/>
        <item x="561"/>
        <item x="562"/>
        <item x="563"/>
        <item x="564"/>
        <item x="565"/>
        <item x="566"/>
        <item x="567"/>
        <item x="568"/>
        <item x="569"/>
        <item x="570"/>
        <item x="571"/>
        <item x="572"/>
        <item x="573"/>
        <item x="574"/>
        <item x="575"/>
        <item x="576"/>
        <item x="577"/>
        <item x="578"/>
        <item x="1948"/>
        <item x="1949"/>
        <item x="1950"/>
        <item x="1951"/>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1952"/>
        <item x="607"/>
        <item x="608"/>
        <item x="609"/>
        <item x="610"/>
        <item x="611"/>
        <item x="612"/>
        <item x="613"/>
        <item x="614"/>
        <item x="615"/>
        <item x="616"/>
        <item x="617"/>
        <item x="618"/>
        <item x="619"/>
        <item x="620"/>
        <item x="621"/>
        <item x="622"/>
        <item x="623"/>
        <item x="624"/>
        <item x="625"/>
        <item x="626"/>
        <item x="627"/>
        <item x="628"/>
        <item x="1953"/>
        <item x="1954"/>
        <item x="1955"/>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1956"/>
        <item x="1957"/>
        <item x="1958"/>
        <item x="1959"/>
        <item x="1960"/>
        <item x="669"/>
        <item x="670"/>
        <item x="671"/>
        <item x="672"/>
        <item x="673"/>
        <item x="674"/>
        <item x="675"/>
        <item x="676"/>
        <item x="677"/>
        <item x="678"/>
        <item x="679"/>
        <item x="680"/>
        <item x="681"/>
        <item x="682"/>
        <item x="683"/>
        <item x="684"/>
        <item x="685"/>
        <item x="686"/>
        <item x="687"/>
        <item x="688"/>
        <item x="689"/>
        <item x="690"/>
        <item x="691"/>
        <item x="692"/>
        <item x="1856"/>
        <item x="693"/>
        <item x="1961"/>
        <item x="1962"/>
        <item x="694"/>
        <item x="695"/>
        <item x="696"/>
        <item x="697"/>
        <item x="698"/>
        <item x="699"/>
        <item x="700"/>
        <item x="701"/>
        <item x="702"/>
        <item x="703"/>
        <item x="704"/>
        <item x="705"/>
        <item x="706"/>
        <item x="707"/>
        <item x="708"/>
        <item x="709"/>
        <item x="710"/>
        <item x="711"/>
        <item x="712"/>
        <item x="713"/>
        <item x="714"/>
        <item x="715"/>
        <item x="716"/>
        <item x="717"/>
        <item x="718"/>
        <item x="719"/>
        <item x="720"/>
        <item x="1963"/>
        <item x="721"/>
        <item x="722"/>
        <item x="723"/>
        <item x="724"/>
        <item x="725"/>
        <item x="726"/>
        <item x="727"/>
        <item x="728"/>
        <item x="729"/>
        <item x="730"/>
        <item x="731"/>
        <item x="732"/>
        <item x="733"/>
        <item x="734"/>
        <item x="735"/>
        <item x="1964"/>
        <item x="1965"/>
        <item x="1966"/>
        <item x="736"/>
        <item x="737"/>
        <item x="738"/>
        <item x="739"/>
        <item x="740"/>
        <item x="741"/>
        <item x="742"/>
        <item x="743"/>
        <item x="744"/>
        <item x="745"/>
        <item x="746"/>
        <item x="747"/>
        <item x="748"/>
        <item x="1967"/>
        <item x="749"/>
        <item x="750"/>
        <item x="751"/>
        <item x="752"/>
        <item x="753"/>
        <item x="754"/>
        <item x="755"/>
        <item x="756"/>
        <item x="757"/>
        <item x="758"/>
        <item x="759"/>
        <item x="760"/>
        <item x="761"/>
        <item x="762"/>
        <item x="763"/>
        <item x="764"/>
        <item x="765"/>
        <item x="766"/>
        <item x="767"/>
        <item x="768"/>
        <item x="769"/>
        <item x="1968"/>
        <item x="1969"/>
        <item x="770"/>
        <item x="771"/>
        <item x="772"/>
        <item x="773"/>
        <item x="774"/>
        <item x="775"/>
        <item x="776"/>
        <item x="777"/>
        <item x="778"/>
        <item x="779"/>
        <item x="780"/>
        <item x="781"/>
        <item x="782"/>
        <item x="783"/>
        <item x="784"/>
        <item x="785"/>
        <item x="786"/>
        <item x="787"/>
        <item x="788"/>
        <item x="789"/>
        <item x="790"/>
        <item x="791"/>
        <item x="792"/>
        <item x="793"/>
        <item x="794"/>
        <item x="795"/>
        <item x="1857"/>
        <item x="796"/>
        <item x="1970"/>
        <item x="1971"/>
        <item x="1972"/>
        <item x="1973"/>
        <item x="1974"/>
        <item x="1975"/>
        <item x="1976"/>
        <item x="797"/>
        <item x="798"/>
        <item x="799"/>
        <item x="800"/>
        <item x="801"/>
        <item x="802"/>
        <item x="803"/>
        <item x="804"/>
        <item x="805"/>
        <item x="806"/>
        <item x="807"/>
        <item x="808"/>
        <item x="809"/>
        <item x="810"/>
        <item x="811"/>
        <item x="1977"/>
        <item x="812"/>
        <item x="813"/>
        <item x="814"/>
        <item x="815"/>
        <item x="816"/>
        <item x="817"/>
        <item x="818"/>
        <item x="819"/>
        <item x="820"/>
        <item x="1858"/>
        <item x="821"/>
        <item x="822"/>
        <item x="823"/>
        <item x="824"/>
        <item x="825"/>
        <item x="826"/>
        <item x="827"/>
        <item x="828"/>
        <item x="829"/>
        <item x="830"/>
        <item x="831"/>
        <item x="832"/>
        <item x="833"/>
        <item x="834"/>
        <item x="835"/>
        <item x="1978"/>
        <item x="1979"/>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1859"/>
        <item x="871"/>
        <item x="872"/>
        <item x="873"/>
        <item x="874"/>
        <item x="875"/>
        <item x="876"/>
        <item x="877"/>
        <item x="878"/>
        <item x="879"/>
        <item x="880"/>
        <item x="881"/>
        <item x="882"/>
        <item x="883"/>
        <item x="884"/>
        <item x="885"/>
        <item x="886"/>
        <item x="887"/>
        <item x="888"/>
        <item x="889"/>
        <item x="890"/>
        <item x="891"/>
        <item x="892"/>
        <item x="893"/>
        <item x="894"/>
        <item x="895"/>
        <item x="896"/>
        <item x="1980"/>
        <item x="1981"/>
        <item x="1982"/>
        <item x="1983"/>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1984"/>
        <item x="1985"/>
        <item x="925"/>
        <item x="926"/>
        <item x="927"/>
        <item x="928"/>
        <item x="929"/>
        <item x="930"/>
        <item x="931"/>
        <item x="932"/>
        <item x="933"/>
        <item x="934"/>
        <item x="935"/>
        <item x="936"/>
        <item x="937"/>
        <item x="938"/>
        <item x="939"/>
        <item x="1986"/>
        <item x="1987"/>
        <item x="1988"/>
        <item x="198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1990"/>
        <item x="1991"/>
        <item x="1992"/>
        <item x="1993"/>
        <item x="1994"/>
        <item x="1995"/>
        <item x="1996"/>
        <item x="1997"/>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998"/>
        <item x="1999"/>
        <item x="2000"/>
        <item x="2001"/>
        <item x="2002"/>
        <item x="2003"/>
        <item x="2004"/>
        <item x="1016"/>
        <item x="1017"/>
        <item x="1018"/>
        <item x="1019"/>
        <item x="1020"/>
        <item x="1021"/>
        <item x="1022"/>
        <item x="1023"/>
        <item x="1024"/>
        <item x="1025"/>
        <item x="1026"/>
        <item x="2005"/>
        <item x="2006"/>
        <item x="1027"/>
        <item x="1028"/>
        <item x="1029"/>
        <item x="1030"/>
        <item x="1031"/>
        <item x="1032"/>
        <item x="1033"/>
        <item x="1034"/>
        <item x="1035"/>
        <item x="1036"/>
        <item x="1037"/>
        <item x="1038"/>
        <item x="1039"/>
        <item x="1040"/>
        <item x="1041"/>
        <item x="1860"/>
        <item x="1042"/>
        <item x="1043"/>
        <item x="1044"/>
        <item x="1045"/>
        <item x="1046"/>
        <item x="1047"/>
        <item x="1048"/>
        <item x="1049"/>
        <item x="1050"/>
        <item x="1051"/>
        <item x="1052"/>
        <item x="1053"/>
        <item x="1054"/>
        <item x="1055"/>
        <item x="1056"/>
        <item x="1057"/>
        <item x="1058"/>
        <item x="1059"/>
        <item x="1060"/>
        <item x="1061"/>
        <item x="1062"/>
        <item x="1861"/>
        <item x="1063"/>
        <item x="2007"/>
        <item x="1064"/>
        <item x="1065"/>
        <item x="1066"/>
        <item x="1067"/>
        <item x="1068"/>
        <item x="1069"/>
        <item x="1070"/>
        <item x="1071"/>
        <item x="1072"/>
        <item x="1073"/>
        <item x="1074"/>
        <item x="1075"/>
        <item x="1076"/>
        <item x="1077"/>
        <item x="1078"/>
        <item x="1079"/>
        <item x="1080"/>
        <item x="1081"/>
        <item x="1082"/>
        <item x="1083"/>
        <item x="1084"/>
        <item x="1085"/>
        <item x="1086"/>
        <item x="2008"/>
        <item x="2009"/>
        <item x="2010"/>
        <item x="2011"/>
        <item x="2012"/>
        <item x="1087"/>
        <item x="1088"/>
        <item x="1089"/>
        <item x="1090"/>
        <item x="1091"/>
        <item x="1092"/>
        <item x="1093"/>
        <item x="1094"/>
        <item x="1095"/>
        <item x="1096"/>
        <item x="1097"/>
        <item x="1098"/>
        <item x="1099"/>
        <item x="1100"/>
        <item x="1101"/>
        <item x="1102"/>
        <item x="1103"/>
        <item x="1104"/>
        <item x="1105"/>
        <item x="1106"/>
        <item x="1107"/>
        <item x="2013"/>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2014"/>
        <item x="1148"/>
        <item x="1149"/>
        <item x="1150"/>
        <item x="1151"/>
        <item x="1152"/>
        <item x="1153"/>
        <item x="1154"/>
        <item x="1155"/>
        <item x="1156"/>
        <item x="1157"/>
        <item x="1158"/>
        <item x="1159"/>
        <item x="1160"/>
        <item x="1161"/>
        <item x="1162"/>
        <item x="1163"/>
        <item x="1164"/>
        <item x="1165"/>
        <item x="1166"/>
        <item x="1167"/>
        <item x="2015"/>
        <item x="1168"/>
        <item x="1169"/>
        <item x="1170"/>
        <item x="1171"/>
        <item x="1172"/>
        <item x="1173"/>
        <item x="1174"/>
        <item x="1175"/>
        <item x="1176"/>
        <item x="1177"/>
        <item x="1178"/>
        <item x="1179"/>
        <item x="1180"/>
        <item x="1181"/>
        <item x="1182"/>
        <item x="1183"/>
        <item x="1184"/>
        <item x="1185"/>
        <item x="2016"/>
        <item x="2017"/>
        <item x="1186"/>
        <item x="1187"/>
        <item x="1188"/>
        <item x="1189"/>
        <item x="1190"/>
        <item x="1191"/>
        <item x="1192"/>
        <item x="1193"/>
        <item x="1194"/>
        <item x="1195"/>
        <item x="1196"/>
        <item x="1197"/>
        <item x="1198"/>
        <item x="1199"/>
        <item x="1200"/>
        <item x="1201"/>
        <item x="1202"/>
        <item x="1203"/>
        <item x="1204"/>
        <item x="1205"/>
        <item x="1206"/>
        <item x="1207"/>
        <item x="1208"/>
        <item x="1862"/>
        <item x="1209"/>
        <item x="2018"/>
        <item x="201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863"/>
        <item x="1239"/>
        <item x="1240"/>
        <item x="1241"/>
        <item x="1242"/>
        <item x="1243"/>
        <item x="1244"/>
        <item x="1245"/>
        <item x="1246"/>
        <item x="1247"/>
        <item x="1248"/>
        <item x="1249"/>
        <item x="2020"/>
        <item x="2021"/>
        <item x="2022"/>
        <item x="2023"/>
        <item x="2024"/>
        <item x="2025"/>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864"/>
        <item x="1276"/>
        <item x="2026"/>
        <item x="2027"/>
        <item x="2028"/>
        <item x="2029"/>
        <item x="2030"/>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2031"/>
        <item x="2032"/>
        <item x="2033"/>
        <item x="2034"/>
        <item x="2035"/>
        <item x="2036"/>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2037"/>
        <item x="2038"/>
        <item x="2039"/>
        <item x="1356"/>
        <item x="1357"/>
        <item x="1358"/>
        <item x="1359"/>
        <item x="1360"/>
        <item x="1361"/>
        <item x="1362"/>
        <item x="1363"/>
        <item x="1364"/>
        <item x="1365"/>
        <item x="1865"/>
        <item x="1366"/>
        <item x="2040"/>
        <item x="2041"/>
        <item x="1367"/>
        <item x="1368"/>
        <item x="1369"/>
        <item x="1370"/>
        <item x="1371"/>
        <item x="1372"/>
        <item x="1373"/>
        <item x="1374"/>
        <item x="1375"/>
        <item x="1376"/>
        <item x="1377"/>
        <item x="1378"/>
        <item x="1379"/>
        <item x="1380"/>
        <item x="1381"/>
        <item x="1382"/>
        <item x="1383"/>
        <item x="1384"/>
        <item x="1385"/>
        <item x="1386"/>
        <item x="1387"/>
        <item x="1388"/>
        <item x="1389"/>
        <item x="1390"/>
        <item x="2042"/>
        <item x="2043"/>
        <item x="2044"/>
        <item x="2045"/>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2046"/>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2047"/>
        <item x="2048"/>
        <item x="2049"/>
        <item x="2050"/>
        <item x="2051"/>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2052"/>
        <item x="2053"/>
        <item x="2054"/>
        <item x="2055"/>
        <item x="1488"/>
        <item x="1489"/>
        <item x="1490"/>
        <item x="1491"/>
        <item x="1492"/>
        <item x="1493"/>
        <item x="1494"/>
        <item x="1495"/>
        <item x="1496"/>
        <item x="1497"/>
        <item x="1498"/>
        <item x="1499"/>
        <item x="1500"/>
        <item x="1501"/>
        <item x="1502"/>
        <item x="1503"/>
        <item x="1504"/>
        <item x="1505"/>
        <item x="2056"/>
        <item x="2057"/>
        <item x="2058"/>
        <item x="2059"/>
        <item x="1506"/>
        <item x="1507"/>
        <item x="1508"/>
        <item x="1509"/>
        <item x="1510"/>
        <item x="1511"/>
        <item x="1512"/>
        <item x="1513"/>
        <item x="1514"/>
        <item x="1515"/>
        <item x="1516"/>
        <item x="1517"/>
        <item x="1518"/>
        <item x="2060"/>
        <item x="2061"/>
        <item x="2062"/>
        <item x="2063"/>
        <item x="2064"/>
        <item x="2065"/>
        <item x="2066"/>
        <item x="2067"/>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866"/>
        <item x="1586"/>
        <item x="2068"/>
        <item x="1587"/>
        <item x="1588"/>
        <item x="1589"/>
        <item x="1590"/>
        <item x="1591"/>
        <item x="1592"/>
        <item x="1593"/>
        <item x="1594"/>
        <item x="1595"/>
        <item x="1596"/>
        <item x="1597"/>
        <item x="1598"/>
        <item x="1599"/>
        <item x="1600"/>
        <item x="1601"/>
        <item x="1602"/>
        <item x="1603"/>
        <item x="1604"/>
        <item x="1605"/>
        <item x="1606"/>
        <item x="1607"/>
        <item x="1867"/>
        <item x="1608"/>
        <item x="2069"/>
        <item x="2070"/>
        <item x="2071"/>
        <item x="2072"/>
        <item x="2073"/>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2074"/>
        <item x="2075"/>
        <item x="2076"/>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2077"/>
        <item x="2078"/>
        <item x="2079"/>
        <item x="2080"/>
        <item x="2081"/>
        <item x="2082"/>
        <item x="2083"/>
        <item x="2084"/>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2085"/>
        <item x="2086"/>
        <item x="2087"/>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2088"/>
        <item x="2089"/>
        <item x="2090"/>
        <item x="2091"/>
        <item x="2092"/>
        <item x="2093"/>
        <item x="2094"/>
        <item x="2095"/>
        <item x="2096"/>
        <item x="1751"/>
        <item x="1752"/>
        <item x="1753"/>
        <item x="1754"/>
        <item x="1755"/>
        <item x="1756"/>
        <item x="1757"/>
        <item x="1758"/>
        <item x="1759"/>
        <item x="1760"/>
        <item x="1761"/>
        <item x="1762"/>
        <item x="1763"/>
        <item x="1764"/>
        <item x="1765"/>
        <item x="1766"/>
        <item x="1767"/>
        <item x="1768"/>
        <item x="1769"/>
        <item x="2097"/>
        <item x="2098"/>
        <item x="2099"/>
        <item x="1770"/>
        <item x="1771"/>
        <item x="1772"/>
        <item x="1773"/>
        <item x="1774"/>
        <item x="1775"/>
        <item x="1776"/>
        <item x="1777"/>
        <item x="1868"/>
        <item x="1778"/>
        <item x="2100"/>
        <item x="2101"/>
        <item x="2102"/>
        <item x="2103"/>
        <item x="2104"/>
        <item x="2105"/>
        <item x="2106"/>
        <item x="2107"/>
        <item x="1779"/>
        <item x="1780"/>
        <item x="1781"/>
        <item x="1782"/>
        <item x="1783"/>
        <item x="1784"/>
        <item x="1785"/>
        <item x="1786"/>
        <item x="1787"/>
        <item x="2108"/>
        <item x="2109"/>
        <item x="2110"/>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69"/>
        <item x="1870"/>
        <item x="1822"/>
        <item x="2111"/>
        <item x="2112"/>
        <item x="1823"/>
        <item x="1824"/>
        <item x="1825"/>
        <item x="1826"/>
        <item x="1827"/>
        <item x="1828"/>
        <item x="1829"/>
        <item x="1830"/>
        <item x="1831"/>
        <item x="1832"/>
        <item x="1833"/>
        <item x="1834"/>
        <item x="1835"/>
        <item x="1836"/>
        <item x="1837"/>
        <item x="1838"/>
        <item x="1839"/>
        <item x="1840"/>
        <item x="1841"/>
        <item x="1842"/>
        <item x="1843"/>
        <item x="1871"/>
      </items>
    </pivotField>
    <pivotField axis="axisRow" compact="0" outline="0" showAll="0" includeNewItemsInFilter="1" defaultSubtotal="0">
      <items count="1612">
        <item x="439"/>
        <item x="661"/>
        <item x="76"/>
        <item x="753"/>
        <item x="1537"/>
        <item x="735"/>
        <item x="845"/>
        <item x="691"/>
        <item x="1567"/>
        <item x="1231"/>
        <item x="577"/>
        <item x="535"/>
        <item x="635"/>
        <item x="392"/>
        <item x="1124"/>
        <item x="937"/>
        <item x="198"/>
        <item x="1399"/>
        <item x="0"/>
        <item x="1382"/>
        <item x="180"/>
        <item x="12"/>
        <item x="662"/>
        <item x="1160"/>
        <item x="22"/>
        <item x="1375"/>
        <item x="1376"/>
        <item x="474"/>
        <item x="1296"/>
        <item x="1084"/>
        <item x="689"/>
        <item x="467"/>
        <item x="1254"/>
        <item x="1232"/>
        <item x="133"/>
        <item x="707"/>
        <item x="1480"/>
        <item x="252"/>
        <item x="49"/>
        <item x="1342"/>
        <item x="598"/>
        <item x="663"/>
        <item x="835"/>
        <item x="475"/>
        <item x="1271"/>
        <item x="1597"/>
        <item x="1586"/>
        <item x="1328"/>
        <item x="57"/>
        <item x="1378"/>
        <item x="1255"/>
        <item x="1197"/>
        <item x="1233"/>
        <item x="452"/>
        <item x="708"/>
        <item x="75"/>
        <item x="395"/>
        <item x="1180"/>
        <item x="1256"/>
        <item x="788"/>
        <item x="1498"/>
        <item x="290"/>
        <item x="90"/>
        <item x="895"/>
        <item x="963"/>
        <item x="470"/>
        <item x="96"/>
        <item x="199"/>
        <item x="396"/>
        <item x="709"/>
        <item x="77"/>
        <item x="1383"/>
        <item x="578"/>
        <item x="13"/>
        <item x="129"/>
        <item x="996"/>
        <item x="650"/>
        <item x="536"/>
        <item x="846"/>
        <item x="938"/>
        <item x="1117"/>
        <item x="1600"/>
        <item x="526"/>
        <item x="1451"/>
        <item x="152"/>
        <item x="330"/>
        <item x="97"/>
        <item x="1226"/>
        <item x="115"/>
        <item x="58"/>
        <item x="89"/>
        <item x="331"/>
        <item x="153"/>
        <item x="95"/>
        <item x="853"/>
        <item x="1511"/>
        <item x="964"/>
        <item x="1288"/>
        <item x="181"/>
        <item x="589"/>
        <item x="304"/>
        <item x="215"/>
        <item x="114"/>
        <item x="1444"/>
        <item x="130"/>
        <item x="332"/>
        <item x="1349"/>
        <item x="1386"/>
        <item x="272"/>
        <item x="374"/>
        <item x="653"/>
        <item x="1101"/>
        <item x="253"/>
        <item x="116"/>
        <item x="323"/>
        <item x="1405"/>
        <item x="417"/>
        <item x="200"/>
        <item x="1441"/>
        <item x="569"/>
        <item x="1102"/>
        <item x="73"/>
        <item x="1379"/>
        <item x="1297"/>
        <item x="1606"/>
        <item x="354"/>
        <item x="913"/>
        <item x="305"/>
        <item x="1213"/>
        <item x="1028"/>
        <item x="418"/>
        <item x="154"/>
        <item x="171"/>
        <item x="132"/>
        <item x="1387"/>
        <item x="1388"/>
        <item x="134"/>
        <item x="1055"/>
        <item x="997"/>
        <item x="554"/>
        <item x="151"/>
        <item x="173"/>
        <item x="1390"/>
        <item x="155"/>
        <item x="432"/>
        <item x="453"/>
        <item x="182"/>
        <item x="1389"/>
        <item x="146"/>
        <item x="1021"/>
        <item x="1074"/>
        <item x="965"/>
        <item x="847"/>
        <item x="419"/>
        <item x="306"/>
        <item x="1022"/>
        <item x="1125"/>
        <item x="998"/>
        <item x="1437"/>
        <item x="1103"/>
        <item x="614"/>
        <item x="135"/>
        <item x="440"/>
        <item x="1085"/>
        <item x="375"/>
        <item x="736"/>
        <item x="914"/>
        <item x="509"/>
        <item x="999"/>
        <item x="1257"/>
        <item x="654"/>
        <item x="1126"/>
        <item x="655"/>
        <item x="1056"/>
        <item x="779"/>
        <item x="1329"/>
        <item x="555"/>
        <item x="420"/>
        <item x="664"/>
        <item x="248"/>
        <item x="1406"/>
        <item x="250"/>
        <item x="236"/>
        <item x="636"/>
        <item x="333"/>
        <item x="179"/>
        <item x="1396"/>
        <item x="1397"/>
        <item x="979"/>
        <item x="1127"/>
        <item x="471"/>
        <item x="1267"/>
        <item x="344"/>
        <item x="345"/>
        <item x="780"/>
        <item x="1181"/>
        <item x="1128"/>
        <item x="1559"/>
        <item x="966"/>
        <item x="1272"/>
        <item x="172"/>
        <item x="758"/>
        <item x="1488"/>
        <item x="1491"/>
        <item x="939"/>
        <item x="754"/>
        <item x="1146"/>
        <item x="183"/>
        <item x="355"/>
        <item x="633"/>
        <item x="967"/>
        <item x="600"/>
        <item x="806"/>
        <item x="1194"/>
        <item x="1289"/>
        <item x="273"/>
        <item x="156"/>
        <item x="1391"/>
        <item x="421"/>
        <item x="1339"/>
        <item x="1182"/>
        <item x="1129"/>
        <item x="1575"/>
        <item x="537"/>
        <item x="1063"/>
        <item x="579"/>
        <item x="201"/>
        <item x="1214"/>
        <item x="710"/>
        <item x="1166"/>
        <item x="14"/>
        <item x="1147"/>
        <item x="409"/>
        <item x="915"/>
        <item x="184"/>
        <item x="422"/>
        <item x="883"/>
        <item x="665"/>
        <item x="1337"/>
        <item x="884"/>
        <item x="1"/>
        <item x="197"/>
        <item x="185"/>
        <item x="494"/>
        <item x="218"/>
        <item x="476"/>
        <item x="737"/>
        <item x="477"/>
        <item x="556"/>
        <item x="666"/>
        <item x="1290"/>
        <item x="1601"/>
        <item x="1164"/>
        <item x="1455"/>
        <item x="1458"/>
        <item x="908"/>
        <item x="98"/>
        <item x="356"/>
        <item x="1247"/>
        <item x="1576"/>
        <item x="1582"/>
        <item x="376"/>
        <item x="1130"/>
        <item x="930"/>
        <item x="1198"/>
        <item x="667"/>
        <item x="23"/>
        <item x="1104"/>
        <item x="510"/>
        <item x="685"/>
        <item x="596"/>
        <item x="217"/>
        <item x="1248"/>
        <item x="1402"/>
        <item x="232"/>
        <item x="99"/>
        <item x="916"/>
        <item x="1064"/>
        <item x="944"/>
        <item x="679"/>
        <item x="857"/>
        <item x="755"/>
        <item x="377"/>
        <item x="794"/>
        <item x="725"/>
        <item x="59"/>
        <item x="1380"/>
        <item x="1178"/>
        <item x="819"/>
        <item x="237"/>
        <item x="1131"/>
        <item x="637"/>
        <item x="235"/>
        <item x="1410"/>
        <item x="1407"/>
        <item x="367"/>
        <item x="1426"/>
        <item x="1077"/>
        <item x="692"/>
        <item x="495"/>
        <item x="21"/>
        <item x="251"/>
        <item x="1412"/>
        <item x="1287"/>
        <item x="1595"/>
        <item x="1587"/>
        <item x="1330"/>
        <item x="693"/>
        <item x="1132"/>
        <item x="24"/>
        <item x="357"/>
        <item x="789"/>
        <item x="1499"/>
        <item x="60"/>
        <item x="157"/>
        <item x="1148"/>
        <item x="271"/>
        <item x="1465"/>
        <item x="820"/>
        <item x="1044"/>
        <item x="1533"/>
        <item x="1534"/>
        <item x="1331"/>
        <item x="885"/>
        <item x="289"/>
        <item x="202"/>
        <item x="203"/>
        <item x="781"/>
        <item x="1000"/>
        <item x="1536"/>
        <item x="570"/>
        <item x="1001"/>
        <item x="1149"/>
        <item x="1029"/>
        <item x="78"/>
        <item x="656"/>
        <item x="423"/>
        <item x="807"/>
        <item x="726"/>
        <item x="721"/>
        <item x="638"/>
        <item x="303"/>
        <item x="1417"/>
        <item x="1484"/>
        <item x="1500"/>
        <item x="410"/>
        <item x="25"/>
        <item x="601"/>
        <item x="759"/>
        <item x="657"/>
        <item x="186"/>
        <item x="880"/>
        <item x="1512"/>
        <item x="136"/>
        <item x="158"/>
        <item x="1392"/>
        <item x="1167"/>
        <item x="615"/>
        <item x="722"/>
        <item x="773"/>
        <item x="1075"/>
        <item x="980"/>
        <item x="1574"/>
        <item x="639"/>
        <item x="616"/>
        <item x="1168"/>
        <item x="760"/>
        <item x="640"/>
        <item x="1097"/>
        <item x="1547"/>
        <item x="816"/>
        <item x="504"/>
        <item x="334"/>
        <item x="1223"/>
        <item x="1078"/>
        <item x="1150"/>
        <item x="668"/>
        <item x="1258"/>
        <item x="91"/>
        <item x="322"/>
        <item x="1086"/>
        <item x="1492"/>
        <item x="1409"/>
        <item x="378"/>
        <item x="1195"/>
        <item x="968"/>
        <item x="917"/>
        <item x="590"/>
        <item x="1462"/>
        <item x="137"/>
        <item x="1045"/>
        <item x="2"/>
        <item x="61"/>
        <item x="274"/>
        <item x="858"/>
        <item x="307"/>
        <item x="945"/>
        <item x="557"/>
        <item x="551"/>
        <item x="397"/>
        <item x="918"/>
        <item x="969"/>
        <item x="288"/>
        <item x="1298"/>
        <item x="1299"/>
        <item x="1259"/>
        <item x="1199"/>
        <item x="79"/>
        <item x="602"/>
        <item x="1183"/>
        <item x="538"/>
        <item x="329"/>
        <item x="1422"/>
        <item x="1421"/>
        <item x="1423"/>
        <item x="1343"/>
        <item x="1427"/>
        <item x="1234"/>
        <item x="1118"/>
        <item x="603"/>
        <item x="275"/>
        <item x="1300"/>
        <item x="308"/>
        <item x="1418"/>
        <item x="1273"/>
        <item x="1588"/>
        <item x="343"/>
        <item x="808"/>
        <item x="371"/>
        <item x="26"/>
        <item x="46"/>
        <item x="694"/>
        <item x="231"/>
        <item x="1403"/>
        <item x="1205"/>
        <item x="276"/>
        <item x="711"/>
        <item x="496"/>
        <item x="896"/>
        <item x="309"/>
        <item x="1224"/>
        <item x="511"/>
        <item x="680"/>
        <item x="310"/>
        <item x="690"/>
        <item x="441"/>
        <item x="1151"/>
        <item x="249"/>
        <item x="817"/>
        <item x="549"/>
        <item x="585"/>
        <item x="558"/>
        <item x="795"/>
        <item x="353"/>
        <item x="358"/>
        <item x="174"/>
        <item x="1393"/>
        <item x="62"/>
        <item x="204"/>
        <item x="1301"/>
        <item x="695"/>
        <item x="871"/>
        <item x="932"/>
        <item x="1046"/>
        <item x="233"/>
        <item x="946"/>
        <item x="454"/>
        <item x="147"/>
        <item x="1030"/>
        <item x="696"/>
        <item x="63"/>
        <item x="1381"/>
        <item x="1235"/>
        <item x="528"/>
        <item x="1236"/>
        <item x="254"/>
        <item x="74"/>
        <item x="497"/>
        <item x="1076"/>
        <item x="1079"/>
        <item x="727"/>
        <item x="319"/>
        <item x="1420"/>
        <item x="821"/>
        <item x="455"/>
        <item x="373"/>
        <item x="205"/>
        <item x="728"/>
        <item x="335"/>
        <item x="970"/>
        <item x="886"/>
        <item x="897"/>
        <item x="433"/>
        <item x="336"/>
        <item x="311"/>
        <item x="131"/>
        <item x="909"/>
        <item x="919"/>
        <item x="238"/>
        <item x="1065"/>
        <item x="239"/>
        <item x="971"/>
        <item x="920"/>
        <item x="822"/>
        <item x="658"/>
        <item x="898"/>
        <item x="337"/>
        <item x="738"/>
        <item x="1237"/>
        <item x="1577"/>
        <item x="512"/>
        <item x="921"/>
        <item x="859"/>
        <item x="1002"/>
        <item x="1532"/>
        <item x="1003"/>
        <item x="302"/>
        <item x="478"/>
        <item x="346"/>
        <item x="47"/>
        <item x="1370"/>
        <item x="398"/>
        <item x="1004"/>
        <item x="922"/>
        <item x="1031"/>
        <item x="1098"/>
        <item x="442"/>
        <item x="809"/>
        <item x="27"/>
        <item x="1516"/>
        <item x="1302"/>
        <item x="399"/>
        <item x="1440"/>
        <item x="1169"/>
        <item x="1170"/>
        <item x="400"/>
        <item x="1184"/>
        <item x="338"/>
        <item x="255"/>
        <item x="64"/>
        <item x="1185"/>
        <item x="1200"/>
        <item x="848"/>
        <item x="823"/>
        <item x="1152"/>
        <item x="1047"/>
        <item x="843"/>
        <item x="320"/>
        <item x="770"/>
        <item x="1489"/>
        <item x="1493"/>
        <item x="117"/>
        <item x="1133"/>
        <item x="1561"/>
        <item x="145"/>
        <item x="291"/>
        <item x="118"/>
        <item x="324"/>
        <item x="206"/>
        <item x="1274"/>
        <item x="292"/>
        <item x="111"/>
        <item x="1385"/>
        <item x="836"/>
        <item x="604"/>
        <item x="1525"/>
        <item x="899"/>
        <item x="1515"/>
        <item x="379"/>
        <item x="293"/>
        <item x="947"/>
        <item x="948"/>
        <item x="456"/>
        <item x="597"/>
        <item x="1249"/>
        <item x="401"/>
        <item x="648"/>
        <item x="1475"/>
        <item x="159"/>
        <item x="28"/>
        <item x="339"/>
        <item x="1303"/>
        <item x="119"/>
        <item x="1081"/>
        <item x="394"/>
        <item x="1436"/>
        <item x="1439"/>
        <item x="872"/>
        <item x="761"/>
        <item x="1087"/>
        <item x="1206"/>
        <item x="1119"/>
        <item x="1304"/>
        <item x="120"/>
        <item x="187"/>
        <item x="1238"/>
        <item x="138"/>
        <item x="188"/>
        <item x="342"/>
        <item x="416"/>
        <item x="1442"/>
        <item x="729"/>
        <item x="1483"/>
        <item x="1365"/>
        <item x="1266"/>
        <item x="431"/>
        <item x="1352"/>
        <item x="1032"/>
        <item x="1048"/>
        <item x="712"/>
        <item x="414"/>
        <item x="972"/>
        <item x="513"/>
        <item x="860"/>
        <item x="175"/>
        <item x="402"/>
        <item x="1088"/>
        <item x="15"/>
        <item x="368"/>
        <item x="1428"/>
        <item x="1432"/>
        <item x="669"/>
        <item x="1357"/>
        <item x="438"/>
        <item x="681"/>
        <item x="256"/>
        <item x="1524"/>
        <item x="617"/>
        <item x="451"/>
        <item x="670"/>
        <item x="325"/>
        <item x="1478"/>
        <item x="50"/>
        <item x="443"/>
        <item x="762"/>
        <item x="3"/>
        <item x="873"/>
        <item x="1057"/>
        <item x="1186"/>
        <item x="931"/>
        <item x="294"/>
        <item x="1434"/>
        <item x="424"/>
        <item x="1291"/>
        <item x="1305"/>
        <item x="1306"/>
        <item x="1307"/>
        <item x="1602"/>
        <item x="1308"/>
        <item x="1309"/>
        <item x="425"/>
        <item x="981"/>
        <item x="29"/>
        <item x="4"/>
        <item x="1521"/>
        <item x="713"/>
        <item x="160"/>
        <item x="1058"/>
        <item x="763"/>
        <item x="295"/>
        <item x="359"/>
        <item x="121"/>
        <item x="1310"/>
        <item x="498"/>
        <item x="764"/>
        <item x="618"/>
        <item x="527"/>
        <item x="1452"/>
        <item x="390"/>
        <item x="1332"/>
        <item x="1311"/>
        <item x="1340"/>
        <item x="861"/>
        <item x="301"/>
        <item x="1416"/>
        <item x="5"/>
        <item x="1033"/>
        <item x="1538"/>
        <item x="1260"/>
        <item x="1583"/>
        <item x="765"/>
        <item x="1066"/>
        <item x="100"/>
        <item x="296"/>
        <item x="6"/>
        <item x="426"/>
        <item x="240"/>
        <item x="7"/>
        <item x="1005"/>
        <item x="1215"/>
        <item x="30"/>
        <item x="257"/>
        <item x="65"/>
        <item x="591"/>
        <item x="1333"/>
        <item x="782"/>
        <item x="1371"/>
        <item x="619"/>
        <item x="1369"/>
        <item x="1067"/>
        <item x="1039"/>
        <item x="1526"/>
        <item x="1120"/>
        <item x="982"/>
        <item x="1312"/>
        <item x="1049"/>
        <item x="940"/>
        <item x="473"/>
        <item x="849"/>
        <item x="887"/>
        <item x="1549"/>
        <item x="983"/>
        <item x="862"/>
        <item x="949"/>
        <item x="923"/>
        <item x="207"/>
        <item x="139"/>
        <item x="148"/>
        <item x="101"/>
        <item x="31"/>
        <item x="1377"/>
        <item x="1050"/>
        <item x="493"/>
        <item x="1554"/>
        <item x="1556"/>
        <item x="219"/>
        <item x="933"/>
        <item x="766"/>
        <item x="1490"/>
        <item x="1494"/>
        <item x="571"/>
        <item x="241"/>
        <item x="1487"/>
        <item x="1099"/>
        <item x="277"/>
        <item x="824"/>
        <item x="514"/>
        <item x="1006"/>
        <item x="508"/>
        <item x="1529"/>
        <item x="900"/>
        <item x="714"/>
        <item x="720"/>
        <item x="984"/>
        <item x="1239"/>
        <item x="863"/>
        <item x="874"/>
        <item x="534"/>
        <item x="1454"/>
        <item x="1313"/>
        <item x="1608"/>
        <item x="140"/>
        <item x="1059"/>
        <item x="1476"/>
        <item x="258"/>
        <item x="1207"/>
        <item x="553"/>
        <item x="576"/>
        <item x="1461"/>
        <item x="1153"/>
        <item x="588"/>
        <item x="351"/>
        <item x="1505"/>
        <item x="592"/>
        <item x="434"/>
        <item x="102"/>
        <item x="599"/>
        <item x="825"/>
        <item x="468"/>
        <item x="613"/>
        <item x="1466"/>
        <item x="1355"/>
        <item x="1467"/>
        <item x="1134"/>
        <item x="1089"/>
        <item x="875"/>
        <item x="220"/>
        <item x="876"/>
        <item x="103"/>
        <item x="1135"/>
        <item x="489"/>
        <item x="1448"/>
        <item x="66"/>
        <item x="1408"/>
        <item x="1411"/>
        <item x="141"/>
        <item x="1240"/>
        <item x="634"/>
        <item x="1474"/>
        <item x="1468"/>
        <item x="1356"/>
        <item x="360"/>
        <item x="818"/>
        <item x="652"/>
        <item x="730"/>
        <item x="122"/>
        <item x="67"/>
        <item x="1007"/>
        <item x="1261"/>
        <item x="559"/>
        <item x="1345"/>
        <item x="1154"/>
        <item x="660"/>
        <item x="686"/>
        <item x="1477"/>
        <item x="682"/>
        <item x="688"/>
        <item x="1155"/>
        <item x="529"/>
        <item x="189"/>
        <item x="352"/>
        <item x="450"/>
        <item x="1241"/>
        <item x="278"/>
        <item x="1348"/>
        <item x="1051"/>
        <item x="1136"/>
        <item x="259"/>
        <item x="1242"/>
        <item x="1105"/>
        <item x="92"/>
        <item x="221"/>
        <item x="457"/>
        <item x="1225"/>
        <item x="499"/>
        <item x="142"/>
        <item x="1008"/>
        <item x="149"/>
        <item x="892"/>
        <item x="610"/>
        <item x="505"/>
        <item x="1344"/>
        <item x="572"/>
        <item x="1459"/>
        <item x="1023"/>
        <item x="774"/>
        <item x="950"/>
        <item x="32"/>
        <item x="934"/>
        <item x="1435"/>
        <item x="961"/>
        <item x="1187"/>
        <item x="94"/>
        <item x="539"/>
        <item x="1354"/>
        <item x="706"/>
        <item x="1481"/>
        <item x="877"/>
        <item x="901"/>
        <item x="1009"/>
        <item x="506"/>
        <item x="1262"/>
        <item x="1268"/>
        <item x="1034"/>
        <item x="312"/>
        <item x="33"/>
        <item x="724"/>
        <item x="34"/>
        <item x="731"/>
        <item x="734"/>
        <item x="1486"/>
        <item x="1227"/>
        <item x="790"/>
        <item x="1024"/>
        <item x="620"/>
        <item x="1171"/>
        <item x="208"/>
        <item x="540"/>
        <item x="1188"/>
        <item x="621"/>
        <item x="973"/>
        <item x="1275"/>
        <item x="16"/>
        <item x="11"/>
        <item x="1314"/>
        <item x="413"/>
        <item x="479"/>
        <item x="1446"/>
        <item x="381"/>
        <item x="380"/>
        <item x="757"/>
        <item x="1315"/>
        <item x="541"/>
        <item x="1172"/>
        <item x="1276"/>
        <item x="837"/>
        <item x="902"/>
        <item x="444"/>
        <item x="51"/>
        <item x="941"/>
        <item x="1546"/>
        <item x="326"/>
        <item x="671"/>
        <item x="772"/>
        <item x="841"/>
        <item x="906"/>
        <item x="705"/>
        <item x="1277"/>
        <item x="1156"/>
        <item x="985"/>
        <item x="560"/>
        <item x="1545"/>
        <item x="778"/>
        <item x="786"/>
        <item x="260"/>
        <item x="269"/>
        <item x="787"/>
        <item x="1358"/>
        <item x="1503"/>
        <item x="1497"/>
        <item x="1496"/>
        <item x="739"/>
        <item x="740"/>
        <item x="1010"/>
        <item x="68"/>
        <item x="1278"/>
        <item x="1589"/>
        <item x="805"/>
        <item x="1208"/>
        <item x="35"/>
        <item x="593"/>
        <item x="1338"/>
        <item x="327"/>
        <item x="104"/>
        <item x="321"/>
        <item x="52"/>
        <item x="382"/>
        <item x="924"/>
        <item x="715"/>
        <item x="222"/>
        <item x="209"/>
        <item x="435"/>
        <item x="810"/>
        <item x="1161"/>
        <item x="242"/>
        <item x="1121"/>
        <item x="1189"/>
        <item x="783"/>
        <item x="210"/>
        <item x="1398"/>
        <item x="1400"/>
        <item x="36"/>
        <item x="850"/>
        <item x="1162"/>
        <item x="80"/>
        <item x="1506"/>
        <item x="1508"/>
        <item x="1509"/>
        <item x="1510"/>
        <item x="340"/>
        <item x="594"/>
        <item x="1060"/>
        <item x="17"/>
        <item x="1269"/>
        <item x="190"/>
        <item x="910"/>
        <item x="445"/>
        <item x="1250"/>
        <item x="1578"/>
        <item x="893"/>
        <item x="935"/>
        <item x="1469"/>
        <item x="383"/>
        <item x="775"/>
        <item x="515"/>
        <item x="844"/>
        <item x="741"/>
        <item x="864"/>
        <item x="243"/>
        <item x="1201"/>
        <item x="1316"/>
        <item x="796"/>
        <item x="1173"/>
        <item x="856"/>
        <item x="261"/>
        <item x="542"/>
        <item x="974"/>
        <item x="1562"/>
        <item x="123"/>
        <item x="1341"/>
        <item x="716"/>
        <item x="1106"/>
        <item x="865"/>
        <item x="176"/>
        <item x="826"/>
        <item x="1347"/>
        <item x="1068"/>
        <item x="1216"/>
        <item x="112"/>
        <item x="870"/>
        <item x="8"/>
        <item x="903"/>
        <item x="1590"/>
        <item x="986"/>
        <item x="851"/>
        <item x="9"/>
        <item x="1115"/>
        <item x="1243"/>
        <item x="1579"/>
        <item x="878"/>
        <item x="69"/>
        <item x="1190"/>
        <item x="1202"/>
        <item x="882"/>
        <item x="1513"/>
        <item x="10"/>
        <item x="81"/>
        <item x="1107"/>
        <item x="124"/>
        <item x="894"/>
        <item x="1360"/>
        <item x="1514"/>
        <item x="951"/>
        <item x="1519"/>
        <item x="912"/>
        <item x="1361"/>
        <item x="37"/>
        <item x="490"/>
        <item x="936"/>
        <item x="403"/>
        <item x="1191"/>
        <item x="1568"/>
        <item x="952"/>
        <item x="784"/>
        <item x="752"/>
        <item x="854"/>
        <item x="1228"/>
        <item x="852"/>
        <item x="480"/>
        <item x="1351"/>
        <item x="1174"/>
        <item x="797"/>
        <item x="1501"/>
        <item x="404"/>
        <item x="125"/>
        <item x="879"/>
        <item x="411"/>
        <item x="609"/>
        <item x="1209"/>
        <item x="573"/>
        <item x="262"/>
        <item x="372"/>
        <item x="1429"/>
        <item x="405"/>
        <item x="18"/>
        <item x="263"/>
        <item x="943"/>
        <item x="1522"/>
        <item x="1362"/>
        <item x="957"/>
        <item x="1157"/>
        <item x="866"/>
        <item x="341"/>
        <item x="622"/>
        <item x="113"/>
        <item x="827"/>
        <item x="672"/>
        <item x="1122"/>
        <item x="798"/>
        <item x="161"/>
        <item x="1394"/>
        <item x="1040"/>
        <item x="459"/>
        <item x="1229"/>
        <item x="458"/>
        <item x="962"/>
        <item x="1528"/>
        <item x="223"/>
        <item x="777"/>
        <item x="1035"/>
        <item x="697"/>
        <item x="211"/>
        <item x="162"/>
        <item x="1395"/>
        <item x="191"/>
        <item x="811"/>
        <item x="491"/>
        <item x="1425"/>
        <item x="1108"/>
        <item x="717"/>
        <item x="1350"/>
        <item x="1433"/>
        <item x="958"/>
        <item x="561"/>
        <item x="460"/>
        <item x="461"/>
        <item x="1456"/>
        <item x="1279"/>
        <item x="1591"/>
        <item x="733"/>
        <item x="1292"/>
        <item x="1603"/>
        <item x="1353"/>
        <item x="959"/>
        <item x="623"/>
        <item x="347"/>
        <item x="888"/>
        <item x="244"/>
        <item x="605"/>
        <item x="1244"/>
        <item x="987"/>
        <item x="264"/>
        <item x="1011"/>
        <item x="673"/>
        <item x="978"/>
        <item x="1363"/>
        <item x="1535"/>
        <item x="1530"/>
        <item x="1531"/>
        <item x="1144"/>
        <item x="1027"/>
        <item x="767"/>
        <item x="1109"/>
        <item x="562"/>
        <item x="742"/>
        <item x="1043"/>
        <item x="1540"/>
        <item x="1542"/>
        <item x="313"/>
        <item x="516"/>
        <item x="369"/>
        <item x="86"/>
        <item x="1113"/>
        <item x="361"/>
        <item x="812"/>
        <item x="543"/>
        <item x="19"/>
        <item x="756"/>
        <item x="1054"/>
        <item x="224"/>
        <item x="563"/>
        <item x="105"/>
        <item x="1012"/>
        <item x="718"/>
        <item x="1069"/>
        <item x="988"/>
        <item x="564"/>
        <item x="163"/>
        <item x="1025"/>
        <item x="500"/>
        <item x="580"/>
        <item x="641"/>
        <item x="53"/>
        <item x="1372"/>
        <item x="565"/>
        <item x="415"/>
        <item x="38"/>
        <item x="1080"/>
        <item x="1083"/>
        <item x="723"/>
        <item x="1036"/>
        <item x="39"/>
        <item x="192"/>
        <item x="1419"/>
        <item x="530"/>
        <item x="1217"/>
        <item x="989"/>
        <item x="743"/>
        <item x="446"/>
        <item x="649"/>
        <item x="1470"/>
        <item x="517"/>
        <item x="1090"/>
        <item x="624"/>
        <item x="642"/>
        <item x="1263"/>
        <item x="1584"/>
        <item x="698"/>
        <item x="245"/>
        <item x="1203"/>
        <item x="393"/>
        <item x="447"/>
        <item x="225"/>
        <item x="212"/>
        <item x="776"/>
        <item x="1037"/>
        <item x="838"/>
        <item x="1415"/>
        <item x="472"/>
        <item x="1218"/>
        <item x="907"/>
        <item x="391"/>
        <item x="574"/>
        <item x="279"/>
        <item x="925"/>
        <item x="531"/>
        <item x="1453"/>
        <item x="771"/>
        <item x="1495"/>
        <item x="126"/>
        <item x="926"/>
        <item x="1264"/>
        <item x="462"/>
        <item x="699"/>
        <item x="889"/>
        <item x="164"/>
        <item x="1280"/>
        <item x="481"/>
        <item x="581"/>
        <item x="48"/>
        <item x="143"/>
        <item x="700"/>
        <item x="1013"/>
        <item x="384"/>
        <item x="813"/>
        <item x="1293"/>
        <item x="1604"/>
        <item x="226"/>
        <item x="1091"/>
        <item x="1014"/>
        <item x="519"/>
        <item x="532"/>
        <item x="1158"/>
        <item x="1204"/>
        <item x="1092"/>
        <item x="501"/>
        <item x="1471"/>
        <item x="1450"/>
        <item x="227"/>
        <item x="566"/>
        <item x="1460"/>
        <item x="127"/>
        <item x="1110"/>
        <item x="1552"/>
        <item x="370"/>
        <item x="1430"/>
        <item x="828"/>
        <item x="869"/>
        <item x="643"/>
        <item x="106"/>
        <item x="1053"/>
        <item x="1100"/>
        <item x="1553"/>
        <item x="518"/>
        <item x="1563"/>
        <item x="625"/>
        <item x="1111"/>
        <item x="768"/>
        <item x="1384"/>
        <item x="193"/>
        <item x="280"/>
        <item x="744"/>
        <item x="904"/>
        <item x="482"/>
        <item x="1373"/>
        <item x="659"/>
        <item x="953"/>
        <item x="1580"/>
        <item x="791"/>
        <item x="483"/>
        <item x="1449"/>
        <item x="385"/>
        <item x="1504"/>
        <item x="297"/>
        <item x="1294"/>
        <item x="1605"/>
        <item x="1072"/>
        <item x="1544"/>
        <item x="890"/>
        <item x="1251"/>
        <item x="1581"/>
        <item x="582"/>
        <item x="829"/>
        <item x="386"/>
        <item x="927"/>
        <item x="719"/>
        <item x="406"/>
        <item x="644"/>
        <item x="1472"/>
        <item x="1541"/>
        <item x="792"/>
        <item x="745"/>
        <item x="746"/>
        <item x="314"/>
        <item x="1560"/>
        <item x="1317"/>
        <item x="891"/>
        <item x="839"/>
        <item x="1318"/>
        <item x="626"/>
        <item x="1093"/>
        <item x="1015"/>
        <item x="1016"/>
        <item x="20"/>
        <item x="683"/>
        <item x="1061"/>
        <item x="1319"/>
        <item x="1112"/>
        <item x="1114"/>
        <item x="1550"/>
        <item x="1551"/>
        <item x="606"/>
        <item x="747"/>
        <item x="748"/>
        <item x="804"/>
        <item x="1502"/>
        <item x="1320"/>
        <item x="567"/>
        <item x="960"/>
        <item x="1116"/>
        <item x="1557"/>
        <item x="1555"/>
        <item x="990"/>
        <item x="1052"/>
        <item x="1070"/>
        <item x="611"/>
        <item x="799"/>
        <item x="645"/>
        <item x="1041"/>
        <item x="362"/>
        <item x="991"/>
        <item x="165"/>
        <item x="520"/>
        <item x="281"/>
        <item x="1219"/>
        <item x="942"/>
        <item x="1479"/>
        <item x="107"/>
        <item x="1457"/>
        <item x="427"/>
        <item x="1123"/>
        <item x="1558"/>
        <item x="348"/>
        <item x="40"/>
        <item x="1592"/>
        <item x="1281"/>
        <item x="1593"/>
        <item x="54"/>
        <item x="521"/>
        <item x="687"/>
        <item x="830"/>
        <item x="627"/>
        <item x="1196"/>
        <item x="1569"/>
        <item x="881"/>
        <item x="1179"/>
        <item x="1571"/>
        <item x="1570"/>
        <item x="575"/>
        <item x="701"/>
        <item x="41"/>
        <item x="1374"/>
        <item x="287"/>
        <item x="502"/>
        <item x="1367"/>
        <item x="1282"/>
        <item x="1220"/>
        <item x="484"/>
        <item x="842"/>
        <item x="568"/>
        <item x="522"/>
        <item x="428"/>
        <item x="1334"/>
        <item x="749"/>
        <item x="1210"/>
        <item x="463"/>
        <item x="1283"/>
        <item x="793"/>
        <item x="1539"/>
        <item x="612"/>
        <item x="213"/>
        <item x="429"/>
        <item x="194"/>
        <item x="1573"/>
        <item x="1212"/>
        <item x="177"/>
        <item x="928"/>
        <item x="523"/>
        <item x="228"/>
        <item x="82"/>
        <item x="831"/>
        <item x="1335"/>
        <item x="167"/>
        <item x="674"/>
        <item x="485"/>
        <item x="282"/>
        <item x="247"/>
        <item x="328"/>
        <item x="1265"/>
        <item x="1017"/>
        <item x="507"/>
        <item x="911"/>
        <item x="1404"/>
        <item x="1438"/>
        <item x="992"/>
        <item x="1321"/>
        <item x="1572"/>
        <item x="1346"/>
        <item x="867"/>
        <item x="675"/>
        <item x="1138"/>
        <item x="1192"/>
        <item x="676"/>
        <item x="628"/>
        <item x="1094"/>
        <item x="1548"/>
        <item x="814"/>
        <item x="216"/>
        <item x="629"/>
        <item x="387"/>
        <item x="1336"/>
        <item x="93"/>
        <item x="1137"/>
        <item x="1564"/>
        <item m="1" x="1611"/>
        <item x="1364"/>
        <item x="800"/>
        <item x="785"/>
        <item x="246"/>
        <item x="318"/>
        <item x="166"/>
        <item x="469"/>
        <item x="595"/>
        <item x="83"/>
        <item x="1062"/>
        <item x="503"/>
        <item x="855"/>
        <item x="70"/>
        <item x="868"/>
        <item x="87"/>
        <item x="801"/>
        <item x="178"/>
        <item x="544"/>
        <item x="815"/>
        <item x="1176"/>
        <item x="1566"/>
        <item x="283"/>
        <item x="954"/>
        <item x="298"/>
        <item x="630"/>
        <item x="464"/>
        <item x="1295"/>
        <item x="363"/>
        <item x="1431"/>
        <item x="284"/>
        <item x="1414"/>
        <item x="299"/>
        <item x="732"/>
        <item x="1482"/>
        <item x="1139"/>
        <item x="412"/>
        <item x="702"/>
        <item x="1071"/>
        <item x="1018"/>
        <item x="1095"/>
        <item x="1517"/>
        <item x="583"/>
        <item x="586"/>
        <item x="1322"/>
        <item x="1140"/>
        <item x="750"/>
        <item x="1485"/>
        <item x="214"/>
        <item x="646"/>
        <item x="407"/>
        <item x="1141"/>
        <item x="1565"/>
        <item x="1211"/>
        <item x="150"/>
        <item x="108"/>
        <item x="168"/>
        <item x="1177"/>
        <item x="832"/>
        <item x="1142"/>
        <item x="430"/>
        <item x="631"/>
        <item x="71"/>
        <item x="1443"/>
        <item x="449"/>
        <item x="1445"/>
        <item x="1323"/>
        <item x="1424"/>
        <item x="285"/>
        <item x="42"/>
        <item x="975"/>
        <item x="833"/>
        <item x="84"/>
        <item x="265"/>
        <item x="1230"/>
        <item x="1073"/>
        <item x="88"/>
        <item x="677"/>
        <item x="533"/>
        <item x="769"/>
        <item x="195"/>
        <item x="196"/>
        <item x="1252"/>
        <item x="802"/>
        <item x="43"/>
        <item x="1253"/>
        <item x="1585"/>
        <item x="234"/>
        <item x="1082"/>
        <item x="1245"/>
        <item x="1221"/>
        <item x="678"/>
        <item x="364"/>
        <item x="607"/>
        <item x="524"/>
        <item x="545"/>
        <item x="651"/>
        <item x="1473"/>
        <item x="315"/>
        <item x="840"/>
        <item x="408"/>
        <item x="229"/>
        <item x="388"/>
        <item x="436"/>
        <item x="647"/>
        <item x="492"/>
        <item x="1447"/>
        <item x="1159"/>
        <item x="266"/>
        <item x="1042"/>
        <item x="1019"/>
        <item x="365"/>
        <item x="72"/>
        <item x="803"/>
        <item x="465"/>
        <item x="1270"/>
        <item x="1366"/>
        <item x="993"/>
        <item x="632"/>
        <item x="437"/>
        <item x="316"/>
        <item x="169"/>
        <item x="44"/>
        <item x="349"/>
        <item x="267"/>
        <item x="45"/>
        <item x="230"/>
        <item x="1368"/>
        <item x="1607"/>
        <item x="1598"/>
        <item x="1599"/>
        <item x="1038"/>
        <item x="703"/>
        <item x="552"/>
        <item x="1284"/>
        <item x="170"/>
        <item x="144"/>
        <item x="55"/>
        <item x="834"/>
        <item x="994"/>
        <item x="350"/>
        <item x="1543"/>
        <item x="1463"/>
        <item x="1359"/>
        <item x="389"/>
        <item x="1507"/>
        <item x="1324"/>
        <item x="317"/>
        <item x="1327"/>
        <item x="1610"/>
        <item x="1609"/>
        <item x="546"/>
        <item x="486"/>
        <item x="466"/>
        <item x="977"/>
        <item x="1527"/>
        <item x="995"/>
        <item x="1518"/>
        <item x="1523"/>
        <item x="1520"/>
        <item x="547"/>
        <item x="1175"/>
        <item x="956"/>
        <item x="286"/>
        <item x="905"/>
        <item x="955"/>
        <item x="448"/>
        <item x="85"/>
        <item x="587"/>
        <item x="584"/>
        <item x="976"/>
        <item x="1401"/>
        <item x="128"/>
        <item x="550"/>
        <item x="548"/>
        <item x="268"/>
        <item x="56"/>
        <item x="366"/>
        <item x="1464"/>
        <item x="929"/>
        <item x="525"/>
        <item x="300"/>
        <item x="608"/>
        <item x="1246"/>
        <item x="1020"/>
        <item x="270"/>
        <item x="1026"/>
        <item x="1413"/>
        <item x="487"/>
        <item x="1325"/>
        <item x="1222"/>
        <item x="109"/>
        <item x="751"/>
        <item x="1193"/>
        <item x="488"/>
        <item x="1326"/>
        <item x="684"/>
        <item x="1163"/>
        <item x="110"/>
        <item x="704"/>
        <item x="1285"/>
        <item x="1286"/>
        <item x="1594"/>
        <item x="1596"/>
        <item x="1096"/>
        <item x="1143"/>
        <item x="1145"/>
        <item x="1165"/>
      </items>
    </pivotField>
    <pivotField axis="axisRow" compact="0" outline="0" showAll="0" includeNewItemsInFilter="1" sortType="descending" defaultSubtotal="0">
      <items count="6">
        <item x="4"/>
        <item x="5"/>
        <item x="3"/>
        <item x="2"/>
        <item x="1"/>
        <item x="0"/>
      </items>
    </pivotField>
    <pivotField axis="axisRow" compact="0" outline="0" subtotalTop="0" showAll="0" includeNewItemsInFilter="1" defaultSubtotal="0">
      <items count="3">
        <item x="2"/>
        <item x="1"/>
        <item x="0"/>
      </items>
    </pivotField>
    <pivotField compact="0" outline="0" showAll="0" includeNewItemsInFilter="1" defaultSubtotal="0"/>
    <pivotField compact="0" outline="0" showAll="0" includeNewItemsInFilter="1" defaultSubtotal="0"/>
    <pivotField compact="0" outline="0" showAll="0" includeNewItemsInFilter="1" defaultSubtotal="0"/>
    <pivotField compact="0" outline="0" subtotalTop="0" showAll="0" includeNewItemsInFilter="1" defaultSubtotal="0"/>
    <pivotField compact="0" numFmtId="165" outline="0" subtotalTop="0" showAll="0" includeNewItemsInFilter="1" defaultSubtotal="0"/>
    <pivotField compact="0" numFmtId="43" outline="0" showAll="0" includeNewItemsInFilter="1" defaultSubtotal="0"/>
    <pivotField compact="0" numFmtId="43" outline="0" showAll="0" includeNewItemsInFilter="1" defaultSubtotal="0"/>
    <pivotField compact="0" numFmtId="43" outline="0" showAll="0" includeNewItemsInFilter="1" defaultSubtotal="0"/>
    <pivotField compact="0" numFmtId="166" outline="0" subtotalTop="0" showAll="0" includeNewItemsInFilter="1" defaultSubtotal="0"/>
    <pivotField compact="0" numFmtId="43" outline="0" subtotalTop="0" showAll="0" includeNewItemsInFilter="1" defaultSubtotal="0"/>
    <pivotField compact="0" numFmtId="167" outline="0" subtotalTop="0" showAll="0" includeNewItemsInFilter="1" defaultSubtotal="0"/>
    <pivotField compact="0" outline="0" subtotalTop="0" showAll="0" includeNewItemsInFilter="1" defaultSubtotal="0"/>
    <pivotField compact="0" numFmtId="43" outline="0" subtotalTop="0" showAll="0" includeNewItemsInFilter="1" defaultSubtotal="0"/>
    <pivotField compact="0" numFmtId="43" outline="0" subtotalTop="0" showAll="0" includeNewItemsInFilter="1" defaultSubtotal="0"/>
    <pivotField compact="0" numFmtId="43" outline="0" subtotalTop="0" showAll="0" includeNewItemsInFilter="1" defaultSubtotal="0"/>
  </pivotFields>
  <rowFields count="5">
    <field x="1"/>
    <field x="5"/>
    <field x="2"/>
    <field x="3"/>
    <field x="4"/>
  </rowFields>
  <rowItems count="2113">
    <i>
      <x/>
      <x v="2"/>
      <x/>
      <x v="18"/>
      <x v="5"/>
    </i>
    <i r="2">
      <x v="1"/>
      <x v="18"/>
      <x v="4"/>
    </i>
    <i r="2">
      <x v="2"/>
      <x v="240"/>
      <x v="4"/>
    </i>
    <i r="2">
      <x v="3"/>
      <x v="391"/>
      <x v="4"/>
    </i>
    <i r="2">
      <x v="4"/>
      <x v="635"/>
      <x v="4"/>
    </i>
    <i r="2">
      <x v="5"/>
      <x v="653"/>
      <x v="4"/>
    </i>
    <i r="2">
      <x v="6"/>
      <x v="675"/>
      <x v="4"/>
    </i>
    <i r="2">
      <x v="7"/>
      <x v="684"/>
      <x v="4"/>
    </i>
    <i r="2">
      <x v="8"/>
      <x v="687"/>
      <x v="4"/>
    </i>
    <i r="2">
      <x v="9"/>
      <x v="990"/>
      <x v="4"/>
    </i>
    <i r="2">
      <x v="10"/>
      <x v="995"/>
      <x v="4"/>
    </i>
    <i r="2">
      <x v="11"/>
      <x v="1005"/>
      <x v="4"/>
    </i>
    <i r="2">
      <x v="12"/>
      <x v="675"/>
      <x v="3"/>
    </i>
    <i r="2">
      <x v="13"/>
      <x v="873"/>
      <x v="2"/>
    </i>
    <i>
      <x v="1"/>
      <x v="2"/>
      <x v="14"/>
      <x v="21"/>
      <x v="5"/>
    </i>
    <i r="2">
      <x v="15"/>
      <x v="73"/>
      <x v="4"/>
    </i>
    <i r="2">
      <x v="16"/>
      <x v="230"/>
      <x v="4"/>
    </i>
    <i r="2">
      <x v="17"/>
      <x v="617"/>
      <x v="4"/>
    </i>
    <i r="2">
      <x v="18"/>
      <x v="872"/>
      <x v="4"/>
    </i>
    <i r="2">
      <x v="19"/>
      <x v="952"/>
      <x v="4"/>
    </i>
    <i r="2">
      <x v="20"/>
      <x v="1044"/>
      <x v="4"/>
    </i>
    <i r="2">
      <x v="21"/>
      <x v="1126"/>
      <x v="4"/>
    </i>
    <i r="2">
      <x v="22"/>
      <x v="1283"/>
      <x v="4"/>
    </i>
    <i r="2">
      <x v="23"/>
      <x v="1044"/>
      <x v="3"/>
    </i>
    <i r="2">
      <x v="24"/>
      <x v="300"/>
      <x v="2"/>
    </i>
    <i>
      <x v="2"/>
      <x/>
      <x v="26"/>
      <x v="520"/>
      <x v="1"/>
    </i>
    <i r="2">
      <x v="27"/>
      <x v="696"/>
      <x v="1"/>
    </i>
    <i r="2">
      <x v="28"/>
      <x v="1143"/>
      <x v="1"/>
    </i>
    <i r="2">
      <x v="29"/>
      <x v="1244"/>
      <x v="1"/>
    </i>
    <i r="2">
      <x v="30"/>
      <x v="1341"/>
      <x v="1"/>
    </i>
    <i r="2">
      <x v="31"/>
      <x v="25"/>
      <x v="1"/>
    </i>
    <i r="2">
      <x v="51"/>
      <x v="26"/>
      <x v="1"/>
    </i>
    <i r="2">
      <x v="57"/>
      <x v="720"/>
      <x v="1"/>
    </i>
    <i r="1">
      <x v="2"/>
      <x v="25"/>
      <x v="24"/>
      <x v="5"/>
    </i>
    <i r="2">
      <x v="32"/>
      <x v="24"/>
      <x v="4"/>
    </i>
    <i r="2">
      <x v="33"/>
      <x v="266"/>
      <x v="4"/>
    </i>
    <i r="2">
      <x v="34"/>
      <x v="309"/>
      <x v="4"/>
    </i>
    <i r="2">
      <x v="35"/>
      <x v="346"/>
      <x v="4"/>
    </i>
    <i r="2">
      <x v="36"/>
      <x v="429"/>
      <x v="4"/>
    </i>
    <i r="2">
      <x v="37"/>
      <x v="528"/>
      <x v="4"/>
    </i>
    <i r="2">
      <x v="38"/>
      <x v="579"/>
      <x v="4"/>
    </i>
    <i r="2">
      <x v="39"/>
      <x v="652"/>
      <x v="4"/>
    </i>
    <i r="2">
      <x v="40"/>
      <x v="690"/>
      <x v="4"/>
    </i>
    <i r="2">
      <x v="41"/>
      <x v="719"/>
      <x v="4"/>
    </i>
    <i r="2">
      <x v="42"/>
      <x v="837"/>
      <x v="4"/>
    </i>
    <i r="2">
      <x v="43"/>
      <x v="855"/>
      <x v="4"/>
    </i>
    <i r="2">
      <x v="44"/>
      <x v="857"/>
      <x v="4"/>
    </i>
    <i r="2">
      <x v="45"/>
      <x v="919"/>
      <x v="4"/>
    </i>
    <i r="2">
      <x v="46"/>
      <x v="941"/>
      <x v="4"/>
    </i>
    <i r="2">
      <x v="47"/>
      <x v="1016"/>
      <x v="4"/>
    </i>
    <i r="2">
      <x v="48"/>
      <x v="1146"/>
      <x v="4"/>
    </i>
    <i r="2">
      <x v="49"/>
      <x v="1151"/>
      <x v="4"/>
    </i>
    <i r="2">
      <x v="50"/>
      <x v="1323"/>
      <x v="4"/>
    </i>
    <i r="2">
      <x v="52"/>
      <x v="1340"/>
      <x v="4"/>
    </i>
    <i r="2">
      <x v="53"/>
      <x v="1473"/>
      <x v="4"/>
    </i>
    <i r="2">
      <x v="54"/>
      <x v="1488"/>
      <x v="4"/>
    </i>
    <i r="2">
      <x v="55"/>
      <x v="1526"/>
      <x v="4"/>
    </i>
    <i r="2">
      <x v="56"/>
      <x v="1529"/>
      <x v="4"/>
    </i>
    <i r="2">
      <x v="58"/>
      <x v="24"/>
      <x v="3"/>
    </i>
    <i r="2">
      <x v="59"/>
      <x v="430"/>
      <x v="3"/>
    </i>
    <i r="2">
      <x v="60"/>
      <x v="519"/>
      <x v="3"/>
    </i>
    <i r="2">
      <x v="61"/>
      <x v="1146"/>
      <x v="3"/>
    </i>
    <i r="2">
      <x v="62"/>
      <x v="1199"/>
      <x v="3"/>
    </i>
    <i r="2">
      <x v="63"/>
      <x v="1340"/>
      <x v="3"/>
    </i>
    <i r="2">
      <x v="64"/>
      <x v="1529"/>
      <x v="3"/>
    </i>
    <i r="2">
      <x v="65"/>
      <x v="719"/>
      <x v="2"/>
    </i>
    <i r="2">
      <x v="66"/>
      <x v="941"/>
      <x v="2"/>
    </i>
    <i>
      <x v="3"/>
      <x v="1"/>
      <x v="77"/>
      <x v="39"/>
      <x/>
    </i>
    <i r="1">
      <x v="2"/>
      <x v="67"/>
      <x v="38"/>
      <x v="5"/>
    </i>
    <i r="2">
      <x v="68"/>
      <x v="38"/>
      <x v="4"/>
    </i>
    <i r="2">
      <x v="69"/>
      <x v="632"/>
      <x v="4"/>
    </i>
    <i r="2">
      <x v="70"/>
      <x v="888"/>
      <x v="4"/>
    </i>
    <i r="2">
      <x v="71"/>
      <x v="925"/>
      <x v="4"/>
    </i>
    <i r="2">
      <x v="72"/>
      <x v="1142"/>
      <x v="4"/>
    </i>
    <i r="2">
      <x v="73"/>
      <x v="1327"/>
      <x v="4"/>
    </i>
    <i r="2">
      <x v="74"/>
      <x v="1541"/>
      <x v="4"/>
    </i>
    <i r="2">
      <x v="75"/>
      <x v="1580"/>
      <x v="4"/>
    </i>
    <i r="2">
      <x v="76"/>
      <x v="38"/>
      <x v="3"/>
    </i>
    <i>
      <x v="4"/>
      <x/>
      <x v="79"/>
      <x v="49"/>
      <x v="1"/>
    </i>
    <i r="2">
      <x v="80"/>
      <x v="122"/>
      <x v="1"/>
    </i>
    <i r="2">
      <x v="81"/>
      <x v="286"/>
      <x v="1"/>
    </i>
    <i r="2">
      <x v="82"/>
      <x v="471"/>
      <x v="1"/>
    </i>
    <i r="2">
      <x v="83"/>
      <x v="19"/>
      <x v="1"/>
    </i>
    <i r="1">
      <x v="2"/>
      <x v="78"/>
      <x v="48"/>
      <x v="5"/>
    </i>
    <i r="2">
      <x v="84"/>
      <x v="89"/>
      <x v="4"/>
    </i>
    <i r="2">
      <x v="85"/>
      <x v="285"/>
      <x v="4"/>
    </i>
    <i r="2">
      <x v="86"/>
      <x v="313"/>
      <x v="4"/>
    </i>
    <i r="2">
      <x v="87"/>
      <x v="392"/>
      <x v="4"/>
    </i>
    <i r="2">
      <x v="88"/>
      <x v="457"/>
      <x v="4"/>
    </i>
    <i r="2">
      <x v="89"/>
      <x v="470"/>
      <x v="4"/>
    </i>
    <i r="2">
      <x v="90"/>
      <x v="539"/>
      <x v="4"/>
    </i>
    <i r="2">
      <x v="91"/>
      <x v="692"/>
      <x v="4"/>
    </i>
    <i r="2">
      <x v="92"/>
      <x v="782"/>
      <x v="4"/>
    </i>
    <i r="2">
      <x v="93"/>
      <x v="796"/>
      <x v="4"/>
    </i>
    <i r="2">
      <x v="94"/>
      <x v="914"/>
      <x v="4"/>
    </i>
    <i r="2">
      <x v="95"/>
      <x v="1000"/>
      <x v="4"/>
    </i>
    <i r="2">
      <x v="96"/>
      <x v="1417"/>
      <x v="4"/>
    </i>
    <i r="2">
      <x v="97"/>
      <x v="1466"/>
      <x v="4"/>
    </i>
    <i r="2">
      <x v="98"/>
      <x v="1516"/>
      <x v="4"/>
    </i>
    <i r="2">
      <x v="99"/>
      <x v="121"/>
      <x v="2"/>
    </i>
    <i r="2">
      <x v="100"/>
      <x v="285"/>
      <x v="2"/>
    </i>
    <i r="2">
      <x v="101"/>
      <x v="470"/>
      <x v="2"/>
    </i>
    <i r="2">
      <x v="102"/>
      <x v="476"/>
      <x v="2"/>
    </i>
    <i r="2">
      <x v="103"/>
      <x v="914"/>
      <x v="2"/>
    </i>
    <i>
      <x v="5"/>
      <x/>
      <x v="105"/>
      <x v="71"/>
      <x v="1"/>
    </i>
    <i r="1">
      <x v="2"/>
      <x v="104"/>
      <x v="55"/>
      <x v="5"/>
    </i>
    <i r="2">
      <x v="106"/>
      <x v="2"/>
      <x v="4"/>
    </i>
    <i r="2">
      <x v="107"/>
      <x v="55"/>
      <x v="4"/>
    </i>
    <i r="2">
      <x v="108"/>
      <x v="70"/>
      <x v="4"/>
    </i>
    <i r="2">
      <x v="109"/>
      <x v="334"/>
      <x v="4"/>
    </i>
    <i r="2">
      <x v="110"/>
      <x v="407"/>
      <x v="4"/>
    </i>
    <i r="2">
      <x v="111"/>
      <x v="873"/>
      <x v="4"/>
    </i>
    <i r="2">
      <x v="112"/>
      <x v="944"/>
      <x v="4"/>
    </i>
    <i r="2">
      <x v="113"/>
      <x v="1006"/>
      <x v="4"/>
    </i>
    <i r="2">
      <x v="114"/>
      <x v="1369"/>
      <x v="4"/>
    </i>
    <i r="2">
      <x v="115"/>
      <x v="1413"/>
      <x v="4"/>
    </i>
    <i r="2">
      <x v="116"/>
      <x v="1476"/>
      <x v="4"/>
    </i>
    <i r="2">
      <x v="117"/>
      <x v="1571"/>
      <x v="4"/>
    </i>
    <i r="2">
      <x v="118"/>
      <x v="70"/>
      <x v="3"/>
    </i>
    <i r="2">
      <x v="119"/>
      <x v="1121"/>
      <x v="3"/>
    </i>
    <i r="2">
      <x v="120"/>
      <x v="1413"/>
      <x v="3"/>
    </i>
    <i r="2">
      <x v="121"/>
      <x v="1419"/>
      <x v="2"/>
    </i>
    <i r="2">
      <x v="122"/>
      <x v="1476"/>
      <x v="2"/>
    </i>
    <i r="2">
      <x v="123"/>
      <x v="1480"/>
      <x v="2"/>
    </i>
    <i>
      <x v="6"/>
      <x v="2"/>
      <x v="124"/>
      <x v="90"/>
      <x v="5"/>
    </i>
    <i r="2">
      <x v="125"/>
      <x v="62"/>
      <x v="4"/>
    </i>
    <i r="2">
      <x v="126"/>
      <x v="90"/>
      <x v="4"/>
    </i>
    <i r="2">
      <x v="127"/>
      <x v="378"/>
      <x v="4"/>
    </i>
    <i r="2">
      <x v="128"/>
      <x v="820"/>
      <x v="4"/>
    </i>
    <i r="2">
      <x v="129"/>
      <x v="1401"/>
      <x v="4"/>
    </i>
    <i r="2">
      <x v="130"/>
      <x v="90"/>
      <x v="2"/>
    </i>
    <i r="2">
      <x v="131"/>
      <x v="842"/>
      <x v="2"/>
    </i>
    <i>
      <x v="7"/>
      <x/>
      <x v="133"/>
      <x v="1238"/>
      <x v="1"/>
    </i>
    <i r="2">
      <x v="134"/>
      <x v="562"/>
      <x v="1"/>
    </i>
    <i r="1">
      <x v="2"/>
      <x v="132"/>
      <x v="93"/>
      <x v="5"/>
    </i>
    <i r="2">
      <x v="135"/>
      <x v="66"/>
      <x v="4"/>
    </i>
    <i r="2">
      <x v="136"/>
      <x v="86"/>
      <x v="4"/>
    </i>
    <i r="2">
      <x v="137"/>
      <x v="93"/>
      <x v="4"/>
    </i>
    <i r="2">
      <x v="138"/>
      <x v="256"/>
      <x v="4"/>
    </i>
    <i r="2">
      <x v="139"/>
      <x v="275"/>
      <x v="4"/>
    </i>
    <i r="2">
      <x v="140"/>
      <x v="682"/>
      <x v="4"/>
    </i>
    <i r="2">
      <x v="141"/>
      <x v="718"/>
      <x v="4"/>
    </i>
    <i r="2">
      <x v="142"/>
      <x v="765"/>
      <x v="4"/>
    </i>
    <i r="2">
      <x v="143"/>
      <x v="778"/>
      <x v="4"/>
    </i>
    <i r="2">
      <x v="144"/>
      <x v="923"/>
      <x v="4"/>
    </i>
    <i r="2">
      <x v="145"/>
      <x v="1131"/>
      <x v="4"/>
    </i>
    <i r="2">
      <x v="146"/>
      <x v="1229"/>
      <x v="4"/>
    </i>
    <i r="2">
      <x v="147"/>
      <x v="1317"/>
      <x v="4"/>
    </i>
    <i r="2">
      <x v="148"/>
      <x v="1459"/>
      <x v="4"/>
    </i>
    <i r="2">
      <x v="149"/>
      <x v="1595"/>
      <x v="4"/>
    </i>
    <i r="2">
      <x v="150"/>
      <x v="1602"/>
      <x v="4"/>
    </i>
    <i r="2">
      <x v="151"/>
      <x v="682"/>
      <x v="3"/>
    </i>
    <i r="2">
      <x v="152"/>
      <x v="561"/>
      <x v="2"/>
    </i>
    <i r="2">
      <x v="153"/>
      <x v="988"/>
      <x v="2"/>
    </i>
    <i r="2">
      <x v="154"/>
      <x v="1054"/>
      <x v="2"/>
    </i>
    <i r="2">
      <x v="155"/>
      <x v="1595"/>
      <x v="2"/>
    </i>
    <i>
      <x v="8"/>
      <x/>
      <x v="157"/>
      <x v="107"/>
      <x v="1"/>
    </i>
    <i r="1">
      <x v="2"/>
      <x v="156"/>
      <x v="102"/>
      <x v="5"/>
    </i>
    <i r="2">
      <x v="158"/>
      <x v="88"/>
      <x v="4"/>
    </i>
    <i r="2">
      <x v="159"/>
      <x v="113"/>
      <x v="4"/>
    </i>
    <i r="2">
      <x v="160"/>
      <x v="551"/>
      <x v="4"/>
    </i>
    <i r="2">
      <x v="161"/>
      <x v="556"/>
      <x v="4"/>
    </i>
    <i r="2">
      <x v="162"/>
      <x v="582"/>
      <x v="4"/>
    </i>
    <i r="2">
      <x v="163"/>
      <x v="593"/>
      <x v="4"/>
    </i>
    <i r="2">
      <x v="164"/>
      <x v="661"/>
      <x v="4"/>
    </i>
    <i r="2">
      <x v="165"/>
      <x v="795"/>
      <x v="4"/>
    </i>
    <i r="2">
      <x v="166"/>
      <x v="978"/>
      <x v="4"/>
    </i>
    <i r="2">
      <x v="167"/>
      <x v="1008"/>
      <x v="4"/>
    </i>
    <i r="2">
      <x v="168"/>
      <x v="1034"/>
      <x v="4"/>
    </i>
    <i r="2">
      <x v="169"/>
      <x v="1189"/>
      <x v="4"/>
    </i>
    <i r="2">
      <x v="170"/>
      <x v="1221"/>
      <x v="4"/>
    </i>
    <i r="2">
      <x v="171"/>
      <x v="1576"/>
      <x v="4"/>
    </i>
    <i r="2">
      <x v="172"/>
      <x v="74"/>
      <x v="3"/>
    </i>
    <i r="2">
      <x v="173"/>
      <x v="104"/>
      <x v="3"/>
    </i>
    <i r="2">
      <x v="174"/>
      <x v="495"/>
      <x v="3"/>
    </i>
    <i r="2">
      <x v="175"/>
      <x v="1189"/>
      <x v="3"/>
    </i>
    <i>
      <x v="9"/>
      <x/>
      <x v="178"/>
      <x v="134"/>
      <x v="1"/>
    </i>
    <i r="2">
      <x v="179"/>
      <x v="135"/>
      <x v="1"/>
    </i>
    <i r="2">
      <x v="180"/>
      <x v="147"/>
      <x v="1"/>
    </i>
    <i r="1">
      <x v="2"/>
      <x v="177"/>
      <x v="133"/>
      <x v="5"/>
    </i>
    <i r="2">
      <x v="181"/>
      <x v="34"/>
      <x v="4"/>
    </i>
    <i r="2">
      <x v="182"/>
      <x v="136"/>
      <x v="4"/>
    </i>
    <i r="2">
      <x v="183"/>
      <x v="161"/>
      <x v="4"/>
    </i>
    <i r="2">
      <x v="184"/>
      <x v="353"/>
      <x v="4"/>
    </i>
    <i r="2">
      <x v="185"/>
      <x v="389"/>
      <x v="4"/>
    </i>
    <i r="2">
      <x v="186"/>
      <x v="596"/>
      <x v="4"/>
    </i>
    <i r="2">
      <x v="187"/>
      <x v="716"/>
      <x v="4"/>
    </i>
    <i r="2">
      <x v="188"/>
      <x v="751"/>
      <x v="4"/>
    </i>
    <i r="2">
      <x v="189"/>
      <x v="785"/>
      <x v="4"/>
    </i>
    <i r="2">
      <x v="190"/>
      <x v="825"/>
      <x v="4"/>
    </i>
    <i r="2">
      <x v="191"/>
      <x v="1200"/>
      <x v="4"/>
    </i>
    <i r="2">
      <x v="192"/>
      <x v="1540"/>
      <x v="4"/>
    </i>
    <i r="2">
      <x v="193"/>
      <x v="554"/>
      <x v="3"/>
    </i>
    <i r="2">
      <x v="194"/>
      <x v="136"/>
      <x v="2"/>
    </i>
    <i r="2">
      <x v="195"/>
      <x v="148"/>
      <x v="2"/>
    </i>
    <i r="2">
      <x v="196"/>
      <x v="467"/>
      <x v="2"/>
    </i>
    <i r="2">
      <x v="197"/>
      <x v="717"/>
      <x v="2"/>
    </i>
    <i r="2">
      <x v="198"/>
      <x v="827"/>
      <x v="2"/>
    </i>
    <i r="2">
      <x v="199"/>
      <x v="1458"/>
      <x v="2"/>
    </i>
    <i>
      <x v="10"/>
      <x/>
      <x v="201"/>
      <x v="142"/>
      <x v="1"/>
    </i>
    <i r="2">
      <x v="202"/>
      <x v="217"/>
      <x v="1"/>
    </i>
    <i r="2">
      <x v="203"/>
      <x v="355"/>
      <x v="1"/>
    </i>
    <i r="2">
      <x v="204"/>
      <x v="456"/>
      <x v="1"/>
    </i>
    <i r="2">
      <x v="205"/>
      <x v="1060"/>
      <x v="1"/>
    </i>
    <i r="2">
      <x v="206"/>
      <x v="1073"/>
      <x v="1"/>
    </i>
    <i r="1">
      <x v="1"/>
      <x v="246"/>
      <x v="831"/>
      <x/>
    </i>
    <i r="1">
      <x v="2"/>
      <x v="200"/>
      <x v="140"/>
      <x v="5"/>
    </i>
    <i r="2">
      <x v="207"/>
      <x v="84"/>
      <x v="4"/>
    </i>
    <i r="2">
      <x v="208"/>
      <x v="92"/>
      <x v="4"/>
    </i>
    <i r="2">
      <x v="209"/>
      <x v="131"/>
      <x v="4"/>
    </i>
    <i r="2">
      <x v="210"/>
      <x v="140"/>
      <x v="4"/>
    </i>
    <i r="2">
      <x v="211"/>
      <x v="143"/>
      <x v="4"/>
    </i>
    <i r="2">
      <x v="212"/>
      <x v="216"/>
      <x v="4"/>
    </i>
    <i r="2">
      <x v="213"/>
      <x v="314"/>
      <x v="4"/>
    </i>
    <i r="2">
      <x v="214"/>
      <x v="354"/>
      <x v="4"/>
    </i>
    <i r="2">
      <x v="215"/>
      <x v="578"/>
      <x v="4"/>
    </i>
    <i r="2">
      <x v="216"/>
      <x v="656"/>
      <x v="4"/>
    </i>
    <i r="2">
      <x v="217"/>
      <x v="825"/>
      <x v="4"/>
    </i>
    <i r="2">
      <x v="218"/>
      <x v="873"/>
      <x v="4"/>
    </i>
    <i r="2">
      <x v="219"/>
      <x v="1059"/>
      <x v="4"/>
    </i>
    <i r="2">
      <x v="220"/>
      <x v="1072"/>
      <x v="4"/>
    </i>
    <i r="2">
      <x v="221"/>
      <x v="1137"/>
      <x v="4"/>
    </i>
    <i r="2">
      <x v="222"/>
      <x v="1195"/>
      <x v="4"/>
    </i>
    <i r="2">
      <x v="223"/>
      <x v="1311"/>
      <x v="4"/>
    </i>
    <i r="2">
      <x v="224"/>
      <x v="1410"/>
      <x v="4"/>
    </i>
    <i r="2">
      <x v="225"/>
      <x v="1372"/>
      <x v="4"/>
    </i>
    <i r="2">
      <x v="226"/>
      <x v="1460"/>
      <x v="4"/>
    </i>
    <i r="2">
      <x v="227"/>
      <x v="1525"/>
      <x v="4"/>
    </i>
    <i r="2">
      <x v="228"/>
      <x v="1539"/>
      <x v="4"/>
    </i>
    <i r="2">
      <x v="229"/>
      <x v="132"/>
      <x v="3"/>
    </i>
    <i r="2">
      <x v="230"/>
      <x v="200"/>
      <x v="3"/>
    </i>
    <i r="2">
      <x v="231"/>
      <x v="216"/>
      <x v="3"/>
    </i>
    <i r="2">
      <x v="232"/>
      <x v="354"/>
      <x v="3"/>
    </i>
    <i r="2">
      <x v="233"/>
      <x v="1059"/>
      <x v="3"/>
    </i>
    <i r="2">
      <x v="234"/>
      <x v="1072"/>
      <x v="3"/>
    </i>
    <i r="2">
      <x v="235"/>
      <x v="1410"/>
      <x v="3"/>
    </i>
    <i r="2">
      <x v="236"/>
      <x v="1525"/>
      <x v="3"/>
    </i>
    <i r="2">
      <x v="237"/>
      <x v="92"/>
      <x v="2"/>
    </i>
    <i r="2">
      <x v="238"/>
      <x v="141"/>
      <x v="2"/>
    </i>
    <i r="2">
      <x v="239"/>
      <x v="455"/>
      <x v="2"/>
    </i>
    <i r="2">
      <x v="240"/>
      <x v="578"/>
      <x v="2"/>
    </i>
    <i r="2">
      <x v="241"/>
      <x v="614"/>
      <x v="2"/>
    </i>
    <i r="2">
      <x v="242"/>
      <x v="983"/>
      <x v="2"/>
    </i>
    <i r="2">
      <x v="243"/>
      <x v="1365"/>
      <x v="2"/>
    </i>
    <i r="2">
      <x v="244"/>
      <x v="1421"/>
      <x v="2"/>
    </i>
    <i r="2">
      <x v="245"/>
      <x v="1460"/>
      <x v="2"/>
    </i>
    <i>
      <x v="11"/>
      <x/>
      <x v="248"/>
      <x v="186"/>
      <x v="1"/>
    </i>
    <i r="2">
      <x v="249"/>
      <x v="187"/>
      <x v="1"/>
    </i>
    <i r="1">
      <x v="2"/>
      <x v="247"/>
      <x v="185"/>
      <x v="5"/>
    </i>
    <i r="2">
      <x v="250"/>
      <x v="20"/>
      <x v="4"/>
    </i>
    <i r="2">
      <x v="251"/>
      <x v="98"/>
      <x v="4"/>
    </i>
    <i r="2">
      <x v="252"/>
      <x v="146"/>
      <x v="4"/>
    </i>
    <i r="2">
      <x v="253"/>
      <x v="207"/>
      <x v="4"/>
    </i>
    <i r="2">
      <x v="254"/>
      <x v="234"/>
      <x v="4"/>
    </i>
    <i r="2">
      <x v="255"/>
      <x v="242"/>
      <x v="4"/>
    </i>
    <i r="2">
      <x v="256"/>
      <x v="350"/>
      <x v="4"/>
    </i>
    <i r="2">
      <x v="257"/>
      <x v="594"/>
      <x v="4"/>
    </i>
    <i r="2">
      <x v="258"/>
      <x v="597"/>
      <x v="4"/>
    </i>
    <i r="2">
      <x v="259"/>
      <x v="809"/>
      <x v="4"/>
    </i>
    <i r="2">
      <x v="260"/>
      <x v="954"/>
      <x v="4"/>
    </i>
    <i r="2">
      <x v="261"/>
      <x v="1074"/>
      <x v="4"/>
    </i>
    <i r="2">
      <x v="262"/>
      <x v="1152"/>
      <x v="4"/>
    </i>
    <i r="2">
      <x v="263"/>
      <x v="1239"/>
      <x v="4"/>
    </i>
    <i r="2">
      <x v="264"/>
      <x v="1362"/>
      <x v="4"/>
    </i>
    <i r="2">
      <x v="265"/>
      <x v="1484"/>
      <x v="4"/>
    </i>
    <i r="2">
      <x v="266"/>
      <x v="207"/>
      <x v="3"/>
    </i>
    <i r="2">
      <x v="267"/>
      <x v="350"/>
      <x v="3"/>
    </i>
    <i r="2">
      <x v="268"/>
      <x v="1239"/>
      <x v="2"/>
    </i>
    <i r="2">
      <x v="269"/>
      <x v="1362"/>
      <x v="2"/>
    </i>
    <i r="2">
      <x v="270"/>
      <x v="1485"/>
      <x v="2"/>
    </i>
    <i>
      <x v="12"/>
      <x/>
      <x v="272"/>
      <x v="939"/>
      <x v="1"/>
    </i>
    <i r="2">
      <x v="273"/>
      <x v="17"/>
      <x v="1"/>
    </i>
    <i r="2">
      <x v="274"/>
      <x v="940"/>
      <x v="1"/>
    </i>
    <i r="2">
      <x v="275"/>
      <x v="1575"/>
      <x v="1"/>
    </i>
    <i r="1">
      <x v="1"/>
      <x v="302"/>
      <x v="800"/>
      <x/>
    </i>
    <i r="1">
      <x v="2"/>
      <x v="271"/>
      <x v="241"/>
      <x v="5"/>
    </i>
    <i r="2">
      <x v="276"/>
      <x v="16"/>
      <x v="4"/>
    </i>
    <i r="2">
      <x v="277"/>
      <x v="67"/>
      <x v="4"/>
    </i>
    <i r="2">
      <x v="278"/>
      <x v="117"/>
      <x v="4"/>
    </i>
    <i r="2">
      <x v="279"/>
      <x v="226"/>
      <x v="4"/>
    </i>
    <i r="2">
      <x v="280"/>
      <x v="325"/>
      <x v="4"/>
    </i>
    <i r="2">
      <x v="281"/>
      <x v="326"/>
      <x v="4"/>
    </i>
    <i r="2">
      <x v="282"/>
      <x v="458"/>
      <x v="4"/>
    </i>
    <i r="2">
      <x v="283"/>
      <x v="486"/>
      <x v="4"/>
    </i>
    <i r="2">
      <x v="284"/>
      <x v="558"/>
      <x v="4"/>
    </i>
    <i r="2">
      <x v="285"/>
      <x v="715"/>
      <x v="4"/>
    </i>
    <i r="2">
      <x v="286"/>
      <x v="855"/>
      <x v="4"/>
    </i>
    <i r="2">
      <x v="287"/>
      <x v="866"/>
      <x v="4"/>
    </i>
    <i r="2">
      <x v="288"/>
      <x v="930"/>
      <x v="4"/>
    </i>
    <i r="2">
      <x v="289"/>
      <x v="938"/>
      <x v="4"/>
    </i>
    <i r="2">
      <x v="290"/>
      <x v="1071"/>
      <x v="4"/>
    </i>
    <i r="2">
      <x v="291"/>
      <x v="1173"/>
      <x v="4"/>
    </i>
    <i r="2">
      <x v="292"/>
      <x v="1360"/>
      <x v="4"/>
    </i>
    <i r="2">
      <x v="293"/>
      <x v="1452"/>
      <x v="4"/>
    </i>
    <i r="2">
      <x v="294"/>
      <x v="16"/>
      <x v="3"/>
    </i>
    <i r="2">
      <x v="295"/>
      <x v="101"/>
      <x v="3"/>
    </i>
    <i r="2">
      <x v="296"/>
      <x v="938"/>
      <x v="3"/>
    </i>
    <i r="2">
      <x v="297"/>
      <x v="1397"/>
      <x v="3"/>
    </i>
    <i r="2">
      <x v="298"/>
      <x v="67"/>
      <x v="2"/>
    </i>
    <i r="2">
      <x v="299"/>
      <x v="226"/>
      <x v="2"/>
    </i>
    <i r="2">
      <x v="300"/>
      <x v="715"/>
      <x v="2"/>
    </i>
    <i r="2">
      <x v="301"/>
      <x v="1452"/>
      <x v="2"/>
    </i>
    <i>
      <x v="13"/>
      <x/>
      <x v="304"/>
      <x v="273"/>
      <x v="1"/>
    </i>
    <i r="2">
      <x v="305"/>
      <x v="433"/>
      <x v="1"/>
    </i>
    <i r="2">
      <x v="306"/>
      <x v="1382"/>
      <x v="1"/>
    </i>
    <i r="1">
      <x v="1"/>
      <x v="327"/>
      <x v="1387"/>
      <x/>
    </i>
    <i r="1">
      <x v="2"/>
      <x v="303"/>
      <x v="271"/>
      <x v="5"/>
    </i>
    <i r="2">
      <x v="307"/>
      <x v="244"/>
      <x v="4"/>
    </i>
    <i r="2">
      <x v="308"/>
      <x v="725"/>
      <x v="4"/>
    </i>
    <i r="2">
      <x v="309"/>
      <x v="776"/>
      <x v="4"/>
    </i>
    <i r="2">
      <x v="310"/>
      <x v="821"/>
      <x v="4"/>
    </i>
    <i r="2">
      <x v="311"/>
      <x v="929"/>
      <x v="4"/>
    </i>
    <i r="2">
      <x v="312"/>
      <x v="944"/>
      <x v="4"/>
    </i>
    <i r="2">
      <x v="313"/>
      <x v="1000"/>
      <x v="4"/>
    </i>
    <i r="2">
      <x v="314"/>
      <x v="1067"/>
      <x v="4"/>
    </i>
    <i r="2">
      <x v="315"/>
      <x v="1129"/>
      <x v="4"/>
    </i>
    <i r="2">
      <x v="316"/>
      <x v="1172"/>
      <x v="4"/>
    </i>
    <i r="2">
      <x v="317"/>
      <x v="1207"/>
      <x v="4"/>
    </i>
    <i r="2">
      <x v="318"/>
      <x v="1218"/>
      <x v="4"/>
    </i>
    <i r="2">
      <x v="319"/>
      <x v="1368"/>
      <x v="4"/>
    </i>
    <i r="2">
      <x v="320"/>
      <x v="1505"/>
      <x v="4"/>
    </i>
    <i r="2">
      <x v="321"/>
      <x v="1530"/>
      <x v="4"/>
    </i>
    <i r="2">
      <x v="322"/>
      <x v="432"/>
      <x v="3"/>
    </i>
    <i r="2">
      <x v="323"/>
      <x v="274"/>
      <x v="2"/>
    </i>
    <i r="2">
      <x v="324"/>
      <x v="464"/>
      <x v="2"/>
    </i>
    <i r="2">
      <x v="325"/>
      <x v="929"/>
      <x v="2"/>
    </i>
    <i r="2">
      <x v="326"/>
      <x v="1491"/>
      <x v="2"/>
    </i>
    <i>
      <x v="14"/>
      <x/>
      <x v="329"/>
      <x v="115"/>
      <x v="1"/>
    </i>
    <i r="2">
      <x v="330"/>
      <x v="180"/>
      <x v="1"/>
    </i>
    <i r="2">
      <x v="331"/>
      <x v="294"/>
      <x v="1"/>
    </i>
    <i r="2">
      <x v="332"/>
      <x v="783"/>
      <x v="1"/>
    </i>
    <i r="2">
      <x v="333"/>
      <x v="382"/>
      <x v="1"/>
    </i>
    <i r="2">
      <x v="334"/>
      <x v="293"/>
      <x v="1"/>
    </i>
    <i r="2">
      <x v="335"/>
      <x v="784"/>
      <x v="1"/>
    </i>
    <i r="1">
      <x v="2"/>
      <x v="328"/>
      <x v="292"/>
      <x v="5"/>
    </i>
    <i r="2">
      <x v="336"/>
      <x v="102"/>
      <x v="4"/>
    </i>
    <i r="2">
      <x v="337"/>
      <x v="182"/>
      <x v="4"/>
    </i>
    <i r="2">
      <x v="338"/>
      <x v="289"/>
      <x v="4"/>
    </i>
    <i r="2">
      <x v="339"/>
      <x v="292"/>
      <x v="4"/>
    </i>
    <i r="2">
      <x v="340"/>
      <x v="498"/>
      <x v="4"/>
    </i>
    <i r="2">
      <x v="341"/>
      <x v="500"/>
      <x v="4"/>
    </i>
    <i r="2">
      <x v="342"/>
      <x v="686"/>
      <x v="4"/>
    </i>
    <i r="2">
      <x v="343"/>
      <x v="731"/>
      <x v="4"/>
    </i>
    <i r="2">
      <x v="344"/>
      <x v="934"/>
      <x v="4"/>
    </i>
    <i r="2">
      <x v="345"/>
      <x v="968"/>
      <x v="4"/>
    </i>
    <i r="2">
      <x v="346"/>
      <x v="1097"/>
      <x v="4"/>
    </i>
    <i r="2">
      <x v="347"/>
      <x v="1168"/>
      <x v="4"/>
    </i>
    <i r="2">
      <x v="348"/>
      <x v="1408"/>
      <x v="4"/>
    </i>
    <i r="2">
      <x v="349"/>
      <x v="1376"/>
      <x v="4"/>
    </i>
    <i r="2">
      <x v="350"/>
      <x v="1580"/>
      <x v="4"/>
    </i>
    <i r="2">
      <x v="351"/>
      <x v="179"/>
      <x v="3"/>
    </i>
    <i r="2">
      <x v="352"/>
      <x v="292"/>
      <x v="3"/>
    </i>
    <i r="2">
      <x v="353"/>
      <x v="447"/>
      <x v="3"/>
    </i>
    <i r="2">
      <x v="354"/>
      <x v="181"/>
      <x v="2"/>
    </i>
    <i>
      <x v="15"/>
      <x/>
      <x v="356"/>
      <x v="302"/>
      <x v="1"/>
    </i>
    <i r="2">
      <x v="357"/>
      <x v="1591"/>
      <x v="1"/>
    </i>
    <i r="1">
      <x v="2"/>
      <x v="355"/>
      <x v="301"/>
      <x v="5"/>
    </i>
    <i r="2">
      <x v="358"/>
      <x v="37"/>
      <x v="4"/>
    </i>
    <i r="2">
      <x v="359"/>
      <x v="112"/>
      <x v="4"/>
    </i>
    <i r="2">
      <x v="360"/>
      <x v="131"/>
      <x v="4"/>
    </i>
    <i r="2">
      <x v="361"/>
      <x v="230"/>
      <x v="4"/>
    </i>
    <i r="2">
      <x v="362"/>
      <x v="475"/>
      <x v="4"/>
    </i>
    <i r="2">
      <x v="363"/>
      <x v="538"/>
      <x v="4"/>
    </i>
    <i r="2">
      <x v="364"/>
      <x v="625"/>
      <x v="4"/>
    </i>
    <i r="2">
      <x v="365"/>
      <x v="691"/>
      <x v="4"/>
    </i>
    <i r="2">
      <x v="366"/>
      <x v="754"/>
      <x v="4"/>
    </i>
    <i r="2">
      <x v="367"/>
      <x v="817"/>
      <x v="4"/>
    </i>
    <i r="2">
      <x v="368"/>
      <x v="904"/>
      <x v="4"/>
    </i>
    <i r="2">
      <x v="369"/>
      <x v="974"/>
      <x v="4"/>
    </i>
    <i r="2">
      <x v="370"/>
      <x v="1040"/>
      <x v="4"/>
    </i>
    <i r="2">
      <x v="371"/>
      <x v="1045"/>
      <x v="4"/>
    </i>
    <i r="2">
      <x v="372"/>
      <x v="1101"/>
      <x v="4"/>
    </i>
    <i r="2">
      <x v="373"/>
      <x v="1477"/>
      <x v="4"/>
    </i>
    <i r="2">
      <x v="374"/>
      <x v="1512"/>
      <x v="4"/>
    </i>
    <i r="2">
      <x v="375"/>
      <x v="1528"/>
      <x v="4"/>
    </i>
    <i r="2">
      <x v="376"/>
      <x v="1579"/>
      <x v="4"/>
    </i>
    <i r="2">
      <x v="377"/>
      <x v="301"/>
      <x v="3"/>
    </i>
    <i r="2">
      <x v="378"/>
      <x v="905"/>
      <x v="2"/>
    </i>
    <i r="2">
      <x v="379"/>
      <x v="1589"/>
      <x v="2"/>
    </i>
    <i>
      <x v="16"/>
      <x/>
      <x v="381"/>
      <x v="1435"/>
      <x v="1"/>
    </i>
    <i r="1">
      <x v="2"/>
      <x v="380"/>
      <x v="316"/>
      <x v="5"/>
    </i>
    <i r="2">
      <x v="382"/>
      <x v="108"/>
      <x v="4"/>
    </i>
    <i r="2">
      <x v="383"/>
      <x v="215"/>
      <x v="4"/>
    </i>
    <i r="2">
      <x v="384"/>
      <x v="316"/>
      <x v="4"/>
    </i>
    <i r="2">
      <x v="385"/>
      <x v="393"/>
      <x v="4"/>
    </i>
    <i r="2">
      <x v="386"/>
      <x v="420"/>
      <x v="4"/>
    </i>
    <i r="2">
      <x v="387"/>
      <x v="435"/>
      <x v="4"/>
    </i>
    <i r="2">
      <x v="388"/>
      <x v="734"/>
      <x v="4"/>
    </i>
    <i r="2">
      <x v="389"/>
      <x v="813"/>
      <x v="4"/>
    </i>
    <i r="2">
      <x v="390"/>
      <x v="1183"/>
      <x v="4"/>
    </i>
    <i r="2">
      <x v="391"/>
      <x v="1240"/>
      <x v="4"/>
    </i>
    <i r="2">
      <x v="392"/>
      <x v="1313"/>
      <x v="4"/>
    </i>
    <i r="2">
      <x v="393"/>
      <x v="1375"/>
      <x v="4"/>
    </i>
    <i r="2">
      <x v="394"/>
      <x v="1426"/>
      <x v="4"/>
    </i>
    <i r="2">
      <x v="395"/>
      <x v="1434"/>
      <x v="4"/>
    </i>
    <i r="2">
      <x v="396"/>
      <x v="1472"/>
      <x v="4"/>
    </i>
    <i r="2">
      <x v="397"/>
      <x v="1567"/>
      <x v="4"/>
    </i>
    <i r="2">
      <x v="398"/>
      <x v="1342"/>
      <x v="3"/>
    </i>
    <i r="2">
      <x v="399"/>
      <x v="402"/>
      <x v="2"/>
    </i>
    <i>
      <x v="17"/>
      <x/>
      <x v="401"/>
      <x v="1177"/>
      <x v="1"/>
    </i>
    <i r="2">
      <x v="402"/>
      <x v="674"/>
      <x v="1"/>
    </i>
    <i r="1">
      <x v="1"/>
      <x v="422"/>
      <x v="985"/>
      <x/>
    </i>
    <i r="1">
      <x v="2"/>
      <x v="400"/>
      <x v="324"/>
      <x v="5"/>
    </i>
    <i r="2">
      <x v="403"/>
      <x v="61"/>
      <x v="4"/>
    </i>
    <i r="2">
      <x v="404"/>
      <x v="555"/>
      <x v="4"/>
    </i>
    <i r="2">
      <x v="405"/>
      <x v="560"/>
      <x v="4"/>
    </i>
    <i r="2">
      <x v="406"/>
      <x v="569"/>
      <x v="4"/>
    </i>
    <i r="2">
      <x v="407"/>
      <x v="582"/>
      <x v="4"/>
    </i>
    <i r="2">
      <x v="408"/>
      <x v="625"/>
      <x v="4"/>
    </i>
    <i r="2">
      <x v="409"/>
      <x v="640"/>
      <x v="4"/>
    </i>
    <i r="2">
      <x v="410"/>
      <x v="659"/>
      <x v="4"/>
    </i>
    <i r="2">
      <x v="411"/>
      <x v="683"/>
      <x v="4"/>
    </i>
    <i r="2">
      <x v="412"/>
      <x v="686"/>
      <x v="4"/>
    </i>
    <i r="2">
      <x v="413"/>
      <x v="873"/>
      <x v="4"/>
    </i>
    <i r="2">
      <x v="414"/>
      <x v="1253"/>
      <x v="4"/>
    </i>
    <i r="2">
      <x v="415"/>
      <x v="1360"/>
      <x v="4"/>
    </i>
    <i r="2">
      <x v="416"/>
      <x v="1428"/>
      <x v="4"/>
    </i>
    <i r="2">
      <x v="417"/>
      <x v="1436"/>
      <x v="4"/>
    </i>
    <i r="2">
      <x v="418"/>
      <x v="1585"/>
      <x v="4"/>
    </i>
    <i r="2">
      <x v="419"/>
      <x v="324"/>
      <x v="3"/>
    </i>
    <i r="2">
      <x v="420"/>
      <x v="673"/>
      <x v="3"/>
    </i>
    <i r="2">
      <x v="421"/>
      <x v="516"/>
      <x v="2"/>
    </i>
    <i>
      <x v="18"/>
      <x/>
      <x v="424"/>
      <x v="342"/>
      <x v="1"/>
    </i>
    <i r="2">
      <x v="425"/>
      <x v="423"/>
      <x v="1"/>
    </i>
    <i r="2">
      <x v="426"/>
      <x v="1153"/>
      <x v="1"/>
    </i>
    <i r="2">
      <x v="427"/>
      <x v="482"/>
      <x v="1"/>
    </i>
    <i r="1">
      <x v="2"/>
      <x v="423"/>
      <x v="341"/>
      <x v="5"/>
    </i>
    <i r="2">
      <x v="428"/>
      <x v="100"/>
      <x v="4"/>
    </i>
    <i r="2">
      <x v="429"/>
      <x v="127"/>
      <x v="4"/>
    </i>
    <i r="2">
      <x v="430"/>
      <x v="154"/>
      <x v="4"/>
    </i>
    <i r="2">
      <x v="431"/>
      <x v="395"/>
      <x v="4"/>
    </i>
    <i r="2">
      <x v="432"/>
      <x v="422"/>
      <x v="4"/>
    </i>
    <i r="2">
      <x v="433"/>
      <x v="439"/>
      <x v="4"/>
    </i>
    <i r="2">
      <x v="434"/>
      <x v="443"/>
      <x v="4"/>
    </i>
    <i r="2">
      <x v="435"/>
      <x v="494"/>
      <x v="4"/>
    </i>
    <i r="2">
      <x v="436"/>
      <x v="635"/>
      <x v="4"/>
    </i>
    <i r="2">
      <x v="437"/>
      <x v="854"/>
      <x v="4"/>
    </i>
    <i r="2">
      <x v="438"/>
      <x v="1118"/>
      <x v="4"/>
    </i>
    <i r="2">
      <x v="439"/>
      <x v="1152"/>
      <x v="4"/>
    </i>
    <i r="2">
      <x v="440"/>
      <x v="1273"/>
      <x v="4"/>
    </i>
    <i r="2">
      <x v="441"/>
      <x v="1502"/>
      <x v="4"/>
    </i>
    <i r="2">
      <x v="442"/>
      <x v="1524"/>
      <x v="4"/>
    </i>
    <i r="2">
      <x v="443"/>
      <x v="1551"/>
      <x v="4"/>
    </i>
    <i r="2">
      <x v="444"/>
      <x v="422"/>
      <x v="3"/>
    </i>
    <i r="2">
      <x v="445"/>
      <x v="1152"/>
      <x v="3"/>
    </i>
    <i r="2">
      <x v="446"/>
      <x v="1409"/>
      <x v="3"/>
    </i>
    <i r="2">
      <x v="447"/>
      <x v="443"/>
      <x v="2"/>
    </i>
    <i r="2">
      <x v="448"/>
      <x v="481"/>
      <x v="2"/>
    </i>
    <i r="2">
      <x v="449"/>
      <x v="547"/>
      <x v="2"/>
    </i>
    <i r="2">
      <x v="450"/>
      <x v="924"/>
      <x v="2"/>
    </i>
    <i r="2">
      <x v="451"/>
      <x v="1551"/>
      <x v="2"/>
    </i>
    <i>
      <x v="19"/>
      <x v="2"/>
      <x v="452"/>
      <x v="379"/>
      <x v="5"/>
    </i>
    <i r="2">
      <x v="453"/>
      <x v="114"/>
      <x v="4"/>
    </i>
    <i r="2">
      <x v="454"/>
      <x v="557"/>
      <x v="4"/>
    </i>
    <i r="2">
      <x v="455"/>
      <x v="630"/>
      <x v="4"/>
    </i>
    <i r="2">
      <x v="456"/>
      <x v="891"/>
      <x v="4"/>
    </i>
    <i r="2">
      <x v="457"/>
      <x v="922"/>
      <x v="4"/>
    </i>
    <i r="2">
      <x v="458"/>
      <x v="1377"/>
      <x v="4"/>
    </i>
    <i r="2">
      <x v="459"/>
      <x v="630"/>
      <x v="3"/>
    </i>
    <i>
      <x v="20"/>
      <x/>
      <x v="462"/>
      <x v="413"/>
      <x v="1"/>
    </i>
    <i r="2">
      <x v="479"/>
      <x v="412"/>
      <x v="1"/>
    </i>
    <i r="2">
      <x v="480"/>
      <x v="414"/>
      <x v="1"/>
    </i>
    <i r="1">
      <x v="1"/>
      <x v="481"/>
      <x v="106"/>
      <x/>
    </i>
    <i r="1">
      <x v="2"/>
      <x v="461"/>
      <x v="411"/>
      <x v="5"/>
    </i>
    <i r="2">
      <x v="463"/>
      <x v="85"/>
      <x v="4"/>
    </i>
    <i r="2">
      <x v="464"/>
      <x v="91"/>
      <x v="4"/>
    </i>
    <i r="2">
      <x v="465"/>
      <x v="105"/>
      <x v="4"/>
    </i>
    <i r="2">
      <x v="466"/>
      <x v="184"/>
      <x v="4"/>
    </i>
    <i r="2">
      <x v="467"/>
      <x v="372"/>
      <x v="4"/>
    </i>
    <i r="2">
      <x v="468"/>
      <x v="488"/>
      <x v="4"/>
    </i>
    <i r="2">
      <x v="469"/>
      <x v="493"/>
      <x v="4"/>
    </i>
    <i r="2">
      <x v="470"/>
      <x v="506"/>
      <x v="4"/>
    </i>
    <i r="2">
      <x v="471"/>
      <x v="537"/>
      <x v="4"/>
    </i>
    <i r="2">
      <x v="472"/>
      <x v="580"/>
      <x v="4"/>
    </i>
    <i r="2">
      <x v="473"/>
      <x v="925"/>
      <x v="4"/>
    </i>
    <i r="2">
      <x v="474"/>
      <x v="949"/>
      <x v="4"/>
    </i>
    <i r="2">
      <x v="475"/>
      <x v="1052"/>
      <x v="4"/>
    </i>
    <i r="2">
      <x v="476"/>
      <x v="493"/>
      <x v="3"/>
    </i>
    <i r="2">
      <x v="477"/>
      <x v="598"/>
      <x v="3"/>
    </i>
    <i r="2">
      <x v="478"/>
      <x v="580"/>
      <x v="2"/>
    </i>
    <i>
      <x v="21"/>
      <x/>
      <x v="483"/>
      <x v="1471"/>
      <x v="1"/>
    </i>
    <i r="2">
      <x v="484"/>
      <x v="1077"/>
      <x v="1"/>
    </i>
    <i r="1">
      <x v="2"/>
      <x v="482"/>
      <x v="426"/>
      <x v="5"/>
    </i>
    <i r="2">
      <x v="485"/>
      <x v="192"/>
      <x v="4"/>
    </i>
    <i r="2">
      <x v="486"/>
      <x v="193"/>
      <x v="4"/>
    </i>
    <i r="2">
      <x v="487"/>
      <x v="518"/>
      <x v="4"/>
    </i>
    <i r="2">
      <x v="488"/>
      <x v="1095"/>
      <x v="4"/>
    </i>
    <i r="2">
      <x v="489"/>
      <x v="1322"/>
      <x v="4"/>
    </i>
    <i r="2">
      <x v="490"/>
      <x v="1527"/>
      <x v="4"/>
    </i>
    <i r="2">
      <x v="491"/>
      <x v="1544"/>
      <x v="4"/>
    </i>
    <i r="2">
      <x v="492"/>
      <x v="761"/>
      <x v="3"/>
    </i>
    <i r="2">
      <x v="493"/>
      <x v="810"/>
      <x v="3"/>
    </i>
    <i r="2">
      <x v="494"/>
      <x v="1095"/>
      <x v="3"/>
    </i>
    <i>
      <x v="22"/>
      <x/>
      <x v="496"/>
      <x v="296"/>
      <x v="1"/>
    </i>
    <i r="2">
      <x v="497"/>
      <x v="416"/>
      <x v="1"/>
    </i>
    <i r="2">
      <x v="498"/>
      <x v="619"/>
      <x v="1"/>
    </i>
    <i r="2">
      <x v="499"/>
      <x v="1042"/>
      <x v="1"/>
    </i>
    <i r="2">
      <x v="500"/>
      <x v="1225"/>
      <x v="1"/>
    </i>
    <i r="2">
      <x v="501"/>
      <x v="1433"/>
      <x v="1"/>
    </i>
    <i r="2">
      <x v="502"/>
      <x v="620"/>
      <x v="1"/>
    </i>
    <i r="1">
      <x v="2"/>
      <x v="495"/>
      <x v="453"/>
      <x v="5"/>
    </i>
    <i r="2">
      <x v="503"/>
      <x v="125"/>
      <x v="4"/>
    </i>
    <i r="2">
      <x v="504"/>
      <x v="131"/>
      <x v="4"/>
    </i>
    <i r="2">
      <x v="505"/>
      <x v="208"/>
      <x v="4"/>
    </i>
    <i r="2">
      <x v="506"/>
      <x v="257"/>
      <x v="4"/>
    </i>
    <i r="2">
      <x v="507"/>
      <x v="310"/>
      <x v="4"/>
    </i>
    <i r="2">
      <x v="508"/>
      <x v="411"/>
      <x v="4"/>
    </i>
    <i r="2">
      <x v="509"/>
      <x v="454"/>
      <x v="4"/>
    </i>
    <i r="2">
      <x v="510"/>
      <x v="660"/>
      <x v="4"/>
    </i>
    <i r="2">
      <x v="511"/>
      <x v="791"/>
      <x v="4"/>
    </i>
    <i r="2">
      <x v="512"/>
      <x v="1123"/>
      <x v="4"/>
    </i>
    <i r="2">
      <x v="513"/>
      <x v="1309"/>
      <x v="4"/>
    </i>
    <i r="2">
      <x v="514"/>
      <x v="1432"/>
      <x v="4"/>
    </i>
    <i r="2">
      <x v="515"/>
      <x v="1496"/>
      <x v="4"/>
    </i>
    <i r="2">
      <x v="516"/>
      <x v="1515"/>
      <x v="4"/>
    </i>
    <i r="2">
      <x v="517"/>
      <x v="1581"/>
      <x v="4"/>
    </i>
    <i r="2">
      <x v="518"/>
      <x v="295"/>
      <x v="3"/>
    </i>
    <i r="2">
      <x v="519"/>
      <x v="454"/>
      <x v="3"/>
    </i>
    <i r="2">
      <x v="520"/>
      <x v="618"/>
      <x v="3"/>
    </i>
    <i r="2">
      <x v="521"/>
      <x v="1120"/>
      <x v="3"/>
    </i>
    <i r="2">
      <x v="522"/>
      <x v="1224"/>
      <x v="3"/>
    </i>
    <i r="2">
      <x v="523"/>
      <x v="125"/>
      <x v="2"/>
    </i>
    <i r="2">
      <x v="524"/>
      <x v="428"/>
      <x v="2"/>
    </i>
    <i r="2">
      <x v="525"/>
      <x v="1041"/>
      <x v="2"/>
    </i>
    <i r="2">
      <x v="526"/>
      <x v="1432"/>
      <x v="2"/>
    </i>
    <i r="2">
      <x v="527"/>
      <x v="1496"/>
      <x v="2"/>
    </i>
    <i>
      <x v="23"/>
      <x/>
      <x v="529"/>
      <x v="1081"/>
      <x v="1"/>
    </i>
    <i r="2">
      <x v="530"/>
      <x v="641"/>
      <x v="1"/>
    </i>
    <i r="2">
      <x v="531"/>
      <x v="839"/>
      <x v="1"/>
    </i>
    <i r="1">
      <x v="1"/>
      <x v="552"/>
      <x v="1080"/>
      <x/>
    </i>
    <i r="1">
      <x v="2"/>
      <x v="528"/>
      <x v="485"/>
      <x v="5"/>
    </i>
    <i r="2">
      <x v="532"/>
      <x v="109"/>
      <x v="4"/>
    </i>
    <i r="2">
      <x v="533"/>
      <x v="164"/>
      <x v="4"/>
    </i>
    <i r="2">
      <x v="534"/>
      <x v="261"/>
      <x v="4"/>
    </i>
    <i r="2">
      <x v="535"/>
      <x v="282"/>
      <x v="4"/>
    </i>
    <i r="2">
      <x v="536"/>
      <x v="383"/>
      <x v="4"/>
    </i>
    <i r="2">
      <x v="537"/>
      <x v="568"/>
      <x v="4"/>
    </i>
    <i r="2">
      <x v="538"/>
      <x v="879"/>
      <x v="4"/>
    </i>
    <i r="2">
      <x v="539"/>
      <x v="878"/>
      <x v="4"/>
    </i>
    <i r="2">
      <x v="540"/>
      <x v="926"/>
      <x v="4"/>
    </i>
    <i r="2">
      <x v="541"/>
      <x v="962"/>
      <x v="4"/>
    </i>
    <i r="2">
      <x v="542"/>
      <x v="1203"/>
      <x v="4"/>
    </i>
    <i r="2">
      <x v="543"/>
      <x v="1251"/>
      <x v="4"/>
    </i>
    <i r="2">
      <x v="544"/>
      <x v="1263"/>
      <x v="4"/>
    </i>
    <i r="2">
      <x v="545"/>
      <x v="1399"/>
      <x v="4"/>
    </i>
    <i r="2">
      <x v="546"/>
      <x v="1506"/>
      <x v="4"/>
    </i>
    <i r="2">
      <x v="547"/>
      <x v="1548"/>
      <x v="4"/>
    </i>
    <i r="2">
      <x v="548"/>
      <x v="668"/>
      <x v="3"/>
    </i>
    <i r="2">
      <x v="549"/>
      <x v="1181"/>
      <x v="3"/>
    </i>
    <i r="2">
      <x v="550"/>
      <x v="13"/>
      <x v="2"/>
    </i>
    <i r="2">
      <x v="551"/>
      <x v="1170"/>
      <x v="2"/>
    </i>
    <i>
      <x v="24"/>
      <x/>
      <x v="554"/>
      <x v="585"/>
      <x v="1"/>
    </i>
    <i r="2">
      <x v="555"/>
      <x v="158"/>
      <x v="1"/>
    </i>
    <i r="2">
      <x v="556"/>
      <x v="1383"/>
      <x v="1"/>
    </i>
    <i r="2">
      <x v="557"/>
      <x v="586"/>
      <x v="1"/>
    </i>
    <i r="2">
      <x v="558"/>
      <x v="532"/>
      <x v="1"/>
    </i>
    <i r="2">
      <x v="559"/>
      <x v="118"/>
      <x v="1"/>
    </i>
    <i r="1">
      <x v="1"/>
      <x v="591"/>
      <x v="1029"/>
      <x/>
    </i>
    <i r="1">
      <x v="2"/>
      <x v="553"/>
      <x v="584"/>
      <x v="5"/>
    </i>
    <i r="2">
      <x v="560"/>
      <x v="56"/>
      <x v="4"/>
    </i>
    <i r="2">
      <x v="561"/>
      <x v="68"/>
      <x v="4"/>
    </i>
    <i r="2">
      <x v="562"/>
      <x v="334"/>
      <x v="4"/>
    </i>
    <i r="2">
      <x v="563"/>
      <x v="399"/>
      <x v="4"/>
    </i>
    <i r="2">
      <x v="564"/>
      <x v="521"/>
      <x v="4"/>
    </i>
    <i r="2">
      <x v="565"/>
      <x v="531"/>
      <x v="4"/>
    </i>
    <i r="2">
      <x v="566"/>
      <x v="535"/>
      <x v="4"/>
    </i>
    <i r="2">
      <x v="567"/>
      <x v="538"/>
      <x v="4"/>
    </i>
    <i r="2">
      <x v="568"/>
      <x v="575"/>
      <x v="4"/>
    </i>
    <i r="2">
      <x v="569"/>
      <x v="584"/>
      <x v="4"/>
    </i>
    <i r="2">
      <x v="570"/>
      <x v="615"/>
      <x v="4"/>
    </i>
    <i r="2">
      <x v="571"/>
      <x v="1019"/>
      <x v="4"/>
    </i>
    <i r="2">
      <x v="572"/>
      <x v="1033"/>
      <x v="4"/>
    </i>
    <i r="2">
      <x v="573"/>
      <x v="1043"/>
      <x v="4"/>
    </i>
    <i r="2">
      <x v="574"/>
      <x v="1266"/>
      <x v="4"/>
    </i>
    <i r="2">
      <x v="575"/>
      <x v="1454"/>
      <x v="4"/>
    </i>
    <i r="2">
      <x v="576"/>
      <x v="1504"/>
      <x v="4"/>
    </i>
    <i r="2">
      <x v="577"/>
      <x v="232"/>
      <x v="3"/>
    </i>
    <i r="2">
      <x v="578"/>
      <x v="345"/>
      <x v="3"/>
    </i>
    <i r="2">
      <x v="579"/>
      <x v="399"/>
      <x v="3"/>
    </i>
    <i r="2">
      <x v="580"/>
      <x v="521"/>
      <x v="3"/>
    </i>
    <i r="2">
      <x v="581"/>
      <x v="531"/>
      <x v="3"/>
    </i>
    <i r="2">
      <x v="582"/>
      <x v="535"/>
      <x v="3"/>
    </i>
    <i r="2">
      <x v="583"/>
      <x v="615"/>
      <x v="3"/>
    </i>
    <i r="2">
      <x v="584"/>
      <x v="1019"/>
      <x v="3"/>
    </i>
    <i r="2">
      <x v="585"/>
      <x v="1036"/>
      <x v="3"/>
    </i>
    <i r="2">
      <x v="586"/>
      <x v="1440"/>
      <x v="3"/>
    </i>
    <i r="2">
      <x v="587"/>
      <x v="875"/>
      <x v="3"/>
    </i>
    <i r="2">
      <x v="588"/>
      <x v="575"/>
      <x v="2"/>
    </i>
    <i r="2">
      <x v="589"/>
      <x v="610"/>
      <x v="2"/>
    </i>
    <i r="2">
      <x v="590"/>
      <x v="1145"/>
      <x v="2"/>
    </i>
    <i>
      <x v="25"/>
      <x/>
      <x v="593"/>
      <x v="600"/>
      <x v="1"/>
    </i>
    <i r="1">
      <x v="2"/>
      <x v="592"/>
      <x v="599"/>
      <x v="5"/>
    </i>
    <i r="2">
      <x v="594"/>
      <x v="116"/>
      <x v="4"/>
    </i>
    <i r="2">
      <x v="595"/>
      <x v="130"/>
      <x v="4"/>
    </i>
    <i r="2">
      <x v="596"/>
      <x v="153"/>
      <x v="4"/>
    </i>
    <i r="2">
      <x v="597"/>
      <x v="177"/>
      <x v="4"/>
    </i>
    <i r="2">
      <x v="598"/>
      <x v="218"/>
      <x v="4"/>
    </i>
    <i r="2">
      <x v="599"/>
      <x v="235"/>
      <x v="4"/>
    </i>
    <i r="2">
      <x v="600"/>
      <x v="336"/>
      <x v="4"/>
    </i>
    <i r="2">
      <x v="601"/>
      <x v="599"/>
      <x v="4"/>
    </i>
    <i r="2">
      <x v="602"/>
      <x v="642"/>
      <x v="4"/>
    </i>
    <i r="2">
      <x v="603"/>
      <x v="650"/>
      <x v="4"/>
    </i>
    <i r="2">
      <x v="604"/>
      <x v="685"/>
      <x v="4"/>
    </i>
    <i r="2">
      <x v="605"/>
      <x v="1319"/>
      <x v="4"/>
    </i>
    <i r="2">
      <x v="606"/>
      <x v="1351"/>
      <x v="4"/>
    </i>
    <i r="2">
      <x v="607"/>
      <x v="1361"/>
      <x v="4"/>
    </i>
    <i r="2">
      <x v="608"/>
      <x v="1464"/>
      <x v="4"/>
    </i>
    <i r="2">
      <x v="609"/>
      <x v="116"/>
      <x v="3"/>
    </i>
    <i r="2">
      <x v="610"/>
      <x v="599"/>
      <x v="3"/>
    </i>
    <i>
      <x v="26"/>
      <x v="1"/>
      <x v="621"/>
      <x v="606"/>
      <x/>
    </i>
    <i r="1">
      <x v="2"/>
      <x v="611"/>
      <x v="605"/>
      <x v="5"/>
    </i>
    <i r="2">
      <x v="612"/>
      <x v="144"/>
      <x v="4"/>
    </i>
    <i r="2">
      <x v="613"/>
      <x v="492"/>
      <x v="4"/>
    </i>
    <i r="2">
      <x v="614"/>
      <x v="764"/>
      <x v="4"/>
    </i>
    <i r="2">
      <x v="615"/>
      <x v="931"/>
      <x v="4"/>
    </i>
    <i r="2">
      <x v="616"/>
      <x v="1507"/>
      <x v="4"/>
    </i>
    <i r="2">
      <x v="617"/>
      <x v="1523"/>
      <x v="4"/>
    </i>
    <i r="2">
      <x v="618"/>
      <x v="144"/>
      <x v="3"/>
    </i>
    <i r="2">
      <x v="619"/>
      <x v="764"/>
      <x v="3"/>
    </i>
    <i r="2">
      <x v="620"/>
      <x v="1507"/>
      <x v="3"/>
    </i>
    <i>
      <x v="27"/>
      <x/>
      <x v="623"/>
      <x v="1467"/>
      <x v="1"/>
    </i>
    <i r="2">
      <x v="624"/>
      <x v="103"/>
      <x v="1"/>
    </i>
    <i r="2">
      <x v="625"/>
      <x v="1469"/>
      <x v="1"/>
    </i>
    <i r="1">
      <x v="1"/>
      <x v="642"/>
      <x v="1092"/>
      <x/>
    </i>
    <i r="1">
      <x v="2"/>
      <x v="622"/>
      <x v="623"/>
      <x v="5"/>
    </i>
    <i r="2">
      <x v="626"/>
      <x/>
      <x v="4"/>
    </i>
    <i r="2">
      <x v="627"/>
      <x v="162"/>
      <x v="4"/>
    </i>
    <i r="2">
      <x v="628"/>
      <x v="445"/>
      <x v="4"/>
    </i>
    <i r="2">
      <x v="629"/>
      <x v="526"/>
      <x v="4"/>
    </i>
    <i r="2">
      <x v="630"/>
      <x v="582"/>
      <x v="4"/>
    </i>
    <i r="2">
      <x v="631"/>
      <x v="625"/>
      <x v="4"/>
    </i>
    <i r="2">
      <x v="632"/>
      <x v="633"/>
      <x v="4"/>
    </i>
    <i r="2">
      <x v="633"/>
      <x v="887"/>
      <x v="4"/>
    </i>
    <i r="2">
      <x v="634"/>
      <x v="956"/>
      <x v="4"/>
    </i>
    <i r="2">
      <x v="635"/>
      <x v="1158"/>
      <x v="4"/>
    </i>
    <i r="2">
      <x v="636"/>
      <x v="1171"/>
      <x v="4"/>
    </i>
    <i r="2">
      <x v="637"/>
      <x v="1484"/>
      <x v="4"/>
    </i>
    <i r="2">
      <x v="638"/>
      <x v="1570"/>
      <x v="4"/>
    </i>
    <i r="2">
      <x v="639"/>
      <x v="1468"/>
      <x v="3"/>
    </i>
    <i r="2">
      <x v="640"/>
      <x v="526"/>
      <x v="2"/>
    </i>
    <i r="2">
      <x v="641"/>
      <x v="811"/>
      <x v="2"/>
    </i>
    <i>
      <x v="28"/>
      <x v="2"/>
      <x v="643"/>
      <x v="628"/>
      <x v="5"/>
    </i>
    <i r="2">
      <x v="644"/>
      <x v="53"/>
      <x v="4"/>
    </i>
    <i r="2">
      <x v="645"/>
      <x v="145"/>
      <x v="4"/>
    </i>
    <i r="2">
      <x v="646"/>
      <x v="466"/>
      <x v="4"/>
    </i>
    <i r="2">
      <x v="647"/>
      <x v="484"/>
      <x v="4"/>
    </i>
    <i r="2">
      <x v="648"/>
      <x v="572"/>
      <x v="4"/>
    </i>
    <i r="2">
      <x v="649"/>
      <x v="659"/>
      <x v="4"/>
    </i>
    <i r="2">
      <x v="650"/>
      <x v="822"/>
      <x v="4"/>
    </i>
    <i r="2">
      <x v="651"/>
      <x v="1064"/>
      <x v="4"/>
    </i>
    <i r="2">
      <x v="652"/>
      <x v="1062"/>
      <x v="4"/>
    </i>
    <i r="2">
      <x v="653"/>
      <x v="1084"/>
      <x v="4"/>
    </i>
    <i r="2">
      <x v="654"/>
      <x v="1085"/>
      <x v="4"/>
    </i>
    <i r="2">
      <x v="655"/>
      <x v="1192"/>
      <x v="4"/>
    </i>
    <i r="2">
      <x v="656"/>
      <x v="1355"/>
      <x v="4"/>
    </i>
    <i r="2">
      <x v="657"/>
      <x v="1430"/>
      <x v="4"/>
    </i>
    <i r="2">
      <x v="658"/>
      <x v="1518"/>
      <x v="4"/>
    </i>
    <i r="2">
      <x v="659"/>
      <x v="1557"/>
      <x v="4"/>
    </i>
    <i r="2">
      <x v="660"/>
      <x v="31"/>
      <x v="3"/>
    </i>
    <i r="2">
      <x v="661"/>
      <x v="768"/>
      <x v="3"/>
    </i>
    <i r="2">
      <x v="662"/>
      <x v="1411"/>
      <x v="3"/>
    </i>
    <i r="2">
      <x v="663"/>
      <x v="65"/>
      <x v="2"/>
    </i>
    <i r="2">
      <x v="664"/>
      <x v="190"/>
      <x v="2"/>
    </i>
    <i r="2">
      <x v="665"/>
      <x v="1178"/>
      <x v="2"/>
    </i>
    <i>
      <x v="29"/>
      <x/>
      <x v="667"/>
      <x v="877"/>
      <x v="1"/>
    </i>
    <i r="2">
      <x v="668"/>
      <x v="1510"/>
      <x v="1"/>
    </i>
    <i r="2">
      <x v="669"/>
      <x v="781"/>
      <x v="1"/>
    </i>
    <i r="2">
      <x v="670"/>
      <x v="1250"/>
      <x v="1"/>
    </i>
    <i r="1">
      <x v="2"/>
      <x v="666"/>
      <x v="707"/>
      <x v="5"/>
    </i>
    <i r="2">
      <x v="671"/>
      <x v="2"/>
      <x v="4"/>
    </i>
    <i r="2">
      <x v="672"/>
      <x v="27"/>
      <x v="4"/>
    </i>
    <i r="2">
      <x v="673"/>
      <x v="43"/>
      <x v="4"/>
    </i>
    <i r="2">
      <x v="674"/>
      <x v="245"/>
      <x v="4"/>
    </i>
    <i r="2">
      <x v="675"/>
      <x v="247"/>
      <x v="4"/>
    </i>
    <i r="2">
      <x v="676"/>
      <x v="517"/>
      <x v="4"/>
    </i>
    <i r="2">
      <x v="677"/>
      <x v="707"/>
      <x v="4"/>
    </i>
    <i r="2">
      <x v="678"/>
      <x v="776"/>
      <x v="4"/>
    </i>
    <i r="2">
      <x v="679"/>
      <x v="876"/>
      <x v="4"/>
    </i>
    <i r="2">
      <x v="680"/>
      <x v="1028"/>
      <x v="4"/>
    </i>
    <i r="2">
      <x v="681"/>
      <x v="1197"/>
      <x v="4"/>
    </i>
    <i r="2">
      <x v="682"/>
      <x v="1243"/>
      <x v="4"/>
    </i>
    <i r="2">
      <x v="683"/>
      <x v="1249"/>
      <x v="4"/>
    </i>
    <i r="2">
      <x v="684"/>
      <x v="1347"/>
      <x v="4"/>
    </i>
    <i r="2">
      <x v="685"/>
      <x v="1374"/>
      <x v="4"/>
    </i>
    <i r="2">
      <x v="686"/>
      <x v="1556"/>
      <x v="4"/>
    </i>
    <i r="2">
      <x v="687"/>
      <x v="1592"/>
      <x v="4"/>
    </i>
    <i r="2">
      <x v="688"/>
      <x v="1598"/>
      <x v="4"/>
    </i>
    <i r="2">
      <x v="689"/>
      <x v="707"/>
      <x v="3"/>
    </i>
    <i r="2">
      <x v="690"/>
      <x v="780"/>
      <x v="3"/>
    </i>
    <i r="2">
      <x v="691"/>
      <x v="876"/>
      <x v="3"/>
    </i>
    <i r="2">
      <x v="692"/>
      <x v="1249"/>
      <x v="3"/>
    </i>
    <i r="2">
      <x v="693"/>
      <x v="27"/>
      <x v="2"/>
    </i>
    <i r="2">
      <x v="694"/>
      <x v="247"/>
      <x v="2"/>
    </i>
    <i r="2">
      <x v="695"/>
      <x v="1017"/>
      <x v="2"/>
    </i>
    <i r="2">
      <x v="696"/>
      <x v="1076"/>
      <x v="2"/>
    </i>
    <i r="2">
      <x v="697"/>
      <x v="1509"/>
      <x v="2"/>
    </i>
    <i>
      <x v="30"/>
      <x/>
      <x v="699"/>
      <x v="1217"/>
      <x v="1"/>
    </i>
    <i r="1">
      <x v="2"/>
      <x v="698"/>
      <x v="722"/>
      <x v="5"/>
    </i>
    <i r="2">
      <x v="700"/>
      <x v="2"/>
      <x v="4"/>
    </i>
    <i r="2">
      <x v="701"/>
      <x v="243"/>
      <x v="4"/>
    </i>
    <i r="2">
      <x v="702"/>
      <x v="299"/>
      <x v="4"/>
    </i>
    <i r="2">
      <x v="703"/>
      <x v="437"/>
      <x v="4"/>
    </i>
    <i r="2">
      <x v="704"/>
      <x v="477"/>
      <x v="4"/>
    </i>
    <i r="2">
      <x v="705"/>
      <x v="555"/>
      <x v="4"/>
    </i>
    <i r="2">
      <x v="706"/>
      <x v="663"/>
      <x v="4"/>
    </i>
    <i r="2">
      <x v="707"/>
      <x v="824"/>
      <x v="4"/>
    </i>
    <i r="2">
      <x v="708"/>
      <x v="1139"/>
      <x v="4"/>
    </i>
    <i r="2">
      <x v="709"/>
      <x v="1215"/>
      <x v="4"/>
    </i>
    <i r="2">
      <x v="710"/>
      <x v="1239"/>
      <x v="4"/>
    </i>
    <i r="2">
      <x v="711"/>
      <x v="1343"/>
      <x v="4"/>
    </i>
    <i r="2">
      <x v="712"/>
      <x v="1415"/>
      <x v="4"/>
    </i>
    <i r="2">
      <x v="713"/>
      <x v="1466"/>
      <x v="4"/>
    </i>
    <i r="2">
      <x v="714"/>
      <x v="663"/>
      <x v="3"/>
    </i>
    <i r="2">
      <x v="715"/>
      <x v="722"/>
      <x v="3"/>
    </i>
    <i r="2">
      <x v="716"/>
      <x v="243"/>
      <x v="2"/>
    </i>
    <i r="2">
      <x v="717"/>
      <x v="371"/>
      <x v="2"/>
    </i>
    <i r="2">
      <x v="718"/>
      <x v="830"/>
      <x v="2"/>
    </i>
    <i r="2">
      <x v="719"/>
      <x v="850"/>
      <x v="2"/>
    </i>
    <i r="2">
      <x v="720"/>
      <x v="1380"/>
      <x v="2"/>
    </i>
    <i>
      <x v="31"/>
      <x/>
      <x v="722"/>
      <x v="83"/>
      <x v="1"/>
    </i>
    <i r="2">
      <x v="723"/>
      <x v="667"/>
      <x v="1"/>
    </i>
    <i r="2">
      <x v="724"/>
      <x v="1186"/>
      <x v="1"/>
    </i>
    <i r="1">
      <x v="2"/>
      <x v="721"/>
      <x v="738"/>
      <x v="5"/>
    </i>
    <i r="2">
      <x v="725"/>
      <x v="154"/>
      <x v="4"/>
    </i>
    <i r="2">
      <x v="726"/>
      <x v="167"/>
      <x v="4"/>
    </i>
    <i r="2">
      <x v="727"/>
      <x v="208"/>
      <x v="4"/>
    </i>
    <i r="2">
      <x v="728"/>
      <x v="268"/>
      <x v="4"/>
    </i>
    <i r="2">
      <x v="729"/>
      <x v="289"/>
      <x v="4"/>
    </i>
    <i r="2">
      <x v="730"/>
      <x v="353"/>
      <x v="4"/>
    </i>
    <i r="2">
      <x v="731"/>
      <x v="441"/>
      <x v="4"/>
    </i>
    <i r="2">
      <x v="732"/>
      <x v="510"/>
      <x v="4"/>
    </i>
    <i r="2">
      <x v="733"/>
      <x v="612"/>
      <x v="4"/>
    </i>
    <i r="2">
      <x v="734"/>
      <x v="625"/>
      <x v="4"/>
    </i>
    <i r="2">
      <x v="735"/>
      <x v="736"/>
      <x v="4"/>
    </i>
    <i r="2">
      <x v="736"/>
      <x v="738"/>
      <x v="4"/>
    </i>
    <i r="2">
      <x v="737"/>
      <x v="825"/>
      <x v="4"/>
    </i>
    <i r="2">
      <x v="738"/>
      <x v="873"/>
      <x v="4"/>
    </i>
    <i r="2">
      <x v="739"/>
      <x v="962"/>
      <x v="4"/>
    </i>
    <i r="2">
      <x v="740"/>
      <x v="964"/>
      <x v="4"/>
    </i>
    <i r="2">
      <x v="741"/>
      <x v="1119"/>
      <x v="4"/>
    </i>
    <i r="2">
      <x v="742"/>
      <x v="1161"/>
      <x v="4"/>
    </i>
    <i r="2">
      <x v="743"/>
      <x v="1233"/>
      <x v="4"/>
    </i>
    <i r="2">
      <x v="744"/>
      <x v="1210"/>
      <x v="4"/>
    </i>
    <i r="2">
      <x v="745"/>
      <x v="1312"/>
      <x v="4"/>
    </i>
    <i r="2">
      <x v="746"/>
      <x v="1328"/>
      <x v="4"/>
    </i>
    <i r="2">
      <x v="747"/>
      <x v="1350"/>
      <x v="4"/>
    </i>
    <i r="2">
      <x v="748"/>
      <x v="1360"/>
      <x v="4"/>
    </i>
    <i r="2">
      <x v="749"/>
      <x v="1361"/>
      <x v="4"/>
    </i>
    <i r="2">
      <x v="750"/>
      <x v="1367"/>
      <x v="4"/>
    </i>
    <i r="2">
      <x v="751"/>
      <x v="1498"/>
      <x v="4"/>
    </i>
    <i r="2">
      <x v="752"/>
      <x v="1584"/>
      <x v="4"/>
    </i>
    <i r="2">
      <x v="753"/>
      <x v="82"/>
      <x v="3"/>
    </i>
    <i r="2">
      <x v="754"/>
      <x v="268"/>
      <x v="3"/>
    </i>
    <i r="2">
      <x v="755"/>
      <x v="666"/>
      <x v="3"/>
    </i>
    <i r="2">
      <x v="756"/>
      <x v="473"/>
      <x v="2"/>
    </i>
    <i r="2">
      <x v="757"/>
      <x v="808"/>
      <x v="2"/>
    </i>
    <i r="2">
      <x v="758"/>
      <x v="1154"/>
      <x v="2"/>
    </i>
    <i r="2">
      <x v="759"/>
      <x v="1185"/>
      <x v="2"/>
    </i>
    <i r="2">
      <x v="760"/>
      <x v="1210"/>
      <x v="2"/>
    </i>
    <i r="2">
      <x v="761"/>
      <x v="1211"/>
      <x v="2"/>
    </i>
    <i r="2">
      <x v="762"/>
      <x v="1350"/>
      <x v="2"/>
    </i>
    <i r="2">
      <x v="763"/>
      <x v="1482"/>
      <x v="2"/>
    </i>
    <i>
      <x v="32"/>
      <x/>
      <x v="765"/>
      <x v="748"/>
      <x v="1"/>
    </i>
    <i r="2">
      <x v="766"/>
      <x v="253"/>
      <x v="1"/>
    </i>
    <i r="2">
      <x v="767"/>
      <x v="1086"/>
      <x v="1"/>
    </i>
    <i r="2">
      <x v="768"/>
      <x v="1318"/>
      <x v="1"/>
    </i>
    <i r="2">
      <x v="769"/>
      <x v="254"/>
      <x v="1"/>
    </i>
    <i r="1">
      <x v="1"/>
      <x v="794"/>
      <x v="844"/>
      <x/>
    </i>
    <i r="1">
      <x v="2"/>
      <x v="764"/>
      <x v="747"/>
      <x v="5"/>
    </i>
    <i r="2">
      <x v="770"/>
      <x v="11"/>
      <x v="4"/>
    </i>
    <i r="2">
      <x v="771"/>
      <x v="77"/>
      <x v="4"/>
    </i>
    <i r="2">
      <x v="772"/>
      <x v="223"/>
      <x v="4"/>
    </i>
    <i r="2">
      <x v="773"/>
      <x v="410"/>
      <x v="4"/>
    </i>
    <i r="2">
      <x v="774"/>
      <x v="747"/>
      <x v="4"/>
    </i>
    <i r="2">
      <x v="775"/>
      <x v="843"/>
      <x v="4"/>
    </i>
    <i r="2">
      <x v="776"/>
      <x v="866"/>
      <x v="4"/>
    </i>
    <i r="2">
      <x v="777"/>
      <x v="867"/>
      <x v="4"/>
    </i>
    <i r="2">
      <x v="778"/>
      <x v="882"/>
      <x v="4"/>
    </i>
    <i r="2">
      <x v="779"/>
      <x v="975"/>
      <x v="4"/>
    </i>
    <i r="2">
      <x v="780"/>
      <x v="1125"/>
      <x v="4"/>
    </i>
    <i r="2">
      <x v="781"/>
      <x v="1422"/>
      <x v="4"/>
    </i>
    <i r="2">
      <x v="782"/>
      <x v="1499"/>
      <x v="4"/>
    </i>
    <i r="2">
      <x v="783"/>
      <x v="1555"/>
      <x v="4"/>
    </i>
    <i r="2">
      <x v="784"/>
      <x v="1564"/>
      <x v="4"/>
    </i>
    <i r="2">
      <x v="785"/>
      <x v="1578"/>
      <x v="4"/>
    </i>
    <i r="2">
      <x v="786"/>
      <x v="449"/>
      <x v="3"/>
    </i>
    <i r="2">
      <x v="787"/>
      <x v="843"/>
      <x v="3"/>
    </i>
    <i r="2">
      <x v="788"/>
      <x v="867"/>
      <x v="3"/>
    </i>
    <i r="2">
      <x v="789"/>
      <x v="944"/>
      <x v="3"/>
    </i>
    <i r="2">
      <x v="790"/>
      <x v="1577"/>
      <x v="3"/>
    </i>
    <i r="2">
      <x v="791"/>
      <x v="398"/>
      <x v="2"/>
    </i>
    <i r="2">
      <x v="792"/>
      <x v="1422"/>
      <x v="2"/>
    </i>
    <i r="2">
      <x v="793"/>
      <x v="1537"/>
      <x v="2"/>
    </i>
    <i>
      <x v="33"/>
      <x/>
      <x v="796"/>
      <x v="833"/>
      <x v="1"/>
    </i>
    <i r="2">
      <x v="797"/>
      <x v="1220"/>
      <x v="1"/>
    </i>
    <i r="1">
      <x v="2"/>
      <x v="795"/>
      <x v="756"/>
      <x v="5"/>
    </i>
    <i r="2">
      <x v="798"/>
      <x v="139"/>
      <x v="4"/>
    </i>
    <i r="2">
      <x v="799"/>
      <x v="176"/>
      <x v="4"/>
    </i>
    <i r="2">
      <x v="800"/>
      <x v="248"/>
      <x v="4"/>
    </i>
    <i r="2">
      <x v="801"/>
      <x v="397"/>
      <x v="4"/>
    </i>
    <i r="2">
      <x v="802"/>
      <x v="451"/>
      <x v="4"/>
    </i>
    <i r="2">
      <x v="803"/>
      <x v="756"/>
      <x v="4"/>
    </i>
    <i r="2">
      <x v="804"/>
      <x v="799"/>
      <x v="4"/>
    </i>
    <i r="2">
      <x v="805"/>
      <x v="900"/>
      <x v="4"/>
    </i>
    <i r="2">
      <x v="806"/>
      <x v="1083"/>
      <x v="4"/>
    </i>
    <i r="2">
      <x v="807"/>
      <x v="1113"/>
      <x v="4"/>
    </i>
    <i r="2">
      <x v="808"/>
      <x v="1130"/>
      <x v="4"/>
    </i>
    <i r="2">
      <x v="809"/>
      <x v="1136"/>
      <x v="4"/>
    </i>
    <i r="2">
      <x v="810"/>
      <x v="1144"/>
      <x v="4"/>
    </i>
    <i r="2">
      <x v="811"/>
      <x v="1219"/>
      <x v="4"/>
    </i>
    <i r="2">
      <x v="812"/>
      <x v="1297"/>
      <x v="4"/>
    </i>
    <i r="2">
      <x v="813"/>
      <x v="1349"/>
      <x v="4"/>
    </i>
    <i r="2">
      <x v="814"/>
      <x v="119"/>
      <x v="3"/>
    </i>
    <i r="2">
      <x v="815"/>
      <x v="756"/>
      <x v="3"/>
    </i>
    <i r="2">
      <x v="816"/>
      <x v="1219"/>
      <x v="3"/>
    </i>
    <i r="2">
      <x v="817"/>
      <x v="330"/>
      <x v="2"/>
    </i>
    <i r="2">
      <x v="818"/>
      <x v="730"/>
      <x v="2"/>
    </i>
    <i r="2">
      <x v="819"/>
      <x v="832"/>
      <x v="2"/>
    </i>
    <i r="2">
      <x v="820"/>
      <x v="900"/>
      <x v="2"/>
    </i>
    <i r="2">
      <x v="821"/>
      <x v="1039"/>
      <x v="2"/>
    </i>
    <i r="2">
      <x v="822"/>
      <x v="1182"/>
      <x v="2"/>
    </i>
    <i r="2">
      <x v="823"/>
      <x v="1338"/>
      <x v="2"/>
    </i>
    <i>
      <x v="34"/>
      <x/>
      <x v="825"/>
      <x v="758"/>
      <x v="1"/>
    </i>
    <i r="1">
      <x v="2"/>
      <x v="824"/>
      <x v="757"/>
      <x v="5"/>
    </i>
    <i r="2">
      <x v="826"/>
      <x v="10"/>
      <x v="4"/>
    </i>
    <i r="2">
      <x v="827"/>
      <x v="72"/>
      <x v="4"/>
    </i>
    <i r="2">
      <x v="828"/>
      <x v="85"/>
      <x v="4"/>
    </i>
    <i r="2">
      <x v="829"/>
      <x v="225"/>
      <x v="4"/>
    </i>
    <i r="2">
      <x v="830"/>
      <x v="625"/>
      <x v="4"/>
    </i>
    <i r="2">
      <x v="831"/>
      <x v="1140"/>
      <x v="4"/>
    </i>
    <i r="2">
      <x v="832"/>
      <x v="1198"/>
      <x v="4"/>
    </i>
    <i r="2">
      <x v="833"/>
      <x v="1261"/>
      <x v="4"/>
    </i>
    <i r="2">
      <x v="834"/>
      <x v="1361"/>
      <x v="4"/>
    </i>
    <i r="2">
      <x v="835"/>
      <x v="1446"/>
      <x v="4"/>
    </i>
    <i r="2">
      <x v="836"/>
      <x v="1573"/>
      <x v="4"/>
    </i>
    <i r="2">
      <x v="837"/>
      <x v="450"/>
      <x v="3"/>
    </i>
    <i r="2">
      <x v="838"/>
      <x v="1447"/>
      <x v="3"/>
    </i>
    <i r="2">
      <x v="839"/>
      <x v="1572"/>
      <x v="3"/>
    </i>
    <i>
      <x v="35"/>
      <x/>
      <x v="841"/>
      <x v="388"/>
      <x v="1"/>
    </i>
    <i r="2">
      <x v="842"/>
      <x v="1546"/>
      <x v="1"/>
    </i>
    <i r="2">
      <x v="843"/>
      <x v="1582"/>
      <x v="1"/>
    </i>
    <i r="1">
      <x v="2"/>
      <x v="840"/>
      <x v="760"/>
      <x v="5"/>
    </i>
    <i r="2">
      <x v="844"/>
      <x v="99"/>
      <x v="4"/>
    </i>
    <i r="2">
      <x v="845"/>
      <x v="387"/>
      <x v="4"/>
    </i>
    <i r="2">
      <x v="846"/>
      <x v="693"/>
      <x v="4"/>
    </i>
    <i r="2">
      <x v="847"/>
      <x v="763"/>
      <x v="4"/>
    </i>
    <i r="2">
      <x v="848"/>
      <x v="920"/>
      <x v="4"/>
    </i>
    <i r="2">
      <x v="849"/>
      <x v="950"/>
      <x v="4"/>
    </i>
    <i r="2">
      <x v="850"/>
      <x v="1412"/>
      <x v="4"/>
    </i>
    <i r="2">
      <x v="851"/>
      <x v="270"/>
      <x v="3"/>
    </i>
    <i r="2">
      <x v="852"/>
      <x v="387"/>
      <x v="3"/>
    </i>
    <i r="2">
      <x v="853"/>
      <x v="573"/>
      <x v="3"/>
    </i>
    <i r="2">
      <x v="854"/>
      <x v="763"/>
      <x v="3"/>
    </i>
    <i r="2">
      <x v="855"/>
      <x v="40"/>
      <x v="2"/>
    </i>
    <i>
      <x v="36"/>
      <x/>
      <x v="857"/>
      <x v="317"/>
      <x v="1"/>
    </i>
    <i r="1">
      <x v="2"/>
      <x v="856"/>
      <x v="766"/>
      <x v="5"/>
    </i>
    <i r="2">
      <x v="858"/>
      <x v="211"/>
      <x v="4"/>
    </i>
    <i r="2">
      <x v="859"/>
      <x v="316"/>
      <x v="4"/>
    </i>
    <i r="2">
      <x v="860"/>
      <x v="347"/>
      <x v="4"/>
    </i>
    <i r="2">
      <x v="861"/>
      <x v="350"/>
      <x v="4"/>
    </i>
    <i r="2">
      <x v="862"/>
      <x v="408"/>
      <x v="4"/>
    </i>
    <i r="2">
      <x v="863"/>
      <x v="419"/>
      <x v="4"/>
    </i>
    <i r="2">
      <x v="864"/>
      <x v="564"/>
      <x v="4"/>
    </i>
    <i r="2">
      <x v="865"/>
      <x v="596"/>
      <x v="4"/>
    </i>
    <i r="2">
      <x v="866"/>
      <x v="766"/>
      <x v="4"/>
    </i>
    <i r="2">
      <x v="867"/>
      <x v="873"/>
      <x v="4"/>
    </i>
    <i r="2">
      <x v="868"/>
      <x v="1098"/>
      <x v="4"/>
    </i>
    <i r="2">
      <x v="869"/>
      <x v="1291"/>
      <x v="4"/>
    </i>
    <i r="2">
      <x v="870"/>
      <x v="1361"/>
      <x v="4"/>
    </i>
    <i r="2">
      <x v="871"/>
      <x v="1484"/>
      <x v="4"/>
    </i>
    <i r="2">
      <x v="872"/>
      <x v="1497"/>
      <x v="4"/>
    </i>
    <i r="2">
      <x v="873"/>
      <x v="1586"/>
      <x v="4"/>
    </i>
    <i r="2">
      <x v="874"/>
      <x v="1037"/>
      <x v="3"/>
    </i>
    <i r="2">
      <x v="875"/>
      <x v="829"/>
      <x v="2"/>
    </i>
    <i r="2">
      <x v="876"/>
      <x v="1305"/>
      <x v="2"/>
    </i>
    <i r="2">
      <x v="877"/>
      <x v="1359"/>
      <x v="2"/>
    </i>
    <i>
      <x v="37"/>
      <x/>
      <x v="879"/>
      <x v="770"/>
      <x v="1"/>
    </i>
    <i r="2">
      <x v="880"/>
      <x v="772"/>
      <x v="1"/>
    </i>
    <i r="1">
      <x v="1"/>
      <x v="907"/>
      <x v="771"/>
      <x/>
    </i>
    <i r="1">
      <x v="2"/>
      <x v="878"/>
      <x v="769"/>
      <x v="5"/>
    </i>
    <i r="2">
      <x v="881"/>
      <x v="160"/>
      <x v="4"/>
    </i>
    <i r="2">
      <x v="882"/>
      <x v="357"/>
      <x v="4"/>
    </i>
    <i r="2">
      <x v="883"/>
      <x v="364"/>
      <x v="4"/>
    </i>
    <i r="2">
      <x v="884"/>
      <x v="627"/>
      <x v="4"/>
    </i>
    <i r="2">
      <x v="885"/>
      <x v="665"/>
      <x v="4"/>
    </i>
    <i r="2">
      <x v="886"/>
      <x v="697"/>
      <x v="4"/>
    </i>
    <i r="2">
      <x v="887"/>
      <x v="864"/>
      <x v="4"/>
    </i>
    <i r="2">
      <x v="888"/>
      <x v="869"/>
      <x v="4"/>
    </i>
    <i r="2">
      <x v="889"/>
      <x v="1053"/>
      <x v="4"/>
    </i>
    <i r="2">
      <x v="890"/>
      <x v="1094"/>
      <x v="4"/>
    </i>
    <i r="2">
      <x v="891"/>
      <x v="1163"/>
      <x v="4"/>
    </i>
    <i r="2">
      <x v="892"/>
      <x v="1235"/>
      <x v="4"/>
    </i>
    <i r="2">
      <x v="893"/>
      <x v="1279"/>
      <x v="4"/>
    </i>
    <i r="2">
      <x v="894"/>
      <x v="1331"/>
      <x v="4"/>
    </i>
    <i r="2">
      <x v="895"/>
      <x v="1393"/>
      <x v="4"/>
    </i>
    <i r="2">
      <x v="896"/>
      <x v="1398"/>
      <x v="4"/>
    </i>
    <i r="2">
      <x v="897"/>
      <x v="1429"/>
      <x v="4"/>
    </i>
    <i r="2">
      <x v="898"/>
      <x v="1465"/>
      <x v="4"/>
    </i>
    <i r="2">
      <x v="899"/>
      <x v="1522"/>
      <x v="4"/>
    </i>
    <i r="2">
      <x v="900"/>
      <x v="769"/>
      <x v="3"/>
    </i>
    <i r="2">
      <x v="901"/>
      <x v="209"/>
      <x v="2"/>
    </i>
    <i r="2">
      <x v="902"/>
      <x v="364"/>
      <x v="2"/>
    </i>
    <i r="2">
      <x v="903"/>
      <x v="627"/>
      <x v="2"/>
    </i>
    <i r="2">
      <x v="904"/>
      <x v="665"/>
      <x v="2"/>
    </i>
    <i r="2">
      <x v="905"/>
      <x v="1163"/>
      <x v="2"/>
    </i>
    <i r="2">
      <x v="906"/>
      <x v="1398"/>
      <x v="2"/>
    </i>
    <i>
      <x v="38"/>
      <x/>
      <x v="909"/>
      <x v="789"/>
      <x v="1"/>
    </i>
    <i r="2">
      <x v="910"/>
      <x v="961"/>
      <x v="1"/>
    </i>
    <i r="2">
      <x v="911"/>
      <x v="1160"/>
      <x v="1"/>
    </i>
    <i r="2">
      <x v="912"/>
      <x v="1216"/>
      <x v="1"/>
    </i>
    <i r="2">
      <x v="913"/>
      <x v="1268"/>
      <x v="1"/>
    </i>
    <i r="2">
      <x v="914"/>
      <x v="1501"/>
      <x v="1"/>
    </i>
    <i r="2">
      <x v="915"/>
      <x v="788"/>
      <x v="1"/>
    </i>
    <i r="2">
      <x v="931"/>
      <x v="577"/>
      <x v="1"/>
    </i>
    <i r="1">
      <x v="1"/>
      <x v="941"/>
      <x v="790"/>
      <x/>
    </i>
    <i r="1">
      <x v="2"/>
      <x v="908"/>
      <x v="787"/>
      <x v="5"/>
    </i>
    <i r="2">
      <x v="916"/>
      <x v="12"/>
      <x v="4"/>
    </i>
    <i r="2">
      <x v="917"/>
      <x v="183"/>
      <x v="4"/>
    </i>
    <i r="2">
      <x v="918"/>
      <x v="291"/>
      <x v="4"/>
    </i>
    <i r="2">
      <x v="919"/>
      <x v="340"/>
      <x v="4"/>
    </i>
    <i r="2">
      <x v="920"/>
      <x v="363"/>
      <x v="4"/>
    </i>
    <i r="2">
      <x v="921"/>
      <x v="367"/>
      <x v="4"/>
    </i>
    <i r="2">
      <x v="922"/>
      <x v="787"/>
      <x v="4"/>
    </i>
    <i r="2">
      <x v="923"/>
      <x v="1141"/>
      <x v="4"/>
    </i>
    <i r="2">
      <x v="924"/>
      <x v="1164"/>
      <x v="4"/>
    </i>
    <i r="2">
      <x v="925"/>
      <x v="1228"/>
      <x v="4"/>
    </i>
    <i r="2">
      <x v="926"/>
      <x v="1267"/>
      <x v="4"/>
    </i>
    <i r="2">
      <x v="927"/>
      <x v="1307"/>
      <x v="4"/>
    </i>
    <i r="2">
      <x v="928"/>
      <x v="1343"/>
      <x v="4"/>
    </i>
    <i r="2">
      <x v="929"/>
      <x v="1453"/>
      <x v="4"/>
    </i>
    <i r="2">
      <x v="930"/>
      <x v="1508"/>
      <x v="4"/>
    </i>
    <i r="2">
      <x v="932"/>
      <x v="576"/>
      <x v="3"/>
    </i>
    <i r="2">
      <x v="933"/>
      <x v="787"/>
      <x v="3"/>
    </i>
    <i r="2">
      <x v="934"/>
      <x v="1159"/>
      <x v="3"/>
    </i>
    <i r="2">
      <x v="935"/>
      <x v="1215"/>
      <x v="3"/>
    </i>
    <i r="2">
      <x v="936"/>
      <x v="76"/>
      <x v="2"/>
    </i>
    <i r="2">
      <x v="937"/>
      <x v="340"/>
      <x v="2"/>
    </i>
    <i r="2">
      <x v="938"/>
      <x v="1267"/>
      <x v="2"/>
    </i>
    <i r="2">
      <x v="939"/>
      <x v="1343"/>
      <x v="2"/>
    </i>
    <i r="2">
      <x v="940"/>
      <x v="1500"/>
      <x v="2"/>
    </i>
    <i>
      <x v="39"/>
      <x v="2"/>
      <x v="942"/>
      <x v="793"/>
      <x v="5"/>
    </i>
    <i r="2">
      <x v="943"/>
      <x v="110"/>
      <x v="4"/>
    </i>
    <i r="2">
      <x v="944"/>
      <x v="170"/>
      <x v="4"/>
    </i>
    <i r="2">
      <x v="945"/>
      <x v="172"/>
      <x v="4"/>
    </i>
    <i r="2">
      <x v="946"/>
      <x v="335"/>
      <x v="4"/>
    </i>
    <i r="2">
      <x v="947"/>
      <x v="349"/>
      <x v="4"/>
    </i>
    <i r="2">
      <x v="948"/>
      <x v="504"/>
      <x v="4"/>
    </i>
    <i r="2">
      <x v="949"/>
      <x v="582"/>
      <x v="4"/>
    </i>
    <i r="2">
      <x v="950"/>
      <x v="793"/>
      <x v="4"/>
    </i>
    <i r="2">
      <x v="951"/>
      <x v="1119"/>
      <x v="4"/>
    </i>
    <i r="2">
      <x v="952"/>
      <x v="1130"/>
      <x v="4"/>
    </i>
    <i r="2">
      <x v="953"/>
      <x v="1245"/>
      <x v="4"/>
    </i>
    <i r="2">
      <x v="954"/>
      <x v="1397"/>
      <x v="4"/>
    </i>
    <i r="2">
      <x v="955"/>
      <x v="793"/>
      <x v="2"/>
    </i>
    <i>
      <x v="40"/>
      <x/>
      <x v="957"/>
      <x v="753"/>
      <x v="1"/>
    </i>
    <i r="2">
      <x v="958"/>
      <x v="804"/>
      <x v="1"/>
    </i>
    <i r="1">
      <x v="1"/>
      <x v="994"/>
      <x v="622"/>
      <x/>
    </i>
    <i r="1">
      <x v="2"/>
      <x v="956"/>
      <x v="802"/>
      <x v="5"/>
    </i>
    <i r="2">
      <x v="959"/>
      <x v="1"/>
      <x v="4"/>
    </i>
    <i r="2">
      <x v="960"/>
      <x v="22"/>
      <x v="4"/>
    </i>
    <i r="2">
      <x v="961"/>
      <x v="41"/>
      <x v="4"/>
    </i>
    <i r="2">
      <x v="962"/>
      <x v="178"/>
      <x v="4"/>
    </i>
    <i r="2">
      <x v="963"/>
      <x v="237"/>
      <x v="4"/>
    </i>
    <i r="2">
      <x v="964"/>
      <x v="240"/>
      <x v="4"/>
    </i>
    <i r="2">
      <x v="965"/>
      <x v="249"/>
      <x v="4"/>
    </i>
    <i r="2">
      <x v="966"/>
      <x v="265"/>
      <x v="4"/>
    </i>
    <i r="2">
      <x v="967"/>
      <x v="376"/>
      <x v="4"/>
    </i>
    <i r="2">
      <x v="968"/>
      <x v="575"/>
      <x v="4"/>
    </i>
    <i r="2">
      <x v="969"/>
      <x v="621"/>
      <x v="4"/>
    </i>
    <i r="2">
      <x v="970"/>
      <x v="629"/>
      <x v="4"/>
    </i>
    <i r="2">
      <x v="971"/>
      <x v="892"/>
      <x v="4"/>
    </i>
    <i r="2">
      <x v="972"/>
      <x v="1056"/>
      <x v="4"/>
    </i>
    <i r="2">
      <x v="973"/>
      <x v="1103"/>
      <x v="4"/>
    </i>
    <i r="2">
      <x v="974"/>
      <x v="1198"/>
      <x v="4"/>
    </i>
    <i r="2">
      <x v="975"/>
      <x v="1373"/>
      <x v="4"/>
    </i>
    <i r="2">
      <x v="976"/>
      <x v="1389"/>
      <x v="4"/>
    </i>
    <i r="2">
      <x v="977"/>
      <x v="1392"/>
      <x v="4"/>
    </i>
    <i r="2">
      <x v="978"/>
      <x v="1481"/>
      <x v="4"/>
    </i>
    <i r="2">
      <x v="979"/>
      <x v="1495"/>
      <x v="4"/>
    </i>
    <i r="2">
      <x v="980"/>
      <x v="279"/>
      <x v="3"/>
    </i>
    <i r="2">
      <x v="981"/>
      <x v="442"/>
      <x v="3"/>
    </i>
    <i r="2">
      <x v="982"/>
      <x v="621"/>
      <x v="3"/>
    </i>
    <i r="2">
      <x v="983"/>
      <x v="624"/>
      <x v="3"/>
    </i>
    <i r="2">
      <x v="984"/>
      <x v="805"/>
      <x v="3"/>
    </i>
    <i r="2">
      <x v="985"/>
      <x v="892"/>
      <x v="3"/>
    </i>
    <i r="2">
      <x v="986"/>
      <x v="1284"/>
      <x v="3"/>
    </i>
    <i r="2">
      <x v="987"/>
      <x v="1512"/>
      <x v="3"/>
    </i>
    <i r="2">
      <x v="988"/>
      <x v="1600"/>
      <x v="3"/>
    </i>
    <i r="2">
      <x v="989"/>
      <x v="240"/>
      <x v="2"/>
    </i>
    <i r="2">
      <x v="990"/>
      <x v="269"/>
      <x v="2"/>
    </i>
    <i r="2">
      <x v="991"/>
      <x v="803"/>
      <x v="2"/>
    </i>
    <i r="2">
      <x v="992"/>
      <x v="1329"/>
      <x v="2"/>
    </i>
    <i r="2">
      <x v="993"/>
      <x v="1389"/>
      <x v="2"/>
    </i>
    <i>
      <x v="41"/>
      <x v="2"/>
      <x v="995"/>
      <x v="806"/>
      <x v="5"/>
    </i>
    <i r="2">
      <x v="996"/>
      <x v="30"/>
      <x v="4"/>
    </i>
    <i r="2">
      <x v="997"/>
      <x v="444"/>
      <x v="4"/>
    </i>
    <i r="2">
      <x v="998"/>
      <x v="625"/>
      <x v="4"/>
    </i>
    <i r="2">
      <x v="999"/>
      <x v="722"/>
      <x v="4"/>
    </i>
    <i r="2">
      <x v="1000"/>
      <x v="1361"/>
      <x v="4"/>
    </i>
    <i r="2">
      <x v="1001"/>
      <x v="7"/>
      <x v="2"/>
    </i>
    <i>
      <x v="42"/>
      <x v="2"/>
      <x v="1002"/>
      <x v="825"/>
      <x v="5"/>
    </i>
    <i r="2">
      <x v="1003"/>
      <x v="298"/>
      <x v="4"/>
    </i>
    <i r="2">
      <x v="1004"/>
      <x v="307"/>
      <x v="4"/>
    </i>
    <i r="2">
      <x v="1005"/>
      <x v="431"/>
      <x v="4"/>
    </i>
    <i r="2">
      <x v="1006"/>
      <x v="460"/>
      <x v="4"/>
    </i>
    <i r="2">
      <x v="1007"/>
      <x v="469"/>
      <x v="4"/>
    </i>
    <i r="2">
      <x v="1008"/>
      <x v="476"/>
      <x v="4"/>
    </i>
    <i r="2">
      <x v="1009"/>
      <x v="825"/>
      <x v="4"/>
    </i>
    <i r="2">
      <x v="1010"/>
      <x v="1070"/>
      <x v="4"/>
    </i>
    <i r="2">
      <x v="1011"/>
      <x v="1167"/>
      <x v="4"/>
    </i>
    <i r="2">
      <x v="1012"/>
      <x v="1193"/>
      <x v="4"/>
    </i>
    <i r="2">
      <x v="1013"/>
      <x v="1201"/>
      <x v="4"/>
    </i>
    <i r="2">
      <x v="1014"/>
      <x v="1339"/>
      <x v="4"/>
    </i>
    <i r="2">
      <x v="1015"/>
      <x v="1441"/>
      <x v="4"/>
    </i>
    <i r="2">
      <x v="1016"/>
      <x v="1536"/>
      <x v="4"/>
    </i>
    <i r="2">
      <x v="1017"/>
      <x v="1603"/>
      <x v="4"/>
    </i>
    <i r="2">
      <x v="1018"/>
      <x v="85"/>
      <x v="2"/>
    </i>
    <i r="2">
      <x v="1019"/>
      <x v="896"/>
      <x v="2"/>
    </i>
    <i>
      <x v="43"/>
      <x/>
      <x v="1021"/>
      <x v="631"/>
      <x v="1"/>
    </i>
    <i r="2">
      <x v="1022"/>
      <x v="1316"/>
      <x v="1"/>
    </i>
    <i r="2">
      <x v="1023"/>
      <x v="36"/>
      <x v="1"/>
    </i>
    <i r="2">
      <x v="1024"/>
      <x v="846"/>
      <x v="1"/>
    </i>
    <i r="1">
      <x v="2"/>
      <x v="1020"/>
      <x v="845"/>
      <x v="5"/>
    </i>
    <i r="2">
      <x v="1025"/>
      <x v="35"/>
      <x v="4"/>
    </i>
    <i r="2">
      <x v="1026"/>
      <x v="54"/>
      <x v="4"/>
    </i>
    <i r="2">
      <x v="1027"/>
      <x v="69"/>
      <x v="4"/>
    </i>
    <i r="2">
      <x v="1028"/>
      <x v="226"/>
      <x v="4"/>
    </i>
    <i r="2">
      <x v="1029"/>
      <x v="228"/>
      <x v="4"/>
    </i>
    <i r="2">
      <x v="1030"/>
      <x v="408"/>
      <x v="4"/>
    </i>
    <i r="2">
      <x v="1031"/>
      <x v="436"/>
      <x v="4"/>
    </i>
    <i r="2">
      <x v="1032"/>
      <x v="466"/>
      <x v="4"/>
    </i>
    <i r="2">
      <x v="1033"/>
      <x v="609"/>
      <x v="4"/>
    </i>
    <i r="2">
      <x v="1034"/>
      <x v="655"/>
      <x v="4"/>
    </i>
    <i r="2">
      <x v="1035"/>
      <x v="741"/>
      <x v="4"/>
    </i>
    <i r="2">
      <x v="1036"/>
      <x v="845"/>
      <x v="4"/>
    </i>
    <i r="2">
      <x v="1037"/>
      <x v="928"/>
      <x v="4"/>
    </i>
    <i r="2">
      <x v="1038"/>
      <x v="956"/>
      <x v="4"/>
    </i>
    <i r="2">
      <x v="1039"/>
      <x v="980"/>
      <x v="4"/>
    </i>
    <i r="2">
      <x v="1040"/>
      <x v="1079"/>
      <x v="4"/>
    </i>
    <i r="2">
      <x v="1041"/>
      <x v="1133"/>
      <x v="4"/>
    </i>
    <i r="2">
      <x v="1042"/>
      <x v="1265"/>
      <x v="4"/>
    </i>
    <i r="2">
      <x v="1043"/>
      <x v="742"/>
      <x v="3"/>
    </i>
    <i r="2">
      <x v="1044"/>
      <x v="845"/>
      <x v="3"/>
    </i>
    <i r="2">
      <x v="1045"/>
      <x v="35"/>
      <x v="2"/>
    </i>
    <i r="2">
      <x v="1046"/>
      <x v="339"/>
      <x v="2"/>
    </i>
    <i r="2">
      <x v="1047"/>
      <x v="358"/>
      <x v="2"/>
    </i>
    <i r="2">
      <x v="1048"/>
      <x v="436"/>
      <x v="2"/>
    </i>
    <i r="2">
      <x v="1049"/>
      <x v="980"/>
      <x v="2"/>
    </i>
    <i r="2">
      <x v="1050"/>
      <x v="1079"/>
      <x v="2"/>
    </i>
    <i r="2">
      <x v="1051"/>
      <x v="1149"/>
      <x v="2"/>
    </i>
    <i>
      <x v="44"/>
      <x/>
      <x v="1053"/>
      <x v="1438"/>
      <x v="1"/>
    </i>
    <i r="2">
      <x v="1054"/>
      <x v="602"/>
      <x v="1"/>
    </i>
    <i r="1">
      <x v="2"/>
      <x v="1052"/>
      <x v="856"/>
      <x v="5"/>
    </i>
    <i r="2">
      <x v="1055"/>
      <x v="154"/>
      <x v="4"/>
    </i>
    <i r="2">
      <x v="1056"/>
      <x v="284"/>
      <x v="4"/>
    </i>
    <i r="2">
      <x v="1057"/>
      <x v="338"/>
      <x v="4"/>
    </i>
    <i r="2">
      <x v="1058"/>
      <x v="480"/>
      <x v="4"/>
    </i>
    <i r="2">
      <x v="1059"/>
      <x v="487"/>
      <x v="4"/>
    </i>
    <i r="2">
      <x v="1060"/>
      <x v="601"/>
      <x v="4"/>
    </i>
    <i r="2">
      <x v="1061"/>
      <x v="794"/>
      <x v="4"/>
    </i>
    <i r="2">
      <x v="1062"/>
      <x v="856"/>
      <x v="4"/>
    </i>
    <i r="2">
      <x v="1063"/>
      <x v="858"/>
      <x v="4"/>
    </i>
    <i r="2">
      <x v="1064"/>
      <x v="1373"/>
      <x v="4"/>
    </i>
    <i r="2">
      <x v="1065"/>
      <x v="1437"/>
      <x v="4"/>
    </i>
    <i r="2">
      <x v="1066"/>
      <x v="487"/>
      <x v="2"/>
    </i>
    <i r="2">
      <x v="1067"/>
      <x v="1089"/>
      <x v="2"/>
    </i>
    <i r="2">
      <x v="1068"/>
      <x v="1437"/>
      <x v="2"/>
    </i>
    <i>
      <x v="45"/>
      <x/>
      <x v="1070"/>
      <x v="343"/>
      <x v="1"/>
    </i>
    <i r="2">
      <x v="1071"/>
      <x v="1451"/>
      <x v="1"/>
    </i>
    <i r="2">
      <x v="1072"/>
      <x v="860"/>
      <x v="1"/>
    </i>
    <i r="2">
      <x v="1073"/>
      <x v="732"/>
      <x v="1"/>
    </i>
    <i r="1">
      <x v="2"/>
      <x v="1069"/>
      <x v="859"/>
      <x v="5"/>
    </i>
    <i r="2">
      <x v="1074"/>
      <x v="5"/>
      <x v="4"/>
    </i>
    <i r="2">
      <x v="1075"/>
      <x v="165"/>
      <x v="4"/>
    </i>
    <i r="2">
      <x v="1076"/>
      <x v="246"/>
      <x v="4"/>
    </i>
    <i r="2">
      <x v="1077"/>
      <x v="341"/>
      <x v="4"/>
    </i>
    <i r="2">
      <x v="1078"/>
      <x v="408"/>
      <x v="4"/>
    </i>
    <i r="2">
      <x v="1079"/>
      <x v="431"/>
      <x v="4"/>
    </i>
    <i r="2">
      <x v="1080"/>
      <x v="507"/>
      <x v="4"/>
    </i>
    <i r="2">
      <x v="1081"/>
      <x v="555"/>
      <x v="4"/>
    </i>
    <i r="2">
      <x v="1082"/>
      <x v="731"/>
      <x v="4"/>
    </i>
    <i r="2">
      <x v="1083"/>
      <x v="911"/>
      <x v="4"/>
    </i>
    <i r="2">
      <x v="1084"/>
      <x v="912"/>
      <x v="4"/>
    </i>
    <i r="2">
      <x v="1085"/>
      <x v="966"/>
      <x v="4"/>
    </i>
    <i r="2">
      <x v="1086"/>
      <x v="1114"/>
      <x v="4"/>
    </i>
    <i r="2">
      <x v="1087"/>
      <x v="1157"/>
      <x v="4"/>
    </i>
    <i r="2">
      <x v="1088"/>
      <x v="1241"/>
      <x v="4"/>
    </i>
    <i r="2">
      <x v="1089"/>
      <x v="1271"/>
      <x v="4"/>
    </i>
    <i r="2">
      <x v="1090"/>
      <x v="1272"/>
      <x v="4"/>
    </i>
    <i r="2">
      <x v="1091"/>
      <x v="1292"/>
      <x v="4"/>
    </i>
    <i r="2">
      <x v="1092"/>
      <x v="1293"/>
      <x v="4"/>
    </i>
    <i r="2">
      <x v="1093"/>
      <x v="1353"/>
      <x v="4"/>
    </i>
    <i r="2">
      <x v="1094"/>
      <x v="1450"/>
      <x v="4"/>
    </i>
    <i r="2">
      <x v="1095"/>
      <x v="1596"/>
      <x v="4"/>
    </i>
    <i r="2">
      <x v="1096"/>
      <x v="5"/>
      <x v="3"/>
    </i>
    <i r="2">
      <x v="1097"/>
      <x v="731"/>
      <x v="3"/>
    </i>
    <i r="2">
      <x v="1098"/>
      <x v="1024"/>
      <x v="3"/>
    </i>
    <i r="2">
      <x v="1099"/>
      <x v="1450"/>
      <x v="3"/>
    </i>
    <i r="2">
      <x v="1100"/>
      <x v="3"/>
      <x v="2"/>
    </i>
    <i r="2">
      <x v="1101"/>
      <x v="165"/>
      <x v="2"/>
    </i>
    <i r="2">
      <x v="1102"/>
      <x v="205"/>
      <x v="2"/>
    </i>
    <i r="2">
      <x v="1103"/>
      <x v="281"/>
      <x v="2"/>
    </i>
    <i r="2">
      <x v="1104"/>
      <x v="334"/>
      <x v="2"/>
    </i>
    <i r="2">
      <x v="1105"/>
      <x v="341"/>
      <x v="2"/>
    </i>
    <i r="2">
      <x v="1106"/>
      <x v="408"/>
      <x v="2"/>
    </i>
    <i r="2">
      <x v="1107"/>
      <x v="1127"/>
      <x v="2"/>
    </i>
    <i>
      <x v="46"/>
      <x/>
      <x v="1109"/>
      <x v="202"/>
      <x v="1"/>
    </i>
    <i r="2">
      <x v="1110"/>
      <x v="549"/>
      <x v="1"/>
    </i>
    <i r="2">
      <x v="1111"/>
      <x v="728"/>
      <x v="1"/>
    </i>
    <i r="2">
      <x v="1112"/>
      <x v="203"/>
      <x v="1"/>
    </i>
    <i r="2">
      <x v="1113"/>
      <x v="381"/>
      <x v="1"/>
    </i>
    <i r="2">
      <x v="1114"/>
      <x v="550"/>
      <x v="1"/>
    </i>
    <i r="2">
      <x v="1115"/>
      <x v="729"/>
      <x v="1"/>
    </i>
    <i r="2">
      <x v="1116"/>
      <x v="1188"/>
      <x v="1"/>
    </i>
    <i r="1">
      <x v="2"/>
      <x v="1108"/>
      <x v="880"/>
      <x v="5"/>
    </i>
    <i r="2">
      <x v="1117"/>
      <x v="201"/>
      <x v="4"/>
    </i>
    <i r="2">
      <x v="1118"/>
      <x v="348"/>
      <x v="4"/>
    </i>
    <i r="2">
      <x v="1119"/>
      <x v="366"/>
      <x v="4"/>
    </i>
    <i r="2">
      <x v="1120"/>
      <x v="408"/>
      <x v="4"/>
    </i>
    <i r="2">
      <x v="1121"/>
      <x v="588"/>
      <x v="4"/>
    </i>
    <i r="2">
      <x v="1122"/>
      <x v="634"/>
      <x v="4"/>
    </i>
    <i r="2">
      <x v="1123"/>
      <x v="658"/>
      <x v="4"/>
    </i>
    <i r="2">
      <x v="1124"/>
      <x v="664"/>
      <x v="4"/>
    </i>
    <i r="2">
      <x v="1125"/>
      <x v="680"/>
      <x v="4"/>
    </i>
    <i r="2">
      <x v="1126"/>
      <x v="727"/>
      <x v="4"/>
    </i>
    <i r="2">
      <x v="1127"/>
      <x v="757"/>
      <x v="4"/>
    </i>
    <i r="2">
      <x v="1128"/>
      <x v="934"/>
      <x v="4"/>
    </i>
    <i r="2">
      <x v="1129"/>
      <x v="1111"/>
      <x v="4"/>
    </i>
    <i r="2">
      <x v="1130"/>
      <x v="1237"/>
      <x v="4"/>
    </i>
    <i r="2">
      <x v="1131"/>
      <x v="1481"/>
      <x v="4"/>
    </i>
    <i r="2">
      <x v="1132"/>
      <x v="1483"/>
      <x v="4"/>
    </i>
    <i r="2">
      <x v="1133"/>
      <x v="201"/>
      <x v="3"/>
    </i>
    <i r="2">
      <x v="1134"/>
      <x v="727"/>
      <x v="3"/>
    </i>
    <i r="2">
      <x v="1135"/>
      <x v="548"/>
      <x v="2"/>
    </i>
    <i r="2">
      <x v="1136"/>
      <x v="1187"/>
      <x v="2"/>
    </i>
    <i>
      <x v="47"/>
      <x v="2"/>
      <x v="1137"/>
      <x v="893"/>
      <x v="5"/>
    </i>
    <i r="2">
      <x v="1138"/>
      <x v="359"/>
      <x v="4"/>
    </i>
    <i r="2">
      <x v="1139"/>
      <x v="835"/>
      <x v="4"/>
    </i>
    <i r="2">
      <x v="1140"/>
      <x v="963"/>
      <x v="4"/>
    </i>
    <i r="2">
      <x v="1141"/>
      <x v="1174"/>
      <x v="4"/>
    </i>
    <i r="2">
      <x v="1142"/>
      <x v="1068"/>
      <x v="2"/>
    </i>
    <i>
      <x v="48"/>
      <x v="2"/>
      <x v="1143"/>
      <x v="902"/>
      <x v="5"/>
    </i>
    <i r="2">
      <x v="1144"/>
      <x v="174"/>
      <x v="4"/>
    </i>
    <i r="2">
      <x v="1145"/>
      <x v="194"/>
      <x v="4"/>
    </i>
    <i r="2">
      <x v="1146"/>
      <x v="327"/>
      <x v="4"/>
    </i>
    <i r="2">
      <x v="1147"/>
      <x v="582"/>
      <x v="4"/>
    </i>
    <i r="2">
      <x v="1148"/>
      <x v="695"/>
      <x v="4"/>
    </i>
    <i r="2">
      <x v="1149"/>
      <x v="731"/>
      <x v="4"/>
    </i>
    <i r="2">
      <x v="1150"/>
      <x v="937"/>
      <x v="4"/>
    </i>
    <i r="2">
      <x v="1151"/>
      <x v="1023"/>
      <x v="4"/>
    </i>
    <i r="2">
      <x v="1152"/>
      <x v="1071"/>
      <x v="4"/>
    </i>
    <i r="2">
      <x v="1153"/>
      <x v="1215"/>
      <x v="4"/>
    </i>
    <i r="2">
      <x v="1154"/>
      <x v="1407"/>
      <x v="4"/>
    </i>
    <i r="2">
      <x v="1155"/>
      <x v="903"/>
      <x v="3"/>
    </i>
    <i r="2">
      <x v="1156"/>
      <x v="1407"/>
      <x v="3"/>
    </i>
    <i>
      <x v="49"/>
      <x/>
      <x v="1158"/>
      <x v="910"/>
      <x v="1"/>
    </i>
    <i r="2">
      <x v="1159"/>
      <x v="909"/>
      <x v="1"/>
    </i>
    <i r="2">
      <x v="1160"/>
      <x v="60"/>
      <x v="1"/>
    </i>
    <i r="2">
      <x v="1161"/>
      <x v="312"/>
      <x v="1"/>
    </i>
    <i r="2">
      <x v="1162"/>
      <x v="344"/>
      <x v="1"/>
    </i>
    <i r="2">
      <x v="1163"/>
      <x v="1032"/>
      <x v="1"/>
    </i>
    <i r="2">
      <x v="1164"/>
      <x v="1295"/>
      <x v="1"/>
    </i>
    <i r="2">
      <x v="1176"/>
      <x v="908"/>
      <x v="1"/>
    </i>
    <i r="2">
      <x v="1177"/>
      <x v="1252"/>
      <x v="1"/>
    </i>
    <i r="1">
      <x v="1"/>
      <x v="1193"/>
      <x v="907"/>
      <x/>
    </i>
    <i r="1">
      <x v="2"/>
      <x v="1157"/>
      <x v="906"/>
      <x v="5"/>
    </i>
    <i r="2">
      <x v="1165"/>
      <x v="59"/>
      <x v="4"/>
    </i>
    <i r="2">
      <x v="1166"/>
      <x v="215"/>
      <x v="4"/>
    </i>
    <i r="2">
      <x v="1167"/>
      <x v="311"/>
      <x v="4"/>
    </i>
    <i r="2">
      <x v="1168"/>
      <x v="341"/>
      <x v="4"/>
    </i>
    <i r="2">
      <x v="1169"/>
      <x v="673"/>
      <x v="4"/>
    </i>
    <i r="2">
      <x v="1170"/>
      <x v="862"/>
      <x v="4"/>
    </i>
    <i r="2">
      <x v="1171"/>
      <x v="906"/>
      <x v="4"/>
    </i>
    <i r="2">
      <x v="1172"/>
      <x v="1248"/>
      <x v="4"/>
    </i>
    <i r="2">
      <x v="1173"/>
      <x v="1270"/>
      <x v="4"/>
    </i>
    <i r="2">
      <x v="1174"/>
      <x v="1357"/>
      <x v="4"/>
    </i>
    <i r="2">
      <x v="1175"/>
      <x v="1518"/>
      <x v="4"/>
    </i>
    <i r="2">
      <x v="1178"/>
      <x v="283"/>
      <x v="3"/>
    </i>
    <i r="2">
      <x v="1179"/>
      <x v="452"/>
      <x v="3"/>
    </i>
    <i r="2">
      <x v="1180"/>
      <x v="556"/>
      <x v="3"/>
    </i>
    <i r="2">
      <x v="1181"/>
      <x v="971"/>
      <x v="3"/>
    </i>
    <i r="2">
      <x v="1182"/>
      <x v="1031"/>
      <x v="3"/>
    </i>
    <i r="2">
      <x v="1183"/>
      <x v="1058"/>
      <x v="3"/>
    </i>
    <i r="2">
      <x v="1184"/>
      <x v="1270"/>
      <x v="3"/>
    </i>
    <i r="2">
      <x v="1185"/>
      <x v="1306"/>
      <x v="3"/>
    </i>
    <i r="2">
      <x v="1186"/>
      <x v="1406"/>
      <x v="3"/>
    </i>
    <i r="2">
      <x v="1187"/>
      <x v="1420"/>
      <x v="3"/>
    </i>
    <i r="2">
      <x v="1188"/>
      <x v="1487"/>
      <x v="3"/>
    </i>
    <i r="2">
      <x v="1189"/>
      <x v="1517"/>
      <x v="3"/>
    </i>
    <i r="2">
      <x v="1190"/>
      <x v="59"/>
      <x v="2"/>
    </i>
    <i r="2">
      <x v="1191"/>
      <x v="1062"/>
      <x v="2"/>
    </i>
    <i r="2">
      <x v="1192"/>
      <x v="1294"/>
      <x v="2"/>
    </i>
    <i>
      <x v="50"/>
      <x v="2"/>
      <x v="1194"/>
      <x v="917"/>
      <x v="5"/>
    </i>
    <i r="2">
      <x v="1195"/>
      <x v="54"/>
      <x v="4"/>
    </i>
    <i r="2">
      <x v="1196"/>
      <x v="110"/>
      <x v="4"/>
    </i>
    <i r="2">
      <x v="1197"/>
      <x v="212"/>
      <x v="4"/>
    </i>
    <i r="2">
      <x v="1198"/>
      <x v="337"/>
      <x v="4"/>
    </i>
    <i r="2">
      <x v="1199"/>
      <x v="427"/>
      <x v="4"/>
    </i>
    <i r="2">
      <x v="1200"/>
      <x v="527"/>
      <x v="4"/>
    </i>
    <i r="2">
      <x v="1201"/>
      <x v="917"/>
      <x v="4"/>
    </i>
    <i r="2">
      <x v="1202"/>
      <x v="923"/>
      <x v="4"/>
    </i>
    <i r="2">
      <x v="1203"/>
      <x v="932"/>
      <x v="4"/>
    </i>
    <i r="2">
      <x v="1204"/>
      <x v="1075"/>
      <x v="4"/>
    </i>
    <i r="2">
      <x v="1205"/>
      <x v="1124"/>
      <x v="4"/>
    </i>
    <i r="2">
      <x v="1206"/>
      <x v="1204"/>
      <x v="4"/>
    </i>
    <i r="2">
      <x v="1207"/>
      <x v="1396"/>
      <x v="4"/>
    </i>
    <i r="2">
      <x v="1208"/>
      <x v="1423"/>
      <x v="4"/>
    </i>
    <i r="2">
      <x v="1209"/>
      <x v="917"/>
      <x v="3"/>
    </i>
    <i r="2">
      <x v="1210"/>
      <x v="110"/>
      <x v="2"/>
    </i>
    <i r="2">
      <x v="1211"/>
      <x v="370"/>
      <x v="2"/>
    </i>
    <i r="2">
      <x v="1212"/>
      <x v="448"/>
      <x v="2"/>
    </i>
    <i r="2">
      <x v="1213"/>
      <x v="792"/>
      <x v="2"/>
    </i>
    <i r="2">
      <x v="1214"/>
      <x v="1124"/>
      <x v="2"/>
    </i>
    <i>
      <x v="51"/>
      <x/>
      <x v="1217"/>
      <x v="762"/>
      <x v="1"/>
    </i>
    <i r="1">
      <x v="2"/>
      <x v="1216"/>
      <x v="937"/>
      <x v="5"/>
    </i>
    <i r="2">
      <x v="1218"/>
      <x v="288"/>
      <x v="4"/>
    </i>
    <i r="2">
      <x v="1219"/>
      <x v="318"/>
      <x v="4"/>
    </i>
    <i r="2">
      <x v="1220"/>
      <x v="483"/>
      <x v="4"/>
    </i>
    <i r="2">
      <x v="1221"/>
      <x v="503"/>
      <x v="4"/>
    </i>
    <i r="2">
      <x v="1222"/>
      <x v="543"/>
      <x v="4"/>
    </i>
    <i r="2">
      <x v="1223"/>
      <x v="735"/>
      <x v="4"/>
    </i>
    <i r="2">
      <x v="1224"/>
      <x v="767"/>
      <x v="4"/>
    </i>
    <i r="2">
      <x v="1225"/>
      <x v="937"/>
      <x v="4"/>
    </i>
    <i r="2">
      <x v="1226"/>
      <x v="984"/>
      <x v="4"/>
    </i>
    <i r="2">
      <x v="1227"/>
      <x v="1055"/>
      <x v="4"/>
    </i>
    <i r="2">
      <x v="1228"/>
      <x v="1226"/>
      <x v="4"/>
    </i>
    <i r="2">
      <x v="1229"/>
      <x v="1262"/>
      <x v="4"/>
    </i>
    <i r="2">
      <x v="1230"/>
      <x v="1270"/>
      <x v="4"/>
    </i>
    <i r="2">
      <x v="1231"/>
      <x v="1330"/>
      <x v="4"/>
    </i>
    <i r="2">
      <x v="1232"/>
      <x v="1370"/>
      <x v="4"/>
    </i>
    <i r="2">
      <x v="1233"/>
      <x v="1462"/>
      <x v="4"/>
    </i>
    <i r="2">
      <x v="1234"/>
      <x v="1475"/>
      <x v="4"/>
    </i>
    <i r="2">
      <x v="1235"/>
      <x v="1542"/>
      <x v="4"/>
    </i>
    <i r="2">
      <x v="1236"/>
      <x v="1544"/>
      <x v="4"/>
    </i>
    <i r="2">
      <x v="1237"/>
      <x v="767"/>
      <x v="3"/>
    </i>
    <i r="2">
      <x v="1238"/>
      <x v="937"/>
      <x v="3"/>
    </i>
    <i r="2">
      <x v="1239"/>
      <x v="1055"/>
      <x v="3"/>
    </i>
    <i>
      <x v="52"/>
      <x/>
      <x v="1241"/>
      <x v="945"/>
      <x v="1"/>
    </i>
    <i r="2">
      <x v="1242"/>
      <x v="1549"/>
      <x v="1"/>
    </i>
    <i r="2">
      <x v="1243"/>
      <x v="946"/>
      <x v="1"/>
    </i>
    <i r="2">
      <x v="1244"/>
      <x v="947"/>
      <x v="1"/>
    </i>
    <i r="2">
      <x v="1245"/>
      <x v="948"/>
      <x v="1"/>
    </i>
    <i r="1">
      <x v="1"/>
      <x v="1215"/>
      <x v="1547"/>
      <x/>
    </i>
    <i r="1">
      <x v="2"/>
      <x v="1240"/>
      <x v="944"/>
      <x v="5"/>
    </i>
    <i r="2">
      <x v="1246"/>
      <x v="42"/>
      <x v="4"/>
    </i>
    <i r="2">
      <x v="1247"/>
      <x v="185"/>
      <x v="4"/>
    </i>
    <i r="2">
      <x v="1248"/>
      <x v="392"/>
      <x v="4"/>
    </i>
    <i r="2">
      <x v="1249"/>
      <x v="460"/>
      <x v="4"/>
    </i>
    <i r="2">
      <x v="1250"/>
      <x v="563"/>
      <x v="4"/>
    </i>
    <i r="2">
      <x v="1251"/>
      <x v="625"/>
      <x v="4"/>
    </i>
    <i r="2">
      <x v="1252"/>
      <x v="660"/>
      <x v="4"/>
    </i>
    <i r="2">
      <x v="1253"/>
      <x v="885"/>
      <x v="4"/>
    </i>
    <i r="2">
      <x v="1254"/>
      <x v="964"/>
      <x v="4"/>
    </i>
    <i r="2">
      <x v="1255"/>
      <x v="1176"/>
      <x v="4"/>
    </i>
    <i r="2">
      <x v="1256"/>
      <x v="1277"/>
      <x v="4"/>
    </i>
    <i r="2">
      <x v="1257"/>
      <x v="1360"/>
      <x v="4"/>
    </i>
    <i r="2">
      <x v="1258"/>
      <x v="1361"/>
      <x v="4"/>
    </i>
    <i r="2">
      <x v="1259"/>
      <x v="1429"/>
      <x v="4"/>
    </i>
    <i r="2">
      <x v="1260"/>
      <x v="1503"/>
      <x v="4"/>
    </i>
    <i r="2">
      <x v="1261"/>
      <x v="894"/>
      <x v="3"/>
    </i>
    <i r="2">
      <x v="1262"/>
      <x v="1348"/>
      <x v="3"/>
    </i>
    <i r="2">
      <x v="1263"/>
      <x v="392"/>
      <x v="2"/>
    </i>
    <i r="2">
      <x v="1264"/>
      <x v="546"/>
      <x v="2"/>
    </i>
    <i r="2">
      <x v="1265"/>
      <x v="563"/>
      <x v="2"/>
    </i>
    <i>
      <x v="53"/>
      <x/>
      <x v="1267"/>
      <x v="95"/>
      <x v="1"/>
    </i>
    <i r="1">
      <x v="2"/>
      <x v="1266"/>
      <x v="965"/>
      <x v="5"/>
    </i>
    <i r="2">
      <x v="1268"/>
      <x v="6"/>
      <x v="4"/>
    </i>
    <i r="2">
      <x v="1269"/>
      <x v="78"/>
      <x v="4"/>
    </i>
    <i r="2">
      <x v="1270"/>
      <x v="152"/>
      <x v="4"/>
    </i>
    <i r="2">
      <x v="1271"/>
      <x v="316"/>
      <x v="4"/>
    </i>
    <i r="2">
      <x v="1272"/>
      <x v="353"/>
      <x v="4"/>
    </i>
    <i r="2">
      <x v="1273"/>
      <x v="408"/>
      <x v="4"/>
    </i>
    <i r="2">
      <x v="1274"/>
      <x v="542"/>
      <x v="4"/>
    </i>
    <i r="2">
      <x v="1275"/>
      <x v="625"/>
      <x v="4"/>
    </i>
    <i r="2">
      <x v="1276"/>
      <x v="632"/>
      <x v="4"/>
    </i>
    <i r="2">
      <x v="1277"/>
      <x v="708"/>
      <x v="4"/>
    </i>
    <i r="2">
      <x v="1278"/>
      <x v="942"/>
      <x v="4"/>
    </i>
    <i r="2">
      <x v="1279"/>
      <x v="965"/>
      <x v="4"/>
    </i>
    <i r="2">
      <x v="1280"/>
      <x v="994"/>
      <x v="4"/>
    </i>
    <i r="2">
      <x v="1281"/>
      <x v="1027"/>
      <x v="4"/>
    </i>
    <i r="2">
      <x v="1282"/>
      <x v="1360"/>
      <x v="4"/>
    </i>
    <i r="2">
      <x v="1283"/>
      <x v="1556"/>
      <x v="4"/>
    </i>
    <i r="2">
      <x v="1284"/>
      <x v="152"/>
      <x v="3"/>
    </i>
    <i r="2">
      <x v="1285"/>
      <x v="94"/>
      <x v="2"/>
    </i>
    <i r="2">
      <x v="1286"/>
      <x v="965"/>
      <x v="2"/>
    </i>
    <i r="2">
      <x v="1287"/>
      <x v="1025"/>
      <x v="2"/>
    </i>
    <i r="2">
      <x v="1288"/>
      <x v="1416"/>
      <x v="2"/>
    </i>
    <i>
      <x v="54"/>
      <x v="2"/>
      <x v="1289"/>
      <x v="973"/>
      <x v="5"/>
    </i>
    <i r="2">
      <x v="1290"/>
      <x v="280"/>
      <x v="4"/>
    </i>
    <i r="2">
      <x v="1291"/>
      <x v="394"/>
      <x v="4"/>
    </i>
    <i r="2">
      <x v="1292"/>
      <x v="512"/>
      <x v="4"/>
    </i>
    <i r="2">
      <x v="1293"/>
      <x v="613"/>
      <x v="4"/>
    </i>
    <i r="2">
      <x v="1294"/>
      <x v="672"/>
      <x v="4"/>
    </i>
    <i r="2">
      <x v="1295"/>
      <x v="712"/>
      <x v="4"/>
    </i>
    <i r="2">
      <x v="1296"/>
      <x v="745"/>
      <x v="4"/>
    </i>
    <i r="2">
      <x v="1297"/>
      <x v="825"/>
      <x v="4"/>
    </i>
    <i r="2">
      <x v="1298"/>
      <x v="967"/>
      <x v="4"/>
    </i>
    <i r="2">
      <x v="1299"/>
      <x v="982"/>
      <x v="4"/>
    </i>
    <i r="2">
      <x v="1300"/>
      <x v="1051"/>
      <x v="4"/>
    </i>
    <i r="2">
      <x v="1301"/>
      <x v="1388"/>
      <x v="4"/>
    </i>
    <i r="2">
      <x v="1302"/>
      <x v="1418"/>
      <x v="4"/>
    </i>
    <i r="2">
      <x v="1303"/>
      <x v="973"/>
      <x v="3"/>
    </i>
    <i r="2">
      <x v="1304"/>
      <x v="1418"/>
      <x v="3"/>
    </i>
    <i r="2">
      <x v="1305"/>
      <x v="394"/>
      <x v="2"/>
    </i>
    <i r="2">
      <x v="1306"/>
      <x v="1227"/>
      <x v="2"/>
    </i>
    <i>
      <x v="55"/>
      <x/>
      <x v="1308"/>
      <x v="352"/>
      <x v="1"/>
    </i>
    <i r="1">
      <x v="2"/>
      <x v="1307"/>
      <x v="989"/>
      <x v="5"/>
    </i>
    <i r="2">
      <x v="1309"/>
      <x v="461"/>
      <x v="4"/>
    </i>
    <i r="2">
      <x v="1310"/>
      <x v="587"/>
      <x v="4"/>
    </i>
    <i r="2">
      <x v="1311"/>
      <x v="636"/>
      <x v="4"/>
    </i>
    <i r="2">
      <x v="1312"/>
      <x v="715"/>
      <x v="4"/>
    </i>
    <i r="2">
      <x v="1313"/>
      <x v="718"/>
      <x v="4"/>
    </i>
    <i r="2">
      <x v="1314"/>
      <x v="746"/>
      <x v="4"/>
    </i>
    <i r="2">
      <x v="1315"/>
      <x v="775"/>
      <x v="4"/>
    </i>
    <i r="2">
      <x v="1316"/>
      <x v="777"/>
      <x v="4"/>
    </i>
    <i r="2">
      <x v="1317"/>
      <x v="847"/>
      <x v="4"/>
    </i>
    <i r="2">
      <x v="1318"/>
      <x v="855"/>
      <x v="4"/>
    </i>
    <i r="2">
      <x v="1319"/>
      <x v="873"/>
      <x v="4"/>
    </i>
    <i r="2">
      <x v="1320"/>
      <x v="989"/>
      <x v="4"/>
    </i>
    <i r="2">
      <x v="1321"/>
      <x v="999"/>
      <x v="4"/>
    </i>
    <i r="2">
      <x v="1322"/>
      <x v="1035"/>
      <x v="4"/>
    </i>
    <i r="2">
      <x v="1323"/>
      <x v="1218"/>
      <x v="4"/>
    </i>
    <i r="2">
      <x v="1324"/>
      <x v="1517"/>
      <x v="4"/>
    </i>
    <i r="2">
      <x v="1325"/>
      <x v="351"/>
      <x v="3"/>
    </i>
    <i r="2">
      <x v="1326"/>
      <x v="989"/>
      <x v="3"/>
    </i>
    <i r="2">
      <x v="1327"/>
      <x v="1334"/>
      <x v="2"/>
    </i>
    <i>
      <x v="56"/>
      <x/>
      <x v="1329"/>
      <x v="1004"/>
      <x v="1"/>
    </i>
    <i r="1">
      <x v="2"/>
      <x v="1328"/>
      <x v="1003"/>
      <x v="5"/>
    </i>
    <i r="2">
      <x v="1330"/>
      <x v="6"/>
      <x v="4"/>
    </i>
    <i r="2">
      <x v="1331"/>
      <x v="167"/>
      <x v="4"/>
    </i>
    <i r="2">
      <x v="1332"/>
      <x v="236"/>
      <x v="4"/>
    </i>
    <i r="2">
      <x v="1333"/>
      <x v="239"/>
      <x v="4"/>
    </i>
    <i r="2">
      <x v="1334"/>
      <x v="323"/>
      <x v="4"/>
    </i>
    <i r="2">
      <x v="1335"/>
      <x v="490"/>
      <x v="4"/>
    </i>
    <i r="2">
      <x v="1336"/>
      <x v="538"/>
      <x v="4"/>
    </i>
    <i r="2">
      <x v="1337"/>
      <x v="709"/>
      <x v="4"/>
    </i>
    <i r="2">
      <x v="1338"/>
      <x v="825"/>
      <x v="4"/>
    </i>
    <i r="2">
      <x v="1339"/>
      <x v="1096"/>
      <x v="4"/>
    </i>
    <i r="2">
      <x v="1340"/>
      <x v="1194"/>
      <x v="4"/>
    </i>
    <i r="2">
      <x v="1341"/>
      <x v="1258"/>
      <x v="4"/>
    </i>
    <i r="2">
      <x v="1342"/>
      <x v="1267"/>
      <x v="4"/>
    </i>
    <i r="2">
      <x v="1343"/>
      <x v="1276"/>
      <x v="4"/>
    </i>
    <i r="2">
      <x v="1344"/>
      <x v="1544"/>
      <x v="4"/>
    </i>
    <i r="2">
      <x v="1345"/>
      <x v="828"/>
      <x v="3"/>
    </i>
    <i r="2">
      <x v="1346"/>
      <x v="959"/>
      <x v="3"/>
    </i>
    <i>
      <x v="57"/>
      <x/>
      <x v="1348"/>
      <x v="1011"/>
      <x v="1"/>
    </i>
    <i r="2">
      <x v="1349"/>
      <x v="567"/>
      <x v="1"/>
    </i>
    <i r="1">
      <x v="1"/>
      <x v="1373"/>
      <x v="1010"/>
      <x/>
    </i>
    <i r="1">
      <x v="2"/>
      <x v="1347"/>
      <x v="1009"/>
      <x v="5"/>
    </i>
    <i r="2">
      <x v="1350"/>
      <x v="63"/>
      <x v="4"/>
    </i>
    <i r="2">
      <x v="1351"/>
      <x v="117"/>
      <x v="4"/>
    </i>
    <i r="2">
      <x v="1352"/>
      <x v="139"/>
      <x v="4"/>
    </i>
    <i r="2">
      <x v="1353"/>
      <x v="438"/>
      <x v="4"/>
    </i>
    <i r="2">
      <x v="1354"/>
      <x v="491"/>
      <x v="4"/>
    </i>
    <i r="2">
      <x v="1355"/>
      <x v="505"/>
      <x v="4"/>
    </i>
    <i r="2">
      <x v="1356"/>
      <x v="566"/>
      <x v="4"/>
    </i>
    <i r="2">
      <x v="1357"/>
      <x v="740"/>
      <x v="4"/>
    </i>
    <i r="2">
      <x v="1358"/>
      <x v="848"/>
      <x v="4"/>
    </i>
    <i r="2">
      <x v="1359"/>
      <x v="886"/>
      <x v="4"/>
    </i>
    <i r="2">
      <x v="1360"/>
      <x v="991"/>
      <x v="4"/>
    </i>
    <i r="2">
      <x v="1361"/>
      <x v="1009"/>
      <x v="4"/>
    </i>
    <i r="2">
      <x v="1362"/>
      <x v="1242"/>
      <x v="4"/>
    </i>
    <i r="2">
      <x v="1363"/>
      <x v="1428"/>
      <x v="4"/>
    </i>
    <i r="2">
      <x v="1364"/>
      <x v="1568"/>
      <x v="4"/>
    </i>
    <i r="2">
      <x v="1365"/>
      <x v="895"/>
      <x v="3"/>
    </i>
    <i r="2">
      <x v="1366"/>
      <x v="1009"/>
      <x v="3"/>
    </i>
    <i r="2">
      <x v="1367"/>
      <x v="1180"/>
      <x v="3"/>
    </i>
    <i r="2">
      <x v="1368"/>
      <x v="255"/>
      <x v="2"/>
    </i>
    <i r="2">
      <x v="1369"/>
      <x v="438"/>
      <x v="2"/>
    </i>
    <i r="2">
      <x v="1370"/>
      <x v="496"/>
      <x v="2"/>
    </i>
    <i r="2">
      <x v="1371"/>
      <x v="955"/>
      <x v="2"/>
    </i>
    <i r="2">
      <x v="1372"/>
      <x v="1381"/>
      <x v="2"/>
    </i>
    <i>
      <x v="58"/>
      <x/>
      <x v="1375"/>
      <x v="529"/>
      <x v="1"/>
    </i>
    <i r="2">
      <x v="1376"/>
      <x v="1445"/>
      <x v="1"/>
    </i>
    <i r="1">
      <x v="1"/>
      <x v="1406"/>
      <x v="1015"/>
      <x/>
    </i>
    <i r="1">
      <x v="2"/>
      <x v="1374"/>
      <x v="1014"/>
      <x v="5"/>
    </i>
    <i r="2">
      <x v="1377"/>
      <x v="126"/>
      <x v="4"/>
    </i>
    <i r="2">
      <x v="1378"/>
      <x v="166"/>
      <x v="4"/>
    </i>
    <i r="2">
      <x v="1379"/>
      <x v="233"/>
      <x v="4"/>
    </i>
    <i r="2">
      <x v="1380"/>
      <x v="276"/>
      <x v="4"/>
    </i>
    <i r="2">
      <x v="1381"/>
      <x v="386"/>
      <x v="4"/>
    </i>
    <i r="2">
      <x v="1382"/>
      <x v="400"/>
      <x v="4"/>
    </i>
    <i r="2">
      <x v="1383"/>
      <x v="430"/>
      <x v="4"/>
    </i>
    <i r="2">
      <x v="1384"/>
      <x v="497"/>
      <x v="4"/>
    </i>
    <i r="2">
      <x v="1385"/>
      <x v="502"/>
      <x v="4"/>
    </i>
    <i r="2">
      <x v="1386"/>
      <x v="511"/>
      <x v="4"/>
    </i>
    <i r="2">
      <x v="1387"/>
      <x v="523"/>
      <x v="4"/>
    </i>
    <i r="2">
      <x v="1388"/>
      <x v="714"/>
      <x v="4"/>
    </i>
    <i r="2">
      <x v="1389"/>
      <x v="927"/>
      <x v="4"/>
    </i>
    <i r="2">
      <x v="1390"/>
      <x v="1014"/>
      <x v="4"/>
    </i>
    <i r="2">
      <x v="1391"/>
      <x v="1184"/>
      <x v="4"/>
    </i>
    <i r="2">
      <x v="1392"/>
      <x v="1190"/>
      <x v="4"/>
    </i>
    <i r="2">
      <x v="1393"/>
      <x v="1264"/>
      <x v="4"/>
    </i>
    <i r="2">
      <x v="1394"/>
      <x v="1267"/>
      <x v="4"/>
    </i>
    <i r="2">
      <x v="1395"/>
      <x v="1366"/>
      <x v="4"/>
    </i>
    <i r="2">
      <x v="1396"/>
      <x v="1583"/>
      <x v="4"/>
    </i>
    <i r="2">
      <x v="1397"/>
      <x v="263"/>
      <x v="3"/>
    </i>
    <i r="2">
      <x v="1398"/>
      <x v="639"/>
      <x v="3"/>
    </i>
    <i r="2">
      <x v="1399"/>
      <x v="1415"/>
      <x v="3"/>
    </i>
    <i r="2">
      <x v="1400"/>
      <x v="462"/>
      <x v="2"/>
    </i>
    <i r="2">
      <x v="1401"/>
      <x v="726"/>
      <x v="2"/>
    </i>
    <i r="2">
      <x v="1402"/>
      <x v="838"/>
      <x v="2"/>
    </i>
    <i r="2">
      <x v="1403"/>
      <x v="960"/>
      <x v="2"/>
    </i>
    <i r="2">
      <x v="1404"/>
      <x v="1184"/>
      <x v="2"/>
    </i>
    <i r="2">
      <x v="1405"/>
      <x v="1360"/>
      <x v="2"/>
    </i>
    <i>
      <x v="59"/>
      <x v="2"/>
      <x v="1407"/>
      <x v="1018"/>
      <x v="5"/>
    </i>
    <i r="2">
      <x v="1408"/>
      <x v="15"/>
      <x v="4"/>
    </i>
    <i r="2">
      <x v="1409"/>
      <x v="79"/>
      <x v="4"/>
    </i>
    <i r="2">
      <x v="1410"/>
      <x v="204"/>
      <x v="4"/>
    </i>
    <i r="2">
      <x v="1411"/>
      <x v="706"/>
      <x v="4"/>
    </i>
    <i r="2">
      <x v="1412"/>
      <x v="889"/>
      <x v="4"/>
    </i>
    <i r="2">
      <x v="1413"/>
      <x v="1018"/>
      <x v="4"/>
    </i>
    <i r="2">
      <x v="1414"/>
      <x v="1315"/>
      <x v="4"/>
    </i>
    <i r="2">
      <x v="1415"/>
      <x v="1504"/>
      <x v="4"/>
    </i>
    <i r="2">
      <x v="1416"/>
      <x v="706"/>
      <x v="2"/>
    </i>
    <i>
      <x v="60"/>
      <x/>
      <x v="1418"/>
      <x v="1561"/>
      <x v="1"/>
    </i>
    <i r="2">
      <x v="1419"/>
      <x v="1013"/>
      <x v="1"/>
    </i>
    <i r="2">
      <x v="1420"/>
      <x v="1563"/>
      <x v="1"/>
    </i>
    <i r="2">
      <x v="1421"/>
      <x v="654"/>
      <x v="1"/>
    </i>
    <i r="2">
      <x v="1422"/>
      <x v="1047"/>
      <x v="1"/>
    </i>
    <i r="2">
      <x v="1423"/>
      <x v="1562"/>
      <x v="1"/>
    </i>
    <i r="1">
      <x v="1"/>
      <x v="1450"/>
      <x v="1048"/>
      <x/>
    </i>
    <i r="1">
      <x v="2"/>
      <x v="1417"/>
      <x v="1046"/>
      <x v="5"/>
    </i>
    <i r="2">
      <x v="1424"/>
      <x v="170"/>
      <x v="4"/>
    </i>
    <i r="2">
      <x v="1425"/>
      <x v="269"/>
      <x v="4"/>
    </i>
    <i r="2">
      <x v="1426"/>
      <x v="278"/>
      <x v="4"/>
    </i>
    <i r="2">
      <x v="1427"/>
      <x v="396"/>
      <x v="4"/>
    </i>
    <i r="2">
      <x v="1428"/>
      <x v="465"/>
      <x v="4"/>
    </i>
    <i r="2">
      <x v="1429"/>
      <x v="570"/>
      <x v="4"/>
    </i>
    <i r="2">
      <x v="1430"/>
      <x v="571"/>
      <x v="4"/>
    </i>
    <i r="2">
      <x v="1431"/>
      <x v="713"/>
      <x v="4"/>
    </i>
    <i r="2">
      <x v="1432"/>
      <x v="836"/>
      <x v="4"/>
    </i>
    <i r="2">
      <x v="1433"/>
      <x v="1012"/>
      <x v="4"/>
    </i>
    <i r="2">
      <x v="1434"/>
      <x v="1022"/>
      <x v="4"/>
    </i>
    <i r="2">
      <x v="1435"/>
      <x v="1046"/>
      <x v="4"/>
    </i>
    <i r="2">
      <x v="1436"/>
      <x v="1246"/>
      <x v="4"/>
    </i>
    <i r="2">
      <x v="1437"/>
      <x v="1427"/>
      <x v="4"/>
    </i>
    <i r="2">
      <x v="1438"/>
      <x v="1569"/>
      <x v="4"/>
    </i>
    <i r="2">
      <x v="1439"/>
      <x v="1566"/>
      <x v="4"/>
    </i>
    <i r="2">
      <x v="1440"/>
      <x v="1012"/>
      <x v="3"/>
    </i>
    <i r="2">
      <x v="1441"/>
      <x v="1046"/>
      <x v="3"/>
    </i>
    <i r="2">
      <x v="1442"/>
      <x v="1049"/>
      <x v="3"/>
    </i>
    <i r="2">
      <x v="1443"/>
      <x v="1082"/>
      <x v="3"/>
    </i>
    <i r="2">
      <x v="1444"/>
      <x v="1093"/>
      <x v="3"/>
    </i>
    <i r="2">
      <x v="1445"/>
      <x v="1298"/>
      <x v="3"/>
    </i>
    <i r="2">
      <x v="1446"/>
      <x v="1569"/>
      <x v="3"/>
    </i>
    <i r="2">
      <x v="1447"/>
      <x v="571"/>
      <x v="2"/>
    </i>
    <i r="2">
      <x v="1448"/>
      <x v="840"/>
      <x v="2"/>
    </i>
    <i r="2">
      <x v="1449"/>
      <x v="1246"/>
      <x v="2"/>
    </i>
    <i>
      <x v="61"/>
      <x/>
      <x v="1452"/>
      <x v="626"/>
      <x v="1"/>
    </i>
    <i r="2">
      <x v="1453"/>
      <x v="565"/>
      <x v="1"/>
    </i>
    <i r="2">
      <x v="1454"/>
      <x v="701"/>
      <x v="1"/>
    </i>
    <i r="2">
      <x v="1455"/>
      <x v="1559"/>
      <x v="1"/>
    </i>
    <i r="2">
      <x v="1456"/>
      <x v="1066"/>
      <x v="1"/>
    </i>
    <i r="1">
      <x v="2"/>
      <x v="1451"/>
      <x v="1065"/>
      <x v="5"/>
    </i>
    <i r="2">
      <x v="1457"/>
      <x v="64"/>
      <x v="4"/>
    </i>
    <i r="2">
      <x v="1458"/>
      <x v="96"/>
      <x v="4"/>
    </i>
    <i r="2">
      <x v="1459"/>
      <x v="113"/>
      <x v="4"/>
    </i>
    <i r="2">
      <x v="1460"/>
      <x v="151"/>
      <x v="4"/>
    </i>
    <i r="2">
      <x v="1461"/>
      <x v="198"/>
      <x v="4"/>
    </i>
    <i r="2">
      <x v="1462"/>
      <x v="210"/>
      <x v="4"/>
    </i>
    <i r="2">
      <x v="1463"/>
      <x v="385"/>
      <x v="4"/>
    </i>
    <i r="2">
      <x v="1464"/>
      <x v="401"/>
      <x v="4"/>
    </i>
    <i r="2">
      <x v="1465"/>
      <x v="419"/>
      <x v="4"/>
    </i>
    <i r="2">
      <x v="1466"/>
      <x v="489"/>
      <x v="4"/>
    </i>
    <i r="2">
      <x v="1467"/>
      <x v="501"/>
      <x v="4"/>
    </i>
    <i r="2">
      <x v="1468"/>
      <x v="582"/>
      <x v="4"/>
    </i>
    <i r="2">
      <x v="1469"/>
      <x v="611"/>
      <x v="4"/>
    </i>
    <i r="2">
      <x v="1470"/>
      <x v="625"/>
      <x v="4"/>
    </i>
    <i r="2">
      <x v="1471"/>
      <x v="714"/>
      <x v="4"/>
    </i>
    <i r="2">
      <x v="1472"/>
      <x v="870"/>
      <x v="4"/>
    </i>
    <i r="2">
      <x v="1473"/>
      <x v="873"/>
      <x v="4"/>
    </i>
    <i r="2">
      <x v="1474"/>
      <x v="976"/>
      <x v="4"/>
    </i>
    <i r="2">
      <x v="1475"/>
      <x v="1009"/>
      <x v="4"/>
    </i>
    <i r="2">
      <x v="1476"/>
      <x v="1096"/>
      <x v="4"/>
    </i>
    <i r="2">
      <x v="1477"/>
      <x v="1360"/>
      <x v="4"/>
    </i>
    <i r="2">
      <x v="1478"/>
      <x v="1361"/>
      <x v="4"/>
    </i>
    <i r="2">
      <x v="1479"/>
      <x v="1474"/>
      <x v="4"/>
    </i>
    <i r="2">
      <x v="1480"/>
      <x v="1574"/>
      <x v="4"/>
    </i>
    <i r="2">
      <x v="1481"/>
      <x v="564"/>
      <x v="3"/>
    </i>
    <i r="2">
      <x v="1482"/>
      <x v="625"/>
      <x v="3"/>
    </i>
    <i r="2">
      <x v="1483"/>
      <x v="1065"/>
      <x v="3"/>
    </i>
    <i r="2">
      <x v="1484"/>
      <x v="1558"/>
      <x v="3"/>
    </i>
    <i>
      <x v="62"/>
      <x/>
      <x v="1486"/>
      <x v="739"/>
      <x v="1"/>
    </i>
    <i r="2">
      <x v="1487"/>
      <x v="1107"/>
      <x v="1"/>
    </i>
    <i r="2">
      <x v="1488"/>
      <x v="1108"/>
      <x v="1"/>
    </i>
    <i r="2">
      <x v="1489"/>
      <x v="514"/>
      <x v="1"/>
    </i>
    <i r="2">
      <x v="1490"/>
      <x v="320"/>
      <x v="1"/>
    </i>
    <i r="2">
      <x v="1491"/>
      <x v="321"/>
      <x v="1"/>
    </i>
    <i r="2">
      <x v="1542"/>
      <x v="1106"/>
      <x v="1"/>
    </i>
    <i r="2">
      <x v="1543"/>
      <x v="329"/>
      <x v="1"/>
    </i>
    <i r="2">
      <x v="1544"/>
      <x v="4"/>
      <x v="1"/>
    </i>
    <i r="1">
      <x v="1"/>
      <x v="1555"/>
      <x v="1105"/>
      <x/>
    </i>
    <i r="1">
      <x v="2"/>
      <x v="1485"/>
      <x v="1104"/>
      <x v="5"/>
    </i>
    <i r="2">
      <x v="1492"/>
      <x v="3"/>
      <x v="4"/>
    </i>
    <i r="2">
      <x v="1493"/>
      <x v="167"/>
      <x v="4"/>
    </i>
    <i r="2">
      <x v="1494"/>
      <x v="188"/>
      <x v="4"/>
    </i>
    <i r="2">
      <x v="1495"/>
      <x v="361"/>
      <x v="4"/>
    </i>
    <i r="2">
      <x v="1496"/>
      <x v="651"/>
      <x v="4"/>
    </i>
    <i r="2">
      <x v="1497"/>
      <x v="703"/>
      <x v="4"/>
    </i>
    <i r="2">
      <x v="1498"/>
      <x v="711"/>
      <x v="4"/>
    </i>
    <i r="2">
      <x v="1499"/>
      <x v="743"/>
      <x v="4"/>
    </i>
    <i r="2">
      <x v="1500"/>
      <x v="899"/>
      <x v="4"/>
    </i>
    <i r="2">
      <x v="1501"/>
      <x v="993"/>
      <x v="4"/>
    </i>
    <i r="2">
      <x v="1502"/>
      <x v="1100"/>
      <x v="4"/>
    </i>
    <i r="2">
      <x v="1503"/>
      <x v="1104"/>
      <x v="4"/>
    </i>
    <i r="2">
      <x v="1504"/>
      <x v="1135"/>
      <x v="4"/>
    </i>
    <i r="2">
      <x v="1505"/>
      <x v="1156"/>
      <x v="4"/>
    </i>
    <i r="2">
      <x v="1506"/>
      <x v="1302"/>
      <x v="4"/>
    </i>
    <i r="2">
      <x v="1507"/>
      <x v="1310"/>
      <x v="4"/>
    </i>
    <i r="2">
      <x v="1508"/>
      <x v="1384"/>
      <x v="4"/>
    </i>
    <i r="2">
      <x v="1509"/>
      <x v="1397"/>
      <x v="4"/>
    </i>
    <i r="2">
      <x v="1510"/>
      <x v="1521"/>
      <x v="4"/>
    </i>
    <i r="2">
      <x v="1511"/>
      <x v="1543"/>
      <x v="4"/>
    </i>
    <i r="2">
      <x v="1512"/>
      <x v="1560"/>
      <x v="4"/>
    </i>
    <i r="2">
      <x v="1513"/>
      <x v="75"/>
      <x v="3"/>
    </i>
    <i r="2">
      <x v="1514"/>
      <x v="138"/>
      <x v="3"/>
    </i>
    <i r="2">
      <x v="1515"/>
      <x v="157"/>
      <x v="3"/>
    </i>
    <i r="2">
      <x v="1516"/>
      <x v="168"/>
      <x v="3"/>
    </i>
    <i r="2">
      <x v="1517"/>
      <x v="328"/>
      <x v="3"/>
    </i>
    <i r="2">
      <x v="1518"/>
      <x v="331"/>
      <x v="3"/>
    </i>
    <i r="2">
      <x v="1519"/>
      <x v="513"/>
      <x v="3"/>
    </i>
    <i r="2">
      <x v="1520"/>
      <x v="515"/>
      <x v="3"/>
    </i>
    <i r="2">
      <x v="1521"/>
      <x v="522"/>
      <x v="3"/>
    </i>
    <i r="2">
      <x v="1522"/>
      <x v="688"/>
      <x v="3"/>
    </i>
    <i r="2">
      <x v="1523"/>
      <x v="737"/>
      <x v="3"/>
    </i>
    <i r="2">
      <x v="1524"/>
      <x v="797"/>
      <x v="3"/>
    </i>
    <i r="2">
      <x v="1525"/>
      <x v="826"/>
      <x v="3"/>
    </i>
    <i r="2">
      <x v="1526"/>
      <x v="849"/>
      <x v="3"/>
    </i>
    <i r="2">
      <x v="1527"/>
      <x v="913"/>
      <x v="3"/>
    </i>
    <i r="2">
      <x v="1528"/>
      <x v="1100"/>
      <x v="3"/>
    </i>
    <i r="2">
      <x v="1529"/>
      <x v="1102"/>
      <x v="3"/>
    </i>
    <i r="2">
      <x v="1530"/>
      <x v="1132"/>
      <x v="3"/>
    </i>
    <i r="2">
      <x v="1531"/>
      <x v="1202"/>
      <x v="3"/>
    </i>
    <i r="2">
      <x v="1532"/>
      <x v="1209"/>
      <x v="3"/>
    </i>
    <i r="2">
      <x v="1533"/>
      <x v="1281"/>
      <x v="3"/>
    </i>
    <i r="2">
      <x v="1534"/>
      <x v="1282"/>
      <x v="3"/>
    </i>
    <i r="2">
      <x v="1535"/>
      <x v="1310"/>
      <x v="3"/>
    </i>
    <i r="2">
      <x v="1536"/>
      <x v="1384"/>
      <x v="3"/>
    </i>
    <i r="2">
      <x v="1537"/>
      <x v="1379"/>
      <x v="3"/>
    </i>
    <i r="2">
      <x v="1538"/>
      <x v="1443"/>
      <x v="3"/>
    </i>
    <i r="2">
      <x v="1539"/>
      <x v="1474"/>
      <x v="3"/>
    </i>
    <i r="2">
      <x v="1540"/>
      <x v="1514"/>
      <x v="3"/>
    </i>
    <i r="2">
      <x v="1541"/>
      <x v="1588"/>
      <x v="3"/>
    </i>
    <i r="2">
      <x v="1545"/>
      <x v="149"/>
      <x v="2"/>
    </i>
    <i r="2">
      <x v="1546"/>
      <x v="155"/>
      <x v="2"/>
    </i>
    <i r="2">
      <x v="1547"/>
      <x v="555"/>
      <x v="2"/>
    </i>
    <i r="2">
      <x v="1548"/>
      <x v="711"/>
      <x v="2"/>
    </i>
    <i r="2">
      <x v="1549"/>
      <x v="834"/>
      <x v="2"/>
    </i>
    <i r="2">
      <x v="1550"/>
      <x v="863"/>
      <x v="2"/>
    </i>
    <i r="2">
      <x v="1551"/>
      <x v="993"/>
      <x v="2"/>
    </i>
    <i r="2">
      <x v="1552"/>
      <x v="1138"/>
      <x v="2"/>
    </i>
    <i r="2">
      <x v="1553"/>
      <x v="1156"/>
      <x v="2"/>
    </i>
    <i r="2">
      <x v="1554"/>
      <x v="1590"/>
      <x v="2"/>
    </i>
    <i>
      <x v="63"/>
      <x/>
      <x v="1557"/>
      <x v="677"/>
      <x v="1"/>
    </i>
    <i r="2">
      <x v="1558"/>
      <x v="1358"/>
      <x v="1"/>
    </i>
    <i r="1">
      <x v="2"/>
      <x v="1556"/>
      <x v="1110"/>
      <x v="5"/>
    </i>
    <i r="2">
      <x v="1559"/>
      <x v="129"/>
      <x v="4"/>
    </i>
    <i r="2">
      <x v="1560"/>
      <x v="333"/>
      <x v="4"/>
    </i>
    <i r="2">
      <x v="1561"/>
      <x v="353"/>
      <x v="4"/>
    </i>
    <i r="2">
      <x v="1562"/>
      <x v="386"/>
      <x v="4"/>
    </i>
    <i r="2">
      <x v="1563"/>
      <x v="468"/>
      <x v="4"/>
    </i>
    <i r="2">
      <x v="1564"/>
      <x v="524"/>
      <x v="4"/>
    </i>
    <i r="2">
      <x v="1565"/>
      <x v="607"/>
      <x v="4"/>
    </i>
    <i r="2">
      <x v="1566"/>
      <x v="625"/>
      <x v="4"/>
    </i>
    <i r="2">
      <x v="1567"/>
      <x v="640"/>
      <x v="4"/>
    </i>
    <i r="2">
      <x v="1568"/>
      <x v="676"/>
      <x v="4"/>
    </i>
    <i r="2">
      <x v="1569"/>
      <x v="853"/>
      <x v="4"/>
    </i>
    <i r="2">
      <x v="1570"/>
      <x v="1069"/>
      <x v="4"/>
    </i>
    <i r="2">
      <x v="1571"/>
      <x v="1150"/>
      <x v="4"/>
    </i>
    <i r="2">
      <x v="1572"/>
      <x v="1175"/>
      <x v="4"/>
    </i>
    <i r="2">
      <x v="1573"/>
      <x v="1357"/>
      <x v="4"/>
    </i>
    <i r="2">
      <x v="1574"/>
      <x v="1535"/>
      <x v="4"/>
    </i>
    <i r="2">
      <x v="1575"/>
      <x v="676"/>
      <x v="3"/>
    </i>
    <i r="2">
      <x v="1576"/>
      <x v="700"/>
      <x v="2"/>
    </i>
    <i r="2">
      <x v="1577"/>
      <x v="1061"/>
      <x v="2"/>
    </i>
    <i r="2">
      <x v="1578"/>
      <x v="1175"/>
      <x v="2"/>
    </i>
    <i r="2">
      <x v="1579"/>
      <x v="1308"/>
      <x v="2"/>
    </i>
    <i r="2">
      <x v="1580"/>
      <x v="1357"/>
      <x v="2"/>
    </i>
    <i r="2">
      <x v="1581"/>
      <x v="1513"/>
      <x v="2"/>
    </i>
    <i>
      <x v="64"/>
      <x/>
      <x v="1583"/>
      <x v="1116"/>
      <x v="1"/>
    </i>
    <i r="2">
      <x v="1584"/>
      <x v="1269"/>
      <x v="1"/>
    </i>
    <i r="2">
      <x v="1585"/>
      <x v="1117"/>
      <x v="1"/>
    </i>
    <i r="2">
      <x v="1586"/>
      <x v="1545"/>
      <x v="1"/>
    </i>
    <i r="1">
      <x v="2"/>
      <x v="1582"/>
      <x v="1115"/>
      <x v="5"/>
    </i>
    <i r="2">
      <x v="1587"/>
      <x v="319"/>
      <x v="4"/>
    </i>
    <i r="2">
      <x v="1588"/>
      <x v="390"/>
      <x v="4"/>
    </i>
    <i r="2">
      <x v="1589"/>
      <x v="463"/>
      <x v="4"/>
    </i>
    <i r="2">
      <x v="1590"/>
      <x v="545"/>
      <x v="4"/>
    </i>
    <i r="2">
      <x v="1591"/>
      <x v="608"/>
      <x v="4"/>
    </i>
    <i r="2">
      <x v="1592"/>
      <x v="705"/>
      <x v="4"/>
    </i>
    <i r="2">
      <x v="1593"/>
      <x v="721"/>
      <x v="4"/>
    </i>
    <i r="2">
      <x v="1594"/>
      <x v="815"/>
      <x v="4"/>
    </i>
    <i r="2">
      <x v="1595"/>
      <x v="885"/>
      <x v="4"/>
    </i>
    <i r="2">
      <x v="1596"/>
      <x v="999"/>
      <x v="4"/>
    </i>
    <i r="2">
      <x v="1597"/>
      <x v="1115"/>
      <x v="4"/>
    </i>
    <i r="2">
      <x v="1598"/>
      <x v="1267"/>
      <x v="4"/>
    </i>
    <i r="2">
      <x v="1599"/>
      <x v="1302"/>
      <x v="4"/>
    </i>
    <i r="2">
      <x v="1600"/>
      <x v="1544"/>
      <x v="4"/>
    </i>
    <i r="2">
      <x v="1601"/>
      <x v="1303"/>
      <x v="3"/>
    </i>
    <i r="2">
      <x v="1602"/>
      <x v="1544"/>
      <x v="3"/>
    </i>
    <i r="2">
      <x v="1603"/>
      <x v="1230"/>
      <x v="2"/>
    </i>
    <i>
      <x v="65"/>
      <x v="2"/>
      <x v="1604"/>
      <x v="1128"/>
      <x v="5"/>
    </i>
    <i r="2">
      <x v="1605"/>
      <x v="137"/>
      <x v="4"/>
    </i>
    <i r="2">
      <x v="1606"/>
      <x v="173"/>
      <x v="4"/>
    </i>
    <i r="2">
      <x v="1607"/>
      <x v="261"/>
      <x v="4"/>
    </i>
    <i r="2">
      <x v="1608"/>
      <x v="637"/>
      <x v="4"/>
    </i>
    <i r="2">
      <x v="1609"/>
      <x v="657"/>
      <x v="4"/>
    </i>
    <i r="2">
      <x v="1610"/>
      <x v="752"/>
      <x v="4"/>
    </i>
    <i r="2">
      <x v="1611"/>
      <x v="951"/>
      <x v="4"/>
    </i>
    <i r="2">
      <x v="1612"/>
      <x v="963"/>
      <x v="4"/>
    </i>
    <i r="2">
      <x v="1613"/>
      <x v="1128"/>
      <x v="4"/>
    </i>
    <i r="2">
      <x v="1614"/>
      <x v="1285"/>
      <x v="4"/>
    </i>
    <i r="2">
      <x v="1615"/>
      <x v="1414"/>
      <x v="4"/>
    </i>
    <i r="2">
      <x v="1616"/>
      <x v="1128"/>
      <x v="2"/>
    </i>
    <i>
      <x v="66"/>
      <x/>
      <x v="1618"/>
      <x v="1257"/>
      <x v="1"/>
    </i>
    <i r="1">
      <x v="2"/>
      <x v="1617"/>
      <x v="1139"/>
      <x v="5"/>
    </i>
    <i r="2">
      <x v="1619"/>
      <x v="224"/>
      <x v="4"/>
    </i>
    <i r="2">
      <x v="1620"/>
      <x v="277"/>
      <x v="4"/>
    </i>
    <i r="2">
      <x v="1621"/>
      <x v="499"/>
      <x v="4"/>
    </i>
    <i r="2">
      <x v="1622"/>
      <x v="681"/>
      <x v="4"/>
    </i>
    <i r="2">
      <x v="1623"/>
      <x v="699"/>
      <x v="4"/>
    </i>
    <i r="2">
      <x v="1624"/>
      <x v="703"/>
      <x v="4"/>
    </i>
    <i r="2">
      <x v="1625"/>
      <x v="866"/>
      <x v="4"/>
    </i>
    <i r="2">
      <x v="1626"/>
      <x v="873"/>
      <x v="4"/>
    </i>
    <i r="2">
      <x v="1627"/>
      <x v="934"/>
      <x v="4"/>
    </i>
    <i r="2">
      <x v="1628"/>
      <x v="986"/>
      <x v="4"/>
    </i>
    <i r="2">
      <x v="1629"/>
      <x v="1134"/>
      <x v="4"/>
    </i>
    <i r="2">
      <x v="1630"/>
      <x v="1139"/>
      <x v="4"/>
    </i>
    <i r="2">
      <x v="1631"/>
      <x v="1270"/>
      <x v="4"/>
    </i>
    <i r="2">
      <x v="1632"/>
      <x v="1304"/>
      <x v="4"/>
    </i>
    <i r="2">
      <x v="1633"/>
      <x v="1361"/>
      <x v="4"/>
    </i>
    <i r="2">
      <x v="1634"/>
      <x v="1442"/>
      <x v="4"/>
    </i>
    <i r="2">
      <x v="1635"/>
      <x v="499"/>
      <x v="3"/>
    </i>
    <i r="2">
      <x v="1636"/>
      <x v="1256"/>
      <x v="3"/>
    </i>
    <i r="2">
      <x v="1637"/>
      <x v="699"/>
      <x v="2"/>
    </i>
    <i r="2">
      <x v="1638"/>
      <x v="866"/>
      <x v="2"/>
    </i>
    <i r="2">
      <x v="1639"/>
      <x v="934"/>
      <x v="2"/>
    </i>
    <i r="2">
      <x v="1640"/>
      <x v="1479"/>
      <x v="2"/>
    </i>
    <i>
      <x v="67"/>
      <x v="2"/>
      <x v="1641"/>
      <x v="1140"/>
      <x v="5"/>
    </i>
    <i r="2">
      <x v="1642"/>
      <x v="150"/>
      <x v="4"/>
    </i>
    <i r="2">
      <x v="1643"/>
      <x v="341"/>
      <x v="4"/>
    </i>
    <i r="2">
      <x v="1644"/>
      <x v="360"/>
      <x v="4"/>
    </i>
    <i r="2">
      <x v="1645"/>
      <x v="478"/>
      <x v="4"/>
    </i>
    <i r="2">
      <x v="1646"/>
      <x v="640"/>
      <x v="4"/>
    </i>
    <i r="2">
      <x v="1647"/>
      <x v="974"/>
      <x v="4"/>
    </i>
    <i>
      <x v="68"/>
      <x v="2"/>
      <x v="1648"/>
      <x v="1146"/>
      <x v="5"/>
    </i>
    <i r="2">
      <x v="1649"/>
      <x v="297"/>
      <x v="4"/>
    </i>
    <i r="2">
      <x v="1650"/>
      <x v="310"/>
      <x v="4"/>
    </i>
    <i r="2">
      <x v="1651"/>
      <x v="374"/>
      <x v="4"/>
    </i>
    <i r="2">
      <x v="1652"/>
      <x v="431"/>
      <x v="4"/>
    </i>
    <i r="2">
      <x v="1653"/>
      <x v="479"/>
      <x v="4"/>
    </i>
    <i r="2">
      <x v="1654"/>
      <x v="686"/>
      <x v="4"/>
    </i>
    <i r="2">
      <x v="1655"/>
      <x v="880"/>
      <x v="4"/>
    </i>
    <i r="2">
      <x v="1656"/>
      <x v="1147"/>
      <x v="4"/>
    </i>
    <i r="2">
      <x v="1657"/>
      <x v="583"/>
      <x v="3"/>
    </i>
    <i r="2">
      <x v="1658"/>
      <x v="1492"/>
      <x v="2"/>
    </i>
    <i>
      <x v="69"/>
      <x/>
      <x v="1660"/>
      <x v="901"/>
      <x v="1"/>
    </i>
    <i r="2">
      <x v="1661"/>
      <x v="890"/>
      <x v="1"/>
    </i>
    <i r="2">
      <x v="1662"/>
      <x v="369"/>
      <x v="1"/>
    </i>
    <i r="2">
      <x v="1663"/>
      <x v="1395"/>
      <x v="1"/>
    </i>
    <i r="2">
      <x v="1664"/>
      <x v="710"/>
      <x v="1"/>
    </i>
    <i r="1">
      <x v="2"/>
      <x v="1659"/>
      <x v="1148"/>
      <x v="5"/>
    </i>
    <i r="2">
      <x v="1665"/>
      <x v="29"/>
      <x v="4"/>
    </i>
    <i r="2">
      <x v="1666"/>
      <x v="163"/>
      <x v="4"/>
    </i>
    <i r="2">
      <x v="1667"/>
      <x v="310"/>
      <x v="4"/>
    </i>
    <i r="2">
      <x v="1668"/>
      <x v="380"/>
      <x v="4"/>
    </i>
    <i r="2">
      <x v="1669"/>
      <x v="589"/>
      <x v="4"/>
    </i>
    <i r="2">
      <x v="1670"/>
      <x v="616"/>
      <x v="4"/>
    </i>
    <i r="2">
      <x v="1671"/>
      <x v="709"/>
      <x v="4"/>
    </i>
    <i r="2">
      <x v="1672"/>
      <x v="774"/>
      <x v="4"/>
    </i>
    <i r="2">
      <x v="1673"/>
      <x v="1118"/>
      <x v="4"/>
    </i>
    <i r="2">
      <x v="1674"/>
      <x v="1162"/>
      <x v="4"/>
    </i>
    <i r="2">
      <x v="1675"/>
      <x v="1208"/>
      <x v="4"/>
    </i>
    <i r="2">
      <x v="1676"/>
      <x v="1214"/>
      <x v="4"/>
    </i>
    <i r="2">
      <x v="1677"/>
      <x v="1280"/>
      <x v="4"/>
    </i>
    <i r="2">
      <x v="1678"/>
      <x v="1394"/>
      <x v="4"/>
    </i>
    <i r="2">
      <x v="1679"/>
      <x v="1444"/>
      <x v="4"/>
    </i>
    <i r="2">
      <x v="1680"/>
      <x v="1598"/>
      <x v="4"/>
    </i>
    <i r="2">
      <x v="1681"/>
      <x v="1608"/>
      <x v="4"/>
    </i>
    <i r="2">
      <x v="1682"/>
      <x v="368"/>
      <x v="3"/>
    </i>
    <i r="2">
      <x v="1683"/>
      <x v="525"/>
      <x v="3"/>
    </i>
    <i r="2">
      <x v="1684"/>
      <x v="616"/>
      <x v="3"/>
    </i>
    <i r="2">
      <x v="1685"/>
      <x v="709"/>
      <x v="3"/>
    </i>
    <i r="2">
      <x v="1686"/>
      <x v="733"/>
      <x v="3"/>
    </i>
    <i r="2">
      <x v="1687"/>
      <x v="1608"/>
      <x v="3"/>
    </i>
    <i r="2">
      <x v="1688"/>
      <x v="1394"/>
      <x v="2"/>
    </i>
    <i>
      <x v="70"/>
      <x/>
      <x v="1690"/>
      <x v="1289"/>
      <x v="1"/>
    </i>
    <i r="2">
      <x v="1691"/>
      <x v="1290"/>
      <x v="1"/>
    </i>
    <i r="2">
      <x v="1692"/>
      <x v="1223"/>
      <x v="1"/>
    </i>
    <i r="2">
      <x v="1693"/>
      <x v="1232"/>
      <x v="1"/>
    </i>
    <i r="1">
      <x v="2"/>
      <x v="1689"/>
      <x v="1231"/>
      <x v="5"/>
    </i>
    <i r="2">
      <x v="1694"/>
      <x v="111"/>
      <x v="4"/>
    </i>
    <i r="2">
      <x v="1695"/>
      <x v="120"/>
      <x v="4"/>
    </i>
    <i r="2">
      <x v="1696"/>
      <x v="159"/>
      <x v="4"/>
    </i>
    <i r="2">
      <x v="1697"/>
      <x v="267"/>
      <x v="4"/>
    </i>
    <i r="2">
      <x v="1698"/>
      <x v="819"/>
      <x v="4"/>
    </i>
    <i r="2">
      <x v="1699"/>
      <x v="981"/>
      <x v="4"/>
    </i>
    <i r="2">
      <x v="1700"/>
      <x v="1007"/>
      <x v="4"/>
    </i>
    <i r="2">
      <x v="1701"/>
      <x v="1078"/>
      <x v="4"/>
    </i>
    <i r="2">
      <x v="1702"/>
      <x v="1112"/>
      <x v="4"/>
    </i>
    <i r="2">
      <x v="1703"/>
      <x v="1222"/>
      <x v="4"/>
    </i>
    <i r="2">
      <x v="1704"/>
      <x v="1231"/>
      <x v="4"/>
    </i>
    <i r="2">
      <x v="1705"/>
      <x v="1236"/>
      <x v="4"/>
    </i>
    <i r="2">
      <x v="1706"/>
      <x v="1287"/>
      <x v="4"/>
    </i>
    <i r="2">
      <x v="1707"/>
      <x v="1122"/>
      <x v="3"/>
    </i>
    <i r="2">
      <x v="1708"/>
      <x v="1288"/>
      <x v="3"/>
    </i>
    <i r="2">
      <x v="1709"/>
      <x v="996"/>
      <x v="2"/>
    </i>
    <i r="2">
      <x v="1710"/>
      <x v="1222"/>
      <x v="2"/>
    </i>
    <i>
      <x v="71"/>
      <x/>
      <x v="1712"/>
      <x v="723"/>
      <x v="1"/>
    </i>
    <i r="2">
      <x v="1713"/>
      <x v="1301"/>
      <x v="1"/>
    </i>
    <i r="2">
      <x v="1714"/>
      <x v="724"/>
      <x v="1"/>
    </i>
    <i r="2">
      <x v="1715"/>
      <x v="1300"/>
      <x v="1"/>
    </i>
    <i r="1">
      <x v="1"/>
      <x v="460"/>
      <x v="814"/>
      <x/>
    </i>
    <i r="1">
      <x v="2"/>
      <x v="1711"/>
      <x v="1299"/>
      <x v="5"/>
    </i>
    <i r="2">
      <x v="1716"/>
      <x v="72"/>
      <x v="4"/>
    </i>
    <i r="2">
      <x v="1717"/>
      <x v="80"/>
      <x v="4"/>
    </i>
    <i r="2">
      <x v="1718"/>
      <x v="418"/>
      <x v="4"/>
    </i>
    <i r="2">
      <x v="1719"/>
      <x v="591"/>
      <x v="4"/>
    </i>
    <i r="2">
      <x v="1720"/>
      <x v="702"/>
      <x v="4"/>
    </i>
    <i r="2">
      <x v="1721"/>
      <x v="825"/>
      <x v="4"/>
    </i>
    <i r="2">
      <x v="1722"/>
      <x v="899"/>
      <x v="4"/>
    </i>
    <i r="2">
      <x v="1723"/>
      <x v="935"/>
      <x v="4"/>
    </i>
    <i r="2">
      <x v="1724"/>
      <x v="1057"/>
      <x v="4"/>
    </i>
    <i r="2">
      <x v="1725"/>
      <x v="1266"/>
      <x v="4"/>
    </i>
    <i r="2">
      <x v="1726"/>
      <x v="1299"/>
      <x v="4"/>
    </i>
    <i r="2">
      <x v="1727"/>
      <x v="1299"/>
      <x v="2"/>
    </i>
    <i>
      <x v="72"/>
      <x/>
      <x v="1729"/>
      <x v="1321"/>
      <x v="1"/>
    </i>
    <i r="2">
      <x v="1730"/>
      <x v="197"/>
      <x v="1"/>
    </i>
    <i r="2">
      <x v="1731"/>
      <x v="1274"/>
      <x v="1"/>
    </i>
    <i r="2">
      <x v="1732"/>
      <x v="553"/>
      <x v="1"/>
    </i>
    <i r="2">
      <x v="1733"/>
      <x v="977"/>
      <x v="1"/>
    </i>
    <i r="2">
      <x v="1734"/>
      <x v="1234"/>
      <x v="1"/>
    </i>
    <i r="2">
      <x v="1735"/>
      <x v="1403"/>
      <x v="1"/>
    </i>
    <i r="2">
      <x v="1736"/>
      <x v="1456"/>
      <x v="1"/>
    </i>
    <i r="1">
      <x v="1"/>
      <x v="176"/>
      <x v="415"/>
      <x/>
    </i>
    <i r="1">
      <x v="2"/>
      <x v="1728"/>
      <x v="1320"/>
      <x v="5"/>
    </i>
    <i r="2">
      <x v="1737"/>
      <x v="14"/>
      <x v="4"/>
    </i>
    <i r="2">
      <x v="1738"/>
      <x v="156"/>
      <x v="4"/>
    </i>
    <i r="2">
      <x v="1739"/>
      <x v="171"/>
      <x v="4"/>
    </i>
    <i r="2">
      <x v="1740"/>
      <x v="183"/>
      <x v="4"/>
    </i>
    <i r="2">
      <x v="1741"/>
      <x v="189"/>
      <x v="4"/>
    </i>
    <i r="2">
      <x v="1742"/>
      <x v="196"/>
      <x v="4"/>
    </i>
    <i r="2">
      <x v="1743"/>
      <x v="221"/>
      <x v="4"/>
    </i>
    <i r="2">
      <x v="1744"/>
      <x v="262"/>
      <x v="4"/>
    </i>
    <i r="2">
      <x v="1745"/>
      <x v="290"/>
      <x v="4"/>
    </i>
    <i r="2">
      <x v="1746"/>
      <x v="308"/>
      <x v="4"/>
    </i>
    <i r="2">
      <x v="1747"/>
      <x v="552"/>
      <x v="4"/>
    </i>
    <i r="2">
      <x v="1748"/>
      <x v="564"/>
      <x v="4"/>
    </i>
    <i r="2">
      <x v="1749"/>
      <x v="773"/>
      <x v="4"/>
    </i>
    <i r="2">
      <x v="1750"/>
      <x v="779"/>
      <x v="4"/>
    </i>
    <i r="2">
      <x v="1751"/>
      <x v="816"/>
      <x v="4"/>
    </i>
    <i r="2">
      <x v="1752"/>
      <x v="835"/>
      <x v="4"/>
    </i>
    <i r="2">
      <x v="1753"/>
      <x v="923"/>
      <x v="4"/>
    </i>
    <i r="2">
      <x v="1754"/>
      <x v="934"/>
      <x v="4"/>
    </i>
    <i r="2">
      <x v="1755"/>
      <x v="1267"/>
      <x v="4"/>
    </i>
    <i r="2">
      <x v="1756"/>
      <x v="1320"/>
      <x v="4"/>
    </i>
    <i r="2">
      <x v="1757"/>
      <x v="1402"/>
      <x v="4"/>
    </i>
    <i r="2">
      <x v="1758"/>
      <x v="1390"/>
      <x v="4"/>
    </i>
    <i r="2">
      <x v="1759"/>
      <x v="1439"/>
      <x v="4"/>
    </i>
    <i r="2">
      <x v="1760"/>
      <x v="1449"/>
      <x v="4"/>
    </i>
    <i r="2">
      <x v="1761"/>
      <x v="1455"/>
      <x v="4"/>
    </i>
    <i r="2">
      <x v="1762"/>
      <x v="1463"/>
      <x v="4"/>
    </i>
    <i r="2">
      <x v="1763"/>
      <x v="1609"/>
      <x v="4"/>
    </i>
    <i r="2">
      <x v="1764"/>
      <x v="552"/>
      <x v="3"/>
    </i>
    <i r="2">
      <x v="1765"/>
      <x v="1320"/>
      <x v="3"/>
    </i>
    <i r="2">
      <x v="1766"/>
      <x v="1609"/>
      <x v="3"/>
    </i>
    <i r="2">
      <x v="1767"/>
      <x v="156"/>
      <x v="2"/>
    </i>
    <i r="2">
      <x v="1768"/>
      <x v="308"/>
      <x v="2"/>
    </i>
    <i r="2">
      <x v="1769"/>
      <x v="976"/>
      <x v="2"/>
    </i>
    <i r="2">
      <x v="1770"/>
      <x v="1109"/>
      <x v="2"/>
    </i>
    <i r="2">
      <x v="1771"/>
      <x v="1402"/>
      <x v="2"/>
    </i>
    <i>
      <x v="73"/>
      <x v="1"/>
      <x v="1804"/>
      <x v="1405"/>
      <x/>
    </i>
    <i r="1">
      <x v="2"/>
      <x v="1772"/>
      <x v="1610"/>
      <x v="5"/>
    </i>
    <i r="2">
      <x v="1773"/>
      <x v="139"/>
      <x v="4"/>
    </i>
    <i r="2">
      <x v="1774"/>
      <x v="206"/>
      <x v="4"/>
    </i>
    <i r="2">
      <x v="1775"/>
      <x v="231"/>
      <x v="4"/>
    </i>
    <i r="2">
      <x v="1776"/>
      <x v="266"/>
      <x v="4"/>
    </i>
    <i r="2">
      <x v="1777"/>
      <x v="315"/>
      <x v="4"/>
    </i>
    <i r="2">
      <x v="1778"/>
      <x v="332"/>
      <x v="4"/>
    </i>
    <i r="2">
      <x v="1779"/>
      <x v="346"/>
      <x v="4"/>
    </i>
    <i r="2">
      <x v="1780"/>
      <x v="359"/>
      <x v="4"/>
    </i>
    <i r="2">
      <x v="1781"/>
      <x v="375"/>
      <x v="4"/>
    </i>
    <i r="2">
      <x v="1782"/>
      <x v="446"/>
      <x v="4"/>
    </i>
    <i r="2">
      <x v="1783"/>
      <x v="486"/>
      <x v="4"/>
    </i>
    <i r="2">
      <x v="1784"/>
      <x v="544"/>
      <x v="4"/>
    </i>
    <i r="2">
      <x v="1785"/>
      <x v="625"/>
      <x v="4"/>
    </i>
    <i r="2">
      <x v="1786"/>
      <x v="640"/>
      <x v="4"/>
    </i>
    <i r="2">
      <x v="1787"/>
      <x v="759"/>
      <x v="4"/>
    </i>
    <i r="2">
      <x v="1788"/>
      <x v="801"/>
      <x v="4"/>
    </i>
    <i r="2">
      <x v="1789"/>
      <x v="807"/>
      <x v="4"/>
    </i>
    <i r="2">
      <x v="1790"/>
      <x v="898"/>
      <x v="4"/>
    </i>
    <i r="2">
      <x v="1791"/>
      <x v="1050"/>
      <x v="4"/>
    </i>
    <i r="2">
      <x v="1792"/>
      <x v="1212"/>
      <x v="4"/>
    </i>
    <i r="2">
      <x v="1793"/>
      <x v="1273"/>
      <x v="4"/>
    </i>
    <i r="2">
      <x v="1794"/>
      <x v="1610"/>
      <x v="4"/>
    </i>
    <i r="2">
      <x v="1795"/>
      <x v="1511"/>
      <x v="4"/>
    </i>
    <i r="2">
      <x v="1796"/>
      <x v="23"/>
      <x v="3"/>
    </i>
    <i r="2">
      <x v="1797"/>
      <x v="933"/>
      <x v="3"/>
    </i>
    <i r="2">
      <x v="1798"/>
      <x v="943"/>
      <x v="3"/>
    </i>
    <i r="2">
      <x v="1799"/>
      <x v="1212"/>
      <x v="3"/>
    </i>
    <i r="2">
      <x v="1800"/>
      <x v="1610"/>
      <x v="3"/>
    </i>
    <i r="2">
      <x v="1801"/>
      <x v="1601"/>
      <x v="3"/>
    </i>
    <i r="2">
      <x v="1802"/>
      <x v="252"/>
      <x v="2"/>
    </i>
    <i r="2">
      <x v="1803"/>
      <x v="486"/>
      <x v="2"/>
    </i>
    <i>
      <x v="74"/>
      <x/>
      <x v="1806"/>
      <x v="1425"/>
      <x v="1"/>
    </i>
    <i r="1">
      <x v="1"/>
      <x v="1828"/>
      <x v="603"/>
      <x/>
    </i>
    <i r="1">
      <x v="2"/>
      <x v="1805"/>
      <x v="1611"/>
      <x v="5"/>
    </i>
    <i r="2">
      <x v="1807"/>
      <x v="229"/>
      <x v="4"/>
    </i>
    <i r="2">
      <x v="1808"/>
      <x v="356"/>
      <x v="4"/>
    </i>
    <i r="2">
      <x v="1809"/>
      <x v="365"/>
      <x v="4"/>
    </i>
    <i r="2">
      <x v="1810"/>
      <x v="533"/>
      <x v="4"/>
    </i>
    <i r="2">
      <x v="1811"/>
      <x v="534"/>
      <x v="4"/>
    </i>
    <i r="2">
      <x v="1812"/>
      <x v="865"/>
      <x v="4"/>
    </i>
    <i r="2">
      <x v="1813"/>
      <x v="883"/>
      <x v="4"/>
    </i>
    <i r="2">
      <x v="1814"/>
      <x v="972"/>
      <x v="4"/>
    </i>
    <i r="2">
      <x v="1815"/>
      <x v="1030"/>
      <x v="4"/>
    </i>
    <i r="2">
      <x v="1816"/>
      <x v="1098"/>
      <x v="4"/>
    </i>
    <i r="2">
      <x v="1817"/>
      <x v="1162"/>
      <x v="4"/>
    </i>
    <i r="2">
      <x v="1818"/>
      <x v="1361"/>
      <x v="4"/>
    </i>
    <i r="2">
      <x v="1819"/>
      <x v="1565"/>
      <x v="4"/>
    </i>
    <i r="2">
      <x v="1820"/>
      <x v="1424"/>
      <x v="3"/>
    </i>
    <i r="2">
      <x v="1821"/>
      <x v="1461"/>
      <x v="3"/>
    </i>
    <i r="2">
      <x v="1822"/>
      <x v="229"/>
      <x v="2"/>
    </i>
    <i r="2">
      <x v="1823"/>
      <x v="287"/>
      <x v="2"/>
    </i>
    <i r="2">
      <x v="1824"/>
      <x v="356"/>
      <x v="2"/>
    </i>
    <i r="2">
      <x v="1825"/>
      <x v="365"/>
      <x v="2"/>
    </i>
    <i r="2">
      <x v="1826"/>
      <x v="972"/>
      <x v="2"/>
    </i>
    <i r="2">
      <x v="1827"/>
      <x v="1565"/>
      <x v="2"/>
    </i>
    <i>
      <x v="75"/>
      <x/>
      <x v="1830"/>
      <x v="8"/>
      <x v="1"/>
    </i>
    <i r="2">
      <x v="1831"/>
      <x v="1021"/>
      <x v="1"/>
    </i>
    <i r="2">
      <x v="1832"/>
      <x v="1333"/>
      <x v="1"/>
    </i>
    <i r="2">
      <x v="1833"/>
      <x v="1337"/>
      <x v="1"/>
    </i>
    <i r="2">
      <x v="1834"/>
      <x v="1336"/>
      <x v="1"/>
    </i>
    <i r="1">
      <x v="2"/>
      <x v="1829"/>
      <x v="1335"/>
      <x v="5"/>
    </i>
    <i r="2">
      <x v="1835"/>
      <x v="57"/>
      <x v="4"/>
    </i>
    <i r="2">
      <x v="1836"/>
      <x v="78"/>
      <x v="4"/>
    </i>
    <i r="2">
      <x v="1837"/>
      <x v="195"/>
      <x v="4"/>
    </i>
    <i r="2">
      <x v="1838"/>
      <x v="220"/>
      <x v="4"/>
    </i>
    <i r="2">
      <x v="1839"/>
      <x v="392"/>
      <x v="4"/>
    </i>
    <i r="2">
      <x v="1840"/>
      <x v="409"/>
      <x v="4"/>
    </i>
    <i r="2">
      <x v="1841"/>
      <x v="469"/>
      <x v="4"/>
    </i>
    <i r="2">
      <x v="1842"/>
      <x v="478"/>
      <x v="4"/>
    </i>
    <i r="2">
      <x v="1843"/>
      <x v="502"/>
      <x v="4"/>
    </i>
    <i r="2">
      <x v="1844"/>
      <x v="536"/>
      <x v="4"/>
    </i>
    <i r="2">
      <x v="1845"/>
      <x v="540"/>
      <x v="4"/>
    </i>
    <i r="2">
      <x v="1846"/>
      <x v="564"/>
      <x v="4"/>
    </i>
    <i r="2">
      <x v="1847"/>
      <x v="638"/>
      <x v="4"/>
    </i>
    <i r="2">
      <x v="1848"/>
      <x v="841"/>
      <x v="4"/>
    </i>
    <i r="2">
      <x v="1849"/>
      <x v="868"/>
      <x v="4"/>
    </i>
    <i r="2">
      <x v="1850"/>
      <x v="927"/>
      <x v="4"/>
    </i>
    <i r="2">
      <x v="1851"/>
      <x v="934"/>
      <x v="4"/>
    </i>
    <i r="2">
      <x v="1852"/>
      <x v="936"/>
      <x v="4"/>
    </i>
    <i r="2">
      <x v="1853"/>
      <x v="1001"/>
      <x v="4"/>
    </i>
    <i r="2">
      <x v="1854"/>
      <x v="1020"/>
      <x v="4"/>
    </i>
    <i r="2">
      <x v="1855"/>
      <x v="1335"/>
      <x v="4"/>
    </i>
    <i r="2">
      <x v="1856"/>
      <x v="1391"/>
      <x v="4"/>
    </i>
    <i r="2">
      <x v="1857"/>
      <x v="1518"/>
      <x v="4"/>
    </i>
    <i r="2">
      <x v="1858"/>
      <x v="1524"/>
      <x v="4"/>
    </i>
    <i r="2">
      <x v="1859"/>
      <x v="1556"/>
      <x v="4"/>
    </i>
    <i r="2">
      <x v="1860"/>
      <x v="1597"/>
      <x v="4"/>
    </i>
    <i r="2">
      <x v="1861"/>
      <x v="213"/>
      <x v="3"/>
    </i>
    <i r="2">
      <x v="1862"/>
      <x v="384"/>
      <x v="3"/>
    </i>
    <i r="2">
      <x v="1863"/>
      <x v="936"/>
      <x v="3"/>
    </i>
    <i r="2">
      <x v="1864"/>
      <x v="1332"/>
      <x v="3"/>
    </i>
    <i r="2">
      <x v="1865"/>
      <x v="51"/>
      <x v="2"/>
    </i>
    <i r="2">
      <x v="1866"/>
      <x v="264"/>
      <x v="2"/>
    </i>
    <i r="2">
      <x v="1867"/>
      <x v="406"/>
      <x v="2"/>
    </i>
    <i r="2">
      <x v="1868"/>
      <x v="541"/>
      <x v="2"/>
    </i>
    <i r="2">
      <x v="1869"/>
      <x v="868"/>
      <x v="2"/>
    </i>
    <i r="2">
      <x v="1870"/>
      <x v="969"/>
      <x v="2"/>
    </i>
    <i r="2">
      <x v="1871"/>
      <x v="1002"/>
      <x v="2"/>
    </i>
    <i r="2">
      <x v="1872"/>
      <x v="1169"/>
      <x v="2"/>
    </i>
    <i r="2">
      <x v="1873"/>
      <x v="1213"/>
      <x v="2"/>
    </i>
    <i>
      <x v="76"/>
      <x v="2"/>
      <x v="1874"/>
      <x v="1343"/>
      <x v="5"/>
    </i>
    <i r="2">
      <x v="1875"/>
      <x v="434"/>
      <x v="4"/>
    </i>
    <i r="2">
      <x v="1876"/>
      <x v="590"/>
      <x v="4"/>
    </i>
    <i r="2">
      <x v="1877"/>
      <x v="755"/>
      <x v="4"/>
    </i>
    <i r="2">
      <x v="1878"/>
      <x v="918"/>
      <x v="4"/>
    </i>
    <i r="2">
      <x v="1879"/>
      <x v="1038"/>
      <x v="4"/>
    </i>
    <i r="2">
      <x v="1880"/>
      <x v="1354"/>
      <x v="4"/>
    </i>
    <i r="2">
      <x v="1881"/>
      <x v="1457"/>
      <x v="4"/>
    </i>
    <i r="2">
      <x v="1882"/>
      <x v="918"/>
      <x v="3"/>
    </i>
    <i>
      <x v="77"/>
      <x/>
      <x v="1884"/>
      <x v="1386"/>
      <x v="1"/>
    </i>
    <i r="2">
      <x v="1885"/>
      <x v="1363"/>
      <x v="1"/>
    </i>
    <i r="2">
      <x v="1886"/>
      <x v="362"/>
      <x v="1"/>
    </i>
    <i r="1">
      <x v="2"/>
      <x v="1883"/>
      <x v="1364"/>
      <x v="5"/>
    </i>
    <i r="2">
      <x v="1887"/>
      <x v="48"/>
      <x v="4"/>
    </i>
    <i r="2">
      <x v="1888"/>
      <x v="128"/>
      <x v="4"/>
    </i>
    <i r="2">
      <x v="1889"/>
      <x v="227"/>
      <x v="4"/>
    </i>
    <i r="2">
      <x v="1890"/>
      <x v="240"/>
      <x v="4"/>
    </i>
    <i r="2">
      <x v="1891"/>
      <x v="507"/>
      <x v="4"/>
    </i>
    <i r="2">
      <x v="1892"/>
      <x v="689"/>
      <x v="4"/>
    </i>
    <i r="2">
      <x v="1893"/>
      <x v="987"/>
      <x v="4"/>
    </i>
    <i r="2">
      <x v="1894"/>
      <x v="1062"/>
      <x v="4"/>
    </i>
    <i r="2">
      <x v="1895"/>
      <x v="1155"/>
      <x v="4"/>
    </i>
    <i r="2">
      <x v="1896"/>
      <x v="1179"/>
      <x v="4"/>
    </i>
    <i r="2">
      <x v="1897"/>
      <x v="1314"/>
      <x v="4"/>
    </i>
    <i r="2">
      <x v="1898"/>
      <x v="1346"/>
      <x v="4"/>
    </i>
    <i r="2">
      <x v="1899"/>
      <x v="1364"/>
      <x v="4"/>
    </i>
    <i r="2">
      <x v="1900"/>
      <x v="1494"/>
      <x v="4"/>
    </i>
    <i r="2">
      <x v="1901"/>
      <x v="1497"/>
      <x v="4"/>
    </i>
    <i r="2">
      <x v="1902"/>
      <x v="1594"/>
      <x v="4"/>
    </i>
    <i r="2">
      <x v="1903"/>
      <x v="373"/>
      <x v="3"/>
    </i>
    <i r="2">
      <x v="1904"/>
      <x v="440"/>
      <x v="3"/>
    </i>
    <i r="2">
      <x v="1905"/>
      <x v="823"/>
      <x v="3"/>
    </i>
    <i r="2">
      <x v="1906"/>
      <x v="1155"/>
      <x v="3"/>
    </i>
    <i r="2">
      <x v="1907"/>
      <x v="1179"/>
      <x v="3"/>
    </i>
    <i r="2">
      <x v="1908"/>
      <x v="87"/>
      <x v="2"/>
    </i>
    <i r="2">
      <x v="1909"/>
      <x v="237"/>
      <x v="2"/>
    </i>
    <i r="2">
      <x v="1910"/>
      <x v="861"/>
      <x v="2"/>
    </i>
    <i r="2">
      <x v="1911"/>
      <x v="1026"/>
      <x v="2"/>
    </i>
    <i r="2">
      <x v="1912"/>
      <x v="1063"/>
      <x v="2"/>
    </i>
    <i r="2">
      <x v="1913"/>
      <x v="1497"/>
      <x v="2"/>
    </i>
    <i>
      <x v="78"/>
      <x/>
      <x v="1915"/>
      <x v="222"/>
      <x v="1"/>
    </i>
    <i r="2">
      <x v="1916"/>
      <x v="259"/>
      <x v="1"/>
    </i>
    <i r="2">
      <x v="1917"/>
      <x v="509"/>
      <x v="1"/>
    </i>
    <i r="2">
      <x v="1918"/>
      <x v="958"/>
      <x v="1"/>
    </i>
    <i r="2">
      <x v="1919"/>
      <x v="998"/>
      <x v="1"/>
    </i>
    <i r="2">
      <x v="1920"/>
      <x v="1247"/>
      <x v="1"/>
    </i>
    <i r="2">
      <x v="1921"/>
      <x v="1260"/>
      <x v="1"/>
    </i>
    <i r="2">
      <x v="1922"/>
      <x v="260"/>
      <x v="1"/>
    </i>
    <i r="1">
      <x v="2"/>
      <x v="1914"/>
      <x v="1478"/>
      <x v="5"/>
    </i>
    <i r="2">
      <x v="1923"/>
      <x v="9"/>
      <x v="4"/>
    </i>
    <i r="2">
      <x v="1924"/>
      <x v="33"/>
      <x v="4"/>
    </i>
    <i r="2">
      <x v="1925"/>
      <x v="52"/>
      <x v="4"/>
    </i>
    <i r="2">
      <x v="1926"/>
      <x v="357"/>
      <x v="4"/>
    </i>
    <i r="2">
      <x v="1927"/>
      <x v="401"/>
      <x v="4"/>
    </i>
    <i r="2">
      <x v="1928"/>
      <x v="417"/>
      <x v="4"/>
    </i>
    <i r="2">
      <x v="1929"/>
      <x v="472"/>
      <x v="4"/>
    </i>
    <i r="2">
      <x v="1930"/>
      <x v="474"/>
      <x v="4"/>
    </i>
    <i r="2">
      <x v="1931"/>
      <x v="480"/>
      <x v="4"/>
    </i>
    <i r="2">
      <x v="1932"/>
      <x v="508"/>
      <x v="4"/>
    </i>
    <i r="2">
      <x v="1933"/>
      <x v="564"/>
      <x v="4"/>
    </i>
    <i r="2">
      <x v="1934"/>
      <x v="595"/>
      <x v="4"/>
    </i>
    <i r="2">
      <x v="1935"/>
      <x v="744"/>
      <x v="4"/>
    </i>
    <i r="2">
      <x v="1936"/>
      <x v="786"/>
      <x v="4"/>
    </i>
    <i r="2">
      <x v="1937"/>
      <x v="812"/>
      <x v="4"/>
    </i>
    <i r="2">
      <x v="1938"/>
      <x v="818"/>
      <x v="4"/>
    </i>
    <i r="2">
      <x v="1939"/>
      <x v="997"/>
      <x v="4"/>
    </i>
    <i r="2">
      <x v="1940"/>
      <x v="1099"/>
      <x v="4"/>
    </i>
    <i r="2">
      <x v="1941"/>
      <x v="1478"/>
      <x v="4"/>
    </i>
    <i r="2">
      <x v="1942"/>
      <x v="1493"/>
      <x v="4"/>
    </i>
    <i r="2">
      <x v="1943"/>
      <x v="1524"/>
      <x v="4"/>
    </i>
    <i r="2">
      <x v="1944"/>
      <x v="1542"/>
      <x v="4"/>
    </i>
    <i r="2">
      <x v="1945"/>
      <x v="1587"/>
      <x v="4"/>
    </i>
    <i r="2">
      <x v="1946"/>
      <x v="258"/>
      <x v="3"/>
    </i>
    <i r="2">
      <x v="1947"/>
      <x v="1493"/>
      <x v="3"/>
    </i>
    <i r="2">
      <x v="1948"/>
      <x v="9"/>
      <x v="2"/>
    </i>
    <i r="2">
      <x v="1949"/>
      <x v="272"/>
      <x v="2"/>
    </i>
    <i r="2">
      <x v="1950"/>
      <x v="508"/>
      <x v="2"/>
    </i>
    <i r="2">
      <x v="1951"/>
      <x v="574"/>
      <x v="2"/>
    </i>
    <i r="2">
      <x v="1952"/>
      <x v="812"/>
      <x v="2"/>
    </i>
    <i r="2">
      <x v="1953"/>
      <x v="957"/>
      <x v="2"/>
    </i>
    <i r="2">
      <x v="1954"/>
      <x v="997"/>
      <x v="2"/>
    </i>
    <i r="2">
      <x v="1955"/>
      <x v="1259"/>
      <x v="2"/>
    </i>
    <i r="2">
      <x v="1956"/>
      <x v="1486"/>
      <x v="2"/>
    </i>
    <i>
      <x v="79"/>
      <x/>
      <x v="1958"/>
      <x v="679"/>
      <x v="1"/>
    </i>
    <i r="2">
      <x v="1959"/>
      <x v="1166"/>
      <x v="1"/>
    </i>
    <i r="2">
      <x v="1960"/>
      <x v="1490"/>
      <x v="1"/>
    </i>
    <i r="1">
      <x v="2"/>
      <x v="1957"/>
      <x v="1489"/>
      <x v="5"/>
    </i>
    <i r="2">
      <x v="1961"/>
      <x v="32"/>
      <x v="4"/>
    </i>
    <i r="2">
      <x v="1962"/>
      <x v="50"/>
      <x v="4"/>
    </i>
    <i r="2">
      <x v="1963"/>
      <x v="58"/>
      <x v="4"/>
    </i>
    <i r="2">
      <x v="1964"/>
      <x v="88"/>
      <x v="4"/>
    </i>
    <i r="2">
      <x v="1965"/>
      <x v="169"/>
      <x v="4"/>
    </i>
    <i r="2">
      <x v="1966"/>
      <x v="357"/>
      <x v="4"/>
    </i>
    <i r="2">
      <x v="1967"/>
      <x v="377"/>
      <x v="4"/>
    </i>
    <i r="2">
      <x v="1968"/>
      <x v="405"/>
      <x v="4"/>
    </i>
    <i r="2">
      <x v="1969"/>
      <x v="587"/>
      <x v="4"/>
    </i>
    <i r="2">
      <x v="1970"/>
      <x v="659"/>
      <x v="4"/>
    </i>
    <i r="2">
      <x v="1971"/>
      <x v="678"/>
      <x v="4"/>
    </i>
    <i r="2">
      <x v="1972"/>
      <x v="798"/>
      <x v="4"/>
    </i>
    <i r="2">
      <x v="1973"/>
      <x v="851"/>
      <x v="4"/>
    </i>
    <i r="2">
      <x v="1974"/>
      <x v="1165"/>
      <x v="4"/>
    </i>
    <i r="2">
      <x v="1975"/>
      <x v="1191"/>
      <x v="4"/>
    </i>
    <i r="2">
      <x v="1976"/>
      <x v="1218"/>
      <x v="4"/>
    </i>
    <i r="2">
      <x v="1977"/>
      <x v="1378"/>
      <x v="4"/>
    </i>
    <i r="2">
      <x v="1978"/>
      <x v="1528"/>
      <x v="4"/>
    </i>
    <i r="2">
      <x v="1979"/>
      <x v="88"/>
      <x v="3"/>
    </i>
    <i r="2">
      <x v="1980"/>
      <x v="604"/>
      <x v="3"/>
    </i>
    <i r="2">
      <x v="1981"/>
      <x v="678"/>
      <x v="3"/>
    </i>
    <i r="2">
      <x v="1982"/>
      <x v="1378"/>
      <x v="3"/>
    </i>
    <i r="2">
      <x v="1983"/>
      <x v="169"/>
      <x v="2"/>
    </i>
    <i r="2">
      <x v="1984"/>
      <x v="191"/>
      <x v="2"/>
    </i>
    <i r="2">
      <x v="1985"/>
      <x v="405"/>
      <x v="2"/>
    </i>
    <i r="2">
      <x v="1986"/>
      <x v="851"/>
      <x v="2"/>
    </i>
    <i r="2">
      <x v="1987"/>
      <x v="852"/>
      <x v="2"/>
    </i>
    <i r="2">
      <x v="1988"/>
      <x v="953"/>
      <x v="2"/>
    </i>
    <i r="2">
      <x v="1989"/>
      <x v="1165"/>
      <x v="2"/>
    </i>
    <i>
      <x v="80"/>
      <x/>
      <x v="1991"/>
      <x v="46"/>
      <x v="1"/>
    </i>
    <i r="2">
      <x v="1992"/>
      <x v="305"/>
      <x v="1"/>
    </i>
    <i r="2">
      <x v="1993"/>
      <x v="425"/>
      <x v="1"/>
    </i>
    <i r="2">
      <x v="1994"/>
      <x v="916"/>
      <x v="1"/>
    </i>
    <i r="2">
      <x v="1995"/>
      <x v="992"/>
      <x v="1"/>
    </i>
    <i r="2">
      <x v="1996"/>
      <x v="1088"/>
      <x v="1"/>
    </i>
    <i r="2">
      <x v="1997"/>
      <x v="1324"/>
      <x v="1"/>
    </i>
    <i r="2">
      <x v="1998"/>
      <x v="1326"/>
      <x v="1"/>
    </i>
    <i r="2">
      <x v="1999"/>
      <x v="1606"/>
      <x v="1"/>
    </i>
    <i r="2">
      <x v="2019"/>
      <x v="304"/>
      <x v="1"/>
    </i>
    <i r="2">
      <x v="2020"/>
      <x v="1607"/>
      <x v="1"/>
    </i>
    <i r="2">
      <x v="2021"/>
      <x v="45"/>
      <x v="1"/>
    </i>
    <i r="1">
      <x v="1"/>
      <x v="2030"/>
      <x v="1520"/>
      <x/>
    </i>
    <i r="1">
      <x v="2"/>
      <x v="1990"/>
      <x v="1519"/>
      <x v="5"/>
    </i>
    <i r="2">
      <x v="2000"/>
      <x v="44"/>
      <x v="4"/>
    </i>
    <i r="2">
      <x v="2001"/>
      <x v="76"/>
      <x v="4"/>
    </i>
    <i r="2">
      <x v="2002"/>
      <x v="199"/>
      <x v="4"/>
    </i>
    <i r="2">
      <x v="2003"/>
      <x v="424"/>
      <x v="4"/>
    </i>
    <i r="2">
      <x v="2004"/>
      <x v="559"/>
      <x v="4"/>
    </i>
    <i r="2">
      <x v="2005"/>
      <x v="871"/>
      <x v="4"/>
    </i>
    <i r="2">
      <x v="2006"/>
      <x v="884"/>
      <x v="4"/>
    </i>
    <i r="2">
      <x v="2007"/>
      <x v="897"/>
      <x v="4"/>
    </i>
    <i r="2">
      <x v="2008"/>
      <x v="915"/>
      <x v="4"/>
    </i>
    <i r="2">
      <x v="2009"/>
      <x v="1087"/>
      <x v="4"/>
    </i>
    <i r="2">
      <x v="2010"/>
      <x v="1196"/>
      <x v="4"/>
    </i>
    <i r="2">
      <x v="2011"/>
      <x v="1325"/>
      <x v="4"/>
    </i>
    <i r="2">
      <x v="2012"/>
      <x v="1345"/>
      <x v="4"/>
    </i>
    <i r="2">
      <x v="2013"/>
      <x v="1356"/>
      <x v="4"/>
    </i>
    <i r="2">
      <x v="2014"/>
      <x v="1434"/>
      <x v="4"/>
    </i>
    <i r="2">
      <x v="2015"/>
      <x v="1442"/>
      <x v="4"/>
    </i>
    <i r="2">
      <x v="2016"/>
      <x v="1538"/>
      <x v="4"/>
    </i>
    <i r="2">
      <x v="2017"/>
      <x v="1604"/>
      <x v="4"/>
    </i>
    <i r="2">
      <x v="2018"/>
      <x v="1605"/>
      <x v="4"/>
    </i>
    <i r="2">
      <x v="2022"/>
      <x v="44"/>
      <x v="3"/>
    </i>
    <i r="2">
      <x v="2023"/>
      <x v="303"/>
      <x v="3"/>
    </i>
    <i r="2">
      <x v="2024"/>
      <x v="424"/>
      <x v="3"/>
    </i>
    <i r="2">
      <x v="2025"/>
      <x v="991"/>
      <x v="3"/>
    </i>
    <i r="2">
      <x v="2026"/>
      <x v="1325"/>
      <x v="3"/>
    </i>
    <i r="2">
      <x v="2027"/>
      <x v="1605"/>
      <x v="3"/>
    </i>
    <i r="2">
      <x v="2028"/>
      <x v="97"/>
      <x v="2"/>
    </i>
    <i r="2">
      <x v="2029"/>
      <x v="915"/>
      <x v="2"/>
    </i>
    <i>
      <x v="81"/>
      <x/>
      <x v="2032"/>
      <x v="1533"/>
      <x v="1"/>
    </i>
    <i r="2">
      <x v="2033"/>
      <x v="1534"/>
      <x v="1"/>
    </i>
    <i r="2">
      <x v="2034"/>
      <x v="81"/>
      <x v="1"/>
    </i>
    <i r="2">
      <x v="2035"/>
      <x v="251"/>
      <x v="1"/>
    </i>
    <i r="2">
      <x v="2036"/>
      <x v="647"/>
      <x v="1"/>
    </i>
    <i r="2">
      <x v="2037"/>
      <x v="1091"/>
      <x v="1"/>
    </i>
    <i r="2">
      <x v="2038"/>
      <x v="1206"/>
      <x v="1"/>
    </i>
    <i r="2">
      <x v="2039"/>
      <x v="1255"/>
      <x v="1"/>
    </i>
    <i r="2">
      <x v="2049"/>
      <x v="124"/>
      <x v="1"/>
    </i>
    <i r="2">
      <x v="2050"/>
      <x v="1532"/>
      <x v="1"/>
    </i>
    <i r="2">
      <x v="2051"/>
      <x v="750"/>
      <x v="1"/>
    </i>
    <i r="1">
      <x v="1"/>
      <x v="2086"/>
      <x v="1344"/>
      <x/>
    </i>
    <i r="2">
      <x v="2087"/>
      <x v="1531"/>
      <x/>
    </i>
    <i r="2">
      <x v="2112"/>
      <x v="698"/>
      <x/>
    </i>
    <i r="1">
      <x v="2"/>
      <x v="2031"/>
      <x v="1530"/>
      <x v="5"/>
    </i>
    <i r="2">
      <x v="2040"/>
      <x v="214"/>
      <x v="4"/>
    </i>
    <i r="2">
      <x v="2041"/>
      <x v="250"/>
      <x v="4"/>
    </i>
    <i r="2">
      <x v="2042"/>
      <x v="643"/>
      <x v="4"/>
    </i>
    <i r="2">
      <x v="2043"/>
      <x v="738"/>
      <x v="4"/>
    </i>
    <i r="2">
      <x v="2044"/>
      <x v="1090"/>
      <x v="4"/>
    </i>
    <i r="2">
      <x v="2045"/>
      <x v="1205"/>
      <x v="4"/>
    </i>
    <i r="2">
      <x v="2046"/>
      <x v="1254"/>
      <x v="4"/>
    </i>
    <i r="2">
      <x v="2047"/>
      <x v="1431"/>
      <x v="4"/>
    </i>
    <i r="2">
      <x v="2048"/>
      <x v="1489"/>
      <x v="4"/>
    </i>
    <i r="2">
      <x v="2052"/>
      <x v="28"/>
      <x v="3"/>
    </i>
    <i r="2">
      <x v="2053"/>
      <x v="123"/>
      <x v="3"/>
    </i>
    <i r="2">
      <x v="2054"/>
      <x v="403"/>
      <x v="3"/>
    </i>
    <i r="2">
      <x v="2055"/>
      <x v="404"/>
      <x v="3"/>
    </i>
    <i r="2">
      <x v="2056"/>
      <x v="421"/>
      <x v="3"/>
    </i>
    <i r="2">
      <x v="2057"/>
      <x v="459"/>
      <x v="3"/>
    </i>
    <i r="2">
      <x v="2058"/>
      <x v="530"/>
      <x v="3"/>
    </i>
    <i r="2">
      <x v="2059"/>
      <x v="581"/>
      <x v="3"/>
    </i>
    <i r="2">
      <x v="2060"/>
      <x v="592"/>
      <x v="3"/>
    </i>
    <i r="2">
      <x v="2061"/>
      <x v="644"/>
      <x v="3"/>
    </i>
    <i r="2">
      <x v="2062"/>
      <x v="645"/>
      <x v="3"/>
    </i>
    <i r="2">
      <x v="2063"/>
      <x v="646"/>
      <x v="3"/>
    </i>
    <i r="2">
      <x v="2064"/>
      <x v="648"/>
      <x v="3"/>
    </i>
    <i r="2">
      <x v="2065"/>
      <x v="649"/>
      <x v="3"/>
    </i>
    <i r="2">
      <x v="2066"/>
      <x v="662"/>
      <x v="3"/>
    </i>
    <i r="2">
      <x v="2067"/>
      <x v="670"/>
      <x v="3"/>
    </i>
    <i r="2">
      <x v="2068"/>
      <x v="704"/>
      <x v="3"/>
    </i>
    <i r="2">
      <x v="2069"/>
      <x v="749"/>
      <x v="3"/>
    </i>
    <i r="2">
      <x v="2070"/>
      <x v="874"/>
      <x v="3"/>
    </i>
    <i r="2">
      <x v="2071"/>
      <x v="881"/>
      <x v="3"/>
    </i>
    <i r="2">
      <x v="2072"/>
      <x v="970"/>
      <x v="3"/>
    </i>
    <i r="2">
      <x v="2073"/>
      <x v="1090"/>
      <x v="3"/>
    </i>
    <i r="2">
      <x v="2074"/>
      <x v="1205"/>
      <x v="3"/>
    </i>
    <i r="2">
      <x v="2075"/>
      <x v="1275"/>
      <x v="3"/>
    </i>
    <i r="2">
      <x v="2076"/>
      <x v="1278"/>
      <x v="3"/>
    </i>
    <i r="2">
      <x v="2077"/>
      <x v="1286"/>
      <x v="3"/>
    </i>
    <i r="2">
      <x v="2078"/>
      <x v="1296"/>
      <x v="3"/>
    </i>
    <i r="2">
      <x v="2079"/>
      <x v="1385"/>
      <x v="3"/>
    </i>
    <i r="2">
      <x v="2080"/>
      <x v="1448"/>
      <x v="3"/>
    </i>
    <i r="2">
      <x v="2081"/>
      <x v="1470"/>
      <x v="3"/>
    </i>
    <i r="2">
      <x v="2082"/>
      <x v="1530"/>
      <x v="3"/>
    </i>
    <i r="2">
      <x v="2083"/>
      <x v="1550"/>
      <x v="3"/>
    </i>
    <i r="2">
      <x v="2084"/>
      <x v="1593"/>
      <x v="3"/>
    </i>
    <i r="2">
      <x v="2085"/>
      <x v="1599"/>
      <x v="3"/>
    </i>
    <i>
      <x v="82"/>
      <x/>
      <x v="2089"/>
      <x v="1554"/>
      <x v="1"/>
    </i>
    <i r="2">
      <x v="2090"/>
      <x v="1553"/>
      <x v="1"/>
    </i>
    <i r="1">
      <x v="2"/>
      <x v="2088"/>
      <x v="1552"/>
      <x v="5"/>
    </i>
    <i r="2">
      <x v="2091"/>
      <x v="47"/>
      <x v="4"/>
    </i>
    <i r="2">
      <x v="2092"/>
      <x v="175"/>
      <x v="4"/>
    </i>
    <i r="2">
      <x v="2093"/>
      <x v="278"/>
      <x v="4"/>
    </i>
    <i r="2">
      <x v="2094"/>
      <x v="306"/>
      <x v="4"/>
    </i>
    <i r="2">
      <x v="2095"/>
      <x v="322"/>
      <x v="4"/>
    </i>
    <i r="2">
      <x v="2096"/>
      <x v="353"/>
      <x v="4"/>
    </i>
    <i r="2">
      <x v="2097"/>
      <x v="640"/>
      <x v="4"/>
    </i>
    <i r="2">
      <x v="2098"/>
      <x v="665"/>
      <x v="4"/>
    </i>
    <i r="2">
      <x v="2099"/>
      <x v="669"/>
      <x v="4"/>
    </i>
    <i r="2">
      <x v="2100"/>
      <x v="694"/>
      <x v="4"/>
    </i>
    <i r="2">
      <x v="2101"/>
      <x v="869"/>
      <x v="4"/>
    </i>
    <i r="2">
      <x v="2102"/>
      <x v="1352"/>
      <x v="4"/>
    </i>
    <i r="2">
      <x v="2103"/>
      <x v="1371"/>
      <x v="4"/>
    </i>
    <i r="2">
      <x v="2104"/>
      <x v="1377"/>
      <x v="4"/>
    </i>
    <i r="2">
      <x v="2105"/>
      <x v="1400"/>
      <x v="4"/>
    </i>
    <i r="2">
      <x v="2106"/>
      <x v="1552"/>
      <x v="4"/>
    </i>
    <i r="2">
      <x v="2107"/>
      <x v="238"/>
      <x v="3"/>
    </i>
    <i r="2">
      <x v="2108"/>
      <x v="921"/>
      <x v="3"/>
    </i>
    <i r="2">
      <x v="2109"/>
      <x v="219"/>
      <x v="2"/>
    </i>
    <i r="2">
      <x v="2110"/>
      <x v="671"/>
      <x v="2"/>
    </i>
    <i r="2">
      <x v="2111"/>
      <x v="979"/>
      <x v="2"/>
    </i>
  </rowItems>
  <colItems count="1">
    <i/>
  </colItems>
  <formats count="4">
    <format dxfId="5">
      <pivotArea field="1" type="button" dataOnly="0" labelOnly="1" outline="0" axis="axisRow" fieldPosition="0"/>
    </format>
    <format dxfId="4">
      <pivotArea field="2" type="button" dataOnly="0" labelOnly="1" outline="0" axis="axisRow" fieldPosition="2"/>
    </format>
    <format dxfId="3">
      <pivotArea field="3" type="button" dataOnly="0" labelOnly="1" outline="0" axis="axisRow" fieldPosition="3"/>
    </format>
    <format dxfId="2">
      <pivotArea field="4" type="button" dataOnly="0" labelOnly="1" outline="0" axis="axisRow" fieldPosition="4"/>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MuniCount" cacheId="0" dataOnRows="1" applyNumberFormats="0" applyBorderFormats="0" applyFontFormats="0" applyPatternFormats="0" applyAlignmentFormats="0" applyWidthHeightFormats="1" dataCaption="Data" updatedVersion="6" showMemberPropertyTips="0" useAutoFormatting="1" rowGrandTotals="0" colGrandTotals="0" itemPrintTitles="1" createdVersion="1" indent="0" compact="0" compactData="0" gridDropZones="1">
  <location ref="A1:G85" firstHeaderRow="1" firstDataRow="2" firstDataCol="1"/>
  <pivotFields count="21">
    <pivotField compact="0" outline="0" showAll="0" includeNewItemsInFilter="1" defaultSubtotal="0"/>
    <pivotField axis="axisRow" compact="0" outline="0" showAll="0" includeNewItemsInFilter="1" defaultSubtotal="0">
      <items count="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s>
    </pivotField>
    <pivotField compact="0" outline="0" showAll="0" includeNewItemsInFilter="1" defaultSubtotal="0"/>
    <pivotField compact="0" outline="0" showAll="0" includeNewItemsInFilter="1" defaultSubtotal="0"/>
    <pivotField axis="axisCol" dataField="1" compact="0" outline="0" showAll="0" includeNewItemsInFilter="1" defaultSubtotal="0">
      <items count="6">
        <item x="0"/>
        <item x="2"/>
        <item x="3"/>
        <item x="1"/>
        <item x="4"/>
        <item x="5"/>
      </items>
    </pivotField>
    <pivotField compact="0" outline="0" subtotalTop="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ubtotalTop="0" showAll="0" includeNewItemsInFilter="1" defaultSubtotal="0"/>
    <pivotField compact="0" numFmtId="165" outline="0" subtotalTop="0" showAll="0" includeNewItemsInFilter="1" defaultSubtotal="0"/>
    <pivotField compact="0" numFmtId="43" outline="0" showAll="0" includeNewItemsInFilter="1" defaultSubtotal="0"/>
    <pivotField compact="0" numFmtId="43" outline="0" showAll="0" includeNewItemsInFilter="1" defaultSubtotal="0"/>
    <pivotField compact="0" numFmtId="43" outline="0" showAll="0" includeNewItemsInFilter="1" defaultSubtotal="0"/>
    <pivotField compact="0" numFmtId="166" outline="0" subtotalTop="0" showAll="0" includeNewItemsInFilter="1" defaultSubtotal="0"/>
    <pivotField compact="0" numFmtId="43" outline="0" subtotalTop="0" showAll="0" includeNewItemsInFilter="1" defaultSubtotal="0"/>
    <pivotField compact="0" numFmtId="167" outline="0" subtotalTop="0" showAll="0" includeNewItemsInFilter="1" defaultSubtotal="0"/>
    <pivotField compact="0" outline="0" subtotalTop="0" showAll="0" includeNewItemsInFilter="1" defaultSubtotal="0"/>
    <pivotField compact="0" numFmtId="43" outline="0" subtotalTop="0" showAll="0" includeNewItemsInFilter="1" defaultSubtotal="0"/>
    <pivotField compact="0" numFmtId="43" outline="0" subtotalTop="0" showAll="0" includeNewItemsInFilter="1" defaultSubtotal="0"/>
    <pivotField compact="0" numFmtId="43" outline="0" subtotalTop="0" showAll="0" includeNewItemsInFilter="1" defaultSubtotal="0"/>
  </pivotFields>
  <rowFields count="1">
    <field x="1"/>
  </rowFields>
  <rowItems count="8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rowItems>
  <colFields count="1">
    <field x="4"/>
  </colFields>
  <colItems count="6">
    <i>
      <x/>
    </i>
    <i>
      <x v="1"/>
    </i>
    <i>
      <x v="2"/>
    </i>
    <i>
      <x v="3"/>
    </i>
    <i>
      <x v="4"/>
    </i>
    <i>
      <x v="5"/>
    </i>
  </colItems>
  <dataFields count="1">
    <dataField name="Count of MUNI_TYPE" fld="4" subtotal="count" baseField="0" baseItem="0"/>
  </dataFields>
  <formats count="4">
    <format dxfId="9">
      <pivotArea field="1" type="button" dataOnly="0" labelOnly="1" outline="0" axis="axisRow" fieldPosition="0"/>
    </format>
    <format dxfId="8">
      <pivotArea dataOnly="0" labelOnly="1" outline="0" fieldPosition="0">
        <references count="1">
          <reference field="4" count="0"/>
        </references>
      </pivotArea>
    </format>
    <format dxfId="7">
      <pivotArea type="origin" dataOnly="0" labelOnly="1" outline="0" fieldPosition="0"/>
    </format>
    <format dxfId="6">
      <pivotArea field="4" type="button" dataOnly="0" labelOnly="1" outline="0" axis="axisCol"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imbursement_Subtotals" displayName="Reimbursement_Subtotals" ref="A1:V5587" totalsRowShown="0">
  <autoFilter ref="A1:V5587" xr:uid="{00000000-0009-0000-0100-000001000000}"/>
  <tableColumns count="22">
    <tableColumn id="1" xr3:uid="{00000000-0010-0000-0000-000001000000}" name="COUNTY_CODE" dataDxfId="21"/>
    <tableColumn id="2" xr3:uid="{00000000-0010-0000-0000-000002000000}" name="COUNTY"/>
    <tableColumn id="3" xr3:uid="{00000000-0010-0000-0000-000003000000}" name="MUNI_CODE"/>
    <tableColumn id="4" xr3:uid="{00000000-0010-0000-0000-000004000000}" name="MUNICIPALITY"/>
    <tableColumn id="5" xr3:uid="{00000000-0010-0000-0000-000005000000}" name="MUNI_TYPE"/>
    <tableColumn id="34" xr3:uid="{00000000-0010-0000-0000-000022000000}" name="NUM_MUNI_TYPE" dataDxfId="20">
      <calculatedColumnFormula>LEN(C2)</calculatedColumnFormula>
    </tableColumn>
    <tableColumn id="6" xr3:uid="{00000000-0010-0000-0000-000006000000}" name="MILLAGE"/>
    <tableColumn id="7" xr3:uid="{00000000-0010-0000-0000-000007000000}" name="MILLAGE_PURPOSE"/>
    <tableColumn id="8" xr3:uid="{00000000-0010-0000-0000-000008000000}" name="MILLAGE_TYPE"/>
    <tableColumn id="14" xr3:uid="{00000000-0010-0000-0000-00000E000000}" name="DISTRIBUTION_MONTH" dataDxfId="19"/>
    <tableColumn id="13" xr3:uid="{00000000-0010-0000-0000-00000D000000}" name="MILLAGE_RATE" dataDxfId="18"/>
    <tableColumn id="9" xr3:uid="{00000000-0010-0000-0000-000009000000}" name="ES_REIMBURSEMENT" dataCellStyle="Comma"/>
    <tableColumn id="10" xr3:uid="{00000000-0010-0000-0000-00000A000000}" name="STEL_REIMBURSEMENT" dataCellStyle="Comma"/>
    <tableColumn id="11" xr3:uid="{00000000-0010-0000-0000-00000B000000}" name="QL_REIMBURSEMENT" dataCellStyle="Comma"/>
    <tableColumn id="40" xr3:uid="{00000000-0010-0000-0000-000028000000}" name="FULL_REIMBURSEMENT" dataDxfId="17" dataCellStyle="Comma">
      <calculatedColumnFormula>SUM(L2:N2)</calculatedColumnFormula>
    </tableColumn>
    <tableColumn id="28" xr3:uid="{00000000-0010-0000-0000-00001C000000}" name="QL_FACTOR" dataDxfId="16" dataCellStyle="Comma"/>
    <tableColumn id="30" xr3:uid="{00000000-0010-0000-0000-00001E000000}" name="EXCESS_QL" dataDxfId="15" dataCellStyle="Comma">
      <calculatedColumnFormula>ROUND(P2*N2,2)</calculatedColumnFormula>
    </tableColumn>
    <tableColumn id="24" xr3:uid="{00000000-0010-0000-0000-000018000000}" name="QL_OVERPAYMENT_FACTOR" dataDxfId="14" dataCellStyle="Comma"/>
    <tableColumn id="20" xr3:uid="{00000000-0010-0000-0000-000014000000}" name="OCTOBER_PAYMENT" dataDxfId="13" dataCellStyle="Comma"/>
    <tableColumn id="19" xr3:uid="{00000000-0010-0000-0000-000013000000}" name="FEBRUARY_PAYMENT" dataDxfId="12" dataCellStyle="Comma"/>
    <tableColumn id="27" xr3:uid="{00000000-0010-0000-0000-00001B000000}" name="MAY_PAYMENT" dataDxfId="11" dataCellStyle="Comma">
      <calculatedColumnFormula>ROUND(SUM(L2,M2,N2,Q2,-S2,-T2), 2)</calculatedColumnFormula>
    </tableColumn>
    <tableColumn id="23" xr3:uid="{00000000-0010-0000-0000-000017000000}" name="TOTAL_REIMBURSEMENT" dataDxfId="10" dataCellStyle="Comma">
      <calculatedColumnFormula>SUM(S2,T2,U2)</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I2:O85" totalsRowShown="0" headerRowDxfId="1">
  <autoFilter ref="I2:O85" xr:uid="{00000000-0009-0000-0100-000004000000}"/>
  <tableColumns count="7">
    <tableColumn id="1" xr3:uid="{00000000-0010-0000-0100-000001000000}" name="COUNTY" dataDxfId="0">
      <calculatedColumnFormula>SUBSTITUTE($A3, " ", "_")</calculatedColumnFormula>
    </tableColumn>
    <tableColumn id="2" xr3:uid="{00000000-0010-0000-0100-000002000000}" name="ITEM_1">
      <calculatedColumnFormula>IF(COUNT($B3:B3) = 1, "COUNTY", IF(COUNT($B3:C3) = 1, "CITY", IF(COUNT($B3:D3) = 1, "VILLAGE", IF(COUNT($B3:E3) = 1, "TOWNSHIP", IF(COUNT($B3:F3) = 1, "COMMUNITY COLLEGE", IF(COUNT($B3:G3) = 1, "AUTHORITY", ""))))))</calculatedColumnFormula>
    </tableColumn>
    <tableColumn id="3" xr3:uid="{00000000-0010-0000-0100-000003000000}" name="ITEM_2">
      <calculatedColumnFormula>IF(COUNT($B3:C3)=2, "CITY", IF(COUNT($B3:D3)=2,"VILLAGE",IF(COUNT($B3:E3)=2,"TOWNSHIP",IF(COUNT($B3:F3)=2,"COMMUNITY COLLEGE",IF(COUNT($B3:G3)=2,"AUTHORITY","")))))</calculatedColumnFormula>
    </tableColumn>
    <tableColumn id="4" xr3:uid="{00000000-0010-0000-0100-000004000000}" name="ITEM_3">
      <calculatedColumnFormula>IF(COUNT($B3:D3)=3,"VILLAGE",IF(COUNT($B3:E3)=3,"TOWNSHIP",IF(COUNT($B3:F3)=3,"COMMUNITY COLLEGE",IF(COUNT($B3:G3)=3,"AUTHORITY",""))))</calculatedColumnFormula>
    </tableColumn>
    <tableColumn id="5" xr3:uid="{00000000-0010-0000-0100-000005000000}" name="ITEM_4">
      <calculatedColumnFormula>IF(COUNT($B3:E3)=4,"TOWNSHIP",IF(COUNT($B3:F3)=4,"COMMUNITY COLLEGE",IF(COUNT($B3:G3)=4,"AUTHORITY","")))</calculatedColumnFormula>
    </tableColumn>
    <tableColumn id="6" xr3:uid="{00000000-0010-0000-0100-000006000000}" name="ITEM_5">
      <calculatedColumnFormula>IF(COUNT($B3:F3)=5,"COMMUNITY COLLEGE",IF(COUNT($B3:G3)=5,"AUTHORITY",""))</calculatedColumnFormula>
    </tableColumn>
    <tableColumn id="7" xr3:uid="{00000000-0010-0000-0100-000007000000}" name="ITEM_6">
      <calculatedColumnFormula>IF(COUNT($B3:G3) = 6, "AUTHORITY", "")</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Q107"/>
  <sheetViews>
    <sheetView tabSelected="1" zoomScale="90" zoomScaleNormal="90" workbookViewId="0">
      <selection activeCell="C2" sqref="C2"/>
    </sheetView>
  </sheetViews>
  <sheetFormatPr defaultColWidth="0" defaultRowHeight="12.75" zeroHeight="1" x14ac:dyDescent="0.2"/>
  <cols>
    <col min="1" max="1" width="2.85546875" style="57" customWidth="1"/>
    <col min="2" max="2" width="20.5703125" style="61" bestFit="1" customWidth="1"/>
    <col min="3" max="3" width="53.28515625" style="57" bestFit="1" customWidth="1"/>
    <col min="4" max="4" width="24.5703125" style="57" customWidth="1"/>
    <col min="5" max="5" width="8.85546875" style="57" bestFit="1" customWidth="1"/>
    <col min="6" max="6" width="20" style="57" bestFit="1" customWidth="1"/>
    <col min="7" max="9" width="19" style="57" customWidth="1"/>
    <col min="10" max="10" width="20.5703125" style="57" bestFit="1" customWidth="1"/>
    <col min="11" max="11" width="19" style="57" customWidth="1"/>
    <col min="12" max="12" width="20.5703125" style="57" bestFit="1" customWidth="1"/>
    <col min="13" max="15" width="19" style="57" customWidth="1"/>
    <col min="16" max="16" width="2.85546875" style="56" customWidth="1"/>
    <col min="17" max="17" width="0" style="57" hidden="1" customWidth="1"/>
    <col min="18" max="16384" width="9.140625" style="57" hidden="1"/>
  </cols>
  <sheetData>
    <row r="1" spans="1:16" s="56" customFormat="1" ht="30" customHeight="1" x14ac:dyDescent="0.25">
      <c r="A1" s="2"/>
      <c r="B1" s="7"/>
      <c r="C1" s="8"/>
      <c r="D1" s="6" t="s">
        <v>4282</v>
      </c>
      <c r="E1" s="8"/>
      <c r="F1" s="8"/>
      <c r="G1" s="8"/>
      <c r="H1" s="8"/>
      <c r="I1" s="8"/>
      <c r="J1" s="8"/>
      <c r="K1" s="8"/>
      <c r="L1" s="8"/>
      <c r="M1" s="8"/>
      <c r="N1" s="8"/>
      <c r="O1" s="62"/>
      <c r="P1" s="2"/>
    </row>
    <row r="2" spans="1:16" ht="21" customHeight="1" x14ac:dyDescent="0.25">
      <c r="A2" s="2"/>
      <c r="B2" s="9" t="s">
        <v>4382</v>
      </c>
      <c r="C2" s="26"/>
      <c r="D2" s="3" t="s">
        <v>4279</v>
      </c>
      <c r="E2" s="10"/>
      <c r="F2" s="11"/>
      <c r="G2" s="11"/>
      <c r="H2" s="11"/>
      <c r="I2" s="11"/>
      <c r="J2" s="11"/>
      <c r="K2" s="11"/>
      <c r="L2" s="11"/>
      <c r="M2" s="12"/>
      <c r="N2" s="12"/>
      <c r="O2" s="13"/>
      <c r="P2" s="2"/>
    </row>
    <row r="3" spans="1:16" s="58" customFormat="1" ht="6" customHeight="1" x14ac:dyDescent="0.25">
      <c r="A3" s="28"/>
      <c r="B3" s="9"/>
      <c r="C3" s="21"/>
      <c r="D3" s="4"/>
      <c r="E3" s="10"/>
      <c r="F3" s="11"/>
      <c r="G3" s="11"/>
      <c r="H3" s="11"/>
      <c r="I3" s="11"/>
      <c r="J3" s="11"/>
      <c r="K3" s="11"/>
      <c r="L3" s="11"/>
      <c r="M3" s="12"/>
      <c r="N3" s="12"/>
      <c r="O3" s="13"/>
      <c r="P3" s="28"/>
    </row>
    <row r="4" spans="1:16" ht="21" customHeight="1" x14ac:dyDescent="0.25">
      <c r="A4" s="2"/>
      <c r="B4" s="9" t="s">
        <v>4383</v>
      </c>
      <c r="C4" s="26"/>
      <c r="D4" s="3" t="s">
        <v>4280</v>
      </c>
      <c r="E4" s="14"/>
      <c r="F4" s="14"/>
      <c r="G4" s="14"/>
      <c r="H4" s="14"/>
      <c r="I4" s="11"/>
      <c r="J4" s="11"/>
      <c r="K4" s="11"/>
      <c r="L4" s="11"/>
      <c r="M4" s="12"/>
      <c r="N4" s="12"/>
      <c r="O4" s="13"/>
      <c r="P4" s="2"/>
    </row>
    <row r="5" spans="1:16" s="58" customFormat="1" ht="6" customHeight="1" x14ac:dyDescent="0.25">
      <c r="A5" s="28"/>
      <c r="B5" s="9"/>
      <c r="C5" s="21"/>
      <c r="D5" s="5"/>
      <c r="E5" s="14"/>
      <c r="F5" s="14"/>
      <c r="G5" s="14"/>
      <c r="H5" s="14"/>
      <c r="I5" s="11"/>
      <c r="J5" s="11"/>
      <c r="K5" s="11"/>
      <c r="L5" s="11"/>
      <c r="M5" s="12"/>
      <c r="N5" s="12"/>
      <c r="O5" s="13"/>
      <c r="P5" s="28"/>
    </row>
    <row r="6" spans="1:16" ht="21" customHeight="1" x14ac:dyDescent="0.25">
      <c r="A6" s="2"/>
      <c r="B6" s="9" t="s">
        <v>4384</v>
      </c>
      <c r="C6" s="26"/>
      <c r="D6" s="3" t="s">
        <v>4281</v>
      </c>
      <c r="E6" s="15"/>
      <c r="F6" s="14"/>
      <c r="G6" s="14"/>
      <c r="H6" s="14"/>
      <c r="I6" s="16"/>
      <c r="J6" s="16"/>
      <c r="K6" s="16"/>
      <c r="L6" s="16"/>
      <c r="M6" s="18"/>
      <c r="N6" s="18"/>
      <c r="O6" s="13"/>
      <c r="P6" s="2"/>
    </row>
    <row r="7" spans="1:16" ht="6" customHeight="1" x14ac:dyDescent="0.25">
      <c r="A7" s="2"/>
      <c r="B7" s="19"/>
      <c r="C7" s="20"/>
      <c r="D7" s="21"/>
      <c r="E7" s="22"/>
      <c r="F7" s="21"/>
      <c r="G7" s="21"/>
      <c r="H7" s="21"/>
      <c r="I7" s="16"/>
      <c r="J7" s="16"/>
      <c r="K7" s="16"/>
      <c r="L7" s="16"/>
      <c r="M7" s="18"/>
      <c r="N7" s="18"/>
      <c r="O7" s="13"/>
      <c r="P7" s="2"/>
    </row>
    <row r="8" spans="1:16" ht="21" customHeight="1" x14ac:dyDescent="0.25">
      <c r="A8" s="2"/>
      <c r="B8" s="9" t="s">
        <v>4385</v>
      </c>
      <c r="C8" s="51" t="str">
        <f t="array" ref="C8">IF(OR(C2="", C4="", C6=""), "", IF(ISNA(INDEX(Reimbursement_Data!$C2:$C5587, MATCH($C2 &amp; $C4 &amp; $C6, Reimbursement_Data!$B2:$B5587 &amp; Reimbursement_Data!$E2:$E5587 &amp; Reimbursement_Data!$D2:$D5587, 0))), "", INDEX(Reimbursement_Data!$C2:$C5587, MATCH($C2 &amp; $C4 &amp; $C6, Reimbursement_Data!$B2:$B5587 &amp; Reimbursement_Data!$E2:$E5587 &amp; Reimbursement_Data!$D2:$D5587, 0))))</f>
        <v/>
      </c>
      <c r="D8" s="23"/>
      <c r="E8" s="17"/>
      <c r="F8" s="17"/>
      <c r="G8" s="17"/>
      <c r="H8" s="17"/>
      <c r="I8" s="24"/>
      <c r="J8" s="24"/>
      <c r="K8" s="24"/>
      <c r="L8" s="24"/>
      <c r="M8" s="18"/>
      <c r="N8" s="18"/>
      <c r="O8" s="13"/>
      <c r="P8" s="2"/>
    </row>
    <row r="9" spans="1:16" ht="21" customHeight="1" x14ac:dyDescent="0.25">
      <c r="A9" s="2"/>
      <c r="B9" s="9"/>
      <c r="C9" s="16"/>
      <c r="D9" s="23"/>
      <c r="E9" s="17"/>
      <c r="F9" s="17"/>
      <c r="G9" s="17"/>
      <c r="H9" s="17"/>
      <c r="I9" s="24"/>
      <c r="J9" s="24"/>
      <c r="K9" s="24"/>
      <c r="L9" s="24"/>
      <c r="M9" s="18"/>
      <c r="N9" s="18"/>
      <c r="O9" s="13"/>
      <c r="P9" s="2"/>
    </row>
    <row r="10" spans="1:16" ht="21" customHeight="1" x14ac:dyDescent="0.25">
      <c r="A10" s="2"/>
      <c r="B10" s="9"/>
      <c r="C10" s="16"/>
      <c r="D10" s="23"/>
      <c r="E10" s="17"/>
      <c r="F10" s="17"/>
      <c r="G10" s="17"/>
      <c r="H10" s="17"/>
      <c r="I10" s="24"/>
      <c r="J10" s="24"/>
      <c r="K10" s="24"/>
      <c r="L10" s="24"/>
      <c r="M10" s="18"/>
      <c r="N10" s="18"/>
      <c r="O10" s="13"/>
      <c r="P10" s="2"/>
    </row>
    <row r="11" spans="1:16" ht="21" customHeight="1" x14ac:dyDescent="0.25">
      <c r="A11" s="2"/>
      <c r="B11" s="9"/>
      <c r="C11" s="16"/>
      <c r="D11" s="23"/>
      <c r="E11" s="17"/>
      <c r="F11" s="17"/>
      <c r="G11" s="17"/>
      <c r="H11" s="17"/>
      <c r="I11" s="24"/>
      <c r="J11" s="24"/>
      <c r="K11" s="24"/>
      <c r="L11" s="24"/>
      <c r="M11" s="18"/>
      <c r="N11" s="18"/>
      <c r="O11" s="13"/>
      <c r="P11" s="2"/>
    </row>
    <row r="12" spans="1:16" ht="21" customHeight="1" x14ac:dyDescent="0.25">
      <c r="A12" s="2"/>
      <c r="B12" s="9"/>
      <c r="C12" s="16"/>
      <c r="D12" s="23"/>
      <c r="E12" s="17"/>
      <c r="F12" s="17"/>
      <c r="G12" s="17"/>
      <c r="H12" s="17"/>
      <c r="I12" s="24"/>
      <c r="J12" s="24"/>
      <c r="K12" s="24"/>
      <c r="L12" s="24"/>
      <c r="M12" s="18"/>
      <c r="N12" s="18"/>
      <c r="O12" s="13"/>
      <c r="P12" s="2"/>
    </row>
    <row r="13" spans="1:16" ht="52.5" customHeight="1" x14ac:dyDescent="0.25">
      <c r="A13" s="2"/>
      <c r="B13" s="9"/>
      <c r="C13" s="16"/>
      <c r="D13" s="23"/>
      <c r="E13" s="17"/>
      <c r="F13" s="17"/>
      <c r="G13" s="17"/>
      <c r="H13" s="17"/>
      <c r="I13" s="24"/>
      <c r="J13" s="24"/>
      <c r="K13" s="24"/>
      <c r="L13" s="24"/>
      <c r="M13" s="18"/>
      <c r="N13" s="18"/>
      <c r="O13" s="13"/>
      <c r="P13" s="2"/>
    </row>
    <row r="14" spans="1:16" s="59" customFormat="1" ht="60" x14ac:dyDescent="0.25">
      <c r="A14" s="29"/>
      <c r="B14" s="25" t="s">
        <v>4277</v>
      </c>
      <c r="C14" s="25" t="s">
        <v>3775</v>
      </c>
      <c r="D14" s="25" t="s">
        <v>3776</v>
      </c>
      <c r="E14" s="25" t="s">
        <v>3777</v>
      </c>
      <c r="F14" s="25" t="s">
        <v>4398</v>
      </c>
      <c r="G14" s="25" t="s">
        <v>4393</v>
      </c>
      <c r="H14" s="25" t="s">
        <v>4394</v>
      </c>
      <c r="I14" s="25" t="s">
        <v>4407</v>
      </c>
      <c r="J14" s="25" t="s">
        <v>4413</v>
      </c>
      <c r="K14" s="25" t="s">
        <v>4405</v>
      </c>
      <c r="L14" s="25" t="s">
        <v>4408</v>
      </c>
      <c r="M14" s="25" t="s">
        <v>4409</v>
      </c>
      <c r="N14" s="25" t="s">
        <v>4410</v>
      </c>
      <c r="O14" s="25" t="s">
        <v>4411</v>
      </c>
      <c r="P14" s="29"/>
    </row>
    <row r="15" spans="1:16" s="60" customFormat="1" ht="15" x14ac:dyDescent="0.25">
      <c r="A15" s="28"/>
      <c r="B15" s="47" t="str">
        <f>IF($C$8="", "", IF(ROWS($B$15:$B15) &lt;= COUNTIF(Reimbursement_Data!$C:$C, $C$8), $C$8, ""))</f>
        <v/>
      </c>
      <c r="C15" s="48" t="str">
        <f t="array" ref="C15">IF(ROWS($B$15:$B15) &lt;= COUNTIF(Reimbursement_Data!$C$2:$C$5587, $C$8), INDEX(Reimbursement_Data!G$2:G$5587, SMALL(IF(Reimbursement_Data!$C$2:$C$5587 = $C$8, ROW(Reimbursement_Data!$C$2:$C$5587) - ROW(INDEX(Reimbursement_Data!$C$2:$C$5587, 1, 1)) + 1), ROWS($B$15:$B15))), "")</f>
        <v/>
      </c>
      <c r="D15" s="48" t="str">
        <f t="array" ref="D15">IF(ROWS($B$15:$B15) &lt;= COUNTIF(Reimbursement_Data!$C$2:$C$5587, $C$8), INDEX(Reimbursement_Data!H$2:H$5587, SMALL(IF(Reimbursement_Data!$C$2:$C$5587 = $C$8, ROW(Reimbursement_Data!$C$2:$C$5587) - ROW(INDEX(Reimbursement_Data!$C$2:$C$5587, 1, 1)) + 1), ROWS($B$15:$B15))), "")</f>
        <v/>
      </c>
      <c r="E15" s="48" t="str">
        <f t="array" ref="E15">IF(ROWS($B$15:$B15) &lt;= COUNTIF(Reimbursement_Data!$C$2:$C$5587, $C$8), INDEX(Reimbursement_Data!I$2:I$5587, SMALL(IF(Reimbursement_Data!$C$2:$C$5587 = $C$8, ROW(Reimbursement_Data!$C$2:$C$5587) - ROW(INDEX(Reimbursement_Data!$C$2:$C$5587, 1, 1)) + 1), ROWS($B$15:$B15))), "")</f>
        <v/>
      </c>
      <c r="F15" s="48" t="str">
        <f t="array" ref="F15">IF(ROWS($B$15:$B15) &lt;= COUNTIF(Reimbursement_Data!$C$2:$C$5587, $C$8), INDEX(Reimbursement_Data!K$2:K$5587, SMALL(IF(Reimbursement_Data!$C$2:$C$5587 = $C$8, ROW(Reimbursement_Data!$C$2:$C$5587) - ROW(INDEX(Reimbursement_Data!$C$2:$C$5587, 1, 1)) + 1), ROWS($B$15:$B15))), "")</f>
        <v/>
      </c>
      <c r="G15" s="49" t="str">
        <f t="array" ref="G15">IF(ROWS($B$15:$B15) &lt;= COUNTIF(Reimbursement_Data!$C$2:$C$5587, $C$8), INDEX(Reimbursement_Data!L$2:L$5587, SMALL(IF(Reimbursement_Data!$C$2:$C$5587 = $C$8, ROW(Reimbursement_Data!$C$2:$C$5587) - ROW(INDEX(Reimbursement_Data!$C$2:$C$5587, 1, 1)) + 1), ROWS($B$15:$B15))), "")</f>
        <v/>
      </c>
      <c r="H15" s="49" t="str">
        <f t="array" ref="H15">IF(ROWS($B$15:$B15) &lt;= COUNTIF(Reimbursement_Data!$C$2:$C$5587, $C$8), INDEX(Reimbursement_Data!M$2:M$5587, SMALL(IF(Reimbursement_Data!$C$2:$C$5587 = $C$8, ROW(Reimbursement_Data!$C$2:$C$5587) - ROW(INDEX(Reimbursement_Data!$C$2:$C$5587, 1, 1)) + 1), ROWS($B$15:$B15))), "")</f>
        <v/>
      </c>
      <c r="I15" s="49" t="str">
        <f t="array" ref="I15">IF(ROWS($B$15:$B15) &lt;= COUNTIF(Reimbursement_Data!$C$2:$C$5587, $C$8), INDEX(Reimbursement_Data!N$2:N$5587, SMALL(IF(Reimbursement_Data!$C$2:$C$5587 = $C$8, ROW(Reimbursement_Data!$C$2:$C$5587) - ROW(INDEX(Reimbursement_Data!$C$2:$C$5587, 1, 1)) + 1), ROWS($B$15:$B15))), "")</f>
        <v/>
      </c>
      <c r="J15" s="49" t="str">
        <f t="array" ref="J15">IF(ROWS($B$15:$B15) &lt;= COUNTIF(Reimbursement_Data!$C$2:$C$5587, $C$8), INDEX(Reimbursement_Data!O$2:O$5587, SMALL(IF(Reimbursement_Data!$C$2:$C$5587 = $C$8, ROW(Reimbursement_Data!$C$2:$C$5587) - ROW(INDEX(Reimbursement_Data!$C$2:$C$5587, 1, 1)) + 1), ROWS($B$15:$B15))), "")</f>
        <v/>
      </c>
      <c r="K15" s="49" t="str">
        <f t="array" ref="K15">IF(ROWS($B$15:$B15) &lt;= COUNTIF(Reimbursement_Data!$C$2:$C$5587, $C$8), INDEX(Reimbursement_Data!Q$2:Q$5587, SMALL(IF(Reimbursement_Data!$C$2:$C$5587 = $C$8, ROW(Reimbursement_Data!$C$2:$C$5587) - ROW(INDEX(Reimbursement_Data!$C$2:$C$5587, 1, 1)) + 1), ROWS($B$15:$B15))), "")</f>
        <v/>
      </c>
      <c r="L15" s="49" t="str">
        <f t="shared" ref="L15:L29" si="0">IF(B15 = "", "", SUM(M15:O15))</f>
        <v/>
      </c>
      <c r="M15" s="49" t="str">
        <f t="array" ref="M15">IF(ROWS($B$15:$B15) &lt;= COUNTIF(Reimbursement_Data!$C$2:$C$5587, $C$8), INDEX(Reimbursement_Data!S$2:S$5587, SMALL(IF(Reimbursement_Data!$C$2:$C$5587 = $C$8, ROW(Reimbursement_Data!$C$2:$C$5587) - ROW(INDEX(Reimbursement_Data!$C$2:$C$5587, 1, 1)) + 1), ROWS($B$15:$B15))), "")</f>
        <v/>
      </c>
      <c r="N15" s="49" t="str">
        <f t="array" ref="N15">IF(ROWS($B$15:$B15) &lt;= COUNTIF(Reimbursement_Data!$C$2:$C$5587, $C$8), INDEX(Reimbursement_Data!T$2:T$5587, SMALL(IF(Reimbursement_Data!$C$2:$C$5587 = $C$8, ROW(Reimbursement_Data!$C$2:$C$5587) - ROW(INDEX(Reimbursement_Data!$C$2:$C$5587, 1, 1)) + 1), ROWS($B$15:$B15))), "")</f>
        <v/>
      </c>
      <c r="O15" s="49" t="str">
        <f t="array" ref="O15">IF(ROWS($B$15:$B15) &lt;= COUNTIF(Reimbursement_Data!$C$2:$C$5587, $C$8), INDEX(Reimbursement_Data!U$2:U$5587, SMALL(IF(Reimbursement_Data!$C$2:$C$5587 = $C$8, ROW(Reimbursement_Data!$C$2:$C$5587) - ROW(INDEX(Reimbursement_Data!$C$2:$C$5587, 1, 1)) + 1), ROWS($B$15:$B15))), "")</f>
        <v/>
      </c>
      <c r="P15" s="28"/>
    </row>
    <row r="16" spans="1:16" s="60" customFormat="1" ht="15" x14ac:dyDescent="0.25">
      <c r="A16" s="28"/>
      <c r="B16" s="47" t="str">
        <f>IF($C$8="", "", IF(ROWS($B$15:$B16) &lt;= COUNTIF(Reimbursement_Data!$C:$C, $C$8), $C$8, ""))</f>
        <v/>
      </c>
      <c r="C16" s="48" t="str">
        <f t="array" ref="C16">IF(ROWS($B$15:$B16) &lt;= COUNTIF(Reimbursement_Data!$C$2:$C$5587, $C$8), INDEX(Reimbursement_Data!G$2:G$5587, SMALL(IF(Reimbursement_Data!$C$2:$C$5587 = $C$8, ROW(Reimbursement_Data!$C$2:$C$5587) - ROW(INDEX(Reimbursement_Data!$C$2:$C$5587, 1, 1)) + 1), ROWS($B$15:$B16))), "")</f>
        <v/>
      </c>
      <c r="D16" s="48" t="str">
        <f t="array" ref="D16">IF(ROWS($B$15:$B16) &lt;= COUNTIF(Reimbursement_Data!$C$2:$C$5587, $C$8), INDEX(Reimbursement_Data!H$2:H$5587, SMALL(IF(Reimbursement_Data!$C$2:$C$5587 = $C$8, ROW(Reimbursement_Data!$C$2:$C$5587) - ROW(INDEX(Reimbursement_Data!$C$2:$C$5587, 1, 1)) + 1), ROWS($B$15:$B16))), "")</f>
        <v/>
      </c>
      <c r="E16" s="48" t="str">
        <f t="array" ref="E16">IF(ROWS($B$15:$B16) &lt;= COUNTIF(Reimbursement_Data!$C$2:$C$5587, $C$8), INDEX(Reimbursement_Data!I$2:I$5587, SMALL(IF(Reimbursement_Data!$C$2:$C$5587 = $C$8, ROW(Reimbursement_Data!$C$2:$C$5587) - ROW(INDEX(Reimbursement_Data!$C$2:$C$5587, 1, 1)) + 1), ROWS($B$15:$B16))), "")</f>
        <v/>
      </c>
      <c r="F16" s="48" t="str">
        <f t="array" ref="F16">IF(ROWS($B$15:$B16) &lt;= COUNTIF(Reimbursement_Data!$C$2:$C$5587, $C$8), INDEX(Reimbursement_Data!K$2:K$5587, SMALL(IF(Reimbursement_Data!$C$2:$C$5587 = $C$8, ROW(Reimbursement_Data!$C$2:$C$5587) - ROW(INDEX(Reimbursement_Data!$C$2:$C$5587, 1, 1)) + 1), ROWS($B$15:$B16))), "")</f>
        <v/>
      </c>
      <c r="G16" s="49" t="str">
        <f t="array" ref="G16">IF(ROWS($B$15:$B16) &lt;= COUNTIF(Reimbursement_Data!$C$2:$C$5587, $C$8), INDEX(Reimbursement_Data!L$2:L$5587, SMALL(IF(Reimbursement_Data!$C$2:$C$5587 = $C$8, ROW(Reimbursement_Data!$C$2:$C$5587) - ROW(INDEX(Reimbursement_Data!$C$2:$C$5587, 1, 1)) + 1), ROWS($B$15:$B16))), "")</f>
        <v/>
      </c>
      <c r="H16" s="49" t="str">
        <f t="array" ref="H16">IF(ROWS($B$15:$B16) &lt;= COUNTIF(Reimbursement_Data!$C$2:$C$5587, $C$8), INDEX(Reimbursement_Data!M$2:M$5587, SMALL(IF(Reimbursement_Data!$C$2:$C$5587 = $C$8, ROW(Reimbursement_Data!$C$2:$C$5587) - ROW(INDEX(Reimbursement_Data!$C$2:$C$5587, 1, 1)) + 1), ROWS($B$15:$B16))), "")</f>
        <v/>
      </c>
      <c r="I16" s="49" t="str">
        <f t="array" ref="I16">IF(ROWS($B$15:$B16) &lt;= COUNTIF(Reimbursement_Data!$C$2:$C$5587, $C$8), INDEX(Reimbursement_Data!N$2:N$5587, SMALL(IF(Reimbursement_Data!$C$2:$C$5587 = $C$8, ROW(Reimbursement_Data!$C$2:$C$5587) - ROW(INDEX(Reimbursement_Data!$C$2:$C$5587, 1, 1)) + 1), ROWS($B$15:$B16))), "")</f>
        <v/>
      </c>
      <c r="J16" s="49" t="str">
        <f t="array" ref="J16">IF(ROWS($B$15:$B16) &lt;= COUNTIF(Reimbursement_Data!$C$2:$C$5587, $C$8), INDEX(Reimbursement_Data!O$2:O$5587, SMALL(IF(Reimbursement_Data!$C$2:$C$5587 = $C$8, ROW(Reimbursement_Data!$C$2:$C$5587) - ROW(INDEX(Reimbursement_Data!$C$2:$C$5587, 1, 1)) + 1), ROWS($B$15:$B16))), "")</f>
        <v/>
      </c>
      <c r="K16" s="49" t="str">
        <f t="array" ref="K16">IF(ROWS($B$15:$B16) &lt;= COUNTIF(Reimbursement_Data!$C$2:$C$5587, $C$8), INDEX(Reimbursement_Data!Q$2:Q$5587, SMALL(IF(Reimbursement_Data!$C$2:$C$5587 = $C$8, ROW(Reimbursement_Data!$C$2:$C$5587) - ROW(INDEX(Reimbursement_Data!$C$2:$C$5587, 1, 1)) + 1), ROWS($B$15:$B16))), "")</f>
        <v/>
      </c>
      <c r="L16" s="49" t="str">
        <f t="shared" si="0"/>
        <v/>
      </c>
      <c r="M16" s="49" t="str">
        <f t="array" ref="M16">IF(ROWS($B$15:$B16) &lt;= COUNTIF(Reimbursement_Data!$C$2:$C$5587, $C$8), INDEX(Reimbursement_Data!S$2:S$5587, SMALL(IF(Reimbursement_Data!$C$2:$C$5587 = $C$8, ROW(Reimbursement_Data!$C$2:$C$5587) - ROW(INDEX(Reimbursement_Data!$C$2:$C$5587, 1, 1)) + 1), ROWS($B$15:$B16))), "")</f>
        <v/>
      </c>
      <c r="N16" s="49" t="str">
        <f t="array" ref="N16">IF(ROWS($B$15:$B16) &lt;= COUNTIF(Reimbursement_Data!$C$2:$C$5587, $C$8), INDEX(Reimbursement_Data!T$2:T$5587, SMALL(IF(Reimbursement_Data!$C$2:$C$5587 = $C$8, ROW(Reimbursement_Data!$C$2:$C$5587) - ROW(INDEX(Reimbursement_Data!$C$2:$C$5587, 1, 1)) + 1), ROWS($B$15:$B16))), "")</f>
        <v/>
      </c>
      <c r="O16" s="49" t="str">
        <f t="array" ref="O16">IF(ROWS($B$15:$B16) &lt;= COUNTIF(Reimbursement_Data!$C$2:$C$5587, $C$8), INDEX(Reimbursement_Data!U$2:U$5587, SMALL(IF(Reimbursement_Data!$C$2:$C$5587 = $C$8, ROW(Reimbursement_Data!$C$2:$C$5587) - ROW(INDEX(Reimbursement_Data!$C$2:$C$5587, 1, 1)) + 1), ROWS($B$15:$B16))), "")</f>
        <v/>
      </c>
      <c r="P16" s="28"/>
    </row>
    <row r="17" spans="1:16" ht="15" x14ac:dyDescent="0.25">
      <c r="A17" s="2"/>
      <c r="B17" s="47" t="str">
        <f>IF($C$8="", "", IF(ROWS($B$15:$B17) &lt;= COUNTIF(Reimbursement_Data!$C:$C, $C$8), $C$8, ""))</f>
        <v/>
      </c>
      <c r="C17" s="48" t="str">
        <f t="array" ref="C17">IF(ROWS($B$15:$B17) &lt;= COUNTIF(Reimbursement_Data!$C$2:$C$5587, $C$8), INDEX(Reimbursement_Data!G$2:G$5587, SMALL(IF(Reimbursement_Data!$C$2:$C$5587 = $C$8, ROW(Reimbursement_Data!$C$2:$C$5587) - ROW(INDEX(Reimbursement_Data!$C$2:$C$5587, 1, 1)) + 1), ROWS($B$15:$B17))), "")</f>
        <v/>
      </c>
      <c r="D17" s="48" t="str">
        <f t="array" ref="D17">IF(ROWS($B$15:$B17) &lt;= COUNTIF(Reimbursement_Data!$C$2:$C$5587, $C$8), INDEX(Reimbursement_Data!H$2:H$5587, SMALL(IF(Reimbursement_Data!$C$2:$C$5587 = $C$8, ROW(Reimbursement_Data!$C$2:$C$5587) - ROW(INDEX(Reimbursement_Data!$C$2:$C$5587, 1, 1)) + 1), ROWS($B$15:$B17))), "")</f>
        <v/>
      </c>
      <c r="E17" s="48" t="str">
        <f t="array" ref="E17">IF(ROWS($B$15:$B17) &lt;= COUNTIF(Reimbursement_Data!$C$2:$C$5587, $C$8), INDEX(Reimbursement_Data!I$2:I$5587, SMALL(IF(Reimbursement_Data!$C$2:$C$5587 = $C$8, ROW(Reimbursement_Data!$C$2:$C$5587) - ROW(INDEX(Reimbursement_Data!$C$2:$C$5587, 1, 1)) + 1), ROWS($B$15:$B17))), "")</f>
        <v/>
      </c>
      <c r="F17" s="48" t="str">
        <f t="array" ref="F17">IF(ROWS($B$15:$B17) &lt;= COUNTIF(Reimbursement_Data!$C$2:$C$5587, $C$8), INDEX(Reimbursement_Data!K$2:K$5587, SMALL(IF(Reimbursement_Data!$C$2:$C$5587 = $C$8, ROW(Reimbursement_Data!$C$2:$C$5587) - ROW(INDEX(Reimbursement_Data!$C$2:$C$5587, 1, 1)) + 1), ROWS($B$15:$B17))), "")</f>
        <v/>
      </c>
      <c r="G17" s="49" t="str">
        <f t="array" ref="G17">IF(ROWS($B$15:$B17) &lt;= COUNTIF(Reimbursement_Data!$C$2:$C$5587, $C$8), INDEX(Reimbursement_Data!L$2:L$5587, SMALL(IF(Reimbursement_Data!$C$2:$C$5587 = $C$8, ROW(Reimbursement_Data!$C$2:$C$5587) - ROW(INDEX(Reimbursement_Data!$C$2:$C$5587, 1, 1)) + 1), ROWS($B$15:$B17))), "")</f>
        <v/>
      </c>
      <c r="H17" s="49" t="str">
        <f t="array" ref="H17">IF(ROWS($B$15:$B17) &lt;= COUNTIF(Reimbursement_Data!$C$2:$C$5587, $C$8), INDEX(Reimbursement_Data!M$2:M$5587, SMALL(IF(Reimbursement_Data!$C$2:$C$5587 = $C$8, ROW(Reimbursement_Data!$C$2:$C$5587) - ROW(INDEX(Reimbursement_Data!$C$2:$C$5587, 1, 1)) + 1), ROWS($B$15:$B17))), "")</f>
        <v/>
      </c>
      <c r="I17" s="49" t="str">
        <f t="array" ref="I17">IF(ROWS($B$15:$B17) &lt;= COUNTIF(Reimbursement_Data!$C$2:$C$5587, $C$8), INDEX(Reimbursement_Data!N$2:N$5587, SMALL(IF(Reimbursement_Data!$C$2:$C$5587 = $C$8, ROW(Reimbursement_Data!$C$2:$C$5587) - ROW(INDEX(Reimbursement_Data!$C$2:$C$5587, 1, 1)) + 1), ROWS($B$15:$B17))), "")</f>
        <v/>
      </c>
      <c r="J17" s="49" t="str">
        <f t="array" ref="J17">IF(ROWS($B$15:$B17) &lt;= COUNTIF(Reimbursement_Data!$C$2:$C$5587, $C$8), INDEX(Reimbursement_Data!O$2:O$5587, SMALL(IF(Reimbursement_Data!$C$2:$C$5587 = $C$8, ROW(Reimbursement_Data!$C$2:$C$5587) - ROW(INDEX(Reimbursement_Data!$C$2:$C$5587, 1, 1)) + 1), ROWS($B$15:$B17))), "")</f>
        <v/>
      </c>
      <c r="K17" s="49" t="str">
        <f t="array" ref="K17">IF(ROWS($B$15:$B17) &lt;= COUNTIF(Reimbursement_Data!$C$2:$C$5587, $C$8), INDEX(Reimbursement_Data!Q$2:Q$5587, SMALL(IF(Reimbursement_Data!$C$2:$C$5587 = $C$8, ROW(Reimbursement_Data!$C$2:$C$5587) - ROW(INDEX(Reimbursement_Data!$C$2:$C$5587, 1, 1)) + 1), ROWS($B$15:$B17))), "")</f>
        <v/>
      </c>
      <c r="L17" s="49" t="str">
        <f t="shared" si="0"/>
        <v/>
      </c>
      <c r="M17" s="49" t="str">
        <f t="array" ref="M17">IF(ROWS($B$15:$B17) &lt;= COUNTIF(Reimbursement_Data!$C$2:$C$5587, $C$8), INDEX(Reimbursement_Data!S$2:S$5587, SMALL(IF(Reimbursement_Data!$C$2:$C$5587 = $C$8, ROW(Reimbursement_Data!$C$2:$C$5587) - ROW(INDEX(Reimbursement_Data!$C$2:$C$5587, 1, 1)) + 1), ROWS($B$15:$B17))), "")</f>
        <v/>
      </c>
      <c r="N17" s="49" t="str">
        <f t="array" ref="N17">IF(ROWS($B$15:$B17) &lt;= COUNTIF(Reimbursement_Data!$C$2:$C$5587, $C$8), INDEX(Reimbursement_Data!T$2:T$5587, SMALL(IF(Reimbursement_Data!$C$2:$C$5587 = $C$8, ROW(Reimbursement_Data!$C$2:$C$5587) - ROW(INDEX(Reimbursement_Data!$C$2:$C$5587, 1, 1)) + 1), ROWS($B$15:$B17))), "")</f>
        <v/>
      </c>
      <c r="O17" s="49" t="str">
        <f t="array" ref="O17">IF(ROWS($B$15:$B17) &lt;= COUNTIF(Reimbursement_Data!$C$2:$C$5587, $C$8), INDEX(Reimbursement_Data!U$2:U$5587, SMALL(IF(Reimbursement_Data!$C$2:$C$5587 = $C$8, ROW(Reimbursement_Data!$C$2:$C$5587) - ROW(INDEX(Reimbursement_Data!$C$2:$C$5587, 1, 1)) + 1), ROWS($B$15:$B17))), "")</f>
        <v/>
      </c>
      <c r="P17" s="2"/>
    </row>
    <row r="18" spans="1:16" ht="15" x14ac:dyDescent="0.25">
      <c r="A18" s="2"/>
      <c r="B18" s="47" t="str">
        <f>IF($C$8="", "", IF(ROWS($B$15:$B18) &lt;= COUNTIF(Reimbursement_Data!$C:$C, $C$8), $C$8, ""))</f>
        <v/>
      </c>
      <c r="C18" s="48" t="str">
        <f t="array" ref="C18">IF(ROWS($B$15:$B18) &lt;= COUNTIF(Reimbursement_Data!$C$2:$C$5587, $C$8), INDEX(Reimbursement_Data!G$2:G$5587, SMALL(IF(Reimbursement_Data!$C$2:$C$5587 = $C$8, ROW(Reimbursement_Data!$C$2:$C$5587) - ROW(INDEX(Reimbursement_Data!$C$2:$C$5587, 1, 1)) + 1), ROWS($B$15:$B18))), "")</f>
        <v/>
      </c>
      <c r="D18" s="48" t="str">
        <f t="array" ref="D18">IF(ROWS($B$15:$B18) &lt;= COUNTIF(Reimbursement_Data!$C$2:$C$5587, $C$8), INDEX(Reimbursement_Data!H$2:H$5587, SMALL(IF(Reimbursement_Data!$C$2:$C$5587 = $C$8, ROW(Reimbursement_Data!$C$2:$C$5587) - ROW(INDEX(Reimbursement_Data!$C$2:$C$5587, 1, 1)) + 1), ROWS($B$15:$B18))), "")</f>
        <v/>
      </c>
      <c r="E18" s="48" t="str">
        <f t="array" ref="E18">IF(ROWS($B$15:$B18) &lt;= COUNTIF(Reimbursement_Data!$C$2:$C$5587, $C$8), INDEX(Reimbursement_Data!I$2:I$5587, SMALL(IF(Reimbursement_Data!$C$2:$C$5587 = $C$8, ROW(Reimbursement_Data!$C$2:$C$5587) - ROW(INDEX(Reimbursement_Data!$C$2:$C$5587, 1, 1)) + 1), ROWS($B$15:$B18))), "")</f>
        <v/>
      </c>
      <c r="F18" s="48" t="str">
        <f t="array" ref="F18">IF(ROWS($B$15:$B18) &lt;= COUNTIF(Reimbursement_Data!$C$2:$C$5587, $C$8), INDEX(Reimbursement_Data!K$2:K$5587, SMALL(IF(Reimbursement_Data!$C$2:$C$5587 = $C$8, ROW(Reimbursement_Data!$C$2:$C$5587) - ROW(INDEX(Reimbursement_Data!$C$2:$C$5587, 1, 1)) + 1), ROWS($B$15:$B18))), "")</f>
        <v/>
      </c>
      <c r="G18" s="49" t="str">
        <f t="array" ref="G18">IF(ROWS($B$15:$B18) &lt;= COUNTIF(Reimbursement_Data!$C$2:$C$5587, $C$8), INDEX(Reimbursement_Data!L$2:L$5587, SMALL(IF(Reimbursement_Data!$C$2:$C$5587 = $C$8, ROW(Reimbursement_Data!$C$2:$C$5587) - ROW(INDEX(Reimbursement_Data!$C$2:$C$5587, 1, 1)) + 1), ROWS($B$15:$B18))), "")</f>
        <v/>
      </c>
      <c r="H18" s="49" t="str">
        <f t="array" ref="H18">IF(ROWS($B$15:$B18) &lt;= COUNTIF(Reimbursement_Data!$C$2:$C$5587, $C$8), INDEX(Reimbursement_Data!M$2:M$5587, SMALL(IF(Reimbursement_Data!$C$2:$C$5587 = $C$8, ROW(Reimbursement_Data!$C$2:$C$5587) - ROW(INDEX(Reimbursement_Data!$C$2:$C$5587, 1, 1)) + 1), ROWS($B$15:$B18))), "")</f>
        <v/>
      </c>
      <c r="I18" s="49" t="str">
        <f t="array" ref="I18">IF(ROWS($B$15:$B18) &lt;= COUNTIF(Reimbursement_Data!$C$2:$C$5587, $C$8), INDEX(Reimbursement_Data!N$2:N$5587, SMALL(IF(Reimbursement_Data!$C$2:$C$5587 = $C$8, ROW(Reimbursement_Data!$C$2:$C$5587) - ROW(INDEX(Reimbursement_Data!$C$2:$C$5587, 1, 1)) + 1), ROWS($B$15:$B18))), "")</f>
        <v/>
      </c>
      <c r="J18" s="49" t="str">
        <f t="array" ref="J18">IF(ROWS($B$15:$B18) &lt;= COUNTIF(Reimbursement_Data!$C$2:$C$5587, $C$8), INDEX(Reimbursement_Data!O$2:O$5587, SMALL(IF(Reimbursement_Data!$C$2:$C$5587 = $C$8, ROW(Reimbursement_Data!$C$2:$C$5587) - ROW(INDEX(Reimbursement_Data!$C$2:$C$5587, 1, 1)) + 1), ROWS($B$15:$B18))), "")</f>
        <v/>
      </c>
      <c r="K18" s="49" t="str">
        <f t="array" ref="K18">IF(ROWS($B$15:$B18) &lt;= COUNTIF(Reimbursement_Data!$C$2:$C$5587, $C$8), INDEX(Reimbursement_Data!Q$2:Q$5587, SMALL(IF(Reimbursement_Data!$C$2:$C$5587 = $C$8, ROW(Reimbursement_Data!$C$2:$C$5587) - ROW(INDEX(Reimbursement_Data!$C$2:$C$5587, 1, 1)) + 1), ROWS($B$15:$B18))), "")</f>
        <v/>
      </c>
      <c r="L18" s="49" t="str">
        <f t="shared" si="0"/>
        <v/>
      </c>
      <c r="M18" s="49" t="str">
        <f t="array" ref="M18">IF(ROWS($B$15:$B18) &lt;= COUNTIF(Reimbursement_Data!$C$2:$C$5587, $C$8), INDEX(Reimbursement_Data!S$2:S$5587, SMALL(IF(Reimbursement_Data!$C$2:$C$5587 = $C$8, ROW(Reimbursement_Data!$C$2:$C$5587) - ROW(INDEX(Reimbursement_Data!$C$2:$C$5587, 1, 1)) + 1), ROWS($B$15:$B18))), "")</f>
        <v/>
      </c>
      <c r="N18" s="49" t="str">
        <f t="array" ref="N18">IF(ROWS($B$15:$B18) &lt;= COUNTIF(Reimbursement_Data!$C$2:$C$5587, $C$8), INDEX(Reimbursement_Data!T$2:T$5587, SMALL(IF(Reimbursement_Data!$C$2:$C$5587 = $C$8, ROW(Reimbursement_Data!$C$2:$C$5587) - ROW(INDEX(Reimbursement_Data!$C$2:$C$5587, 1, 1)) + 1), ROWS($B$15:$B18))), "")</f>
        <v/>
      </c>
      <c r="O18" s="49" t="str">
        <f t="array" ref="O18">IF(ROWS($B$15:$B18) &lt;= COUNTIF(Reimbursement_Data!$C$2:$C$5587, $C$8), INDEX(Reimbursement_Data!U$2:U$5587, SMALL(IF(Reimbursement_Data!$C$2:$C$5587 = $C$8, ROW(Reimbursement_Data!$C$2:$C$5587) - ROW(INDEX(Reimbursement_Data!$C$2:$C$5587, 1, 1)) + 1), ROWS($B$15:$B18))), "")</f>
        <v/>
      </c>
      <c r="P18" s="2"/>
    </row>
    <row r="19" spans="1:16" ht="15" x14ac:dyDescent="0.25">
      <c r="A19" s="2"/>
      <c r="B19" s="47" t="str">
        <f>IF($C$8="", "", IF(ROWS($B$15:$B19) &lt;= COUNTIF(Reimbursement_Data!$C:$C, $C$8), $C$8, ""))</f>
        <v/>
      </c>
      <c r="C19" s="48" t="str">
        <f t="array" ref="C19">IF(ROWS($B$15:$B19) &lt;= COUNTIF(Reimbursement_Data!$C$2:$C$5587, $C$8), INDEX(Reimbursement_Data!G$2:G$5587, SMALL(IF(Reimbursement_Data!$C$2:$C$5587 = $C$8, ROW(Reimbursement_Data!$C$2:$C$5587) - ROW(INDEX(Reimbursement_Data!$C$2:$C$5587, 1, 1)) + 1), ROWS($B$15:$B19))), "")</f>
        <v/>
      </c>
      <c r="D19" s="48" t="str">
        <f t="array" ref="D19">IF(ROWS($B$15:$B19) &lt;= COUNTIF(Reimbursement_Data!$C$2:$C$5587, $C$8), INDEX(Reimbursement_Data!H$2:H$5587, SMALL(IF(Reimbursement_Data!$C$2:$C$5587 = $C$8, ROW(Reimbursement_Data!$C$2:$C$5587) - ROW(INDEX(Reimbursement_Data!$C$2:$C$5587, 1, 1)) + 1), ROWS($B$15:$B19))), "")</f>
        <v/>
      </c>
      <c r="E19" s="48" t="str">
        <f t="array" ref="E19">IF(ROWS($B$15:$B19) &lt;= COUNTIF(Reimbursement_Data!$C$2:$C$5587, $C$8), INDEX(Reimbursement_Data!I$2:I$5587, SMALL(IF(Reimbursement_Data!$C$2:$C$5587 = $C$8, ROW(Reimbursement_Data!$C$2:$C$5587) - ROW(INDEX(Reimbursement_Data!$C$2:$C$5587, 1, 1)) + 1), ROWS($B$15:$B19))), "")</f>
        <v/>
      </c>
      <c r="F19" s="48" t="str">
        <f t="array" ref="F19">IF(ROWS($B$15:$B19) &lt;= COUNTIF(Reimbursement_Data!$C$2:$C$5587, $C$8), INDEX(Reimbursement_Data!K$2:K$5587, SMALL(IF(Reimbursement_Data!$C$2:$C$5587 = $C$8, ROW(Reimbursement_Data!$C$2:$C$5587) - ROW(INDEX(Reimbursement_Data!$C$2:$C$5587, 1, 1)) + 1), ROWS($B$15:$B19))), "")</f>
        <v/>
      </c>
      <c r="G19" s="49" t="str">
        <f t="array" ref="G19">IF(ROWS($B$15:$B19) &lt;= COUNTIF(Reimbursement_Data!$C$2:$C$5587, $C$8), INDEX(Reimbursement_Data!L$2:L$5587, SMALL(IF(Reimbursement_Data!$C$2:$C$5587 = $C$8, ROW(Reimbursement_Data!$C$2:$C$5587) - ROW(INDEX(Reimbursement_Data!$C$2:$C$5587, 1, 1)) + 1), ROWS($B$15:$B19))), "")</f>
        <v/>
      </c>
      <c r="H19" s="49" t="str">
        <f t="array" ref="H19">IF(ROWS($B$15:$B19) &lt;= COUNTIF(Reimbursement_Data!$C$2:$C$5587, $C$8), INDEX(Reimbursement_Data!M$2:M$5587, SMALL(IF(Reimbursement_Data!$C$2:$C$5587 = $C$8, ROW(Reimbursement_Data!$C$2:$C$5587) - ROW(INDEX(Reimbursement_Data!$C$2:$C$5587, 1, 1)) + 1), ROWS($B$15:$B19))), "")</f>
        <v/>
      </c>
      <c r="I19" s="49" t="str">
        <f t="array" ref="I19">IF(ROWS($B$15:$B19) &lt;= COUNTIF(Reimbursement_Data!$C$2:$C$5587, $C$8), INDEX(Reimbursement_Data!N$2:N$5587, SMALL(IF(Reimbursement_Data!$C$2:$C$5587 = $C$8, ROW(Reimbursement_Data!$C$2:$C$5587) - ROW(INDEX(Reimbursement_Data!$C$2:$C$5587, 1, 1)) + 1), ROWS($B$15:$B19))), "")</f>
        <v/>
      </c>
      <c r="J19" s="49" t="str">
        <f t="array" ref="J19">IF(ROWS($B$15:$B19) &lt;= COUNTIF(Reimbursement_Data!$C$2:$C$5587, $C$8), INDEX(Reimbursement_Data!O$2:O$5587, SMALL(IF(Reimbursement_Data!$C$2:$C$5587 = $C$8, ROW(Reimbursement_Data!$C$2:$C$5587) - ROW(INDEX(Reimbursement_Data!$C$2:$C$5587, 1, 1)) + 1), ROWS($B$15:$B19))), "")</f>
        <v/>
      </c>
      <c r="K19" s="49" t="str">
        <f t="array" ref="K19">IF(ROWS($B$15:$B19) &lt;= COUNTIF(Reimbursement_Data!$C$2:$C$5587, $C$8), INDEX(Reimbursement_Data!Q$2:Q$5587, SMALL(IF(Reimbursement_Data!$C$2:$C$5587 = $C$8, ROW(Reimbursement_Data!$C$2:$C$5587) - ROW(INDEX(Reimbursement_Data!$C$2:$C$5587, 1, 1)) + 1), ROWS($B$15:$B19))), "")</f>
        <v/>
      </c>
      <c r="L19" s="49" t="str">
        <f t="shared" si="0"/>
        <v/>
      </c>
      <c r="M19" s="49" t="str">
        <f t="array" ref="M19">IF(ROWS($B$15:$B19) &lt;= COUNTIF(Reimbursement_Data!$C$2:$C$5587, $C$8), INDEX(Reimbursement_Data!S$2:S$5587, SMALL(IF(Reimbursement_Data!$C$2:$C$5587 = $C$8, ROW(Reimbursement_Data!$C$2:$C$5587) - ROW(INDEX(Reimbursement_Data!$C$2:$C$5587, 1, 1)) + 1), ROWS($B$15:$B19))), "")</f>
        <v/>
      </c>
      <c r="N19" s="49" t="str">
        <f t="array" ref="N19">IF(ROWS($B$15:$B19) &lt;= COUNTIF(Reimbursement_Data!$C$2:$C$5587, $C$8), INDEX(Reimbursement_Data!T$2:T$5587, SMALL(IF(Reimbursement_Data!$C$2:$C$5587 = $C$8, ROW(Reimbursement_Data!$C$2:$C$5587) - ROW(INDEX(Reimbursement_Data!$C$2:$C$5587, 1, 1)) + 1), ROWS($B$15:$B19))), "")</f>
        <v/>
      </c>
      <c r="O19" s="49" t="str">
        <f t="array" ref="O19">IF(ROWS($B$15:$B19) &lt;= COUNTIF(Reimbursement_Data!$C$2:$C$5587, $C$8), INDEX(Reimbursement_Data!U$2:U$5587, SMALL(IF(Reimbursement_Data!$C$2:$C$5587 = $C$8, ROW(Reimbursement_Data!$C$2:$C$5587) - ROW(INDEX(Reimbursement_Data!$C$2:$C$5587, 1, 1)) + 1), ROWS($B$15:$B19))), "")</f>
        <v/>
      </c>
      <c r="P19" s="2"/>
    </row>
    <row r="20" spans="1:16" ht="15" x14ac:dyDescent="0.25">
      <c r="A20" s="2"/>
      <c r="B20" s="47" t="str">
        <f>IF($C$8="", "", IF(ROWS($B$15:$B20) &lt;= COUNTIF(Reimbursement_Data!$C:$C, $C$8), $C$8, ""))</f>
        <v/>
      </c>
      <c r="C20" s="48" t="str">
        <f t="array" ref="C20">IF(ROWS($B$15:$B20) &lt;= COUNTIF(Reimbursement_Data!$C$2:$C$5587, $C$8), INDEX(Reimbursement_Data!G$2:G$5587, SMALL(IF(Reimbursement_Data!$C$2:$C$5587 = $C$8, ROW(Reimbursement_Data!$C$2:$C$5587) - ROW(INDEX(Reimbursement_Data!$C$2:$C$5587, 1, 1)) + 1), ROWS($B$15:$B20))), "")</f>
        <v/>
      </c>
      <c r="D20" s="48" t="str">
        <f t="array" ref="D20">IF(ROWS($B$15:$B20) &lt;= COUNTIF(Reimbursement_Data!$C$2:$C$5587, $C$8), INDEX(Reimbursement_Data!H$2:H$5587, SMALL(IF(Reimbursement_Data!$C$2:$C$5587 = $C$8, ROW(Reimbursement_Data!$C$2:$C$5587) - ROW(INDEX(Reimbursement_Data!$C$2:$C$5587, 1, 1)) + 1), ROWS($B$15:$B20))), "")</f>
        <v/>
      </c>
      <c r="E20" s="48" t="str">
        <f t="array" ref="E20">IF(ROWS($B$15:$B20) &lt;= COUNTIF(Reimbursement_Data!$C$2:$C$5587, $C$8), INDEX(Reimbursement_Data!I$2:I$5587, SMALL(IF(Reimbursement_Data!$C$2:$C$5587 = $C$8, ROW(Reimbursement_Data!$C$2:$C$5587) - ROW(INDEX(Reimbursement_Data!$C$2:$C$5587, 1, 1)) + 1), ROWS($B$15:$B20))), "")</f>
        <v/>
      </c>
      <c r="F20" s="48" t="str">
        <f t="array" ref="F20">IF(ROWS($B$15:$B20) &lt;= COUNTIF(Reimbursement_Data!$C$2:$C$5587, $C$8), INDEX(Reimbursement_Data!K$2:K$5587, SMALL(IF(Reimbursement_Data!$C$2:$C$5587 = $C$8, ROW(Reimbursement_Data!$C$2:$C$5587) - ROW(INDEX(Reimbursement_Data!$C$2:$C$5587, 1, 1)) + 1), ROWS($B$15:$B20))), "")</f>
        <v/>
      </c>
      <c r="G20" s="49" t="str">
        <f t="array" ref="G20">IF(ROWS($B$15:$B20) &lt;= COUNTIF(Reimbursement_Data!$C$2:$C$5587, $C$8), INDEX(Reimbursement_Data!L$2:L$5587, SMALL(IF(Reimbursement_Data!$C$2:$C$5587 = $C$8, ROW(Reimbursement_Data!$C$2:$C$5587) - ROW(INDEX(Reimbursement_Data!$C$2:$C$5587, 1, 1)) + 1), ROWS($B$15:$B20))), "")</f>
        <v/>
      </c>
      <c r="H20" s="49" t="str">
        <f t="array" ref="H20">IF(ROWS($B$15:$B20) &lt;= COUNTIF(Reimbursement_Data!$C$2:$C$5587, $C$8), INDEX(Reimbursement_Data!M$2:M$5587, SMALL(IF(Reimbursement_Data!$C$2:$C$5587 = $C$8, ROW(Reimbursement_Data!$C$2:$C$5587) - ROW(INDEX(Reimbursement_Data!$C$2:$C$5587, 1, 1)) + 1), ROWS($B$15:$B20))), "")</f>
        <v/>
      </c>
      <c r="I20" s="49" t="str">
        <f t="array" ref="I20">IF(ROWS($B$15:$B20) &lt;= COUNTIF(Reimbursement_Data!$C$2:$C$5587, $C$8), INDEX(Reimbursement_Data!N$2:N$5587, SMALL(IF(Reimbursement_Data!$C$2:$C$5587 = $C$8, ROW(Reimbursement_Data!$C$2:$C$5587) - ROW(INDEX(Reimbursement_Data!$C$2:$C$5587, 1, 1)) + 1), ROWS($B$15:$B20))), "")</f>
        <v/>
      </c>
      <c r="J20" s="49" t="str">
        <f t="array" ref="J20">IF(ROWS($B$15:$B20) &lt;= COUNTIF(Reimbursement_Data!$C$2:$C$5587, $C$8), INDEX(Reimbursement_Data!O$2:O$5587, SMALL(IF(Reimbursement_Data!$C$2:$C$5587 = $C$8, ROW(Reimbursement_Data!$C$2:$C$5587) - ROW(INDEX(Reimbursement_Data!$C$2:$C$5587, 1, 1)) + 1), ROWS($B$15:$B20))), "")</f>
        <v/>
      </c>
      <c r="K20" s="49" t="str">
        <f t="array" ref="K20">IF(ROWS($B$15:$B20) &lt;= COUNTIF(Reimbursement_Data!$C$2:$C$5587, $C$8), INDEX(Reimbursement_Data!Q$2:Q$5587, SMALL(IF(Reimbursement_Data!$C$2:$C$5587 = $C$8, ROW(Reimbursement_Data!$C$2:$C$5587) - ROW(INDEX(Reimbursement_Data!$C$2:$C$5587, 1, 1)) + 1), ROWS($B$15:$B20))), "")</f>
        <v/>
      </c>
      <c r="L20" s="49" t="str">
        <f t="shared" si="0"/>
        <v/>
      </c>
      <c r="M20" s="49" t="str">
        <f t="array" ref="M20">IF(ROWS($B$15:$B20) &lt;= COUNTIF(Reimbursement_Data!$C$2:$C$5587, $C$8), INDEX(Reimbursement_Data!S$2:S$5587, SMALL(IF(Reimbursement_Data!$C$2:$C$5587 = $C$8, ROW(Reimbursement_Data!$C$2:$C$5587) - ROW(INDEX(Reimbursement_Data!$C$2:$C$5587, 1, 1)) + 1), ROWS($B$15:$B20))), "")</f>
        <v/>
      </c>
      <c r="N20" s="49" t="str">
        <f t="array" ref="N20">IF(ROWS($B$15:$B20) &lt;= COUNTIF(Reimbursement_Data!$C$2:$C$5587, $C$8), INDEX(Reimbursement_Data!T$2:T$5587, SMALL(IF(Reimbursement_Data!$C$2:$C$5587 = $C$8, ROW(Reimbursement_Data!$C$2:$C$5587) - ROW(INDEX(Reimbursement_Data!$C$2:$C$5587, 1, 1)) + 1), ROWS($B$15:$B20))), "")</f>
        <v/>
      </c>
      <c r="O20" s="49" t="str">
        <f t="array" ref="O20">IF(ROWS($B$15:$B20) &lt;= COUNTIF(Reimbursement_Data!$C$2:$C$5587, $C$8), INDEX(Reimbursement_Data!U$2:U$5587, SMALL(IF(Reimbursement_Data!$C$2:$C$5587 = $C$8, ROW(Reimbursement_Data!$C$2:$C$5587) - ROW(INDEX(Reimbursement_Data!$C$2:$C$5587, 1, 1)) + 1), ROWS($B$15:$B20))), "")</f>
        <v/>
      </c>
      <c r="P20" s="2"/>
    </row>
    <row r="21" spans="1:16" ht="15" x14ac:dyDescent="0.25">
      <c r="A21" s="2"/>
      <c r="B21" s="47" t="str">
        <f>IF($C$8="", "", IF(ROWS($B$15:$B21) &lt;= COUNTIF(Reimbursement_Data!$C:$C, $C$8), $C$8, ""))</f>
        <v/>
      </c>
      <c r="C21" s="48" t="str">
        <f t="array" ref="C21">IF(ROWS($B$15:$B21) &lt;= COUNTIF(Reimbursement_Data!$C$2:$C$5587, $C$8), INDEX(Reimbursement_Data!G$2:G$5587, SMALL(IF(Reimbursement_Data!$C$2:$C$5587 = $C$8, ROW(Reimbursement_Data!$C$2:$C$5587) - ROW(INDEX(Reimbursement_Data!$C$2:$C$5587, 1, 1)) + 1), ROWS($B$15:$B21))), "")</f>
        <v/>
      </c>
      <c r="D21" s="48" t="str">
        <f t="array" ref="D21">IF(ROWS($B$15:$B21) &lt;= COUNTIF(Reimbursement_Data!$C$2:$C$5587, $C$8), INDEX(Reimbursement_Data!H$2:H$5587, SMALL(IF(Reimbursement_Data!$C$2:$C$5587 = $C$8, ROW(Reimbursement_Data!$C$2:$C$5587) - ROW(INDEX(Reimbursement_Data!$C$2:$C$5587, 1, 1)) + 1), ROWS($B$15:$B21))), "")</f>
        <v/>
      </c>
      <c r="E21" s="48" t="str">
        <f t="array" ref="E21">IF(ROWS($B$15:$B21) &lt;= COUNTIF(Reimbursement_Data!$C$2:$C$5587, $C$8), INDEX(Reimbursement_Data!I$2:I$5587, SMALL(IF(Reimbursement_Data!$C$2:$C$5587 = $C$8, ROW(Reimbursement_Data!$C$2:$C$5587) - ROW(INDEX(Reimbursement_Data!$C$2:$C$5587, 1, 1)) + 1), ROWS($B$15:$B21))), "")</f>
        <v/>
      </c>
      <c r="F21" s="48" t="str">
        <f t="array" ref="F21">IF(ROWS($B$15:$B21) &lt;= COUNTIF(Reimbursement_Data!$C$2:$C$5587, $C$8), INDEX(Reimbursement_Data!K$2:K$5587, SMALL(IF(Reimbursement_Data!$C$2:$C$5587 = $C$8, ROW(Reimbursement_Data!$C$2:$C$5587) - ROW(INDEX(Reimbursement_Data!$C$2:$C$5587, 1, 1)) + 1), ROWS($B$15:$B21))), "")</f>
        <v/>
      </c>
      <c r="G21" s="49" t="str">
        <f t="array" ref="G21">IF(ROWS($B$15:$B21) &lt;= COUNTIF(Reimbursement_Data!$C$2:$C$5587, $C$8), INDEX(Reimbursement_Data!L$2:L$5587, SMALL(IF(Reimbursement_Data!$C$2:$C$5587 = $C$8, ROW(Reimbursement_Data!$C$2:$C$5587) - ROW(INDEX(Reimbursement_Data!$C$2:$C$5587, 1, 1)) + 1), ROWS($B$15:$B21))), "")</f>
        <v/>
      </c>
      <c r="H21" s="49" t="str">
        <f t="array" ref="H21">IF(ROWS($B$15:$B21) &lt;= COUNTIF(Reimbursement_Data!$C$2:$C$5587, $C$8), INDEX(Reimbursement_Data!M$2:M$5587, SMALL(IF(Reimbursement_Data!$C$2:$C$5587 = $C$8, ROW(Reimbursement_Data!$C$2:$C$5587) - ROW(INDEX(Reimbursement_Data!$C$2:$C$5587, 1, 1)) + 1), ROWS($B$15:$B21))), "")</f>
        <v/>
      </c>
      <c r="I21" s="49" t="str">
        <f t="array" ref="I21">IF(ROWS($B$15:$B21) &lt;= COUNTIF(Reimbursement_Data!$C$2:$C$5587, $C$8), INDEX(Reimbursement_Data!N$2:N$5587, SMALL(IF(Reimbursement_Data!$C$2:$C$5587 = $C$8, ROW(Reimbursement_Data!$C$2:$C$5587) - ROW(INDEX(Reimbursement_Data!$C$2:$C$5587, 1, 1)) + 1), ROWS($B$15:$B21))), "")</f>
        <v/>
      </c>
      <c r="J21" s="49" t="str">
        <f t="array" ref="J21">IF(ROWS($B$15:$B21) &lt;= COUNTIF(Reimbursement_Data!$C$2:$C$5587, $C$8), INDEX(Reimbursement_Data!O$2:O$5587, SMALL(IF(Reimbursement_Data!$C$2:$C$5587 = $C$8, ROW(Reimbursement_Data!$C$2:$C$5587) - ROW(INDEX(Reimbursement_Data!$C$2:$C$5587, 1, 1)) + 1), ROWS($B$15:$B21))), "")</f>
        <v/>
      </c>
      <c r="K21" s="49" t="str">
        <f t="array" ref="K21">IF(ROWS($B$15:$B21) &lt;= COUNTIF(Reimbursement_Data!$C$2:$C$5587, $C$8), INDEX(Reimbursement_Data!Q$2:Q$5587, SMALL(IF(Reimbursement_Data!$C$2:$C$5587 = $C$8, ROW(Reimbursement_Data!$C$2:$C$5587) - ROW(INDEX(Reimbursement_Data!$C$2:$C$5587, 1, 1)) + 1), ROWS($B$15:$B21))), "")</f>
        <v/>
      </c>
      <c r="L21" s="49" t="str">
        <f t="shared" si="0"/>
        <v/>
      </c>
      <c r="M21" s="49" t="str">
        <f t="array" ref="M21">IF(ROWS($B$15:$B21) &lt;= COUNTIF(Reimbursement_Data!$C$2:$C$5587, $C$8), INDEX(Reimbursement_Data!S$2:S$5587, SMALL(IF(Reimbursement_Data!$C$2:$C$5587 = $C$8, ROW(Reimbursement_Data!$C$2:$C$5587) - ROW(INDEX(Reimbursement_Data!$C$2:$C$5587, 1, 1)) + 1), ROWS($B$15:$B21))), "")</f>
        <v/>
      </c>
      <c r="N21" s="49" t="str">
        <f t="array" ref="N21">IF(ROWS($B$15:$B21) &lt;= COUNTIF(Reimbursement_Data!$C$2:$C$5587, $C$8), INDEX(Reimbursement_Data!T$2:T$5587, SMALL(IF(Reimbursement_Data!$C$2:$C$5587 = $C$8, ROW(Reimbursement_Data!$C$2:$C$5587) - ROW(INDEX(Reimbursement_Data!$C$2:$C$5587, 1, 1)) + 1), ROWS($B$15:$B21))), "")</f>
        <v/>
      </c>
      <c r="O21" s="49" t="str">
        <f t="array" ref="O21">IF(ROWS($B$15:$B21) &lt;= COUNTIF(Reimbursement_Data!$C$2:$C$5587, $C$8), INDEX(Reimbursement_Data!U$2:U$5587, SMALL(IF(Reimbursement_Data!$C$2:$C$5587 = $C$8, ROW(Reimbursement_Data!$C$2:$C$5587) - ROW(INDEX(Reimbursement_Data!$C$2:$C$5587, 1, 1)) + 1), ROWS($B$15:$B21))), "")</f>
        <v/>
      </c>
      <c r="P21" s="2"/>
    </row>
    <row r="22" spans="1:16" ht="15" x14ac:dyDescent="0.25">
      <c r="A22" s="2"/>
      <c r="B22" s="47" t="str">
        <f>IF($C$8="", "", IF(ROWS($B$15:$B22) &lt;= COUNTIF(Reimbursement_Data!$C:$C, $C$8), $C$8, ""))</f>
        <v/>
      </c>
      <c r="C22" s="48" t="str">
        <f t="array" ref="C22">IF(ROWS($B$15:$B22) &lt;= COUNTIF(Reimbursement_Data!$C$2:$C$5587, $C$8), INDEX(Reimbursement_Data!G$2:G$5587, SMALL(IF(Reimbursement_Data!$C$2:$C$5587 = $C$8, ROW(Reimbursement_Data!$C$2:$C$5587) - ROW(INDEX(Reimbursement_Data!$C$2:$C$5587, 1, 1)) + 1), ROWS($B$15:$B22))), "")</f>
        <v/>
      </c>
      <c r="D22" s="48" t="str">
        <f t="array" ref="D22">IF(ROWS($B$15:$B22) &lt;= COUNTIF(Reimbursement_Data!$C$2:$C$5587, $C$8), INDEX(Reimbursement_Data!H$2:H$5587, SMALL(IF(Reimbursement_Data!$C$2:$C$5587 = $C$8, ROW(Reimbursement_Data!$C$2:$C$5587) - ROW(INDEX(Reimbursement_Data!$C$2:$C$5587, 1, 1)) + 1), ROWS($B$15:$B22))), "")</f>
        <v/>
      </c>
      <c r="E22" s="48" t="str">
        <f t="array" ref="E22">IF(ROWS($B$15:$B22) &lt;= COUNTIF(Reimbursement_Data!$C$2:$C$5587, $C$8), INDEX(Reimbursement_Data!I$2:I$5587, SMALL(IF(Reimbursement_Data!$C$2:$C$5587 = $C$8, ROW(Reimbursement_Data!$C$2:$C$5587) - ROW(INDEX(Reimbursement_Data!$C$2:$C$5587, 1, 1)) + 1), ROWS($B$15:$B22))), "")</f>
        <v/>
      </c>
      <c r="F22" s="48" t="str">
        <f t="array" ref="F22">IF(ROWS($B$15:$B22) &lt;= COUNTIF(Reimbursement_Data!$C$2:$C$5587, $C$8), INDEX(Reimbursement_Data!K$2:K$5587, SMALL(IF(Reimbursement_Data!$C$2:$C$5587 = $C$8, ROW(Reimbursement_Data!$C$2:$C$5587) - ROW(INDEX(Reimbursement_Data!$C$2:$C$5587, 1, 1)) + 1), ROWS($B$15:$B22))), "")</f>
        <v/>
      </c>
      <c r="G22" s="49" t="str">
        <f t="array" ref="G22">IF(ROWS($B$15:$B22) &lt;= COUNTIF(Reimbursement_Data!$C$2:$C$5587, $C$8), INDEX(Reimbursement_Data!L$2:L$5587, SMALL(IF(Reimbursement_Data!$C$2:$C$5587 = $C$8, ROW(Reimbursement_Data!$C$2:$C$5587) - ROW(INDEX(Reimbursement_Data!$C$2:$C$5587, 1, 1)) + 1), ROWS($B$15:$B22))), "")</f>
        <v/>
      </c>
      <c r="H22" s="49" t="str">
        <f t="array" ref="H22">IF(ROWS($B$15:$B22) &lt;= COUNTIF(Reimbursement_Data!$C$2:$C$5587, $C$8), INDEX(Reimbursement_Data!M$2:M$5587, SMALL(IF(Reimbursement_Data!$C$2:$C$5587 = $C$8, ROW(Reimbursement_Data!$C$2:$C$5587) - ROW(INDEX(Reimbursement_Data!$C$2:$C$5587, 1, 1)) + 1), ROWS($B$15:$B22))), "")</f>
        <v/>
      </c>
      <c r="I22" s="49" t="str">
        <f t="array" ref="I22">IF(ROWS($B$15:$B22) &lt;= COUNTIF(Reimbursement_Data!$C$2:$C$5587, $C$8), INDEX(Reimbursement_Data!N$2:N$5587, SMALL(IF(Reimbursement_Data!$C$2:$C$5587 = $C$8, ROW(Reimbursement_Data!$C$2:$C$5587) - ROW(INDEX(Reimbursement_Data!$C$2:$C$5587, 1, 1)) + 1), ROWS($B$15:$B22))), "")</f>
        <v/>
      </c>
      <c r="J22" s="49" t="str">
        <f t="array" ref="J22">IF(ROWS($B$15:$B22) &lt;= COUNTIF(Reimbursement_Data!$C$2:$C$5587, $C$8), INDEX(Reimbursement_Data!O$2:O$5587, SMALL(IF(Reimbursement_Data!$C$2:$C$5587 = $C$8, ROW(Reimbursement_Data!$C$2:$C$5587) - ROW(INDEX(Reimbursement_Data!$C$2:$C$5587, 1, 1)) + 1), ROWS($B$15:$B22))), "")</f>
        <v/>
      </c>
      <c r="K22" s="49" t="str">
        <f t="array" ref="K22">IF(ROWS($B$15:$B22) &lt;= COUNTIF(Reimbursement_Data!$C$2:$C$5587, $C$8), INDEX(Reimbursement_Data!Q$2:Q$5587, SMALL(IF(Reimbursement_Data!$C$2:$C$5587 = $C$8, ROW(Reimbursement_Data!$C$2:$C$5587) - ROW(INDEX(Reimbursement_Data!$C$2:$C$5587, 1, 1)) + 1), ROWS($B$15:$B22))), "")</f>
        <v/>
      </c>
      <c r="L22" s="49" t="str">
        <f t="shared" si="0"/>
        <v/>
      </c>
      <c r="M22" s="49" t="str">
        <f t="array" ref="M22">IF(ROWS($B$15:$B22) &lt;= COUNTIF(Reimbursement_Data!$C$2:$C$5587, $C$8), INDEX(Reimbursement_Data!S$2:S$5587, SMALL(IF(Reimbursement_Data!$C$2:$C$5587 = $C$8, ROW(Reimbursement_Data!$C$2:$C$5587) - ROW(INDEX(Reimbursement_Data!$C$2:$C$5587, 1, 1)) + 1), ROWS($B$15:$B22))), "")</f>
        <v/>
      </c>
      <c r="N22" s="49" t="str">
        <f t="array" ref="N22">IF(ROWS($B$15:$B22) &lt;= COUNTIF(Reimbursement_Data!$C$2:$C$5587, $C$8), INDEX(Reimbursement_Data!T$2:T$5587, SMALL(IF(Reimbursement_Data!$C$2:$C$5587 = $C$8, ROW(Reimbursement_Data!$C$2:$C$5587) - ROW(INDEX(Reimbursement_Data!$C$2:$C$5587, 1, 1)) + 1), ROWS($B$15:$B22))), "")</f>
        <v/>
      </c>
      <c r="O22" s="49" t="str">
        <f t="array" ref="O22">IF(ROWS($B$15:$B22) &lt;= COUNTIF(Reimbursement_Data!$C$2:$C$5587, $C$8), INDEX(Reimbursement_Data!U$2:U$5587, SMALL(IF(Reimbursement_Data!$C$2:$C$5587 = $C$8, ROW(Reimbursement_Data!$C$2:$C$5587) - ROW(INDEX(Reimbursement_Data!$C$2:$C$5587, 1, 1)) + 1), ROWS($B$15:$B22))), "")</f>
        <v/>
      </c>
      <c r="P22" s="2"/>
    </row>
    <row r="23" spans="1:16" ht="15" x14ac:dyDescent="0.25">
      <c r="A23" s="2"/>
      <c r="B23" s="47" t="str">
        <f>IF($C$8="", "", IF(ROWS($B$15:$B23) &lt;= COUNTIF(Reimbursement_Data!$C:$C, $C$8), $C$8, ""))</f>
        <v/>
      </c>
      <c r="C23" s="48" t="str">
        <f t="array" ref="C23">IF(ROWS($B$15:$B23) &lt;= COUNTIF(Reimbursement_Data!$C$2:$C$5587, $C$8), INDEX(Reimbursement_Data!G$2:G$5587, SMALL(IF(Reimbursement_Data!$C$2:$C$5587 = $C$8, ROW(Reimbursement_Data!$C$2:$C$5587) - ROW(INDEX(Reimbursement_Data!$C$2:$C$5587, 1, 1)) + 1), ROWS($B$15:$B23))), "")</f>
        <v/>
      </c>
      <c r="D23" s="48" t="str">
        <f t="array" ref="D23">IF(ROWS($B$15:$B23) &lt;= COUNTIF(Reimbursement_Data!$C$2:$C$5587, $C$8), INDEX(Reimbursement_Data!H$2:H$5587, SMALL(IF(Reimbursement_Data!$C$2:$C$5587 = $C$8, ROW(Reimbursement_Data!$C$2:$C$5587) - ROW(INDEX(Reimbursement_Data!$C$2:$C$5587, 1, 1)) + 1), ROWS($B$15:$B23))), "")</f>
        <v/>
      </c>
      <c r="E23" s="48" t="str">
        <f t="array" ref="E23">IF(ROWS($B$15:$B23) &lt;= COUNTIF(Reimbursement_Data!$C$2:$C$5587, $C$8), INDEX(Reimbursement_Data!I$2:I$5587, SMALL(IF(Reimbursement_Data!$C$2:$C$5587 = $C$8, ROW(Reimbursement_Data!$C$2:$C$5587) - ROW(INDEX(Reimbursement_Data!$C$2:$C$5587, 1, 1)) + 1), ROWS($B$15:$B23))), "")</f>
        <v/>
      </c>
      <c r="F23" s="48" t="str">
        <f t="array" ref="F23">IF(ROWS($B$15:$B23) &lt;= COUNTIF(Reimbursement_Data!$C$2:$C$5587, $C$8), INDEX(Reimbursement_Data!K$2:K$5587, SMALL(IF(Reimbursement_Data!$C$2:$C$5587 = $C$8, ROW(Reimbursement_Data!$C$2:$C$5587) - ROW(INDEX(Reimbursement_Data!$C$2:$C$5587, 1, 1)) + 1), ROWS($B$15:$B23))), "")</f>
        <v/>
      </c>
      <c r="G23" s="49" t="str">
        <f t="array" ref="G23">IF(ROWS($B$15:$B23) &lt;= COUNTIF(Reimbursement_Data!$C$2:$C$5587, $C$8), INDEX(Reimbursement_Data!L$2:L$5587, SMALL(IF(Reimbursement_Data!$C$2:$C$5587 = $C$8, ROW(Reimbursement_Data!$C$2:$C$5587) - ROW(INDEX(Reimbursement_Data!$C$2:$C$5587, 1, 1)) + 1), ROWS($B$15:$B23))), "")</f>
        <v/>
      </c>
      <c r="H23" s="49" t="str">
        <f t="array" ref="H23">IF(ROWS($B$15:$B23) &lt;= COUNTIF(Reimbursement_Data!$C$2:$C$5587, $C$8), INDEX(Reimbursement_Data!M$2:M$5587, SMALL(IF(Reimbursement_Data!$C$2:$C$5587 = $C$8, ROW(Reimbursement_Data!$C$2:$C$5587) - ROW(INDEX(Reimbursement_Data!$C$2:$C$5587, 1, 1)) + 1), ROWS($B$15:$B23))), "")</f>
        <v/>
      </c>
      <c r="I23" s="49" t="str">
        <f t="array" ref="I23">IF(ROWS($B$15:$B23) &lt;= COUNTIF(Reimbursement_Data!$C$2:$C$5587, $C$8), INDEX(Reimbursement_Data!N$2:N$5587, SMALL(IF(Reimbursement_Data!$C$2:$C$5587 = $C$8, ROW(Reimbursement_Data!$C$2:$C$5587) - ROW(INDEX(Reimbursement_Data!$C$2:$C$5587, 1, 1)) + 1), ROWS($B$15:$B23))), "")</f>
        <v/>
      </c>
      <c r="J23" s="49" t="str">
        <f t="array" ref="J23">IF(ROWS($B$15:$B23) &lt;= COUNTIF(Reimbursement_Data!$C$2:$C$5587, $C$8), INDEX(Reimbursement_Data!O$2:O$5587, SMALL(IF(Reimbursement_Data!$C$2:$C$5587 = $C$8, ROW(Reimbursement_Data!$C$2:$C$5587) - ROW(INDEX(Reimbursement_Data!$C$2:$C$5587, 1, 1)) + 1), ROWS($B$15:$B23))), "")</f>
        <v/>
      </c>
      <c r="K23" s="49" t="str">
        <f t="array" ref="K23">IF(ROWS($B$15:$B23) &lt;= COUNTIF(Reimbursement_Data!$C$2:$C$5587, $C$8), INDEX(Reimbursement_Data!Q$2:Q$5587, SMALL(IF(Reimbursement_Data!$C$2:$C$5587 = $C$8, ROW(Reimbursement_Data!$C$2:$C$5587) - ROW(INDEX(Reimbursement_Data!$C$2:$C$5587, 1, 1)) + 1), ROWS($B$15:$B23))), "")</f>
        <v/>
      </c>
      <c r="L23" s="49" t="str">
        <f t="shared" si="0"/>
        <v/>
      </c>
      <c r="M23" s="49" t="str">
        <f t="array" ref="M23">IF(ROWS($B$15:$B23) &lt;= COUNTIF(Reimbursement_Data!$C$2:$C$5587, $C$8), INDEX(Reimbursement_Data!S$2:S$5587, SMALL(IF(Reimbursement_Data!$C$2:$C$5587 = $C$8, ROW(Reimbursement_Data!$C$2:$C$5587) - ROW(INDEX(Reimbursement_Data!$C$2:$C$5587, 1, 1)) + 1), ROWS($B$15:$B23))), "")</f>
        <v/>
      </c>
      <c r="N23" s="49" t="str">
        <f t="array" ref="N23">IF(ROWS($B$15:$B23) &lt;= COUNTIF(Reimbursement_Data!$C$2:$C$5587, $C$8), INDEX(Reimbursement_Data!T$2:T$5587, SMALL(IF(Reimbursement_Data!$C$2:$C$5587 = $C$8, ROW(Reimbursement_Data!$C$2:$C$5587) - ROW(INDEX(Reimbursement_Data!$C$2:$C$5587, 1, 1)) + 1), ROWS($B$15:$B23))), "")</f>
        <v/>
      </c>
      <c r="O23" s="49" t="str">
        <f t="array" ref="O23">IF(ROWS($B$15:$B23) &lt;= COUNTIF(Reimbursement_Data!$C$2:$C$5587, $C$8), INDEX(Reimbursement_Data!U$2:U$5587, SMALL(IF(Reimbursement_Data!$C$2:$C$5587 = $C$8, ROW(Reimbursement_Data!$C$2:$C$5587) - ROW(INDEX(Reimbursement_Data!$C$2:$C$5587, 1, 1)) + 1), ROWS($B$15:$B23))), "")</f>
        <v/>
      </c>
      <c r="P23" s="2"/>
    </row>
    <row r="24" spans="1:16" ht="15" x14ac:dyDescent="0.25">
      <c r="A24" s="2"/>
      <c r="B24" s="47" t="str">
        <f>IF($C$8="", "", IF(ROWS($B$15:$B24) &lt;= COUNTIF(Reimbursement_Data!$C:$C, $C$8), $C$8, ""))</f>
        <v/>
      </c>
      <c r="C24" s="48" t="str">
        <f t="array" ref="C24">IF(ROWS($B$15:$B24) &lt;= COUNTIF(Reimbursement_Data!$C$2:$C$5587, $C$8), INDEX(Reimbursement_Data!G$2:G$5587, SMALL(IF(Reimbursement_Data!$C$2:$C$5587 = $C$8, ROW(Reimbursement_Data!$C$2:$C$5587) - ROW(INDEX(Reimbursement_Data!$C$2:$C$5587, 1, 1)) + 1), ROWS($B$15:$B24))), "")</f>
        <v/>
      </c>
      <c r="D24" s="48" t="str">
        <f t="array" ref="D24">IF(ROWS($B$15:$B24) &lt;= COUNTIF(Reimbursement_Data!$C$2:$C$5587, $C$8), INDEX(Reimbursement_Data!H$2:H$5587, SMALL(IF(Reimbursement_Data!$C$2:$C$5587 = $C$8, ROW(Reimbursement_Data!$C$2:$C$5587) - ROW(INDEX(Reimbursement_Data!$C$2:$C$5587, 1, 1)) + 1), ROWS($B$15:$B24))), "")</f>
        <v/>
      </c>
      <c r="E24" s="48" t="str">
        <f t="array" ref="E24">IF(ROWS($B$15:$B24) &lt;= COUNTIF(Reimbursement_Data!$C$2:$C$5587, $C$8), INDEX(Reimbursement_Data!I$2:I$5587, SMALL(IF(Reimbursement_Data!$C$2:$C$5587 = $C$8, ROW(Reimbursement_Data!$C$2:$C$5587) - ROW(INDEX(Reimbursement_Data!$C$2:$C$5587, 1, 1)) + 1), ROWS($B$15:$B24))), "")</f>
        <v/>
      </c>
      <c r="F24" s="48" t="str">
        <f t="array" ref="F24">IF(ROWS($B$15:$B24) &lt;= COUNTIF(Reimbursement_Data!$C$2:$C$5587, $C$8), INDEX(Reimbursement_Data!K$2:K$5587, SMALL(IF(Reimbursement_Data!$C$2:$C$5587 = $C$8, ROW(Reimbursement_Data!$C$2:$C$5587) - ROW(INDEX(Reimbursement_Data!$C$2:$C$5587, 1, 1)) + 1), ROWS($B$15:$B24))), "")</f>
        <v/>
      </c>
      <c r="G24" s="49" t="str">
        <f t="array" ref="G24">IF(ROWS($B$15:$B24) &lt;= COUNTIF(Reimbursement_Data!$C$2:$C$5587, $C$8), INDEX(Reimbursement_Data!L$2:L$5587, SMALL(IF(Reimbursement_Data!$C$2:$C$5587 = $C$8, ROW(Reimbursement_Data!$C$2:$C$5587) - ROW(INDEX(Reimbursement_Data!$C$2:$C$5587, 1, 1)) + 1), ROWS($B$15:$B24))), "")</f>
        <v/>
      </c>
      <c r="H24" s="49" t="str">
        <f t="array" ref="H24">IF(ROWS($B$15:$B24) &lt;= COUNTIF(Reimbursement_Data!$C$2:$C$5587, $C$8), INDEX(Reimbursement_Data!M$2:M$5587, SMALL(IF(Reimbursement_Data!$C$2:$C$5587 = $C$8, ROW(Reimbursement_Data!$C$2:$C$5587) - ROW(INDEX(Reimbursement_Data!$C$2:$C$5587, 1, 1)) + 1), ROWS($B$15:$B24))), "")</f>
        <v/>
      </c>
      <c r="I24" s="49" t="str">
        <f t="array" ref="I24">IF(ROWS($B$15:$B24) &lt;= COUNTIF(Reimbursement_Data!$C$2:$C$5587, $C$8), INDEX(Reimbursement_Data!N$2:N$5587, SMALL(IF(Reimbursement_Data!$C$2:$C$5587 = $C$8, ROW(Reimbursement_Data!$C$2:$C$5587) - ROW(INDEX(Reimbursement_Data!$C$2:$C$5587, 1, 1)) + 1), ROWS($B$15:$B24))), "")</f>
        <v/>
      </c>
      <c r="J24" s="49" t="str">
        <f t="array" ref="J24">IF(ROWS($B$15:$B24) &lt;= COUNTIF(Reimbursement_Data!$C$2:$C$5587, $C$8), INDEX(Reimbursement_Data!O$2:O$5587, SMALL(IF(Reimbursement_Data!$C$2:$C$5587 = $C$8, ROW(Reimbursement_Data!$C$2:$C$5587) - ROW(INDEX(Reimbursement_Data!$C$2:$C$5587, 1, 1)) + 1), ROWS($B$15:$B24))), "")</f>
        <v/>
      </c>
      <c r="K24" s="49" t="str">
        <f t="array" ref="K24">IF(ROWS($B$15:$B24) &lt;= COUNTIF(Reimbursement_Data!$C$2:$C$5587, $C$8), INDEX(Reimbursement_Data!Q$2:Q$5587, SMALL(IF(Reimbursement_Data!$C$2:$C$5587 = $C$8, ROW(Reimbursement_Data!$C$2:$C$5587) - ROW(INDEX(Reimbursement_Data!$C$2:$C$5587, 1, 1)) + 1), ROWS($B$15:$B24))), "")</f>
        <v/>
      </c>
      <c r="L24" s="49" t="str">
        <f t="shared" si="0"/>
        <v/>
      </c>
      <c r="M24" s="49" t="str">
        <f t="array" ref="M24">IF(ROWS($B$15:$B24) &lt;= COUNTIF(Reimbursement_Data!$C$2:$C$5587, $C$8), INDEX(Reimbursement_Data!S$2:S$5587, SMALL(IF(Reimbursement_Data!$C$2:$C$5587 = $C$8, ROW(Reimbursement_Data!$C$2:$C$5587) - ROW(INDEX(Reimbursement_Data!$C$2:$C$5587, 1, 1)) + 1), ROWS($B$15:$B24))), "")</f>
        <v/>
      </c>
      <c r="N24" s="49" t="str">
        <f t="array" ref="N24">IF(ROWS($B$15:$B24) &lt;= COUNTIF(Reimbursement_Data!$C$2:$C$5587, $C$8), INDEX(Reimbursement_Data!T$2:T$5587, SMALL(IF(Reimbursement_Data!$C$2:$C$5587 = $C$8, ROW(Reimbursement_Data!$C$2:$C$5587) - ROW(INDEX(Reimbursement_Data!$C$2:$C$5587, 1, 1)) + 1), ROWS($B$15:$B24))), "")</f>
        <v/>
      </c>
      <c r="O24" s="49" t="str">
        <f t="array" ref="O24">IF(ROWS($B$15:$B24) &lt;= COUNTIF(Reimbursement_Data!$C$2:$C$5587, $C$8), INDEX(Reimbursement_Data!U$2:U$5587, SMALL(IF(Reimbursement_Data!$C$2:$C$5587 = $C$8, ROW(Reimbursement_Data!$C$2:$C$5587) - ROW(INDEX(Reimbursement_Data!$C$2:$C$5587, 1, 1)) + 1), ROWS($B$15:$B24))), "")</f>
        <v/>
      </c>
      <c r="P24" s="2"/>
    </row>
    <row r="25" spans="1:16" ht="15" x14ac:dyDescent="0.25">
      <c r="A25" s="2"/>
      <c r="B25" s="47" t="str">
        <f>IF($C$8="", "", IF(ROWS($B$15:$B25) &lt;= COUNTIF(Reimbursement_Data!$C:$C, $C$8), $C$8, ""))</f>
        <v/>
      </c>
      <c r="C25" s="48" t="str">
        <f t="array" ref="C25">IF(ROWS($B$15:$B25) &lt;= COUNTIF(Reimbursement_Data!$C$2:$C$5587, $C$8), INDEX(Reimbursement_Data!G$2:G$5587, SMALL(IF(Reimbursement_Data!$C$2:$C$5587 = $C$8, ROW(Reimbursement_Data!$C$2:$C$5587) - ROW(INDEX(Reimbursement_Data!$C$2:$C$5587, 1, 1)) + 1), ROWS($B$15:$B25))), "")</f>
        <v/>
      </c>
      <c r="D25" s="48" t="str">
        <f t="array" ref="D25">IF(ROWS($B$15:$B25) &lt;= COUNTIF(Reimbursement_Data!$C$2:$C$5587, $C$8), INDEX(Reimbursement_Data!H$2:H$5587, SMALL(IF(Reimbursement_Data!$C$2:$C$5587 = $C$8, ROW(Reimbursement_Data!$C$2:$C$5587) - ROW(INDEX(Reimbursement_Data!$C$2:$C$5587, 1, 1)) + 1), ROWS($B$15:$B25))), "")</f>
        <v/>
      </c>
      <c r="E25" s="48" t="str">
        <f t="array" ref="E25">IF(ROWS($B$15:$B25) &lt;= COUNTIF(Reimbursement_Data!$C$2:$C$5587, $C$8), INDEX(Reimbursement_Data!I$2:I$5587, SMALL(IF(Reimbursement_Data!$C$2:$C$5587 = $C$8, ROW(Reimbursement_Data!$C$2:$C$5587) - ROW(INDEX(Reimbursement_Data!$C$2:$C$5587, 1, 1)) + 1), ROWS($B$15:$B25))), "")</f>
        <v/>
      </c>
      <c r="F25" s="48" t="str">
        <f t="array" ref="F25">IF(ROWS($B$15:$B25) &lt;= COUNTIF(Reimbursement_Data!$C$2:$C$5587, $C$8), INDEX(Reimbursement_Data!K$2:K$5587, SMALL(IF(Reimbursement_Data!$C$2:$C$5587 = $C$8, ROW(Reimbursement_Data!$C$2:$C$5587) - ROW(INDEX(Reimbursement_Data!$C$2:$C$5587, 1, 1)) + 1), ROWS($B$15:$B25))), "")</f>
        <v/>
      </c>
      <c r="G25" s="49" t="str">
        <f t="array" ref="G25">IF(ROWS($B$15:$B25) &lt;= COUNTIF(Reimbursement_Data!$C$2:$C$5587, $C$8), INDEX(Reimbursement_Data!L$2:L$5587, SMALL(IF(Reimbursement_Data!$C$2:$C$5587 = $C$8, ROW(Reimbursement_Data!$C$2:$C$5587) - ROW(INDEX(Reimbursement_Data!$C$2:$C$5587, 1, 1)) + 1), ROWS($B$15:$B25))), "")</f>
        <v/>
      </c>
      <c r="H25" s="49" t="str">
        <f t="array" ref="H25">IF(ROWS($B$15:$B25) &lt;= COUNTIF(Reimbursement_Data!$C$2:$C$5587, $C$8), INDEX(Reimbursement_Data!M$2:M$5587, SMALL(IF(Reimbursement_Data!$C$2:$C$5587 = $C$8, ROW(Reimbursement_Data!$C$2:$C$5587) - ROW(INDEX(Reimbursement_Data!$C$2:$C$5587, 1, 1)) + 1), ROWS($B$15:$B25))), "")</f>
        <v/>
      </c>
      <c r="I25" s="49" t="str">
        <f t="array" ref="I25">IF(ROWS($B$15:$B25) &lt;= COUNTIF(Reimbursement_Data!$C$2:$C$5587, $C$8), INDEX(Reimbursement_Data!N$2:N$5587, SMALL(IF(Reimbursement_Data!$C$2:$C$5587 = $C$8, ROW(Reimbursement_Data!$C$2:$C$5587) - ROW(INDEX(Reimbursement_Data!$C$2:$C$5587, 1, 1)) + 1), ROWS($B$15:$B25))), "")</f>
        <v/>
      </c>
      <c r="J25" s="49" t="str">
        <f t="array" ref="J25">IF(ROWS($B$15:$B25) &lt;= COUNTIF(Reimbursement_Data!$C$2:$C$5587, $C$8), INDEX(Reimbursement_Data!O$2:O$5587, SMALL(IF(Reimbursement_Data!$C$2:$C$5587 = $C$8, ROW(Reimbursement_Data!$C$2:$C$5587) - ROW(INDEX(Reimbursement_Data!$C$2:$C$5587, 1, 1)) + 1), ROWS($B$15:$B25))), "")</f>
        <v/>
      </c>
      <c r="K25" s="49" t="str">
        <f t="array" ref="K25">IF(ROWS($B$15:$B25) &lt;= COUNTIF(Reimbursement_Data!$C$2:$C$5587, $C$8), INDEX(Reimbursement_Data!Q$2:Q$5587, SMALL(IF(Reimbursement_Data!$C$2:$C$5587 = $C$8, ROW(Reimbursement_Data!$C$2:$C$5587) - ROW(INDEX(Reimbursement_Data!$C$2:$C$5587, 1, 1)) + 1), ROWS($B$15:$B25))), "")</f>
        <v/>
      </c>
      <c r="L25" s="49" t="str">
        <f t="shared" si="0"/>
        <v/>
      </c>
      <c r="M25" s="49" t="str">
        <f t="array" ref="M25">IF(ROWS($B$15:$B25) &lt;= COUNTIF(Reimbursement_Data!$C$2:$C$5587, $C$8), INDEX(Reimbursement_Data!S$2:S$5587, SMALL(IF(Reimbursement_Data!$C$2:$C$5587 = $C$8, ROW(Reimbursement_Data!$C$2:$C$5587) - ROW(INDEX(Reimbursement_Data!$C$2:$C$5587, 1, 1)) + 1), ROWS($B$15:$B25))), "")</f>
        <v/>
      </c>
      <c r="N25" s="49" t="str">
        <f t="array" ref="N25">IF(ROWS($B$15:$B25) &lt;= COUNTIF(Reimbursement_Data!$C$2:$C$5587, $C$8), INDEX(Reimbursement_Data!T$2:T$5587, SMALL(IF(Reimbursement_Data!$C$2:$C$5587 = $C$8, ROW(Reimbursement_Data!$C$2:$C$5587) - ROW(INDEX(Reimbursement_Data!$C$2:$C$5587, 1, 1)) + 1), ROWS($B$15:$B25))), "")</f>
        <v/>
      </c>
      <c r="O25" s="49" t="str">
        <f t="array" ref="O25">IF(ROWS($B$15:$B25) &lt;= COUNTIF(Reimbursement_Data!$C$2:$C$5587, $C$8), INDEX(Reimbursement_Data!U$2:U$5587, SMALL(IF(Reimbursement_Data!$C$2:$C$5587 = $C$8, ROW(Reimbursement_Data!$C$2:$C$5587) - ROW(INDEX(Reimbursement_Data!$C$2:$C$5587, 1, 1)) + 1), ROWS($B$15:$B25))), "")</f>
        <v/>
      </c>
      <c r="P25" s="2"/>
    </row>
    <row r="26" spans="1:16" ht="15" x14ac:dyDescent="0.25">
      <c r="A26" s="2"/>
      <c r="B26" s="47" t="str">
        <f>IF($C$8="", "", IF(ROWS($B$15:$B26) &lt;= COUNTIF(Reimbursement_Data!$C:$C, $C$8), $C$8, ""))</f>
        <v/>
      </c>
      <c r="C26" s="48" t="str">
        <f t="array" ref="C26">IF(ROWS($B$15:$B26) &lt;= COUNTIF(Reimbursement_Data!$C$2:$C$5587, $C$8), INDEX(Reimbursement_Data!G$2:G$5587, SMALL(IF(Reimbursement_Data!$C$2:$C$5587 = $C$8, ROW(Reimbursement_Data!$C$2:$C$5587) - ROW(INDEX(Reimbursement_Data!$C$2:$C$5587, 1, 1)) + 1), ROWS($B$15:$B26))), "")</f>
        <v/>
      </c>
      <c r="D26" s="48" t="str">
        <f t="array" ref="D26">IF(ROWS($B$15:$B26) &lt;= COUNTIF(Reimbursement_Data!$C$2:$C$5587, $C$8), INDEX(Reimbursement_Data!H$2:H$5587, SMALL(IF(Reimbursement_Data!$C$2:$C$5587 = $C$8, ROW(Reimbursement_Data!$C$2:$C$5587) - ROW(INDEX(Reimbursement_Data!$C$2:$C$5587, 1, 1)) + 1), ROWS($B$15:$B26))), "")</f>
        <v/>
      </c>
      <c r="E26" s="48" t="str">
        <f t="array" ref="E26">IF(ROWS($B$15:$B26) &lt;= COUNTIF(Reimbursement_Data!$C$2:$C$5587, $C$8), INDEX(Reimbursement_Data!I$2:I$5587, SMALL(IF(Reimbursement_Data!$C$2:$C$5587 = $C$8, ROW(Reimbursement_Data!$C$2:$C$5587) - ROW(INDEX(Reimbursement_Data!$C$2:$C$5587, 1, 1)) + 1), ROWS($B$15:$B26))), "")</f>
        <v/>
      </c>
      <c r="F26" s="48" t="str">
        <f t="array" ref="F26">IF(ROWS($B$15:$B26) &lt;= COUNTIF(Reimbursement_Data!$C$2:$C$5587, $C$8), INDEX(Reimbursement_Data!K$2:K$5587, SMALL(IF(Reimbursement_Data!$C$2:$C$5587 = $C$8, ROW(Reimbursement_Data!$C$2:$C$5587) - ROW(INDEX(Reimbursement_Data!$C$2:$C$5587, 1, 1)) + 1), ROWS($B$15:$B26))), "")</f>
        <v/>
      </c>
      <c r="G26" s="49" t="str">
        <f t="array" ref="G26">IF(ROWS($B$15:$B26) &lt;= COUNTIF(Reimbursement_Data!$C$2:$C$5587, $C$8), INDEX(Reimbursement_Data!L$2:L$5587, SMALL(IF(Reimbursement_Data!$C$2:$C$5587 = $C$8, ROW(Reimbursement_Data!$C$2:$C$5587) - ROW(INDEX(Reimbursement_Data!$C$2:$C$5587, 1, 1)) + 1), ROWS($B$15:$B26))), "")</f>
        <v/>
      </c>
      <c r="H26" s="49" t="str">
        <f t="array" ref="H26">IF(ROWS($B$15:$B26) &lt;= COUNTIF(Reimbursement_Data!$C$2:$C$5587, $C$8), INDEX(Reimbursement_Data!M$2:M$5587, SMALL(IF(Reimbursement_Data!$C$2:$C$5587 = $C$8, ROW(Reimbursement_Data!$C$2:$C$5587) - ROW(INDEX(Reimbursement_Data!$C$2:$C$5587, 1, 1)) + 1), ROWS($B$15:$B26))), "")</f>
        <v/>
      </c>
      <c r="I26" s="49" t="str">
        <f t="array" ref="I26">IF(ROWS($B$15:$B26) &lt;= COUNTIF(Reimbursement_Data!$C$2:$C$5587, $C$8), INDEX(Reimbursement_Data!N$2:N$5587, SMALL(IF(Reimbursement_Data!$C$2:$C$5587 = $C$8, ROW(Reimbursement_Data!$C$2:$C$5587) - ROW(INDEX(Reimbursement_Data!$C$2:$C$5587, 1, 1)) + 1), ROWS($B$15:$B26))), "")</f>
        <v/>
      </c>
      <c r="J26" s="49" t="str">
        <f t="array" ref="J26">IF(ROWS($B$15:$B26) &lt;= COUNTIF(Reimbursement_Data!$C$2:$C$5587, $C$8), INDEX(Reimbursement_Data!O$2:O$5587, SMALL(IF(Reimbursement_Data!$C$2:$C$5587 = $C$8, ROW(Reimbursement_Data!$C$2:$C$5587) - ROW(INDEX(Reimbursement_Data!$C$2:$C$5587, 1, 1)) + 1), ROWS($B$15:$B26))), "")</f>
        <v/>
      </c>
      <c r="K26" s="49" t="str">
        <f t="array" ref="K26">IF(ROWS($B$15:$B26) &lt;= COUNTIF(Reimbursement_Data!$C$2:$C$5587, $C$8), INDEX(Reimbursement_Data!Q$2:Q$5587, SMALL(IF(Reimbursement_Data!$C$2:$C$5587 = $C$8, ROW(Reimbursement_Data!$C$2:$C$5587) - ROW(INDEX(Reimbursement_Data!$C$2:$C$5587, 1, 1)) + 1), ROWS($B$15:$B26))), "")</f>
        <v/>
      </c>
      <c r="L26" s="49" t="str">
        <f t="shared" si="0"/>
        <v/>
      </c>
      <c r="M26" s="49" t="str">
        <f t="array" ref="M26">IF(ROWS($B$15:$B26) &lt;= COUNTIF(Reimbursement_Data!$C$2:$C$5587, $C$8), INDEX(Reimbursement_Data!S$2:S$5587, SMALL(IF(Reimbursement_Data!$C$2:$C$5587 = $C$8, ROW(Reimbursement_Data!$C$2:$C$5587) - ROW(INDEX(Reimbursement_Data!$C$2:$C$5587, 1, 1)) + 1), ROWS($B$15:$B26))), "")</f>
        <v/>
      </c>
      <c r="N26" s="49" t="str">
        <f t="array" ref="N26">IF(ROWS($B$15:$B26) &lt;= COUNTIF(Reimbursement_Data!$C$2:$C$5587, $C$8), INDEX(Reimbursement_Data!T$2:T$5587, SMALL(IF(Reimbursement_Data!$C$2:$C$5587 = $C$8, ROW(Reimbursement_Data!$C$2:$C$5587) - ROW(INDEX(Reimbursement_Data!$C$2:$C$5587, 1, 1)) + 1), ROWS($B$15:$B26))), "")</f>
        <v/>
      </c>
      <c r="O26" s="49" t="str">
        <f t="array" ref="O26">IF(ROWS($B$15:$B26) &lt;= COUNTIF(Reimbursement_Data!$C$2:$C$5587, $C$8), INDEX(Reimbursement_Data!U$2:U$5587, SMALL(IF(Reimbursement_Data!$C$2:$C$5587 = $C$8, ROW(Reimbursement_Data!$C$2:$C$5587) - ROW(INDEX(Reimbursement_Data!$C$2:$C$5587, 1, 1)) + 1), ROWS($B$15:$B26))), "")</f>
        <v/>
      </c>
      <c r="P26" s="2"/>
    </row>
    <row r="27" spans="1:16" ht="15" x14ac:dyDescent="0.25">
      <c r="A27" s="2"/>
      <c r="B27" s="47" t="str">
        <f>IF($C$8="", "", IF(ROWS($B$15:$B27) &lt;= COUNTIF(Reimbursement_Data!$C:$C, $C$8), $C$8, ""))</f>
        <v/>
      </c>
      <c r="C27" s="48" t="str">
        <f t="array" ref="C27">IF(ROWS($B$15:$B27) &lt;= COUNTIF(Reimbursement_Data!$C$2:$C$5587, $C$8), INDEX(Reimbursement_Data!G$2:G$5587, SMALL(IF(Reimbursement_Data!$C$2:$C$5587 = $C$8, ROW(Reimbursement_Data!$C$2:$C$5587) - ROW(INDEX(Reimbursement_Data!$C$2:$C$5587, 1, 1)) + 1), ROWS($B$15:$B27))), "")</f>
        <v/>
      </c>
      <c r="D27" s="48" t="str">
        <f t="array" ref="D27">IF(ROWS($B$15:$B27) &lt;= COUNTIF(Reimbursement_Data!$C$2:$C$5587, $C$8), INDEX(Reimbursement_Data!H$2:H$5587, SMALL(IF(Reimbursement_Data!$C$2:$C$5587 = $C$8, ROW(Reimbursement_Data!$C$2:$C$5587) - ROW(INDEX(Reimbursement_Data!$C$2:$C$5587, 1, 1)) + 1), ROWS($B$15:$B27))), "")</f>
        <v/>
      </c>
      <c r="E27" s="48" t="str">
        <f t="array" ref="E27">IF(ROWS($B$15:$B27) &lt;= COUNTIF(Reimbursement_Data!$C$2:$C$5587, $C$8), INDEX(Reimbursement_Data!I$2:I$5587, SMALL(IF(Reimbursement_Data!$C$2:$C$5587 = $C$8, ROW(Reimbursement_Data!$C$2:$C$5587) - ROW(INDEX(Reimbursement_Data!$C$2:$C$5587, 1, 1)) + 1), ROWS($B$15:$B27))), "")</f>
        <v/>
      </c>
      <c r="F27" s="48" t="str">
        <f t="array" ref="F27">IF(ROWS($B$15:$B27) &lt;= COUNTIF(Reimbursement_Data!$C$2:$C$5587, $C$8), INDEX(Reimbursement_Data!K$2:K$5587, SMALL(IF(Reimbursement_Data!$C$2:$C$5587 = $C$8, ROW(Reimbursement_Data!$C$2:$C$5587) - ROW(INDEX(Reimbursement_Data!$C$2:$C$5587, 1, 1)) + 1), ROWS($B$15:$B27))), "")</f>
        <v/>
      </c>
      <c r="G27" s="49" t="str">
        <f t="array" ref="G27">IF(ROWS($B$15:$B27) &lt;= COUNTIF(Reimbursement_Data!$C$2:$C$5587, $C$8), INDEX(Reimbursement_Data!L$2:L$5587, SMALL(IF(Reimbursement_Data!$C$2:$C$5587 = $C$8, ROW(Reimbursement_Data!$C$2:$C$5587) - ROW(INDEX(Reimbursement_Data!$C$2:$C$5587, 1, 1)) + 1), ROWS($B$15:$B27))), "")</f>
        <v/>
      </c>
      <c r="H27" s="49" t="str">
        <f t="array" ref="H27">IF(ROWS($B$15:$B27) &lt;= COUNTIF(Reimbursement_Data!$C$2:$C$5587, $C$8), INDEX(Reimbursement_Data!M$2:M$5587, SMALL(IF(Reimbursement_Data!$C$2:$C$5587 = $C$8, ROW(Reimbursement_Data!$C$2:$C$5587) - ROW(INDEX(Reimbursement_Data!$C$2:$C$5587, 1, 1)) + 1), ROWS($B$15:$B27))), "")</f>
        <v/>
      </c>
      <c r="I27" s="49" t="str">
        <f t="array" ref="I27">IF(ROWS($B$15:$B27) &lt;= COUNTIF(Reimbursement_Data!$C$2:$C$5587, $C$8), INDEX(Reimbursement_Data!N$2:N$5587, SMALL(IF(Reimbursement_Data!$C$2:$C$5587 = $C$8, ROW(Reimbursement_Data!$C$2:$C$5587) - ROW(INDEX(Reimbursement_Data!$C$2:$C$5587, 1, 1)) + 1), ROWS($B$15:$B27))), "")</f>
        <v/>
      </c>
      <c r="J27" s="49" t="str">
        <f t="array" ref="J27">IF(ROWS($B$15:$B27) &lt;= COUNTIF(Reimbursement_Data!$C$2:$C$5587, $C$8), INDEX(Reimbursement_Data!O$2:O$5587, SMALL(IF(Reimbursement_Data!$C$2:$C$5587 = $C$8, ROW(Reimbursement_Data!$C$2:$C$5587) - ROW(INDEX(Reimbursement_Data!$C$2:$C$5587, 1, 1)) + 1), ROWS($B$15:$B27))), "")</f>
        <v/>
      </c>
      <c r="K27" s="49" t="str">
        <f t="array" ref="K27">IF(ROWS($B$15:$B27) &lt;= COUNTIF(Reimbursement_Data!$C$2:$C$5587, $C$8), INDEX(Reimbursement_Data!Q$2:Q$5587, SMALL(IF(Reimbursement_Data!$C$2:$C$5587 = $C$8, ROW(Reimbursement_Data!$C$2:$C$5587) - ROW(INDEX(Reimbursement_Data!$C$2:$C$5587, 1, 1)) + 1), ROWS($B$15:$B27))), "")</f>
        <v/>
      </c>
      <c r="L27" s="49" t="str">
        <f t="shared" si="0"/>
        <v/>
      </c>
      <c r="M27" s="49" t="str">
        <f t="array" ref="M27">IF(ROWS($B$15:$B27) &lt;= COUNTIF(Reimbursement_Data!$C$2:$C$5587, $C$8), INDEX(Reimbursement_Data!S$2:S$5587, SMALL(IF(Reimbursement_Data!$C$2:$C$5587 = $C$8, ROW(Reimbursement_Data!$C$2:$C$5587) - ROW(INDEX(Reimbursement_Data!$C$2:$C$5587, 1, 1)) + 1), ROWS($B$15:$B27))), "")</f>
        <v/>
      </c>
      <c r="N27" s="49" t="str">
        <f t="array" ref="N27">IF(ROWS($B$15:$B27) &lt;= COUNTIF(Reimbursement_Data!$C$2:$C$5587, $C$8), INDEX(Reimbursement_Data!T$2:T$5587, SMALL(IF(Reimbursement_Data!$C$2:$C$5587 = $C$8, ROW(Reimbursement_Data!$C$2:$C$5587) - ROW(INDEX(Reimbursement_Data!$C$2:$C$5587, 1, 1)) + 1), ROWS($B$15:$B27))), "")</f>
        <v/>
      </c>
      <c r="O27" s="49" t="str">
        <f t="array" ref="O27">IF(ROWS($B$15:$B27) &lt;= COUNTIF(Reimbursement_Data!$C$2:$C$5587, $C$8), INDEX(Reimbursement_Data!U$2:U$5587, SMALL(IF(Reimbursement_Data!$C$2:$C$5587 = $C$8, ROW(Reimbursement_Data!$C$2:$C$5587) - ROW(INDEX(Reimbursement_Data!$C$2:$C$5587, 1, 1)) + 1), ROWS($B$15:$B27))), "")</f>
        <v/>
      </c>
      <c r="P27" s="2"/>
    </row>
    <row r="28" spans="1:16" ht="15" x14ac:dyDescent="0.25">
      <c r="A28" s="2"/>
      <c r="B28" s="47" t="str">
        <f>IF($C$8="", "", IF(ROWS($B$15:$B28) &lt;= COUNTIF(Reimbursement_Data!$C:$C, $C$8), $C$8, ""))</f>
        <v/>
      </c>
      <c r="C28" s="48" t="str">
        <f t="array" ref="C28">IF(ROWS($B$15:$B28) &lt;= COUNTIF(Reimbursement_Data!$C$2:$C$5587, $C$8), INDEX(Reimbursement_Data!G$2:G$5587, SMALL(IF(Reimbursement_Data!$C$2:$C$5587 = $C$8, ROW(Reimbursement_Data!$C$2:$C$5587) - ROW(INDEX(Reimbursement_Data!$C$2:$C$5587, 1, 1)) + 1), ROWS($B$15:$B28))), "")</f>
        <v/>
      </c>
      <c r="D28" s="48" t="str">
        <f t="array" ref="D28">IF(ROWS($B$15:$B28) &lt;= COUNTIF(Reimbursement_Data!$C$2:$C$5587, $C$8), INDEX(Reimbursement_Data!H$2:H$5587, SMALL(IF(Reimbursement_Data!$C$2:$C$5587 = $C$8, ROW(Reimbursement_Data!$C$2:$C$5587) - ROW(INDEX(Reimbursement_Data!$C$2:$C$5587, 1, 1)) + 1), ROWS($B$15:$B28))), "")</f>
        <v/>
      </c>
      <c r="E28" s="48" t="str">
        <f t="array" ref="E28">IF(ROWS($B$15:$B28) &lt;= COUNTIF(Reimbursement_Data!$C$2:$C$5587, $C$8), INDEX(Reimbursement_Data!I$2:I$5587, SMALL(IF(Reimbursement_Data!$C$2:$C$5587 = $C$8, ROW(Reimbursement_Data!$C$2:$C$5587) - ROW(INDEX(Reimbursement_Data!$C$2:$C$5587, 1, 1)) + 1), ROWS($B$15:$B28))), "")</f>
        <v/>
      </c>
      <c r="F28" s="48" t="str">
        <f t="array" ref="F28">IF(ROWS($B$15:$B28) &lt;= COUNTIF(Reimbursement_Data!$C$2:$C$5587, $C$8), INDEX(Reimbursement_Data!K$2:K$5587, SMALL(IF(Reimbursement_Data!$C$2:$C$5587 = $C$8, ROW(Reimbursement_Data!$C$2:$C$5587) - ROW(INDEX(Reimbursement_Data!$C$2:$C$5587, 1, 1)) + 1), ROWS($B$15:$B28))), "")</f>
        <v/>
      </c>
      <c r="G28" s="49" t="str">
        <f t="array" ref="G28">IF(ROWS($B$15:$B28) &lt;= COUNTIF(Reimbursement_Data!$C$2:$C$5587, $C$8), INDEX(Reimbursement_Data!L$2:L$5587, SMALL(IF(Reimbursement_Data!$C$2:$C$5587 = $C$8, ROW(Reimbursement_Data!$C$2:$C$5587) - ROW(INDEX(Reimbursement_Data!$C$2:$C$5587, 1, 1)) + 1), ROWS($B$15:$B28))), "")</f>
        <v/>
      </c>
      <c r="H28" s="49" t="str">
        <f t="array" ref="H28">IF(ROWS($B$15:$B28) &lt;= COUNTIF(Reimbursement_Data!$C$2:$C$5587, $C$8), INDEX(Reimbursement_Data!M$2:M$5587, SMALL(IF(Reimbursement_Data!$C$2:$C$5587 = $C$8, ROW(Reimbursement_Data!$C$2:$C$5587) - ROW(INDEX(Reimbursement_Data!$C$2:$C$5587, 1, 1)) + 1), ROWS($B$15:$B28))), "")</f>
        <v/>
      </c>
      <c r="I28" s="49" t="str">
        <f t="array" ref="I28">IF(ROWS($B$15:$B28) &lt;= COUNTIF(Reimbursement_Data!$C$2:$C$5587, $C$8), INDEX(Reimbursement_Data!N$2:N$5587, SMALL(IF(Reimbursement_Data!$C$2:$C$5587 = $C$8, ROW(Reimbursement_Data!$C$2:$C$5587) - ROW(INDEX(Reimbursement_Data!$C$2:$C$5587, 1, 1)) + 1), ROWS($B$15:$B28))), "")</f>
        <v/>
      </c>
      <c r="J28" s="49" t="str">
        <f t="array" ref="J28">IF(ROWS($B$15:$B28) &lt;= COUNTIF(Reimbursement_Data!$C$2:$C$5587, $C$8), INDEX(Reimbursement_Data!O$2:O$5587, SMALL(IF(Reimbursement_Data!$C$2:$C$5587 = $C$8, ROW(Reimbursement_Data!$C$2:$C$5587) - ROW(INDEX(Reimbursement_Data!$C$2:$C$5587, 1, 1)) + 1), ROWS($B$15:$B28))), "")</f>
        <v/>
      </c>
      <c r="K28" s="49" t="str">
        <f t="array" ref="K28">IF(ROWS($B$15:$B28) &lt;= COUNTIF(Reimbursement_Data!$C$2:$C$5587, $C$8), INDEX(Reimbursement_Data!Q$2:Q$5587, SMALL(IF(Reimbursement_Data!$C$2:$C$5587 = $C$8, ROW(Reimbursement_Data!$C$2:$C$5587) - ROW(INDEX(Reimbursement_Data!$C$2:$C$5587, 1, 1)) + 1), ROWS($B$15:$B28))), "")</f>
        <v/>
      </c>
      <c r="L28" s="49" t="str">
        <f t="shared" si="0"/>
        <v/>
      </c>
      <c r="M28" s="49" t="str">
        <f t="array" ref="M28">IF(ROWS($B$15:$B28) &lt;= COUNTIF(Reimbursement_Data!$C$2:$C$5587, $C$8), INDEX(Reimbursement_Data!S$2:S$5587, SMALL(IF(Reimbursement_Data!$C$2:$C$5587 = $C$8, ROW(Reimbursement_Data!$C$2:$C$5587) - ROW(INDEX(Reimbursement_Data!$C$2:$C$5587, 1, 1)) + 1), ROWS($B$15:$B28))), "")</f>
        <v/>
      </c>
      <c r="N28" s="49" t="str">
        <f t="array" ref="N28">IF(ROWS($B$15:$B28) &lt;= COUNTIF(Reimbursement_Data!$C$2:$C$5587, $C$8), INDEX(Reimbursement_Data!T$2:T$5587, SMALL(IF(Reimbursement_Data!$C$2:$C$5587 = $C$8, ROW(Reimbursement_Data!$C$2:$C$5587) - ROW(INDEX(Reimbursement_Data!$C$2:$C$5587, 1, 1)) + 1), ROWS($B$15:$B28))), "")</f>
        <v/>
      </c>
      <c r="O28" s="49" t="str">
        <f t="array" ref="O28">IF(ROWS($B$15:$B28) &lt;= COUNTIF(Reimbursement_Data!$C$2:$C$5587, $C$8), INDEX(Reimbursement_Data!U$2:U$5587, SMALL(IF(Reimbursement_Data!$C$2:$C$5587 = $C$8, ROW(Reimbursement_Data!$C$2:$C$5587) - ROW(INDEX(Reimbursement_Data!$C$2:$C$5587, 1, 1)) + 1), ROWS($B$15:$B28))), "")</f>
        <v/>
      </c>
      <c r="P28" s="2"/>
    </row>
    <row r="29" spans="1:16" ht="15" x14ac:dyDescent="0.25">
      <c r="A29" s="2"/>
      <c r="B29" s="47" t="str">
        <f>IF($C$8="", "", IF(ROWS($B$15:$B29) &lt;= COUNTIF(Reimbursement_Data!$C:$C, $C$8), $C$8, ""))</f>
        <v/>
      </c>
      <c r="C29" s="48" t="str">
        <f t="array" ref="C29">IF(ROWS($B$15:$B29) &lt;= COUNTIF(Reimbursement_Data!$C$2:$C$5587, $C$8), INDEX(Reimbursement_Data!G$2:G$5587, SMALL(IF(Reimbursement_Data!$C$2:$C$5587 = $C$8, ROW(Reimbursement_Data!$C$2:$C$5587) - ROW(INDEX(Reimbursement_Data!$C$2:$C$5587, 1, 1)) + 1), ROWS($B$15:$B29))), "")</f>
        <v/>
      </c>
      <c r="D29" s="48" t="str">
        <f t="array" ref="D29">IF(ROWS($B$15:$B29) &lt;= COUNTIF(Reimbursement_Data!$C$2:$C$5587, $C$8), INDEX(Reimbursement_Data!H$2:H$5587, SMALL(IF(Reimbursement_Data!$C$2:$C$5587 = $C$8, ROW(Reimbursement_Data!$C$2:$C$5587) - ROW(INDEX(Reimbursement_Data!$C$2:$C$5587, 1, 1)) + 1), ROWS($B$15:$B29))), "")</f>
        <v/>
      </c>
      <c r="E29" s="48" t="str">
        <f t="array" ref="E29">IF(ROWS($B$15:$B29) &lt;= COUNTIF(Reimbursement_Data!$C$2:$C$5587, $C$8), INDEX(Reimbursement_Data!I$2:I$5587, SMALL(IF(Reimbursement_Data!$C$2:$C$5587 = $C$8, ROW(Reimbursement_Data!$C$2:$C$5587) - ROW(INDEX(Reimbursement_Data!$C$2:$C$5587, 1, 1)) + 1), ROWS($B$15:$B29))), "")</f>
        <v/>
      </c>
      <c r="F29" s="48" t="str">
        <f t="array" ref="F29">IF(ROWS($B$15:$B29) &lt;= COUNTIF(Reimbursement_Data!$C$2:$C$5587, $C$8), INDEX(Reimbursement_Data!K$2:K$5587, SMALL(IF(Reimbursement_Data!$C$2:$C$5587 = $C$8, ROW(Reimbursement_Data!$C$2:$C$5587) - ROW(INDEX(Reimbursement_Data!$C$2:$C$5587, 1, 1)) + 1), ROWS($B$15:$B29))), "")</f>
        <v/>
      </c>
      <c r="G29" s="49" t="str">
        <f t="array" ref="G29">IF(ROWS($B$15:$B29) &lt;= COUNTIF(Reimbursement_Data!$C$2:$C$5587, $C$8), INDEX(Reimbursement_Data!L$2:L$5587, SMALL(IF(Reimbursement_Data!$C$2:$C$5587 = $C$8, ROW(Reimbursement_Data!$C$2:$C$5587) - ROW(INDEX(Reimbursement_Data!$C$2:$C$5587, 1, 1)) + 1), ROWS($B$15:$B29))), "")</f>
        <v/>
      </c>
      <c r="H29" s="49" t="str">
        <f t="array" ref="H29">IF(ROWS($B$15:$B29) &lt;= COUNTIF(Reimbursement_Data!$C$2:$C$5587, $C$8), INDEX(Reimbursement_Data!M$2:M$5587, SMALL(IF(Reimbursement_Data!$C$2:$C$5587 = $C$8, ROW(Reimbursement_Data!$C$2:$C$5587) - ROW(INDEX(Reimbursement_Data!$C$2:$C$5587, 1, 1)) + 1), ROWS($B$15:$B29))), "")</f>
        <v/>
      </c>
      <c r="I29" s="49" t="str">
        <f t="array" ref="I29">IF(ROWS($B$15:$B29) &lt;= COUNTIF(Reimbursement_Data!$C$2:$C$5587, $C$8), INDEX(Reimbursement_Data!N$2:N$5587, SMALL(IF(Reimbursement_Data!$C$2:$C$5587 = $C$8, ROW(Reimbursement_Data!$C$2:$C$5587) - ROW(INDEX(Reimbursement_Data!$C$2:$C$5587, 1, 1)) + 1), ROWS($B$15:$B29))), "")</f>
        <v/>
      </c>
      <c r="J29" s="49" t="str">
        <f t="array" ref="J29">IF(ROWS($B$15:$B29) &lt;= COUNTIF(Reimbursement_Data!$C$2:$C$5587, $C$8), INDEX(Reimbursement_Data!O$2:O$5587, SMALL(IF(Reimbursement_Data!$C$2:$C$5587 = $C$8, ROW(Reimbursement_Data!$C$2:$C$5587) - ROW(INDEX(Reimbursement_Data!$C$2:$C$5587, 1, 1)) + 1), ROWS($B$15:$B29))), "")</f>
        <v/>
      </c>
      <c r="K29" s="49" t="str">
        <f t="array" ref="K29">IF(ROWS($B$15:$B29) &lt;= COUNTIF(Reimbursement_Data!$C$2:$C$5587, $C$8), INDEX(Reimbursement_Data!Q$2:Q$5587, SMALL(IF(Reimbursement_Data!$C$2:$C$5587 = $C$8, ROW(Reimbursement_Data!$C$2:$C$5587) - ROW(INDEX(Reimbursement_Data!$C$2:$C$5587, 1, 1)) + 1), ROWS($B$15:$B29))), "")</f>
        <v/>
      </c>
      <c r="L29" s="49" t="str">
        <f t="shared" si="0"/>
        <v/>
      </c>
      <c r="M29" s="49" t="str">
        <f t="array" ref="M29">IF(ROWS($B$15:$B29) &lt;= COUNTIF(Reimbursement_Data!$C$2:$C$5587, $C$8), INDEX(Reimbursement_Data!S$2:S$5587, SMALL(IF(Reimbursement_Data!$C$2:$C$5587 = $C$8, ROW(Reimbursement_Data!$C$2:$C$5587) - ROW(INDEX(Reimbursement_Data!$C$2:$C$5587, 1, 1)) + 1), ROWS($B$15:$B29))), "")</f>
        <v/>
      </c>
      <c r="N29" s="49" t="str">
        <f t="array" ref="N29">IF(ROWS($B$15:$B29) &lt;= COUNTIF(Reimbursement_Data!$C$2:$C$5587, $C$8), INDEX(Reimbursement_Data!T$2:T$5587, SMALL(IF(Reimbursement_Data!$C$2:$C$5587 = $C$8, ROW(Reimbursement_Data!$C$2:$C$5587) - ROW(INDEX(Reimbursement_Data!$C$2:$C$5587, 1, 1)) + 1), ROWS($B$15:$B29))), "")</f>
        <v/>
      </c>
      <c r="O29" s="49" t="str">
        <f t="array" ref="O29">IF(ROWS($B$15:$B29) &lt;= COUNTIF(Reimbursement_Data!$C$2:$C$5587, $C$8), INDEX(Reimbursement_Data!U$2:U$5587, SMALL(IF(Reimbursement_Data!$C$2:$C$5587 = $C$8, ROW(Reimbursement_Data!$C$2:$C$5587) - ROW(INDEX(Reimbursement_Data!$C$2:$C$5587, 1, 1)) + 1), ROWS($B$15:$B29))), "")</f>
        <v/>
      </c>
      <c r="P29" s="2"/>
    </row>
    <row r="30" spans="1:16" x14ac:dyDescent="0.2">
      <c r="A30" s="2"/>
      <c r="B30" s="50"/>
      <c r="C30" s="2"/>
      <c r="D30" s="2"/>
      <c r="E30" s="2"/>
      <c r="F30" s="2"/>
      <c r="G30" s="2"/>
      <c r="H30" s="2"/>
      <c r="I30" s="2"/>
      <c r="J30" s="2" t="str">
        <f t="array" ref="J30">IF(ROWS($B$15:$B30) &lt;= COUNTIF(Reimbursement_Data!$C$2:$C$5587, $C$8), INDEX(Reimbursement_Data!O$2:O$5587, SMALL(IF(Reimbursement_Data!$C$2:$C$5587 = $C$8, ROW(Reimbursement_Data!$C$2:$C$5587) - ROW(INDEX(Reimbursement_Data!$C$2:$C$5587, 1, 1)) + 1), ROWS($B$15:$B30))), "")</f>
        <v/>
      </c>
      <c r="K30" s="2"/>
      <c r="L30" s="2"/>
      <c r="M30" s="2"/>
      <c r="N30" s="2"/>
      <c r="O30" s="2"/>
      <c r="P30" s="2"/>
    </row>
    <row r="31" spans="1:16" hidden="1" x14ac:dyDescent="0.2"/>
    <row r="32" spans="1:16"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sheetData>
  <sheetProtection password="ED2D" sheet="1" formatColumns="0"/>
  <conditionalFormatting sqref="C15:L15 C17:L17 C19:L19 C21:L21 C23:L23 C25:L25 C27:L27 C29:L29">
    <cfRule type="expression" dxfId="84" priority="134" stopIfTrue="1">
      <formula>$B15 &lt;&gt; ""</formula>
    </cfRule>
  </conditionalFormatting>
  <conditionalFormatting sqref="P15:P29">
    <cfRule type="expression" dxfId="83" priority="126" stopIfTrue="1">
      <formula>$B15 &lt;&gt; ""</formula>
    </cfRule>
  </conditionalFormatting>
  <conditionalFormatting sqref="C16:L16 C18:L18 C20:L20 C22:L22 C24:L24 C26:L26 C28:L28">
    <cfRule type="expression" dxfId="82" priority="125" stopIfTrue="1">
      <formula>$B16 &lt;&gt; ""</formula>
    </cfRule>
  </conditionalFormatting>
  <conditionalFormatting sqref="B15">
    <cfRule type="expression" dxfId="81" priority="118" stopIfTrue="1">
      <formula>$B15 &lt;&gt; ""</formula>
    </cfRule>
  </conditionalFormatting>
  <conditionalFormatting sqref="B17">
    <cfRule type="expression" dxfId="80" priority="117" stopIfTrue="1">
      <formula>$B17 &lt;&gt; ""</formula>
    </cfRule>
  </conditionalFormatting>
  <conditionalFormatting sqref="B19">
    <cfRule type="expression" dxfId="79" priority="116" stopIfTrue="1">
      <formula>$B19 &lt;&gt; ""</formula>
    </cfRule>
  </conditionalFormatting>
  <conditionalFormatting sqref="B21">
    <cfRule type="expression" dxfId="78" priority="115" stopIfTrue="1">
      <formula>$B21 &lt;&gt; ""</formula>
    </cfRule>
  </conditionalFormatting>
  <conditionalFormatting sqref="B23">
    <cfRule type="expression" dxfId="77" priority="114" stopIfTrue="1">
      <formula>$B23 &lt;&gt; ""</formula>
    </cfRule>
  </conditionalFormatting>
  <conditionalFormatting sqref="B25">
    <cfRule type="expression" dxfId="76" priority="113" stopIfTrue="1">
      <formula>$B25 &lt;&gt; ""</formula>
    </cfRule>
  </conditionalFormatting>
  <conditionalFormatting sqref="B27">
    <cfRule type="expression" dxfId="75" priority="112" stopIfTrue="1">
      <formula>$B27 &lt;&gt; ""</formula>
    </cfRule>
  </conditionalFormatting>
  <conditionalFormatting sqref="B29">
    <cfRule type="expression" dxfId="74" priority="111" stopIfTrue="1">
      <formula>$B29 &lt;&gt; ""</formula>
    </cfRule>
  </conditionalFormatting>
  <conditionalFormatting sqref="B16">
    <cfRule type="expression" dxfId="73" priority="110" stopIfTrue="1">
      <formula>$B16 &lt;&gt; ""</formula>
    </cfRule>
  </conditionalFormatting>
  <conditionalFormatting sqref="B18">
    <cfRule type="expression" dxfId="72" priority="109" stopIfTrue="1">
      <formula>$B18 &lt;&gt; ""</formula>
    </cfRule>
  </conditionalFormatting>
  <conditionalFormatting sqref="B20">
    <cfRule type="expression" dxfId="71" priority="108" stopIfTrue="1">
      <formula>$B20 &lt;&gt; ""</formula>
    </cfRule>
  </conditionalFormatting>
  <conditionalFormatting sqref="B22">
    <cfRule type="expression" dxfId="70" priority="107" stopIfTrue="1">
      <formula>$B22 &lt;&gt; ""</formula>
    </cfRule>
  </conditionalFormatting>
  <conditionalFormatting sqref="B24">
    <cfRule type="expression" dxfId="69" priority="106" stopIfTrue="1">
      <formula>$B24 &lt;&gt; ""</formula>
    </cfRule>
  </conditionalFormatting>
  <conditionalFormatting sqref="B26">
    <cfRule type="expression" dxfId="68" priority="105" stopIfTrue="1">
      <formula>$B26 &lt;&gt; ""</formula>
    </cfRule>
  </conditionalFormatting>
  <conditionalFormatting sqref="B28">
    <cfRule type="expression" dxfId="67" priority="104" stopIfTrue="1">
      <formula>$B28 &lt;&gt; ""</formula>
    </cfRule>
  </conditionalFormatting>
  <conditionalFormatting sqref="M15">
    <cfRule type="expression" dxfId="66" priority="45" stopIfTrue="1">
      <formula>$B15 &lt;&gt; ""</formula>
    </cfRule>
  </conditionalFormatting>
  <conditionalFormatting sqref="M17">
    <cfRule type="expression" dxfId="65" priority="44" stopIfTrue="1">
      <formula>$B17 &lt;&gt; ""</formula>
    </cfRule>
  </conditionalFormatting>
  <conditionalFormatting sqref="M19">
    <cfRule type="expression" dxfId="64" priority="43" stopIfTrue="1">
      <formula>$B19 &lt;&gt; ""</formula>
    </cfRule>
  </conditionalFormatting>
  <conditionalFormatting sqref="M21">
    <cfRule type="expression" dxfId="63" priority="42" stopIfTrue="1">
      <formula>$B21 &lt;&gt; ""</formula>
    </cfRule>
  </conditionalFormatting>
  <conditionalFormatting sqref="M23">
    <cfRule type="expression" dxfId="62" priority="41" stopIfTrue="1">
      <formula>$B23 &lt;&gt; ""</formula>
    </cfRule>
  </conditionalFormatting>
  <conditionalFormatting sqref="M25">
    <cfRule type="expression" dxfId="61" priority="40" stopIfTrue="1">
      <formula>$B25 &lt;&gt; ""</formula>
    </cfRule>
  </conditionalFormatting>
  <conditionalFormatting sqref="M27">
    <cfRule type="expression" dxfId="60" priority="39" stopIfTrue="1">
      <formula>$B27 &lt;&gt; ""</formula>
    </cfRule>
  </conditionalFormatting>
  <conditionalFormatting sqref="M29">
    <cfRule type="expression" dxfId="59" priority="38" stopIfTrue="1">
      <formula>$B29 &lt;&gt; ""</formula>
    </cfRule>
  </conditionalFormatting>
  <conditionalFormatting sqref="M16">
    <cfRule type="expression" dxfId="58" priority="37" stopIfTrue="1">
      <formula>$B16 &lt;&gt; ""</formula>
    </cfRule>
  </conditionalFormatting>
  <conditionalFormatting sqref="M18">
    <cfRule type="expression" dxfId="57" priority="36" stopIfTrue="1">
      <formula>$B18 &lt;&gt; ""</formula>
    </cfRule>
  </conditionalFormatting>
  <conditionalFormatting sqref="M20">
    <cfRule type="expression" dxfId="56" priority="35" stopIfTrue="1">
      <formula>$B20 &lt;&gt; ""</formula>
    </cfRule>
  </conditionalFormatting>
  <conditionalFormatting sqref="M22">
    <cfRule type="expression" dxfId="55" priority="34" stopIfTrue="1">
      <formula>$B22 &lt;&gt; ""</formula>
    </cfRule>
  </conditionalFormatting>
  <conditionalFormatting sqref="M24">
    <cfRule type="expression" dxfId="54" priority="33" stopIfTrue="1">
      <formula>$B24 &lt;&gt; ""</formula>
    </cfRule>
  </conditionalFormatting>
  <conditionalFormatting sqref="M26">
    <cfRule type="expression" dxfId="53" priority="32" stopIfTrue="1">
      <formula>$B26 &lt;&gt; ""</formula>
    </cfRule>
  </conditionalFormatting>
  <conditionalFormatting sqref="M28">
    <cfRule type="expression" dxfId="52" priority="31" stopIfTrue="1">
      <formula>$B28 &lt;&gt; ""</formula>
    </cfRule>
  </conditionalFormatting>
  <conditionalFormatting sqref="N15">
    <cfRule type="expression" dxfId="51" priority="30" stopIfTrue="1">
      <formula>$B15 &lt;&gt; ""</formula>
    </cfRule>
  </conditionalFormatting>
  <conditionalFormatting sqref="N17">
    <cfRule type="expression" dxfId="50" priority="29" stopIfTrue="1">
      <formula>$B17 &lt;&gt; ""</formula>
    </cfRule>
  </conditionalFormatting>
  <conditionalFormatting sqref="N19">
    <cfRule type="expression" dxfId="49" priority="28" stopIfTrue="1">
      <formula>$B19 &lt;&gt; ""</formula>
    </cfRule>
  </conditionalFormatting>
  <conditionalFormatting sqref="N21">
    <cfRule type="expression" dxfId="48" priority="27" stopIfTrue="1">
      <formula>$B21 &lt;&gt; ""</formula>
    </cfRule>
  </conditionalFormatting>
  <conditionalFormatting sqref="N23">
    <cfRule type="expression" dxfId="47" priority="26" stopIfTrue="1">
      <formula>$B23 &lt;&gt; ""</formula>
    </cfRule>
  </conditionalFormatting>
  <conditionalFormatting sqref="N25">
    <cfRule type="expression" dxfId="46" priority="25" stopIfTrue="1">
      <formula>$B25 &lt;&gt; ""</formula>
    </cfRule>
  </conditionalFormatting>
  <conditionalFormatting sqref="N27">
    <cfRule type="expression" dxfId="45" priority="24" stopIfTrue="1">
      <formula>$B27 &lt;&gt; ""</formula>
    </cfRule>
  </conditionalFormatting>
  <conditionalFormatting sqref="N29">
    <cfRule type="expression" dxfId="44" priority="23" stopIfTrue="1">
      <formula>$B29 &lt;&gt; ""</formula>
    </cfRule>
  </conditionalFormatting>
  <conditionalFormatting sqref="N16">
    <cfRule type="expression" dxfId="43" priority="22" stopIfTrue="1">
      <formula>$B16 &lt;&gt; ""</formula>
    </cfRule>
  </conditionalFormatting>
  <conditionalFormatting sqref="N18">
    <cfRule type="expression" dxfId="42" priority="21" stopIfTrue="1">
      <formula>$B18 &lt;&gt; ""</formula>
    </cfRule>
  </conditionalFormatting>
  <conditionalFormatting sqref="N20">
    <cfRule type="expression" dxfId="41" priority="20" stopIfTrue="1">
      <formula>$B20 &lt;&gt; ""</formula>
    </cfRule>
  </conditionalFormatting>
  <conditionalFormatting sqref="N22">
    <cfRule type="expression" dxfId="40" priority="19" stopIfTrue="1">
      <formula>$B22 &lt;&gt; ""</formula>
    </cfRule>
  </conditionalFormatting>
  <conditionalFormatting sqref="N24">
    <cfRule type="expression" dxfId="39" priority="18" stopIfTrue="1">
      <formula>$B24 &lt;&gt; ""</formula>
    </cfRule>
  </conditionalFormatting>
  <conditionalFormatting sqref="N26">
    <cfRule type="expression" dxfId="38" priority="17" stopIfTrue="1">
      <formula>$B26 &lt;&gt; ""</formula>
    </cfRule>
  </conditionalFormatting>
  <conditionalFormatting sqref="N28">
    <cfRule type="expression" dxfId="37" priority="16" stopIfTrue="1">
      <formula>$B28 &lt;&gt; ""</formula>
    </cfRule>
  </conditionalFormatting>
  <conditionalFormatting sqref="O15">
    <cfRule type="expression" dxfId="36" priority="15" stopIfTrue="1">
      <formula>$B15 &lt;&gt; ""</formula>
    </cfRule>
  </conditionalFormatting>
  <conditionalFormatting sqref="O17">
    <cfRule type="expression" dxfId="35" priority="14" stopIfTrue="1">
      <formula>$B17 &lt;&gt; ""</formula>
    </cfRule>
  </conditionalFormatting>
  <conditionalFormatting sqref="O19">
    <cfRule type="expression" dxfId="34" priority="13" stopIfTrue="1">
      <formula>$B19 &lt;&gt; ""</formula>
    </cfRule>
  </conditionalFormatting>
  <conditionalFormatting sqref="O21">
    <cfRule type="expression" dxfId="33" priority="12" stopIfTrue="1">
      <formula>$B21 &lt;&gt; ""</formula>
    </cfRule>
  </conditionalFormatting>
  <conditionalFormatting sqref="O23">
    <cfRule type="expression" dxfId="32" priority="11" stopIfTrue="1">
      <formula>$B23 &lt;&gt; ""</formula>
    </cfRule>
  </conditionalFormatting>
  <conditionalFormatting sqref="O25">
    <cfRule type="expression" dxfId="31" priority="10" stopIfTrue="1">
      <formula>$B25 &lt;&gt; ""</formula>
    </cfRule>
  </conditionalFormatting>
  <conditionalFormatting sqref="O27">
    <cfRule type="expression" dxfId="30" priority="9" stopIfTrue="1">
      <formula>$B27 &lt;&gt; ""</formula>
    </cfRule>
  </conditionalFormatting>
  <conditionalFormatting sqref="O29">
    <cfRule type="expression" dxfId="29" priority="8" stopIfTrue="1">
      <formula>$B29 &lt;&gt; ""</formula>
    </cfRule>
  </conditionalFormatting>
  <conditionalFormatting sqref="O16">
    <cfRule type="expression" dxfId="28" priority="7" stopIfTrue="1">
      <formula>$B16 &lt;&gt; ""</formula>
    </cfRule>
  </conditionalFormatting>
  <conditionalFormatting sqref="O18">
    <cfRule type="expression" dxfId="27" priority="6" stopIfTrue="1">
      <formula>$B18 &lt;&gt; ""</formula>
    </cfRule>
  </conditionalFormatting>
  <conditionalFormatting sqref="O20">
    <cfRule type="expression" dxfId="26" priority="5" stopIfTrue="1">
      <formula>$B20 &lt;&gt; ""</formula>
    </cfRule>
  </conditionalFormatting>
  <conditionalFormatting sqref="O22">
    <cfRule type="expression" dxfId="25" priority="4" stopIfTrue="1">
      <formula>$B22 &lt;&gt; ""</formula>
    </cfRule>
  </conditionalFormatting>
  <conditionalFormatting sqref="O24">
    <cfRule type="expression" dxfId="24" priority="3" stopIfTrue="1">
      <formula>$B24 &lt;&gt; ""</formula>
    </cfRule>
  </conditionalFormatting>
  <conditionalFormatting sqref="O26">
    <cfRule type="expression" dxfId="23" priority="2" stopIfTrue="1">
      <formula>$B26 &lt;&gt; ""</formula>
    </cfRule>
  </conditionalFormatting>
  <conditionalFormatting sqref="O28">
    <cfRule type="expression" dxfId="22" priority="1" stopIfTrue="1">
      <formula>$B28 &lt;&gt; ""</formula>
    </cfRule>
  </conditionalFormatting>
  <dataValidations count="3">
    <dataValidation type="list" allowBlank="1" showInputMessage="1" showErrorMessage="1" errorTitle="Michigan Department of Treasury" error="The cell or chart you are trying to change is on a protected sheet. Please click Cancel and select an option from the dropdown list." sqref="C4" xr:uid="{00000000-0002-0000-0000-000000000000}">
      <formula1>INDIRECT(IF(C2 = "GRAND TRAVERSE", "GRAND_TRAVERSE", IF(C2 = "PRESQUE ISLE", "PRESQUE_ISLE", IF(C2 = "SAINT CLAIR", "SAINT_CLAIR", IF(C2 = "SAINT JOSEPH", "SAINT_JOSEPH", IF(C2 = "VAN BUREN", "VAN_BUREN", $C$2))))))</formula1>
    </dataValidation>
    <dataValidation type="list" allowBlank="1" showInputMessage="1" showErrorMessage="1" errorTitle="Michigan Department of Treasury" error="The cell or chart you are trying to change is on a protected sheet. Please click Cancel and select an option from the dropdown list." sqref="C6" xr:uid="{00000000-0002-0000-0000-000001000000}">
      <formula1>IF(C4 = "COUNTY", C2, INDIRECT(SUBSTITUTE($C$2&amp;$C$4, " ", "_")))</formula1>
    </dataValidation>
    <dataValidation type="list" allowBlank="1" showInputMessage="1" showErrorMessage="1" errorTitle="Michigan Department of Treasury" error="The cell or chart you are trying to change is on a protected sheet. Please click Cancel and select an option from the dropdown list." sqref="C2" xr:uid="{00000000-0002-0000-0000-000002000000}">
      <formula1>COUNTY</formula1>
    </dataValidation>
  </dataValidations>
  <printOptions horizontalCentered="1"/>
  <pageMargins left="0.25" right="0.25" top="0.75" bottom="0.75" header="0.3" footer="0.3"/>
  <pageSetup scale="43"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V5587"/>
  <sheetViews>
    <sheetView zoomScale="76" zoomScaleNormal="76" workbookViewId="0">
      <pane ySplit="1" topLeftCell="A2" activePane="bottomLeft" state="frozen"/>
      <selection pane="bottomLeft"/>
    </sheetView>
  </sheetViews>
  <sheetFormatPr defaultColWidth="15" defaultRowHeight="15" x14ac:dyDescent="0.25"/>
  <cols>
    <col min="1" max="1" width="16.85546875" style="1" bestFit="1" customWidth="1"/>
    <col min="2" max="2" width="16.85546875" bestFit="1" customWidth="1"/>
    <col min="3" max="3" width="14.85546875" bestFit="1" customWidth="1"/>
    <col min="4" max="4" width="63" bestFit="1" customWidth="1"/>
    <col min="5" max="5" width="20.5703125" bestFit="1" customWidth="1"/>
    <col min="6" max="6" width="20.5703125" customWidth="1"/>
    <col min="7" max="7" width="57.85546875" bestFit="1" customWidth="1"/>
    <col min="8" max="8" width="20.85546875" bestFit="1" customWidth="1"/>
    <col min="9" max="9" width="16.7109375" bestFit="1" customWidth="1"/>
    <col min="10" max="10" width="24.140625" bestFit="1" customWidth="1"/>
    <col min="11" max="11" width="16.85546875" bestFit="1" customWidth="1"/>
    <col min="12" max="12" width="23.28515625" style="64" bestFit="1" customWidth="1"/>
    <col min="13" max="13" width="24" bestFit="1" customWidth="1"/>
    <col min="14" max="14" width="23.5703125" style="64" bestFit="1" customWidth="1"/>
    <col min="15" max="15" width="25.5703125" style="70" bestFit="1" customWidth="1"/>
    <col min="16" max="17" width="23.5703125" style="64" customWidth="1"/>
    <col min="18" max="18" width="28.5703125" bestFit="1" customWidth="1"/>
    <col min="19" max="19" width="21.42578125" bestFit="1" customWidth="1"/>
    <col min="20" max="20" width="23.7109375" style="64" bestFit="1" customWidth="1"/>
    <col min="21" max="21" width="29.5703125" style="64" customWidth="1"/>
    <col min="22" max="22" width="25.5703125" bestFit="1" customWidth="1"/>
  </cols>
  <sheetData>
    <row r="1" spans="1:22" x14ac:dyDescent="0.25">
      <c r="A1" s="1" t="s">
        <v>4370</v>
      </c>
      <c r="B1" t="s">
        <v>0</v>
      </c>
      <c r="C1" t="s">
        <v>4371</v>
      </c>
      <c r="D1" t="s">
        <v>4372</v>
      </c>
      <c r="E1" t="s">
        <v>4373</v>
      </c>
      <c r="F1" t="s">
        <v>4406</v>
      </c>
      <c r="G1" t="s">
        <v>4374</v>
      </c>
      <c r="H1" t="s">
        <v>4375</v>
      </c>
      <c r="I1" t="s">
        <v>4376</v>
      </c>
      <c r="J1" t="s">
        <v>4395</v>
      </c>
      <c r="K1" t="s">
        <v>4392</v>
      </c>
      <c r="L1" s="64" t="s">
        <v>4377</v>
      </c>
      <c r="M1" t="s">
        <v>4378</v>
      </c>
      <c r="N1" s="64" t="s">
        <v>4379</v>
      </c>
      <c r="O1" s="70" t="s">
        <v>4412</v>
      </c>
      <c r="P1" s="70" t="s">
        <v>4399</v>
      </c>
      <c r="Q1" s="70" t="s">
        <v>4400</v>
      </c>
      <c r="R1" t="s">
        <v>4404</v>
      </c>
      <c r="S1" t="s">
        <v>4401</v>
      </c>
      <c r="T1" s="64" t="s">
        <v>4402</v>
      </c>
      <c r="U1" s="70" t="s">
        <v>4403</v>
      </c>
      <c r="V1" t="s">
        <v>4380</v>
      </c>
    </row>
    <row r="2" spans="1:22" x14ac:dyDescent="0.25">
      <c r="A2" s="1" t="s">
        <v>3758</v>
      </c>
      <c r="B2" t="s">
        <v>6</v>
      </c>
      <c r="C2" t="s">
        <v>88</v>
      </c>
      <c r="D2" t="s">
        <v>6</v>
      </c>
      <c r="E2" t="s">
        <v>0</v>
      </c>
      <c r="F2">
        <f t="shared" ref="F2:F65" si="0">LEN(C2)</f>
        <v>7</v>
      </c>
      <c r="G2" t="s">
        <v>3778</v>
      </c>
      <c r="H2" t="s">
        <v>3779</v>
      </c>
      <c r="I2" t="s">
        <v>3780</v>
      </c>
      <c r="J2" t="s">
        <v>4396</v>
      </c>
      <c r="K2" s="46">
        <v>4.1782000000000004</v>
      </c>
      <c r="L2" s="27">
        <v>2313.21</v>
      </c>
      <c r="M2" s="27">
        <v>2519.4499999999998</v>
      </c>
      <c r="N2" s="27">
        <v>3075.41</v>
      </c>
      <c r="O2" s="70">
        <f t="shared" ref="O2:O65" si="1">SUM(L2:N2)</f>
        <v>7908.07</v>
      </c>
      <c r="P2" s="76">
        <v>1.4452642086746157</v>
      </c>
      <c r="Q2" s="66">
        <f t="shared" ref="Q2:Q65" si="2">ROUND(P2*N2,2)</f>
        <v>4444.78</v>
      </c>
      <c r="R2" s="63">
        <v>1</v>
      </c>
      <c r="S2" s="27">
        <v>7908.07</v>
      </c>
      <c r="T2" s="27">
        <v>0</v>
      </c>
      <c r="U2" s="64">
        <f t="shared" ref="U2:U65" si="3">ROUND(SUM(L2,M2,N2,Q2,-S2,-T2), 2)</f>
        <v>4444.78</v>
      </c>
      <c r="V2" s="66">
        <f t="shared" ref="V2:V65" si="4">SUM(S2,T2,U2)</f>
        <v>12352.849999999999</v>
      </c>
    </row>
    <row r="3" spans="1:22" x14ac:dyDescent="0.25">
      <c r="A3" s="1" t="s">
        <v>3758</v>
      </c>
      <c r="B3" t="s">
        <v>6</v>
      </c>
      <c r="C3" t="s">
        <v>88</v>
      </c>
      <c r="D3" t="s">
        <v>6</v>
      </c>
      <c r="E3" t="s">
        <v>0</v>
      </c>
      <c r="F3">
        <f t="shared" si="0"/>
        <v>7</v>
      </c>
      <c r="G3" t="s">
        <v>3781</v>
      </c>
      <c r="H3" t="s">
        <v>3782</v>
      </c>
      <c r="I3" t="s">
        <v>3783</v>
      </c>
      <c r="J3" t="s">
        <v>4397</v>
      </c>
      <c r="K3" s="46">
        <v>1</v>
      </c>
      <c r="L3" s="27">
        <v>1289.7</v>
      </c>
      <c r="M3" s="27">
        <v>603</v>
      </c>
      <c r="N3" s="27">
        <v>0</v>
      </c>
      <c r="O3" s="70">
        <f t="shared" si="1"/>
        <v>1892.7</v>
      </c>
      <c r="P3" s="76">
        <v>0</v>
      </c>
      <c r="Q3" s="66">
        <f t="shared" si="2"/>
        <v>0</v>
      </c>
      <c r="R3" s="63">
        <v>1</v>
      </c>
      <c r="S3" s="27">
        <v>0</v>
      </c>
      <c r="T3" s="27">
        <v>1892.7</v>
      </c>
      <c r="U3" s="64">
        <f t="shared" si="3"/>
        <v>0</v>
      </c>
      <c r="V3" s="65">
        <f t="shared" si="4"/>
        <v>1892.7</v>
      </c>
    </row>
    <row r="4" spans="1:22" x14ac:dyDescent="0.25">
      <c r="A4" s="1" t="s">
        <v>3758</v>
      </c>
      <c r="B4" t="s">
        <v>6</v>
      </c>
      <c r="C4" t="s">
        <v>88</v>
      </c>
      <c r="D4" t="s">
        <v>6</v>
      </c>
      <c r="E4" t="s">
        <v>0</v>
      </c>
      <c r="F4">
        <f t="shared" si="0"/>
        <v>7</v>
      </c>
      <c r="G4" t="s">
        <v>3784</v>
      </c>
      <c r="H4" t="s">
        <v>3782</v>
      </c>
      <c r="I4" t="s">
        <v>3785</v>
      </c>
      <c r="J4" t="s">
        <v>4397</v>
      </c>
      <c r="K4" s="46">
        <v>0.5</v>
      </c>
      <c r="L4" s="27">
        <v>0</v>
      </c>
      <c r="M4" s="27">
        <v>301.5</v>
      </c>
      <c r="N4" s="27">
        <v>644.85</v>
      </c>
      <c r="O4" s="70">
        <f t="shared" si="1"/>
        <v>946.35</v>
      </c>
      <c r="P4" s="76">
        <v>1.4452613823405382</v>
      </c>
      <c r="Q4" s="66">
        <f t="shared" si="2"/>
        <v>931.98</v>
      </c>
      <c r="R4" s="63">
        <v>1</v>
      </c>
      <c r="S4" s="27">
        <v>0</v>
      </c>
      <c r="T4" s="27">
        <v>946.35</v>
      </c>
      <c r="U4" s="64">
        <f t="shared" si="3"/>
        <v>931.98</v>
      </c>
      <c r="V4" s="65">
        <f t="shared" si="4"/>
        <v>1878.33</v>
      </c>
    </row>
    <row r="5" spans="1:22" x14ac:dyDescent="0.25">
      <c r="A5" s="1" t="s">
        <v>3758</v>
      </c>
      <c r="B5" t="s">
        <v>6</v>
      </c>
      <c r="C5" t="s">
        <v>88</v>
      </c>
      <c r="D5" t="s">
        <v>6</v>
      </c>
      <c r="E5" t="s">
        <v>0</v>
      </c>
      <c r="F5">
        <f t="shared" si="0"/>
        <v>7</v>
      </c>
      <c r="G5" t="s">
        <v>3786</v>
      </c>
      <c r="H5" t="s">
        <v>3782</v>
      </c>
      <c r="I5" t="s">
        <v>3785</v>
      </c>
      <c r="J5" t="s">
        <v>4397</v>
      </c>
      <c r="K5" s="46">
        <v>0.14000000000000001</v>
      </c>
      <c r="L5" s="27">
        <v>0</v>
      </c>
      <c r="M5" s="27">
        <v>84.42</v>
      </c>
      <c r="N5" s="27">
        <v>180.56</v>
      </c>
      <c r="O5" s="70">
        <f t="shared" si="1"/>
        <v>264.98</v>
      </c>
      <c r="P5" s="76">
        <v>1.4452613823405382</v>
      </c>
      <c r="Q5" s="66">
        <f t="shared" si="2"/>
        <v>260.95999999999998</v>
      </c>
      <c r="R5" s="63">
        <v>1</v>
      </c>
      <c r="S5" s="27">
        <v>0</v>
      </c>
      <c r="T5" s="27">
        <v>264.98</v>
      </c>
      <c r="U5" s="64">
        <f t="shared" si="3"/>
        <v>260.95999999999998</v>
      </c>
      <c r="V5" s="65">
        <f t="shared" si="4"/>
        <v>525.94000000000005</v>
      </c>
    </row>
    <row r="6" spans="1:22" x14ac:dyDescent="0.25">
      <c r="A6" s="1" t="s">
        <v>3758</v>
      </c>
      <c r="B6" t="s">
        <v>6</v>
      </c>
      <c r="C6" t="s">
        <v>88</v>
      </c>
      <c r="D6" t="s">
        <v>6</v>
      </c>
      <c r="E6" t="s">
        <v>0</v>
      </c>
      <c r="F6">
        <f t="shared" si="0"/>
        <v>7</v>
      </c>
      <c r="G6" t="s">
        <v>3788</v>
      </c>
      <c r="H6" t="s">
        <v>3782</v>
      </c>
      <c r="I6" t="s">
        <v>3785</v>
      </c>
      <c r="J6" t="s">
        <v>4397</v>
      </c>
      <c r="K6" s="46">
        <v>0.125</v>
      </c>
      <c r="L6" s="27">
        <v>0</v>
      </c>
      <c r="M6" s="27">
        <v>75.38</v>
      </c>
      <c r="N6" s="27">
        <v>161.21</v>
      </c>
      <c r="O6" s="70">
        <f t="shared" si="1"/>
        <v>236.59</v>
      </c>
      <c r="P6" s="76">
        <v>1.4452613823405382</v>
      </c>
      <c r="Q6" s="66">
        <f t="shared" si="2"/>
        <v>232.99</v>
      </c>
      <c r="R6" s="63">
        <v>1</v>
      </c>
      <c r="S6" s="27">
        <v>0</v>
      </c>
      <c r="T6" s="27">
        <v>236.59</v>
      </c>
      <c r="U6" s="64">
        <f t="shared" si="3"/>
        <v>232.99</v>
      </c>
      <c r="V6" s="65">
        <f t="shared" si="4"/>
        <v>469.58000000000004</v>
      </c>
    </row>
    <row r="7" spans="1:22" x14ac:dyDescent="0.25">
      <c r="A7" s="1" t="s">
        <v>3758</v>
      </c>
      <c r="B7" t="s">
        <v>6</v>
      </c>
      <c r="C7" t="s">
        <v>88</v>
      </c>
      <c r="D7" t="s">
        <v>6</v>
      </c>
      <c r="E7" t="s">
        <v>0</v>
      </c>
      <c r="F7">
        <f t="shared" si="0"/>
        <v>7</v>
      </c>
      <c r="G7" t="s">
        <v>3789</v>
      </c>
      <c r="H7" t="s">
        <v>3782</v>
      </c>
      <c r="I7" t="s">
        <v>3785</v>
      </c>
      <c r="J7" t="s">
        <v>4397</v>
      </c>
      <c r="K7" s="46">
        <v>0.375</v>
      </c>
      <c r="L7" s="27">
        <v>0</v>
      </c>
      <c r="M7" s="27">
        <v>226.13</v>
      </c>
      <c r="N7" s="27">
        <v>483.64</v>
      </c>
      <c r="O7" s="70">
        <f t="shared" si="1"/>
        <v>709.77</v>
      </c>
      <c r="P7" s="76">
        <v>1.4452613823405382</v>
      </c>
      <c r="Q7" s="66">
        <f t="shared" si="2"/>
        <v>698.99</v>
      </c>
      <c r="R7" s="63">
        <v>1</v>
      </c>
      <c r="S7" s="27">
        <v>0</v>
      </c>
      <c r="T7" s="27">
        <v>709.77</v>
      </c>
      <c r="U7" s="64">
        <f t="shared" si="3"/>
        <v>698.99</v>
      </c>
      <c r="V7" s="65">
        <f t="shared" si="4"/>
        <v>1408.76</v>
      </c>
    </row>
    <row r="8" spans="1:22" x14ac:dyDescent="0.25">
      <c r="A8" s="1" t="s">
        <v>3758</v>
      </c>
      <c r="B8" t="s">
        <v>6</v>
      </c>
      <c r="C8" t="s">
        <v>171</v>
      </c>
      <c r="D8" t="s">
        <v>6</v>
      </c>
      <c r="E8" t="s">
        <v>3</v>
      </c>
      <c r="F8">
        <f t="shared" si="0"/>
        <v>7</v>
      </c>
      <c r="G8" t="s">
        <v>3778</v>
      </c>
      <c r="H8" t="s">
        <v>3779</v>
      </c>
      <c r="I8" t="s">
        <v>3780</v>
      </c>
      <c r="J8" t="s">
        <v>4397</v>
      </c>
      <c r="K8" s="46">
        <v>0.50549999999999995</v>
      </c>
      <c r="L8" s="27">
        <v>0</v>
      </c>
      <c r="M8" s="27">
        <v>55.45</v>
      </c>
      <c r="N8" s="27">
        <v>53.38000000000001</v>
      </c>
      <c r="O8" s="70">
        <f t="shared" si="1"/>
        <v>108.83000000000001</v>
      </c>
      <c r="P8" s="76">
        <v>1.4452733969213334</v>
      </c>
      <c r="Q8" s="66">
        <f t="shared" si="2"/>
        <v>77.150000000000006</v>
      </c>
      <c r="R8" s="63">
        <v>1</v>
      </c>
      <c r="S8" s="27">
        <v>0</v>
      </c>
      <c r="T8" s="27">
        <v>108.83000000000001</v>
      </c>
      <c r="U8" s="64">
        <f t="shared" si="3"/>
        <v>77.150000000000006</v>
      </c>
      <c r="V8" s="65">
        <f t="shared" si="4"/>
        <v>185.98000000000002</v>
      </c>
    </row>
    <row r="9" spans="1:22" x14ac:dyDescent="0.25">
      <c r="A9" s="1" t="s">
        <v>3758</v>
      </c>
      <c r="B9" t="s">
        <v>6</v>
      </c>
      <c r="C9" t="s">
        <v>171</v>
      </c>
      <c r="D9" t="s">
        <v>6</v>
      </c>
      <c r="E9" t="s">
        <v>3</v>
      </c>
      <c r="F9">
        <f t="shared" si="0"/>
        <v>7</v>
      </c>
      <c r="G9" t="s">
        <v>3902</v>
      </c>
      <c r="H9" t="s">
        <v>3782</v>
      </c>
      <c r="I9" t="s">
        <v>3783</v>
      </c>
      <c r="J9" t="s">
        <v>4397</v>
      </c>
      <c r="K9" s="46">
        <v>1</v>
      </c>
      <c r="L9" s="27">
        <v>105.6</v>
      </c>
      <c r="M9" s="27">
        <v>109.7</v>
      </c>
      <c r="N9" s="27">
        <v>0</v>
      </c>
      <c r="O9" s="70">
        <f t="shared" si="1"/>
        <v>215.3</v>
      </c>
      <c r="P9" s="76">
        <v>0</v>
      </c>
      <c r="Q9" s="66">
        <f t="shared" si="2"/>
        <v>0</v>
      </c>
      <c r="R9" s="63">
        <v>1</v>
      </c>
      <c r="S9" s="27">
        <v>0</v>
      </c>
      <c r="T9" s="27">
        <v>215.3</v>
      </c>
      <c r="U9" s="64">
        <f t="shared" si="3"/>
        <v>0</v>
      </c>
      <c r="V9" s="65">
        <f t="shared" si="4"/>
        <v>215.3</v>
      </c>
    </row>
    <row r="10" spans="1:22" x14ac:dyDescent="0.25">
      <c r="A10" s="1" t="s">
        <v>3758</v>
      </c>
      <c r="B10" t="s">
        <v>6</v>
      </c>
      <c r="C10" t="s">
        <v>171</v>
      </c>
      <c r="D10" t="s">
        <v>6</v>
      </c>
      <c r="E10" t="s">
        <v>3</v>
      </c>
      <c r="F10">
        <f t="shared" si="0"/>
        <v>7</v>
      </c>
      <c r="G10" t="s">
        <v>3903</v>
      </c>
      <c r="H10" t="s">
        <v>3782</v>
      </c>
      <c r="I10" t="s">
        <v>3783</v>
      </c>
      <c r="J10" t="s">
        <v>4397</v>
      </c>
      <c r="K10" s="46">
        <v>0.5</v>
      </c>
      <c r="L10" s="27">
        <v>52.8</v>
      </c>
      <c r="M10" s="27">
        <v>54.85</v>
      </c>
      <c r="N10" s="27">
        <v>0</v>
      </c>
      <c r="O10" s="70">
        <f t="shared" si="1"/>
        <v>107.65</v>
      </c>
      <c r="P10" s="76">
        <v>0</v>
      </c>
      <c r="Q10" s="66">
        <f t="shared" si="2"/>
        <v>0</v>
      </c>
      <c r="R10" s="63">
        <v>1</v>
      </c>
      <c r="S10" s="27">
        <v>0</v>
      </c>
      <c r="T10" s="27">
        <v>107.65</v>
      </c>
      <c r="U10" s="64">
        <f t="shared" si="3"/>
        <v>0</v>
      </c>
      <c r="V10" s="65">
        <f t="shared" si="4"/>
        <v>107.65</v>
      </c>
    </row>
    <row r="11" spans="1:22" x14ac:dyDescent="0.25">
      <c r="A11" s="1" t="s">
        <v>3758</v>
      </c>
      <c r="B11" t="s">
        <v>6</v>
      </c>
      <c r="C11" t="s">
        <v>171</v>
      </c>
      <c r="D11" t="s">
        <v>6</v>
      </c>
      <c r="E11" t="s">
        <v>3</v>
      </c>
      <c r="F11">
        <f t="shared" si="0"/>
        <v>7</v>
      </c>
      <c r="G11" t="s">
        <v>3787</v>
      </c>
      <c r="H11" t="s">
        <v>3782</v>
      </c>
      <c r="I11" t="s">
        <v>3785</v>
      </c>
      <c r="J11" t="s">
        <v>4397</v>
      </c>
      <c r="K11" s="46">
        <v>1</v>
      </c>
      <c r="L11" s="27">
        <v>0</v>
      </c>
      <c r="M11" s="27">
        <v>109.7</v>
      </c>
      <c r="N11" s="27">
        <v>105.6</v>
      </c>
      <c r="O11" s="70">
        <f t="shared" si="1"/>
        <v>215.3</v>
      </c>
      <c r="P11" s="76">
        <v>1.4452733969213334</v>
      </c>
      <c r="Q11" s="66">
        <f t="shared" si="2"/>
        <v>152.62</v>
      </c>
      <c r="R11" s="63">
        <v>1</v>
      </c>
      <c r="S11" s="27">
        <v>0</v>
      </c>
      <c r="T11" s="27">
        <v>215.3</v>
      </c>
      <c r="U11" s="64">
        <f t="shared" si="3"/>
        <v>152.62</v>
      </c>
      <c r="V11" s="65">
        <f t="shared" si="4"/>
        <v>367.92</v>
      </c>
    </row>
    <row r="12" spans="1:22" x14ac:dyDescent="0.25">
      <c r="A12" s="1" t="s">
        <v>3758</v>
      </c>
      <c r="B12" t="s">
        <v>6</v>
      </c>
      <c r="C12" t="s">
        <v>171</v>
      </c>
      <c r="D12" t="s">
        <v>6</v>
      </c>
      <c r="E12" t="s">
        <v>3</v>
      </c>
      <c r="F12">
        <f t="shared" si="0"/>
        <v>7</v>
      </c>
      <c r="G12" t="s">
        <v>3869</v>
      </c>
      <c r="H12" t="s">
        <v>3782</v>
      </c>
      <c r="I12" t="s">
        <v>3785</v>
      </c>
      <c r="J12" t="s">
        <v>4397</v>
      </c>
      <c r="K12" s="46">
        <v>0.5</v>
      </c>
      <c r="L12" s="27">
        <v>0</v>
      </c>
      <c r="M12" s="27">
        <v>54.85</v>
      </c>
      <c r="N12" s="27">
        <v>52.8</v>
      </c>
      <c r="O12" s="70">
        <f t="shared" si="1"/>
        <v>107.65</v>
      </c>
      <c r="P12" s="76">
        <v>1.4452733969213334</v>
      </c>
      <c r="Q12" s="66">
        <f t="shared" si="2"/>
        <v>76.31</v>
      </c>
      <c r="R12" s="63">
        <v>1</v>
      </c>
      <c r="S12" s="27">
        <v>0</v>
      </c>
      <c r="T12" s="27">
        <v>107.65</v>
      </c>
      <c r="U12" s="64">
        <f t="shared" si="3"/>
        <v>76.31</v>
      </c>
      <c r="V12" s="65">
        <f t="shared" si="4"/>
        <v>183.96</v>
      </c>
    </row>
    <row r="13" spans="1:22" x14ac:dyDescent="0.25">
      <c r="A13" s="1" t="s">
        <v>3758</v>
      </c>
      <c r="B13" t="s">
        <v>6</v>
      </c>
      <c r="C13" t="s">
        <v>172</v>
      </c>
      <c r="D13" t="s">
        <v>173</v>
      </c>
      <c r="E13" t="s">
        <v>3</v>
      </c>
      <c r="F13">
        <f t="shared" si="0"/>
        <v>7</v>
      </c>
      <c r="G13" t="s">
        <v>3778</v>
      </c>
      <c r="H13" t="s">
        <v>3779</v>
      </c>
      <c r="I13" t="s">
        <v>3780</v>
      </c>
      <c r="J13" t="s">
        <v>4397</v>
      </c>
      <c r="K13" s="46">
        <v>0.47170000000000001</v>
      </c>
      <c r="L13" s="27">
        <v>0</v>
      </c>
      <c r="M13" s="27">
        <v>66.459999999999994</v>
      </c>
      <c r="N13" s="27">
        <v>0</v>
      </c>
      <c r="O13" s="70">
        <f t="shared" si="1"/>
        <v>66.459999999999994</v>
      </c>
      <c r="P13" s="76">
        <v>0</v>
      </c>
      <c r="Q13" s="66">
        <f t="shared" si="2"/>
        <v>0</v>
      </c>
      <c r="R13" s="63">
        <v>0</v>
      </c>
      <c r="S13" s="27">
        <v>0</v>
      </c>
      <c r="T13" s="27">
        <v>66.459999999999994</v>
      </c>
      <c r="U13" s="64">
        <f t="shared" si="3"/>
        <v>0</v>
      </c>
      <c r="V13" s="65">
        <f t="shared" si="4"/>
        <v>66.459999999999994</v>
      </c>
    </row>
    <row r="14" spans="1:22" x14ac:dyDescent="0.25">
      <c r="A14" s="1" t="s">
        <v>3758</v>
      </c>
      <c r="B14" t="s">
        <v>6</v>
      </c>
      <c r="C14" t="s">
        <v>172</v>
      </c>
      <c r="D14" t="s">
        <v>173</v>
      </c>
      <c r="E14" t="s">
        <v>3</v>
      </c>
      <c r="F14">
        <f t="shared" si="0"/>
        <v>7</v>
      </c>
      <c r="G14" t="s">
        <v>3902</v>
      </c>
      <c r="H14" t="s">
        <v>3782</v>
      </c>
      <c r="I14" t="s">
        <v>3783</v>
      </c>
      <c r="J14" t="s">
        <v>4397</v>
      </c>
      <c r="K14" s="46">
        <v>0.99439999999999995</v>
      </c>
      <c r="L14" s="27">
        <v>0</v>
      </c>
      <c r="M14" s="27">
        <v>140.11000000000001</v>
      </c>
      <c r="N14" s="27">
        <v>0</v>
      </c>
      <c r="O14" s="70">
        <f t="shared" si="1"/>
        <v>140.11000000000001</v>
      </c>
      <c r="P14" s="76">
        <v>0</v>
      </c>
      <c r="Q14" s="66">
        <f t="shared" si="2"/>
        <v>0</v>
      </c>
      <c r="R14" s="63">
        <v>0</v>
      </c>
      <c r="S14" s="27">
        <v>0</v>
      </c>
      <c r="T14" s="27">
        <v>140.11000000000001</v>
      </c>
      <c r="U14" s="64">
        <f t="shared" si="3"/>
        <v>0</v>
      </c>
      <c r="V14" s="65">
        <f t="shared" si="4"/>
        <v>140.11000000000001</v>
      </c>
    </row>
    <row r="15" spans="1:22" x14ac:dyDescent="0.25">
      <c r="A15" s="1" t="s">
        <v>3758</v>
      </c>
      <c r="B15" t="s">
        <v>6</v>
      </c>
      <c r="C15" t="s">
        <v>172</v>
      </c>
      <c r="D15" t="s">
        <v>173</v>
      </c>
      <c r="E15" t="s">
        <v>3</v>
      </c>
      <c r="F15">
        <f t="shared" si="0"/>
        <v>7</v>
      </c>
      <c r="G15" t="s">
        <v>3787</v>
      </c>
      <c r="H15" t="s">
        <v>3782</v>
      </c>
      <c r="I15" t="s">
        <v>3785</v>
      </c>
      <c r="J15" t="s">
        <v>4397</v>
      </c>
      <c r="K15" s="46">
        <v>1</v>
      </c>
      <c r="L15" s="27">
        <v>0</v>
      </c>
      <c r="M15" s="27">
        <v>140.9</v>
      </c>
      <c r="N15" s="27">
        <v>0</v>
      </c>
      <c r="O15" s="70">
        <f t="shared" si="1"/>
        <v>140.9</v>
      </c>
      <c r="P15" s="76">
        <v>0</v>
      </c>
      <c r="Q15" s="66">
        <f t="shared" si="2"/>
        <v>0</v>
      </c>
      <c r="R15" s="63">
        <v>0</v>
      </c>
      <c r="S15" s="27">
        <v>0</v>
      </c>
      <c r="T15" s="27">
        <v>140.9</v>
      </c>
      <c r="U15" s="64">
        <f t="shared" si="3"/>
        <v>0</v>
      </c>
      <c r="V15" s="65">
        <f t="shared" si="4"/>
        <v>140.9</v>
      </c>
    </row>
    <row r="16" spans="1:22" x14ac:dyDescent="0.25">
      <c r="A16" s="1" t="s">
        <v>3758</v>
      </c>
      <c r="B16" t="s">
        <v>6</v>
      </c>
      <c r="C16" t="s">
        <v>172</v>
      </c>
      <c r="D16" t="s">
        <v>173</v>
      </c>
      <c r="E16" t="s">
        <v>3</v>
      </c>
      <c r="F16">
        <f t="shared" si="0"/>
        <v>7</v>
      </c>
      <c r="G16" t="s">
        <v>3869</v>
      </c>
      <c r="H16" t="s">
        <v>3782</v>
      </c>
      <c r="I16" t="s">
        <v>3785</v>
      </c>
      <c r="J16" t="s">
        <v>4397</v>
      </c>
      <c r="K16" s="46">
        <v>0.5</v>
      </c>
      <c r="L16" s="27">
        <v>0</v>
      </c>
      <c r="M16" s="27">
        <v>70.45</v>
      </c>
      <c r="N16" s="27">
        <v>0</v>
      </c>
      <c r="O16" s="70">
        <f t="shared" si="1"/>
        <v>70.45</v>
      </c>
      <c r="P16" s="76">
        <v>0</v>
      </c>
      <c r="Q16" s="66">
        <f t="shared" si="2"/>
        <v>0</v>
      </c>
      <c r="R16" s="63">
        <v>0</v>
      </c>
      <c r="S16" s="27">
        <v>0</v>
      </c>
      <c r="T16" s="27">
        <v>70.45</v>
      </c>
      <c r="U16" s="64">
        <f t="shared" si="3"/>
        <v>0</v>
      </c>
      <c r="V16" s="65">
        <f t="shared" si="4"/>
        <v>70.45</v>
      </c>
    </row>
    <row r="17" spans="1:22" x14ac:dyDescent="0.25">
      <c r="A17" s="1" t="s">
        <v>3758</v>
      </c>
      <c r="B17" t="s">
        <v>6</v>
      </c>
      <c r="C17" t="s">
        <v>174</v>
      </c>
      <c r="D17" t="s">
        <v>175</v>
      </c>
      <c r="E17" t="s">
        <v>3</v>
      </c>
      <c r="F17">
        <f t="shared" si="0"/>
        <v>7</v>
      </c>
      <c r="G17" t="s">
        <v>3778</v>
      </c>
      <c r="H17" t="s">
        <v>3779</v>
      </c>
      <c r="I17" t="s">
        <v>3780</v>
      </c>
      <c r="J17" t="s">
        <v>4397</v>
      </c>
      <c r="K17" s="46">
        <v>0.64570000000000005</v>
      </c>
      <c r="L17" s="27">
        <v>6.83</v>
      </c>
      <c r="M17" s="27">
        <v>63.92</v>
      </c>
      <c r="N17" s="27">
        <v>35.85</v>
      </c>
      <c r="O17" s="70">
        <f t="shared" si="1"/>
        <v>106.6</v>
      </c>
      <c r="P17" s="76">
        <v>1.4452511188463451</v>
      </c>
      <c r="Q17" s="66">
        <f t="shared" si="2"/>
        <v>51.81</v>
      </c>
      <c r="R17" s="63">
        <v>1</v>
      </c>
      <c r="S17" s="27">
        <v>0</v>
      </c>
      <c r="T17" s="27">
        <v>106.6</v>
      </c>
      <c r="U17" s="64">
        <f t="shared" si="3"/>
        <v>51.81</v>
      </c>
      <c r="V17" s="65">
        <f t="shared" si="4"/>
        <v>158.41</v>
      </c>
    </row>
    <row r="18" spans="1:22" x14ac:dyDescent="0.25">
      <c r="A18" s="1" t="s">
        <v>3758</v>
      </c>
      <c r="B18" t="s">
        <v>6</v>
      </c>
      <c r="C18" t="s">
        <v>174</v>
      </c>
      <c r="D18" t="s">
        <v>175</v>
      </c>
      <c r="E18" t="s">
        <v>3</v>
      </c>
      <c r="F18">
        <f t="shared" si="0"/>
        <v>7</v>
      </c>
      <c r="G18" t="s">
        <v>3902</v>
      </c>
      <c r="H18" t="s">
        <v>3782</v>
      </c>
      <c r="I18" t="s">
        <v>3783</v>
      </c>
      <c r="J18" t="s">
        <v>4397</v>
      </c>
      <c r="K18" s="46">
        <v>0.66</v>
      </c>
      <c r="L18" s="27">
        <v>43.63</v>
      </c>
      <c r="M18" s="27">
        <v>65.34</v>
      </c>
      <c r="N18" s="27">
        <v>0</v>
      </c>
      <c r="O18" s="70">
        <f t="shared" si="1"/>
        <v>108.97</v>
      </c>
      <c r="P18" s="76">
        <v>0</v>
      </c>
      <c r="Q18" s="66">
        <f t="shared" si="2"/>
        <v>0</v>
      </c>
      <c r="R18" s="63">
        <v>1</v>
      </c>
      <c r="S18" s="27">
        <v>0</v>
      </c>
      <c r="T18" s="27">
        <v>108.97</v>
      </c>
      <c r="U18" s="64">
        <f t="shared" si="3"/>
        <v>0</v>
      </c>
      <c r="V18" s="65">
        <f t="shared" si="4"/>
        <v>108.97</v>
      </c>
    </row>
    <row r="19" spans="1:22" x14ac:dyDescent="0.25">
      <c r="A19" s="1" t="s">
        <v>3758</v>
      </c>
      <c r="B19" t="s">
        <v>6</v>
      </c>
      <c r="C19" t="s">
        <v>174</v>
      </c>
      <c r="D19" t="s">
        <v>175</v>
      </c>
      <c r="E19" t="s">
        <v>3</v>
      </c>
      <c r="F19">
        <f t="shared" si="0"/>
        <v>7</v>
      </c>
      <c r="G19" t="s">
        <v>3784</v>
      </c>
      <c r="H19" t="s">
        <v>3782</v>
      </c>
      <c r="I19" t="s">
        <v>3785</v>
      </c>
      <c r="J19" t="s">
        <v>4397</v>
      </c>
      <c r="K19" s="46">
        <v>0.5</v>
      </c>
      <c r="L19" s="27">
        <v>0</v>
      </c>
      <c r="M19" s="27">
        <v>49.5</v>
      </c>
      <c r="N19" s="27">
        <v>33.049999999999997</v>
      </c>
      <c r="O19" s="70">
        <f t="shared" si="1"/>
        <v>82.55</v>
      </c>
      <c r="P19" s="76">
        <v>1.4452511188463451</v>
      </c>
      <c r="Q19" s="66">
        <f t="shared" si="2"/>
        <v>47.77</v>
      </c>
      <c r="R19" s="63">
        <v>1</v>
      </c>
      <c r="S19" s="27">
        <v>0</v>
      </c>
      <c r="T19" s="27">
        <v>82.55</v>
      </c>
      <c r="U19" s="64">
        <f t="shared" si="3"/>
        <v>47.77</v>
      </c>
      <c r="V19" s="65">
        <f t="shared" si="4"/>
        <v>130.32</v>
      </c>
    </row>
    <row r="20" spans="1:22" x14ac:dyDescent="0.25">
      <c r="A20" s="1" t="s">
        <v>3758</v>
      </c>
      <c r="B20" t="s">
        <v>6</v>
      </c>
      <c r="C20" t="s">
        <v>174</v>
      </c>
      <c r="D20" t="s">
        <v>175</v>
      </c>
      <c r="E20" t="s">
        <v>3</v>
      </c>
      <c r="F20">
        <f t="shared" si="0"/>
        <v>7</v>
      </c>
      <c r="G20" t="s">
        <v>3787</v>
      </c>
      <c r="H20" t="s">
        <v>3782</v>
      </c>
      <c r="I20" t="s">
        <v>3785</v>
      </c>
      <c r="J20" t="s">
        <v>4397</v>
      </c>
      <c r="K20" s="46">
        <v>2</v>
      </c>
      <c r="L20" s="27">
        <v>0</v>
      </c>
      <c r="M20" s="27">
        <v>198</v>
      </c>
      <c r="N20" s="27">
        <v>132.19999999999999</v>
      </c>
      <c r="O20" s="70">
        <f t="shared" si="1"/>
        <v>330.2</v>
      </c>
      <c r="P20" s="76">
        <v>1.4452511188463451</v>
      </c>
      <c r="Q20" s="66">
        <f t="shared" si="2"/>
        <v>191.06</v>
      </c>
      <c r="R20" s="63">
        <v>1</v>
      </c>
      <c r="S20" s="27">
        <v>0</v>
      </c>
      <c r="T20" s="27">
        <v>330.2</v>
      </c>
      <c r="U20" s="64">
        <f t="shared" si="3"/>
        <v>191.06</v>
      </c>
      <c r="V20" s="65">
        <f t="shared" si="4"/>
        <v>521.26</v>
      </c>
    </row>
    <row r="21" spans="1:22" x14ac:dyDescent="0.25">
      <c r="A21" s="1" t="s">
        <v>3758</v>
      </c>
      <c r="B21" t="s">
        <v>6</v>
      </c>
      <c r="C21" t="s">
        <v>176</v>
      </c>
      <c r="D21" t="s">
        <v>177</v>
      </c>
      <c r="E21" t="s">
        <v>3</v>
      </c>
      <c r="F21">
        <f t="shared" si="0"/>
        <v>7</v>
      </c>
      <c r="G21" t="s">
        <v>3778</v>
      </c>
      <c r="H21" t="s">
        <v>3779</v>
      </c>
      <c r="I21" t="s">
        <v>3780</v>
      </c>
      <c r="J21" t="s">
        <v>4397</v>
      </c>
      <c r="K21" s="46">
        <v>0.48459999999999998</v>
      </c>
      <c r="L21" s="27">
        <v>5.0199999999999996</v>
      </c>
      <c r="M21" s="68">
        <v>0</v>
      </c>
      <c r="N21" s="27">
        <v>26.72</v>
      </c>
      <c r="O21" s="70">
        <f t="shared" si="1"/>
        <v>31.74</v>
      </c>
      <c r="P21" s="76">
        <v>1.4452208305866845</v>
      </c>
      <c r="Q21" s="66">
        <f t="shared" si="2"/>
        <v>38.619999999999997</v>
      </c>
      <c r="R21" s="63">
        <v>1</v>
      </c>
      <c r="S21" s="69">
        <v>0</v>
      </c>
      <c r="T21" s="27">
        <v>31.74</v>
      </c>
      <c r="U21" s="64">
        <f t="shared" si="3"/>
        <v>38.619999999999997</v>
      </c>
      <c r="V21" s="65">
        <f t="shared" si="4"/>
        <v>70.36</v>
      </c>
    </row>
    <row r="22" spans="1:22" x14ac:dyDescent="0.25">
      <c r="A22" s="1" t="s">
        <v>3758</v>
      </c>
      <c r="B22" t="s">
        <v>6</v>
      </c>
      <c r="C22" t="s">
        <v>176</v>
      </c>
      <c r="D22" t="s">
        <v>177</v>
      </c>
      <c r="E22" t="s">
        <v>3</v>
      </c>
      <c r="F22">
        <f t="shared" si="0"/>
        <v>7</v>
      </c>
      <c r="G22" t="s">
        <v>3902</v>
      </c>
      <c r="H22" t="s">
        <v>3782</v>
      </c>
      <c r="I22" t="s">
        <v>3783</v>
      </c>
      <c r="J22" t="s">
        <v>4397</v>
      </c>
      <c r="K22" s="46">
        <v>0.5</v>
      </c>
      <c r="L22" s="27">
        <v>32.75</v>
      </c>
      <c r="M22" s="68">
        <v>0</v>
      </c>
      <c r="N22" s="27">
        <v>0</v>
      </c>
      <c r="O22" s="70">
        <f t="shared" si="1"/>
        <v>32.75</v>
      </c>
      <c r="P22" s="76">
        <v>0</v>
      </c>
      <c r="Q22" s="66">
        <f t="shared" si="2"/>
        <v>0</v>
      </c>
      <c r="R22" s="63">
        <v>1</v>
      </c>
      <c r="S22" s="69">
        <v>0</v>
      </c>
      <c r="T22" s="27">
        <v>32.75</v>
      </c>
      <c r="U22" s="64">
        <f t="shared" si="3"/>
        <v>0</v>
      </c>
      <c r="V22" s="65">
        <f t="shared" si="4"/>
        <v>32.75</v>
      </c>
    </row>
    <row r="23" spans="1:22" x14ac:dyDescent="0.25">
      <c r="A23" s="1" t="s">
        <v>3758</v>
      </c>
      <c r="B23" t="s">
        <v>6</v>
      </c>
      <c r="C23" t="s">
        <v>176</v>
      </c>
      <c r="D23" t="s">
        <v>177</v>
      </c>
      <c r="E23" t="s">
        <v>3</v>
      </c>
      <c r="F23">
        <f t="shared" si="0"/>
        <v>7</v>
      </c>
      <c r="G23" t="s">
        <v>3787</v>
      </c>
      <c r="H23" t="s">
        <v>3782</v>
      </c>
      <c r="I23" t="s">
        <v>3785</v>
      </c>
      <c r="J23" t="s">
        <v>4397</v>
      </c>
      <c r="K23" s="46">
        <v>0.75</v>
      </c>
      <c r="L23" s="27">
        <v>0</v>
      </c>
      <c r="M23" s="68">
        <v>0</v>
      </c>
      <c r="N23" s="27">
        <v>49.129999999999995</v>
      </c>
      <c r="O23" s="70">
        <f t="shared" si="1"/>
        <v>49.129999999999995</v>
      </c>
      <c r="P23" s="76">
        <v>1.4452208305866845</v>
      </c>
      <c r="Q23" s="66">
        <f t="shared" si="2"/>
        <v>71</v>
      </c>
      <c r="R23" s="63">
        <v>1</v>
      </c>
      <c r="S23" s="69">
        <v>0</v>
      </c>
      <c r="T23" s="27">
        <v>49.13</v>
      </c>
      <c r="U23" s="64">
        <f t="shared" si="3"/>
        <v>71</v>
      </c>
      <c r="V23" s="65">
        <f t="shared" si="4"/>
        <v>120.13</v>
      </c>
    </row>
    <row r="24" spans="1:22" x14ac:dyDescent="0.25">
      <c r="A24" s="1" t="s">
        <v>3758</v>
      </c>
      <c r="B24" t="s">
        <v>6</v>
      </c>
      <c r="C24" t="s">
        <v>178</v>
      </c>
      <c r="D24" t="s">
        <v>179</v>
      </c>
      <c r="E24" t="s">
        <v>3</v>
      </c>
      <c r="F24">
        <f t="shared" si="0"/>
        <v>7</v>
      </c>
      <c r="G24" t="s">
        <v>3778</v>
      </c>
      <c r="H24" t="s">
        <v>3779</v>
      </c>
      <c r="I24" t="s">
        <v>3780</v>
      </c>
      <c r="J24" t="s">
        <v>4397</v>
      </c>
      <c r="K24" s="46">
        <v>0.69040000000000001</v>
      </c>
      <c r="L24" s="27">
        <v>0</v>
      </c>
      <c r="M24" s="27">
        <v>95.76</v>
      </c>
      <c r="N24" s="27">
        <v>343.06</v>
      </c>
      <c r="O24" s="70">
        <f t="shared" si="1"/>
        <v>438.82</v>
      </c>
      <c r="P24" s="76">
        <v>1.4452622584658741</v>
      </c>
      <c r="Q24" s="66">
        <f t="shared" si="2"/>
        <v>495.81</v>
      </c>
      <c r="R24" s="63">
        <v>1</v>
      </c>
      <c r="S24" s="27">
        <v>0</v>
      </c>
      <c r="T24" s="27">
        <v>438.82</v>
      </c>
      <c r="U24" s="64">
        <f t="shared" si="3"/>
        <v>495.81</v>
      </c>
      <c r="V24" s="65">
        <f t="shared" si="4"/>
        <v>934.63</v>
      </c>
    </row>
    <row r="25" spans="1:22" x14ac:dyDescent="0.25">
      <c r="A25" s="1" t="s">
        <v>3758</v>
      </c>
      <c r="B25" t="s">
        <v>6</v>
      </c>
      <c r="C25" t="s">
        <v>178</v>
      </c>
      <c r="D25" t="s">
        <v>179</v>
      </c>
      <c r="E25" t="s">
        <v>3</v>
      </c>
      <c r="F25">
        <f t="shared" si="0"/>
        <v>7</v>
      </c>
      <c r="G25" t="s">
        <v>3902</v>
      </c>
      <c r="H25" t="s">
        <v>3782</v>
      </c>
      <c r="I25" t="s">
        <v>3783</v>
      </c>
      <c r="J25" t="s">
        <v>4397</v>
      </c>
      <c r="K25" s="46">
        <v>1</v>
      </c>
      <c r="L25" s="27">
        <v>496.9</v>
      </c>
      <c r="M25" s="27">
        <v>138.69999999999999</v>
      </c>
      <c r="N25" s="27">
        <v>0</v>
      </c>
      <c r="O25" s="70">
        <f t="shared" si="1"/>
        <v>635.59999999999991</v>
      </c>
      <c r="P25" s="76">
        <v>0</v>
      </c>
      <c r="Q25" s="66">
        <f t="shared" si="2"/>
        <v>0</v>
      </c>
      <c r="R25" s="63">
        <v>1</v>
      </c>
      <c r="S25" s="27">
        <v>0</v>
      </c>
      <c r="T25" s="27">
        <v>635.59999999999991</v>
      </c>
      <c r="U25" s="64">
        <f t="shared" si="3"/>
        <v>0</v>
      </c>
      <c r="V25" s="65">
        <f t="shared" si="4"/>
        <v>635.59999999999991</v>
      </c>
    </row>
    <row r="26" spans="1:22" x14ac:dyDescent="0.25">
      <c r="A26" s="1" t="s">
        <v>3758</v>
      </c>
      <c r="B26" t="s">
        <v>6</v>
      </c>
      <c r="C26" t="s">
        <v>178</v>
      </c>
      <c r="D26" t="s">
        <v>179</v>
      </c>
      <c r="E26" t="s">
        <v>3</v>
      </c>
      <c r="F26">
        <f t="shared" si="0"/>
        <v>7</v>
      </c>
      <c r="G26" t="s">
        <v>3787</v>
      </c>
      <c r="H26" t="s">
        <v>3782</v>
      </c>
      <c r="I26" t="s">
        <v>3785</v>
      </c>
      <c r="J26" t="s">
        <v>4397</v>
      </c>
      <c r="K26" s="46">
        <v>1.9945999999999999</v>
      </c>
      <c r="L26" s="27">
        <v>0</v>
      </c>
      <c r="M26" s="27">
        <v>276.64999999999998</v>
      </c>
      <c r="N26" s="27">
        <v>991.12</v>
      </c>
      <c r="O26" s="70">
        <f t="shared" si="1"/>
        <v>1267.77</v>
      </c>
      <c r="P26" s="76">
        <v>1.4452622584658741</v>
      </c>
      <c r="Q26" s="66">
        <f t="shared" si="2"/>
        <v>1432.43</v>
      </c>
      <c r="R26" s="63">
        <v>1</v>
      </c>
      <c r="S26" s="27">
        <v>0</v>
      </c>
      <c r="T26" s="27">
        <v>1267.77</v>
      </c>
      <c r="U26" s="64">
        <f t="shared" si="3"/>
        <v>1432.43</v>
      </c>
      <c r="V26" s="65">
        <f t="shared" si="4"/>
        <v>2700.2</v>
      </c>
    </row>
    <row r="27" spans="1:22" x14ac:dyDescent="0.25">
      <c r="A27" s="1" t="s">
        <v>3758</v>
      </c>
      <c r="B27" t="s">
        <v>6</v>
      </c>
      <c r="C27" t="s">
        <v>180</v>
      </c>
      <c r="D27" t="s">
        <v>181</v>
      </c>
      <c r="E27" t="s">
        <v>3</v>
      </c>
      <c r="F27">
        <f t="shared" si="0"/>
        <v>7</v>
      </c>
      <c r="G27" t="s">
        <v>3778</v>
      </c>
      <c r="H27" t="s">
        <v>3779</v>
      </c>
      <c r="I27" t="s">
        <v>3780</v>
      </c>
      <c r="J27" t="s">
        <v>4397</v>
      </c>
      <c r="K27" s="46">
        <v>0.5071</v>
      </c>
      <c r="L27" s="27">
        <v>13.68</v>
      </c>
      <c r="M27" s="27">
        <v>20.440000000000001</v>
      </c>
      <c r="N27" s="27">
        <v>36.619999999999997</v>
      </c>
      <c r="O27" s="70">
        <f t="shared" si="1"/>
        <v>70.740000000000009</v>
      </c>
      <c r="P27" s="76">
        <v>1.4453850354997271</v>
      </c>
      <c r="Q27" s="66">
        <f t="shared" si="2"/>
        <v>52.93</v>
      </c>
      <c r="R27" s="63">
        <v>1</v>
      </c>
      <c r="S27" s="27">
        <v>0</v>
      </c>
      <c r="T27" s="27">
        <v>70.740000000000009</v>
      </c>
      <c r="U27" s="64">
        <f t="shared" si="3"/>
        <v>52.93</v>
      </c>
      <c r="V27" s="65">
        <f t="shared" si="4"/>
        <v>123.67000000000002</v>
      </c>
    </row>
    <row r="28" spans="1:22" x14ac:dyDescent="0.25">
      <c r="A28" s="1" t="s">
        <v>3758</v>
      </c>
      <c r="B28" t="s">
        <v>6</v>
      </c>
      <c r="C28" t="s">
        <v>182</v>
      </c>
      <c r="D28" t="s">
        <v>183</v>
      </c>
      <c r="E28" t="s">
        <v>3</v>
      </c>
      <c r="F28">
        <f t="shared" si="0"/>
        <v>7</v>
      </c>
      <c r="G28" t="s">
        <v>3778</v>
      </c>
      <c r="H28" t="s">
        <v>3779</v>
      </c>
      <c r="I28" t="s">
        <v>3780</v>
      </c>
      <c r="J28" t="s">
        <v>4397</v>
      </c>
      <c r="K28" s="46">
        <v>0.52100000000000002</v>
      </c>
      <c r="L28" s="27">
        <v>0</v>
      </c>
      <c r="M28" s="27">
        <v>41.21</v>
      </c>
      <c r="N28" s="27">
        <v>22.98</v>
      </c>
      <c r="O28" s="70">
        <f t="shared" si="1"/>
        <v>64.19</v>
      </c>
      <c r="P28" s="76">
        <v>1.4452649067749677</v>
      </c>
      <c r="Q28" s="66">
        <f t="shared" si="2"/>
        <v>33.21</v>
      </c>
      <c r="R28" s="63">
        <v>1</v>
      </c>
      <c r="S28" s="27">
        <v>0</v>
      </c>
      <c r="T28" s="27">
        <v>64.19</v>
      </c>
      <c r="U28" s="64">
        <f t="shared" si="3"/>
        <v>33.21</v>
      </c>
      <c r="V28" s="65">
        <f t="shared" si="4"/>
        <v>97.4</v>
      </c>
    </row>
    <row r="29" spans="1:22" x14ac:dyDescent="0.25">
      <c r="A29" s="1" t="s">
        <v>3758</v>
      </c>
      <c r="B29" t="s">
        <v>6</v>
      </c>
      <c r="C29" t="s">
        <v>182</v>
      </c>
      <c r="D29" t="s">
        <v>183</v>
      </c>
      <c r="E29" t="s">
        <v>3</v>
      </c>
      <c r="F29">
        <f t="shared" si="0"/>
        <v>7</v>
      </c>
      <c r="G29" t="s">
        <v>3902</v>
      </c>
      <c r="H29" t="s">
        <v>3782</v>
      </c>
      <c r="I29" t="s">
        <v>3783</v>
      </c>
      <c r="J29" t="s">
        <v>4397</v>
      </c>
      <c r="K29" s="46">
        <v>0.96789999999999998</v>
      </c>
      <c r="L29" s="27">
        <v>42.68</v>
      </c>
      <c r="M29" s="27">
        <v>76.56</v>
      </c>
      <c r="N29" s="27">
        <v>0</v>
      </c>
      <c r="O29" s="70">
        <f t="shared" si="1"/>
        <v>119.24000000000001</v>
      </c>
      <c r="P29" s="76">
        <v>0</v>
      </c>
      <c r="Q29" s="66">
        <f t="shared" si="2"/>
        <v>0</v>
      </c>
      <c r="R29" s="63">
        <v>1</v>
      </c>
      <c r="S29" s="27">
        <v>0</v>
      </c>
      <c r="T29" s="27">
        <v>119.24000000000001</v>
      </c>
      <c r="U29" s="64">
        <f t="shared" si="3"/>
        <v>0</v>
      </c>
      <c r="V29" s="65">
        <f t="shared" si="4"/>
        <v>119.24000000000001</v>
      </c>
    </row>
    <row r="30" spans="1:22" x14ac:dyDescent="0.25">
      <c r="A30" s="1" t="s">
        <v>3758</v>
      </c>
      <c r="B30" t="s">
        <v>6</v>
      </c>
      <c r="C30" t="s">
        <v>182</v>
      </c>
      <c r="D30" t="s">
        <v>183</v>
      </c>
      <c r="E30" t="s">
        <v>3</v>
      </c>
      <c r="F30">
        <f t="shared" si="0"/>
        <v>7</v>
      </c>
      <c r="G30" t="s">
        <v>3787</v>
      </c>
      <c r="H30" t="s">
        <v>3782</v>
      </c>
      <c r="I30" t="s">
        <v>3785</v>
      </c>
      <c r="J30" t="s">
        <v>4397</v>
      </c>
      <c r="K30" s="46">
        <v>0.96789999999999998</v>
      </c>
      <c r="L30" s="27">
        <v>0</v>
      </c>
      <c r="M30" s="27">
        <v>76.56</v>
      </c>
      <c r="N30" s="27">
        <v>42.68</v>
      </c>
      <c r="O30" s="70">
        <f t="shared" si="1"/>
        <v>119.24000000000001</v>
      </c>
      <c r="P30" s="76">
        <v>1.4452649067749677</v>
      </c>
      <c r="Q30" s="66">
        <f t="shared" si="2"/>
        <v>61.68</v>
      </c>
      <c r="R30" s="63">
        <v>1</v>
      </c>
      <c r="S30" s="27">
        <v>0</v>
      </c>
      <c r="T30" s="27">
        <v>119.24000000000001</v>
      </c>
      <c r="U30" s="64">
        <f t="shared" si="3"/>
        <v>61.68</v>
      </c>
      <c r="V30" s="65">
        <f t="shared" si="4"/>
        <v>180.92000000000002</v>
      </c>
    </row>
    <row r="31" spans="1:22" x14ac:dyDescent="0.25">
      <c r="A31" s="1" t="s">
        <v>3758</v>
      </c>
      <c r="B31" t="s">
        <v>6</v>
      </c>
      <c r="C31" t="s">
        <v>182</v>
      </c>
      <c r="D31" t="s">
        <v>183</v>
      </c>
      <c r="E31" t="s">
        <v>3</v>
      </c>
      <c r="F31">
        <f t="shared" si="0"/>
        <v>7</v>
      </c>
      <c r="G31" t="s">
        <v>3869</v>
      </c>
      <c r="H31" t="s">
        <v>3782</v>
      </c>
      <c r="I31" t="s">
        <v>3785</v>
      </c>
      <c r="J31" t="s">
        <v>4397</v>
      </c>
      <c r="K31" s="46">
        <v>0.96789999999999998</v>
      </c>
      <c r="L31" s="27">
        <v>0</v>
      </c>
      <c r="M31" s="27">
        <v>76.56</v>
      </c>
      <c r="N31" s="27">
        <v>42.68</v>
      </c>
      <c r="O31" s="70">
        <f t="shared" si="1"/>
        <v>119.24000000000001</v>
      </c>
      <c r="P31" s="76">
        <v>1.4452649067749677</v>
      </c>
      <c r="Q31" s="66">
        <f t="shared" si="2"/>
        <v>61.68</v>
      </c>
      <c r="R31" s="63">
        <v>1</v>
      </c>
      <c r="S31" s="27">
        <v>0</v>
      </c>
      <c r="T31" s="27">
        <v>119.24000000000001</v>
      </c>
      <c r="U31" s="64">
        <f t="shared" si="3"/>
        <v>61.68</v>
      </c>
      <c r="V31" s="65">
        <f t="shared" si="4"/>
        <v>180.92000000000002</v>
      </c>
    </row>
    <row r="32" spans="1:22" x14ac:dyDescent="0.25">
      <c r="A32" s="1" t="s">
        <v>3758</v>
      </c>
      <c r="B32" t="s">
        <v>6</v>
      </c>
      <c r="C32" t="s">
        <v>184</v>
      </c>
      <c r="D32" t="s">
        <v>185</v>
      </c>
      <c r="E32" t="s">
        <v>3</v>
      </c>
      <c r="F32">
        <f t="shared" si="0"/>
        <v>7</v>
      </c>
      <c r="G32" t="s">
        <v>3778</v>
      </c>
      <c r="H32" t="s">
        <v>3779</v>
      </c>
      <c r="I32" t="s">
        <v>3780</v>
      </c>
      <c r="J32" t="s">
        <v>4397</v>
      </c>
      <c r="K32" s="46">
        <v>0.4672</v>
      </c>
      <c r="L32" s="27">
        <v>0</v>
      </c>
      <c r="M32" s="27">
        <v>5.93</v>
      </c>
      <c r="N32" s="27">
        <v>0</v>
      </c>
      <c r="O32" s="70">
        <f t="shared" si="1"/>
        <v>5.93</v>
      </c>
      <c r="P32" s="76">
        <v>0</v>
      </c>
      <c r="Q32" s="66">
        <f t="shared" si="2"/>
        <v>0</v>
      </c>
      <c r="R32" s="63">
        <v>0</v>
      </c>
      <c r="S32" s="27">
        <v>0</v>
      </c>
      <c r="T32" s="27">
        <v>5.93</v>
      </c>
      <c r="U32" s="64">
        <f t="shared" si="3"/>
        <v>0</v>
      </c>
      <c r="V32" s="65">
        <f t="shared" si="4"/>
        <v>5.93</v>
      </c>
    </row>
    <row r="33" spans="1:22" x14ac:dyDescent="0.25">
      <c r="A33" s="1" t="s">
        <v>3758</v>
      </c>
      <c r="B33" t="s">
        <v>6</v>
      </c>
      <c r="C33" t="s">
        <v>184</v>
      </c>
      <c r="D33" t="s">
        <v>185</v>
      </c>
      <c r="E33" t="s">
        <v>3</v>
      </c>
      <c r="F33">
        <f t="shared" si="0"/>
        <v>7</v>
      </c>
      <c r="G33" t="s">
        <v>3787</v>
      </c>
      <c r="H33" t="s">
        <v>3782</v>
      </c>
      <c r="I33" t="s">
        <v>3785</v>
      </c>
      <c r="J33" t="s">
        <v>4397</v>
      </c>
      <c r="K33" s="46">
        <v>1</v>
      </c>
      <c r="L33" s="27">
        <v>0</v>
      </c>
      <c r="M33" s="27">
        <v>12.7</v>
      </c>
      <c r="N33" s="27">
        <v>0</v>
      </c>
      <c r="O33" s="70">
        <f t="shared" si="1"/>
        <v>12.7</v>
      </c>
      <c r="P33" s="76">
        <v>0</v>
      </c>
      <c r="Q33" s="66">
        <f t="shared" si="2"/>
        <v>0</v>
      </c>
      <c r="R33" s="63">
        <v>0</v>
      </c>
      <c r="S33" s="27">
        <v>0</v>
      </c>
      <c r="T33" s="27">
        <v>12.7</v>
      </c>
      <c r="U33" s="64">
        <f t="shared" si="3"/>
        <v>0</v>
      </c>
      <c r="V33" s="65">
        <f t="shared" si="4"/>
        <v>12.7</v>
      </c>
    </row>
    <row r="34" spans="1:22" x14ac:dyDescent="0.25">
      <c r="A34" s="1" t="s">
        <v>3758</v>
      </c>
      <c r="B34" t="s">
        <v>6</v>
      </c>
      <c r="C34" t="s">
        <v>186</v>
      </c>
      <c r="D34" t="s">
        <v>187</v>
      </c>
      <c r="E34" t="s">
        <v>3</v>
      </c>
      <c r="F34">
        <f t="shared" si="0"/>
        <v>7</v>
      </c>
      <c r="G34" t="s">
        <v>3778</v>
      </c>
      <c r="H34" t="s">
        <v>3779</v>
      </c>
      <c r="I34" t="s">
        <v>3780</v>
      </c>
      <c r="J34" t="s">
        <v>4397</v>
      </c>
      <c r="K34" s="46">
        <v>0.59560000000000002</v>
      </c>
      <c r="L34" s="27">
        <v>9.9700000000000006</v>
      </c>
      <c r="M34" s="27">
        <v>31.21</v>
      </c>
      <c r="N34" s="27">
        <v>47.86</v>
      </c>
      <c r="O34" s="70">
        <f t="shared" si="1"/>
        <v>89.039999999999992</v>
      </c>
      <c r="P34" s="76">
        <v>1.4452615054118811</v>
      </c>
      <c r="Q34" s="66">
        <f t="shared" si="2"/>
        <v>69.17</v>
      </c>
      <c r="R34" s="63">
        <v>1</v>
      </c>
      <c r="S34" s="27">
        <v>0</v>
      </c>
      <c r="T34" s="27">
        <v>89.039999999999992</v>
      </c>
      <c r="U34" s="64">
        <f t="shared" si="3"/>
        <v>69.17</v>
      </c>
      <c r="V34" s="65">
        <f t="shared" si="4"/>
        <v>158.20999999999998</v>
      </c>
    </row>
    <row r="35" spans="1:22" x14ac:dyDescent="0.25">
      <c r="A35" s="1" t="s">
        <v>3758</v>
      </c>
      <c r="B35" t="s">
        <v>6</v>
      </c>
      <c r="C35" t="s">
        <v>186</v>
      </c>
      <c r="D35" t="s">
        <v>187</v>
      </c>
      <c r="E35" t="s">
        <v>3</v>
      </c>
      <c r="F35">
        <f t="shared" si="0"/>
        <v>7</v>
      </c>
      <c r="G35" t="s">
        <v>3902</v>
      </c>
      <c r="H35" t="s">
        <v>3782</v>
      </c>
      <c r="I35" t="s">
        <v>3783</v>
      </c>
      <c r="J35" t="s">
        <v>4397</v>
      </c>
      <c r="K35" s="46">
        <v>1</v>
      </c>
      <c r="L35" s="27">
        <v>97.1</v>
      </c>
      <c r="M35" s="27">
        <v>52.4</v>
      </c>
      <c r="N35" s="27">
        <v>0</v>
      </c>
      <c r="O35" s="70">
        <f t="shared" si="1"/>
        <v>149.5</v>
      </c>
      <c r="P35" s="76">
        <v>0</v>
      </c>
      <c r="Q35" s="66">
        <f t="shared" si="2"/>
        <v>0</v>
      </c>
      <c r="R35" s="63">
        <v>1</v>
      </c>
      <c r="S35" s="27">
        <v>0</v>
      </c>
      <c r="T35" s="27">
        <v>149.5</v>
      </c>
      <c r="U35" s="64">
        <f t="shared" si="3"/>
        <v>0</v>
      </c>
      <c r="V35" s="65">
        <f t="shared" si="4"/>
        <v>149.5</v>
      </c>
    </row>
    <row r="36" spans="1:22" x14ac:dyDescent="0.25">
      <c r="A36" s="1" t="s">
        <v>3758</v>
      </c>
      <c r="B36" t="s">
        <v>6</v>
      </c>
      <c r="C36" t="s">
        <v>186</v>
      </c>
      <c r="D36" t="s">
        <v>187</v>
      </c>
      <c r="E36" t="s">
        <v>3</v>
      </c>
      <c r="F36">
        <f t="shared" si="0"/>
        <v>7</v>
      </c>
      <c r="G36" t="s">
        <v>3787</v>
      </c>
      <c r="H36" t="s">
        <v>3782</v>
      </c>
      <c r="I36" t="s">
        <v>3785</v>
      </c>
      <c r="J36" t="s">
        <v>4397</v>
      </c>
      <c r="K36" s="46">
        <v>2</v>
      </c>
      <c r="L36" s="27">
        <v>0</v>
      </c>
      <c r="M36" s="27">
        <v>104.8</v>
      </c>
      <c r="N36" s="27">
        <v>194.2</v>
      </c>
      <c r="O36" s="70">
        <f t="shared" si="1"/>
        <v>299</v>
      </c>
      <c r="P36" s="76">
        <v>1.4452615054118811</v>
      </c>
      <c r="Q36" s="66">
        <f t="shared" si="2"/>
        <v>280.67</v>
      </c>
      <c r="R36" s="63">
        <v>1</v>
      </c>
      <c r="S36" s="27">
        <v>0</v>
      </c>
      <c r="T36" s="27">
        <v>298.99999999999994</v>
      </c>
      <c r="U36" s="64">
        <f t="shared" si="3"/>
        <v>280.67</v>
      </c>
      <c r="V36" s="65">
        <f t="shared" si="4"/>
        <v>579.66999999999996</v>
      </c>
    </row>
    <row r="37" spans="1:22" x14ac:dyDescent="0.25">
      <c r="A37" s="1" t="s">
        <v>3758</v>
      </c>
      <c r="B37" t="s">
        <v>6</v>
      </c>
      <c r="C37" t="s">
        <v>188</v>
      </c>
      <c r="D37" t="s">
        <v>189</v>
      </c>
      <c r="E37" t="s">
        <v>3</v>
      </c>
      <c r="F37">
        <f t="shared" si="0"/>
        <v>7</v>
      </c>
      <c r="G37" t="s">
        <v>3778</v>
      </c>
      <c r="H37" t="s">
        <v>3779</v>
      </c>
      <c r="I37" t="s">
        <v>3780</v>
      </c>
      <c r="J37" t="s">
        <v>4397</v>
      </c>
      <c r="K37" s="46">
        <v>0.54849999999999999</v>
      </c>
      <c r="L37" s="27">
        <v>0</v>
      </c>
      <c r="M37" s="27">
        <v>0</v>
      </c>
      <c r="N37" s="27">
        <v>0</v>
      </c>
      <c r="O37" s="70">
        <f t="shared" si="1"/>
        <v>0</v>
      </c>
      <c r="P37" s="76">
        <v>0</v>
      </c>
      <c r="Q37" s="66">
        <f t="shared" si="2"/>
        <v>0</v>
      </c>
      <c r="R37" s="63">
        <v>0</v>
      </c>
      <c r="S37" s="27">
        <v>0</v>
      </c>
      <c r="T37" s="27">
        <v>0</v>
      </c>
      <c r="U37" s="64">
        <f t="shared" si="3"/>
        <v>0</v>
      </c>
      <c r="V37" s="65">
        <f t="shared" si="4"/>
        <v>0</v>
      </c>
    </row>
    <row r="38" spans="1:22" x14ac:dyDescent="0.25">
      <c r="A38" s="1" t="s">
        <v>3758</v>
      </c>
      <c r="B38" t="s">
        <v>6</v>
      </c>
      <c r="C38" t="s">
        <v>188</v>
      </c>
      <c r="D38" t="s">
        <v>189</v>
      </c>
      <c r="E38" t="s">
        <v>3</v>
      </c>
      <c r="F38">
        <f t="shared" si="0"/>
        <v>7</v>
      </c>
      <c r="G38" t="s">
        <v>3902</v>
      </c>
      <c r="H38" t="s">
        <v>3782</v>
      </c>
      <c r="I38" t="s">
        <v>3783</v>
      </c>
      <c r="J38" t="s">
        <v>4397</v>
      </c>
      <c r="K38" s="46">
        <v>1</v>
      </c>
      <c r="L38" s="27">
        <v>0</v>
      </c>
      <c r="M38" s="27">
        <v>0</v>
      </c>
      <c r="N38" s="27">
        <v>0</v>
      </c>
      <c r="O38" s="70">
        <f t="shared" si="1"/>
        <v>0</v>
      </c>
      <c r="P38" s="76">
        <v>0</v>
      </c>
      <c r="Q38" s="66">
        <f t="shared" si="2"/>
        <v>0</v>
      </c>
      <c r="R38" s="63">
        <v>0</v>
      </c>
      <c r="S38" s="27">
        <v>0</v>
      </c>
      <c r="T38" s="27">
        <v>0</v>
      </c>
      <c r="U38" s="64">
        <f t="shared" si="3"/>
        <v>0</v>
      </c>
      <c r="V38" s="65">
        <f t="shared" si="4"/>
        <v>0</v>
      </c>
    </row>
    <row r="39" spans="1:22" x14ac:dyDescent="0.25">
      <c r="A39" s="1" t="s">
        <v>3758</v>
      </c>
      <c r="B39" t="s">
        <v>6</v>
      </c>
      <c r="C39" t="s">
        <v>188</v>
      </c>
      <c r="D39" t="s">
        <v>189</v>
      </c>
      <c r="E39" t="s">
        <v>3</v>
      </c>
      <c r="F39">
        <f t="shared" si="0"/>
        <v>7</v>
      </c>
      <c r="G39" t="s">
        <v>3787</v>
      </c>
      <c r="H39" t="s">
        <v>3782</v>
      </c>
      <c r="I39" t="s">
        <v>3785</v>
      </c>
      <c r="J39" t="s">
        <v>4397</v>
      </c>
      <c r="K39" s="46">
        <v>1</v>
      </c>
      <c r="L39" s="27">
        <v>0</v>
      </c>
      <c r="M39" s="27">
        <v>0</v>
      </c>
      <c r="N39" s="27">
        <v>0</v>
      </c>
      <c r="O39" s="70">
        <f t="shared" si="1"/>
        <v>0</v>
      </c>
      <c r="P39" s="76">
        <v>0</v>
      </c>
      <c r="Q39" s="66">
        <f t="shared" si="2"/>
        <v>0</v>
      </c>
      <c r="R39" s="63">
        <v>0</v>
      </c>
      <c r="S39" s="27">
        <v>0</v>
      </c>
      <c r="T39" s="27">
        <v>0</v>
      </c>
      <c r="U39" s="64">
        <f t="shared" si="3"/>
        <v>0</v>
      </c>
      <c r="V39" s="65">
        <f t="shared" si="4"/>
        <v>0</v>
      </c>
    </row>
    <row r="40" spans="1:22" x14ac:dyDescent="0.25">
      <c r="A40" s="1" t="s">
        <v>3758</v>
      </c>
      <c r="B40" t="s">
        <v>6</v>
      </c>
      <c r="C40" t="s">
        <v>188</v>
      </c>
      <c r="D40" t="s">
        <v>189</v>
      </c>
      <c r="E40" t="s">
        <v>3</v>
      </c>
      <c r="F40">
        <f t="shared" si="0"/>
        <v>7</v>
      </c>
      <c r="G40" t="s">
        <v>3869</v>
      </c>
      <c r="H40" t="s">
        <v>3782</v>
      </c>
      <c r="I40" t="s">
        <v>3785</v>
      </c>
      <c r="J40" t="s">
        <v>4397</v>
      </c>
      <c r="K40" s="46">
        <v>1</v>
      </c>
      <c r="L40" s="27">
        <v>0</v>
      </c>
      <c r="M40" s="27">
        <v>0</v>
      </c>
      <c r="N40" s="27">
        <v>0</v>
      </c>
      <c r="O40" s="70">
        <f t="shared" si="1"/>
        <v>0</v>
      </c>
      <c r="P40" s="76">
        <v>0</v>
      </c>
      <c r="Q40" s="66">
        <f t="shared" si="2"/>
        <v>0</v>
      </c>
      <c r="R40" s="63">
        <v>0</v>
      </c>
      <c r="S40" s="27">
        <v>0</v>
      </c>
      <c r="T40" s="27">
        <v>0</v>
      </c>
      <c r="U40" s="64">
        <f t="shared" si="3"/>
        <v>0</v>
      </c>
      <c r="V40" s="65">
        <f t="shared" si="4"/>
        <v>0</v>
      </c>
    </row>
    <row r="41" spans="1:22" x14ac:dyDescent="0.25">
      <c r="A41" s="1" t="s">
        <v>3758</v>
      </c>
      <c r="B41" t="s">
        <v>6</v>
      </c>
      <c r="C41" t="s">
        <v>190</v>
      </c>
      <c r="D41" t="s">
        <v>191</v>
      </c>
      <c r="E41" t="s">
        <v>3</v>
      </c>
      <c r="F41">
        <f t="shared" si="0"/>
        <v>7</v>
      </c>
      <c r="G41" t="s">
        <v>3778</v>
      </c>
      <c r="H41" t="s">
        <v>3779</v>
      </c>
      <c r="I41" t="s">
        <v>3780</v>
      </c>
      <c r="J41" t="s">
        <v>4397</v>
      </c>
      <c r="K41" s="46">
        <v>0.52370000000000005</v>
      </c>
      <c r="L41" s="27">
        <v>0</v>
      </c>
      <c r="M41" s="27">
        <v>0</v>
      </c>
      <c r="N41" s="27">
        <v>58.39</v>
      </c>
      <c r="O41" s="70">
        <f t="shared" si="1"/>
        <v>58.39</v>
      </c>
      <c r="P41" s="76">
        <v>1.4452817263230004</v>
      </c>
      <c r="Q41" s="66">
        <f t="shared" si="2"/>
        <v>84.39</v>
      </c>
      <c r="R41" s="63">
        <v>1</v>
      </c>
      <c r="S41" s="27">
        <v>0</v>
      </c>
      <c r="T41" s="27">
        <v>58.390000000000008</v>
      </c>
      <c r="U41" s="64">
        <f t="shared" si="3"/>
        <v>84.39</v>
      </c>
      <c r="V41" s="65">
        <f t="shared" si="4"/>
        <v>142.78</v>
      </c>
    </row>
    <row r="42" spans="1:22" x14ac:dyDescent="0.25">
      <c r="A42" s="1" t="s">
        <v>3758</v>
      </c>
      <c r="B42" t="s">
        <v>6</v>
      </c>
      <c r="C42" t="s">
        <v>190</v>
      </c>
      <c r="D42" t="s">
        <v>191</v>
      </c>
      <c r="E42" t="s">
        <v>3</v>
      </c>
      <c r="F42">
        <f t="shared" si="0"/>
        <v>7</v>
      </c>
      <c r="G42" t="s">
        <v>3902</v>
      </c>
      <c r="H42" t="s">
        <v>3782</v>
      </c>
      <c r="I42" t="s">
        <v>3783</v>
      </c>
      <c r="J42" t="s">
        <v>4397</v>
      </c>
      <c r="K42" s="46">
        <v>0.8</v>
      </c>
      <c r="L42" s="27">
        <v>89.2</v>
      </c>
      <c r="M42" s="27">
        <v>0</v>
      </c>
      <c r="N42" s="27">
        <v>0</v>
      </c>
      <c r="O42" s="70">
        <f t="shared" si="1"/>
        <v>89.2</v>
      </c>
      <c r="P42" s="76">
        <v>0</v>
      </c>
      <c r="Q42" s="66">
        <f t="shared" si="2"/>
        <v>0</v>
      </c>
      <c r="R42" s="63">
        <v>1</v>
      </c>
      <c r="S42" s="27">
        <v>0</v>
      </c>
      <c r="T42" s="27">
        <v>89.2</v>
      </c>
      <c r="U42" s="64">
        <f t="shared" si="3"/>
        <v>0</v>
      </c>
      <c r="V42" s="65">
        <f t="shared" si="4"/>
        <v>89.2</v>
      </c>
    </row>
    <row r="43" spans="1:22" x14ac:dyDescent="0.25">
      <c r="A43" s="1" t="s">
        <v>3758</v>
      </c>
      <c r="B43" t="s">
        <v>6</v>
      </c>
      <c r="C43" t="s">
        <v>2357</v>
      </c>
      <c r="D43" t="s">
        <v>181</v>
      </c>
      <c r="E43" t="s">
        <v>1</v>
      </c>
      <c r="F43">
        <f t="shared" si="0"/>
        <v>7</v>
      </c>
      <c r="G43" t="s">
        <v>3778</v>
      </c>
      <c r="H43" t="s">
        <v>3779</v>
      </c>
      <c r="I43" t="s">
        <v>3780</v>
      </c>
      <c r="J43" t="s">
        <v>4396</v>
      </c>
      <c r="K43" s="46">
        <v>6.0031999999999996</v>
      </c>
      <c r="L43" s="27">
        <v>0</v>
      </c>
      <c r="M43" s="27">
        <v>776.81</v>
      </c>
      <c r="N43" s="27">
        <v>1871.8</v>
      </c>
      <c r="O43" s="70">
        <f t="shared" si="1"/>
        <v>2648.6099999999997</v>
      </c>
      <c r="P43" s="76">
        <v>1.4452634452634454</v>
      </c>
      <c r="Q43" s="66">
        <f t="shared" si="2"/>
        <v>2705.24</v>
      </c>
      <c r="R43" s="63">
        <v>1</v>
      </c>
      <c r="S43" s="27">
        <v>2648.6099999999997</v>
      </c>
      <c r="T43" s="27">
        <v>0</v>
      </c>
      <c r="U43" s="64">
        <f t="shared" si="3"/>
        <v>2705.24</v>
      </c>
      <c r="V43" s="65">
        <f t="shared" si="4"/>
        <v>5353.8499999999995</v>
      </c>
    </row>
    <row r="44" spans="1:22" x14ac:dyDescent="0.25">
      <c r="A44" s="1" t="s">
        <v>3758</v>
      </c>
      <c r="B44" t="s">
        <v>6</v>
      </c>
      <c r="C44" t="s">
        <v>2357</v>
      </c>
      <c r="D44" t="s">
        <v>181</v>
      </c>
      <c r="E44" t="s">
        <v>1</v>
      </c>
      <c r="F44">
        <f t="shared" si="0"/>
        <v>7</v>
      </c>
      <c r="G44" t="s">
        <v>4119</v>
      </c>
      <c r="H44" t="s">
        <v>3798</v>
      </c>
      <c r="I44" t="s">
        <v>3785</v>
      </c>
      <c r="J44" t="s">
        <v>4396</v>
      </c>
      <c r="K44" s="46">
        <v>2.6</v>
      </c>
      <c r="L44" s="27">
        <v>0</v>
      </c>
      <c r="M44" s="27">
        <v>336.44</v>
      </c>
      <c r="N44" s="27">
        <v>810.68</v>
      </c>
      <c r="O44" s="70">
        <f t="shared" si="1"/>
        <v>1147.1199999999999</v>
      </c>
      <c r="P44" s="76">
        <v>1.4452634452634454</v>
      </c>
      <c r="Q44" s="66">
        <f t="shared" si="2"/>
        <v>1171.6500000000001</v>
      </c>
      <c r="R44" s="63">
        <v>1</v>
      </c>
      <c r="S44" s="27">
        <v>1147.1199999999999</v>
      </c>
      <c r="T44" s="27">
        <v>0</v>
      </c>
      <c r="U44" s="64">
        <f t="shared" si="3"/>
        <v>1171.6500000000001</v>
      </c>
      <c r="V44" s="65">
        <f t="shared" si="4"/>
        <v>2318.77</v>
      </c>
    </row>
    <row r="45" spans="1:22" x14ac:dyDescent="0.25">
      <c r="A45" s="1" t="s">
        <v>3758</v>
      </c>
      <c r="B45" t="s">
        <v>6</v>
      </c>
      <c r="C45" t="s">
        <v>2357</v>
      </c>
      <c r="D45" t="s">
        <v>181</v>
      </c>
      <c r="E45" t="s">
        <v>1</v>
      </c>
      <c r="F45">
        <f t="shared" si="0"/>
        <v>7</v>
      </c>
      <c r="G45" t="s">
        <v>4085</v>
      </c>
      <c r="H45" t="s">
        <v>3798</v>
      </c>
      <c r="I45" t="s">
        <v>3785</v>
      </c>
      <c r="J45" t="s">
        <v>4396</v>
      </c>
      <c r="K45" s="46">
        <v>1.5</v>
      </c>
      <c r="L45" s="27">
        <v>0</v>
      </c>
      <c r="M45" s="27">
        <v>194.1</v>
      </c>
      <c r="N45" s="27">
        <v>467.7</v>
      </c>
      <c r="O45" s="70">
        <f t="shared" si="1"/>
        <v>661.8</v>
      </c>
      <c r="P45" s="76">
        <v>1.4452634452634454</v>
      </c>
      <c r="Q45" s="66">
        <f t="shared" si="2"/>
        <v>675.95</v>
      </c>
      <c r="R45" s="63">
        <v>1</v>
      </c>
      <c r="S45" s="27">
        <v>661.8</v>
      </c>
      <c r="T45" s="27">
        <v>0</v>
      </c>
      <c r="U45" s="64">
        <f t="shared" si="3"/>
        <v>675.95</v>
      </c>
      <c r="V45" s="65">
        <f t="shared" si="4"/>
        <v>1337.75</v>
      </c>
    </row>
    <row r="46" spans="1:22" x14ac:dyDescent="0.25">
      <c r="A46" s="1" t="s">
        <v>3758</v>
      </c>
      <c r="B46" t="s">
        <v>6</v>
      </c>
      <c r="C46" t="s">
        <v>2792</v>
      </c>
      <c r="D46" t="s">
        <v>309</v>
      </c>
      <c r="E46" t="s">
        <v>2</v>
      </c>
      <c r="F46">
        <f t="shared" si="0"/>
        <v>7</v>
      </c>
      <c r="G46" t="s">
        <v>3778</v>
      </c>
      <c r="H46" t="s">
        <v>3779</v>
      </c>
      <c r="I46" t="s">
        <v>3780</v>
      </c>
      <c r="J46" t="s">
        <v>4396</v>
      </c>
      <c r="K46" s="46">
        <v>4.9800000000000004</v>
      </c>
      <c r="L46" s="27">
        <v>50.02</v>
      </c>
      <c r="M46" s="27">
        <v>749.99</v>
      </c>
      <c r="N46" s="27">
        <v>2582.91</v>
      </c>
      <c r="O46" s="70">
        <f t="shared" si="1"/>
        <v>3382.92</v>
      </c>
      <c r="P46" s="76">
        <v>1.4452616704749741</v>
      </c>
      <c r="Q46" s="66">
        <f t="shared" si="2"/>
        <v>3732.98</v>
      </c>
      <c r="R46" s="63">
        <v>1</v>
      </c>
      <c r="S46" s="27">
        <v>3382.92</v>
      </c>
      <c r="T46" s="27">
        <v>0</v>
      </c>
      <c r="U46" s="64">
        <f t="shared" si="3"/>
        <v>3732.98</v>
      </c>
      <c r="V46" s="65">
        <f t="shared" si="4"/>
        <v>7115.9</v>
      </c>
    </row>
    <row r="47" spans="1:22" x14ac:dyDescent="0.25">
      <c r="A47" s="1" t="s">
        <v>3758</v>
      </c>
      <c r="B47" t="s">
        <v>6</v>
      </c>
      <c r="C47" t="s">
        <v>2792</v>
      </c>
      <c r="D47" t="s">
        <v>309</v>
      </c>
      <c r="E47" t="s">
        <v>2</v>
      </c>
      <c r="F47">
        <f t="shared" si="0"/>
        <v>7</v>
      </c>
      <c r="G47" t="s">
        <v>3787</v>
      </c>
      <c r="H47" t="s">
        <v>3782</v>
      </c>
      <c r="I47" t="s">
        <v>3785</v>
      </c>
      <c r="J47" t="s">
        <v>4396</v>
      </c>
      <c r="K47" s="46">
        <v>2.4900000000000002</v>
      </c>
      <c r="L47" s="27">
        <v>0</v>
      </c>
      <c r="M47" s="27">
        <v>374.99</v>
      </c>
      <c r="N47" s="27">
        <v>1316.46</v>
      </c>
      <c r="O47" s="70">
        <f t="shared" si="1"/>
        <v>1691.45</v>
      </c>
      <c r="P47" s="76">
        <v>1.4452616704749741</v>
      </c>
      <c r="Q47" s="66">
        <f t="shared" si="2"/>
        <v>1902.63</v>
      </c>
      <c r="R47" s="63">
        <v>1</v>
      </c>
      <c r="S47" s="27">
        <v>1691.45</v>
      </c>
      <c r="T47" s="27">
        <v>0</v>
      </c>
      <c r="U47" s="64">
        <f t="shared" si="3"/>
        <v>1902.63</v>
      </c>
      <c r="V47" s="65">
        <f t="shared" si="4"/>
        <v>3594.08</v>
      </c>
    </row>
    <row r="48" spans="1:22" x14ac:dyDescent="0.25">
      <c r="A48" s="1" t="s">
        <v>3760</v>
      </c>
      <c r="B48" t="s">
        <v>7</v>
      </c>
      <c r="C48" t="s">
        <v>89</v>
      </c>
      <c r="D48" t="s">
        <v>7</v>
      </c>
      <c r="E48" t="s">
        <v>0</v>
      </c>
      <c r="F48">
        <f t="shared" si="0"/>
        <v>7</v>
      </c>
      <c r="G48" t="s">
        <v>3778</v>
      </c>
      <c r="H48" t="s">
        <v>3779</v>
      </c>
      <c r="I48" t="s">
        <v>3780</v>
      </c>
      <c r="J48" t="s">
        <v>4396</v>
      </c>
      <c r="K48" s="46">
        <v>5.0526</v>
      </c>
      <c r="L48" s="27">
        <v>9333.76</v>
      </c>
      <c r="M48" s="27">
        <v>9056.7900000000009</v>
      </c>
      <c r="N48" s="27">
        <v>22688.909999999996</v>
      </c>
      <c r="O48" s="70">
        <f t="shared" si="1"/>
        <v>41079.46</v>
      </c>
      <c r="P48" s="76">
        <v>1.4452629059747693</v>
      </c>
      <c r="Q48" s="66">
        <f t="shared" si="2"/>
        <v>32791.440000000002</v>
      </c>
      <c r="R48" s="63">
        <v>1</v>
      </c>
      <c r="S48" s="27">
        <v>41079.46</v>
      </c>
      <c r="T48" s="27">
        <v>0</v>
      </c>
      <c r="U48" s="64">
        <f t="shared" si="3"/>
        <v>32791.440000000002</v>
      </c>
      <c r="V48" s="65">
        <f t="shared" si="4"/>
        <v>73870.899999999994</v>
      </c>
    </row>
    <row r="49" spans="1:22" x14ac:dyDescent="0.25">
      <c r="A49" s="1" t="s">
        <v>3760</v>
      </c>
      <c r="B49" t="s">
        <v>7</v>
      </c>
      <c r="C49" t="s">
        <v>89</v>
      </c>
      <c r="D49" t="s">
        <v>7</v>
      </c>
      <c r="E49" t="s">
        <v>0</v>
      </c>
      <c r="F49">
        <f t="shared" si="0"/>
        <v>7</v>
      </c>
      <c r="G49" t="s">
        <v>3781</v>
      </c>
      <c r="H49" t="s">
        <v>3782</v>
      </c>
      <c r="I49" t="s">
        <v>3783</v>
      </c>
      <c r="J49" t="s">
        <v>4397</v>
      </c>
      <c r="K49" s="46">
        <v>0.99850000000000005</v>
      </c>
      <c r="L49" s="27">
        <v>6328.35</v>
      </c>
      <c r="M49" s="27">
        <v>1789.81</v>
      </c>
      <c r="N49" s="27">
        <v>0</v>
      </c>
      <c r="O49" s="70">
        <f t="shared" si="1"/>
        <v>8118.16</v>
      </c>
      <c r="P49" s="76">
        <v>0</v>
      </c>
      <c r="Q49" s="66">
        <f t="shared" si="2"/>
        <v>0</v>
      </c>
      <c r="R49" s="63">
        <v>1</v>
      </c>
      <c r="S49" s="27">
        <v>0</v>
      </c>
      <c r="T49" s="27">
        <v>8118.16</v>
      </c>
      <c r="U49" s="64">
        <f t="shared" si="3"/>
        <v>0</v>
      </c>
      <c r="V49" s="65">
        <f t="shared" si="4"/>
        <v>8118.16</v>
      </c>
    </row>
    <row r="50" spans="1:22" x14ac:dyDescent="0.25">
      <c r="A50" s="1" t="s">
        <v>3760</v>
      </c>
      <c r="B50" t="s">
        <v>7</v>
      </c>
      <c r="C50" t="s">
        <v>89</v>
      </c>
      <c r="D50" t="s">
        <v>7</v>
      </c>
      <c r="E50" t="s">
        <v>0</v>
      </c>
      <c r="F50">
        <f t="shared" si="0"/>
        <v>7</v>
      </c>
      <c r="G50" t="s">
        <v>3790</v>
      </c>
      <c r="H50" t="s">
        <v>3782</v>
      </c>
      <c r="I50" t="s">
        <v>3785</v>
      </c>
      <c r="J50" t="s">
        <v>4397</v>
      </c>
      <c r="K50" s="46">
        <v>0.4</v>
      </c>
      <c r="L50" s="27">
        <v>0</v>
      </c>
      <c r="M50" s="27">
        <v>717</v>
      </c>
      <c r="N50" s="27">
        <v>2535.84</v>
      </c>
      <c r="O50" s="70">
        <f t="shared" si="1"/>
        <v>3252.84</v>
      </c>
      <c r="P50" s="76">
        <v>1.4452629829714307</v>
      </c>
      <c r="Q50" s="66">
        <f t="shared" si="2"/>
        <v>3664.96</v>
      </c>
      <c r="R50" s="63">
        <v>1</v>
      </c>
      <c r="S50" s="27">
        <v>0</v>
      </c>
      <c r="T50" s="27">
        <v>3252.84</v>
      </c>
      <c r="U50" s="64">
        <f t="shared" si="3"/>
        <v>3664.96</v>
      </c>
      <c r="V50" s="65">
        <f t="shared" si="4"/>
        <v>6917.8</v>
      </c>
    </row>
    <row r="51" spans="1:22" x14ac:dyDescent="0.25">
      <c r="A51" s="1" t="s">
        <v>3760</v>
      </c>
      <c r="B51" t="s">
        <v>7</v>
      </c>
      <c r="C51" t="s">
        <v>89</v>
      </c>
      <c r="D51" t="s">
        <v>7</v>
      </c>
      <c r="E51" t="s">
        <v>0</v>
      </c>
      <c r="F51">
        <f t="shared" si="0"/>
        <v>7</v>
      </c>
      <c r="G51" t="s">
        <v>3784</v>
      </c>
      <c r="H51" t="s">
        <v>3782</v>
      </c>
      <c r="I51" t="s">
        <v>3785</v>
      </c>
      <c r="J51" t="s">
        <v>4397</v>
      </c>
      <c r="K51" s="46">
        <v>0.29859999999999998</v>
      </c>
      <c r="L51" s="27">
        <v>0</v>
      </c>
      <c r="M51" s="27">
        <v>535.24</v>
      </c>
      <c r="N51" s="27">
        <v>1891.45</v>
      </c>
      <c r="O51" s="70">
        <f t="shared" si="1"/>
        <v>2426.69</v>
      </c>
      <c r="P51" s="76">
        <v>1.4452629829714307</v>
      </c>
      <c r="Q51" s="66">
        <f t="shared" si="2"/>
        <v>2733.64</v>
      </c>
      <c r="R51" s="63">
        <v>1</v>
      </c>
      <c r="S51" s="27">
        <v>0</v>
      </c>
      <c r="T51" s="27">
        <v>2426.69</v>
      </c>
      <c r="U51" s="64">
        <f t="shared" si="3"/>
        <v>2733.64</v>
      </c>
      <c r="V51" s="65">
        <f t="shared" si="4"/>
        <v>5160.33</v>
      </c>
    </row>
    <row r="52" spans="1:22" x14ac:dyDescent="0.25">
      <c r="A52" s="1" t="s">
        <v>3760</v>
      </c>
      <c r="B52" t="s">
        <v>7</v>
      </c>
      <c r="C52" t="s">
        <v>89</v>
      </c>
      <c r="D52" t="s">
        <v>7</v>
      </c>
      <c r="E52" t="s">
        <v>0</v>
      </c>
      <c r="F52">
        <f t="shared" si="0"/>
        <v>7</v>
      </c>
      <c r="G52" t="s">
        <v>3786</v>
      </c>
      <c r="H52" t="s">
        <v>3782</v>
      </c>
      <c r="I52" t="s">
        <v>3785</v>
      </c>
      <c r="J52" t="s">
        <v>4397</v>
      </c>
      <c r="K52" s="46">
        <v>0.24959999999999999</v>
      </c>
      <c r="L52" s="27">
        <v>0</v>
      </c>
      <c r="M52" s="27">
        <v>447.41</v>
      </c>
      <c r="N52" s="27">
        <v>1582.3699999999997</v>
      </c>
      <c r="O52" s="70">
        <f t="shared" si="1"/>
        <v>2029.7799999999997</v>
      </c>
      <c r="P52" s="76">
        <v>1.4452629829714307</v>
      </c>
      <c r="Q52" s="66">
        <f t="shared" si="2"/>
        <v>2286.94</v>
      </c>
      <c r="R52" s="63">
        <v>1</v>
      </c>
      <c r="S52" s="27">
        <v>0</v>
      </c>
      <c r="T52" s="27">
        <v>2029.78</v>
      </c>
      <c r="U52" s="64">
        <f t="shared" si="3"/>
        <v>2286.94</v>
      </c>
      <c r="V52" s="65">
        <f t="shared" si="4"/>
        <v>4316.72</v>
      </c>
    </row>
    <row r="53" spans="1:22" x14ac:dyDescent="0.25">
      <c r="A53" s="1" t="s">
        <v>3760</v>
      </c>
      <c r="B53" t="s">
        <v>7</v>
      </c>
      <c r="C53" t="s">
        <v>89</v>
      </c>
      <c r="D53" t="s">
        <v>7</v>
      </c>
      <c r="E53" t="s">
        <v>0</v>
      </c>
      <c r="F53">
        <f t="shared" si="0"/>
        <v>7</v>
      </c>
      <c r="G53" t="s">
        <v>3788</v>
      </c>
      <c r="H53" t="s">
        <v>3782</v>
      </c>
      <c r="I53" t="s">
        <v>3785</v>
      </c>
      <c r="J53" t="s">
        <v>4397</v>
      </c>
      <c r="K53" s="46">
        <v>0.49930000000000002</v>
      </c>
      <c r="L53" s="27">
        <v>0</v>
      </c>
      <c r="M53" s="27">
        <v>895</v>
      </c>
      <c r="N53" s="27">
        <v>3165.3599999999997</v>
      </c>
      <c r="O53" s="70">
        <f t="shared" si="1"/>
        <v>4060.3599999999997</v>
      </c>
      <c r="P53" s="76">
        <v>1.4452629829714307</v>
      </c>
      <c r="Q53" s="66">
        <f t="shared" si="2"/>
        <v>4574.78</v>
      </c>
      <c r="R53" s="63">
        <v>1</v>
      </c>
      <c r="S53" s="27">
        <v>0</v>
      </c>
      <c r="T53" s="27">
        <v>4060.3599999999992</v>
      </c>
      <c r="U53" s="64">
        <f t="shared" si="3"/>
        <v>4574.78</v>
      </c>
      <c r="V53" s="65">
        <f t="shared" si="4"/>
        <v>8635.14</v>
      </c>
    </row>
    <row r="54" spans="1:22" x14ac:dyDescent="0.25">
      <c r="A54" s="1" t="s">
        <v>3760</v>
      </c>
      <c r="B54" t="s">
        <v>7</v>
      </c>
      <c r="C54" t="s">
        <v>89</v>
      </c>
      <c r="D54" t="s">
        <v>7</v>
      </c>
      <c r="E54" t="s">
        <v>0</v>
      </c>
      <c r="F54">
        <f t="shared" si="0"/>
        <v>7</v>
      </c>
      <c r="G54" t="s">
        <v>3791</v>
      </c>
      <c r="H54" t="s">
        <v>3782</v>
      </c>
      <c r="I54" t="s">
        <v>3785</v>
      </c>
      <c r="J54" t="s">
        <v>4397</v>
      </c>
      <c r="K54" s="46">
        <v>0.1</v>
      </c>
      <c r="L54" s="27">
        <v>0</v>
      </c>
      <c r="M54" s="27">
        <v>179.25</v>
      </c>
      <c r="N54" s="27">
        <v>633.79000000000008</v>
      </c>
      <c r="O54" s="70">
        <f t="shared" si="1"/>
        <v>813.04000000000008</v>
      </c>
      <c r="P54" s="76">
        <v>1.4452629829714307</v>
      </c>
      <c r="Q54" s="66">
        <f t="shared" si="2"/>
        <v>915.99</v>
      </c>
      <c r="R54" s="63">
        <v>1</v>
      </c>
      <c r="S54" s="27">
        <v>0</v>
      </c>
      <c r="T54" s="27">
        <v>813.04000000000008</v>
      </c>
      <c r="U54" s="64">
        <f t="shared" si="3"/>
        <v>915.99</v>
      </c>
      <c r="V54" s="65">
        <f t="shared" si="4"/>
        <v>1729.0300000000002</v>
      </c>
    </row>
    <row r="55" spans="1:22" x14ac:dyDescent="0.25">
      <c r="A55" s="1" t="s">
        <v>3760</v>
      </c>
      <c r="B55" t="s">
        <v>7</v>
      </c>
      <c r="C55" t="s">
        <v>192</v>
      </c>
      <c r="D55" t="s">
        <v>193</v>
      </c>
      <c r="E55" t="s">
        <v>3</v>
      </c>
      <c r="F55">
        <f t="shared" si="0"/>
        <v>7</v>
      </c>
      <c r="G55" t="s">
        <v>3778</v>
      </c>
      <c r="H55" t="s">
        <v>3779</v>
      </c>
      <c r="I55" t="s">
        <v>3780</v>
      </c>
      <c r="J55" t="s">
        <v>4397</v>
      </c>
      <c r="K55" s="46">
        <v>0.62609999999999999</v>
      </c>
      <c r="L55" s="27">
        <v>0</v>
      </c>
      <c r="M55" s="27">
        <v>275.55</v>
      </c>
      <c r="N55" s="27">
        <v>0</v>
      </c>
      <c r="O55" s="70">
        <f t="shared" si="1"/>
        <v>275.55</v>
      </c>
      <c r="P55" s="76">
        <v>0</v>
      </c>
      <c r="Q55" s="66">
        <f t="shared" si="2"/>
        <v>0</v>
      </c>
      <c r="R55" s="63">
        <v>0</v>
      </c>
      <c r="S55" s="27">
        <v>0</v>
      </c>
      <c r="T55" s="27">
        <v>275.55</v>
      </c>
      <c r="U55" s="64">
        <f t="shared" si="3"/>
        <v>0</v>
      </c>
      <c r="V55" s="65">
        <f t="shared" si="4"/>
        <v>275.55</v>
      </c>
    </row>
    <row r="56" spans="1:22" x14ac:dyDescent="0.25">
      <c r="A56" s="1" t="s">
        <v>3760</v>
      </c>
      <c r="B56" t="s">
        <v>7</v>
      </c>
      <c r="C56" t="s">
        <v>192</v>
      </c>
      <c r="D56" t="s">
        <v>193</v>
      </c>
      <c r="E56" t="s">
        <v>3</v>
      </c>
      <c r="F56">
        <f t="shared" si="0"/>
        <v>7</v>
      </c>
      <c r="G56" t="s">
        <v>3902</v>
      </c>
      <c r="H56" t="s">
        <v>3782</v>
      </c>
      <c r="I56" t="s">
        <v>3783</v>
      </c>
      <c r="J56" t="s">
        <v>4397</v>
      </c>
      <c r="K56" s="46">
        <v>2.6301999999999999</v>
      </c>
      <c r="L56" s="27">
        <v>0</v>
      </c>
      <c r="M56" s="27">
        <v>1157.55</v>
      </c>
      <c r="N56" s="27">
        <v>0</v>
      </c>
      <c r="O56" s="70">
        <f t="shared" si="1"/>
        <v>1157.55</v>
      </c>
      <c r="P56" s="76">
        <v>0</v>
      </c>
      <c r="Q56" s="66">
        <f t="shared" si="2"/>
        <v>0</v>
      </c>
      <c r="R56" s="63">
        <v>0</v>
      </c>
      <c r="S56" s="27">
        <v>0</v>
      </c>
      <c r="T56" s="27">
        <v>1157.55</v>
      </c>
      <c r="U56" s="64">
        <f t="shared" si="3"/>
        <v>0</v>
      </c>
      <c r="V56" s="65">
        <f t="shared" si="4"/>
        <v>1157.55</v>
      </c>
    </row>
    <row r="57" spans="1:22" x14ac:dyDescent="0.25">
      <c r="A57" s="1" t="s">
        <v>3760</v>
      </c>
      <c r="B57" t="s">
        <v>7</v>
      </c>
      <c r="C57" t="s">
        <v>192</v>
      </c>
      <c r="D57" t="s">
        <v>193</v>
      </c>
      <c r="E57" t="s">
        <v>3</v>
      </c>
      <c r="F57">
        <f t="shared" si="0"/>
        <v>7</v>
      </c>
      <c r="G57" t="s">
        <v>3787</v>
      </c>
      <c r="H57" t="s">
        <v>3782</v>
      </c>
      <c r="I57" t="s">
        <v>3785</v>
      </c>
      <c r="J57" t="s">
        <v>4397</v>
      </c>
      <c r="K57" s="46">
        <v>1.7714000000000001</v>
      </c>
      <c r="L57" s="27">
        <v>0</v>
      </c>
      <c r="M57" s="27">
        <v>779.59</v>
      </c>
      <c r="N57" s="27">
        <v>0</v>
      </c>
      <c r="O57" s="70">
        <f t="shared" si="1"/>
        <v>779.59</v>
      </c>
      <c r="P57" s="76">
        <v>0</v>
      </c>
      <c r="Q57" s="66">
        <f t="shared" si="2"/>
        <v>0</v>
      </c>
      <c r="R57" s="63">
        <v>0</v>
      </c>
      <c r="S57" s="27">
        <v>0</v>
      </c>
      <c r="T57" s="27">
        <v>779.59</v>
      </c>
      <c r="U57" s="64">
        <f t="shared" si="3"/>
        <v>0</v>
      </c>
      <c r="V57" s="65">
        <f t="shared" si="4"/>
        <v>779.59</v>
      </c>
    </row>
    <row r="58" spans="1:22" x14ac:dyDescent="0.25">
      <c r="A58" s="1" t="s">
        <v>3760</v>
      </c>
      <c r="B58" t="s">
        <v>7</v>
      </c>
      <c r="C58" t="s">
        <v>192</v>
      </c>
      <c r="D58" t="s">
        <v>193</v>
      </c>
      <c r="E58" t="s">
        <v>3</v>
      </c>
      <c r="F58">
        <f t="shared" si="0"/>
        <v>7</v>
      </c>
      <c r="G58" t="s">
        <v>3904</v>
      </c>
      <c r="H58" t="s">
        <v>3782</v>
      </c>
      <c r="I58" t="s">
        <v>3785</v>
      </c>
      <c r="J58" t="s">
        <v>4397</v>
      </c>
      <c r="K58" s="46">
        <v>2.6570999999999998</v>
      </c>
      <c r="L58" s="27">
        <v>0</v>
      </c>
      <c r="M58" s="27">
        <v>1169.3900000000001</v>
      </c>
      <c r="N58" s="27">
        <v>0</v>
      </c>
      <c r="O58" s="70">
        <f t="shared" si="1"/>
        <v>1169.3900000000001</v>
      </c>
      <c r="P58" s="76">
        <v>0</v>
      </c>
      <c r="Q58" s="66">
        <f t="shared" si="2"/>
        <v>0</v>
      </c>
      <c r="R58" s="63">
        <v>0</v>
      </c>
      <c r="S58" s="27">
        <v>0</v>
      </c>
      <c r="T58" s="27">
        <v>1169.3900000000001</v>
      </c>
      <c r="U58" s="64">
        <f t="shared" si="3"/>
        <v>0</v>
      </c>
      <c r="V58" s="65">
        <f t="shared" si="4"/>
        <v>1169.3900000000001</v>
      </c>
    </row>
    <row r="59" spans="1:22" x14ac:dyDescent="0.25">
      <c r="A59" s="1" t="s">
        <v>3760</v>
      </c>
      <c r="B59" t="s">
        <v>7</v>
      </c>
      <c r="C59" t="s">
        <v>194</v>
      </c>
      <c r="D59" t="s">
        <v>195</v>
      </c>
      <c r="E59" t="s">
        <v>3</v>
      </c>
      <c r="F59">
        <f t="shared" si="0"/>
        <v>7</v>
      </c>
      <c r="G59" t="s">
        <v>3778</v>
      </c>
      <c r="H59" t="s">
        <v>3779</v>
      </c>
      <c r="I59" t="s">
        <v>3780</v>
      </c>
      <c r="J59" t="s">
        <v>4397</v>
      </c>
      <c r="K59" s="46">
        <v>0.47720000000000001</v>
      </c>
      <c r="L59" s="27">
        <v>0</v>
      </c>
      <c r="M59" s="27">
        <v>50.7</v>
      </c>
      <c r="N59" s="27">
        <v>75.56</v>
      </c>
      <c r="O59" s="70">
        <f t="shared" si="1"/>
        <v>126.26</v>
      </c>
      <c r="P59" s="76">
        <v>1.4452583402508246</v>
      </c>
      <c r="Q59" s="66">
        <f t="shared" si="2"/>
        <v>109.2</v>
      </c>
      <c r="R59" s="63">
        <v>1</v>
      </c>
      <c r="S59" s="27">
        <v>0</v>
      </c>
      <c r="T59" s="27">
        <v>126.26</v>
      </c>
      <c r="U59" s="64">
        <f t="shared" si="3"/>
        <v>109.2</v>
      </c>
      <c r="V59" s="65">
        <f t="shared" si="4"/>
        <v>235.46</v>
      </c>
    </row>
    <row r="60" spans="1:22" x14ac:dyDescent="0.25">
      <c r="A60" s="1" t="s">
        <v>3760</v>
      </c>
      <c r="B60" t="s">
        <v>7</v>
      </c>
      <c r="C60" t="s">
        <v>194</v>
      </c>
      <c r="D60" t="s">
        <v>195</v>
      </c>
      <c r="E60" t="s">
        <v>3</v>
      </c>
      <c r="F60">
        <f t="shared" si="0"/>
        <v>7</v>
      </c>
      <c r="G60" t="s">
        <v>3781</v>
      </c>
      <c r="H60" t="s">
        <v>3782</v>
      </c>
      <c r="I60" t="s">
        <v>3783</v>
      </c>
      <c r="J60" t="s">
        <v>4397</v>
      </c>
      <c r="K60" s="46">
        <v>0.83140000000000003</v>
      </c>
      <c r="L60" s="27">
        <v>131.63999999999999</v>
      </c>
      <c r="M60" s="27">
        <v>88.34</v>
      </c>
      <c r="N60" s="27">
        <v>0</v>
      </c>
      <c r="O60" s="70">
        <f t="shared" si="1"/>
        <v>219.98</v>
      </c>
      <c r="P60" s="76">
        <v>0</v>
      </c>
      <c r="Q60" s="66">
        <f t="shared" si="2"/>
        <v>0</v>
      </c>
      <c r="R60" s="63">
        <v>1</v>
      </c>
      <c r="S60" s="27">
        <v>0</v>
      </c>
      <c r="T60" s="27">
        <v>219.98</v>
      </c>
      <c r="U60" s="64">
        <f t="shared" si="3"/>
        <v>0</v>
      </c>
      <c r="V60" s="65">
        <f t="shared" si="4"/>
        <v>219.98</v>
      </c>
    </row>
    <row r="61" spans="1:22" x14ac:dyDescent="0.25">
      <c r="A61" s="1" t="s">
        <v>3760</v>
      </c>
      <c r="B61" t="s">
        <v>7</v>
      </c>
      <c r="C61" t="s">
        <v>194</v>
      </c>
      <c r="D61" t="s">
        <v>195</v>
      </c>
      <c r="E61" t="s">
        <v>3</v>
      </c>
      <c r="F61">
        <f t="shared" si="0"/>
        <v>7</v>
      </c>
      <c r="G61" t="s">
        <v>3905</v>
      </c>
      <c r="H61" t="s">
        <v>3782</v>
      </c>
      <c r="I61" t="s">
        <v>3785</v>
      </c>
      <c r="J61" t="s">
        <v>4397</v>
      </c>
      <c r="K61" s="46">
        <v>2.4851999999999999</v>
      </c>
      <c r="L61" s="27">
        <v>0</v>
      </c>
      <c r="M61" s="27">
        <v>264.05</v>
      </c>
      <c r="N61" s="27">
        <v>393.51</v>
      </c>
      <c r="O61" s="70">
        <f t="shared" si="1"/>
        <v>657.56</v>
      </c>
      <c r="P61" s="76">
        <v>1.4452583402508246</v>
      </c>
      <c r="Q61" s="66">
        <f t="shared" si="2"/>
        <v>568.72</v>
      </c>
      <c r="R61" s="63">
        <v>1</v>
      </c>
      <c r="S61" s="27">
        <v>0</v>
      </c>
      <c r="T61" s="27">
        <v>657.56</v>
      </c>
      <c r="U61" s="64">
        <f t="shared" si="3"/>
        <v>568.72</v>
      </c>
      <c r="V61" s="65">
        <f t="shared" si="4"/>
        <v>1226.28</v>
      </c>
    </row>
    <row r="62" spans="1:22" x14ac:dyDescent="0.25">
      <c r="A62" s="1" t="s">
        <v>3760</v>
      </c>
      <c r="B62" t="s">
        <v>7</v>
      </c>
      <c r="C62" t="s">
        <v>194</v>
      </c>
      <c r="D62" t="s">
        <v>195</v>
      </c>
      <c r="E62" t="s">
        <v>3</v>
      </c>
      <c r="F62">
        <f t="shared" si="0"/>
        <v>7</v>
      </c>
      <c r="G62" t="s">
        <v>3900</v>
      </c>
      <c r="H62" t="s">
        <v>3779</v>
      </c>
      <c r="I62" t="s">
        <v>3780</v>
      </c>
      <c r="J62" t="s">
        <v>4397</v>
      </c>
      <c r="K62" s="46">
        <v>0.36030000000000001</v>
      </c>
      <c r="L62" s="27">
        <v>0</v>
      </c>
      <c r="M62" s="27">
        <v>38.28</v>
      </c>
      <c r="N62" s="27">
        <v>57.05</v>
      </c>
      <c r="O62" s="70">
        <f t="shared" si="1"/>
        <v>95.33</v>
      </c>
      <c r="P62" s="76">
        <v>1.4452583402508246</v>
      </c>
      <c r="Q62" s="66">
        <f t="shared" si="2"/>
        <v>82.45</v>
      </c>
      <c r="R62" s="63">
        <v>1</v>
      </c>
      <c r="S62" s="27">
        <v>0</v>
      </c>
      <c r="T62" s="27">
        <v>95.329999999999984</v>
      </c>
      <c r="U62" s="64">
        <f t="shared" si="3"/>
        <v>82.45</v>
      </c>
      <c r="V62" s="65">
        <f t="shared" si="4"/>
        <v>177.77999999999997</v>
      </c>
    </row>
    <row r="63" spans="1:22" x14ac:dyDescent="0.25">
      <c r="A63" s="1" t="s">
        <v>3760</v>
      </c>
      <c r="B63" t="s">
        <v>7</v>
      </c>
      <c r="C63" t="s">
        <v>194</v>
      </c>
      <c r="D63" t="s">
        <v>195</v>
      </c>
      <c r="E63" t="s">
        <v>3</v>
      </c>
      <c r="F63">
        <f t="shared" si="0"/>
        <v>7</v>
      </c>
      <c r="G63" t="s">
        <v>3906</v>
      </c>
      <c r="H63" t="s">
        <v>3779</v>
      </c>
      <c r="I63" t="s">
        <v>3780</v>
      </c>
      <c r="J63" t="s">
        <v>4397</v>
      </c>
      <c r="K63" s="46">
        <v>0.83140000000000003</v>
      </c>
      <c r="L63" s="27">
        <v>0</v>
      </c>
      <c r="M63" s="27">
        <v>88.34</v>
      </c>
      <c r="N63" s="27">
        <v>131.63999999999999</v>
      </c>
      <c r="O63" s="70">
        <f t="shared" si="1"/>
        <v>219.98</v>
      </c>
      <c r="P63" s="76">
        <v>1.4452583402508246</v>
      </c>
      <c r="Q63" s="66">
        <f t="shared" si="2"/>
        <v>190.25</v>
      </c>
      <c r="R63" s="63">
        <v>1</v>
      </c>
      <c r="S63" s="27">
        <v>0</v>
      </c>
      <c r="T63" s="27">
        <v>219.98</v>
      </c>
      <c r="U63" s="64">
        <f t="shared" si="3"/>
        <v>190.25</v>
      </c>
      <c r="V63" s="65">
        <f t="shared" si="4"/>
        <v>410.23</v>
      </c>
    </row>
    <row r="64" spans="1:22" x14ac:dyDescent="0.25">
      <c r="A64" s="1" t="s">
        <v>3760</v>
      </c>
      <c r="B64" t="s">
        <v>7</v>
      </c>
      <c r="C64" t="s">
        <v>194</v>
      </c>
      <c r="D64" t="s">
        <v>195</v>
      </c>
      <c r="E64" t="s">
        <v>3</v>
      </c>
      <c r="F64">
        <f t="shared" si="0"/>
        <v>7</v>
      </c>
      <c r="G64" t="s">
        <v>3902</v>
      </c>
      <c r="H64" t="s">
        <v>3782</v>
      </c>
      <c r="I64" t="s">
        <v>3783</v>
      </c>
      <c r="J64" t="s">
        <v>4397</v>
      </c>
      <c r="K64" s="46">
        <v>1.2688999999999999</v>
      </c>
      <c r="L64" s="27">
        <v>200.92</v>
      </c>
      <c r="M64" s="27">
        <v>134.82</v>
      </c>
      <c r="N64" s="27">
        <v>0</v>
      </c>
      <c r="O64" s="70">
        <f t="shared" si="1"/>
        <v>335.74</v>
      </c>
      <c r="P64" s="76">
        <v>0</v>
      </c>
      <c r="Q64" s="66">
        <f t="shared" si="2"/>
        <v>0</v>
      </c>
      <c r="R64" s="63">
        <v>1</v>
      </c>
      <c r="S64" s="27">
        <v>0</v>
      </c>
      <c r="T64" s="27">
        <v>335.74</v>
      </c>
      <c r="U64" s="64">
        <f t="shared" si="3"/>
        <v>0</v>
      </c>
      <c r="V64" s="65">
        <f t="shared" si="4"/>
        <v>335.74</v>
      </c>
    </row>
    <row r="65" spans="1:22" x14ac:dyDescent="0.25">
      <c r="A65" s="1" t="s">
        <v>3760</v>
      </c>
      <c r="B65" t="s">
        <v>7</v>
      </c>
      <c r="C65" t="s">
        <v>194</v>
      </c>
      <c r="D65" t="s">
        <v>195</v>
      </c>
      <c r="E65" t="s">
        <v>3</v>
      </c>
      <c r="F65">
        <f t="shared" si="0"/>
        <v>7</v>
      </c>
      <c r="G65" t="s">
        <v>3907</v>
      </c>
      <c r="H65" t="s">
        <v>3782</v>
      </c>
      <c r="I65" t="s">
        <v>3785</v>
      </c>
      <c r="J65" t="s">
        <v>4397</v>
      </c>
      <c r="K65" s="46">
        <v>0.20699999999999999</v>
      </c>
      <c r="L65" s="27">
        <v>0</v>
      </c>
      <c r="M65" s="27">
        <v>21.99</v>
      </c>
      <c r="N65" s="27">
        <v>32.78</v>
      </c>
      <c r="O65" s="70">
        <f t="shared" si="1"/>
        <v>54.769999999999996</v>
      </c>
      <c r="P65" s="76">
        <v>1.4452583402508246</v>
      </c>
      <c r="Q65" s="66">
        <f t="shared" si="2"/>
        <v>47.38</v>
      </c>
      <c r="R65" s="63">
        <v>1</v>
      </c>
      <c r="S65" s="27">
        <v>0</v>
      </c>
      <c r="T65" s="27">
        <v>54.769999999999996</v>
      </c>
      <c r="U65" s="64">
        <f t="shared" si="3"/>
        <v>47.38</v>
      </c>
      <c r="V65" s="65">
        <f t="shared" si="4"/>
        <v>102.15</v>
      </c>
    </row>
    <row r="66" spans="1:22" x14ac:dyDescent="0.25">
      <c r="A66" s="1" t="s">
        <v>3760</v>
      </c>
      <c r="B66" t="s">
        <v>7</v>
      </c>
      <c r="C66" t="s">
        <v>194</v>
      </c>
      <c r="D66" t="s">
        <v>195</v>
      </c>
      <c r="E66" t="s">
        <v>3</v>
      </c>
      <c r="F66">
        <f t="shared" ref="F66:F129" si="5">LEN(C66)</f>
        <v>7</v>
      </c>
      <c r="G66" t="s">
        <v>3787</v>
      </c>
      <c r="H66" t="s">
        <v>3782</v>
      </c>
      <c r="I66" t="s">
        <v>3785</v>
      </c>
      <c r="J66" t="s">
        <v>4397</v>
      </c>
      <c r="K66" s="46">
        <v>1.2688999999999999</v>
      </c>
      <c r="L66" s="27">
        <v>0</v>
      </c>
      <c r="M66" s="27">
        <v>134.82</v>
      </c>
      <c r="N66" s="27">
        <v>200.92</v>
      </c>
      <c r="O66" s="70">
        <f t="shared" ref="O66:O129" si="6">SUM(L66:N66)</f>
        <v>335.74</v>
      </c>
      <c r="P66" s="76">
        <v>1.4452583402508246</v>
      </c>
      <c r="Q66" s="66">
        <f t="shared" ref="Q66:Q129" si="7">ROUND(P66*N66,2)</f>
        <v>290.38</v>
      </c>
      <c r="R66" s="63">
        <v>1</v>
      </c>
      <c r="S66" s="27">
        <v>0</v>
      </c>
      <c r="T66" s="27">
        <v>335.74</v>
      </c>
      <c r="U66" s="64">
        <f t="shared" ref="U66:U129" si="8">ROUND(SUM(L66,M66,N66,Q66,-S66,-T66), 2)</f>
        <v>290.38</v>
      </c>
      <c r="V66" s="65">
        <f t="shared" ref="V66:V129" si="9">SUM(S66,T66,U66)</f>
        <v>626.12</v>
      </c>
    </row>
    <row r="67" spans="1:22" x14ac:dyDescent="0.25">
      <c r="A67" s="1" t="s">
        <v>3760</v>
      </c>
      <c r="B67" t="s">
        <v>7</v>
      </c>
      <c r="C67" t="s">
        <v>196</v>
      </c>
      <c r="D67" t="s">
        <v>197</v>
      </c>
      <c r="E67" t="s">
        <v>3</v>
      </c>
      <c r="F67">
        <f t="shared" si="5"/>
        <v>7</v>
      </c>
      <c r="G67" t="s">
        <v>3778</v>
      </c>
      <c r="H67" t="s">
        <v>3779</v>
      </c>
      <c r="I67" t="s">
        <v>3780</v>
      </c>
      <c r="J67" t="s">
        <v>4397</v>
      </c>
      <c r="K67" s="46">
        <v>0.67220000000000002</v>
      </c>
      <c r="L67" s="27">
        <v>25.28</v>
      </c>
      <c r="M67" s="27">
        <v>0</v>
      </c>
      <c r="N67" s="27">
        <v>25.14</v>
      </c>
      <c r="O67" s="70">
        <f t="shared" si="6"/>
        <v>50.42</v>
      </c>
      <c r="P67" s="76">
        <v>1.4452105392760404</v>
      </c>
      <c r="Q67" s="66">
        <f t="shared" si="7"/>
        <v>36.33</v>
      </c>
      <c r="R67" s="63">
        <v>1</v>
      </c>
      <c r="S67" s="27">
        <v>0</v>
      </c>
      <c r="T67" s="27">
        <v>50.42</v>
      </c>
      <c r="U67" s="64">
        <f t="shared" si="8"/>
        <v>36.33</v>
      </c>
      <c r="V67" s="65">
        <f t="shared" si="9"/>
        <v>86.75</v>
      </c>
    </row>
    <row r="68" spans="1:22" x14ac:dyDescent="0.25">
      <c r="A68" s="1" t="s">
        <v>3760</v>
      </c>
      <c r="B68" t="s">
        <v>7</v>
      </c>
      <c r="C68" t="s">
        <v>196</v>
      </c>
      <c r="D68" t="s">
        <v>197</v>
      </c>
      <c r="E68" t="s">
        <v>3</v>
      </c>
      <c r="F68">
        <f t="shared" si="5"/>
        <v>7</v>
      </c>
      <c r="G68" t="s">
        <v>3900</v>
      </c>
      <c r="H68" t="s">
        <v>3779</v>
      </c>
      <c r="I68" t="s">
        <v>3780</v>
      </c>
      <c r="J68" t="s">
        <v>4397</v>
      </c>
      <c r="K68" s="46">
        <v>1.4996</v>
      </c>
      <c r="L68" s="27">
        <v>56.39</v>
      </c>
      <c r="M68" s="27">
        <v>0</v>
      </c>
      <c r="N68" s="27">
        <v>56.08</v>
      </c>
      <c r="O68" s="70">
        <f t="shared" si="6"/>
        <v>112.47</v>
      </c>
      <c r="P68" s="76">
        <v>1.4452105392760404</v>
      </c>
      <c r="Q68" s="66">
        <f t="shared" si="7"/>
        <v>81.05</v>
      </c>
      <c r="R68" s="63">
        <v>1</v>
      </c>
      <c r="S68" s="27">
        <v>0</v>
      </c>
      <c r="T68" s="27">
        <v>112.47</v>
      </c>
      <c r="U68" s="64">
        <f t="shared" si="8"/>
        <v>81.05</v>
      </c>
      <c r="V68" s="65">
        <f t="shared" si="9"/>
        <v>193.51999999999998</v>
      </c>
    </row>
    <row r="69" spans="1:22" x14ac:dyDescent="0.25">
      <c r="A69" s="1" t="s">
        <v>3760</v>
      </c>
      <c r="B69" t="s">
        <v>7</v>
      </c>
      <c r="C69" t="s">
        <v>196</v>
      </c>
      <c r="D69" t="s">
        <v>197</v>
      </c>
      <c r="E69" t="s">
        <v>3</v>
      </c>
      <c r="F69">
        <f t="shared" si="5"/>
        <v>7</v>
      </c>
      <c r="G69" t="s">
        <v>3902</v>
      </c>
      <c r="H69" t="s">
        <v>3782</v>
      </c>
      <c r="I69" t="s">
        <v>3783</v>
      </c>
      <c r="J69" t="s">
        <v>4397</v>
      </c>
      <c r="K69" s="46">
        <v>1.9994000000000001</v>
      </c>
      <c r="L69" s="27">
        <v>149.96</v>
      </c>
      <c r="M69" s="27">
        <v>0</v>
      </c>
      <c r="N69" s="27">
        <v>0</v>
      </c>
      <c r="O69" s="70">
        <f t="shared" si="6"/>
        <v>149.96</v>
      </c>
      <c r="P69" s="76">
        <v>0</v>
      </c>
      <c r="Q69" s="66">
        <f t="shared" si="7"/>
        <v>0</v>
      </c>
      <c r="R69" s="63">
        <v>1</v>
      </c>
      <c r="S69" s="27">
        <v>0</v>
      </c>
      <c r="T69" s="27">
        <v>149.96</v>
      </c>
      <c r="U69" s="64">
        <f t="shared" si="8"/>
        <v>0</v>
      </c>
      <c r="V69" s="65">
        <f t="shared" si="9"/>
        <v>149.96</v>
      </c>
    </row>
    <row r="70" spans="1:22" x14ac:dyDescent="0.25">
      <c r="A70" s="1" t="s">
        <v>3760</v>
      </c>
      <c r="B70" t="s">
        <v>7</v>
      </c>
      <c r="C70" t="s">
        <v>198</v>
      </c>
      <c r="D70" t="s">
        <v>199</v>
      </c>
      <c r="E70" t="s">
        <v>3</v>
      </c>
      <c r="F70">
        <f t="shared" si="5"/>
        <v>7</v>
      </c>
      <c r="G70" t="s">
        <v>3778</v>
      </c>
      <c r="H70" t="s">
        <v>3779</v>
      </c>
      <c r="I70" t="s">
        <v>3780</v>
      </c>
      <c r="J70" t="s">
        <v>4397</v>
      </c>
      <c r="K70" s="46">
        <v>0.26219999999999999</v>
      </c>
      <c r="L70" s="27">
        <v>0</v>
      </c>
      <c r="M70" s="27">
        <v>10.72</v>
      </c>
      <c r="N70" s="27">
        <v>0</v>
      </c>
      <c r="O70" s="70">
        <f t="shared" si="6"/>
        <v>10.72</v>
      </c>
      <c r="P70" s="76">
        <v>0</v>
      </c>
      <c r="Q70" s="66">
        <f t="shared" si="7"/>
        <v>0</v>
      </c>
      <c r="R70" s="63">
        <v>0</v>
      </c>
      <c r="S70" s="27">
        <v>0</v>
      </c>
      <c r="T70" s="27">
        <v>10.72</v>
      </c>
      <c r="U70" s="64">
        <f t="shared" si="8"/>
        <v>0</v>
      </c>
      <c r="V70" s="65">
        <f t="shared" si="9"/>
        <v>10.72</v>
      </c>
    </row>
    <row r="71" spans="1:22" x14ac:dyDescent="0.25">
      <c r="A71" s="1" t="s">
        <v>3760</v>
      </c>
      <c r="B71" t="s">
        <v>7</v>
      </c>
      <c r="C71" t="s">
        <v>198</v>
      </c>
      <c r="D71" t="s">
        <v>199</v>
      </c>
      <c r="E71" t="s">
        <v>3</v>
      </c>
      <c r="F71">
        <f t="shared" si="5"/>
        <v>7</v>
      </c>
      <c r="G71" t="s">
        <v>3900</v>
      </c>
      <c r="H71" t="s">
        <v>3779</v>
      </c>
      <c r="I71" t="s">
        <v>3780</v>
      </c>
      <c r="J71" t="s">
        <v>4397</v>
      </c>
      <c r="K71" s="46">
        <v>0.14660000000000001</v>
      </c>
      <c r="L71" s="27">
        <v>0</v>
      </c>
      <c r="M71" s="27">
        <v>6</v>
      </c>
      <c r="N71" s="27">
        <v>0</v>
      </c>
      <c r="O71" s="70">
        <f t="shared" si="6"/>
        <v>6</v>
      </c>
      <c r="P71" s="76">
        <v>0</v>
      </c>
      <c r="Q71" s="66">
        <f t="shared" si="7"/>
        <v>0</v>
      </c>
      <c r="R71" s="63">
        <v>0</v>
      </c>
      <c r="S71" s="27">
        <v>0</v>
      </c>
      <c r="T71" s="27">
        <v>6</v>
      </c>
      <c r="U71" s="64">
        <f t="shared" si="8"/>
        <v>0</v>
      </c>
      <c r="V71" s="65">
        <f t="shared" si="9"/>
        <v>6</v>
      </c>
    </row>
    <row r="72" spans="1:22" x14ac:dyDescent="0.25">
      <c r="A72" s="1" t="s">
        <v>3760</v>
      </c>
      <c r="B72" t="s">
        <v>7</v>
      </c>
      <c r="C72" t="s">
        <v>200</v>
      </c>
      <c r="D72" t="s">
        <v>201</v>
      </c>
      <c r="E72" t="s">
        <v>3</v>
      </c>
      <c r="F72">
        <f t="shared" si="5"/>
        <v>7</v>
      </c>
      <c r="G72" t="s">
        <v>3778</v>
      </c>
      <c r="H72" t="s">
        <v>3779</v>
      </c>
      <c r="I72" t="s">
        <v>3780</v>
      </c>
      <c r="J72" t="s">
        <v>4397</v>
      </c>
      <c r="K72" s="46">
        <v>0.78739999999999999</v>
      </c>
      <c r="L72" s="27">
        <v>0</v>
      </c>
      <c r="M72" s="27">
        <v>31.65</v>
      </c>
      <c r="N72" s="27">
        <v>0</v>
      </c>
      <c r="O72" s="70">
        <f t="shared" si="6"/>
        <v>31.65</v>
      </c>
      <c r="P72" s="76">
        <v>0</v>
      </c>
      <c r="Q72" s="66">
        <f t="shared" si="7"/>
        <v>0</v>
      </c>
      <c r="R72" s="63">
        <v>0</v>
      </c>
      <c r="S72" s="27">
        <v>0</v>
      </c>
      <c r="T72" s="27">
        <v>31.65</v>
      </c>
      <c r="U72" s="64">
        <f t="shared" si="8"/>
        <v>0</v>
      </c>
      <c r="V72" s="65">
        <f t="shared" si="9"/>
        <v>31.65</v>
      </c>
    </row>
    <row r="73" spans="1:22" x14ac:dyDescent="0.25">
      <c r="A73" s="1" t="s">
        <v>3760</v>
      </c>
      <c r="B73" t="s">
        <v>7</v>
      </c>
      <c r="C73" t="s">
        <v>200</v>
      </c>
      <c r="D73" t="s">
        <v>201</v>
      </c>
      <c r="E73" t="s">
        <v>3</v>
      </c>
      <c r="F73">
        <f t="shared" si="5"/>
        <v>7</v>
      </c>
      <c r="G73" t="s">
        <v>3902</v>
      </c>
      <c r="H73" t="s">
        <v>3782</v>
      </c>
      <c r="I73" t="s">
        <v>3783</v>
      </c>
      <c r="J73" t="s">
        <v>4397</v>
      </c>
      <c r="K73" s="46">
        <v>0.99229999999999996</v>
      </c>
      <c r="L73" s="27">
        <v>0</v>
      </c>
      <c r="M73" s="27">
        <v>39.89</v>
      </c>
      <c r="N73" s="27">
        <v>0</v>
      </c>
      <c r="O73" s="70">
        <f t="shared" si="6"/>
        <v>39.89</v>
      </c>
      <c r="P73" s="76">
        <v>0</v>
      </c>
      <c r="Q73" s="66">
        <f t="shared" si="7"/>
        <v>0</v>
      </c>
      <c r="R73" s="63">
        <v>0</v>
      </c>
      <c r="S73" s="27">
        <v>0</v>
      </c>
      <c r="T73" s="27">
        <v>39.89</v>
      </c>
      <c r="U73" s="64">
        <f t="shared" si="8"/>
        <v>0</v>
      </c>
      <c r="V73" s="65">
        <f t="shared" si="9"/>
        <v>39.89</v>
      </c>
    </row>
    <row r="74" spans="1:22" x14ac:dyDescent="0.25">
      <c r="A74" s="1" t="s">
        <v>3760</v>
      </c>
      <c r="B74" t="s">
        <v>7</v>
      </c>
      <c r="C74" t="s">
        <v>200</v>
      </c>
      <c r="D74" t="s">
        <v>201</v>
      </c>
      <c r="E74" t="s">
        <v>3</v>
      </c>
      <c r="F74">
        <f t="shared" si="5"/>
        <v>7</v>
      </c>
      <c r="G74" t="s">
        <v>3787</v>
      </c>
      <c r="H74" t="s">
        <v>3782</v>
      </c>
      <c r="I74" t="s">
        <v>3785</v>
      </c>
      <c r="J74" t="s">
        <v>4397</v>
      </c>
      <c r="K74" s="46">
        <v>0.99229999999999996</v>
      </c>
      <c r="L74" s="27">
        <v>0</v>
      </c>
      <c r="M74" s="27">
        <v>39.89</v>
      </c>
      <c r="N74" s="27">
        <v>0</v>
      </c>
      <c r="O74" s="70">
        <f t="shared" si="6"/>
        <v>39.89</v>
      </c>
      <c r="P74" s="76">
        <v>0</v>
      </c>
      <c r="Q74" s="66">
        <f t="shared" si="7"/>
        <v>0</v>
      </c>
      <c r="R74" s="63">
        <v>0</v>
      </c>
      <c r="S74" s="27">
        <v>0</v>
      </c>
      <c r="T74" s="27">
        <v>39.89</v>
      </c>
      <c r="U74" s="64">
        <f t="shared" si="8"/>
        <v>0</v>
      </c>
      <c r="V74" s="65">
        <f t="shared" si="9"/>
        <v>39.89</v>
      </c>
    </row>
    <row r="75" spans="1:22" x14ac:dyDescent="0.25">
      <c r="A75" s="1" t="s">
        <v>3760</v>
      </c>
      <c r="B75" t="s">
        <v>7</v>
      </c>
      <c r="C75" t="s">
        <v>200</v>
      </c>
      <c r="D75" t="s">
        <v>201</v>
      </c>
      <c r="E75" t="s">
        <v>3</v>
      </c>
      <c r="F75">
        <f t="shared" si="5"/>
        <v>7</v>
      </c>
      <c r="G75" t="s">
        <v>3908</v>
      </c>
      <c r="H75" t="s">
        <v>3782</v>
      </c>
      <c r="I75" t="s">
        <v>3785</v>
      </c>
      <c r="J75" t="s">
        <v>4397</v>
      </c>
      <c r="K75" s="46">
        <v>0.99229999999999996</v>
      </c>
      <c r="L75" s="27">
        <v>0</v>
      </c>
      <c r="M75" s="27">
        <v>39.89</v>
      </c>
      <c r="N75" s="27">
        <v>0</v>
      </c>
      <c r="O75" s="70">
        <f t="shared" si="6"/>
        <v>39.89</v>
      </c>
      <c r="P75" s="76">
        <v>0</v>
      </c>
      <c r="Q75" s="66">
        <f t="shared" si="7"/>
        <v>0</v>
      </c>
      <c r="R75" s="63">
        <v>0</v>
      </c>
      <c r="S75" s="27">
        <v>0</v>
      </c>
      <c r="T75" s="27">
        <v>39.89</v>
      </c>
      <c r="U75" s="64">
        <f t="shared" si="8"/>
        <v>0</v>
      </c>
      <c r="V75" s="65">
        <f t="shared" si="9"/>
        <v>39.89</v>
      </c>
    </row>
    <row r="76" spans="1:22" x14ac:dyDescent="0.25">
      <c r="A76" s="1" t="s">
        <v>3760</v>
      </c>
      <c r="B76" t="s">
        <v>7</v>
      </c>
      <c r="C76" t="s">
        <v>202</v>
      </c>
      <c r="D76" t="s">
        <v>203</v>
      </c>
      <c r="E76" t="s">
        <v>3</v>
      </c>
      <c r="F76">
        <f t="shared" si="5"/>
        <v>7</v>
      </c>
      <c r="G76" t="s">
        <v>3778</v>
      </c>
      <c r="H76" t="s">
        <v>3779</v>
      </c>
      <c r="I76" t="s">
        <v>3780</v>
      </c>
      <c r="J76" t="s">
        <v>4397</v>
      </c>
      <c r="K76" s="46">
        <v>0.88739999999999997</v>
      </c>
      <c r="L76" s="27">
        <v>23.79</v>
      </c>
      <c r="M76" s="27">
        <v>101.16</v>
      </c>
      <c r="N76" s="27">
        <v>164.34</v>
      </c>
      <c r="O76" s="70">
        <f t="shared" si="6"/>
        <v>289.28999999999996</v>
      </c>
      <c r="P76" s="76">
        <v>1.4452604611443212</v>
      </c>
      <c r="Q76" s="66">
        <f t="shared" si="7"/>
        <v>237.51</v>
      </c>
      <c r="R76" s="63">
        <v>1</v>
      </c>
      <c r="S76" s="27">
        <v>0</v>
      </c>
      <c r="T76" s="27">
        <v>289.28999999999996</v>
      </c>
      <c r="U76" s="64">
        <f t="shared" si="8"/>
        <v>237.51</v>
      </c>
      <c r="V76" s="65">
        <f t="shared" si="9"/>
        <v>526.79999999999995</v>
      </c>
    </row>
    <row r="77" spans="1:22" x14ac:dyDescent="0.25">
      <c r="A77" s="1" t="s">
        <v>3760</v>
      </c>
      <c r="B77" t="s">
        <v>7</v>
      </c>
      <c r="C77" t="s">
        <v>202</v>
      </c>
      <c r="D77" t="s">
        <v>203</v>
      </c>
      <c r="E77" t="s">
        <v>3</v>
      </c>
      <c r="F77">
        <f t="shared" si="5"/>
        <v>7</v>
      </c>
      <c r="G77" t="s">
        <v>3902</v>
      </c>
      <c r="H77" t="s">
        <v>3782</v>
      </c>
      <c r="I77" t="s">
        <v>3783</v>
      </c>
      <c r="J77" t="s">
        <v>4397</v>
      </c>
      <c r="K77" s="46">
        <v>1.4916</v>
      </c>
      <c r="L77" s="27">
        <v>316.22000000000003</v>
      </c>
      <c r="M77" s="27">
        <v>170.04</v>
      </c>
      <c r="N77" s="27">
        <v>0</v>
      </c>
      <c r="O77" s="70">
        <f t="shared" si="6"/>
        <v>486.26</v>
      </c>
      <c r="P77" s="76">
        <v>0</v>
      </c>
      <c r="Q77" s="66">
        <f t="shared" si="7"/>
        <v>0</v>
      </c>
      <c r="R77" s="63">
        <v>1</v>
      </c>
      <c r="S77" s="27">
        <v>0</v>
      </c>
      <c r="T77" s="27">
        <v>486.26</v>
      </c>
      <c r="U77" s="64">
        <f t="shared" si="8"/>
        <v>0</v>
      </c>
      <c r="V77" s="65">
        <f t="shared" si="9"/>
        <v>486.26</v>
      </c>
    </row>
    <row r="78" spans="1:22" x14ac:dyDescent="0.25">
      <c r="A78" s="1" t="s">
        <v>3760</v>
      </c>
      <c r="B78" t="s">
        <v>7</v>
      </c>
      <c r="C78" t="s">
        <v>202</v>
      </c>
      <c r="D78" t="s">
        <v>203</v>
      </c>
      <c r="E78" t="s">
        <v>3</v>
      </c>
      <c r="F78">
        <f t="shared" si="5"/>
        <v>7</v>
      </c>
      <c r="G78" t="s">
        <v>3787</v>
      </c>
      <c r="H78" t="s">
        <v>3782</v>
      </c>
      <c r="I78" t="s">
        <v>3785</v>
      </c>
      <c r="J78" t="s">
        <v>4397</v>
      </c>
      <c r="K78" s="46">
        <v>1.9865999999999999</v>
      </c>
      <c r="L78" s="27">
        <v>0</v>
      </c>
      <c r="M78" s="27">
        <v>226.47</v>
      </c>
      <c r="N78" s="27">
        <v>421.16000000000008</v>
      </c>
      <c r="O78" s="70">
        <f t="shared" si="6"/>
        <v>647.63000000000011</v>
      </c>
      <c r="P78" s="76">
        <v>1.4452604611443212</v>
      </c>
      <c r="Q78" s="66">
        <f t="shared" si="7"/>
        <v>608.69000000000005</v>
      </c>
      <c r="R78" s="63">
        <v>1</v>
      </c>
      <c r="S78" s="27">
        <v>0</v>
      </c>
      <c r="T78" s="27">
        <v>647.63</v>
      </c>
      <c r="U78" s="64">
        <f t="shared" si="8"/>
        <v>608.69000000000005</v>
      </c>
      <c r="V78" s="65">
        <f t="shared" si="9"/>
        <v>1256.3200000000002</v>
      </c>
    </row>
    <row r="79" spans="1:22" x14ac:dyDescent="0.25">
      <c r="A79" s="1" t="s">
        <v>3760</v>
      </c>
      <c r="B79" t="s">
        <v>7</v>
      </c>
      <c r="C79" t="s">
        <v>204</v>
      </c>
      <c r="D79" t="s">
        <v>205</v>
      </c>
      <c r="E79" t="s">
        <v>3</v>
      </c>
      <c r="F79">
        <f t="shared" si="5"/>
        <v>7</v>
      </c>
      <c r="G79" t="s">
        <v>3778</v>
      </c>
      <c r="H79" t="s">
        <v>3779</v>
      </c>
      <c r="I79" t="s">
        <v>3780</v>
      </c>
      <c r="J79" t="s">
        <v>4397</v>
      </c>
      <c r="K79" s="46">
        <v>0.56769999999999998</v>
      </c>
      <c r="L79" s="27">
        <v>0</v>
      </c>
      <c r="M79" s="27">
        <v>36.729999999999997</v>
      </c>
      <c r="N79" s="27">
        <v>0</v>
      </c>
      <c r="O79" s="70">
        <f t="shared" si="6"/>
        <v>36.729999999999997</v>
      </c>
      <c r="P79" s="76">
        <v>0</v>
      </c>
      <c r="Q79" s="66">
        <f t="shared" si="7"/>
        <v>0</v>
      </c>
      <c r="R79" s="63">
        <v>0</v>
      </c>
      <c r="S79" s="27">
        <v>0</v>
      </c>
      <c r="T79" s="27">
        <v>36.729999999999997</v>
      </c>
      <c r="U79" s="64">
        <f t="shared" si="8"/>
        <v>0</v>
      </c>
      <c r="V79" s="65">
        <f t="shared" si="9"/>
        <v>36.729999999999997</v>
      </c>
    </row>
    <row r="80" spans="1:22" x14ac:dyDescent="0.25">
      <c r="A80" s="1" t="s">
        <v>3760</v>
      </c>
      <c r="B80" t="s">
        <v>7</v>
      </c>
      <c r="C80" t="s">
        <v>204</v>
      </c>
      <c r="D80" t="s">
        <v>205</v>
      </c>
      <c r="E80" t="s">
        <v>3</v>
      </c>
      <c r="F80">
        <f t="shared" si="5"/>
        <v>7</v>
      </c>
      <c r="G80" t="s">
        <v>3900</v>
      </c>
      <c r="H80" t="s">
        <v>3779</v>
      </c>
      <c r="I80" t="s">
        <v>3780</v>
      </c>
      <c r="J80" t="s">
        <v>4397</v>
      </c>
      <c r="K80" s="46">
        <v>1.9962</v>
      </c>
      <c r="L80" s="27">
        <v>0</v>
      </c>
      <c r="M80" s="27">
        <v>129.15</v>
      </c>
      <c r="N80" s="27">
        <v>0</v>
      </c>
      <c r="O80" s="70">
        <f t="shared" si="6"/>
        <v>129.15</v>
      </c>
      <c r="P80" s="76">
        <v>0</v>
      </c>
      <c r="Q80" s="66">
        <f t="shared" si="7"/>
        <v>0</v>
      </c>
      <c r="R80" s="63">
        <v>0</v>
      </c>
      <c r="S80" s="27">
        <v>0</v>
      </c>
      <c r="T80" s="27">
        <v>129.15</v>
      </c>
      <c r="U80" s="64">
        <f t="shared" si="8"/>
        <v>0</v>
      </c>
      <c r="V80" s="65">
        <f t="shared" si="9"/>
        <v>129.15</v>
      </c>
    </row>
    <row r="81" spans="1:22" x14ac:dyDescent="0.25">
      <c r="A81" s="1" t="s">
        <v>3760</v>
      </c>
      <c r="B81" t="s">
        <v>7</v>
      </c>
      <c r="C81" t="s">
        <v>204</v>
      </c>
      <c r="D81" t="s">
        <v>205</v>
      </c>
      <c r="E81" t="s">
        <v>3</v>
      </c>
      <c r="F81">
        <f t="shared" si="5"/>
        <v>7</v>
      </c>
      <c r="G81" t="s">
        <v>3902</v>
      </c>
      <c r="H81" t="s">
        <v>3782</v>
      </c>
      <c r="I81" t="s">
        <v>3783</v>
      </c>
      <c r="J81" t="s">
        <v>4397</v>
      </c>
      <c r="K81" s="46">
        <v>1.4972000000000001</v>
      </c>
      <c r="L81" s="27">
        <v>0</v>
      </c>
      <c r="M81" s="27">
        <v>96.87</v>
      </c>
      <c r="N81" s="27">
        <v>0</v>
      </c>
      <c r="O81" s="70">
        <f t="shared" si="6"/>
        <v>96.87</v>
      </c>
      <c r="P81" s="76">
        <v>0</v>
      </c>
      <c r="Q81" s="66">
        <f t="shared" si="7"/>
        <v>0</v>
      </c>
      <c r="R81" s="63">
        <v>0</v>
      </c>
      <c r="S81" s="27">
        <v>0</v>
      </c>
      <c r="T81" s="27">
        <v>96.87</v>
      </c>
      <c r="U81" s="64">
        <f t="shared" si="8"/>
        <v>0</v>
      </c>
      <c r="V81" s="65">
        <f t="shared" si="9"/>
        <v>96.87</v>
      </c>
    </row>
    <row r="82" spans="1:22" x14ac:dyDescent="0.25">
      <c r="A82" s="1" t="s">
        <v>3760</v>
      </c>
      <c r="B82" t="s">
        <v>7</v>
      </c>
      <c r="C82" t="s">
        <v>204</v>
      </c>
      <c r="D82" t="s">
        <v>205</v>
      </c>
      <c r="E82" t="s">
        <v>3</v>
      </c>
      <c r="F82">
        <f t="shared" si="5"/>
        <v>7</v>
      </c>
      <c r="G82" t="s">
        <v>3904</v>
      </c>
      <c r="H82" t="s">
        <v>3782</v>
      </c>
      <c r="I82" t="s">
        <v>3785</v>
      </c>
      <c r="J82" t="s">
        <v>4397</v>
      </c>
      <c r="K82" s="46">
        <v>1.9962</v>
      </c>
      <c r="L82" s="27">
        <v>0</v>
      </c>
      <c r="M82" s="27">
        <v>129.15</v>
      </c>
      <c r="N82" s="27">
        <v>0</v>
      </c>
      <c r="O82" s="70">
        <f t="shared" si="6"/>
        <v>129.15</v>
      </c>
      <c r="P82" s="76">
        <v>0</v>
      </c>
      <c r="Q82" s="66">
        <f t="shared" si="7"/>
        <v>0</v>
      </c>
      <c r="R82" s="63">
        <v>0</v>
      </c>
      <c r="S82" s="27">
        <v>0</v>
      </c>
      <c r="T82" s="27">
        <v>129.15</v>
      </c>
      <c r="U82" s="64">
        <f t="shared" si="8"/>
        <v>0</v>
      </c>
      <c r="V82" s="65">
        <f t="shared" si="9"/>
        <v>129.15</v>
      </c>
    </row>
    <row r="83" spans="1:22" x14ac:dyDescent="0.25">
      <c r="A83" s="1" t="s">
        <v>3760</v>
      </c>
      <c r="B83" t="s">
        <v>7</v>
      </c>
      <c r="C83" t="s">
        <v>206</v>
      </c>
      <c r="D83" t="s">
        <v>207</v>
      </c>
      <c r="E83" t="s">
        <v>3</v>
      </c>
      <c r="F83">
        <f t="shared" si="5"/>
        <v>7</v>
      </c>
      <c r="G83" t="s">
        <v>3778</v>
      </c>
      <c r="H83" t="s">
        <v>3779</v>
      </c>
      <c r="I83" t="s">
        <v>3780</v>
      </c>
      <c r="J83" t="s">
        <v>4397</v>
      </c>
      <c r="K83" s="46">
        <v>0.78839999999999999</v>
      </c>
      <c r="L83" s="27">
        <v>5.83</v>
      </c>
      <c r="M83" s="27">
        <v>2.29</v>
      </c>
      <c r="N83" s="27">
        <v>31.15</v>
      </c>
      <c r="O83" s="70">
        <f t="shared" si="6"/>
        <v>39.269999999999996</v>
      </c>
      <c r="P83" s="76">
        <v>1.4451579758540971</v>
      </c>
      <c r="Q83" s="66">
        <f t="shared" si="7"/>
        <v>45.02</v>
      </c>
      <c r="R83" s="63">
        <v>1</v>
      </c>
      <c r="S83" s="27">
        <v>0</v>
      </c>
      <c r="T83" s="27">
        <v>39.269999999999996</v>
      </c>
      <c r="U83" s="64">
        <f t="shared" si="8"/>
        <v>45.02</v>
      </c>
      <c r="V83" s="65">
        <f t="shared" si="9"/>
        <v>84.289999999999992</v>
      </c>
    </row>
    <row r="84" spans="1:22" x14ac:dyDescent="0.25">
      <c r="A84" s="1" t="s">
        <v>3760</v>
      </c>
      <c r="B84" t="s">
        <v>7</v>
      </c>
      <c r="C84" t="s">
        <v>206</v>
      </c>
      <c r="D84" t="s">
        <v>207</v>
      </c>
      <c r="E84" t="s">
        <v>3</v>
      </c>
      <c r="F84">
        <f t="shared" si="5"/>
        <v>7</v>
      </c>
      <c r="G84" t="s">
        <v>3900</v>
      </c>
      <c r="H84" t="s">
        <v>3779</v>
      </c>
      <c r="I84" t="s">
        <v>3780</v>
      </c>
      <c r="J84" t="s">
        <v>4397</v>
      </c>
      <c r="K84" s="46">
        <v>0.1971</v>
      </c>
      <c r="L84" s="27">
        <v>1.46</v>
      </c>
      <c r="M84" s="27">
        <v>0.56999999999999995</v>
      </c>
      <c r="N84" s="27">
        <v>7.78</v>
      </c>
      <c r="O84" s="70">
        <f t="shared" si="6"/>
        <v>9.81</v>
      </c>
      <c r="P84" s="76">
        <v>1.4451579758540971</v>
      </c>
      <c r="Q84" s="66">
        <f t="shared" si="7"/>
        <v>11.24</v>
      </c>
      <c r="R84" s="63">
        <v>1</v>
      </c>
      <c r="S84" s="27">
        <v>0</v>
      </c>
      <c r="T84" s="27">
        <v>9.81</v>
      </c>
      <c r="U84" s="64">
        <f t="shared" si="8"/>
        <v>11.24</v>
      </c>
      <c r="V84" s="65">
        <f t="shared" si="9"/>
        <v>21.05</v>
      </c>
    </row>
    <row r="85" spans="1:22" x14ac:dyDescent="0.25">
      <c r="A85" s="1" t="s">
        <v>3760</v>
      </c>
      <c r="B85" t="s">
        <v>7</v>
      </c>
      <c r="C85" t="s">
        <v>206</v>
      </c>
      <c r="D85" t="s">
        <v>207</v>
      </c>
      <c r="E85" t="s">
        <v>3</v>
      </c>
      <c r="F85">
        <f t="shared" si="5"/>
        <v>7</v>
      </c>
      <c r="G85" t="s">
        <v>3909</v>
      </c>
      <c r="H85" t="s">
        <v>3782</v>
      </c>
      <c r="I85" t="s">
        <v>3783</v>
      </c>
      <c r="J85" t="s">
        <v>4397</v>
      </c>
      <c r="K85" s="46">
        <v>0.99419999999999997</v>
      </c>
      <c r="L85" s="27">
        <v>46.63</v>
      </c>
      <c r="M85" s="27">
        <v>2.88</v>
      </c>
      <c r="N85" s="27">
        <v>0</v>
      </c>
      <c r="O85" s="70">
        <f t="shared" si="6"/>
        <v>49.510000000000005</v>
      </c>
      <c r="P85" s="76">
        <v>0</v>
      </c>
      <c r="Q85" s="66">
        <f t="shared" si="7"/>
        <v>0</v>
      </c>
      <c r="R85" s="63">
        <v>1</v>
      </c>
      <c r="S85" s="27">
        <v>0</v>
      </c>
      <c r="T85" s="27">
        <v>49.510000000000005</v>
      </c>
      <c r="U85" s="64">
        <f t="shared" si="8"/>
        <v>0</v>
      </c>
      <c r="V85" s="65">
        <f t="shared" si="9"/>
        <v>49.510000000000005</v>
      </c>
    </row>
    <row r="86" spans="1:22" x14ac:dyDescent="0.25">
      <c r="A86" s="1" t="s">
        <v>3760</v>
      </c>
      <c r="B86" t="s">
        <v>7</v>
      </c>
      <c r="C86" t="s">
        <v>2358</v>
      </c>
      <c r="D86" t="s">
        <v>203</v>
      </c>
      <c r="E86" t="s">
        <v>1</v>
      </c>
      <c r="F86">
        <f t="shared" si="5"/>
        <v>7</v>
      </c>
      <c r="G86" t="s">
        <v>3778</v>
      </c>
      <c r="H86" t="s">
        <v>3779</v>
      </c>
      <c r="I86" t="s">
        <v>3780</v>
      </c>
      <c r="J86" t="s">
        <v>4396</v>
      </c>
      <c r="K86" s="46">
        <v>16.2349</v>
      </c>
      <c r="L86" s="27">
        <v>22247.43</v>
      </c>
      <c r="M86" s="27">
        <v>17838.91</v>
      </c>
      <c r="N86" s="27">
        <v>72504.450000000012</v>
      </c>
      <c r="O86" s="70">
        <f t="shared" si="6"/>
        <v>112590.79000000001</v>
      </c>
      <c r="P86" s="76">
        <v>1.4452627869706254</v>
      </c>
      <c r="Q86" s="66">
        <f t="shared" si="7"/>
        <v>104787.98</v>
      </c>
      <c r="R86" s="63">
        <v>1</v>
      </c>
      <c r="S86" s="27">
        <v>112590.79000000001</v>
      </c>
      <c r="T86" s="27">
        <v>0</v>
      </c>
      <c r="U86" s="64">
        <f t="shared" si="8"/>
        <v>104787.98</v>
      </c>
      <c r="V86" s="65">
        <f t="shared" si="9"/>
        <v>217378.77000000002</v>
      </c>
    </row>
    <row r="87" spans="1:22" x14ac:dyDescent="0.25">
      <c r="A87" s="1" t="s">
        <v>3760</v>
      </c>
      <c r="B87" t="s">
        <v>7</v>
      </c>
      <c r="C87" t="s">
        <v>2358</v>
      </c>
      <c r="D87" t="s">
        <v>203</v>
      </c>
      <c r="E87" t="s">
        <v>1</v>
      </c>
      <c r="F87">
        <f t="shared" si="5"/>
        <v>7</v>
      </c>
      <c r="G87" t="s">
        <v>3900</v>
      </c>
      <c r="H87" t="s">
        <v>3779</v>
      </c>
      <c r="I87" t="s">
        <v>3780</v>
      </c>
      <c r="J87" t="s">
        <v>4396</v>
      </c>
      <c r="K87" s="46">
        <v>1.7847999999999999</v>
      </c>
      <c r="L87" s="27">
        <v>2491.59</v>
      </c>
      <c r="M87" s="27">
        <v>1961.14</v>
      </c>
      <c r="N87" s="27">
        <v>8119.2199999999993</v>
      </c>
      <c r="O87" s="70">
        <f t="shared" si="6"/>
        <v>12571.95</v>
      </c>
      <c r="P87" s="76">
        <v>1.4452627869706254</v>
      </c>
      <c r="Q87" s="66">
        <f t="shared" si="7"/>
        <v>11734.41</v>
      </c>
      <c r="R87" s="63">
        <v>1</v>
      </c>
      <c r="S87" s="27">
        <v>12571.95</v>
      </c>
      <c r="T87" s="27">
        <v>0</v>
      </c>
      <c r="U87" s="64">
        <f t="shared" si="8"/>
        <v>11734.41</v>
      </c>
      <c r="V87" s="65">
        <f t="shared" si="9"/>
        <v>24306.36</v>
      </c>
    </row>
    <row r="88" spans="1:22" x14ac:dyDescent="0.25">
      <c r="A88" s="1" t="s">
        <v>3760</v>
      </c>
      <c r="B88" t="s">
        <v>7</v>
      </c>
      <c r="C88" t="s">
        <v>2793</v>
      </c>
      <c r="D88" t="s">
        <v>2794</v>
      </c>
      <c r="E88" t="s">
        <v>2</v>
      </c>
      <c r="F88">
        <f t="shared" si="5"/>
        <v>7</v>
      </c>
      <c r="G88" t="s">
        <v>3778</v>
      </c>
      <c r="H88" t="s">
        <v>3779</v>
      </c>
      <c r="I88" t="s">
        <v>3780</v>
      </c>
      <c r="J88" t="s">
        <v>4396</v>
      </c>
      <c r="K88" s="46">
        <v>3.9599000000000002</v>
      </c>
      <c r="L88" s="27">
        <v>0</v>
      </c>
      <c r="M88" s="27">
        <v>0</v>
      </c>
      <c r="N88" s="27">
        <v>85.93</v>
      </c>
      <c r="O88" s="70">
        <f t="shared" si="6"/>
        <v>85.93</v>
      </c>
      <c r="P88" s="76">
        <v>1.4452461305713953</v>
      </c>
      <c r="Q88" s="66">
        <f t="shared" si="7"/>
        <v>124.19</v>
      </c>
      <c r="R88" s="63">
        <v>1</v>
      </c>
      <c r="S88" s="27">
        <v>85.929999999999993</v>
      </c>
      <c r="T88" s="27">
        <v>0</v>
      </c>
      <c r="U88" s="64">
        <f t="shared" si="8"/>
        <v>124.19</v>
      </c>
      <c r="V88" s="65">
        <f t="shared" si="9"/>
        <v>210.12</v>
      </c>
    </row>
    <row r="89" spans="1:22" x14ac:dyDescent="0.25">
      <c r="A89" s="1" t="s">
        <v>3692</v>
      </c>
      <c r="B89" t="s">
        <v>8</v>
      </c>
      <c r="C89" t="s">
        <v>90</v>
      </c>
      <c r="D89" t="s">
        <v>8</v>
      </c>
      <c r="E89" t="s">
        <v>0</v>
      </c>
      <c r="F89">
        <f t="shared" si="5"/>
        <v>7</v>
      </c>
      <c r="G89" t="s">
        <v>3778</v>
      </c>
      <c r="H89" t="s">
        <v>3779</v>
      </c>
      <c r="I89" t="s">
        <v>3780</v>
      </c>
      <c r="J89" t="s">
        <v>4396</v>
      </c>
      <c r="K89" s="46">
        <v>4.5984999999999996</v>
      </c>
      <c r="L89" s="27">
        <v>162599.88999999998</v>
      </c>
      <c r="M89" s="27">
        <v>139177.38</v>
      </c>
      <c r="N89" s="27">
        <v>410525.51</v>
      </c>
      <c r="O89" s="70">
        <f t="shared" si="6"/>
        <v>712302.78</v>
      </c>
      <c r="P89" s="76">
        <v>1.4452627803811753</v>
      </c>
      <c r="Q89" s="66">
        <f t="shared" si="7"/>
        <v>593317.24</v>
      </c>
      <c r="R89" s="63">
        <v>1</v>
      </c>
      <c r="S89" s="27">
        <v>725009.82000000007</v>
      </c>
      <c r="T89" s="27">
        <v>0</v>
      </c>
      <c r="U89" s="64">
        <f t="shared" si="8"/>
        <v>580610.19999999995</v>
      </c>
      <c r="V89" s="65">
        <f t="shared" si="9"/>
        <v>1305620.02</v>
      </c>
    </row>
    <row r="90" spans="1:22" x14ac:dyDescent="0.25">
      <c r="A90" s="1" t="s">
        <v>3692</v>
      </c>
      <c r="B90" t="s">
        <v>8</v>
      </c>
      <c r="C90" t="s">
        <v>90</v>
      </c>
      <c r="D90" t="s">
        <v>8</v>
      </c>
      <c r="E90" t="s">
        <v>0</v>
      </c>
      <c r="F90">
        <f t="shared" si="5"/>
        <v>7</v>
      </c>
      <c r="G90" t="s">
        <v>3787</v>
      </c>
      <c r="H90" t="s">
        <v>3782</v>
      </c>
      <c r="I90" t="s">
        <v>3785</v>
      </c>
      <c r="J90" t="s">
        <v>4397</v>
      </c>
      <c r="K90" s="46">
        <v>0.99160000000000004</v>
      </c>
      <c r="L90" s="27">
        <v>0</v>
      </c>
      <c r="M90" s="27">
        <v>30011.59</v>
      </c>
      <c r="N90" s="27">
        <v>120233.83000000002</v>
      </c>
      <c r="O90" s="70">
        <f t="shared" si="6"/>
        <v>150245.42000000001</v>
      </c>
      <c r="P90" s="76">
        <v>1.4452627734608023</v>
      </c>
      <c r="Q90" s="66">
        <f t="shared" si="7"/>
        <v>173769.48</v>
      </c>
      <c r="R90" s="63">
        <v>1</v>
      </c>
      <c r="S90" s="27">
        <v>0</v>
      </c>
      <c r="T90" s="27">
        <v>152985.51</v>
      </c>
      <c r="U90" s="64">
        <f t="shared" si="8"/>
        <v>171029.39</v>
      </c>
      <c r="V90" s="65">
        <f t="shared" si="9"/>
        <v>324014.90000000002</v>
      </c>
    </row>
    <row r="91" spans="1:22" x14ac:dyDescent="0.25">
      <c r="A91" s="1" t="s">
        <v>3692</v>
      </c>
      <c r="B91" t="s">
        <v>8</v>
      </c>
      <c r="C91" t="s">
        <v>90</v>
      </c>
      <c r="D91" t="s">
        <v>8</v>
      </c>
      <c r="E91" t="s">
        <v>0</v>
      </c>
      <c r="F91">
        <f t="shared" si="5"/>
        <v>7</v>
      </c>
      <c r="G91" t="s">
        <v>3788</v>
      </c>
      <c r="H91" t="s">
        <v>3782</v>
      </c>
      <c r="I91" t="s">
        <v>3785</v>
      </c>
      <c r="J91" t="s">
        <v>4397</v>
      </c>
      <c r="K91" s="46">
        <v>0.43230000000000002</v>
      </c>
      <c r="L91" s="27">
        <v>0</v>
      </c>
      <c r="M91" s="27">
        <v>13083.91</v>
      </c>
      <c r="N91" s="27">
        <v>52417.399999999994</v>
      </c>
      <c r="O91" s="70">
        <f t="shared" si="6"/>
        <v>65501.31</v>
      </c>
      <c r="P91" s="76">
        <v>1.4452627734608023</v>
      </c>
      <c r="Q91" s="66">
        <f t="shared" si="7"/>
        <v>75756.92</v>
      </c>
      <c r="R91" s="63">
        <v>1</v>
      </c>
      <c r="S91" s="27">
        <v>0</v>
      </c>
      <c r="T91" s="27">
        <v>66695.88</v>
      </c>
      <c r="U91" s="64">
        <f t="shared" si="8"/>
        <v>74562.350000000006</v>
      </c>
      <c r="V91" s="65">
        <f t="shared" si="9"/>
        <v>141258.23000000001</v>
      </c>
    </row>
    <row r="92" spans="1:22" x14ac:dyDescent="0.25">
      <c r="A92" s="1" t="s">
        <v>3692</v>
      </c>
      <c r="B92" t="s">
        <v>8</v>
      </c>
      <c r="C92" t="s">
        <v>90</v>
      </c>
      <c r="D92" t="s">
        <v>8</v>
      </c>
      <c r="E92" t="s">
        <v>0</v>
      </c>
      <c r="F92">
        <f t="shared" si="5"/>
        <v>7</v>
      </c>
      <c r="G92" t="s">
        <v>3791</v>
      </c>
      <c r="H92" t="s">
        <v>3782</v>
      </c>
      <c r="I92" t="s">
        <v>3785</v>
      </c>
      <c r="J92" t="s">
        <v>4397</v>
      </c>
      <c r="K92" s="46">
        <v>0.02</v>
      </c>
      <c r="L92" s="27">
        <v>0</v>
      </c>
      <c r="M92" s="27">
        <v>605.32000000000005</v>
      </c>
      <c r="N92" s="27">
        <v>2425.0500000000002</v>
      </c>
      <c r="O92" s="70">
        <f t="shared" si="6"/>
        <v>3030.3700000000003</v>
      </c>
      <c r="P92" s="76">
        <v>1.4452627734608023</v>
      </c>
      <c r="Q92" s="66">
        <f t="shared" si="7"/>
        <v>3504.83</v>
      </c>
      <c r="R92" s="63">
        <v>1</v>
      </c>
      <c r="S92" s="27">
        <v>0</v>
      </c>
      <c r="T92" s="27">
        <v>3085.63</v>
      </c>
      <c r="U92" s="64">
        <f t="shared" si="8"/>
        <v>3449.57</v>
      </c>
      <c r="V92" s="65">
        <f t="shared" si="9"/>
        <v>6535.2000000000007</v>
      </c>
    </row>
    <row r="93" spans="1:22" x14ac:dyDescent="0.25">
      <c r="A93" s="1" t="s">
        <v>3692</v>
      </c>
      <c r="B93" t="s">
        <v>8</v>
      </c>
      <c r="C93" t="s">
        <v>208</v>
      </c>
      <c r="D93" t="s">
        <v>8</v>
      </c>
      <c r="E93" t="s">
        <v>3</v>
      </c>
      <c r="F93">
        <f t="shared" si="5"/>
        <v>7</v>
      </c>
      <c r="G93" t="s">
        <v>3778</v>
      </c>
      <c r="H93" t="s">
        <v>3779</v>
      </c>
      <c r="I93" t="s">
        <v>3780</v>
      </c>
      <c r="J93" t="s">
        <v>4397</v>
      </c>
      <c r="K93" s="46">
        <v>0.8014</v>
      </c>
      <c r="L93" s="27">
        <v>2.15</v>
      </c>
      <c r="M93" s="27">
        <v>131.75</v>
      </c>
      <c r="N93" s="27">
        <v>43.85</v>
      </c>
      <c r="O93" s="70">
        <f t="shared" si="6"/>
        <v>177.75</v>
      </c>
      <c r="P93" s="76">
        <v>1.4452830188679247</v>
      </c>
      <c r="Q93" s="66">
        <f t="shared" si="7"/>
        <v>63.38</v>
      </c>
      <c r="R93" s="63">
        <v>1</v>
      </c>
      <c r="S93" s="27">
        <v>0</v>
      </c>
      <c r="T93" s="27">
        <v>177.75</v>
      </c>
      <c r="U93" s="64">
        <f t="shared" si="8"/>
        <v>63.38</v>
      </c>
      <c r="V93" s="65">
        <f t="shared" si="9"/>
        <v>241.13</v>
      </c>
    </row>
    <row r="94" spans="1:22" x14ac:dyDescent="0.25">
      <c r="A94" s="1" t="s">
        <v>3692</v>
      </c>
      <c r="B94" t="s">
        <v>8</v>
      </c>
      <c r="C94" t="s">
        <v>208</v>
      </c>
      <c r="D94" t="s">
        <v>8</v>
      </c>
      <c r="E94" t="s">
        <v>3</v>
      </c>
      <c r="F94">
        <f t="shared" si="5"/>
        <v>7</v>
      </c>
      <c r="G94" t="s">
        <v>3902</v>
      </c>
      <c r="H94" t="s">
        <v>3782</v>
      </c>
      <c r="I94" t="s">
        <v>3783</v>
      </c>
      <c r="J94" t="s">
        <v>4397</v>
      </c>
      <c r="K94" s="46">
        <v>0.47339999999999999</v>
      </c>
      <c r="L94" s="27">
        <v>27.17</v>
      </c>
      <c r="M94" s="27">
        <v>77.83</v>
      </c>
      <c r="N94" s="27">
        <v>0</v>
      </c>
      <c r="O94" s="70">
        <f t="shared" si="6"/>
        <v>105</v>
      </c>
      <c r="P94" s="76">
        <v>0</v>
      </c>
      <c r="Q94" s="66">
        <f t="shared" si="7"/>
        <v>0</v>
      </c>
      <c r="R94" s="63">
        <v>1</v>
      </c>
      <c r="S94" s="27">
        <v>0</v>
      </c>
      <c r="T94" s="27">
        <v>105</v>
      </c>
      <c r="U94" s="64">
        <f t="shared" si="8"/>
        <v>0</v>
      </c>
      <c r="V94" s="65">
        <f t="shared" si="9"/>
        <v>105</v>
      </c>
    </row>
    <row r="95" spans="1:22" x14ac:dyDescent="0.25">
      <c r="A95" s="1" t="s">
        <v>3692</v>
      </c>
      <c r="B95" t="s">
        <v>8</v>
      </c>
      <c r="C95" t="s">
        <v>208</v>
      </c>
      <c r="D95" t="s">
        <v>8</v>
      </c>
      <c r="E95" t="s">
        <v>3</v>
      </c>
      <c r="F95">
        <f t="shared" si="5"/>
        <v>7</v>
      </c>
      <c r="G95" t="s">
        <v>3903</v>
      </c>
      <c r="H95" t="s">
        <v>3782</v>
      </c>
      <c r="I95" t="s">
        <v>3783</v>
      </c>
      <c r="J95" t="s">
        <v>4397</v>
      </c>
      <c r="K95" s="46">
        <v>0.23619999999999999</v>
      </c>
      <c r="L95" s="27">
        <v>13.56</v>
      </c>
      <c r="M95" s="27">
        <v>38.83</v>
      </c>
      <c r="N95" s="27">
        <v>0</v>
      </c>
      <c r="O95" s="70">
        <f t="shared" si="6"/>
        <v>52.39</v>
      </c>
      <c r="P95" s="76">
        <v>0</v>
      </c>
      <c r="Q95" s="66">
        <f t="shared" si="7"/>
        <v>0</v>
      </c>
      <c r="R95" s="63">
        <v>1</v>
      </c>
      <c r="S95" s="27">
        <v>0</v>
      </c>
      <c r="T95" s="27">
        <v>52.39</v>
      </c>
      <c r="U95" s="64">
        <f t="shared" si="8"/>
        <v>0</v>
      </c>
      <c r="V95" s="65">
        <f t="shared" si="9"/>
        <v>52.39</v>
      </c>
    </row>
    <row r="96" spans="1:22" x14ac:dyDescent="0.25">
      <c r="A96" s="1" t="s">
        <v>3692</v>
      </c>
      <c r="B96" t="s">
        <v>8</v>
      </c>
      <c r="C96" t="s">
        <v>208</v>
      </c>
      <c r="D96" t="s">
        <v>8</v>
      </c>
      <c r="E96" t="s">
        <v>3</v>
      </c>
      <c r="F96">
        <f t="shared" si="5"/>
        <v>7</v>
      </c>
      <c r="G96" t="s">
        <v>3910</v>
      </c>
      <c r="H96" t="s">
        <v>3782</v>
      </c>
      <c r="I96" t="s">
        <v>3785</v>
      </c>
      <c r="J96" t="s">
        <v>4397</v>
      </c>
      <c r="K96" s="46">
        <v>0.94689999999999996</v>
      </c>
      <c r="L96" s="27">
        <v>0</v>
      </c>
      <c r="M96" s="27">
        <v>155.66999999999999</v>
      </c>
      <c r="N96" s="27">
        <v>54.350000000000009</v>
      </c>
      <c r="O96" s="70">
        <f t="shared" si="6"/>
        <v>210.01999999999998</v>
      </c>
      <c r="P96" s="76">
        <v>1.4452830188679247</v>
      </c>
      <c r="Q96" s="66">
        <f t="shared" si="7"/>
        <v>78.55</v>
      </c>
      <c r="R96" s="63">
        <v>1</v>
      </c>
      <c r="S96" s="27">
        <v>0</v>
      </c>
      <c r="T96" s="27">
        <v>210.01999999999998</v>
      </c>
      <c r="U96" s="64">
        <f t="shared" si="8"/>
        <v>78.55</v>
      </c>
      <c r="V96" s="65">
        <f t="shared" si="9"/>
        <v>288.57</v>
      </c>
    </row>
    <row r="97" spans="1:22" x14ac:dyDescent="0.25">
      <c r="A97" s="1" t="s">
        <v>3692</v>
      </c>
      <c r="B97" t="s">
        <v>8</v>
      </c>
      <c r="C97" t="s">
        <v>208</v>
      </c>
      <c r="D97" t="s">
        <v>8</v>
      </c>
      <c r="E97" t="s">
        <v>3</v>
      </c>
      <c r="F97">
        <f t="shared" si="5"/>
        <v>7</v>
      </c>
      <c r="G97" t="s">
        <v>3911</v>
      </c>
      <c r="H97" t="s">
        <v>3782</v>
      </c>
      <c r="I97" t="s">
        <v>3785</v>
      </c>
      <c r="J97" t="s">
        <v>4397</v>
      </c>
      <c r="K97" s="46">
        <v>0.94510000000000005</v>
      </c>
      <c r="L97" s="27">
        <v>0</v>
      </c>
      <c r="M97" s="27">
        <v>155.37</v>
      </c>
      <c r="N97" s="27">
        <v>54.25</v>
      </c>
      <c r="O97" s="70">
        <f t="shared" si="6"/>
        <v>209.62</v>
      </c>
      <c r="P97" s="76">
        <v>1.4452830188679247</v>
      </c>
      <c r="Q97" s="66">
        <f t="shared" si="7"/>
        <v>78.41</v>
      </c>
      <c r="R97" s="63">
        <v>1</v>
      </c>
      <c r="S97" s="27">
        <v>0</v>
      </c>
      <c r="T97" s="27">
        <v>209.62</v>
      </c>
      <c r="U97" s="64">
        <f t="shared" si="8"/>
        <v>78.41</v>
      </c>
      <c r="V97" s="65">
        <f t="shared" si="9"/>
        <v>288.02999999999997</v>
      </c>
    </row>
    <row r="98" spans="1:22" x14ac:dyDescent="0.25">
      <c r="A98" s="1" t="s">
        <v>3692</v>
      </c>
      <c r="B98" t="s">
        <v>8</v>
      </c>
      <c r="C98" t="s">
        <v>208</v>
      </c>
      <c r="D98" t="s">
        <v>8</v>
      </c>
      <c r="E98" t="s">
        <v>3</v>
      </c>
      <c r="F98">
        <f t="shared" si="5"/>
        <v>7</v>
      </c>
      <c r="G98" t="s">
        <v>3912</v>
      </c>
      <c r="H98" t="s">
        <v>3782</v>
      </c>
      <c r="I98" t="s">
        <v>3785</v>
      </c>
      <c r="J98" t="s">
        <v>4397</v>
      </c>
      <c r="K98" s="46">
        <v>0.94510000000000005</v>
      </c>
      <c r="L98" s="27">
        <v>0</v>
      </c>
      <c r="M98" s="27">
        <v>155.37</v>
      </c>
      <c r="N98" s="27">
        <v>54.25</v>
      </c>
      <c r="O98" s="70">
        <f t="shared" si="6"/>
        <v>209.62</v>
      </c>
      <c r="P98" s="76">
        <v>1.4452830188679247</v>
      </c>
      <c r="Q98" s="66">
        <f t="shared" si="7"/>
        <v>78.41</v>
      </c>
      <c r="R98" s="63">
        <v>1</v>
      </c>
      <c r="S98" s="27">
        <v>0</v>
      </c>
      <c r="T98" s="27">
        <v>209.62</v>
      </c>
      <c r="U98" s="64">
        <f t="shared" si="8"/>
        <v>78.41</v>
      </c>
      <c r="V98" s="65">
        <f t="shared" si="9"/>
        <v>288.02999999999997</v>
      </c>
    </row>
    <row r="99" spans="1:22" x14ac:dyDescent="0.25">
      <c r="A99" s="1" t="s">
        <v>3692</v>
      </c>
      <c r="B99" t="s">
        <v>8</v>
      </c>
      <c r="C99" t="s">
        <v>209</v>
      </c>
      <c r="D99" t="s">
        <v>210</v>
      </c>
      <c r="E99" t="s">
        <v>3</v>
      </c>
      <c r="F99">
        <f t="shared" si="5"/>
        <v>7</v>
      </c>
      <c r="G99" t="s">
        <v>3778</v>
      </c>
      <c r="H99" t="s">
        <v>3779</v>
      </c>
      <c r="I99" t="s">
        <v>3780</v>
      </c>
      <c r="J99" t="s">
        <v>4397</v>
      </c>
      <c r="K99" s="46">
        <v>0.45879999999999999</v>
      </c>
      <c r="L99" s="27">
        <v>0</v>
      </c>
      <c r="M99" s="27">
        <v>20.37</v>
      </c>
      <c r="N99" s="27">
        <v>60.75</v>
      </c>
      <c r="O99" s="70">
        <f t="shared" si="6"/>
        <v>81.12</v>
      </c>
      <c r="P99" s="76">
        <v>1.4452713660498078</v>
      </c>
      <c r="Q99" s="66">
        <f t="shared" si="7"/>
        <v>87.8</v>
      </c>
      <c r="R99" s="63">
        <v>1</v>
      </c>
      <c r="S99" s="27">
        <v>0</v>
      </c>
      <c r="T99" s="27">
        <v>81.12</v>
      </c>
      <c r="U99" s="64">
        <f t="shared" si="8"/>
        <v>87.8</v>
      </c>
      <c r="V99" s="65">
        <f t="shared" si="9"/>
        <v>168.92000000000002</v>
      </c>
    </row>
    <row r="100" spans="1:22" x14ac:dyDescent="0.25">
      <c r="A100" s="1" t="s">
        <v>3692</v>
      </c>
      <c r="B100" t="s">
        <v>8</v>
      </c>
      <c r="C100" t="s">
        <v>209</v>
      </c>
      <c r="D100" t="s">
        <v>210</v>
      </c>
      <c r="E100" t="s">
        <v>3</v>
      </c>
      <c r="F100">
        <f t="shared" si="5"/>
        <v>7</v>
      </c>
      <c r="G100" t="s">
        <v>3781</v>
      </c>
      <c r="H100" t="s">
        <v>3782</v>
      </c>
      <c r="I100" t="s">
        <v>3783</v>
      </c>
      <c r="J100" t="s">
        <v>4397</v>
      </c>
      <c r="K100" s="46">
        <v>0.52</v>
      </c>
      <c r="L100" s="27">
        <v>68.849999999999994</v>
      </c>
      <c r="M100" s="27">
        <v>23.09</v>
      </c>
      <c r="N100" s="27">
        <v>0</v>
      </c>
      <c r="O100" s="70">
        <f t="shared" si="6"/>
        <v>91.94</v>
      </c>
      <c r="P100" s="76">
        <v>0</v>
      </c>
      <c r="Q100" s="66">
        <f t="shared" si="7"/>
        <v>0</v>
      </c>
      <c r="R100" s="63">
        <v>1</v>
      </c>
      <c r="S100" s="27">
        <v>0</v>
      </c>
      <c r="T100" s="27">
        <v>91.94</v>
      </c>
      <c r="U100" s="64">
        <f t="shared" si="8"/>
        <v>0</v>
      </c>
      <c r="V100" s="65">
        <f t="shared" si="9"/>
        <v>91.94</v>
      </c>
    </row>
    <row r="101" spans="1:22" x14ac:dyDescent="0.25">
      <c r="A101" s="1" t="s">
        <v>3692</v>
      </c>
      <c r="B101" t="s">
        <v>8</v>
      </c>
      <c r="C101" t="s">
        <v>209</v>
      </c>
      <c r="D101" t="s">
        <v>210</v>
      </c>
      <c r="E101" t="s">
        <v>3</v>
      </c>
      <c r="F101">
        <f t="shared" si="5"/>
        <v>7</v>
      </c>
      <c r="G101" t="s">
        <v>3902</v>
      </c>
      <c r="H101" t="s">
        <v>3782</v>
      </c>
      <c r="I101" t="s">
        <v>3783</v>
      </c>
      <c r="J101" t="s">
        <v>4397</v>
      </c>
      <c r="K101" s="46">
        <v>1.82</v>
      </c>
      <c r="L101" s="27">
        <v>240.97</v>
      </c>
      <c r="M101" s="27">
        <v>80.81</v>
      </c>
      <c r="N101" s="27">
        <v>0</v>
      </c>
      <c r="O101" s="70">
        <f t="shared" si="6"/>
        <v>321.77999999999997</v>
      </c>
      <c r="P101" s="76">
        <v>0</v>
      </c>
      <c r="Q101" s="66">
        <f t="shared" si="7"/>
        <v>0</v>
      </c>
      <c r="R101" s="63">
        <v>1</v>
      </c>
      <c r="S101" s="27">
        <v>0</v>
      </c>
      <c r="T101" s="27">
        <v>321.77999999999997</v>
      </c>
      <c r="U101" s="64">
        <f t="shared" si="8"/>
        <v>0</v>
      </c>
      <c r="V101" s="65">
        <f t="shared" si="9"/>
        <v>321.77999999999997</v>
      </c>
    </row>
    <row r="102" spans="1:22" x14ac:dyDescent="0.25">
      <c r="A102" s="1" t="s">
        <v>3692</v>
      </c>
      <c r="B102" t="s">
        <v>8</v>
      </c>
      <c r="C102" t="s">
        <v>209</v>
      </c>
      <c r="D102" t="s">
        <v>210</v>
      </c>
      <c r="E102" t="s">
        <v>3</v>
      </c>
      <c r="F102">
        <f t="shared" si="5"/>
        <v>7</v>
      </c>
      <c r="G102" t="s">
        <v>3799</v>
      </c>
      <c r="H102" t="s">
        <v>3782</v>
      </c>
      <c r="I102" t="s">
        <v>3785</v>
      </c>
      <c r="J102" t="s">
        <v>4397</v>
      </c>
      <c r="K102" s="46">
        <v>0.25</v>
      </c>
      <c r="L102" s="27">
        <v>0</v>
      </c>
      <c r="M102" s="27">
        <v>11.1</v>
      </c>
      <c r="N102" s="27">
        <v>33.1</v>
      </c>
      <c r="O102" s="70">
        <f t="shared" si="6"/>
        <v>44.2</v>
      </c>
      <c r="P102" s="76">
        <v>1.4452713660498078</v>
      </c>
      <c r="Q102" s="66">
        <f t="shared" si="7"/>
        <v>47.84</v>
      </c>
      <c r="R102" s="63">
        <v>1</v>
      </c>
      <c r="S102" s="27">
        <v>0</v>
      </c>
      <c r="T102" s="27">
        <v>44.2</v>
      </c>
      <c r="U102" s="64">
        <f t="shared" si="8"/>
        <v>47.84</v>
      </c>
      <c r="V102" s="65">
        <f t="shared" si="9"/>
        <v>92.04</v>
      </c>
    </row>
    <row r="103" spans="1:22" x14ac:dyDescent="0.25">
      <c r="A103" s="1" t="s">
        <v>3692</v>
      </c>
      <c r="B103" t="s">
        <v>8</v>
      </c>
      <c r="C103" t="s">
        <v>209</v>
      </c>
      <c r="D103" t="s">
        <v>210</v>
      </c>
      <c r="E103" t="s">
        <v>3</v>
      </c>
      <c r="F103">
        <f t="shared" si="5"/>
        <v>7</v>
      </c>
      <c r="G103" t="s">
        <v>3796</v>
      </c>
      <c r="H103" t="s">
        <v>3782</v>
      </c>
      <c r="I103" t="s">
        <v>3783</v>
      </c>
      <c r="J103" t="s">
        <v>4397</v>
      </c>
      <c r="K103" s="46">
        <v>0.45</v>
      </c>
      <c r="L103" s="27">
        <v>59.58</v>
      </c>
      <c r="M103" s="27">
        <v>19.98</v>
      </c>
      <c r="N103" s="27">
        <v>0</v>
      </c>
      <c r="O103" s="70">
        <f t="shared" si="6"/>
        <v>79.56</v>
      </c>
      <c r="P103" s="76">
        <v>0</v>
      </c>
      <c r="Q103" s="66">
        <f t="shared" si="7"/>
        <v>0</v>
      </c>
      <c r="R103" s="63">
        <v>1</v>
      </c>
      <c r="S103" s="27">
        <v>0</v>
      </c>
      <c r="T103" s="27">
        <v>79.56</v>
      </c>
      <c r="U103" s="64">
        <f t="shared" si="8"/>
        <v>0</v>
      </c>
      <c r="V103" s="65">
        <f t="shared" si="9"/>
        <v>79.56</v>
      </c>
    </row>
    <row r="104" spans="1:22" x14ac:dyDescent="0.25">
      <c r="A104" s="1" t="s">
        <v>3692</v>
      </c>
      <c r="B104" t="s">
        <v>8</v>
      </c>
      <c r="C104" t="s">
        <v>209</v>
      </c>
      <c r="D104" t="s">
        <v>210</v>
      </c>
      <c r="E104" t="s">
        <v>3</v>
      </c>
      <c r="F104">
        <f t="shared" si="5"/>
        <v>7</v>
      </c>
      <c r="G104" t="s">
        <v>3787</v>
      </c>
      <c r="H104" t="s">
        <v>3782</v>
      </c>
      <c r="I104" t="s">
        <v>3785</v>
      </c>
      <c r="J104" t="s">
        <v>4397</v>
      </c>
      <c r="K104" s="46">
        <v>1.4482999999999999</v>
      </c>
      <c r="L104" s="27">
        <v>0</v>
      </c>
      <c r="M104" s="27">
        <v>64.3</v>
      </c>
      <c r="N104" s="27">
        <v>191.75</v>
      </c>
      <c r="O104" s="70">
        <f t="shared" si="6"/>
        <v>256.05</v>
      </c>
      <c r="P104" s="76">
        <v>1.4452713660498078</v>
      </c>
      <c r="Q104" s="66">
        <f t="shared" si="7"/>
        <v>277.13</v>
      </c>
      <c r="R104" s="63">
        <v>1</v>
      </c>
      <c r="S104" s="27">
        <v>0</v>
      </c>
      <c r="T104" s="27">
        <v>256.05</v>
      </c>
      <c r="U104" s="64">
        <f t="shared" si="8"/>
        <v>277.13</v>
      </c>
      <c r="V104" s="65">
        <f t="shared" si="9"/>
        <v>533.18000000000006</v>
      </c>
    </row>
    <row r="105" spans="1:22" x14ac:dyDescent="0.25">
      <c r="A105" s="1" t="s">
        <v>3692</v>
      </c>
      <c r="B105" t="s">
        <v>8</v>
      </c>
      <c r="C105" t="s">
        <v>209</v>
      </c>
      <c r="D105" t="s">
        <v>210</v>
      </c>
      <c r="E105" t="s">
        <v>3</v>
      </c>
      <c r="F105">
        <f t="shared" si="5"/>
        <v>7</v>
      </c>
      <c r="G105" t="s">
        <v>3869</v>
      </c>
      <c r="H105" t="s">
        <v>3782</v>
      </c>
      <c r="I105" t="s">
        <v>3785</v>
      </c>
      <c r="J105" t="s">
        <v>4397</v>
      </c>
      <c r="K105" s="46">
        <v>1</v>
      </c>
      <c r="L105" s="27">
        <v>0</v>
      </c>
      <c r="M105" s="27">
        <v>44.4</v>
      </c>
      <c r="N105" s="27">
        <v>132.4</v>
      </c>
      <c r="O105" s="70">
        <f t="shared" si="6"/>
        <v>176.8</v>
      </c>
      <c r="P105" s="76">
        <v>1.4452713660498078</v>
      </c>
      <c r="Q105" s="66">
        <f t="shared" si="7"/>
        <v>191.35</v>
      </c>
      <c r="R105" s="63">
        <v>1</v>
      </c>
      <c r="S105" s="27">
        <v>0</v>
      </c>
      <c r="T105" s="27">
        <v>176.8</v>
      </c>
      <c r="U105" s="64">
        <f t="shared" si="8"/>
        <v>191.35</v>
      </c>
      <c r="V105" s="65">
        <f t="shared" si="9"/>
        <v>368.15</v>
      </c>
    </row>
    <row r="106" spans="1:22" x14ac:dyDescent="0.25">
      <c r="A106" s="1" t="s">
        <v>3692</v>
      </c>
      <c r="B106" t="s">
        <v>8</v>
      </c>
      <c r="C106" t="s">
        <v>209</v>
      </c>
      <c r="D106" t="s">
        <v>210</v>
      </c>
      <c r="E106" t="s">
        <v>3</v>
      </c>
      <c r="F106">
        <f t="shared" si="5"/>
        <v>7</v>
      </c>
      <c r="G106" t="s">
        <v>3788</v>
      </c>
      <c r="H106" t="s">
        <v>3782</v>
      </c>
      <c r="I106" t="s">
        <v>3785</v>
      </c>
      <c r="J106" t="s">
        <v>4397</v>
      </c>
      <c r="K106" s="46">
        <v>0.2427</v>
      </c>
      <c r="L106" s="27">
        <v>0</v>
      </c>
      <c r="M106" s="27">
        <v>10.78</v>
      </c>
      <c r="N106" s="27">
        <v>32.130000000000003</v>
      </c>
      <c r="O106" s="70">
        <f t="shared" si="6"/>
        <v>42.910000000000004</v>
      </c>
      <c r="P106" s="76">
        <v>1.4452713660498078</v>
      </c>
      <c r="Q106" s="66">
        <f t="shared" si="7"/>
        <v>46.44</v>
      </c>
      <c r="R106" s="63">
        <v>1</v>
      </c>
      <c r="S106" s="27">
        <v>0</v>
      </c>
      <c r="T106" s="27">
        <v>42.910000000000004</v>
      </c>
      <c r="U106" s="64">
        <f t="shared" si="8"/>
        <v>46.44</v>
      </c>
      <c r="V106" s="65">
        <f t="shared" si="9"/>
        <v>89.35</v>
      </c>
    </row>
    <row r="107" spans="1:22" x14ac:dyDescent="0.25">
      <c r="A107" s="1" t="s">
        <v>3692</v>
      </c>
      <c r="B107" t="s">
        <v>8</v>
      </c>
      <c r="C107" t="s">
        <v>211</v>
      </c>
      <c r="D107" t="s">
        <v>212</v>
      </c>
      <c r="E107" t="s">
        <v>3</v>
      </c>
      <c r="F107">
        <f t="shared" si="5"/>
        <v>7</v>
      </c>
      <c r="G107" t="s">
        <v>3778</v>
      </c>
      <c r="H107" t="s">
        <v>3779</v>
      </c>
      <c r="I107" t="s">
        <v>3780</v>
      </c>
      <c r="J107" t="s">
        <v>4397</v>
      </c>
      <c r="K107" s="46">
        <v>0.61029999999999995</v>
      </c>
      <c r="L107" s="27">
        <v>143.79</v>
      </c>
      <c r="M107" s="27">
        <v>62.68</v>
      </c>
      <c r="N107" s="27">
        <v>377.62</v>
      </c>
      <c r="O107" s="70">
        <f t="shared" si="6"/>
        <v>584.09</v>
      </c>
      <c r="P107" s="76">
        <v>1.4452621662993925</v>
      </c>
      <c r="Q107" s="66">
        <f t="shared" si="7"/>
        <v>545.76</v>
      </c>
      <c r="R107" s="63">
        <v>1</v>
      </c>
      <c r="S107" s="27">
        <v>0</v>
      </c>
      <c r="T107" s="27">
        <v>584.09</v>
      </c>
      <c r="U107" s="64">
        <f t="shared" si="8"/>
        <v>545.76</v>
      </c>
      <c r="V107" s="65">
        <f t="shared" si="9"/>
        <v>1129.8499999999999</v>
      </c>
    </row>
    <row r="108" spans="1:22" x14ac:dyDescent="0.25">
      <c r="A108" s="1" t="s">
        <v>3692</v>
      </c>
      <c r="B108" t="s">
        <v>8</v>
      </c>
      <c r="C108" t="s">
        <v>211</v>
      </c>
      <c r="D108" t="s">
        <v>212</v>
      </c>
      <c r="E108" t="s">
        <v>3</v>
      </c>
      <c r="F108">
        <f t="shared" si="5"/>
        <v>7</v>
      </c>
      <c r="G108" t="s">
        <v>3902</v>
      </c>
      <c r="H108" t="s">
        <v>3782</v>
      </c>
      <c r="I108" t="s">
        <v>3783</v>
      </c>
      <c r="J108" t="s">
        <v>4397</v>
      </c>
      <c r="K108" s="46">
        <v>0.74880000000000002</v>
      </c>
      <c r="L108" s="27">
        <v>639.74</v>
      </c>
      <c r="M108" s="27">
        <v>76.900000000000006</v>
      </c>
      <c r="N108" s="27">
        <v>0</v>
      </c>
      <c r="O108" s="70">
        <f t="shared" si="6"/>
        <v>716.64</v>
      </c>
      <c r="P108" s="76">
        <v>0</v>
      </c>
      <c r="Q108" s="66">
        <f t="shared" si="7"/>
        <v>0</v>
      </c>
      <c r="R108" s="63">
        <v>1</v>
      </c>
      <c r="S108" s="27">
        <v>0</v>
      </c>
      <c r="T108" s="27">
        <v>716.64</v>
      </c>
      <c r="U108" s="64">
        <f t="shared" si="8"/>
        <v>0</v>
      </c>
      <c r="V108" s="65">
        <f t="shared" si="9"/>
        <v>716.64</v>
      </c>
    </row>
    <row r="109" spans="1:22" x14ac:dyDescent="0.25">
      <c r="A109" s="1" t="s">
        <v>3692</v>
      </c>
      <c r="B109" t="s">
        <v>8</v>
      </c>
      <c r="C109" t="s">
        <v>211</v>
      </c>
      <c r="D109" t="s">
        <v>212</v>
      </c>
      <c r="E109" t="s">
        <v>3</v>
      </c>
      <c r="F109">
        <f t="shared" si="5"/>
        <v>7</v>
      </c>
      <c r="G109" t="s">
        <v>3913</v>
      </c>
      <c r="H109" t="s">
        <v>3782</v>
      </c>
      <c r="I109" t="s">
        <v>3783</v>
      </c>
      <c r="J109" t="s">
        <v>4397</v>
      </c>
      <c r="K109" s="46">
        <v>0.93600000000000005</v>
      </c>
      <c r="L109" s="27">
        <v>799.67</v>
      </c>
      <c r="M109" s="27">
        <v>96.13</v>
      </c>
      <c r="N109" s="27">
        <v>0</v>
      </c>
      <c r="O109" s="70">
        <f t="shared" si="6"/>
        <v>895.8</v>
      </c>
      <c r="P109" s="76">
        <v>0</v>
      </c>
      <c r="Q109" s="66">
        <f t="shared" si="7"/>
        <v>0</v>
      </c>
      <c r="R109" s="63">
        <v>1</v>
      </c>
      <c r="S109" s="27">
        <v>0</v>
      </c>
      <c r="T109" s="27">
        <v>895.8</v>
      </c>
      <c r="U109" s="64">
        <f t="shared" si="8"/>
        <v>0</v>
      </c>
      <c r="V109" s="65">
        <f t="shared" si="9"/>
        <v>895.8</v>
      </c>
    </row>
    <row r="110" spans="1:22" x14ac:dyDescent="0.25">
      <c r="A110" s="1" t="s">
        <v>3692</v>
      </c>
      <c r="B110" t="s">
        <v>8</v>
      </c>
      <c r="C110" t="s">
        <v>211</v>
      </c>
      <c r="D110" t="s">
        <v>212</v>
      </c>
      <c r="E110" t="s">
        <v>3</v>
      </c>
      <c r="F110">
        <f t="shared" si="5"/>
        <v>7</v>
      </c>
      <c r="G110" t="s">
        <v>3787</v>
      </c>
      <c r="H110" t="s">
        <v>3782</v>
      </c>
      <c r="I110" t="s">
        <v>3785</v>
      </c>
      <c r="J110" t="s">
        <v>4397</v>
      </c>
      <c r="K110" s="46">
        <v>1.8721000000000001</v>
      </c>
      <c r="L110" s="27">
        <v>0</v>
      </c>
      <c r="M110" s="27">
        <v>192.26</v>
      </c>
      <c r="N110" s="27">
        <v>1599.4299999999998</v>
      </c>
      <c r="O110" s="70">
        <f t="shared" si="6"/>
        <v>1791.6899999999998</v>
      </c>
      <c r="P110" s="76">
        <v>1.4452621662993925</v>
      </c>
      <c r="Q110" s="66">
        <f t="shared" si="7"/>
        <v>2311.6</v>
      </c>
      <c r="R110" s="63">
        <v>1</v>
      </c>
      <c r="S110" s="27">
        <v>0</v>
      </c>
      <c r="T110" s="27">
        <v>1791.69</v>
      </c>
      <c r="U110" s="64">
        <f t="shared" si="8"/>
        <v>2311.6</v>
      </c>
      <c r="V110" s="65">
        <f t="shared" si="9"/>
        <v>4103.29</v>
      </c>
    </row>
    <row r="111" spans="1:22" x14ac:dyDescent="0.25">
      <c r="A111" s="1" t="s">
        <v>3692</v>
      </c>
      <c r="B111" t="s">
        <v>8</v>
      </c>
      <c r="C111" t="s">
        <v>211</v>
      </c>
      <c r="D111" t="s">
        <v>212</v>
      </c>
      <c r="E111" t="s">
        <v>3</v>
      </c>
      <c r="F111">
        <f t="shared" si="5"/>
        <v>7</v>
      </c>
      <c r="G111" t="s">
        <v>3914</v>
      </c>
      <c r="H111" t="s">
        <v>3782</v>
      </c>
      <c r="I111" t="s">
        <v>3785</v>
      </c>
      <c r="J111" t="s">
        <v>4397</v>
      </c>
      <c r="K111" s="46">
        <v>1.8608</v>
      </c>
      <c r="L111" s="27">
        <v>0</v>
      </c>
      <c r="M111" s="27">
        <v>191.1</v>
      </c>
      <c r="N111" s="27">
        <v>1589.77</v>
      </c>
      <c r="O111" s="70">
        <f t="shared" si="6"/>
        <v>1780.87</v>
      </c>
      <c r="P111" s="76">
        <v>1.4452621662993925</v>
      </c>
      <c r="Q111" s="66">
        <f t="shared" si="7"/>
        <v>2297.63</v>
      </c>
      <c r="R111" s="63">
        <v>1</v>
      </c>
      <c r="S111" s="27">
        <v>0</v>
      </c>
      <c r="T111" s="27">
        <v>1780.87</v>
      </c>
      <c r="U111" s="64">
        <f t="shared" si="8"/>
        <v>2297.63</v>
      </c>
      <c r="V111" s="65">
        <f t="shared" si="9"/>
        <v>4078.5</v>
      </c>
    </row>
    <row r="112" spans="1:22" x14ac:dyDescent="0.25">
      <c r="A112" s="1" t="s">
        <v>3692</v>
      </c>
      <c r="B112" t="s">
        <v>8</v>
      </c>
      <c r="C112" t="s">
        <v>213</v>
      </c>
      <c r="D112" t="s">
        <v>214</v>
      </c>
      <c r="E112" t="s">
        <v>3</v>
      </c>
      <c r="F112">
        <f t="shared" si="5"/>
        <v>7</v>
      </c>
      <c r="G112" t="s">
        <v>3778</v>
      </c>
      <c r="H112" t="s">
        <v>3779</v>
      </c>
      <c r="I112" t="s">
        <v>3780</v>
      </c>
      <c r="J112" t="s">
        <v>4397</v>
      </c>
      <c r="K112" s="46">
        <v>0.81289999999999996</v>
      </c>
      <c r="L112" s="27">
        <v>0</v>
      </c>
      <c r="M112" s="27">
        <v>91.37</v>
      </c>
      <c r="N112" s="27">
        <v>0</v>
      </c>
      <c r="O112" s="70">
        <f t="shared" si="6"/>
        <v>91.37</v>
      </c>
      <c r="P112" s="76">
        <v>0</v>
      </c>
      <c r="Q112" s="66">
        <f t="shared" si="7"/>
        <v>0</v>
      </c>
      <c r="R112" s="63">
        <v>0</v>
      </c>
      <c r="S112" s="27">
        <v>0</v>
      </c>
      <c r="T112" s="27">
        <v>91.37</v>
      </c>
      <c r="U112" s="64">
        <f t="shared" si="8"/>
        <v>0</v>
      </c>
      <c r="V112" s="65">
        <f t="shared" si="9"/>
        <v>91.37</v>
      </c>
    </row>
    <row r="113" spans="1:22" x14ac:dyDescent="0.25">
      <c r="A113" s="1" t="s">
        <v>3692</v>
      </c>
      <c r="B113" t="s">
        <v>8</v>
      </c>
      <c r="C113" t="s">
        <v>213</v>
      </c>
      <c r="D113" t="s">
        <v>214</v>
      </c>
      <c r="E113" t="s">
        <v>3</v>
      </c>
      <c r="F113">
        <f t="shared" si="5"/>
        <v>7</v>
      </c>
      <c r="G113" t="s">
        <v>3781</v>
      </c>
      <c r="H113" t="s">
        <v>3782</v>
      </c>
      <c r="I113" t="s">
        <v>3783</v>
      </c>
      <c r="J113" t="s">
        <v>4397</v>
      </c>
      <c r="K113" s="46">
        <v>0.49540000000000001</v>
      </c>
      <c r="L113" s="27">
        <v>0</v>
      </c>
      <c r="M113" s="27">
        <v>55.68</v>
      </c>
      <c r="N113" s="27">
        <v>0</v>
      </c>
      <c r="O113" s="70">
        <f t="shared" si="6"/>
        <v>55.68</v>
      </c>
      <c r="P113" s="76">
        <v>0</v>
      </c>
      <c r="Q113" s="66">
        <f t="shared" si="7"/>
        <v>0</v>
      </c>
      <c r="R113" s="63">
        <v>0</v>
      </c>
      <c r="S113" s="27">
        <v>0</v>
      </c>
      <c r="T113" s="27">
        <v>55.68</v>
      </c>
      <c r="U113" s="64">
        <f t="shared" si="8"/>
        <v>0</v>
      </c>
      <c r="V113" s="65">
        <f t="shared" si="9"/>
        <v>55.68</v>
      </c>
    </row>
    <row r="114" spans="1:22" x14ac:dyDescent="0.25">
      <c r="A114" s="1" t="s">
        <v>3692</v>
      </c>
      <c r="B114" t="s">
        <v>8</v>
      </c>
      <c r="C114" t="s">
        <v>213</v>
      </c>
      <c r="D114" t="s">
        <v>214</v>
      </c>
      <c r="E114" t="s">
        <v>3</v>
      </c>
      <c r="F114">
        <f t="shared" si="5"/>
        <v>7</v>
      </c>
      <c r="G114" t="s">
        <v>3902</v>
      </c>
      <c r="H114" t="s">
        <v>3782</v>
      </c>
      <c r="I114" t="s">
        <v>3783</v>
      </c>
      <c r="J114" t="s">
        <v>4397</v>
      </c>
      <c r="K114" s="46">
        <v>1.9816</v>
      </c>
      <c r="L114" s="27">
        <v>0</v>
      </c>
      <c r="M114" s="27">
        <v>222.73</v>
      </c>
      <c r="N114" s="27">
        <v>0</v>
      </c>
      <c r="O114" s="70">
        <f t="shared" si="6"/>
        <v>222.73</v>
      </c>
      <c r="P114" s="76">
        <v>0</v>
      </c>
      <c r="Q114" s="66">
        <f t="shared" si="7"/>
        <v>0</v>
      </c>
      <c r="R114" s="63">
        <v>0</v>
      </c>
      <c r="S114" s="27">
        <v>0</v>
      </c>
      <c r="T114" s="27">
        <v>222.73</v>
      </c>
      <c r="U114" s="64">
        <f t="shared" si="8"/>
        <v>0</v>
      </c>
      <c r="V114" s="65">
        <f t="shared" si="9"/>
        <v>222.73</v>
      </c>
    </row>
    <row r="115" spans="1:22" x14ac:dyDescent="0.25">
      <c r="A115" s="1" t="s">
        <v>3692</v>
      </c>
      <c r="B115" t="s">
        <v>8</v>
      </c>
      <c r="C115" t="s">
        <v>213</v>
      </c>
      <c r="D115" t="s">
        <v>214</v>
      </c>
      <c r="E115" t="s">
        <v>3</v>
      </c>
      <c r="F115">
        <f t="shared" si="5"/>
        <v>7</v>
      </c>
      <c r="G115" t="s">
        <v>3787</v>
      </c>
      <c r="H115" t="s">
        <v>3782</v>
      </c>
      <c r="I115" t="s">
        <v>3785</v>
      </c>
      <c r="J115" t="s">
        <v>4397</v>
      </c>
      <c r="K115" s="46">
        <v>1.9816</v>
      </c>
      <c r="L115" s="27">
        <v>0</v>
      </c>
      <c r="M115" s="27">
        <v>222.73</v>
      </c>
      <c r="N115" s="27">
        <v>0</v>
      </c>
      <c r="O115" s="70">
        <f t="shared" si="6"/>
        <v>222.73</v>
      </c>
      <c r="P115" s="76">
        <v>0</v>
      </c>
      <c r="Q115" s="66">
        <f t="shared" si="7"/>
        <v>0</v>
      </c>
      <c r="R115" s="63">
        <v>0</v>
      </c>
      <c r="S115" s="27">
        <v>0</v>
      </c>
      <c r="T115" s="27">
        <v>222.73</v>
      </c>
      <c r="U115" s="64">
        <f t="shared" si="8"/>
        <v>0</v>
      </c>
      <c r="V115" s="65">
        <f t="shared" si="9"/>
        <v>222.73</v>
      </c>
    </row>
    <row r="116" spans="1:22" x14ac:dyDescent="0.25">
      <c r="A116" s="1" t="s">
        <v>3692</v>
      </c>
      <c r="B116" t="s">
        <v>8</v>
      </c>
      <c r="C116" t="s">
        <v>215</v>
      </c>
      <c r="D116" t="s">
        <v>216</v>
      </c>
      <c r="E116" t="s">
        <v>3</v>
      </c>
      <c r="F116">
        <f t="shared" si="5"/>
        <v>7</v>
      </c>
      <c r="G116" t="s">
        <v>3778</v>
      </c>
      <c r="H116" t="s">
        <v>3779</v>
      </c>
      <c r="I116" t="s">
        <v>3780</v>
      </c>
      <c r="J116" t="s">
        <v>4397</v>
      </c>
      <c r="K116" s="46">
        <v>0.33960000000000001</v>
      </c>
      <c r="L116" s="27">
        <v>0</v>
      </c>
      <c r="M116" s="27">
        <v>296.98</v>
      </c>
      <c r="N116" s="27">
        <v>0</v>
      </c>
      <c r="O116" s="70">
        <f t="shared" si="6"/>
        <v>296.98</v>
      </c>
      <c r="P116" s="76">
        <v>0</v>
      </c>
      <c r="Q116" s="66">
        <f t="shared" si="7"/>
        <v>0</v>
      </c>
      <c r="R116" s="63">
        <v>0</v>
      </c>
      <c r="S116" s="27">
        <v>0</v>
      </c>
      <c r="T116" s="27">
        <v>296.98</v>
      </c>
      <c r="U116" s="64">
        <f t="shared" si="8"/>
        <v>0</v>
      </c>
      <c r="V116" s="65">
        <f t="shared" si="9"/>
        <v>296.98</v>
      </c>
    </row>
    <row r="117" spans="1:22" x14ac:dyDescent="0.25">
      <c r="A117" s="1" t="s">
        <v>3692</v>
      </c>
      <c r="B117" t="s">
        <v>8</v>
      </c>
      <c r="C117" t="s">
        <v>215</v>
      </c>
      <c r="D117" t="s">
        <v>216</v>
      </c>
      <c r="E117" t="s">
        <v>3</v>
      </c>
      <c r="F117">
        <f t="shared" si="5"/>
        <v>7</v>
      </c>
      <c r="G117" t="s">
        <v>3902</v>
      </c>
      <c r="H117" t="s">
        <v>3782</v>
      </c>
      <c r="I117" t="s">
        <v>3783</v>
      </c>
      <c r="J117" t="s">
        <v>4397</v>
      </c>
      <c r="K117" s="46">
        <v>0.22559999999999999</v>
      </c>
      <c r="L117" s="27">
        <v>0</v>
      </c>
      <c r="M117" s="27">
        <v>197.29</v>
      </c>
      <c r="N117" s="27">
        <v>0</v>
      </c>
      <c r="O117" s="70">
        <f t="shared" si="6"/>
        <v>197.29</v>
      </c>
      <c r="P117" s="76">
        <v>0</v>
      </c>
      <c r="Q117" s="66">
        <f t="shared" si="7"/>
        <v>0</v>
      </c>
      <c r="R117" s="63">
        <v>0</v>
      </c>
      <c r="S117" s="27">
        <v>0</v>
      </c>
      <c r="T117" s="27">
        <v>197.29</v>
      </c>
      <c r="U117" s="64">
        <f t="shared" si="8"/>
        <v>0</v>
      </c>
      <c r="V117" s="65">
        <f t="shared" si="9"/>
        <v>197.29</v>
      </c>
    </row>
    <row r="118" spans="1:22" x14ac:dyDescent="0.25">
      <c r="A118" s="1" t="s">
        <v>3692</v>
      </c>
      <c r="B118" t="s">
        <v>8</v>
      </c>
      <c r="C118" t="s">
        <v>215</v>
      </c>
      <c r="D118" t="s">
        <v>216</v>
      </c>
      <c r="E118" t="s">
        <v>3</v>
      </c>
      <c r="F118">
        <f t="shared" si="5"/>
        <v>7</v>
      </c>
      <c r="G118" t="s">
        <v>3784</v>
      </c>
      <c r="H118" t="s">
        <v>3782</v>
      </c>
      <c r="I118" t="s">
        <v>3785</v>
      </c>
      <c r="J118" t="s">
        <v>4397</v>
      </c>
      <c r="K118" s="46">
        <v>0.1351</v>
      </c>
      <c r="L118" s="27">
        <v>0</v>
      </c>
      <c r="M118" s="27">
        <v>118.14</v>
      </c>
      <c r="N118" s="27">
        <v>0</v>
      </c>
      <c r="O118" s="70">
        <f t="shared" si="6"/>
        <v>118.14</v>
      </c>
      <c r="P118" s="76">
        <v>0</v>
      </c>
      <c r="Q118" s="66">
        <f t="shared" si="7"/>
        <v>0</v>
      </c>
      <c r="R118" s="63">
        <v>0</v>
      </c>
      <c r="S118" s="27">
        <v>0</v>
      </c>
      <c r="T118" s="27">
        <v>118.14</v>
      </c>
      <c r="U118" s="64">
        <f t="shared" si="8"/>
        <v>0</v>
      </c>
      <c r="V118" s="65">
        <f t="shared" si="9"/>
        <v>118.14</v>
      </c>
    </row>
    <row r="119" spans="1:22" x14ac:dyDescent="0.25">
      <c r="A119" s="1" t="s">
        <v>3692</v>
      </c>
      <c r="B119" t="s">
        <v>8</v>
      </c>
      <c r="C119" t="s">
        <v>215</v>
      </c>
      <c r="D119" t="s">
        <v>216</v>
      </c>
      <c r="E119" t="s">
        <v>3</v>
      </c>
      <c r="F119">
        <f t="shared" si="5"/>
        <v>7</v>
      </c>
      <c r="G119" t="s">
        <v>3869</v>
      </c>
      <c r="H119" t="s">
        <v>3782</v>
      </c>
      <c r="I119" t="s">
        <v>3785</v>
      </c>
      <c r="J119" t="s">
        <v>4397</v>
      </c>
      <c r="K119" s="46">
        <v>1.3534999999999999</v>
      </c>
      <c r="L119" s="27">
        <v>0</v>
      </c>
      <c r="M119" s="27">
        <v>1183.6400000000001</v>
      </c>
      <c r="N119" s="27">
        <v>0</v>
      </c>
      <c r="O119" s="70">
        <f t="shared" si="6"/>
        <v>1183.6400000000001</v>
      </c>
      <c r="P119" s="76">
        <v>0</v>
      </c>
      <c r="Q119" s="66">
        <f t="shared" si="7"/>
        <v>0</v>
      </c>
      <c r="R119" s="63">
        <v>0</v>
      </c>
      <c r="S119" s="27">
        <v>0</v>
      </c>
      <c r="T119" s="27">
        <v>1183.6400000000001</v>
      </c>
      <c r="U119" s="64">
        <f t="shared" si="8"/>
        <v>0</v>
      </c>
      <c r="V119" s="65">
        <f t="shared" si="9"/>
        <v>1183.6400000000001</v>
      </c>
    </row>
    <row r="120" spans="1:22" x14ac:dyDescent="0.25">
      <c r="A120" s="1" t="s">
        <v>3692</v>
      </c>
      <c r="B120" t="s">
        <v>8</v>
      </c>
      <c r="C120" t="s">
        <v>217</v>
      </c>
      <c r="D120" t="s">
        <v>218</v>
      </c>
      <c r="E120" t="s">
        <v>3</v>
      </c>
      <c r="F120">
        <f t="shared" si="5"/>
        <v>7</v>
      </c>
      <c r="G120" t="s">
        <v>3778</v>
      </c>
      <c r="H120" t="s">
        <v>3779</v>
      </c>
      <c r="I120" t="s">
        <v>3780</v>
      </c>
      <c r="J120" t="s">
        <v>4397</v>
      </c>
      <c r="K120" s="46">
        <v>0.73750000000000004</v>
      </c>
      <c r="L120" s="27">
        <v>13.91</v>
      </c>
      <c r="M120" s="27">
        <v>310.19</v>
      </c>
      <c r="N120" s="27">
        <v>86.39</v>
      </c>
      <c r="O120" s="70">
        <f t="shared" si="6"/>
        <v>410.49</v>
      </c>
      <c r="P120" s="76">
        <v>1.4452656145810179</v>
      </c>
      <c r="Q120" s="66">
        <f t="shared" si="7"/>
        <v>124.86</v>
      </c>
      <c r="R120" s="63">
        <v>1</v>
      </c>
      <c r="S120" s="27">
        <v>0</v>
      </c>
      <c r="T120" s="27">
        <v>410.49</v>
      </c>
      <c r="U120" s="64">
        <f t="shared" si="8"/>
        <v>124.86</v>
      </c>
      <c r="V120" s="65">
        <f t="shared" si="9"/>
        <v>535.35</v>
      </c>
    </row>
    <row r="121" spans="1:22" x14ac:dyDescent="0.25">
      <c r="A121" s="1" t="s">
        <v>3692</v>
      </c>
      <c r="B121" t="s">
        <v>8</v>
      </c>
      <c r="C121" t="s">
        <v>217</v>
      </c>
      <c r="D121" t="s">
        <v>218</v>
      </c>
      <c r="E121" t="s">
        <v>3</v>
      </c>
      <c r="F121">
        <f t="shared" si="5"/>
        <v>7</v>
      </c>
      <c r="G121" t="s">
        <v>3902</v>
      </c>
      <c r="H121" t="s">
        <v>3782</v>
      </c>
      <c r="I121" t="s">
        <v>3783</v>
      </c>
      <c r="J121" t="s">
        <v>4397</v>
      </c>
      <c r="K121" s="46">
        <v>1.7692000000000001</v>
      </c>
      <c r="L121" s="27">
        <v>240.61</v>
      </c>
      <c r="M121" s="27">
        <v>744.13</v>
      </c>
      <c r="N121" s="27">
        <v>0</v>
      </c>
      <c r="O121" s="70">
        <f t="shared" si="6"/>
        <v>984.74</v>
      </c>
      <c r="P121" s="76">
        <v>0</v>
      </c>
      <c r="Q121" s="66">
        <f t="shared" si="7"/>
        <v>0</v>
      </c>
      <c r="R121" s="63">
        <v>1</v>
      </c>
      <c r="S121" s="27">
        <v>0</v>
      </c>
      <c r="T121" s="27">
        <v>984.74</v>
      </c>
      <c r="U121" s="64">
        <f t="shared" si="8"/>
        <v>0</v>
      </c>
      <c r="V121" s="65">
        <f t="shared" si="9"/>
        <v>984.74</v>
      </c>
    </row>
    <row r="122" spans="1:22" x14ac:dyDescent="0.25">
      <c r="A122" s="1" t="s">
        <v>3692</v>
      </c>
      <c r="B122" t="s">
        <v>8</v>
      </c>
      <c r="C122" t="s">
        <v>217</v>
      </c>
      <c r="D122" t="s">
        <v>218</v>
      </c>
      <c r="E122" t="s">
        <v>3</v>
      </c>
      <c r="F122">
        <f t="shared" si="5"/>
        <v>7</v>
      </c>
      <c r="G122" t="s">
        <v>3796</v>
      </c>
      <c r="H122" t="s">
        <v>3782</v>
      </c>
      <c r="I122" t="s">
        <v>3783</v>
      </c>
      <c r="J122" t="s">
        <v>4397</v>
      </c>
      <c r="K122" s="46">
        <v>0.46310000000000001</v>
      </c>
      <c r="L122" s="27">
        <v>62.98</v>
      </c>
      <c r="M122" s="27">
        <v>194.78</v>
      </c>
      <c r="N122" s="27">
        <v>0</v>
      </c>
      <c r="O122" s="70">
        <f t="shared" si="6"/>
        <v>257.76</v>
      </c>
      <c r="P122" s="76">
        <v>0</v>
      </c>
      <c r="Q122" s="66">
        <f t="shared" si="7"/>
        <v>0</v>
      </c>
      <c r="R122" s="63">
        <v>1</v>
      </c>
      <c r="S122" s="27">
        <v>0</v>
      </c>
      <c r="T122" s="27">
        <v>257.76</v>
      </c>
      <c r="U122" s="64">
        <f t="shared" si="8"/>
        <v>0</v>
      </c>
      <c r="V122" s="65">
        <f t="shared" si="9"/>
        <v>257.76</v>
      </c>
    </row>
    <row r="123" spans="1:22" x14ac:dyDescent="0.25">
      <c r="A123" s="1" t="s">
        <v>3692</v>
      </c>
      <c r="B123" t="s">
        <v>8</v>
      </c>
      <c r="C123" t="s">
        <v>217</v>
      </c>
      <c r="D123" t="s">
        <v>218</v>
      </c>
      <c r="E123" t="s">
        <v>3</v>
      </c>
      <c r="F123">
        <f t="shared" si="5"/>
        <v>7</v>
      </c>
      <c r="G123" t="s">
        <v>3787</v>
      </c>
      <c r="H123" t="s">
        <v>3782</v>
      </c>
      <c r="I123" t="s">
        <v>3785</v>
      </c>
      <c r="J123" t="s">
        <v>4397</v>
      </c>
      <c r="K123" s="46">
        <v>2.4146999999999998</v>
      </c>
      <c r="L123" s="27">
        <v>0</v>
      </c>
      <c r="M123" s="27">
        <v>1015.62</v>
      </c>
      <c r="N123" s="27">
        <v>328.4</v>
      </c>
      <c r="O123" s="70">
        <f t="shared" si="6"/>
        <v>1344.02</v>
      </c>
      <c r="P123" s="76">
        <v>1.4452656145810179</v>
      </c>
      <c r="Q123" s="66">
        <f t="shared" si="7"/>
        <v>474.63</v>
      </c>
      <c r="R123" s="63">
        <v>1</v>
      </c>
      <c r="S123" s="27">
        <v>0</v>
      </c>
      <c r="T123" s="27">
        <v>1344.02</v>
      </c>
      <c r="U123" s="64">
        <f t="shared" si="8"/>
        <v>474.63</v>
      </c>
      <c r="V123" s="65">
        <f t="shared" si="9"/>
        <v>1818.65</v>
      </c>
    </row>
    <row r="124" spans="1:22" x14ac:dyDescent="0.25">
      <c r="A124" s="1" t="s">
        <v>3692</v>
      </c>
      <c r="B124" t="s">
        <v>8</v>
      </c>
      <c r="C124" t="s">
        <v>217</v>
      </c>
      <c r="D124" t="s">
        <v>218</v>
      </c>
      <c r="E124" t="s">
        <v>3</v>
      </c>
      <c r="F124">
        <f t="shared" si="5"/>
        <v>7</v>
      </c>
      <c r="G124" t="s">
        <v>3869</v>
      </c>
      <c r="H124" t="s">
        <v>3782</v>
      </c>
      <c r="I124" t="s">
        <v>3785</v>
      </c>
      <c r="J124" t="s">
        <v>4397</v>
      </c>
      <c r="K124" s="46">
        <v>0.46450000000000002</v>
      </c>
      <c r="L124" s="27">
        <v>0</v>
      </c>
      <c r="M124" s="27">
        <v>195.37</v>
      </c>
      <c r="N124" s="27">
        <v>63.169999999999995</v>
      </c>
      <c r="O124" s="70">
        <f t="shared" si="6"/>
        <v>258.54000000000002</v>
      </c>
      <c r="P124" s="76">
        <v>1.4452656145810179</v>
      </c>
      <c r="Q124" s="66">
        <f t="shared" si="7"/>
        <v>91.3</v>
      </c>
      <c r="R124" s="63">
        <v>1</v>
      </c>
      <c r="S124" s="27">
        <v>0</v>
      </c>
      <c r="T124" s="27">
        <v>258.54000000000002</v>
      </c>
      <c r="U124" s="64">
        <f t="shared" si="8"/>
        <v>91.3</v>
      </c>
      <c r="V124" s="65">
        <f t="shared" si="9"/>
        <v>349.84000000000003</v>
      </c>
    </row>
    <row r="125" spans="1:22" x14ac:dyDescent="0.25">
      <c r="A125" s="1" t="s">
        <v>3692</v>
      </c>
      <c r="B125" t="s">
        <v>8</v>
      </c>
      <c r="C125" t="s">
        <v>217</v>
      </c>
      <c r="D125" t="s">
        <v>218</v>
      </c>
      <c r="E125" t="s">
        <v>3</v>
      </c>
      <c r="F125">
        <f t="shared" si="5"/>
        <v>7</v>
      </c>
      <c r="G125" t="s">
        <v>3915</v>
      </c>
      <c r="H125" t="s">
        <v>3782</v>
      </c>
      <c r="I125" t="s">
        <v>3785</v>
      </c>
      <c r="J125" t="s">
        <v>4397</v>
      </c>
      <c r="K125" s="46">
        <v>0.45529999999999998</v>
      </c>
      <c r="L125" s="27">
        <v>0</v>
      </c>
      <c r="M125" s="27">
        <v>191.5</v>
      </c>
      <c r="N125" s="27">
        <v>61.92</v>
      </c>
      <c r="O125" s="70">
        <f t="shared" si="6"/>
        <v>253.42000000000002</v>
      </c>
      <c r="P125" s="76">
        <v>1.4452656145810179</v>
      </c>
      <c r="Q125" s="66">
        <f t="shared" si="7"/>
        <v>89.49</v>
      </c>
      <c r="R125" s="63">
        <v>1</v>
      </c>
      <c r="S125" s="27">
        <v>0</v>
      </c>
      <c r="T125" s="27">
        <v>253.42000000000002</v>
      </c>
      <c r="U125" s="64">
        <f t="shared" si="8"/>
        <v>89.49</v>
      </c>
      <c r="V125" s="65">
        <f t="shared" si="9"/>
        <v>342.91</v>
      </c>
    </row>
    <row r="126" spans="1:22" x14ac:dyDescent="0.25">
      <c r="A126" s="1" t="s">
        <v>3692</v>
      </c>
      <c r="B126" t="s">
        <v>8</v>
      </c>
      <c r="C126" t="s">
        <v>219</v>
      </c>
      <c r="D126" t="s">
        <v>220</v>
      </c>
      <c r="E126" t="s">
        <v>3</v>
      </c>
      <c r="F126">
        <f t="shared" si="5"/>
        <v>7</v>
      </c>
      <c r="G126" t="s">
        <v>3778</v>
      </c>
      <c r="H126" t="s">
        <v>3779</v>
      </c>
      <c r="I126" t="s">
        <v>3780</v>
      </c>
      <c r="J126" t="s">
        <v>4397</v>
      </c>
      <c r="K126" s="46">
        <v>0.51329999999999998</v>
      </c>
      <c r="L126" s="27">
        <v>0.6</v>
      </c>
      <c r="M126" s="27">
        <v>163.26</v>
      </c>
      <c r="N126" s="27">
        <v>42.65</v>
      </c>
      <c r="O126" s="70">
        <f t="shared" si="6"/>
        <v>206.51</v>
      </c>
      <c r="P126" s="76">
        <v>1.4452821157183031</v>
      </c>
      <c r="Q126" s="66">
        <f t="shared" si="7"/>
        <v>61.64</v>
      </c>
      <c r="R126" s="63">
        <v>1</v>
      </c>
      <c r="S126" s="27">
        <v>0</v>
      </c>
      <c r="T126" s="27">
        <v>206.51</v>
      </c>
      <c r="U126" s="64">
        <f t="shared" si="8"/>
        <v>61.64</v>
      </c>
      <c r="V126" s="65">
        <f t="shared" si="9"/>
        <v>268.14999999999998</v>
      </c>
    </row>
    <row r="127" spans="1:22" x14ac:dyDescent="0.25">
      <c r="A127" s="1" t="s">
        <v>3692</v>
      </c>
      <c r="B127" t="s">
        <v>8</v>
      </c>
      <c r="C127" t="s">
        <v>219</v>
      </c>
      <c r="D127" t="s">
        <v>220</v>
      </c>
      <c r="E127" t="s">
        <v>3</v>
      </c>
      <c r="F127">
        <f t="shared" si="5"/>
        <v>7</v>
      </c>
      <c r="G127" t="s">
        <v>3781</v>
      </c>
      <c r="H127" t="s">
        <v>3782</v>
      </c>
      <c r="I127" t="s">
        <v>3783</v>
      </c>
      <c r="J127" t="s">
        <v>4397</v>
      </c>
      <c r="K127" s="46">
        <v>0.29549999999999998</v>
      </c>
      <c r="L127" s="27">
        <v>24.9</v>
      </c>
      <c r="M127" s="27">
        <v>93.98</v>
      </c>
      <c r="N127" s="27">
        <v>0</v>
      </c>
      <c r="O127" s="70">
        <f t="shared" si="6"/>
        <v>118.88</v>
      </c>
      <c r="P127" s="76">
        <v>0</v>
      </c>
      <c r="Q127" s="66">
        <f t="shared" si="7"/>
        <v>0</v>
      </c>
      <c r="R127" s="63">
        <v>1</v>
      </c>
      <c r="S127" s="27">
        <v>0</v>
      </c>
      <c r="T127" s="27">
        <v>118.88</v>
      </c>
      <c r="U127" s="64">
        <f t="shared" si="8"/>
        <v>0</v>
      </c>
      <c r="V127" s="65">
        <f t="shared" si="9"/>
        <v>118.88</v>
      </c>
    </row>
    <row r="128" spans="1:22" x14ac:dyDescent="0.25">
      <c r="A128" s="1" t="s">
        <v>3692</v>
      </c>
      <c r="B128" t="s">
        <v>8</v>
      </c>
      <c r="C128" t="s">
        <v>219</v>
      </c>
      <c r="D128" t="s">
        <v>220</v>
      </c>
      <c r="E128" t="s">
        <v>3</v>
      </c>
      <c r="F128">
        <f t="shared" si="5"/>
        <v>7</v>
      </c>
      <c r="G128" t="s">
        <v>3902</v>
      </c>
      <c r="H128" t="s">
        <v>3782</v>
      </c>
      <c r="I128" t="s">
        <v>3783</v>
      </c>
      <c r="J128" t="s">
        <v>4397</v>
      </c>
      <c r="K128" s="46">
        <v>0.73870000000000002</v>
      </c>
      <c r="L128" s="27">
        <v>62.24</v>
      </c>
      <c r="M128" s="27">
        <v>234.94</v>
      </c>
      <c r="N128" s="27">
        <v>0</v>
      </c>
      <c r="O128" s="70">
        <f t="shared" si="6"/>
        <v>297.18</v>
      </c>
      <c r="P128" s="76">
        <v>0</v>
      </c>
      <c r="Q128" s="66">
        <f t="shared" si="7"/>
        <v>0</v>
      </c>
      <c r="R128" s="63">
        <v>1</v>
      </c>
      <c r="S128" s="27">
        <v>0</v>
      </c>
      <c r="T128" s="27">
        <v>297.18</v>
      </c>
      <c r="U128" s="64">
        <f t="shared" si="8"/>
        <v>0</v>
      </c>
      <c r="V128" s="65">
        <f t="shared" si="9"/>
        <v>297.18</v>
      </c>
    </row>
    <row r="129" spans="1:22" x14ac:dyDescent="0.25">
      <c r="A129" s="1" t="s">
        <v>3692</v>
      </c>
      <c r="B129" t="s">
        <v>8</v>
      </c>
      <c r="C129" t="s">
        <v>219</v>
      </c>
      <c r="D129" t="s">
        <v>220</v>
      </c>
      <c r="E129" t="s">
        <v>3</v>
      </c>
      <c r="F129">
        <f t="shared" si="5"/>
        <v>7</v>
      </c>
      <c r="G129" t="s">
        <v>3787</v>
      </c>
      <c r="H129" t="s">
        <v>3782</v>
      </c>
      <c r="I129" t="s">
        <v>3785</v>
      </c>
      <c r="J129" t="s">
        <v>4397</v>
      </c>
      <c r="K129" s="46">
        <v>1.4775</v>
      </c>
      <c r="L129" s="27">
        <v>0</v>
      </c>
      <c r="M129" s="27">
        <v>469.92</v>
      </c>
      <c r="N129" s="27">
        <v>124.48</v>
      </c>
      <c r="O129" s="70">
        <f t="shared" si="6"/>
        <v>594.4</v>
      </c>
      <c r="P129" s="76">
        <v>1.4452821157183031</v>
      </c>
      <c r="Q129" s="66">
        <f t="shared" si="7"/>
        <v>179.91</v>
      </c>
      <c r="R129" s="63">
        <v>1</v>
      </c>
      <c r="S129" s="27">
        <v>0</v>
      </c>
      <c r="T129" s="27">
        <v>594.40000000000009</v>
      </c>
      <c r="U129" s="64">
        <f t="shared" si="8"/>
        <v>179.91</v>
      </c>
      <c r="V129" s="65">
        <f t="shared" si="9"/>
        <v>774.31000000000006</v>
      </c>
    </row>
    <row r="130" spans="1:22" x14ac:dyDescent="0.25">
      <c r="A130" s="1" t="s">
        <v>3692</v>
      </c>
      <c r="B130" t="s">
        <v>8</v>
      </c>
      <c r="C130" t="s">
        <v>221</v>
      </c>
      <c r="D130" t="s">
        <v>222</v>
      </c>
      <c r="E130" t="s">
        <v>3</v>
      </c>
      <c r="F130">
        <f t="shared" ref="F130:F193" si="10">LEN(C130)</f>
        <v>7</v>
      </c>
      <c r="G130" t="s">
        <v>3778</v>
      </c>
      <c r="H130" t="s">
        <v>3779</v>
      </c>
      <c r="I130" t="s">
        <v>3780</v>
      </c>
      <c r="J130" t="s">
        <v>4397</v>
      </c>
      <c r="K130" s="46">
        <v>2.5512999999999999</v>
      </c>
      <c r="L130" s="27">
        <v>4430.72</v>
      </c>
      <c r="M130" s="27">
        <v>0</v>
      </c>
      <c r="N130" s="27">
        <v>17682.16</v>
      </c>
      <c r="O130" s="70">
        <f t="shared" ref="O130:O193" si="11">SUM(L130:N130)</f>
        <v>22112.880000000001</v>
      </c>
      <c r="P130" s="76">
        <v>1.4452626346768369</v>
      </c>
      <c r="Q130" s="66">
        <f t="shared" ref="Q130:Q193" si="12">ROUND(P130*N130,2)</f>
        <v>25555.37</v>
      </c>
      <c r="R130" s="63">
        <v>1</v>
      </c>
      <c r="S130" s="27">
        <v>0</v>
      </c>
      <c r="T130" s="27">
        <v>22112.880000000001</v>
      </c>
      <c r="U130" s="64">
        <f t="shared" ref="U130:U193" si="13">ROUND(SUM(L130,M130,N130,Q130,-S130,-T130), 2)</f>
        <v>25555.37</v>
      </c>
      <c r="V130" s="65">
        <f t="shared" ref="V130:V193" si="14">SUM(S130,T130,U130)</f>
        <v>47668.25</v>
      </c>
    </row>
    <row r="131" spans="1:22" x14ac:dyDescent="0.25">
      <c r="A131" s="1" t="s">
        <v>3692</v>
      </c>
      <c r="B131" t="s">
        <v>8</v>
      </c>
      <c r="C131" t="s">
        <v>221</v>
      </c>
      <c r="D131" t="s">
        <v>222</v>
      </c>
      <c r="E131" t="s">
        <v>3</v>
      </c>
      <c r="F131">
        <f t="shared" si="10"/>
        <v>7</v>
      </c>
      <c r="G131" t="s">
        <v>3869</v>
      </c>
      <c r="H131" t="s">
        <v>3782</v>
      </c>
      <c r="I131" t="s">
        <v>3785</v>
      </c>
      <c r="J131" t="s">
        <v>4397</v>
      </c>
      <c r="K131" s="46">
        <v>1.9918</v>
      </c>
      <c r="L131" s="27">
        <v>0</v>
      </c>
      <c r="M131" s="27">
        <v>0</v>
      </c>
      <c r="N131" s="27">
        <v>17263.53</v>
      </c>
      <c r="O131" s="70">
        <f t="shared" si="11"/>
        <v>17263.53</v>
      </c>
      <c r="P131" s="76">
        <v>1.4452626346768369</v>
      </c>
      <c r="Q131" s="66">
        <f t="shared" si="12"/>
        <v>24950.33</v>
      </c>
      <c r="R131" s="63">
        <v>1</v>
      </c>
      <c r="S131" s="27">
        <v>0</v>
      </c>
      <c r="T131" s="27">
        <v>17263.53</v>
      </c>
      <c r="U131" s="64">
        <f t="shared" si="13"/>
        <v>24950.33</v>
      </c>
      <c r="V131" s="65">
        <f t="shared" si="14"/>
        <v>42213.86</v>
      </c>
    </row>
    <row r="132" spans="1:22" x14ac:dyDescent="0.25">
      <c r="A132" s="1" t="s">
        <v>3692</v>
      </c>
      <c r="B132" t="s">
        <v>8</v>
      </c>
      <c r="C132" t="s">
        <v>223</v>
      </c>
      <c r="D132" t="s">
        <v>224</v>
      </c>
      <c r="E132" t="s">
        <v>3</v>
      </c>
      <c r="F132">
        <f t="shared" si="10"/>
        <v>7</v>
      </c>
      <c r="G132" t="s">
        <v>3778</v>
      </c>
      <c r="H132" t="s">
        <v>3779</v>
      </c>
      <c r="I132" t="s">
        <v>3780</v>
      </c>
      <c r="J132" t="s">
        <v>4397</v>
      </c>
      <c r="K132" s="46">
        <v>0.85919999999999996</v>
      </c>
      <c r="L132" s="27">
        <v>12.2</v>
      </c>
      <c r="M132" s="27">
        <v>791.64</v>
      </c>
      <c r="N132" s="27">
        <v>37.739999999999995</v>
      </c>
      <c r="O132" s="70">
        <f t="shared" si="11"/>
        <v>841.58</v>
      </c>
      <c r="P132" s="76">
        <v>1.4452752852553452</v>
      </c>
      <c r="Q132" s="66">
        <f t="shared" si="12"/>
        <v>54.54</v>
      </c>
      <c r="R132" s="63">
        <v>1</v>
      </c>
      <c r="S132" s="27">
        <v>0</v>
      </c>
      <c r="T132" s="27">
        <v>841.58</v>
      </c>
      <c r="U132" s="64">
        <f t="shared" si="13"/>
        <v>54.54</v>
      </c>
      <c r="V132" s="65">
        <f t="shared" si="14"/>
        <v>896.12</v>
      </c>
    </row>
    <row r="133" spans="1:22" x14ac:dyDescent="0.25">
      <c r="A133" s="1" t="s">
        <v>3692</v>
      </c>
      <c r="B133" t="s">
        <v>8</v>
      </c>
      <c r="C133" t="s">
        <v>223</v>
      </c>
      <c r="D133" t="s">
        <v>224</v>
      </c>
      <c r="E133" t="s">
        <v>3</v>
      </c>
      <c r="F133">
        <f t="shared" si="10"/>
        <v>7</v>
      </c>
      <c r="G133" t="s">
        <v>3902</v>
      </c>
      <c r="H133" t="s">
        <v>3782</v>
      </c>
      <c r="I133" t="s">
        <v>3783</v>
      </c>
      <c r="J133" t="s">
        <v>4397</v>
      </c>
      <c r="K133" s="46">
        <v>1.9655</v>
      </c>
      <c r="L133" s="27">
        <v>114.24</v>
      </c>
      <c r="M133" s="27">
        <v>1810.95</v>
      </c>
      <c r="N133" s="27">
        <v>0</v>
      </c>
      <c r="O133" s="70">
        <f t="shared" si="11"/>
        <v>1925.19</v>
      </c>
      <c r="P133" s="76">
        <v>0</v>
      </c>
      <c r="Q133" s="66">
        <f t="shared" si="12"/>
        <v>0</v>
      </c>
      <c r="R133" s="63">
        <v>1</v>
      </c>
      <c r="S133" s="27">
        <v>0</v>
      </c>
      <c r="T133" s="27">
        <v>1925.19</v>
      </c>
      <c r="U133" s="64">
        <f t="shared" si="13"/>
        <v>0</v>
      </c>
      <c r="V133" s="65">
        <f t="shared" si="14"/>
        <v>1925.19</v>
      </c>
    </row>
    <row r="134" spans="1:22" x14ac:dyDescent="0.25">
      <c r="A134" s="1" t="s">
        <v>3692</v>
      </c>
      <c r="B134" t="s">
        <v>8</v>
      </c>
      <c r="C134" t="s">
        <v>223</v>
      </c>
      <c r="D134" t="s">
        <v>224</v>
      </c>
      <c r="E134" t="s">
        <v>3</v>
      </c>
      <c r="F134">
        <f t="shared" si="10"/>
        <v>7</v>
      </c>
      <c r="G134" t="s">
        <v>3787</v>
      </c>
      <c r="H134" t="s">
        <v>3782</v>
      </c>
      <c r="I134" t="s">
        <v>3785</v>
      </c>
      <c r="J134" t="s">
        <v>4397</v>
      </c>
      <c r="K134" s="46">
        <v>2.4567999999999999</v>
      </c>
      <c r="L134" s="27">
        <v>0</v>
      </c>
      <c r="M134" s="27">
        <v>2263.62</v>
      </c>
      <c r="N134" s="27">
        <v>142.80000000000001</v>
      </c>
      <c r="O134" s="70">
        <f t="shared" si="11"/>
        <v>2406.42</v>
      </c>
      <c r="P134" s="76">
        <v>1.4452752852553452</v>
      </c>
      <c r="Q134" s="66">
        <f t="shared" si="12"/>
        <v>206.39</v>
      </c>
      <c r="R134" s="63">
        <v>1</v>
      </c>
      <c r="S134" s="27">
        <v>0</v>
      </c>
      <c r="T134" s="27">
        <v>2406.42</v>
      </c>
      <c r="U134" s="64">
        <f t="shared" si="13"/>
        <v>206.39</v>
      </c>
      <c r="V134" s="65">
        <f t="shared" si="14"/>
        <v>2612.81</v>
      </c>
    </row>
    <row r="135" spans="1:22" x14ac:dyDescent="0.25">
      <c r="A135" s="1" t="s">
        <v>3692</v>
      </c>
      <c r="B135" t="s">
        <v>8</v>
      </c>
      <c r="C135" t="s">
        <v>225</v>
      </c>
      <c r="D135" t="s">
        <v>226</v>
      </c>
      <c r="E135" t="s">
        <v>3</v>
      </c>
      <c r="F135">
        <f t="shared" si="10"/>
        <v>7</v>
      </c>
      <c r="G135" t="s">
        <v>3778</v>
      </c>
      <c r="H135" t="s">
        <v>3779</v>
      </c>
      <c r="I135" t="s">
        <v>3780</v>
      </c>
      <c r="J135" t="s">
        <v>4397</v>
      </c>
      <c r="K135" s="46">
        <v>0.66479999999999995</v>
      </c>
      <c r="L135" s="27">
        <v>0</v>
      </c>
      <c r="M135" s="27">
        <v>115.08</v>
      </c>
      <c r="N135" s="27">
        <v>0</v>
      </c>
      <c r="O135" s="70">
        <f t="shared" si="11"/>
        <v>115.08</v>
      </c>
      <c r="P135" s="76">
        <v>0</v>
      </c>
      <c r="Q135" s="66">
        <f t="shared" si="12"/>
        <v>0</v>
      </c>
      <c r="R135" s="63">
        <v>0</v>
      </c>
      <c r="S135" s="27">
        <v>0</v>
      </c>
      <c r="T135" s="27">
        <v>115.08</v>
      </c>
      <c r="U135" s="64">
        <f t="shared" si="13"/>
        <v>0</v>
      </c>
      <c r="V135" s="65">
        <f t="shared" si="14"/>
        <v>115.08</v>
      </c>
    </row>
    <row r="136" spans="1:22" x14ac:dyDescent="0.25">
      <c r="A136" s="1" t="s">
        <v>3692</v>
      </c>
      <c r="B136" t="s">
        <v>8</v>
      </c>
      <c r="C136" t="s">
        <v>225</v>
      </c>
      <c r="D136" t="s">
        <v>226</v>
      </c>
      <c r="E136" t="s">
        <v>3</v>
      </c>
      <c r="F136">
        <f t="shared" si="10"/>
        <v>7</v>
      </c>
      <c r="G136" t="s">
        <v>3909</v>
      </c>
      <c r="H136" t="s">
        <v>3782</v>
      </c>
      <c r="I136" t="s">
        <v>3783</v>
      </c>
      <c r="J136" t="s">
        <v>4397</v>
      </c>
      <c r="K136" s="46">
        <v>0.95340000000000003</v>
      </c>
      <c r="L136" s="27">
        <v>0</v>
      </c>
      <c r="M136" s="27">
        <v>165.03</v>
      </c>
      <c r="N136" s="27">
        <v>0</v>
      </c>
      <c r="O136" s="70">
        <f t="shared" si="11"/>
        <v>165.03</v>
      </c>
      <c r="P136" s="76">
        <v>0</v>
      </c>
      <c r="Q136" s="66">
        <f t="shared" si="12"/>
        <v>0</v>
      </c>
      <c r="R136" s="63">
        <v>0</v>
      </c>
      <c r="S136" s="27">
        <v>0</v>
      </c>
      <c r="T136" s="27">
        <v>165.03</v>
      </c>
      <c r="U136" s="64">
        <f t="shared" si="13"/>
        <v>0</v>
      </c>
      <c r="V136" s="65">
        <f t="shared" si="14"/>
        <v>165.03</v>
      </c>
    </row>
    <row r="137" spans="1:22" x14ac:dyDescent="0.25">
      <c r="A137" s="1" t="s">
        <v>3692</v>
      </c>
      <c r="B137" t="s">
        <v>8</v>
      </c>
      <c r="C137" t="s">
        <v>225</v>
      </c>
      <c r="D137" t="s">
        <v>226</v>
      </c>
      <c r="E137" t="s">
        <v>3</v>
      </c>
      <c r="F137">
        <f t="shared" si="10"/>
        <v>7</v>
      </c>
      <c r="G137" t="s">
        <v>3787</v>
      </c>
      <c r="H137" t="s">
        <v>3782</v>
      </c>
      <c r="I137" t="s">
        <v>3785</v>
      </c>
      <c r="J137" t="s">
        <v>4397</v>
      </c>
      <c r="K137" s="46">
        <v>1.9381999999999999</v>
      </c>
      <c r="L137" s="27">
        <v>0</v>
      </c>
      <c r="M137" s="27">
        <v>335.5</v>
      </c>
      <c r="N137" s="27">
        <v>0</v>
      </c>
      <c r="O137" s="70">
        <f t="shared" si="11"/>
        <v>335.5</v>
      </c>
      <c r="P137" s="76">
        <v>0</v>
      </c>
      <c r="Q137" s="66">
        <f t="shared" si="12"/>
        <v>0</v>
      </c>
      <c r="R137" s="63">
        <v>0</v>
      </c>
      <c r="S137" s="27">
        <v>0</v>
      </c>
      <c r="T137" s="27">
        <v>335.5</v>
      </c>
      <c r="U137" s="64">
        <f t="shared" si="13"/>
        <v>0</v>
      </c>
      <c r="V137" s="65">
        <f t="shared" si="14"/>
        <v>335.5</v>
      </c>
    </row>
    <row r="138" spans="1:22" x14ac:dyDescent="0.25">
      <c r="A138" s="1" t="s">
        <v>3692</v>
      </c>
      <c r="B138" t="s">
        <v>8</v>
      </c>
      <c r="C138" t="s">
        <v>227</v>
      </c>
      <c r="D138" t="s">
        <v>228</v>
      </c>
      <c r="E138" t="s">
        <v>3</v>
      </c>
      <c r="F138">
        <f t="shared" si="10"/>
        <v>7</v>
      </c>
      <c r="G138" t="s">
        <v>3778</v>
      </c>
      <c r="H138" t="s">
        <v>3779</v>
      </c>
      <c r="I138" t="s">
        <v>3780</v>
      </c>
      <c r="J138" t="s">
        <v>4397</v>
      </c>
      <c r="K138" s="46">
        <v>0.56559999999999999</v>
      </c>
      <c r="L138" s="27">
        <v>0</v>
      </c>
      <c r="M138" s="27">
        <v>94.46</v>
      </c>
      <c r="N138" s="27">
        <v>0</v>
      </c>
      <c r="O138" s="70">
        <f t="shared" si="11"/>
        <v>94.46</v>
      </c>
      <c r="P138" s="76">
        <v>0</v>
      </c>
      <c r="Q138" s="66">
        <f t="shared" si="12"/>
        <v>0</v>
      </c>
      <c r="R138" s="63">
        <v>0</v>
      </c>
      <c r="S138" s="27">
        <v>0</v>
      </c>
      <c r="T138" s="27">
        <v>94.46</v>
      </c>
      <c r="U138" s="64">
        <f t="shared" si="13"/>
        <v>0</v>
      </c>
      <c r="V138" s="65">
        <f t="shared" si="14"/>
        <v>94.46</v>
      </c>
    </row>
    <row r="139" spans="1:22" x14ac:dyDescent="0.25">
      <c r="A139" s="1" t="s">
        <v>3692</v>
      </c>
      <c r="B139" t="s">
        <v>8</v>
      </c>
      <c r="C139" t="s">
        <v>227</v>
      </c>
      <c r="D139" t="s">
        <v>228</v>
      </c>
      <c r="E139" t="s">
        <v>3</v>
      </c>
      <c r="F139">
        <f t="shared" si="10"/>
        <v>7</v>
      </c>
      <c r="G139" t="s">
        <v>3902</v>
      </c>
      <c r="H139" t="s">
        <v>3782</v>
      </c>
      <c r="I139" t="s">
        <v>3783</v>
      </c>
      <c r="J139" t="s">
        <v>4397</v>
      </c>
      <c r="K139" s="46">
        <v>0.995</v>
      </c>
      <c r="L139" s="27">
        <v>0</v>
      </c>
      <c r="M139" s="27">
        <v>166.17</v>
      </c>
      <c r="N139" s="27">
        <v>0</v>
      </c>
      <c r="O139" s="70">
        <f t="shared" si="11"/>
        <v>166.17</v>
      </c>
      <c r="P139" s="76">
        <v>0</v>
      </c>
      <c r="Q139" s="66">
        <f t="shared" si="12"/>
        <v>0</v>
      </c>
      <c r="R139" s="63">
        <v>0</v>
      </c>
      <c r="S139" s="27">
        <v>0</v>
      </c>
      <c r="T139" s="27">
        <v>166.17</v>
      </c>
      <c r="U139" s="64">
        <f t="shared" si="13"/>
        <v>0</v>
      </c>
      <c r="V139" s="65">
        <f t="shared" si="14"/>
        <v>166.17</v>
      </c>
    </row>
    <row r="140" spans="1:22" x14ac:dyDescent="0.25">
      <c r="A140" s="1" t="s">
        <v>3692</v>
      </c>
      <c r="B140" t="s">
        <v>8</v>
      </c>
      <c r="C140" t="s">
        <v>227</v>
      </c>
      <c r="D140" t="s">
        <v>228</v>
      </c>
      <c r="E140" t="s">
        <v>3</v>
      </c>
      <c r="F140">
        <f t="shared" si="10"/>
        <v>7</v>
      </c>
      <c r="G140" t="s">
        <v>3916</v>
      </c>
      <c r="H140" t="s">
        <v>3782</v>
      </c>
      <c r="I140" t="s">
        <v>3780</v>
      </c>
      <c r="J140" t="s">
        <v>4397</v>
      </c>
      <c r="K140" s="46">
        <v>1.99</v>
      </c>
      <c r="L140" s="27">
        <v>0</v>
      </c>
      <c r="M140" s="27">
        <v>332.33</v>
      </c>
      <c r="N140" s="27">
        <v>0</v>
      </c>
      <c r="O140" s="70">
        <f t="shared" si="11"/>
        <v>332.33</v>
      </c>
      <c r="P140" s="76">
        <v>0</v>
      </c>
      <c r="Q140" s="66">
        <f t="shared" si="12"/>
        <v>0</v>
      </c>
      <c r="R140" s="63">
        <v>0</v>
      </c>
      <c r="S140" s="27">
        <v>0</v>
      </c>
      <c r="T140" s="27">
        <v>332.33</v>
      </c>
      <c r="U140" s="64">
        <f t="shared" si="13"/>
        <v>0</v>
      </c>
      <c r="V140" s="65">
        <f t="shared" si="14"/>
        <v>332.33</v>
      </c>
    </row>
    <row r="141" spans="1:22" x14ac:dyDescent="0.25">
      <c r="A141" s="1" t="s">
        <v>3692</v>
      </c>
      <c r="B141" t="s">
        <v>8</v>
      </c>
      <c r="C141" t="s">
        <v>229</v>
      </c>
      <c r="D141" t="s">
        <v>230</v>
      </c>
      <c r="E141" t="s">
        <v>3</v>
      </c>
      <c r="F141">
        <f t="shared" si="10"/>
        <v>7</v>
      </c>
      <c r="G141" t="s">
        <v>3778</v>
      </c>
      <c r="H141" t="s">
        <v>3779</v>
      </c>
      <c r="I141" t="s">
        <v>3780</v>
      </c>
      <c r="J141" t="s">
        <v>4397</v>
      </c>
      <c r="K141" s="46">
        <v>0.74839999999999995</v>
      </c>
      <c r="L141" s="27">
        <v>0</v>
      </c>
      <c r="M141" s="27">
        <v>280.5</v>
      </c>
      <c r="N141" s="27">
        <v>0</v>
      </c>
      <c r="O141" s="70">
        <f t="shared" si="11"/>
        <v>280.5</v>
      </c>
      <c r="P141" s="76">
        <v>0</v>
      </c>
      <c r="Q141" s="66">
        <f t="shared" si="12"/>
        <v>0</v>
      </c>
      <c r="R141" s="63">
        <v>0</v>
      </c>
      <c r="S141" s="27">
        <v>0</v>
      </c>
      <c r="T141" s="27">
        <v>280.5</v>
      </c>
      <c r="U141" s="64">
        <f t="shared" si="13"/>
        <v>0</v>
      </c>
      <c r="V141" s="65">
        <f t="shared" si="14"/>
        <v>280.5</v>
      </c>
    </row>
    <row r="142" spans="1:22" x14ac:dyDescent="0.25">
      <c r="A142" s="1" t="s">
        <v>3692</v>
      </c>
      <c r="B142" t="s">
        <v>8</v>
      </c>
      <c r="C142" t="s">
        <v>229</v>
      </c>
      <c r="D142" t="s">
        <v>230</v>
      </c>
      <c r="E142" t="s">
        <v>3</v>
      </c>
      <c r="F142">
        <f t="shared" si="10"/>
        <v>7</v>
      </c>
      <c r="G142" t="s">
        <v>3917</v>
      </c>
      <c r="H142" t="s">
        <v>3782</v>
      </c>
      <c r="I142" t="s">
        <v>3783</v>
      </c>
      <c r="J142" t="s">
        <v>4397</v>
      </c>
      <c r="K142" s="46">
        <v>1.4790000000000001</v>
      </c>
      <c r="L142" s="27">
        <v>0</v>
      </c>
      <c r="M142" s="27">
        <v>554.33000000000004</v>
      </c>
      <c r="N142" s="27">
        <v>0</v>
      </c>
      <c r="O142" s="70">
        <f t="shared" si="11"/>
        <v>554.33000000000004</v>
      </c>
      <c r="P142" s="76">
        <v>0</v>
      </c>
      <c r="Q142" s="66">
        <f t="shared" si="12"/>
        <v>0</v>
      </c>
      <c r="R142" s="63">
        <v>0</v>
      </c>
      <c r="S142" s="27">
        <v>0</v>
      </c>
      <c r="T142" s="27">
        <v>554.33000000000004</v>
      </c>
      <c r="U142" s="64">
        <f t="shared" si="13"/>
        <v>0</v>
      </c>
      <c r="V142" s="65">
        <f t="shared" si="14"/>
        <v>554.33000000000004</v>
      </c>
    </row>
    <row r="143" spans="1:22" x14ac:dyDescent="0.25">
      <c r="A143" s="1" t="s">
        <v>3692</v>
      </c>
      <c r="B143" t="s">
        <v>8</v>
      </c>
      <c r="C143" t="s">
        <v>229</v>
      </c>
      <c r="D143" t="s">
        <v>230</v>
      </c>
      <c r="E143" t="s">
        <v>3</v>
      </c>
      <c r="F143">
        <f t="shared" si="10"/>
        <v>7</v>
      </c>
      <c r="G143" t="s">
        <v>3787</v>
      </c>
      <c r="H143" t="s">
        <v>3782</v>
      </c>
      <c r="I143" t="s">
        <v>3785</v>
      </c>
      <c r="J143" t="s">
        <v>4397</v>
      </c>
      <c r="K143" s="46">
        <v>1.972</v>
      </c>
      <c r="L143" s="27">
        <v>0</v>
      </c>
      <c r="M143" s="27">
        <v>739.11</v>
      </c>
      <c r="N143" s="27">
        <v>0</v>
      </c>
      <c r="O143" s="70">
        <f t="shared" si="11"/>
        <v>739.11</v>
      </c>
      <c r="P143" s="76">
        <v>0</v>
      </c>
      <c r="Q143" s="66">
        <f t="shared" si="12"/>
        <v>0</v>
      </c>
      <c r="R143" s="63">
        <v>0</v>
      </c>
      <c r="S143" s="27">
        <v>0</v>
      </c>
      <c r="T143" s="27">
        <v>739.11</v>
      </c>
      <c r="U143" s="64">
        <f t="shared" si="13"/>
        <v>0</v>
      </c>
      <c r="V143" s="65">
        <f t="shared" si="14"/>
        <v>739.11</v>
      </c>
    </row>
    <row r="144" spans="1:22" x14ac:dyDescent="0.25">
      <c r="A144" s="1" t="s">
        <v>3692</v>
      </c>
      <c r="B144" t="s">
        <v>8</v>
      </c>
      <c r="C144" t="s">
        <v>231</v>
      </c>
      <c r="D144" t="s">
        <v>232</v>
      </c>
      <c r="E144" t="s">
        <v>3</v>
      </c>
      <c r="F144">
        <f t="shared" si="10"/>
        <v>7</v>
      </c>
      <c r="G144" t="s">
        <v>3778</v>
      </c>
      <c r="H144" t="s">
        <v>3779</v>
      </c>
      <c r="I144" t="s">
        <v>3780</v>
      </c>
      <c r="J144" t="s">
        <v>4397</v>
      </c>
      <c r="K144" s="46">
        <v>0.76570000000000005</v>
      </c>
      <c r="L144" s="27">
        <v>355.75</v>
      </c>
      <c r="M144" s="27">
        <v>264.72000000000003</v>
      </c>
      <c r="N144" s="27">
        <v>1209.74</v>
      </c>
      <c r="O144" s="70">
        <f t="shared" si="11"/>
        <v>1830.21</v>
      </c>
      <c r="P144" s="76">
        <v>1.4452635017835231</v>
      </c>
      <c r="Q144" s="66">
        <f t="shared" si="12"/>
        <v>1748.39</v>
      </c>
      <c r="R144" s="63">
        <v>1</v>
      </c>
      <c r="S144" s="27">
        <v>0</v>
      </c>
      <c r="T144" s="27">
        <v>1830.21</v>
      </c>
      <c r="U144" s="64">
        <f t="shared" si="13"/>
        <v>1748.39</v>
      </c>
      <c r="V144" s="65">
        <f t="shared" si="14"/>
        <v>3578.6000000000004</v>
      </c>
    </row>
    <row r="145" spans="1:22" x14ac:dyDescent="0.25">
      <c r="A145" s="1" t="s">
        <v>3692</v>
      </c>
      <c r="B145" t="s">
        <v>8</v>
      </c>
      <c r="C145" t="s">
        <v>231</v>
      </c>
      <c r="D145" t="s">
        <v>232</v>
      </c>
      <c r="E145" t="s">
        <v>3</v>
      </c>
      <c r="F145">
        <f t="shared" si="10"/>
        <v>7</v>
      </c>
      <c r="G145" t="s">
        <v>3918</v>
      </c>
      <c r="H145" t="s">
        <v>3782</v>
      </c>
      <c r="I145" t="s">
        <v>3783</v>
      </c>
      <c r="J145" t="s">
        <v>4397</v>
      </c>
      <c r="K145" s="46">
        <v>0.98340000000000005</v>
      </c>
      <c r="L145" s="27">
        <v>2010.59</v>
      </c>
      <c r="M145" s="27">
        <v>339.99</v>
      </c>
      <c r="N145" s="27">
        <v>0</v>
      </c>
      <c r="O145" s="70">
        <f t="shared" si="11"/>
        <v>2350.58</v>
      </c>
      <c r="P145" s="76">
        <v>0</v>
      </c>
      <c r="Q145" s="66">
        <f t="shared" si="12"/>
        <v>0</v>
      </c>
      <c r="R145" s="63">
        <v>1</v>
      </c>
      <c r="S145" s="27">
        <v>0</v>
      </c>
      <c r="T145" s="27">
        <v>2350.58</v>
      </c>
      <c r="U145" s="64">
        <f t="shared" si="13"/>
        <v>0</v>
      </c>
      <c r="V145" s="65">
        <f t="shared" si="14"/>
        <v>2350.58</v>
      </c>
    </row>
    <row r="146" spans="1:22" x14ac:dyDescent="0.25">
      <c r="A146" s="1" t="s">
        <v>3692</v>
      </c>
      <c r="B146" t="s">
        <v>8</v>
      </c>
      <c r="C146" t="s">
        <v>231</v>
      </c>
      <c r="D146" t="s">
        <v>232</v>
      </c>
      <c r="E146" t="s">
        <v>3</v>
      </c>
      <c r="F146">
        <f t="shared" si="10"/>
        <v>7</v>
      </c>
      <c r="G146" t="s">
        <v>3784</v>
      </c>
      <c r="H146" t="s">
        <v>3782</v>
      </c>
      <c r="I146" t="s">
        <v>3785</v>
      </c>
      <c r="J146" t="s">
        <v>4397</v>
      </c>
      <c r="K146" s="46">
        <v>1</v>
      </c>
      <c r="L146" s="27">
        <v>0</v>
      </c>
      <c r="M146" s="27">
        <v>345.73</v>
      </c>
      <c r="N146" s="27">
        <v>2044.53</v>
      </c>
      <c r="O146" s="70">
        <f t="shared" si="11"/>
        <v>2390.2600000000002</v>
      </c>
      <c r="P146" s="76">
        <v>1.4452635017835231</v>
      </c>
      <c r="Q146" s="66">
        <f t="shared" si="12"/>
        <v>2954.88</v>
      </c>
      <c r="R146" s="63">
        <v>1</v>
      </c>
      <c r="S146" s="27">
        <v>0</v>
      </c>
      <c r="T146" s="27">
        <v>2390.2600000000002</v>
      </c>
      <c r="U146" s="64">
        <f t="shared" si="13"/>
        <v>2954.88</v>
      </c>
      <c r="V146" s="65">
        <f t="shared" si="14"/>
        <v>5345.14</v>
      </c>
    </row>
    <row r="147" spans="1:22" x14ac:dyDescent="0.25">
      <c r="A147" s="1" t="s">
        <v>3692</v>
      </c>
      <c r="B147" t="s">
        <v>8</v>
      </c>
      <c r="C147" t="s">
        <v>231</v>
      </c>
      <c r="D147" t="s">
        <v>232</v>
      </c>
      <c r="E147" t="s">
        <v>3</v>
      </c>
      <c r="F147">
        <f t="shared" si="10"/>
        <v>7</v>
      </c>
      <c r="G147" t="s">
        <v>3787</v>
      </c>
      <c r="H147" t="s">
        <v>3782</v>
      </c>
      <c r="I147" t="s">
        <v>3785</v>
      </c>
      <c r="J147" t="s">
        <v>4397</v>
      </c>
      <c r="K147" s="46">
        <v>0.98340000000000005</v>
      </c>
      <c r="L147" s="27">
        <v>0</v>
      </c>
      <c r="M147" s="27">
        <v>339.99</v>
      </c>
      <c r="N147" s="27">
        <v>2010.59</v>
      </c>
      <c r="O147" s="70">
        <f t="shared" si="11"/>
        <v>2350.58</v>
      </c>
      <c r="P147" s="76">
        <v>1.4452635017835231</v>
      </c>
      <c r="Q147" s="66">
        <f t="shared" si="12"/>
        <v>2905.83</v>
      </c>
      <c r="R147" s="63">
        <v>1</v>
      </c>
      <c r="S147" s="27">
        <v>0</v>
      </c>
      <c r="T147" s="27">
        <v>2350.58</v>
      </c>
      <c r="U147" s="64">
        <f t="shared" si="13"/>
        <v>2905.83</v>
      </c>
      <c r="V147" s="65">
        <f t="shared" si="14"/>
        <v>5256.41</v>
      </c>
    </row>
    <row r="148" spans="1:22" x14ac:dyDescent="0.25">
      <c r="A148" s="1" t="s">
        <v>3692</v>
      </c>
      <c r="B148" t="s">
        <v>8</v>
      </c>
      <c r="C148" t="s">
        <v>233</v>
      </c>
      <c r="D148" t="s">
        <v>234</v>
      </c>
      <c r="E148" t="s">
        <v>3</v>
      </c>
      <c r="F148">
        <f t="shared" si="10"/>
        <v>7</v>
      </c>
      <c r="G148" t="s">
        <v>3778</v>
      </c>
      <c r="H148" t="s">
        <v>3779</v>
      </c>
      <c r="I148" t="s">
        <v>3780</v>
      </c>
      <c r="J148" t="s">
        <v>4397</v>
      </c>
      <c r="K148" s="46">
        <v>0.74609999999999999</v>
      </c>
      <c r="L148" s="27">
        <v>37.74</v>
      </c>
      <c r="M148" s="27">
        <v>233.9</v>
      </c>
      <c r="N148" s="27">
        <v>1315.83</v>
      </c>
      <c r="O148" s="70">
        <f t="shared" si="11"/>
        <v>1587.4699999999998</v>
      </c>
      <c r="P148" s="76">
        <v>1.4452634064441727</v>
      </c>
      <c r="Q148" s="66">
        <f t="shared" si="12"/>
        <v>1901.72</v>
      </c>
      <c r="R148" s="63">
        <v>1</v>
      </c>
      <c r="S148" s="27">
        <v>0</v>
      </c>
      <c r="T148" s="27">
        <v>1587.4699999999998</v>
      </c>
      <c r="U148" s="64">
        <f t="shared" si="13"/>
        <v>1901.72</v>
      </c>
      <c r="V148" s="65">
        <f t="shared" si="14"/>
        <v>3489.1899999999996</v>
      </c>
    </row>
    <row r="149" spans="1:22" x14ac:dyDescent="0.25">
      <c r="A149" s="1" t="s">
        <v>3692</v>
      </c>
      <c r="B149" t="s">
        <v>8</v>
      </c>
      <c r="C149" t="s">
        <v>233</v>
      </c>
      <c r="D149" t="s">
        <v>234</v>
      </c>
      <c r="E149" t="s">
        <v>3</v>
      </c>
      <c r="F149">
        <f t="shared" si="10"/>
        <v>7</v>
      </c>
      <c r="G149" t="s">
        <v>3902</v>
      </c>
      <c r="H149" t="s">
        <v>3782</v>
      </c>
      <c r="I149" t="s">
        <v>3783</v>
      </c>
      <c r="J149" t="s">
        <v>4397</v>
      </c>
      <c r="K149" s="46">
        <v>1.75</v>
      </c>
      <c r="L149" s="27">
        <v>3174.85</v>
      </c>
      <c r="M149" s="27">
        <v>548.63</v>
      </c>
      <c r="N149" s="27">
        <v>0</v>
      </c>
      <c r="O149" s="70">
        <f t="shared" si="11"/>
        <v>3723.48</v>
      </c>
      <c r="P149" s="76">
        <v>0</v>
      </c>
      <c r="Q149" s="66">
        <f t="shared" si="12"/>
        <v>0</v>
      </c>
      <c r="R149" s="63">
        <v>1</v>
      </c>
      <c r="S149" s="27">
        <v>0</v>
      </c>
      <c r="T149" s="27">
        <v>3723.48</v>
      </c>
      <c r="U149" s="64">
        <f t="shared" si="13"/>
        <v>0</v>
      </c>
      <c r="V149" s="65">
        <f t="shared" si="14"/>
        <v>3723.48</v>
      </c>
    </row>
    <row r="150" spans="1:22" x14ac:dyDescent="0.25">
      <c r="A150" s="1" t="s">
        <v>3692</v>
      </c>
      <c r="B150" t="s">
        <v>8</v>
      </c>
      <c r="C150" t="s">
        <v>233</v>
      </c>
      <c r="D150" t="s">
        <v>234</v>
      </c>
      <c r="E150" t="s">
        <v>3</v>
      </c>
      <c r="F150">
        <f t="shared" si="10"/>
        <v>7</v>
      </c>
      <c r="G150" t="s">
        <v>3914</v>
      </c>
      <c r="H150" t="s">
        <v>3782</v>
      </c>
      <c r="I150" t="s">
        <v>3785</v>
      </c>
      <c r="J150" t="s">
        <v>4397</v>
      </c>
      <c r="K150" s="46">
        <v>2</v>
      </c>
      <c r="L150" s="27">
        <v>0</v>
      </c>
      <c r="M150" s="27">
        <v>627</v>
      </c>
      <c r="N150" s="27">
        <v>3628.4</v>
      </c>
      <c r="O150" s="70">
        <f t="shared" si="11"/>
        <v>4255.3999999999996</v>
      </c>
      <c r="P150" s="76">
        <v>1.4452634064441727</v>
      </c>
      <c r="Q150" s="66">
        <f t="shared" si="12"/>
        <v>5243.99</v>
      </c>
      <c r="R150" s="63">
        <v>1</v>
      </c>
      <c r="S150" s="27">
        <v>0</v>
      </c>
      <c r="T150" s="27">
        <v>4255.3999999999996</v>
      </c>
      <c r="U150" s="64">
        <f t="shared" si="13"/>
        <v>5243.99</v>
      </c>
      <c r="V150" s="65">
        <f t="shared" si="14"/>
        <v>9499.39</v>
      </c>
    </row>
    <row r="151" spans="1:22" x14ac:dyDescent="0.25">
      <c r="A151" s="1" t="s">
        <v>3692</v>
      </c>
      <c r="B151" t="s">
        <v>8</v>
      </c>
      <c r="C151" t="s">
        <v>233</v>
      </c>
      <c r="D151" t="s">
        <v>234</v>
      </c>
      <c r="E151" t="s">
        <v>3</v>
      </c>
      <c r="F151">
        <f t="shared" si="10"/>
        <v>7</v>
      </c>
      <c r="G151" t="s">
        <v>3919</v>
      </c>
      <c r="H151" t="s">
        <v>3782</v>
      </c>
      <c r="I151" t="s">
        <v>3785</v>
      </c>
      <c r="J151" t="s">
        <v>4397</v>
      </c>
      <c r="K151" s="46">
        <v>1.5</v>
      </c>
      <c r="L151" s="27">
        <v>0</v>
      </c>
      <c r="M151" s="27">
        <v>470.25</v>
      </c>
      <c r="N151" s="27">
        <v>2721.3</v>
      </c>
      <c r="O151" s="70">
        <f t="shared" si="11"/>
        <v>3191.55</v>
      </c>
      <c r="P151" s="76">
        <v>1.4452634064441727</v>
      </c>
      <c r="Q151" s="66">
        <f t="shared" si="12"/>
        <v>3933</v>
      </c>
      <c r="R151" s="63">
        <v>1</v>
      </c>
      <c r="S151" s="27">
        <v>0</v>
      </c>
      <c r="T151" s="27">
        <v>3191.55</v>
      </c>
      <c r="U151" s="64">
        <f t="shared" si="13"/>
        <v>3933</v>
      </c>
      <c r="V151" s="65">
        <f t="shared" si="14"/>
        <v>7124.55</v>
      </c>
    </row>
    <row r="152" spans="1:22" x14ac:dyDescent="0.25">
      <c r="A152" s="1" t="s">
        <v>3692</v>
      </c>
      <c r="B152" t="s">
        <v>8</v>
      </c>
      <c r="C152" t="s">
        <v>235</v>
      </c>
      <c r="D152" t="s">
        <v>236</v>
      </c>
      <c r="E152" t="s">
        <v>3</v>
      </c>
      <c r="F152">
        <f t="shared" si="10"/>
        <v>7</v>
      </c>
      <c r="G152" t="s">
        <v>3778</v>
      </c>
      <c r="H152" t="s">
        <v>3779</v>
      </c>
      <c r="I152" t="s">
        <v>3780</v>
      </c>
      <c r="J152" t="s">
        <v>4397</v>
      </c>
      <c r="K152" s="46">
        <v>0.86229999999999996</v>
      </c>
      <c r="L152" s="27">
        <v>0</v>
      </c>
      <c r="M152" s="27">
        <v>0</v>
      </c>
      <c r="N152" s="27">
        <v>1247.44</v>
      </c>
      <c r="O152" s="70">
        <f t="shared" si="11"/>
        <v>1247.44</v>
      </c>
      <c r="P152" s="76">
        <v>1.4452622418392478</v>
      </c>
      <c r="Q152" s="66">
        <f t="shared" si="12"/>
        <v>1802.88</v>
      </c>
      <c r="R152" s="63">
        <v>1</v>
      </c>
      <c r="S152" s="27">
        <v>0</v>
      </c>
      <c r="T152" s="27">
        <v>1247.44</v>
      </c>
      <c r="U152" s="64">
        <f t="shared" si="13"/>
        <v>1802.88</v>
      </c>
      <c r="V152" s="65">
        <f t="shared" si="14"/>
        <v>3050.32</v>
      </c>
    </row>
    <row r="153" spans="1:22" x14ac:dyDescent="0.25">
      <c r="A153" s="1" t="s">
        <v>3692</v>
      </c>
      <c r="B153" t="s">
        <v>8</v>
      </c>
      <c r="C153" t="s">
        <v>235</v>
      </c>
      <c r="D153" t="s">
        <v>236</v>
      </c>
      <c r="E153" t="s">
        <v>3</v>
      </c>
      <c r="F153">
        <f t="shared" si="10"/>
        <v>7</v>
      </c>
      <c r="G153" t="s">
        <v>3902</v>
      </c>
      <c r="H153" t="s">
        <v>3782</v>
      </c>
      <c r="I153" t="s">
        <v>3783</v>
      </c>
      <c r="J153" t="s">
        <v>4397</v>
      </c>
      <c r="K153" s="46">
        <v>0.99929999999999997</v>
      </c>
      <c r="L153" s="27">
        <v>1445.64</v>
      </c>
      <c r="M153" s="27">
        <v>0</v>
      </c>
      <c r="N153" s="27">
        <v>0</v>
      </c>
      <c r="O153" s="70">
        <f t="shared" si="11"/>
        <v>1445.64</v>
      </c>
      <c r="P153" s="76">
        <v>0</v>
      </c>
      <c r="Q153" s="66">
        <f t="shared" si="12"/>
        <v>0</v>
      </c>
      <c r="R153" s="63">
        <v>1</v>
      </c>
      <c r="S153" s="27">
        <v>0</v>
      </c>
      <c r="T153" s="27">
        <v>1445.64</v>
      </c>
      <c r="U153" s="64">
        <f t="shared" si="13"/>
        <v>0</v>
      </c>
      <c r="V153" s="65">
        <f t="shared" si="14"/>
        <v>1445.64</v>
      </c>
    </row>
    <row r="154" spans="1:22" x14ac:dyDescent="0.25">
      <c r="A154" s="1" t="s">
        <v>3692</v>
      </c>
      <c r="B154" t="s">
        <v>8</v>
      </c>
      <c r="C154" t="s">
        <v>235</v>
      </c>
      <c r="D154" t="s">
        <v>236</v>
      </c>
      <c r="E154" t="s">
        <v>3</v>
      </c>
      <c r="F154">
        <f t="shared" si="10"/>
        <v>7</v>
      </c>
      <c r="G154" t="s">
        <v>3914</v>
      </c>
      <c r="H154" t="s">
        <v>3782</v>
      </c>
      <c r="I154" t="s">
        <v>3785</v>
      </c>
      <c r="J154" t="s">
        <v>4397</v>
      </c>
      <c r="K154" s="46">
        <v>3.9988999999999999</v>
      </c>
      <c r="L154" s="27">
        <v>0</v>
      </c>
      <c r="M154" s="27">
        <v>0</v>
      </c>
      <c r="N154" s="27">
        <v>5785</v>
      </c>
      <c r="O154" s="70">
        <f t="shared" si="11"/>
        <v>5785</v>
      </c>
      <c r="P154" s="76">
        <v>1.4452622418392478</v>
      </c>
      <c r="Q154" s="66">
        <f t="shared" si="12"/>
        <v>8360.84</v>
      </c>
      <c r="R154" s="63">
        <v>1</v>
      </c>
      <c r="S154" s="27">
        <v>0</v>
      </c>
      <c r="T154" s="27">
        <v>5785</v>
      </c>
      <c r="U154" s="64">
        <f t="shared" si="13"/>
        <v>8360.84</v>
      </c>
      <c r="V154" s="65">
        <f t="shared" si="14"/>
        <v>14145.84</v>
      </c>
    </row>
    <row r="155" spans="1:22" x14ac:dyDescent="0.25">
      <c r="A155" s="1" t="s">
        <v>3692</v>
      </c>
      <c r="B155" t="s">
        <v>8</v>
      </c>
      <c r="C155" t="s">
        <v>237</v>
      </c>
      <c r="D155" t="s">
        <v>238</v>
      </c>
      <c r="E155" t="s">
        <v>3</v>
      </c>
      <c r="F155">
        <f t="shared" si="10"/>
        <v>7</v>
      </c>
      <c r="G155" t="s">
        <v>3778</v>
      </c>
      <c r="H155" t="s">
        <v>3779</v>
      </c>
      <c r="I155" t="s">
        <v>3780</v>
      </c>
      <c r="J155" t="s">
        <v>4397</v>
      </c>
      <c r="K155" s="46">
        <v>0.8236</v>
      </c>
      <c r="L155" s="27">
        <v>0</v>
      </c>
      <c r="M155" s="27">
        <v>48.26</v>
      </c>
      <c r="N155" s="27">
        <v>0</v>
      </c>
      <c r="O155" s="70">
        <f t="shared" si="11"/>
        <v>48.26</v>
      </c>
      <c r="P155" s="76">
        <v>0</v>
      </c>
      <c r="Q155" s="66">
        <f t="shared" si="12"/>
        <v>0</v>
      </c>
      <c r="R155" s="63">
        <v>0</v>
      </c>
      <c r="S155" s="27">
        <v>0</v>
      </c>
      <c r="T155" s="27">
        <v>48.26</v>
      </c>
      <c r="U155" s="64">
        <f t="shared" si="13"/>
        <v>0</v>
      </c>
      <c r="V155" s="65">
        <f t="shared" si="14"/>
        <v>48.26</v>
      </c>
    </row>
    <row r="156" spans="1:22" x14ac:dyDescent="0.25">
      <c r="A156" s="1" t="s">
        <v>3692</v>
      </c>
      <c r="B156" t="s">
        <v>8</v>
      </c>
      <c r="C156" t="s">
        <v>237</v>
      </c>
      <c r="D156" t="s">
        <v>238</v>
      </c>
      <c r="E156" t="s">
        <v>3</v>
      </c>
      <c r="F156">
        <f t="shared" si="10"/>
        <v>7</v>
      </c>
      <c r="G156" t="s">
        <v>3787</v>
      </c>
      <c r="H156" t="s">
        <v>3782</v>
      </c>
      <c r="I156" t="s">
        <v>3785</v>
      </c>
      <c r="J156" t="s">
        <v>4397</v>
      </c>
      <c r="K156" s="46">
        <v>4.9545000000000003</v>
      </c>
      <c r="L156" s="27">
        <v>0</v>
      </c>
      <c r="M156" s="27">
        <v>290.33</v>
      </c>
      <c r="N156" s="27">
        <v>0</v>
      </c>
      <c r="O156" s="70">
        <f t="shared" si="11"/>
        <v>290.33</v>
      </c>
      <c r="P156" s="76">
        <v>0</v>
      </c>
      <c r="Q156" s="66">
        <f t="shared" si="12"/>
        <v>0</v>
      </c>
      <c r="R156" s="63">
        <v>0</v>
      </c>
      <c r="S156" s="27">
        <v>0</v>
      </c>
      <c r="T156" s="27">
        <v>290.33</v>
      </c>
      <c r="U156" s="64">
        <f t="shared" si="13"/>
        <v>0</v>
      </c>
      <c r="V156" s="65">
        <f t="shared" si="14"/>
        <v>290.33</v>
      </c>
    </row>
    <row r="157" spans="1:22" x14ac:dyDescent="0.25">
      <c r="A157" s="1" t="s">
        <v>3692</v>
      </c>
      <c r="B157" t="s">
        <v>8</v>
      </c>
      <c r="C157" t="s">
        <v>239</v>
      </c>
      <c r="D157" t="s">
        <v>74</v>
      </c>
      <c r="E157" t="s">
        <v>3</v>
      </c>
      <c r="F157">
        <f t="shared" si="10"/>
        <v>7</v>
      </c>
      <c r="G157" t="s">
        <v>3778</v>
      </c>
      <c r="H157" t="s">
        <v>3779</v>
      </c>
      <c r="I157" t="s">
        <v>3780</v>
      </c>
      <c r="J157" t="s">
        <v>4397</v>
      </c>
      <c r="K157" s="46">
        <v>0.86860000000000004</v>
      </c>
      <c r="L157" s="27">
        <v>0</v>
      </c>
      <c r="M157" s="27">
        <v>904.78</v>
      </c>
      <c r="N157" s="27">
        <v>0</v>
      </c>
      <c r="O157" s="70">
        <f t="shared" si="11"/>
        <v>904.78</v>
      </c>
      <c r="P157" s="76">
        <v>0</v>
      </c>
      <c r="Q157" s="66">
        <f t="shared" si="12"/>
        <v>0</v>
      </c>
      <c r="R157" s="63">
        <v>0</v>
      </c>
      <c r="S157" s="27">
        <v>0</v>
      </c>
      <c r="T157" s="27">
        <v>904.78</v>
      </c>
      <c r="U157" s="64">
        <f t="shared" si="13"/>
        <v>0</v>
      </c>
      <c r="V157" s="65">
        <f t="shared" si="14"/>
        <v>904.78</v>
      </c>
    </row>
    <row r="158" spans="1:22" x14ac:dyDescent="0.25">
      <c r="A158" s="1" t="s">
        <v>3692</v>
      </c>
      <c r="B158" t="s">
        <v>8</v>
      </c>
      <c r="C158" t="s">
        <v>239</v>
      </c>
      <c r="D158" t="s">
        <v>74</v>
      </c>
      <c r="E158" t="s">
        <v>3</v>
      </c>
      <c r="F158">
        <f t="shared" si="10"/>
        <v>7</v>
      </c>
      <c r="G158" t="s">
        <v>3902</v>
      </c>
      <c r="H158" t="s">
        <v>3782</v>
      </c>
      <c r="I158" t="s">
        <v>3783</v>
      </c>
      <c r="J158" t="s">
        <v>4397</v>
      </c>
      <c r="K158" s="46">
        <v>0.5</v>
      </c>
      <c r="L158" s="27">
        <v>0</v>
      </c>
      <c r="M158" s="27">
        <v>520.83000000000004</v>
      </c>
      <c r="N158" s="27">
        <v>0</v>
      </c>
      <c r="O158" s="70">
        <f t="shared" si="11"/>
        <v>520.83000000000004</v>
      </c>
      <c r="P158" s="76">
        <v>0</v>
      </c>
      <c r="Q158" s="66">
        <f t="shared" si="12"/>
        <v>0</v>
      </c>
      <c r="R158" s="63">
        <v>0</v>
      </c>
      <c r="S158" s="27">
        <v>0</v>
      </c>
      <c r="T158" s="27">
        <v>520.83000000000004</v>
      </c>
      <c r="U158" s="64">
        <f t="shared" si="13"/>
        <v>0</v>
      </c>
      <c r="V158" s="65">
        <f t="shared" si="14"/>
        <v>520.83000000000004</v>
      </c>
    </row>
    <row r="159" spans="1:22" x14ac:dyDescent="0.25">
      <c r="A159" s="1" t="s">
        <v>3692</v>
      </c>
      <c r="B159" t="s">
        <v>8</v>
      </c>
      <c r="C159" t="s">
        <v>239</v>
      </c>
      <c r="D159" t="s">
        <v>74</v>
      </c>
      <c r="E159" t="s">
        <v>3</v>
      </c>
      <c r="F159">
        <f t="shared" si="10"/>
        <v>7</v>
      </c>
      <c r="G159" t="s">
        <v>3787</v>
      </c>
      <c r="H159" t="s">
        <v>3782</v>
      </c>
      <c r="I159" t="s">
        <v>3785</v>
      </c>
      <c r="J159" t="s">
        <v>4397</v>
      </c>
      <c r="K159" s="46">
        <v>1.5</v>
      </c>
      <c r="L159" s="27">
        <v>0</v>
      </c>
      <c r="M159" s="27">
        <v>1562.48</v>
      </c>
      <c r="N159" s="27">
        <v>0</v>
      </c>
      <c r="O159" s="70">
        <f t="shared" si="11"/>
        <v>1562.48</v>
      </c>
      <c r="P159" s="76">
        <v>0</v>
      </c>
      <c r="Q159" s="66">
        <f t="shared" si="12"/>
        <v>0</v>
      </c>
      <c r="R159" s="63">
        <v>0</v>
      </c>
      <c r="S159" s="27">
        <v>0</v>
      </c>
      <c r="T159" s="27">
        <v>1562.48</v>
      </c>
      <c r="U159" s="64">
        <f t="shared" si="13"/>
        <v>0</v>
      </c>
      <c r="V159" s="65">
        <f t="shared" si="14"/>
        <v>1562.48</v>
      </c>
    </row>
    <row r="160" spans="1:22" x14ac:dyDescent="0.25">
      <c r="A160" s="1" t="s">
        <v>3692</v>
      </c>
      <c r="B160" t="s">
        <v>8</v>
      </c>
      <c r="C160" t="s">
        <v>240</v>
      </c>
      <c r="D160" t="s">
        <v>241</v>
      </c>
      <c r="E160" t="s">
        <v>3</v>
      </c>
      <c r="F160">
        <f t="shared" si="10"/>
        <v>7</v>
      </c>
      <c r="G160" t="s">
        <v>3778</v>
      </c>
      <c r="H160" t="s">
        <v>3779</v>
      </c>
      <c r="I160" t="s">
        <v>3780</v>
      </c>
      <c r="J160" t="s">
        <v>4397</v>
      </c>
      <c r="K160" s="46">
        <v>0.73950000000000005</v>
      </c>
      <c r="L160" s="27">
        <v>0</v>
      </c>
      <c r="M160" s="27">
        <v>0</v>
      </c>
      <c r="N160" s="27">
        <v>0</v>
      </c>
      <c r="O160" s="70">
        <f t="shared" si="11"/>
        <v>0</v>
      </c>
      <c r="P160" s="76">
        <v>0</v>
      </c>
      <c r="Q160" s="66">
        <f t="shared" si="12"/>
        <v>0</v>
      </c>
      <c r="R160" s="63">
        <v>0</v>
      </c>
      <c r="S160" s="27">
        <v>0</v>
      </c>
      <c r="T160" s="27">
        <v>0</v>
      </c>
      <c r="U160" s="64">
        <f t="shared" si="13"/>
        <v>0</v>
      </c>
      <c r="V160" s="65">
        <f t="shared" si="14"/>
        <v>0</v>
      </c>
    </row>
    <row r="161" spans="1:22" x14ac:dyDescent="0.25">
      <c r="A161" s="1" t="s">
        <v>3692</v>
      </c>
      <c r="B161" t="s">
        <v>8</v>
      </c>
      <c r="C161" t="s">
        <v>240</v>
      </c>
      <c r="D161" t="s">
        <v>241</v>
      </c>
      <c r="E161" t="s">
        <v>3</v>
      </c>
      <c r="F161">
        <f t="shared" si="10"/>
        <v>7</v>
      </c>
      <c r="G161" t="s">
        <v>3902</v>
      </c>
      <c r="H161" t="s">
        <v>3782</v>
      </c>
      <c r="I161" t="s">
        <v>3783</v>
      </c>
      <c r="J161" t="s">
        <v>4397</v>
      </c>
      <c r="K161" s="46">
        <v>0.97299999999999998</v>
      </c>
      <c r="L161" s="27">
        <v>0</v>
      </c>
      <c r="M161" s="27">
        <v>0</v>
      </c>
      <c r="N161" s="27">
        <v>0</v>
      </c>
      <c r="O161" s="70">
        <f t="shared" si="11"/>
        <v>0</v>
      </c>
      <c r="P161" s="76">
        <v>0</v>
      </c>
      <c r="Q161" s="66">
        <f t="shared" si="12"/>
        <v>0</v>
      </c>
      <c r="R161" s="63">
        <v>0</v>
      </c>
      <c r="S161" s="27">
        <v>0</v>
      </c>
      <c r="T161" s="27">
        <v>0</v>
      </c>
      <c r="U161" s="64">
        <f t="shared" si="13"/>
        <v>0</v>
      </c>
      <c r="V161" s="65">
        <f t="shared" si="14"/>
        <v>0</v>
      </c>
    </row>
    <row r="162" spans="1:22" x14ac:dyDescent="0.25">
      <c r="A162" s="1" t="s">
        <v>3692</v>
      </c>
      <c r="B162" t="s">
        <v>8</v>
      </c>
      <c r="C162" t="s">
        <v>240</v>
      </c>
      <c r="D162" t="s">
        <v>241</v>
      </c>
      <c r="E162" t="s">
        <v>3</v>
      </c>
      <c r="F162">
        <f t="shared" si="10"/>
        <v>7</v>
      </c>
      <c r="G162" t="s">
        <v>3796</v>
      </c>
      <c r="H162" t="s">
        <v>3782</v>
      </c>
      <c r="I162" t="s">
        <v>3783</v>
      </c>
      <c r="J162" t="s">
        <v>4397</v>
      </c>
      <c r="K162" s="46">
        <v>0.34050000000000002</v>
      </c>
      <c r="L162" s="27">
        <v>0</v>
      </c>
      <c r="M162" s="27">
        <v>0</v>
      </c>
      <c r="N162" s="27">
        <v>0</v>
      </c>
      <c r="O162" s="70">
        <f t="shared" si="11"/>
        <v>0</v>
      </c>
      <c r="P162" s="76">
        <v>0</v>
      </c>
      <c r="Q162" s="66">
        <f t="shared" si="12"/>
        <v>0</v>
      </c>
      <c r="R162" s="63">
        <v>0</v>
      </c>
      <c r="S162" s="27">
        <v>0</v>
      </c>
      <c r="T162" s="27">
        <v>0</v>
      </c>
      <c r="U162" s="64">
        <f t="shared" si="13"/>
        <v>0</v>
      </c>
      <c r="V162" s="65">
        <f t="shared" si="14"/>
        <v>0</v>
      </c>
    </row>
    <row r="163" spans="1:22" x14ac:dyDescent="0.25">
      <c r="A163" s="1" t="s">
        <v>3692</v>
      </c>
      <c r="B163" t="s">
        <v>8</v>
      </c>
      <c r="C163" t="s">
        <v>240</v>
      </c>
      <c r="D163" t="s">
        <v>241</v>
      </c>
      <c r="E163" t="s">
        <v>3</v>
      </c>
      <c r="F163">
        <f t="shared" si="10"/>
        <v>7</v>
      </c>
      <c r="G163" t="s">
        <v>3921</v>
      </c>
      <c r="H163" t="s">
        <v>3782</v>
      </c>
      <c r="I163" t="s">
        <v>3785</v>
      </c>
      <c r="J163" t="s">
        <v>4397</v>
      </c>
      <c r="K163" s="46">
        <v>3.5026999999999999</v>
      </c>
      <c r="L163" s="27">
        <v>0</v>
      </c>
      <c r="M163" s="27">
        <v>0</v>
      </c>
      <c r="N163" s="27">
        <v>0</v>
      </c>
      <c r="O163" s="70">
        <f t="shared" si="11"/>
        <v>0</v>
      </c>
      <c r="P163" s="76">
        <v>0</v>
      </c>
      <c r="Q163" s="66">
        <f t="shared" si="12"/>
        <v>0</v>
      </c>
      <c r="R163" s="63">
        <v>0</v>
      </c>
      <c r="S163" s="27">
        <v>0</v>
      </c>
      <c r="T163" s="27">
        <v>0</v>
      </c>
      <c r="U163" s="64">
        <f t="shared" si="13"/>
        <v>0</v>
      </c>
      <c r="V163" s="65">
        <f t="shared" si="14"/>
        <v>0</v>
      </c>
    </row>
    <row r="164" spans="1:22" x14ac:dyDescent="0.25">
      <c r="A164" s="1" t="s">
        <v>3692</v>
      </c>
      <c r="B164" t="s">
        <v>8</v>
      </c>
      <c r="C164" t="s">
        <v>240</v>
      </c>
      <c r="D164" t="s">
        <v>241</v>
      </c>
      <c r="E164" t="s">
        <v>3</v>
      </c>
      <c r="F164">
        <f t="shared" si="10"/>
        <v>7</v>
      </c>
      <c r="G164" t="s">
        <v>3922</v>
      </c>
      <c r="H164" t="s">
        <v>3782</v>
      </c>
      <c r="I164" t="s">
        <v>3785</v>
      </c>
      <c r="J164" t="s">
        <v>4397</v>
      </c>
      <c r="K164" s="46">
        <v>1.6539999999999999</v>
      </c>
      <c r="L164" s="27">
        <v>0</v>
      </c>
      <c r="M164" s="27">
        <v>0</v>
      </c>
      <c r="N164" s="27">
        <v>0</v>
      </c>
      <c r="O164" s="70">
        <f t="shared" si="11"/>
        <v>0</v>
      </c>
      <c r="P164" s="76">
        <v>0</v>
      </c>
      <c r="Q164" s="66">
        <f t="shared" si="12"/>
        <v>0</v>
      </c>
      <c r="R164" s="63">
        <v>0</v>
      </c>
      <c r="S164" s="27">
        <v>0</v>
      </c>
      <c r="T164" s="27">
        <v>0</v>
      </c>
      <c r="U164" s="64">
        <f t="shared" si="13"/>
        <v>0</v>
      </c>
      <c r="V164" s="65">
        <f t="shared" si="14"/>
        <v>0</v>
      </c>
    </row>
    <row r="165" spans="1:22" x14ac:dyDescent="0.25">
      <c r="A165" s="1" t="s">
        <v>3692</v>
      </c>
      <c r="B165" t="s">
        <v>8</v>
      </c>
      <c r="C165" t="s">
        <v>242</v>
      </c>
      <c r="D165" t="s">
        <v>243</v>
      </c>
      <c r="E165" t="s">
        <v>3</v>
      </c>
      <c r="F165">
        <f t="shared" si="10"/>
        <v>7</v>
      </c>
      <c r="G165" t="s">
        <v>3778</v>
      </c>
      <c r="H165" t="s">
        <v>3779</v>
      </c>
      <c r="I165" t="s">
        <v>3780</v>
      </c>
      <c r="J165" t="s">
        <v>4397</v>
      </c>
      <c r="K165" s="46">
        <v>0.79549999999999998</v>
      </c>
      <c r="L165" s="27">
        <v>0</v>
      </c>
      <c r="M165" s="27">
        <v>0</v>
      </c>
      <c r="N165" s="27">
        <v>0</v>
      </c>
      <c r="O165" s="70">
        <f t="shared" si="11"/>
        <v>0</v>
      </c>
      <c r="P165" s="76">
        <v>0</v>
      </c>
      <c r="Q165" s="66">
        <f t="shared" si="12"/>
        <v>0</v>
      </c>
      <c r="R165" s="63">
        <v>0</v>
      </c>
      <c r="S165" s="27">
        <v>0</v>
      </c>
      <c r="T165" s="27">
        <v>0</v>
      </c>
      <c r="U165" s="64">
        <f t="shared" si="13"/>
        <v>0</v>
      </c>
      <c r="V165" s="65">
        <f t="shared" si="14"/>
        <v>0</v>
      </c>
    </row>
    <row r="166" spans="1:22" x14ac:dyDescent="0.25">
      <c r="A166" s="1" t="s">
        <v>3692</v>
      </c>
      <c r="B166" t="s">
        <v>8</v>
      </c>
      <c r="C166" t="s">
        <v>242</v>
      </c>
      <c r="D166" t="s">
        <v>243</v>
      </c>
      <c r="E166" t="s">
        <v>3</v>
      </c>
      <c r="F166">
        <f t="shared" si="10"/>
        <v>7</v>
      </c>
      <c r="G166" t="s">
        <v>3902</v>
      </c>
      <c r="H166" t="s">
        <v>3782</v>
      </c>
      <c r="I166" t="s">
        <v>3783</v>
      </c>
      <c r="J166" t="s">
        <v>4397</v>
      </c>
      <c r="K166" s="46">
        <v>0.63749999999999996</v>
      </c>
      <c r="L166" s="27">
        <v>0</v>
      </c>
      <c r="M166" s="27">
        <v>0</v>
      </c>
      <c r="N166" s="27">
        <v>0</v>
      </c>
      <c r="O166" s="70">
        <f t="shared" si="11"/>
        <v>0</v>
      </c>
      <c r="P166" s="76">
        <v>0</v>
      </c>
      <c r="Q166" s="66">
        <f t="shared" si="12"/>
        <v>0</v>
      </c>
      <c r="R166" s="63">
        <v>0</v>
      </c>
      <c r="S166" s="27">
        <v>0</v>
      </c>
      <c r="T166" s="27">
        <v>0</v>
      </c>
      <c r="U166" s="64">
        <f t="shared" si="13"/>
        <v>0</v>
      </c>
      <c r="V166" s="65">
        <f t="shared" si="14"/>
        <v>0</v>
      </c>
    </row>
    <row r="167" spans="1:22" x14ac:dyDescent="0.25">
      <c r="A167" s="1" t="s">
        <v>3692</v>
      </c>
      <c r="B167" t="s">
        <v>8</v>
      </c>
      <c r="C167" t="s">
        <v>242</v>
      </c>
      <c r="D167" t="s">
        <v>243</v>
      </c>
      <c r="E167" t="s">
        <v>3</v>
      </c>
      <c r="F167">
        <f t="shared" si="10"/>
        <v>7</v>
      </c>
      <c r="G167" t="s">
        <v>3784</v>
      </c>
      <c r="H167" t="s">
        <v>3782</v>
      </c>
      <c r="I167" t="s">
        <v>3785</v>
      </c>
      <c r="J167" t="s">
        <v>4397</v>
      </c>
      <c r="K167" s="46">
        <v>0.33950000000000002</v>
      </c>
      <c r="L167" s="27">
        <v>0</v>
      </c>
      <c r="M167" s="27">
        <v>0</v>
      </c>
      <c r="N167" s="27">
        <v>0</v>
      </c>
      <c r="O167" s="70">
        <f t="shared" si="11"/>
        <v>0</v>
      </c>
      <c r="P167" s="76">
        <v>0</v>
      </c>
      <c r="Q167" s="66">
        <f t="shared" si="12"/>
        <v>0</v>
      </c>
      <c r="R167" s="63">
        <v>0</v>
      </c>
      <c r="S167" s="27">
        <v>0</v>
      </c>
      <c r="T167" s="27">
        <v>0</v>
      </c>
      <c r="U167" s="64">
        <f t="shared" si="13"/>
        <v>0</v>
      </c>
      <c r="V167" s="65">
        <f t="shared" si="14"/>
        <v>0</v>
      </c>
    </row>
    <row r="168" spans="1:22" x14ac:dyDescent="0.25">
      <c r="A168" s="1" t="s">
        <v>3692</v>
      </c>
      <c r="B168" t="s">
        <v>8</v>
      </c>
      <c r="C168" t="s">
        <v>242</v>
      </c>
      <c r="D168" t="s">
        <v>243</v>
      </c>
      <c r="E168" t="s">
        <v>3</v>
      </c>
      <c r="F168">
        <f t="shared" si="10"/>
        <v>7</v>
      </c>
      <c r="G168" t="s">
        <v>3787</v>
      </c>
      <c r="H168" t="s">
        <v>3782</v>
      </c>
      <c r="I168" t="s">
        <v>3785</v>
      </c>
      <c r="J168" t="s">
        <v>4397</v>
      </c>
      <c r="K168" s="46">
        <v>4.9122000000000003</v>
      </c>
      <c r="L168" s="27">
        <v>0</v>
      </c>
      <c r="M168" s="27">
        <v>0</v>
      </c>
      <c r="N168" s="27">
        <v>0</v>
      </c>
      <c r="O168" s="70">
        <f t="shared" si="11"/>
        <v>0</v>
      </c>
      <c r="P168" s="76">
        <v>0</v>
      </c>
      <c r="Q168" s="66">
        <f t="shared" si="12"/>
        <v>0</v>
      </c>
      <c r="R168" s="63">
        <v>0</v>
      </c>
      <c r="S168" s="27">
        <v>0</v>
      </c>
      <c r="T168" s="27">
        <v>0</v>
      </c>
      <c r="U168" s="64">
        <f t="shared" si="13"/>
        <v>0</v>
      </c>
      <c r="V168" s="65">
        <f t="shared" si="14"/>
        <v>0</v>
      </c>
    </row>
    <row r="169" spans="1:22" x14ac:dyDescent="0.25">
      <c r="A169" s="1" t="s">
        <v>3692</v>
      </c>
      <c r="B169" t="s">
        <v>8</v>
      </c>
      <c r="C169" t="s">
        <v>244</v>
      </c>
      <c r="D169" t="s">
        <v>245</v>
      </c>
      <c r="E169" t="s">
        <v>3</v>
      </c>
      <c r="F169">
        <f t="shared" si="10"/>
        <v>7</v>
      </c>
      <c r="G169" t="s">
        <v>3778</v>
      </c>
      <c r="H169" t="s">
        <v>3779</v>
      </c>
      <c r="I169" t="s">
        <v>3780</v>
      </c>
      <c r="J169" t="s">
        <v>4397</v>
      </c>
      <c r="K169" s="46">
        <v>0.42221999999999998</v>
      </c>
      <c r="L169" s="27">
        <v>0</v>
      </c>
      <c r="M169" s="27">
        <v>359.82</v>
      </c>
      <c r="N169" s="27">
        <v>59.11</v>
      </c>
      <c r="O169" s="70">
        <f t="shared" si="11"/>
        <v>418.93</v>
      </c>
      <c r="P169" s="76">
        <v>1.4452625193028901</v>
      </c>
      <c r="Q169" s="66">
        <f t="shared" si="12"/>
        <v>85.43</v>
      </c>
      <c r="R169" s="63">
        <v>1</v>
      </c>
      <c r="S169" s="27">
        <v>0</v>
      </c>
      <c r="T169" s="27">
        <v>418.93</v>
      </c>
      <c r="U169" s="64">
        <f t="shared" si="13"/>
        <v>85.43</v>
      </c>
      <c r="V169" s="65">
        <f t="shared" si="14"/>
        <v>504.36</v>
      </c>
    </row>
    <row r="170" spans="1:22" x14ac:dyDescent="0.25">
      <c r="A170" s="1" t="s">
        <v>3692</v>
      </c>
      <c r="B170" t="s">
        <v>8</v>
      </c>
      <c r="C170" t="s">
        <v>244</v>
      </c>
      <c r="D170" t="s">
        <v>245</v>
      </c>
      <c r="E170" t="s">
        <v>3</v>
      </c>
      <c r="F170">
        <f t="shared" si="10"/>
        <v>7</v>
      </c>
      <c r="G170" t="s">
        <v>3923</v>
      </c>
      <c r="H170" t="s">
        <v>3782</v>
      </c>
      <c r="I170" t="s">
        <v>3785</v>
      </c>
      <c r="J170" t="s">
        <v>4397</v>
      </c>
      <c r="K170" s="46">
        <v>0.2205</v>
      </c>
      <c r="L170" s="27">
        <v>0</v>
      </c>
      <c r="M170" s="27">
        <v>187.91</v>
      </c>
      <c r="N170" s="27">
        <v>30.87</v>
      </c>
      <c r="O170" s="70">
        <f t="shared" si="11"/>
        <v>218.78</v>
      </c>
      <c r="P170" s="76">
        <v>1.4452625193028901</v>
      </c>
      <c r="Q170" s="66">
        <f t="shared" si="12"/>
        <v>44.62</v>
      </c>
      <c r="R170" s="63">
        <v>1</v>
      </c>
      <c r="S170" s="27">
        <v>0</v>
      </c>
      <c r="T170" s="27">
        <v>218.78</v>
      </c>
      <c r="U170" s="64">
        <f t="shared" si="13"/>
        <v>44.62</v>
      </c>
      <c r="V170" s="65">
        <f t="shared" si="14"/>
        <v>263.39999999999998</v>
      </c>
    </row>
    <row r="171" spans="1:22" x14ac:dyDescent="0.25">
      <c r="A171" s="1" t="s">
        <v>3692</v>
      </c>
      <c r="B171" t="s">
        <v>8</v>
      </c>
      <c r="C171" t="s">
        <v>244</v>
      </c>
      <c r="D171" t="s">
        <v>245</v>
      </c>
      <c r="E171" t="s">
        <v>3</v>
      </c>
      <c r="F171">
        <f t="shared" si="10"/>
        <v>7</v>
      </c>
      <c r="G171" t="s">
        <v>3787</v>
      </c>
      <c r="H171" t="s">
        <v>3782</v>
      </c>
      <c r="I171" t="s">
        <v>3785</v>
      </c>
      <c r="J171" t="s">
        <v>4397</v>
      </c>
      <c r="K171" s="46">
        <v>0.98109999999999997</v>
      </c>
      <c r="L171" s="27">
        <v>0</v>
      </c>
      <c r="M171" s="27">
        <v>836.09</v>
      </c>
      <c r="N171" s="27">
        <v>137.35</v>
      </c>
      <c r="O171" s="70">
        <f t="shared" si="11"/>
        <v>973.44</v>
      </c>
      <c r="P171" s="76">
        <v>1.4452625193028901</v>
      </c>
      <c r="Q171" s="66">
        <f t="shared" si="12"/>
        <v>198.51</v>
      </c>
      <c r="R171" s="63">
        <v>1</v>
      </c>
      <c r="S171" s="27">
        <v>0</v>
      </c>
      <c r="T171" s="27">
        <v>973.44</v>
      </c>
      <c r="U171" s="64">
        <f t="shared" si="13"/>
        <v>198.51</v>
      </c>
      <c r="V171" s="65">
        <f t="shared" si="14"/>
        <v>1171.95</v>
      </c>
    </row>
    <row r="172" spans="1:22" x14ac:dyDescent="0.25">
      <c r="A172" s="1" t="s">
        <v>3692</v>
      </c>
      <c r="B172" t="s">
        <v>8</v>
      </c>
      <c r="C172" t="s">
        <v>244</v>
      </c>
      <c r="D172" t="s">
        <v>245</v>
      </c>
      <c r="E172" t="s">
        <v>3</v>
      </c>
      <c r="F172">
        <f t="shared" si="10"/>
        <v>7</v>
      </c>
      <c r="G172" t="s">
        <v>3869</v>
      </c>
      <c r="H172" t="s">
        <v>3782</v>
      </c>
      <c r="I172" t="s">
        <v>3785</v>
      </c>
      <c r="J172" t="s">
        <v>4397</v>
      </c>
      <c r="K172" s="46">
        <v>0.96650000000000003</v>
      </c>
      <c r="L172" s="27">
        <v>0</v>
      </c>
      <c r="M172" s="27">
        <v>823.65</v>
      </c>
      <c r="N172" s="27">
        <v>135.31</v>
      </c>
      <c r="O172" s="70">
        <f t="shared" si="11"/>
        <v>958.96</v>
      </c>
      <c r="P172" s="76">
        <v>1.4452625193028901</v>
      </c>
      <c r="Q172" s="66">
        <f t="shared" si="12"/>
        <v>195.56</v>
      </c>
      <c r="R172" s="63">
        <v>1</v>
      </c>
      <c r="S172" s="27">
        <v>0</v>
      </c>
      <c r="T172" s="27">
        <v>958.96</v>
      </c>
      <c r="U172" s="64">
        <f t="shared" si="13"/>
        <v>195.56</v>
      </c>
      <c r="V172" s="65">
        <f t="shared" si="14"/>
        <v>1154.52</v>
      </c>
    </row>
    <row r="173" spans="1:22" x14ac:dyDescent="0.25">
      <c r="A173" s="1" t="s">
        <v>3692</v>
      </c>
      <c r="B173" t="s">
        <v>8</v>
      </c>
      <c r="C173" t="s">
        <v>246</v>
      </c>
      <c r="D173" t="s">
        <v>247</v>
      </c>
      <c r="E173" t="s">
        <v>3</v>
      </c>
      <c r="F173">
        <f t="shared" si="10"/>
        <v>7</v>
      </c>
      <c r="G173" t="s">
        <v>3778</v>
      </c>
      <c r="H173" t="s">
        <v>3779</v>
      </c>
      <c r="I173" t="s">
        <v>3780</v>
      </c>
      <c r="J173" t="s">
        <v>4397</v>
      </c>
      <c r="K173" s="46">
        <v>0.55510000000000004</v>
      </c>
      <c r="L173" s="27">
        <v>1.83</v>
      </c>
      <c r="M173" s="27">
        <v>99.81</v>
      </c>
      <c r="N173" s="27">
        <v>30.03</v>
      </c>
      <c r="O173" s="70">
        <f t="shared" si="11"/>
        <v>131.67000000000002</v>
      </c>
      <c r="P173" s="76">
        <v>1.4452860596293313</v>
      </c>
      <c r="Q173" s="66">
        <f t="shared" si="12"/>
        <v>43.4</v>
      </c>
      <c r="R173" s="63">
        <v>1</v>
      </c>
      <c r="S173" s="27">
        <v>0</v>
      </c>
      <c r="T173" s="27">
        <v>131.66999999999999</v>
      </c>
      <c r="U173" s="64">
        <f t="shared" si="13"/>
        <v>43.4</v>
      </c>
      <c r="V173" s="65">
        <f t="shared" si="14"/>
        <v>175.07</v>
      </c>
    </row>
    <row r="174" spans="1:22" x14ac:dyDescent="0.25">
      <c r="A174" s="1" t="s">
        <v>3692</v>
      </c>
      <c r="B174" t="s">
        <v>8</v>
      </c>
      <c r="C174" t="s">
        <v>246</v>
      </c>
      <c r="D174" t="s">
        <v>247</v>
      </c>
      <c r="E174" t="s">
        <v>3</v>
      </c>
      <c r="F174">
        <f t="shared" si="10"/>
        <v>7</v>
      </c>
      <c r="G174" t="s">
        <v>3913</v>
      </c>
      <c r="H174" t="s">
        <v>3782</v>
      </c>
      <c r="I174" t="s">
        <v>3783</v>
      </c>
      <c r="J174" t="s">
        <v>4397</v>
      </c>
      <c r="K174" s="46">
        <v>0.65380000000000005</v>
      </c>
      <c r="L174" s="27">
        <v>37.53</v>
      </c>
      <c r="M174" s="27">
        <v>117.55</v>
      </c>
      <c r="N174" s="27">
        <v>0</v>
      </c>
      <c r="O174" s="70">
        <f t="shared" si="11"/>
        <v>155.07999999999998</v>
      </c>
      <c r="P174" s="76">
        <v>0</v>
      </c>
      <c r="Q174" s="66">
        <f t="shared" si="12"/>
        <v>0</v>
      </c>
      <c r="R174" s="63">
        <v>1</v>
      </c>
      <c r="S174" s="27">
        <v>0</v>
      </c>
      <c r="T174" s="27">
        <v>155.07999999999998</v>
      </c>
      <c r="U174" s="64">
        <f t="shared" si="13"/>
        <v>0</v>
      </c>
      <c r="V174" s="65">
        <f t="shared" si="14"/>
        <v>155.07999999999998</v>
      </c>
    </row>
    <row r="175" spans="1:22" x14ac:dyDescent="0.25">
      <c r="A175" s="1" t="s">
        <v>3692</v>
      </c>
      <c r="B175" t="s">
        <v>8</v>
      </c>
      <c r="C175" t="s">
        <v>246</v>
      </c>
      <c r="D175" t="s">
        <v>247</v>
      </c>
      <c r="E175" t="s">
        <v>3</v>
      </c>
      <c r="F175">
        <f t="shared" si="10"/>
        <v>7</v>
      </c>
      <c r="G175" t="s">
        <v>3787</v>
      </c>
      <c r="H175" t="s">
        <v>3782</v>
      </c>
      <c r="I175" t="s">
        <v>3785</v>
      </c>
      <c r="J175" t="s">
        <v>4397</v>
      </c>
      <c r="K175" s="46">
        <v>1.6388</v>
      </c>
      <c r="L175" s="27">
        <v>0</v>
      </c>
      <c r="M175" s="27">
        <v>294.66000000000003</v>
      </c>
      <c r="N175" s="27">
        <v>94.070000000000007</v>
      </c>
      <c r="O175" s="70">
        <f t="shared" si="11"/>
        <v>388.73</v>
      </c>
      <c r="P175" s="76">
        <v>1.4452860596293313</v>
      </c>
      <c r="Q175" s="66">
        <f t="shared" si="12"/>
        <v>135.96</v>
      </c>
      <c r="R175" s="63">
        <v>1</v>
      </c>
      <c r="S175" s="27">
        <v>0</v>
      </c>
      <c r="T175" s="27">
        <v>388.73</v>
      </c>
      <c r="U175" s="64">
        <f t="shared" si="13"/>
        <v>135.96</v>
      </c>
      <c r="V175" s="65">
        <f t="shared" si="14"/>
        <v>524.69000000000005</v>
      </c>
    </row>
    <row r="176" spans="1:22" x14ac:dyDescent="0.25">
      <c r="A176" s="1" t="s">
        <v>3692</v>
      </c>
      <c r="B176" t="s">
        <v>8</v>
      </c>
      <c r="C176" t="s">
        <v>248</v>
      </c>
      <c r="D176" t="s">
        <v>249</v>
      </c>
      <c r="E176" t="s">
        <v>3</v>
      </c>
      <c r="F176">
        <f t="shared" si="10"/>
        <v>7</v>
      </c>
      <c r="G176" t="s">
        <v>3778</v>
      </c>
      <c r="H176" t="s">
        <v>3779</v>
      </c>
      <c r="I176" t="s">
        <v>3780</v>
      </c>
      <c r="J176" t="s">
        <v>4397</v>
      </c>
      <c r="K176" s="46">
        <v>0.59919999999999995</v>
      </c>
      <c r="L176" s="27">
        <v>0</v>
      </c>
      <c r="M176" s="27">
        <v>0</v>
      </c>
      <c r="N176" s="27">
        <v>0</v>
      </c>
      <c r="O176" s="70">
        <f t="shared" si="11"/>
        <v>0</v>
      </c>
      <c r="P176" s="76">
        <v>0</v>
      </c>
      <c r="Q176" s="66">
        <f t="shared" si="12"/>
        <v>0</v>
      </c>
      <c r="R176" s="63">
        <v>0</v>
      </c>
      <c r="S176" s="27">
        <v>0</v>
      </c>
      <c r="T176" s="27">
        <v>0</v>
      </c>
      <c r="U176" s="64">
        <f t="shared" si="13"/>
        <v>0</v>
      </c>
      <c r="V176" s="65">
        <f t="shared" si="14"/>
        <v>0</v>
      </c>
    </row>
    <row r="177" spans="1:22" x14ac:dyDescent="0.25">
      <c r="A177" s="1" t="s">
        <v>3692</v>
      </c>
      <c r="B177" t="s">
        <v>8</v>
      </c>
      <c r="C177" t="s">
        <v>248</v>
      </c>
      <c r="D177" t="s">
        <v>249</v>
      </c>
      <c r="E177" t="s">
        <v>3</v>
      </c>
      <c r="F177">
        <f t="shared" si="10"/>
        <v>7</v>
      </c>
      <c r="G177" t="s">
        <v>3902</v>
      </c>
      <c r="H177" t="s">
        <v>3782</v>
      </c>
      <c r="I177" t="s">
        <v>3783</v>
      </c>
      <c r="J177" t="s">
        <v>4397</v>
      </c>
      <c r="K177" s="46">
        <v>0.60019999999999996</v>
      </c>
      <c r="L177" s="27">
        <v>0</v>
      </c>
      <c r="M177" s="27">
        <v>0</v>
      </c>
      <c r="N177" s="27">
        <v>0</v>
      </c>
      <c r="O177" s="70">
        <f t="shared" si="11"/>
        <v>0</v>
      </c>
      <c r="P177" s="76">
        <v>0</v>
      </c>
      <c r="Q177" s="66">
        <f t="shared" si="12"/>
        <v>0</v>
      </c>
      <c r="R177" s="63">
        <v>0</v>
      </c>
      <c r="S177" s="27">
        <v>0</v>
      </c>
      <c r="T177" s="27">
        <v>0</v>
      </c>
      <c r="U177" s="64">
        <f t="shared" si="13"/>
        <v>0</v>
      </c>
      <c r="V177" s="65">
        <f t="shared" si="14"/>
        <v>0</v>
      </c>
    </row>
    <row r="178" spans="1:22" x14ac:dyDescent="0.25">
      <c r="A178" s="1" t="s">
        <v>3692</v>
      </c>
      <c r="B178" t="s">
        <v>8</v>
      </c>
      <c r="C178" t="s">
        <v>248</v>
      </c>
      <c r="D178" t="s">
        <v>249</v>
      </c>
      <c r="E178" t="s">
        <v>3</v>
      </c>
      <c r="F178">
        <f t="shared" si="10"/>
        <v>7</v>
      </c>
      <c r="G178" t="s">
        <v>3787</v>
      </c>
      <c r="H178" t="s">
        <v>3782</v>
      </c>
      <c r="I178" t="s">
        <v>3785</v>
      </c>
      <c r="J178" t="s">
        <v>4397</v>
      </c>
      <c r="K178" s="46">
        <v>0.60019999999999996</v>
      </c>
      <c r="L178" s="27">
        <v>0</v>
      </c>
      <c r="M178" s="27">
        <v>0</v>
      </c>
      <c r="N178" s="27">
        <v>0</v>
      </c>
      <c r="O178" s="70">
        <f t="shared" si="11"/>
        <v>0</v>
      </c>
      <c r="P178" s="76">
        <v>0</v>
      </c>
      <c r="Q178" s="66">
        <f t="shared" si="12"/>
        <v>0</v>
      </c>
      <c r="R178" s="63">
        <v>0</v>
      </c>
      <c r="S178" s="27">
        <v>0</v>
      </c>
      <c r="T178" s="27">
        <v>0</v>
      </c>
      <c r="U178" s="64">
        <f t="shared" si="13"/>
        <v>0</v>
      </c>
      <c r="V178" s="65">
        <f t="shared" si="14"/>
        <v>0</v>
      </c>
    </row>
    <row r="179" spans="1:22" x14ac:dyDescent="0.25">
      <c r="A179" s="1" t="s">
        <v>3692</v>
      </c>
      <c r="B179" t="s">
        <v>8</v>
      </c>
      <c r="C179" t="s">
        <v>248</v>
      </c>
      <c r="D179" t="s">
        <v>249</v>
      </c>
      <c r="E179" t="s">
        <v>3</v>
      </c>
      <c r="F179">
        <f t="shared" si="10"/>
        <v>7</v>
      </c>
      <c r="G179" t="s">
        <v>3869</v>
      </c>
      <c r="H179" t="s">
        <v>3782</v>
      </c>
      <c r="I179" t="s">
        <v>3785</v>
      </c>
      <c r="J179" t="s">
        <v>4397</v>
      </c>
      <c r="K179" s="46">
        <v>1.2003999999999999</v>
      </c>
      <c r="L179" s="27">
        <v>0</v>
      </c>
      <c r="M179" s="27">
        <v>0</v>
      </c>
      <c r="N179" s="27">
        <v>0</v>
      </c>
      <c r="O179" s="70">
        <f t="shared" si="11"/>
        <v>0</v>
      </c>
      <c r="P179" s="76">
        <v>0</v>
      </c>
      <c r="Q179" s="66">
        <f t="shared" si="12"/>
        <v>0</v>
      </c>
      <c r="R179" s="63">
        <v>0</v>
      </c>
      <c r="S179" s="27">
        <v>0</v>
      </c>
      <c r="T179" s="27">
        <v>0</v>
      </c>
      <c r="U179" s="64">
        <f t="shared" si="13"/>
        <v>0</v>
      </c>
      <c r="V179" s="65">
        <f t="shared" si="14"/>
        <v>0</v>
      </c>
    </row>
    <row r="180" spans="1:22" x14ac:dyDescent="0.25">
      <c r="A180" s="1" t="s">
        <v>3692</v>
      </c>
      <c r="B180" t="s">
        <v>8</v>
      </c>
      <c r="C180" t="s">
        <v>250</v>
      </c>
      <c r="D180" t="s">
        <v>251</v>
      </c>
      <c r="E180" t="s">
        <v>3</v>
      </c>
      <c r="F180">
        <f t="shared" si="10"/>
        <v>7</v>
      </c>
      <c r="G180" t="s">
        <v>3778</v>
      </c>
      <c r="H180" t="s">
        <v>3779</v>
      </c>
      <c r="I180" t="s">
        <v>3780</v>
      </c>
      <c r="J180" t="s">
        <v>4397</v>
      </c>
      <c r="K180" s="46">
        <v>0.75970000000000004</v>
      </c>
      <c r="L180" s="27">
        <v>1.02</v>
      </c>
      <c r="M180" s="27">
        <v>55.91</v>
      </c>
      <c r="N180" s="27">
        <v>453.66</v>
      </c>
      <c r="O180" s="70">
        <f t="shared" si="11"/>
        <v>510.59000000000003</v>
      </c>
      <c r="P180" s="76">
        <v>1.4452648402854378</v>
      </c>
      <c r="Q180" s="66">
        <f t="shared" si="12"/>
        <v>655.66</v>
      </c>
      <c r="R180" s="63">
        <v>1</v>
      </c>
      <c r="S180" s="27">
        <v>0</v>
      </c>
      <c r="T180" s="27">
        <v>510.59000000000003</v>
      </c>
      <c r="U180" s="64">
        <f t="shared" si="13"/>
        <v>655.66</v>
      </c>
      <c r="V180" s="65">
        <f t="shared" si="14"/>
        <v>1166.25</v>
      </c>
    </row>
    <row r="181" spans="1:22" x14ac:dyDescent="0.25">
      <c r="A181" s="1" t="s">
        <v>3692</v>
      </c>
      <c r="B181" t="s">
        <v>8</v>
      </c>
      <c r="C181" t="s">
        <v>250</v>
      </c>
      <c r="D181" t="s">
        <v>251</v>
      </c>
      <c r="E181" t="s">
        <v>3</v>
      </c>
      <c r="F181">
        <f t="shared" si="10"/>
        <v>7</v>
      </c>
      <c r="G181" t="s">
        <v>3787</v>
      </c>
      <c r="H181" t="s">
        <v>3782</v>
      </c>
      <c r="I181" t="s">
        <v>3785</v>
      </c>
      <c r="J181" t="s">
        <v>4397</v>
      </c>
      <c r="K181" s="46">
        <v>1.9631000000000001</v>
      </c>
      <c r="L181" s="27">
        <v>0</v>
      </c>
      <c r="M181" s="27">
        <v>144.47999999999999</v>
      </c>
      <c r="N181" s="27">
        <v>1174.92</v>
      </c>
      <c r="O181" s="70">
        <f t="shared" si="11"/>
        <v>1319.4</v>
      </c>
      <c r="P181" s="76">
        <v>1.4452648402854378</v>
      </c>
      <c r="Q181" s="66">
        <f t="shared" si="12"/>
        <v>1698.07</v>
      </c>
      <c r="R181" s="63">
        <v>1</v>
      </c>
      <c r="S181" s="27">
        <v>0</v>
      </c>
      <c r="T181" s="27">
        <v>1319.4</v>
      </c>
      <c r="U181" s="64">
        <f t="shared" si="13"/>
        <v>1698.07</v>
      </c>
      <c r="V181" s="65">
        <f t="shared" si="14"/>
        <v>3017.4700000000003</v>
      </c>
    </row>
    <row r="182" spans="1:22" x14ac:dyDescent="0.25">
      <c r="A182" s="1" t="s">
        <v>3692</v>
      </c>
      <c r="B182" t="s">
        <v>8</v>
      </c>
      <c r="C182" t="s">
        <v>250</v>
      </c>
      <c r="D182" t="s">
        <v>251</v>
      </c>
      <c r="E182" t="s">
        <v>3</v>
      </c>
      <c r="F182">
        <f t="shared" si="10"/>
        <v>7</v>
      </c>
      <c r="G182" t="s">
        <v>3924</v>
      </c>
      <c r="H182" t="s">
        <v>3782</v>
      </c>
      <c r="I182" t="s">
        <v>3785</v>
      </c>
      <c r="J182" t="s">
        <v>4397</v>
      </c>
      <c r="K182" s="46">
        <v>0.99009999999999998</v>
      </c>
      <c r="L182" s="27">
        <v>0</v>
      </c>
      <c r="M182" s="27">
        <v>72.87</v>
      </c>
      <c r="N182" s="27">
        <v>592.57000000000005</v>
      </c>
      <c r="O182" s="70">
        <f t="shared" si="11"/>
        <v>665.44</v>
      </c>
      <c r="P182" s="76">
        <v>1.4452648402854378</v>
      </c>
      <c r="Q182" s="66">
        <f t="shared" si="12"/>
        <v>856.42</v>
      </c>
      <c r="R182" s="63">
        <v>1</v>
      </c>
      <c r="S182" s="27">
        <v>0</v>
      </c>
      <c r="T182" s="27">
        <v>665.44</v>
      </c>
      <c r="U182" s="64">
        <f t="shared" si="13"/>
        <v>856.42</v>
      </c>
      <c r="V182" s="65">
        <f t="shared" si="14"/>
        <v>1521.8600000000001</v>
      </c>
    </row>
    <row r="183" spans="1:22" x14ac:dyDescent="0.25">
      <c r="A183" s="1" t="s">
        <v>3692</v>
      </c>
      <c r="B183" t="s">
        <v>8</v>
      </c>
      <c r="C183" t="s">
        <v>252</v>
      </c>
      <c r="D183" t="s">
        <v>253</v>
      </c>
      <c r="E183" t="s">
        <v>3</v>
      </c>
      <c r="F183">
        <f t="shared" si="10"/>
        <v>7</v>
      </c>
      <c r="G183" t="s">
        <v>3778</v>
      </c>
      <c r="H183" t="s">
        <v>3779</v>
      </c>
      <c r="I183" t="s">
        <v>3780</v>
      </c>
      <c r="J183" t="s">
        <v>4397</v>
      </c>
      <c r="K183" s="46">
        <v>0.747</v>
      </c>
      <c r="L183" s="27">
        <v>0</v>
      </c>
      <c r="M183" s="27">
        <v>365.06</v>
      </c>
      <c r="N183" s="27">
        <v>0</v>
      </c>
      <c r="O183" s="70">
        <f t="shared" si="11"/>
        <v>365.06</v>
      </c>
      <c r="P183" s="76">
        <v>0</v>
      </c>
      <c r="Q183" s="66">
        <f t="shared" si="12"/>
        <v>0</v>
      </c>
      <c r="R183" s="63">
        <v>0</v>
      </c>
      <c r="S183" s="27">
        <v>0</v>
      </c>
      <c r="T183" s="27">
        <v>365.06</v>
      </c>
      <c r="U183" s="64">
        <f t="shared" si="13"/>
        <v>0</v>
      </c>
      <c r="V183" s="65">
        <f t="shared" si="14"/>
        <v>365.06</v>
      </c>
    </row>
    <row r="184" spans="1:22" x14ac:dyDescent="0.25">
      <c r="A184" s="1" t="s">
        <v>3692</v>
      </c>
      <c r="B184" t="s">
        <v>8</v>
      </c>
      <c r="C184" t="s">
        <v>2359</v>
      </c>
      <c r="D184" t="s">
        <v>8</v>
      </c>
      <c r="E184" t="s">
        <v>1</v>
      </c>
      <c r="F184">
        <f t="shared" si="10"/>
        <v>7</v>
      </c>
      <c r="G184" t="s">
        <v>3778</v>
      </c>
      <c r="H184" t="s">
        <v>3779</v>
      </c>
      <c r="I184" t="s">
        <v>3780</v>
      </c>
      <c r="J184" t="s">
        <v>4396</v>
      </c>
      <c r="K184" s="46">
        <v>16.488399999999999</v>
      </c>
      <c r="L184" s="27">
        <v>150571.01999999999</v>
      </c>
      <c r="M184" s="27">
        <v>0</v>
      </c>
      <c r="N184" s="27">
        <v>339379.31000000006</v>
      </c>
      <c r="O184" s="70">
        <f t="shared" si="11"/>
        <v>489950.33000000007</v>
      </c>
      <c r="P184" s="76">
        <v>1.4452627651343861</v>
      </c>
      <c r="Q184" s="66">
        <f t="shared" si="12"/>
        <v>490492.28</v>
      </c>
      <c r="R184" s="63">
        <v>1</v>
      </c>
      <c r="S184" s="27">
        <v>489950.33000000007</v>
      </c>
      <c r="T184" s="27">
        <v>0</v>
      </c>
      <c r="U184" s="64">
        <f t="shared" si="13"/>
        <v>490492.28</v>
      </c>
      <c r="V184" s="65">
        <f t="shared" si="14"/>
        <v>980442.6100000001</v>
      </c>
    </row>
    <row r="185" spans="1:22" x14ac:dyDescent="0.25">
      <c r="A185" s="1" t="s">
        <v>3692</v>
      </c>
      <c r="B185" t="s">
        <v>8</v>
      </c>
      <c r="C185" t="s">
        <v>2360</v>
      </c>
      <c r="D185" t="s">
        <v>1691</v>
      </c>
      <c r="E185" t="s">
        <v>1</v>
      </c>
      <c r="F185">
        <f t="shared" si="10"/>
        <v>7</v>
      </c>
      <c r="G185" t="s">
        <v>3778</v>
      </c>
      <c r="H185" t="s">
        <v>3779</v>
      </c>
      <c r="I185" t="s">
        <v>3780</v>
      </c>
      <c r="J185" t="s">
        <v>4396</v>
      </c>
      <c r="K185" s="46">
        <v>13.081799999999999</v>
      </c>
      <c r="L185" s="27">
        <v>2815.73</v>
      </c>
      <c r="M185" s="27">
        <v>18280.509999999998</v>
      </c>
      <c r="N185" s="27">
        <v>8381.6400000000012</v>
      </c>
      <c r="O185" s="70">
        <f t="shared" si="11"/>
        <v>29477.879999999997</v>
      </c>
      <c r="P185" s="76">
        <v>1.4452625023265138</v>
      </c>
      <c r="Q185" s="66">
        <f t="shared" si="12"/>
        <v>12113.67</v>
      </c>
      <c r="R185" s="63">
        <v>1</v>
      </c>
      <c r="S185" s="27">
        <v>29477.879999999997</v>
      </c>
      <c r="T185" s="27">
        <v>0</v>
      </c>
      <c r="U185" s="64">
        <f t="shared" si="13"/>
        <v>12113.67</v>
      </c>
      <c r="V185" s="65">
        <f t="shared" si="14"/>
        <v>41591.549999999996</v>
      </c>
    </row>
    <row r="186" spans="1:22" x14ac:dyDescent="0.25">
      <c r="A186" s="1" t="s">
        <v>3692</v>
      </c>
      <c r="B186" t="s">
        <v>8</v>
      </c>
      <c r="C186" t="s">
        <v>2361</v>
      </c>
      <c r="D186" t="s">
        <v>2362</v>
      </c>
      <c r="E186" t="s">
        <v>1</v>
      </c>
      <c r="F186">
        <f t="shared" si="10"/>
        <v>7</v>
      </c>
      <c r="G186" t="s">
        <v>3778</v>
      </c>
      <c r="H186" t="s">
        <v>3779</v>
      </c>
      <c r="I186" t="s">
        <v>3780</v>
      </c>
      <c r="J186" t="s">
        <v>4396</v>
      </c>
      <c r="K186" s="46">
        <v>10.2485</v>
      </c>
      <c r="L186" s="27">
        <v>0</v>
      </c>
      <c r="M186" s="27">
        <v>0</v>
      </c>
      <c r="N186" s="27">
        <v>0</v>
      </c>
      <c r="O186" s="70">
        <f t="shared" si="11"/>
        <v>0</v>
      </c>
      <c r="P186" s="76">
        <v>0</v>
      </c>
      <c r="Q186" s="66">
        <f t="shared" si="12"/>
        <v>0</v>
      </c>
      <c r="R186" s="63">
        <v>0.72284090291782011</v>
      </c>
      <c r="S186" s="27">
        <v>28316.61</v>
      </c>
      <c r="T186" s="27">
        <v>0</v>
      </c>
      <c r="U186" s="64">
        <f t="shared" si="13"/>
        <v>-28316.61</v>
      </c>
      <c r="V186" s="65">
        <f t="shared" si="14"/>
        <v>0</v>
      </c>
    </row>
    <row r="187" spans="1:22" x14ac:dyDescent="0.25">
      <c r="A187" s="1" t="s">
        <v>3692</v>
      </c>
      <c r="B187" t="s">
        <v>8</v>
      </c>
      <c r="C187" t="s">
        <v>2361</v>
      </c>
      <c r="D187" t="s">
        <v>2362</v>
      </c>
      <c r="E187" t="s">
        <v>1</v>
      </c>
      <c r="F187">
        <f t="shared" si="10"/>
        <v>7</v>
      </c>
      <c r="G187" t="s">
        <v>3900</v>
      </c>
      <c r="H187" t="s">
        <v>3779</v>
      </c>
      <c r="I187" t="s">
        <v>3780</v>
      </c>
      <c r="J187" t="s">
        <v>4396</v>
      </c>
      <c r="K187" s="46">
        <v>2.1488</v>
      </c>
      <c r="L187" s="27">
        <v>0</v>
      </c>
      <c r="M187" s="27">
        <v>0</v>
      </c>
      <c r="N187" s="27">
        <v>0</v>
      </c>
      <c r="O187" s="70">
        <f t="shared" si="11"/>
        <v>0</v>
      </c>
      <c r="P187" s="76">
        <v>0</v>
      </c>
      <c r="Q187" s="66">
        <f t="shared" si="12"/>
        <v>0</v>
      </c>
      <c r="R187" s="63">
        <v>0.72284090291782011</v>
      </c>
      <c r="S187" s="27">
        <v>5937.13</v>
      </c>
      <c r="T187" s="27">
        <v>0</v>
      </c>
      <c r="U187" s="64">
        <f t="shared" si="13"/>
        <v>-5937.13</v>
      </c>
      <c r="V187" s="65">
        <f t="shared" si="14"/>
        <v>0</v>
      </c>
    </row>
    <row r="188" spans="1:22" x14ac:dyDescent="0.25">
      <c r="A188" s="1" t="s">
        <v>3692</v>
      </c>
      <c r="B188" t="s">
        <v>8</v>
      </c>
      <c r="C188" t="s">
        <v>2361</v>
      </c>
      <c r="D188" t="s">
        <v>2362</v>
      </c>
      <c r="E188" t="s">
        <v>1</v>
      </c>
      <c r="F188">
        <f t="shared" si="10"/>
        <v>7</v>
      </c>
      <c r="G188" t="s">
        <v>3850</v>
      </c>
      <c r="H188" t="s">
        <v>3782</v>
      </c>
      <c r="I188" t="s">
        <v>3783</v>
      </c>
      <c r="J188" t="s">
        <v>4396</v>
      </c>
      <c r="K188" s="46">
        <v>0.66110000000000002</v>
      </c>
      <c r="L188" s="27">
        <v>0</v>
      </c>
      <c r="M188" s="27">
        <v>0</v>
      </c>
      <c r="N188" s="27">
        <v>0</v>
      </c>
      <c r="O188" s="70">
        <f t="shared" si="11"/>
        <v>0</v>
      </c>
      <c r="P188" s="76">
        <v>0</v>
      </c>
      <c r="Q188" s="66">
        <f t="shared" si="12"/>
        <v>0</v>
      </c>
      <c r="R188" s="63">
        <v>0.72284090291782011</v>
      </c>
      <c r="S188" s="27">
        <v>1826.62</v>
      </c>
      <c r="T188" s="27">
        <v>0</v>
      </c>
      <c r="U188" s="64">
        <f t="shared" si="13"/>
        <v>-1826.62</v>
      </c>
      <c r="V188" s="65">
        <f t="shared" si="14"/>
        <v>0</v>
      </c>
    </row>
    <row r="189" spans="1:22" x14ac:dyDescent="0.25">
      <c r="A189" s="1" t="s">
        <v>3692</v>
      </c>
      <c r="B189" t="s">
        <v>8</v>
      </c>
      <c r="C189" t="s">
        <v>2363</v>
      </c>
      <c r="D189" t="s">
        <v>74</v>
      </c>
      <c r="E189" t="s">
        <v>1</v>
      </c>
      <c r="F189">
        <f t="shared" si="10"/>
        <v>7</v>
      </c>
      <c r="G189" t="s">
        <v>3778</v>
      </c>
      <c r="H189" t="s">
        <v>3779</v>
      </c>
      <c r="I189" t="s">
        <v>3780</v>
      </c>
      <c r="J189" t="s">
        <v>4396</v>
      </c>
      <c r="K189" s="46">
        <v>10.1585</v>
      </c>
      <c r="L189" s="27">
        <v>41240.980000000003</v>
      </c>
      <c r="M189" s="27">
        <v>0</v>
      </c>
      <c r="N189" s="27">
        <v>41763.109999999993</v>
      </c>
      <c r="O189" s="70">
        <f t="shared" si="11"/>
        <v>83004.09</v>
      </c>
      <c r="P189" s="76">
        <v>1.4452628096583509</v>
      </c>
      <c r="Q189" s="66">
        <f t="shared" si="12"/>
        <v>60358.67</v>
      </c>
      <c r="R189" s="63">
        <v>1</v>
      </c>
      <c r="S189" s="27">
        <v>83004.09</v>
      </c>
      <c r="T189" s="27">
        <v>0</v>
      </c>
      <c r="U189" s="64">
        <f t="shared" si="13"/>
        <v>60358.67</v>
      </c>
      <c r="V189" s="65">
        <f t="shared" si="14"/>
        <v>143362.76</v>
      </c>
    </row>
    <row r="190" spans="1:22" x14ac:dyDescent="0.25">
      <c r="A190" s="1" t="s">
        <v>3692</v>
      </c>
      <c r="B190" t="s">
        <v>8</v>
      </c>
      <c r="C190" t="s">
        <v>2363</v>
      </c>
      <c r="D190" t="s">
        <v>74</v>
      </c>
      <c r="E190" t="s">
        <v>1</v>
      </c>
      <c r="F190">
        <f t="shared" si="10"/>
        <v>7</v>
      </c>
      <c r="G190" t="s">
        <v>3798</v>
      </c>
      <c r="H190" t="s">
        <v>3798</v>
      </c>
      <c r="I190" t="s">
        <v>3785</v>
      </c>
      <c r="J190" t="s">
        <v>4396</v>
      </c>
      <c r="K190" s="46">
        <v>0.37959999999999999</v>
      </c>
      <c r="L190" s="27">
        <v>0</v>
      </c>
      <c r="M190" s="27">
        <v>0</v>
      </c>
      <c r="N190" s="27">
        <v>5791.7100000000009</v>
      </c>
      <c r="O190" s="70">
        <f t="shared" si="11"/>
        <v>5791.7100000000009</v>
      </c>
      <c r="P190" s="76">
        <v>1.4452628096583509</v>
      </c>
      <c r="Q190" s="66">
        <f t="shared" si="12"/>
        <v>8370.5400000000009</v>
      </c>
      <c r="R190" s="63">
        <v>1</v>
      </c>
      <c r="S190" s="27">
        <v>5791.71</v>
      </c>
      <c r="T190" s="27">
        <v>0</v>
      </c>
      <c r="U190" s="64">
        <f t="shared" si="13"/>
        <v>8370.5400000000009</v>
      </c>
      <c r="V190" s="65">
        <f t="shared" si="14"/>
        <v>14162.25</v>
      </c>
    </row>
    <row r="191" spans="1:22" x14ac:dyDescent="0.25">
      <c r="A191" s="1" t="s">
        <v>3692</v>
      </c>
      <c r="B191" t="s">
        <v>8</v>
      </c>
      <c r="C191" t="s">
        <v>2363</v>
      </c>
      <c r="D191" t="s">
        <v>74</v>
      </c>
      <c r="E191" t="s">
        <v>1</v>
      </c>
      <c r="F191">
        <f t="shared" si="10"/>
        <v>7</v>
      </c>
      <c r="G191" t="s">
        <v>3904</v>
      </c>
      <c r="H191" t="s">
        <v>3782</v>
      </c>
      <c r="I191" t="s">
        <v>3785</v>
      </c>
      <c r="J191" t="s">
        <v>4396</v>
      </c>
      <c r="K191" s="46">
        <v>1.5528999999999999</v>
      </c>
      <c r="L191" s="27">
        <v>0</v>
      </c>
      <c r="M191" s="27">
        <v>0</v>
      </c>
      <c r="N191" s="27">
        <v>12688.59</v>
      </c>
      <c r="O191" s="70">
        <f t="shared" si="11"/>
        <v>12688.59</v>
      </c>
      <c r="P191" s="76">
        <v>1.4452628096583509</v>
      </c>
      <c r="Q191" s="66">
        <f t="shared" si="12"/>
        <v>18338.349999999999</v>
      </c>
      <c r="R191" s="63">
        <v>1</v>
      </c>
      <c r="S191" s="27">
        <v>12688.59</v>
      </c>
      <c r="T191" s="27">
        <v>0</v>
      </c>
      <c r="U191" s="64">
        <f t="shared" si="13"/>
        <v>18338.349999999999</v>
      </c>
      <c r="V191" s="65">
        <f t="shared" si="14"/>
        <v>31026.94</v>
      </c>
    </row>
    <row r="192" spans="1:22" x14ac:dyDescent="0.25">
      <c r="A192" s="1" t="s">
        <v>3692</v>
      </c>
      <c r="B192" t="s">
        <v>8</v>
      </c>
      <c r="C192" t="s">
        <v>2363</v>
      </c>
      <c r="D192" t="s">
        <v>74</v>
      </c>
      <c r="E192" t="s">
        <v>1</v>
      </c>
      <c r="F192">
        <f t="shared" si="10"/>
        <v>7</v>
      </c>
      <c r="G192" t="s">
        <v>4283</v>
      </c>
      <c r="H192" t="s">
        <v>3782</v>
      </c>
      <c r="I192" t="s">
        <v>3783</v>
      </c>
      <c r="J192" t="s">
        <v>4396</v>
      </c>
      <c r="K192" s="46">
        <v>1.6811</v>
      </c>
      <c r="L192" s="27">
        <v>25365.279999999999</v>
      </c>
      <c r="M192" s="27">
        <v>0</v>
      </c>
      <c r="N192" s="27">
        <v>0</v>
      </c>
      <c r="O192" s="70">
        <f t="shared" si="11"/>
        <v>25365.279999999999</v>
      </c>
      <c r="P192" s="76">
        <v>0</v>
      </c>
      <c r="Q192" s="66">
        <f t="shared" si="12"/>
        <v>0</v>
      </c>
      <c r="R192" s="63">
        <v>1</v>
      </c>
      <c r="S192" s="27">
        <v>25365.279999999999</v>
      </c>
      <c r="T192" s="27">
        <v>0</v>
      </c>
      <c r="U192" s="64">
        <f t="shared" si="13"/>
        <v>0</v>
      </c>
      <c r="V192" s="65">
        <f t="shared" si="14"/>
        <v>25365.279999999999</v>
      </c>
    </row>
    <row r="193" spans="1:22" x14ac:dyDescent="0.25">
      <c r="A193" s="1" t="s">
        <v>3692</v>
      </c>
      <c r="B193" t="s">
        <v>8</v>
      </c>
      <c r="C193" t="s">
        <v>2364</v>
      </c>
      <c r="D193" t="s">
        <v>2365</v>
      </c>
      <c r="E193" t="s">
        <v>1</v>
      </c>
      <c r="F193">
        <f t="shared" si="10"/>
        <v>7</v>
      </c>
      <c r="G193" t="s">
        <v>3778</v>
      </c>
      <c r="H193" t="s">
        <v>3779</v>
      </c>
      <c r="I193" t="s">
        <v>3780</v>
      </c>
      <c r="J193" t="s">
        <v>4396</v>
      </c>
      <c r="K193" s="46">
        <v>14.599500000000001</v>
      </c>
      <c r="L193" s="27">
        <v>2151.8700000000026</v>
      </c>
      <c r="M193" s="27">
        <v>0</v>
      </c>
      <c r="N193" s="27">
        <v>1901.4700000000012</v>
      </c>
      <c r="O193" s="70">
        <f t="shared" si="11"/>
        <v>4053.3400000000038</v>
      </c>
      <c r="P193" s="76">
        <v>1.4452616690240454</v>
      </c>
      <c r="Q193" s="66">
        <f t="shared" si="12"/>
        <v>2748.12</v>
      </c>
      <c r="R193" s="63">
        <v>1</v>
      </c>
      <c r="S193" s="27">
        <v>4053.3400000000038</v>
      </c>
      <c r="T193" s="27">
        <v>0</v>
      </c>
      <c r="U193" s="64">
        <f t="shared" si="13"/>
        <v>2748.12</v>
      </c>
      <c r="V193" s="65">
        <f t="shared" si="14"/>
        <v>6801.4600000000037</v>
      </c>
    </row>
    <row r="194" spans="1:22" x14ac:dyDescent="0.25">
      <c r="A194" s="1" t="s">
        <v>3692</v>
      </c>
      <c r="B194" t="s">
        <v>8</v>
      </c>
      <c r="C194" t="s">
        <v>2364</v>
      </c>
      <c r="D194" t="s">
        <v>2365</v>
      </c>
      <c r="E194" t="s">
        <v>1</v>
      </c>
      <c r="F194">
        <f t="shared" ref="F194:F257" si="15">LEN(C194)</f>
        <v>7</v>
      </c>
      <c r="G194" t="s">
        <v>3904</v>
      </c>
      <c r="H194" t="s">
        <v>3782</v>
      </c>
      <c r="I194" t="s">
        <v>3785</v>
      </c>
      <c r="J194" t="s">
        <v>4396</v>
      </c>
      <c r="K194" s="46">
        <v>1.3</v>
      </c>
      <c r="L194" s="27">
        <v>0</v>
      </c>
      <c r="M194" s="27">
        <v>0</v>
      </c>
      <c r="N194" s="27">
        <v>360.93000000000029</v>
      </c>
      <c r="O194" s="70">
        <f t="shared" ref="O194:O257" si="16">SUM(L194:N194)</f>
        <v>360.93000000000029</v>
      </c>
      <c r="P194" s="76">
        <v>1.4452616690240454</v>
      </c>
      <c r="Q194" s="66">
        <f t="shared" ref="Q194:Q257" si="17">ROUND(P194*N194,2)</f>
        <v>521.64</v>
      </c>
      <c r="R194" s="63">
        <v>1</v>
      </c>
      <c r="S194" s="27">
        <v>360.93000000000029</v>
      </c>
      <c r="T194" s="27">
        <v>0</v>
      </c>
      <c r="U194" s="64">
        <f t="shared" ref="U194:U257" si="18">ROUND(SUM(L194,M194,N194,Q194,-S194,-T194), 2)</f>
        <v>521.64</v>
      </c>
      <c r="V194" s="65">
        <f t="shared" ref="V194:V257" si="19">SUM(S194,T194,U194)</f>
        <v>882.57000000000028</v>
      </c>
    </row>
    <row r="195" spans="1:22" x14ac:dyDescent="0.25">
      <c r="A195" s="1" t="s">
        <v>3692</v>
      </c>
      <c r="B195" t="s">
        <v>8</v>
      </c>
      <c r="C195" t="s">
        <v>2366</v>
      </c>
      <c r="D195" t="s">
        <v>245</v>
      </c>
      <c r="E195" t="s">
        <v>1</v>
      </c>
      <c r="F195">
        <f t="shared" si="15"/>
        <v>7</v>
      </c>
      <c r="G195" t="s">
        <v>3778</v>
      </c>
      <c r="H195" t="s">
        <v>3779</v>
      </c>
      <c r="I195" t="s">
        <v>3780</v>
      </c>
      <c r="J195" t="s">
        <v>4396</v>
      </c>
      <c r="K195" s="46">
        <v>11.764699999999999</v>
      </c>
      <c r="L195" s="27">
        <v>0</v>
      </c>
      <c r="M195" s="27">
        <v>9322.35</v>
      </c>
      <c r="N195" s="27">
        <v>0</v>
      </c>
      <c r="O195" s="70">
        <f t="shared" si="16"/>
        <v>9322.35</v>
      </c>
      <c r="P195" s="76">
        <v>0</v>
      </c>
      <c r="Q195" s="66">
        <f t="shared" si="17"/>
        <v>0</v>
      </c>
      <c r="R195" s="63">
        <v>0</v>
      </c>
      <c r="S195" s="27">
        <v>9322.35</v>
      </c>
      <c r="T195" s="27">
        <v>0</v>
      </c>
      <c r="U195" s="64">
        <f t="shared" si="18"/>
        <v>0</v>
      </c>
      <c r="V195" s="65">
        <f t="shared" si="19"/>
        <v>9322.35</v>
      </c>
    </row>
    <row r="196" spans="1:22" x14ac:dyDescent="0.25">
      <c r="A196" s="1" t="s">
        <v>3692</v>
      </c>
      <c r="B196" t="s">
        <v>8</v>
      </c>
      <c r="C196" t="s">
        <v>2366</v>
      </c>
      <c r="D196" t="s">
        <v>245</v>
      </c>
      <c r="E196" t="s">
        <v>1</v>
      </c>
      <c r="F196">
        <f t="shared" si="15"/>
        <v>7</v>
      </c>
      <c r="G196" t="s">
        <v>4121</v>
      </c>
      <c r="H196" t="s">
        <v>3798</v>
      </c>
      <c r="I196" t="s">
        <v>3785</v>
      </c>
      <c r="J196" t="s">
        <v>4396</v>
      </c>
      <c r="K196" s="46">
        <v>1.8317000000000001</v>
      </c>
      <c r="L196" s="27">
        <v>0</v>
      </c>
      <c r="M196" s="27">
        <v>1451.44</v>
      </c>
      <c r="N196" s="27">
        <v>0</v>
      </c>
      <c r="O196" s="70">
        <f t="shared" si="16"/>
        <v>1451.44</v>
      </c>
      <c r="P196" s="76">
        <v>0</v>
      </c>
      <c r="Q196" s="66">
        <f t="shared" si="17"/>
        <v>0</v>
      </c>
      <c r="R196" s="63">
        <v>0</v>
      </c>
      <c r="S196" s="27">
        <v>1451.44</v>
      </c>
      <c r="T196" s="27">
        <v>0</v>
      </c>
      <c r="U196" s="64">
        <f t="shared" si="18"/>
        <v>0</v>
      </c>
      <c r="V196" s="65">
        <f t="shared" si="19"/>
        <v>1451.44</v>
      </c>
    </row>
    <row r="197" spans="1:22" x14ac:dyDescent="0.25">
      <c r="A197" s="1" t="s">
        <v>3692</v>
      </c>
      <c r="B197" t="s">
        <v>8</v>
      </c>
      <c r="C197" t="s">
        <v>2366</v>
      </c>
      <c r="D197" t="s">
        <v>245</v>
      </c>
      <c r="E197" t="s">
        <v>1</v>
      </c>
      <c r="F197">
        <f t="shared" si="15"/>
        <v>7</v>
      </c>
      <c r="G197" t="s">
        <v>3787</v>
      </c>
      <c r="H197" t="s">
        <v>3782</v>
      </c>
      <c r="I197" t="s">
        <v>3785</v>
      </c>
      <c r="J197" t="s">
        <v>4396</v>
      </c>
      <c r="K197" s="46">
        <v>1.9356</v>
      </c>
      <c r="L197" s="27">
        <v>0</v>
      </c>
      <c r="M197" s="27">
        <v>1533.77</v>
      </c>
      <c r="N197" s="27">
        <v>0</v>
      </c>
      <c r="O197" s="70">
        <f t="shared" si="16"/>
        <v>1533.77</v>
      </c>
      <c r="P197" s="76">
        <v>0</v>
      </c>
      <c r="Q197" s="66">
        <f t="shared" si="17"/>
        <v>0</v>
      </c>
      <c r="R197" s="63">
        <v>0</v>
      </c>
      <c r="S197" s="27">
        <v>1533.77</v>
      </c>
      <c r="T197" s="27">
        <v>0</v>
      </c>
      <c r="U197" s="64">
        <f t="shared" si="18"/>
        <v>0</v>
      </c>
      <c r="V197" s="65">
        <f t="shared" si="19"/>
        <v>1533.77</v>
      </c>
    </row>
    <row r="198" spans="1:22" x14ac:dyDescent="0.25">
      <c r="A198" s="1" t="s">
        <v>3692</v>
      </c>
      <c r="B198" t="s">
        <v>8</v>
      </c>
      <c r="C198" t="s">
        <v>2367</v>
      </c>
      <c r="D198" t="s">
        <v>253</v>
      </c>
      <c r="E198" t="s">
        <v>1</v>
      </c>
      <c r="F198">
        <f t="shared" si="15"/>
        <v>7</v>
      </c>
      <c r="G198" t="s">
        <v>3778</v>
      </c>
      <c r="H198" t="s">
        <v>3779</v>
      </c>
      <c r="I198" t="s">
        <v>3780</v>
      </c>
      <c r="J198" t="s">
        <v>4396</v>
      </c>
      <c r="K198" s="46">
        <v>16.360700000000001</v>
      </c>
      <c r="L198" s="27">
        <v>26522.89</v>
      </c>
      <c r="M198" s="27">
        <v>0</v>
      </c>
      <c r="N198" s="27">
        <v>30064.289999999997</v>
      </c>
      <c r="O198" s="70">
        <f t="shared" si="16"/>
        <v>56587.179999999993</v>
      </c>
      <c r="P198" s="76">
        <v>1.445262801815709</v>
      </c>
      <c r="Q198" s="66">
        <f t="shared" si="17"/>
        <v>43450.8</v>
      </c>
      <c r="R198" s="63">
        <v>1</v>
      </c>
      <c r="S198" s="27">
        <v>56587.18</v>
      </c>
      <c r="T198" s="27">
        <v>0</v>
      </c>
      <c r="U198" s="64">
        <f t="shared" si="18"/>
        <v>43450.8</v>
      </c>
      <c r="V198" s="65">
        <f t="shared" si="19"/>
        <v>100037.98000000001</v>
      </c>
    </row>
    <row r="199" spans="1:22" x14ac:dyDescent="0.25">
      <c r="A199" s="1" t="s">
        <v>3692</v>
      </c>
      <c r="B199" t="s">
        <v>8</v>
      </c>
      <c r="C199" t="s">
        <v>2795</v>
      </c>
      <c r="D199" t="s">
        <v>226</v>
      </c>
      <c r="E199" t="s">
        <v>2</v>
      </c>
      <c r="F199">
        <f t="shared" si="15"/>
        <v>7</v>
      </c>
      <c r="G199" t="s">
        <v>3778</v>
      </c>
      <c r="H199" t="s">
        <v>3779</v>
      </c>
      <c r="I199" t="s">
        <v>3780</v>
      </c>
      <c r="J199" t="s">
        <v>4396</v>
      </c>
      <c r="K199" s="46">
        <v>5.9980000000000002</v>
      </c>
      <c r="L199" s="27">
        <v>44.58</v>
      </c>
      <c r="M199" s="27">
        <v>1209.8</v>
      </c>
      <c r="N199" s="27">
        <v>558.81999999999994</v>
      </c>
      <c r="O199" s="70">
        <f t="shared" si="16"/>
        <v>1813.1999999999998</v>
      </c>
      <c r="P199" s="76">
        <v>1.4452643022149749</v>
      </c>
      <c r="Q199" s="66">
        <f t="shared" si="17"/>
        <v>807.64</v>
      </c>
      <c r="R199" s="63">
        <v>1</v>
      </c>
      <c r="S199" s="27">
        <v>1813.1999999999998</v>
      </c>
      <c r="T199" s="27">
        <v>0</v>
      </c>
      <c r="U199" s="64">
        <f t="shared" si="18"/>
        <v>807.64</v>
      </c>
      <c r="V199" s="65">
        <f t="shared" si="19"/>
        <v>2620.8399999999997</v>
      </c>
    </row>
    <row r="200" spans="1:22" x14ac:dyDescent="0.25">
      <c r="A200" s="1" t="s">
        <v>3692</v>
      </c>
      <c r="B200" t="s">
        <v>8</v>
      </c>
      <c r="C200" t="s">
        <v>2795</v>
      </c>
      <c r="D200" t="s">
        <v>226</v>
      </c>
      <c r="E200" t="s">
        <v>2</v>
      </c>
      <c r="F200">
        <f t="shared" si="15"/>
        <v>7</v>
      </c>
      <c r="G200" t="s">
        <v>3900</v>
      </c>
      <c r="H200" t="s">
        <v>3779</v>
      </c>
      <c r="I200" t="s">
        <v>3780</v>
      </c>
      <c r="J200" t="s">
        <v>4396</v>
      </c>
      <c r="K200" s="46">
        <v>1.9006000000000001</v>
      </c>
      <c r="L200" s="27">
        <v>14.12</v>
      </c>
      <c r="M200" s="27">
        <v>383.35</v>
      </c>
      <c r="N200" s="27">
        <v>177.07999999999996</v>
      </c>
      <c r="O200" s="70">
        <f t="shared" si="16"/>
        <v>574.54999999999995</v>
      </c>
      <c r="P200" s="76">
        <v>1.4452643022149749</v>
      </c>
      <c r="Q200" s="66">
        <f t="shared" si="17"/>
        <v>255.93</v>
      </c>
      <c r="R200" s="63">
        <v>1</v>
      </c>
      <c r="S200" s="27">
        <v>574.54999999999995</v>
      </c>
      <c r="T200" s="27">
        <v>0</v>
      </c>
      <c r="U200" s="64">
        <f t="shared" si="18"/>
        <v>255.93</v>
      </c>
      <c r="V200" s="65">
        <f t="shared" si="19"/>
        <v>830.48</v>
      </c>
    </row>
    <row r="201" spans="1:22" x14ac:dyDescent="0.25">
      <c r="A201" s="1" t="s">
        <v>3692</v>
      </c>
      <c r="B201" t="s">
        <v>8</v>
      </c>
      <c r="C201" t="s">
        <v>2796</v>
      </c>
      <c r="D201" t="s">
        <v>236</v>
      </c>
      <c r="E201" t="s">
        <v>2</v>
      </c>
      <c r="F201">
        <f t="shared" si="15"/>
        <v>7</v>
      </c>
      <c r="G201" t="s">
        <v>3778</v>
      </c>
      <c r="H201" t="s">
        <v>3779</v>
      </c>
      <c r="I201" t="s">
        <v>3780</v>
      </c>
      <c r="J201" t="s">
        <v>4396</v>
      </c>
      <c r="K201" s="46">
        <v>8.9177999999999997</v>
      </c>
      <c r="L201" s="27">
        <v>0</v>
      </c>
      <c r="M201" s="27">
        <v>611.85</v>
      </c>
      <c r="N201" s="27">
        <v>8873.91</v>
      </c>
      <c r="O201" s="70">
        <f t="shared" si="16"/>
        <v>9485.76</v>
      </c>
      <c r="P201" s="76">
        <v>1.445262573093484</v>
      </c>
      <c r="Q201" s="66">
        <f t="shared" si="17"/>
        <v>12825.13</v>
      </c>
      <c r="R201" s="63">
        <v>1</v>
      </c>
      <c r="S201" s="27">
        <v>9485.76</v>
      </c>
      <c r="T201" s="27">
        <v>0</v>
      </c>
      <c r="U201" s="64">
        <f t="shared" si="18"/>
        <v>12825.13</v>
      </c>
      <c r="V201" s="65">
        <f t="shared" si="19"/>
        <v>22310.89</v>
      </c>
    </row>
    <row r="202" spans="1:22" x14ac:dyDescent="0.25">
      <c r="A202" s="1" t="s">
        <v>3757</v>
      </c>
      <c r="B202" t="s">
        <v>9</v>
      </c>
      <c r="C202" t="s">
        <v>91</v>
      </c>
      <c r="D202" t="s">
        <v>9</v>
      </c>
      <c r="E202" t="s">
        <v>0</v>
      </c>
      <c r="F202">
        <f t="shared" si="15"/>
        <v>7</v>
      </c>
      <c r="G202" t="s">
        <v>3778</v>
      </c>
      <c r="H202" t="s">
        <v>3779</v>
      </c>
      <c r="I202" t="s">
        <v>3780</v>
      </c>
      <c r="J202" t="s">
        <v>4396</v>
      </c>
      <c r="K202" s="46">
        <v>4.8003999999999998</v>
      </c>
      <c r="L202" s="27">
        <v>27060.52</v>
      </c>
      <c r="M202" s="27">
        <v>34013.65</v>
      </c>
      <c r="N202" s="27">
        <v>76264.2</v>
      </c>
      <c r="O202" s="70">
        <f t="shared" si="16"/>
        <v>137338.37</v>
      </c>
      <c r="P202" s="76">
        <v>1.4452627838487784</v>
      </c>
      <c r="Q202" s="66">
        <f t="shared" si="17"/>
        <v>110221.81</v>
      </c>
      <c r="R202" s="63">
        <v>1</v>
      </c>
      <c r="S202" s="27">
        <v>137338.37</v>
      </c>
      <c r="T202" s="27">
        <v>0</v>
      </c>
      <c r="U202" s="64">
        <f t="shared" si="18"/>
        <v>110221.81</v>
      </c>
      <c r="V202" s="65">
        <f t="shared" si="19"/>
        <v>247560.18</v>
      </c>
    </row>
    <row r="203" spans="1:22" x14ac:dyDescent="0.25">
      <c r="A203" s="1" t="s">
        <v>3757</v>
      </c>
      <c r="B203" t="s">
        <v>9</v>
      </c>
      <c r="C203" t="s">
        <v>91</v>
      </c>
      <c r="D203" t="s">
        <v>9</v>
      </c>
      <c r="E203" t="s">
        <v>0</v>
      </c>
      <c r="F203">
        <f t="shared" si="15"/>
        <v>7</v>
      </c>
      <c r="G203" t="s">
        <v>3781</v>
      </c>
      <c r="H203" t="s">
        <v>3782</v>
      </c>
      <c r="I203" t="s">
        <v>3783</v>
      </c>
      <c r="J203" t="s">
        <v>4397</v>
      </c>
      <c r="K203" s="46">
        <v>0.97199999999999998</v>
      </c>
      <c r="L203" s="27">
        <v>22203.98</v>
      </c>
      <c r="M203" s="27">
        <v>6887.19</v>
      </c>
      <c r="N203" s="27">
        <v>0</v>
      </c>
      <c r="O203" s="70">
        <f t="shared" si="16"/>
        <v>29091.17</v>
      </c>
      <c r="P203" s="76">
        <v>0</v>
      </c>
      <c r="Q203" s="66">
        <f t="shared" si="17"/>
        <v>0</v>
      </c>
      <c r="R203" s="63">
        <v>1</v>
      </c>
      <c r="S203" s="27">
        <v>0</v>
      </c>
      <c r="T203" s="27">
        <v>29091.17</v>
      </c>
      <c r="U203" s="64">
        <f t="shared" si="18"/>
        <v>0</v>
      </c>
      <c r="V203" s="65">
        <f t="shared" si="19"/>
        <v>29091.17</v>
      </c>
    </row>
    <row r="204" spans="1:22" x14ac:dyDescent="0.25">
      <c r="A204" s="1" t="s">
        <v>3757</v>
      </c>
      <c r="B204" t="s">
        <v>9</v>
      </c>
      <c r="C204" t="s">
        <v>91</v>
      </c>
      <c r="D204" t="s">
        <v>9</v>
      </c>
      <c r="E204" t="s">
        <v>0</v>
      </c>
      <c r="F204">
        <f t="shared" si="15"/>
        <v>7</v>
      </c>
      <c r="G204" t="s">
        <v>3784</v>
      </c>
      <c r="H204" t="s">
        <v>3782</v>
      </c>
      <c r="I204" t="s">
        <v>3785</v>
      </c>
      <c r="J204" t="s">
        <v>4397</v>
      </c>
      <c r="K204" s="46">
        <v>0.25</v>
      </c>
      <c r="L204" s="27">
        <v>0</v>
      </c>
      <c r="M204" s="27">
        <v>1771.4</v>
      </c>
      <c r="N204" s="27">
        <v>5272.98</v>
      </c>
      <c r="O204" s="70">
        <f t="shared" si="16"/>
        <v>7044.3799999999992</v>
      </c>
      <c r="P204" s="76">
        <v>1.445262804760683</v>
      </c>
      <c r="Q204" s="66">
        <f t="shared" si="17"/>
        <v>7620.84</v>
      </c>
      <c r="R204" s="63">
        <v>1</v>
      </c>
      <c r="S204" s="27">
        <v>0</v>
      </c>
      <c r="T204" s="27">
        <v>7044.3799999999992</v>
      </c>
      <c r="U204" s="64">
        <f t="shared" si="18"/>
        <v>7620.84</v>
      </c>
      <c r="V204" s="65">
        <f t="shared" si="19"/>
        <v>14665.22</v>
      </c>
    </row>
    <row r="205" spans="1:22" x14ac:dyDescent="0.25">
      <c r="A205" s="1" t="s">
        <v>3757</v>
      </c>
      <c r="B205" t="s">
        <v>9</v>
      </c>
      <c r="C205" t="s">
        <v>91</v>
      </c>
      <c r="D205" t="s">
        <v>9</v>
      </c>
      <c r="E205" t="s">
        <v>0</v>
      </c>
      <c r="F205">
        <f t="shared" si="15"/>
        <v>7</v>
      </c>
      <c r="G205" t="s">
        <v>3793</v>
      </c>
      <c r="H205" t="s">
        <v>3782</v>
      </c>
      <c r="I205" t="s">
        <v>3785</v>
      </c>
      <c r="J205" t="s">
        <v>4397</v>
      </c>
      <c r="K205" s="46">
        <v>0.75</v>
      </c>
      <c r="L205" s="27">
        <v>0</v>
      </c>
      <c r="M205" s="27">
        <v>5314.19</v>
      </c>
      <c r="N205" s="27">
        <v>15818.94</v>
      </c>
      <c r="O205" s="70">
        <f t="shared" si="16"/>
        <v>21133.13</v>
      </c>
      <c r="P205" s="76">
        <v>1.445262804760683</v>
      </c>
      <c r="Q205" s="66">
        <f t="shared" si="17"/>
        <v>22862.53</v>
      </c>
      <c r="R205" s="63">
        <v>1</v>
      </c>
      <c r="S205" s="27">
        <v>0</v>
      </c>
      <c r="T205" s="27">
        <v>21133.13</v>
      </c>
      <c r="U205" s="64">
        <f t="shared" si="18"/>
        <v>22862.53</v>
      </c>
      <c r="V205" s="65">
        <f t="shared" si="19"/>
        <v>43995.66</v>
      </c>
    </row>
    <row r="206" spans="1:22" x14ac:dyDescent="0.25">
      <c r="A206" s="1" t="s">
        <v>3757</v>
      </c>
      <c r="B206" t="s">
        <v>9</v>
      </c>
      <c r="C206" t="s">
        <v>91</v>
      </c>
      <c r="D206" t="s">
        <v>9</v>
      </c>
      <c r="E206" t="s">
        <v>0</v>
      </c>
      <c r="F206">
        <f t="shared" si="15"/>
        <v>7</v>
      </c>
      <c r="G206" t="s">
        <v>3794</v>
      </c>
      <c r="H206" t="s">
        <v>3782</v>
      </c>
      <c r="I206" t="s">
        <v>3785</v>
      </c>
      <c r="J206" t="s">
        <v>4397</v>
      </c>
      <c r="K206" s="46">
        <v>0.5</v>
      </c>
      <c r="L206" s="27">
        <v>0</v>
      </c>
      <c r="M206" s="27">
        <v>3542.79</v>
      </c>
      <c r="N206" s="27">
        <v>10545.96</v>
      </c>
      <c r="O206" s="70">
        <f t="shared" si="16"/>
        <v>14088.75</v>
      </c>
      <c r="P206" s="76">
        <v>1.445262804760683</v>
      </c>
      <c r="Q206" s="66">
        <f t="shared" si="17"/>
        <v>15241.68</v>
      </c>
      <c r="R206" s="63">
        <v>1</v>
      </c>
      <c r="S206" s="27">
        <v>0</v>
      </c>
      <c r="T206" s="27">
        <v>14088.75</v>
      </c>
      <c r="U206" s="64">
        <f t="shared" si="18"/>
        <v>15241.68</v>
      </c>
      <c r="V206" s="65">
        <f t="shared" si="19"/>
        <v>29330.43</v>
      </c>
    </row>
    <row r="207" spans="1:22" x14ac:dyDescent="0.25">
      <c r="A207" s="1" t="s">
        <v>3757</v>
      </c>
      <c r="B207" t="s">
        <v>9</v>
      </c>
      <c r="C207" t="s">
        <v>91</v>
      </c>
      <c r="D207" t="s">
        <v>9</v>
      </c>
      <c r="E207" t="s">
        <v>0</v>
      </c>
      <c r="F207">
        <f t="shared" si="15"/>
        <v>7</v>
      </c>
      <c r="G207" t="s">
        <v>3788</v>
      </c>
      <c r="H207" t="s">
        <v>3782</v>
      </c>
      <c r="I207" t="s">
        <v>3785</v>
      </c>
      <c r="J207" t="s">
        <v>4397</v>
      </c>
      <c r="K207" s="46">
        <v>0.53939999999999999</v>
      </c>
      <c r="L207" s="27">
        <v>0</v>
      </c>
      <c r="M207" s="27">
        <v>3821.97</v>
      </c>
      <c r="N207" s="27">
        <v>11376.98</v>
      </c>
      <c r="O207" s="70">
        <f t="shared" si="16"/>
        <v>15198.949999999999</v>
      </c>
      <c r="P207" s="76">
        <v>1.445262804760683</v>
      </c>
      <c r="Q207" s="66">
        <f t="shared" si="17"/>
        <v>16442.73</v>
      </c>
      <c r="R207" s="63">
        <v>1</v>
      </c>
      <c r="S207" s="27">
        <v>0</v>
      </c>
      <c r="T207" s="27">
        <v>15198.949999999999</v>
      </c>
      <c r="U207" s="64">
        <f t="shared" si="18"/>
        <v>16442.73</v>
      </c>
      <c r="V207" s="65">
        <f t="shared" si="19"/>
        <v>31641.68</v>
      </c>
    </row>
    <row r="208" spans="1:22" x14ac:dyDescent="0.25">
      <c r="A208" s="1" t="s">
        <v>3757</v>
      </c>
      <c r="B208" t="s">
        <v>9</v>
      </c>
      <c r="C208" t="s">
        <v>91</v>
      </c>
      <c r="D208" t="s">
        <v>9</v>
      </c>
      <c r="E208" t="s">
        <v>0</v>
      </c>
      <c r="F208">
        <f t="shared" si="15"/>
        <v>7</v>
      </c>
      <c r="G208" t="s">
        <v>3789</v>
      </c>
      <c r="H208" t="s">
        <v>3782</v>
      </c>
      <c r="I208" t="s">
        <v>3785</v>
      </c>
      <c r="J208" t="s">
        <v>4397</v>
      </c>
      <c r="K208" s="46">
        <v>1.06E-2</v>
      </c>
      <c r="L208" s="27">
        <v>0</v>
      </c>
      <c r="M208" s="27">
        <v>75.11</v>
      </c>
      <c r="N208" s="27">
        <v>223.58</v>
      </c>
      <c r="O208" s="70">
        <f t="shared" si="16"/>
        <v>298.69</v>
      </c>
      <c r="P208" s="76">
        <v>1.445262804760683</v>
      </c>
      <c r="Q208" s="66">
        <f t="shared" si="17"/>
        <v>323.13</v>
      </c>
      <c r="R208" s="63">
        <v>1</v>
      </c>
      <c r="S208" s="27">
        <v>0</v>
      </c>
      <c r="T208" s="27">
        <v>298.69</v>
      </c>
      <c r="U208" s="64">
        <f t="shared" si="18"/>
        <v>323.13</v>
      </c>
      <c r="V208" s="65">
        <f t="shared" si="19"/>
        <v>621.81999999999994</v>
      </c>
    </row>
    <row r="209" spans="1:22" x14ac:dyDescent="0.25">
      <c r="A209" s="1" t="s">
        <v>3757</v>
      </c>
      <c r="B209" t="s">
        <v>9</v>
      </c>
      <c r="C209" t="s">
        <v>91</v>
      </c>
      <c r="D209" t="s">
        <v>9</v>
      </c>
      <c r="E209" t="s">
        <v>0</v>
      </c>
      <c r="F209">
        <f t="shared" si="15"/>
        <v>7</v>
      </c>
      <c r="G209" t="s">
        <v>3791</v>
      </c>
      <c r="H209" t="s">
        <v>3782</v>
      </c>
      <c r="I209" t="s">
        <v>3785</v>
      </c>
      <c r="J209" t="s">
        <v>4397</v>
      </c>
      <c r="K209" s="46">
        <v>0.125</v>
      </c>
      <c r="L209" s="27">
        <v>0</v>
      </c>
      <c r="M209" s="27">
        <v>885.7</v>
      </c>
      <c r="N209" s="27">
        <v>2636.49</v>
      </c>
      <c r="O209" s="70">
        <f t="shared" si="16"/>
        <v>3522.1899999999996</v>
      </c>
      <c r="P209" s="76">
        <v>1.445262804760683</v>
      </c>
      <c r="Q209" s="66">
        <f t="shared" si="17"/>
        <v>3810.42</v>
      </c>
      <c r="R209" s="63">
        <v>1</v>
      </c>
      <c r="S209" s="27">
        <v>0</v>
      </c>
      <c r="T209" s="27">
        <v>3522.1899999999996</v>
      </c>
      <c r="U209" s="64">
        <f t="shared" si="18"/>
        <v>3810.42</v>
      </c>
      <c r="V209" s="65">
        <f t="shared" si="19"/>
        <v>7332.61</v>
      </c>
    </row>
    <row r="210" spans="1:22" x14ac:dyDescent="0.25">
      <c r="A210" s="1" t="s">
        <v>3757</v>
      </c>
      <c r="B210" t="s">
        <v>9</v>
      </c>
      <c r="C210" t="s">
        <v>254</v>
      </c>
      <c r="D210" t="s">
        <v>9</v>
      </c>
      <c r="E210" t="s">
        <v>3</v>
      </c>
      <c r="F210">
        <f t="shared" si="15"/>
        <v>7</v>
      </c>
      <c r="G210" t="s">
        <v>3778</v>
      </c>
      <c r="H210" t="s">
        <v>3779</v>
      </c>
      <c r="I210" t="s">
        <v>3780</v>
      </c>
      <c r="J210" t="s">
        <v>4397</v>
      </c>
      <c r="K210" s="46">
        <v>1.0136000000000001</v>
      </c>
      <c r="L210" s="27">
        <v>0</v>
      </c>
      <c r="M210" s="27">
        <v>194.51</v>
      </c>
      <c r="N210" s="27">
        <v>0</v>
      </c>
      <c r="O210" s="70">
        <f t="shared" si="16"/>
        <v>194.51</v>
      </c>
      <c r="P210" s="76">
        <v>0</v>
      </c>
      <c r="Q210" s="66">
        <f t="shared" si="17"/>
        <v>0</v>
      </c>
      <c r="R210" s="63">
        <v>0</v>
      </c>
      <c r="S210" s="27">
        <v>0</v>
      </c>
      <c r="T210" s="27">
        <v>194.51</v>
      </c>
      <c r="U210" s="64">
        <f t="shared" si="18"/>
        <v>0</v>
      </c>
      <c r="V210" s="65">
        <f t="shared" si="19"/>
        <v>194.51</v>
      </c>
    </row>
    <row r="211" spans="1:22" x14ac:dyDescent="0.25">
      <c r="A211" s="1" t="s">
        <v>3757</v>
      </c>
      <c r="B211" t="s">
        <v>9</v>
      </c>
      <c r="C211" t="s">
        <v>254</v>
      </c>
      <c r="D211" t="s">
        <v>9</v>
      </c>
      <c r="E211" t="s">
        <v>3</v>
      </c>
      <c r="F211">
        <f t="shared" si="15"/>
        <v>7</v>
      </c>
      <c r="G211" t="s">
        <v>3902</v>
      </c>
      <c r="H211" t="s">
        <v>3782</v>
      </c>
      <c r="I211" t="s">
        <v>3783</v>
      </c>
      <c r="J211" t="s">
        <v>4397</v>
      </c>
      <c r="K211" s="46">
        <v>1</v>
      </c>
      <c r="L211" s="27">
        <v>0</v>
      </c>
      <c r="M211" s="27">
        <v>191.9</v>
      </c>
      <c r="N211" s="27">
        <v>0</v>
      </c>
      <c r="O211" s="70">
        <f t="shared" si="16"/>
        <v>191.9</v>
      </c>
      <c r="P211" s="76">
        <v>0</v>
      </c>
      <c r="Q211" s="66">
        <f t="shared" si="17"/>
        <v>0</v>
      </c>
      <c r="R211" s="63">
        <v>0</v>
      </c>
      <c r="S211" s="27">
        <v>0</v>
      </c>
      <c r="T211" s="27">
        <v>191.9</v>
      </c>
      <c r="U211" s="64">
        <f t="shared" si="18"/>
        <v>0</v>
      </c>
      <c r="V211" s="65">
        <f t="shared" si="19"/>
        <v>191.9</v>
      </c>
    </row>
    <row r="212" spans="1:22" x14ac:dyDescent="0.25">
      <c r="A212" s="1" t="s">
        <v>3757</v>
      </c>
      <c r="B212" t="s">
        <v>9</v>
      </c>
      <c r="C212" t="s">
        <v>255</v>
      </c>
      <c r="D212" t="s">
        <v>256</v>
      </c>
      <c r="E212" t="s">
        <v>3</v>
      </c>
      <c r="F212">
        <f t="shared" si="15"/>
        <v>7</v>
      </c>
      <c r="G212" t="s">
        <v>3778</v>
      </c>
      <c r="H212" t="s">
        <v>3779</v>
      </c>
      <c r="I212" t="s">
        <v>3780</v>
      </c>
      <c r="J212" t="s">
        <v>4397</v>
      </c>
      <c r="K212" s="46">
        <v>1.1032</v>
      </c>
      <c r="L212" s="27">
        <v>0</v>
      </c>
      <c r="M212" s="27">
        <v>298.42</v>
      </c>
      <c r="N212" s="27">
        <v>0</v>
      </c>
      <c r="O212" s="70">
        <f t="shared" si="16"/>
        <v>298.42</v>
      </c>
      <c r="P212" s="76">
        <v>0</v>
      </c>
      <c r="Q212" s="66">
        <f t="shared" si="17"/>
        <v>0</v>
      </c>
      <c r="R212" s="63">
        <v>0</v>
      </c>
      <c r="S212" s="27">
        <v>0</v>
      </c>
      <c r="T212" s="27">
        <v>298.42</v>
      </c>
      <c r="U212" s="64">
        <f t="shared" si="18"/>
        <v>0</v>
      </c>
      <c r="V212" s="65">
        <f t="shared" si="19"/>
        <v>298.42</v>
      </c>
    </row>
    <row r="213" spans="1:22" x14ac:dyDescent="0.25">
      <c r="A213" s="1" t="s">
        <v>3757</v>
      </c>
      <c r="B213" t="s">
        <v>9</v>
      </c>
      <c r="C213" t="s">
        <v>255</v>
      </c>
      <c r="D213" t="s">
        <v>256</v>
      </c>
      <c r="E213" t="s">
        <v>3</v>
      </c>
      <c r="F213">
        <f t="shared" si="15"/>
        <v>7</v>
      </c>
      <c r="G213" t="s">
        <v>3925</v>
      </c>
      <c r="H213" t="s">
        <v>3782</v>
      </c>
      <c r="I213" t="s">
        <v>3783</v>
      </c>
      <c r="J213" t="s">
        <v>4397</v>
      </c>
      <c r="K213" s="46">
        <v>0.49080000000000001</v>
      </c>
      <c r="L213" s="27">
        <v>0</v>
      </c>
      <c r="M213" s="27">
        <v>132.76</v>
      </c>
      <c r="N213" s="27">
        <v>0</v>
      </c>
      <c r="O213" s="70">
        <f t="shared" si="16"/>
        <v>132.76</v>
      </c>
      <c r="P213" s="76">
        <v>0</v>
      </c>
      <c r="Q213" s="66">
        <f t="shared" si="17"/>
        <v>0</v>
      </c>
      <c r="R213" s="63">
        <v>0</v>
      </c>
      <c r="S213" s="27">
        <v>0</v>
      </c>
      <c r="T213" s="27">
        <v>132.76</v>
      </c>
      <c r="U213" s="64">
        <f t="shared" si="18"/>
        <v>0</v>
      </c>
      <c r="V213" s="65">
        <f t="shared" si="19"/>
        <v>132.76</v>
      </c>
    </row>
    <row r="214" spans="1:22" x14ac:dyDescent="0.25">
      <c r="A214" s="1" t="s">
        <v>3757</v>
      </c>
      <c r="B214" t="s">
        <v>9</v>
      </c>
      <c r="C214" t="s">
        <v>255</v>
      </c>
      <c r="D214" t="s">
        <v>256</v>
      </c>
      <c r="E214" t="s">
        <v>3</v>
      </c>
      <c r="F214">
        <f t="shared" si="15"/>
        <v>7</v>
      </c>
      <c r="G214" t="s">
        <v>3787</v>
      </c>
      <c r="H214" t="s">
        <v>3782</v>
      </c>
      <c r="I214" t="s">
        <v>3785</v>
      </c>
      <c r="J214" t="s">
        <v>4397</v>
      </c>
      <c r="K214" s="46">
        <v>0.24540000000000001</v>
      </c>
      <c r="L214" s="27">
        <v>0</v>
      </c>
      <c r="M214" s="27">
        <v>66.38</v>
      </c>
      <c r="N214" s="27">
        <v>0</v>
      </c>
      <c r="O214" s="70">
        <f t="shared" si="16"/>
        <v>66.38</v>
      </c>
      <c r="P214" s="76">
        <v>0</v>
      </c>
      <c r="Q214" s="66">
        <f t="shared" si="17"/>
        <v>0</v>
      </c>
      <c r="R214" s="63">
        <v>0</v>
      </c>
      <c r="S214" s="27">
        <v>0</v>
      </c>
      <c r="T214" s="27">
        <v>66.38</v>
      </c>
      <c r="U214" s="64">
        <f t="shared" si="18"/>
        <v>0</v>
      </c>
      <c r="V214" s="65">
        <f t="shared" si="19"/>
        <v>66.38</v>
      </c>
    </row>
    <row r="215" spans="1:22" x14ac:dyDescent="0.25">
      <c r="A215" s="1" t="s">
        <v>3757</v>
      </c>
      <c r="B215" t="s">
        <v>9</v>
      </c>
      <c r="C215" t="s">
        <v>257</v>
      </c>
      <c r="D215" t="s">
        <v>258</v>
      </c>
      <c r="E215" t="s">
        <v>3</v>
      </c>
      <c r="F215">
        <f t="shared" si="15"/>
        <v>7</v>
      </c>
      <c r="G215" t="s">
        <v>3778</v>
      </c>
      <c r="H215" t="s">
        <v>3779</v>
      </c>
      <c r="I215" t="s">
        <v>3780</v>
      </c>
      <c r="J215" t="s">
        <v>4397</v>
      </c>
      <c r="K215" s="46">
        <v>1.0410999999999999</v>
      </c>
      <c r="L215" s="27">
        <v>0</v>
      </c>
      <c r="M215" s="27">
        <v>51.91</v>
      </c>
      <c r="N215" s="27">
        <v>0</v>
      </c>
      <c r="O215" s="70">
        <f t="shared" si="16"/>
        <v>51.91</v>
      </c>
      <c r="P215" s="76">
        <v>0</v>
      </c>
      <c r="Q215" s="66">
        <f t="shared" si="17"/>
        <v>0</v>
      </c>
      <c r="R215" s="63">
        <v>0</v>
      </c>
      <c r="S215" s="27">
        <v>0</v>
      </c>
      <c r="T215" s="27">
        <v>51.91</v>
      </c>
      <c r="U215" s="64">
        <f t="shared" si="18"/>
        <v>0</v>
      </c>
      <c r="V215" s="65">
        <f t="shared" si="19"/>
        <v>51.91</v>
      </c>
    </row>
    <row r="216" spans="1:22" x14ac:dyDescent="0.25">
      <c r="A216" s="1" t="s">
        <v>3757</v>
      </c>
      <c r="B216" t="s">
        <v>9</v>
      </c>
      <c r="C216" t="s">
        <v>257</v>
      </c>
      <c r="D216" t="s">
        <v>258</v>
      </c>
      <c r="E216" t="s">
        <v>3</v>
      </c>
      <c r="F216">
        <f t="shared" si="15"/>
        <v>7</v>
      </c>
      <c r="G216" t="s">
        <v>3936</v>
      </c>
      <c r="H216" t="s">
        <v>3782</v>
      </c>
      <c r="I216" t="s">
        <v>3783</v>
      </c>
      <c r="J216" t="s">
        <v>4397</v>
      </c>
      <c r="K216" s="46">
        <v>1</v>
      </c>
      <c r="L216" s="27">
        <v>0</v>
      </c>
      <c r="M216" s="27">
        <v>49.86</v>
      </c>
      <c r="N216" s="27">
        <v>0</v>
      </c>
      <c r="O216" s="70">
        <f t="shared" si="16"/>
        <v>49.86</v>
      </c>
      <c r="P216" s="76">
        <v>0</v>
      </c>
      <c r="Q216" s="66">
        <f t="shared" si="17"/>
        <v>0</v>
      </c>
      <c r="R216" s="63">
        <v>0</v>
      </c>
      <c r="S216" s="27">
        <v>0</v>
      </c>
      <c r="T216" s="27">
        <v>49.86</v>
      </c>
      <c r="U216" s="64">
        <f t="shared" si="18"/>
        <v>0</v>
      </c>
      <c r="V216" s="65">
        <f t="shared" si="19"/>
        <v>49.86</v>
      </c>
    </row>
    <row r="217" spans="1:22" x14ac:dyDescent="0.25">
      <c r="A217" s="1" t="s">
        <v>3757</v>
      </c>
      <c r="B217" t="s">
        <v>9</v>
      </c>
      <c r="C217" t="s">
        <v>257</v>
      </c>
      <c r="D217" t="s">
        <v>258</v>
      </c>
      <c r="E217" t="s">
        <v>3</v>
      </c>
      <c r="F217">
        <f t="shared" si="15"/>
        <v>7</v>
      </c>
      <c r="G217" t="s">
        <v>3787</v>
      </c>
      <c r="H217" t="s">
        <v>3782</v>
      </c>
      <c r="I217" t="s">
        <v>3785</v>
      </c>
      <c r="J217" t="s">
        <v>4397</v>
      </c>
      <c r="K217" s="46">
        <v>0.995</v>
      </c>
      <c r="L217" s="27">
        <v>0</v>
      </c>
      <c r="M217" s="27">
        <v>49.61</v>
      </c>
      <c r="N217" s="27">
        <v>0</v>
      </c>
      <c r="O217" s="70">
        <f t="shared" si="16"/>
        <v>49.61</v>
      </c>
      <c r="P217" s="76">
        <v>0</v>
      </c>
      <c r="Q217" s="66">
        <f t="shared" si="17"/>
        <v>0</v>
      </c>
      <c r="R217" s="63">
        <v>0</v>
      </c>
      <c r="S217" s="27">
        <v>0</v>
      </c>
      <c r="T217" s="27">
        <v>49.61</v>
      </c>
      <c r="U217" s="64">
        <f t="shared" si="18"/>
        <v>0</v>
      </c>
      <c r="V217" s="65">
        <f t="shared" si="19"/>
        <v>49.61</v>
      </c>
    </row>
    <row r="218" spans="1:22" x14ac:dyDescent="0.25">
      <c r="A218" s="1" t="s">
        <v>3757</v>
      </c>
      <c r="B218" t="s">
        <v>9</v>
      </c>
      <c r="C218" t="s">
        <v>257</v>
      </c>
      <c r="D218" t="s">
        <v>258</v>
      </c>
      <c r="E218" t="s">
        <v>3</v>
      </c>
      <c r="F218">
        <f t="shared" si="15"/>
        <v>7</v>
      </c>
      <c r="G218" t="s">
        <v>3926</v>
      </c>
      <c r="H218" t="s">
        <v>3782</v>
      </c>
      <c r="I218" t="s">
        <v>3785</v>
      </c>
      <c r="J218" t="s">
        <v>4397</v>
      </c>
      <c r="K218" s="46">
        <v>0.4975</v>
      </c>
      <c r="L218" s="27">
        <v>0</v>
      </c>
      <c r="M218" s="27">
        <v>24.8</v>
      </c>
      <c r="N218" s="27">
        <v>0</v>
      </c>
      <c r="O218" s="70">
        <f t="shared" si="16"/>
        <v>24.8</v>
      </c>
      <c r="P218" s="76">
        <v>0</v>
      </c>
      <c r="Q218" s="66">
        <f t="shared" si="17"/>
        <v>0</v>
      </c>
      <c r="R218" s="63">
        <v>0</v>
      </c>
      <c r="S218" s="27">
        <v>0</v>
      </c>
      <c r="T218" s="27">
        <v>24.8</v>
      </c>
      <c r="U218" s="64">
        <f t="shared" si="18"/>
        <v>0</v>
      </c>
      <c r="V218" s="65">
        <f t="shared" si="19"/>
        <v>24.8</v>
      </c>
    </row>
    <row r="219" spans="1:22" x14ac:dyDescent="0.25">
      <c r="A219" s="1" t="s">
        <v>3757</v>
      </c>
      <c r="B219" t="s">
        <v>9</v>
      </c>
      <c r="C219" t="s">
        <v>257</v>
      </c>
      <c r="D219" t="s">
        <v>258</v>
      </c>
      <c r="E219" t="s">
        <v>3</v>
      </c>
      <c r="F219">
        <f t="shared" si="15"/>
        <v>7</v>
      </c>
      <c r="G219" t="s">
        <v>3927</v>
      </c>
      <c r="H219" t="s">
        <v>3798</v>
      </c>
      <c r="I219" t="s">
        <v>3785</v>
      </c>
      <c r="J219" t="s">
        <v>4397</v>
      </c>
      <c r="K219" s="46">
        <v>0.2</v>
      </c>
      <c r="L219" s="27">
        <v>0</v>
      </c>
      <c r="M219" s="27">
        <v>9.9700000000000006</v>
      </c>
      <c r="N219" s="27">
        <v>0</v>
      </c>
      <c r="O219" s="70">
        <f t="shared" si="16"/>
        <v>9.9700000000000006</v>
      </c>
      <c r="P219" s="76">
        <v>0</v>
      </c>
      <c r="Q219" s="66">
        <f t="shared" si="17"/>
        <v>0</v>
      </c>
      <c r="R219" s="63">
        <v>0</v>
      </c>
      <c r="S219" s="27">
        <v>0</v>
      </c>
      <c r="T219" s="27">
        <v>9.9700000000000006</v>
      </c>
      <c r="U219" s="64">
        <f t="shared" si="18"/>
        <v>0</v>
      </c>
      <c r="V219" s="65">
        <f t="shared" si="19"/>
        <v>9.9700000000000006</v>
      </c>
    </row>
    <row r="220" spans="1:22" x14ac:dyDescent="0.25">
      <c r="A220" s="1" t="s">
        <v>3757</v>
      </c>
      <c r="B220" t="s">
        <v>9</v>
      </c>
      <c r="C220" t="s">
        <v>259</v>
      </c>
      <c r="D220" t="s">
        <v>260</v>
      </c>
      <c r="E220" t="s">
        <v>3</v>
      </c>
      <c r="F220">
        <f t="shared" si="15"/>
        <v>7</v>
      </c>
      <c r="G220" t="s">
        <v>3778</v>
      </c>
      <c r="H220" t="s">
        <v>3779</v>
      </c>
      <c r="I220" t="s">
        <v>3780</v>
      </c>
      <c r="J220" t="s">
        <v>4397</v>
      </c>
      <c r="K220" s="46">
        <v>0.98909999999999998</v>
      </c>
      <c r="L220" s="27">
        <v>164.79</v>
      </c>
      <c r="M220" s="27">
        <v>556.47</v>
      </c>
      <c r="N220" s="27">
        <v>569.42000000000007</v>
      </c>
      <c r="O220" s="70">
        <f t="shared" si="16"/>
        <v>1290.68</v>
      </c>
      <c r="P220" s="76">
        <v>1.4452600892135858</v>
      </c>
      <c r="Q220" s="66">
        <f t="shared" si="17"/>
        <v>822.96</v>
      </c>
      <c r="R220" s="63">
        <v>1</v>
      </c>
      <c r="S220" s="27">
        <v>0</v>
      </c>
      <c r="T220" s="27">
        <v>1290.68</v>
      </c>
      <c r="U220" s="64">
        <f t="shared" si="18"/>
        <v>822.96</v>
      </c>
      <c r="V220" s="65">
        <f t="shared" si="19"/>
        <v>2113.6400000000003</v>
      </c>
    </row>
    <row r="221" spans="1:22" x14ac:dyDescent="0.25">
      <c r="A221" s="1" t="s">
        <v>3757</v>
      </c>
      <c r="B221" t="s">
        <v>9</v>
      </c>
      <c r="C221" t="s">
        <v>261</v>
      </c>
      <c r="D221" t="s">
        <v>262</v>
      </c>
      <c r="E221" t="s">
        <v>3</v>
      </c>
      <c r="F221">
        <f t="shared" si="15"/>
        <v>7</v>
      </c>
      <c r="G221" t="s">
        <v>3778</v>
      </c>
      <c r="H221" t="s">
        <v>3779</v>
      </c>
      <c r="I221" t="s">
        <v>3780</v>
      </c>
      <c r="J221" t="s">
        <v>4397</v>
      </c>
      <c r="K221" s="46">
        <v>1.0891999999999999</v>
      </c>
      <c r="L221" s="27">
        <v>1.75</v>
      </c>
      <c r="M221" s="27">
        <v>9425.17</v>
      </c>
      <c r="N221" s="27">
        <v>8.6</v>
      </c>
      <c r="O221" s="70">
        <f t="shared" si="16"/>
        <v>9435.52</v>
      </c>
      <c r="P221" s="76">
        <v>1.4453488372093024</v>
      </c>
      <c r="Q221" s="66">
        <f t="shared" si="17"/>
        <v>12.43</v>
      </c>
      <c r="R221" s="63">
        <v>1</v>
      </c>
      <c r="S221" s="27">
        <v>0</v>
      </c>
      <c r="T221" s="27">
        <v>9435.52</v>
      </c>
      <c r="U221" s="64">
        <f t="shared" si="18"/>
        <v>12.43</v>
      </c>
      <c r="V221" s="65">
        <f t="shared" si="19"/>
        <v>9447.9500000000007</v>
      </c>
    </row>
    <row r="222" spans="1:22" x14ac:dyDescent="0.25">
      <c r="A222" s="1" t="s">
        <v>3757</v>
      </c>
      <c r="B222" t="s">
        <v>9</v>
      </c>
      <c r="C222" t="s">
        <v>261</v>
      </c>
      <c r="D222" t="s">
        <v>262</v>
      </c>
      <c r="E222" t="s">
        <v>3</v>
      </c>
      <c r="F222">
        <f t="shared" si="15"/>
        <v>7</v>
      </c>
      <c r="G222" t="s">
        <v>3902</v>
      </c>
      <c r="H222" t="s">
        <v>3782</v>
      </c>
      <c r="I222" t="s">
        <v>3783</v>
      </c>
      <c r="J222" t="s">
        <v>4397</v>
      </c>
      <c r="K222" s="46">
        <v>0.99839999999999995</v>
      </c>
      <c r="L222" s="27">
        <v>9.48</v>
      </c>
      <c r="M222" s="27">
        <v>8639.4500000000007</v>
      </c>
      <c r="N222" s="27">
        <v>0</v>
      </c>
      <c r="O222" s="70">
        <f t="shared" si="16"/>
        <v>8648.93</v>
      </c>
      <c r="P222" s="76">
        <v>0</v>
      </c>
      <c r="Q222" s="66">
        <f t="shared" si="17"/>
        <v>0</v>
      </c>
      <c r="R222" s="63">
        <v>1</v>
      </c>
      <c r="S222" s="27">
        <v>0</v>
      </c>
      <c r="T222" s="27">
        <v>8648.93</v>
      </c>
      <c r="U222" s="64">
        <f t="shared" si="18"/>
        <v>0</v>
      </c>
      <c r="V222" s="65">
        <f t="shared" si="19"/>
        <v>8648.93</v>
      </c>
    </row>
    <row r="223" spans="1:22" x14ac:dyDescent="0.25">
      <c r="A223" s="1" t="s">
        <v>3757</v>
      </c>
      <c r="B223" t="s">
        <v>9</v>
      </c>
      <c r="C223" t="s">
        <v>263</v>
      </c>
      <c r="D223" t="s">
        <v>264</v>
      </c>
      <c r="E223" t="s">
        <v>3</v>
      </c>
      <c r="F223">
        <f t="shared" si="15"/>
        <v>7</v>
      </c>
      <c r="G223" t="s">
        <v>3778</v>
      </c>
      <c r="H223" t="s">
        <v>3779</v>
      </c>
      <c r="I223" t="s">
        <v>3780</v>
      </c>
      <c r="J223" t="s">
        <v>4397</v>
      </c>
      <c r="K223" s="46">
        <v>1.0583</v>
      </c>
      <c r="L223" s="27">
        <v>112.04</v>
      </c>
      <c r="M223" s="27">
        <v>305.70999999999998</v>
      </c>
      <c r="N223" s="27">
        <v>619.42000000000007</v>
      </c>
      <c r="O223" s="70">
        <f t="shared" si="16"/>
        <v>1037.17</v>
      </c>
      <c r="P223" s="76">
        <v>1.4452552387717543</v>
      </c>
      <c r="Q223" s="66">
        <f t="shared" si="17"/>
        <v>895.22</v>
      </c>
      <c r="R223" s="63">
        <v>1</v>
      </c>
      <c r="S223" s="27">
        <v>0</v>
      </c>
      <c r="T223" s="27">
        <v>1037.17</v>
      </c>
      <c r="U223" s="64">
        <f t="shared" si="18"/>
        <v>895.22</v>
      </c>
      <c r="V223" s="65">
        <f t="shared" si="19"/>
        <v>1932.39</v>
      </c>
    </row>
    <row r="224" spans="1:22" x14ac:dyDescent="0.25">
      <c r="A224" s="1" t="s">
        <v>3757</v>
      </c>
      <c r="B224" t="s">
        <v>9</v>
      </c>
      <c r="C224" t="s">
        <v>263</v>
      </c>
      <c r="D224" t="s">
        <v>264</v>
      </c>
      <c r="E224" t="s">
        <v>3</v>
      </c>
      <c r="F224">
        <f t="shared" si="15"/>
        <v>7</v>
      </c>
      <c r="G224" t="s">
        <v>3902</v>
      </c>
      <c r="H224" t="s">
        <v>3782</v>
      </c>
      <c r="I224" t="s">
        <v>3783</v>
      </c>
      <c r="J224" t="s">
        <v>4397</v>
      </c>
      <c r="K224" s="46">
        <v>0.99909999999999999</v>
      </c>
      <c r="L224" s="27">
        <v>925.1</v>
      </c>
      <c r="M224" s="27">
        <v>288.61</v>
      </c>
      <c r="N224" s="27">
        <v>0</v>
      </c>
      <c r="O224" s="70">
        <f t="shared" si="16"/>
        <v>1213.71</v>
      </c>
      <c r="P224" s="76">
        <v>0</v>
      </c>
      <c r="Q224" s="66">
        <f t="shared" si="17"/>
        <v>0</v>
      </c>
      <c r="R224" s="63">
        <v>1</v>
      </c>
      <c r="S224" s="27">
        <v>0</v>
      </c>
      <c r="T224" s="27">
        <v>1213.71</v>
      </c>
      <c r="U224" s="64">
        <f t="shared" si="18"/>
        <v>0</v>
      </c>
      <c r="V224" s="65">
        <f t="shared" si="19"/>
        <v>1213.71</v>
      </c>
    </row>
    <row r="225" spans="1:22" x14ac:dyDescent="0.25">
      <c r="A225" s="1" t="s">
        <v>3757</v>
      </c>
      <c r="B225" t="s">
        <v>9</v>
      </c>
      <c r="C225" t="s">
        <v>265</v>
      </c>
      <c r="D225" t="s">
        <v>266</v>
      </c>
      <c r="E225" t="s">
        <v>3</v>
      </c>
      <c r="F225">
        <f t="shared" si="15"/>
        <v>7</v>
      </c>
      <c r="G225" t="s">
        <v>3778</v>
      </c>
      <c r="H225" t="s">
        <v>3779</v>
      </c>
      <c r="I225" t="s">
        <v>3780</v>
      </c>
      <c r="J225" t="s">
        <v>4397</v>
      </c>
      <c r="K225" s="46">
        <v>0.99139999999999995</v>
      </c>
      <c r="L225" s="27">
        <v>0</v>
      </c>
      <c r="M225" s="27">
        <v>5.0599999999999996</v>
      </c>
      <c r="N225" s="27">
        <v>0</v>
      </c>
      <c r="O225" s="70">
        <f t="shared" si="16"/>
        <v>5.0599999999999996</v>
      </c>
      <c r="P225" s="76">
        <v>0</v>
      </c>
      <c r="Q225" s="66">
        <f t="shared" si="17"/>
        <v>0</v>
      </c>
      <c r="R225" s="63">
        <v>0</v>
      </c>
      <c r="S225" s="27">
        <v>0</v>
      </c>
      <c r="T225" s="27">
        <v>5.0599999999999996</v>
      </c>
      <c r="U225" s="64">
        <f t="shared" si="18"/>
        <v>0</v>
      </c>
      <c r="V225" s="65">
        <f t="shared" si="19"/>
        <v>5.0599999999999996</v>
      </c>
    </row>
    <row r="226" spans="1:22" x14ac:dyDescent="0.25">
      <c r="A226" s="1" t="s">
        <v>3757</v>
      </c>
      <c r="B226" t="s">
        <v>9</v>
      </c>
      <c r="C226" t="s">
        <v>265</v>
      </c>
      <c r="D226" t="s">
        <v>266</v>
      </c>
      <c r="E226" t="s">
        <v>3</v>
      </c>
      <c r="F226">
        <f t="shared" si="15"/>
        <v>7</v>
      </c>
      <c r="G226" t="s">
        <v>3902</v>
      </c>
      <c r="H226" t="s">
        <v>3782</v>
      </c>
      <c r="I226" t="s">
        <v>3783</v>
      </c>
      <c r="J226" t="s">
        <v>4397</v>
      </c>
      <c r="K226" s="46">
        <v>0.74809999999999999</v>
      </c>
      <c r="L226" s="27">
        <v>0</v>
      </c>
      <c r="M226" s="27">
        <v>3.82</v>
      </c>
      <c r="N226" s="27">
        <v>0</v>
      </c>
      <c r="O226" s="70">
        <f t="shared" si="16"/>
        <v>3.82</v>
      </c>
      <c r="P226" s="76">
        <v>0</v>
      </c>
      <c r="Q226" s="66">
        <f t="shared" si="17"/>
        <v>0</v>
      </c>
      <c r="R226" s="63">
        <v>0</v>
      </c>
      <c r="S226" s="27">
        <v>0</v>
      </c>
      <c r="T226" s="27">
        <v>3.82</v>
      </c>
      <c r="U226" s="64">
        <f t="shared" si="18"/>
        <v>0</v>
      </c>
      <c r="V226" s="65">
        <f t="shared" si="19"/>
        <v>3.82</v>
      </c>
    </row>
    <row r="227" spans="1:22" x14ac:dyDescent="0.25">
      <c r="A227" s="1" t="s">
        <v>3757</v>
      </c>
      <c r="B227" t="s">
        <v>9</v>
      </c>
      <c r="C227" t="s">
        <v>267</v>
      </c>
      <c r="D227" t="s">
        <v>268</v>
      </c>
      <c r="E227" t="s">
        <v>3</v>
      </c>
      <c r="F227">
        <f t="shared" si="15"/>
        <v>7</v>
      </c>
      <c r="G227" t="s">
        <v>3778</v>
      </c>
      <c r="H227" t="s">
        <v>3779</v>
      </c>
      <c r="I227" t="s">
        <v>3780</v>
      </c>
      <c r="J227" t="s">
        <v>4397</v>
      </c>
      <c r="K227" s="46">
        <v>0.55520000000000003</v>
      </c>
      <c r="L227" s="27">
        <v>0</v>
      </c>
      <c r="M227" s="27">
        <v>28.54</v>
      </c>
      <c r="N227" s="27">
        <v>0</v>
      </c>
      <c r="O227" s="70">
        <f t="shared" si="16"/>
        <v>28.54</v>
      </c>
      <c r="P227" s="76">
        <v>0</v>
      </c>
      <c r="Q227" s="66">
        <f t="shared" si="17"/>
        <v>0</v>
      </c>
      <c r="R227" s="63">
        <v>0</v>
      </c>
      <c r="S227" s="27">
        <v>0</v>
      </c>
      <c r="T227" s="27">
        <v>28.54</v>
      </c>
      <c r="U227" s="64">
        <f t="shared" si="18"/>
        <v>0</v>
      </c>
      <c r="V227" s="65">
        <f t="shared" si="19"/>
        <v>28.54</v>
      </c>
    </row>
    <row r="228" spans="1:22" x14ac:dyDescent="0.25">
      <c r="A228" s="1" t="s">
        <v>3757</v>
      </c>
      <c r="B228" t="s">
        <v>9</v>
      </c>
      <c r="C228" t="s">
        <v>267</v>
      </c>
      <c r="D228" t="s">
        <v>268</v>
      </c>
      <c r="E228" t="s">
        <v>3</v>
      </c>
      <c r="F228">
        <f t="shared" si="15"/>
        <v>7</v>
      </c>
      <c r="G228" t="s">
        <v>4284</v>
      </c>
      <c r="H228" t="s">
        <v>3782</v>
      </c>
      <c r="I228" t="s">
        <v>3783</v>
      </c>
      <c r="J228" t="s">
        <v>4397</v>
      </c>
      <c r="K228" s="46">
        <v>0.51759999999999995</v>
      </c>
      <c r="L228" s="27">
        <v>0</v>
      </c>
      <c r="M228" s="27">
        <v>26.61</v>
      </c>
      <c r="N228" s="27">
        <v>0</v>
      </c>
      <c r="O228" s="70">
        <f t="shared" si="16"/>
        <v>26.61</v>
      </c>
      <c r="P228" s="76">
        <v>0</v>
      </c>
      <c r="Q228" s="66">
        <f t="shared" si="17"/>
        <v>0</v>
      </c>
      <c r="R228" s="63">
        <v>0</v>
      </c>
      <c r="S228" s="27">
        <v>0</v>
      </c>
      <c r="T228" s="27">
        <v>26.61</v>
      </c>
      <c r="U228" s="64">
        <f t="shared" si="18"/>
        <v>0</v>
      </c>
      <c r="V228" s="65">
        <f t="shared" si="19"/>
        <v>26.61</v>
      </c>
    </row>
    <row r="229" spans="1:22" x14ac:dyDescent="0.25">
      <c r="A229" s="1" t="s">
        <v>3757</v>
      </c>
      <c r="B229" t="s">
        <v>9</v>
      </c>
      <c r="C229" t="s">
        <v>2368</v>
      </c>
      <c r="D229" t="s">
        <v>9</v>
      </c>
      <c r="E229" t="s">
        <v>1</v>
      </c>
      <c r="F229">
        <f t="shared" si="15"/>
        <v>7</v>
      </c>
      <c r="G229" t="s">
        <v>3778</v>
      </c>
      <c r="H229" t="s">
        <v>3779</v>
      </c>
      <c r="I229" t="s">
        <v>3780</v>
      </c>
      <c r="J229" t="s">
        <v>4396</v>
      </c>
      <c r="K229" s="46">
        <v>16.1066</v>
      </c>
      <c r="L229" s="27">
        <v>141086.43</v>
      </c>
      <c r="M229" s="27">
        <v>44531.53</v>
      </c>
      <c r="N229" s="27">
        <v>148922</v>
      </c>
      <c r="O229" s="70">
        <f t="shared" si="16"/>
        <v>334539.95999999996</v>
      </c>
      <c r="P229" s="76">
        <v>1.4452627610097943</v>
      </c>
      <c r="Q229" s="66">
        <f t="shared" si="17"/>
        <v>215231.42</v>
      </c>
      <c r="R229" s="63">
        <v>1</v>
      </c>
      <c r="S229" s="27">
        <v>334539.95999999996</v>
      </c>
      <c r="T229" s="27">
        <v>0</v>
      </c>
      <c r="U229" s="64">
        <f t="shared" si="18"/>
        <v>215231.42</v>
      </c>
      <c r="V229" s="65">
        <f t="shared" si="19"/>
        <v>549771.38</v>
      </c>
    </row>
    <row r="230" spans="1:22" x14ac:dyDescent="0.25">
      <c r="A230" s="1" t="s">
        <v>3757</v>
      </c>
      <c r="B230" t="s">
        <v>9</v>
      </c>
      <c r="C230" t="s">
        <v>2368</v>
      </c>
      <c r="D230" t="s">
        <v>9</v>
      </c>
      <c r="E230" t="s">
        <v>1</v>
      </c>
      <c r="F230">
        <f t="shared" si="15"/>
        <v>7</v>
      </c>
      <c r="G230" t="s">
        <v>4123</v>
      </c>
      <c r="H230" t="s">
        <v>3782</v>
      </c>
      <c r="I230" t="s">
        <v>3785</v>
      </c>
      <c r="J230" t="s">
        <v>4396</v>
      </c>
      <c r="K230" s="46">
        <v>0.64500000000000002</v>
      </c>
      <c r="L230" s="27">
        <v>0</v>
      </c>
      <c r="M230" s="27">
        <v>1783.3</v>
      </c>
      <c r="N230" s="27">
        <v>11166.820000000002</v>
      </c>
      <c r="O230" s="70">
        <f t="shared" si="16"/>
        <v>12950.12</v>
      </c>
      <c r="P230" s="76">
        <v>1.4452627610097943</v>
      </c>
      <c r="Q230" s="66">
        <f t="shared" si="17"/>
        <v>16138.99</v>
      </c>
      <c r="R230" s="63">
        <v>1</v>
      </c>
      <c r="S230" s="27">
        <v>12950.119999999999</v>
      </c>
      <c r="T230" s="27">
        <v>0</v>
      </c>
      <c r="U230" s="64">
        <f t="shared" si="18"/>
        <v>16138.99</v>
      </c>
      <c r="V230" s="65">
        <f t="shared" si="19"/>
        <v>29089.11</v>
      </c>
    </row>
    <row r="231" spans="1:22" x14ac:dyDescent="0.25">
      <c r="A231" s="1" t="s">
        <v>3693</v>
      </c>
      <c r="B231" t="s">
        <v>10</v>
      </c>
      <c r="C231" t="s">
        <v>92</v>
      </c>
      <c r="D231" t="s">
        <v>10</v>
      </c>
      <c r="E231" t="s">
        <v>0</v>
      </c>
      <c r="F231">
        <f t="shared" si="15"/>
        <v>7</v>
      </c>
      <c r="G231" t="s">
        <v>3778</v>
      </c>
      <c r="H231" t="s">
        <v>3779</v>
      </c>
      <c r="I231" t="s">
        <v>3780</v>
      </c>
      <c r="J231" t="s">
        <v>4396</v>
      </c>
      <c r="K231" s="46">
        <v>5.1978999999999997</v>
      </c>
      <c r="L231" s="27">
        <v>13122.09</v>
      </c>
      <c r="M231" s="27">
        <v>11686.07</v>
      </c>
      <c r="N231" s="27">
        <v>25433.43</v>
      </c>
      <c r="O231" s="70">
        <f t="shared" si="16"/>
        <v>50241.59</v>
      </c>
      <c r="P231" s="76">
        <v>1.4452627899579411</v>
      </c>
      <c r="Q231" s="66">
        <f t="shared" si="17"/>
        <v>36757.99</v>
      </c>
      <c r="R231" s="63">
        <v>1</v>
      </c>
      <c r="S231" s="27">
        <v>50241.59</v>
      </c>
      <c r="T231" s="27">
        <v>0</v>
      </c>
      <c r="U231" s="64">
        <f t="shared" si="18"/>
        <v>36757.99</v>
      </c>
      <c r="V231" s="65">
        <f t="shared" si="19"/>
        <v>86999.579999999987</v>
      </c>
    </row>
    <row r="232" spans="1:22" x14ac:dyDescent="0.25">
      <c r="A232" s="1" t="s">
        <v>3693</v>
      </c>
      <c r="B232" t="s">
        <v>10</v>
      </c>
      <c r="C232" t="s">
        <v>92</v>
      </c>
      <c r="D232" t="s">
        <v>10</v>
      </c>
      <c r="E232" t="s">
        <v>0</v>
      </c>
      <c r="F232">
        <f t="shared" si="15"/>
        <v>7</v>
      </c>
      <c r="G232" t="s">
        <v>3790</v>
      </c>
      <c r="H232" t="s">
        <v>3782</v>
      </c>
      <c r="I232" t="s">
        <v>3785</v>
      </c>
      <c r="J232" t="s">
        <v>4397</v>
      </c>
      <c r="K232" s="46">
        <v>0.48130000000000001</v>
      </c>
      <c r="L232" s="27">
        <v>0</v>
      </c>
      <c r="M232" s="27">
        <v>1082.07</v>
      </c>
      <c r="N232" s="27">
        <v>3556.0900000000006</v>
      </c>
      <c r="O232" s="70">
        <f t="shared" si="16"/>
        <v>4638.1600000000008</v>
      </c>
      <c r="P232" s="76">
        <v>1.4452627166824303</v>
      </c>
      <c r="Q232" s="66">
        <f t="shared" si="17"/>
        <v>5139.4799999999996</v>
      </c>
      <c r="R232" s="63">
        <v>1</v>
      </c>
      <c r="S232" s="27">
        <v>0</v>
      </c>
      <c r="T232" s="27">
        <v>4638.16</v>
      </c>
      <c r="U232" s="64">
        <f t="shared" si="18"/>
        <v>5139.4799999999996</v>
      </c>
      <c r="V232" s="65">
        <f t="shared" si="19"/>
        <v>9777.64</v>
      </c>
    </row>
    <row r="233" spans="1:22" x14ac:dyDescent="0.25">
      <c r="A233" s="1" t="s">
        <v>3693</v>
      </c>
      <c r="B233" t="s">
        <v>10</v>
      </c>
      <c r="C233" t="s">
        <v>92</v>
      </c>
      <c r="D233" t="s">
        <v>10</v>
      </c>
      <c r="E233" t="s">
        <v>0</v>
      </c>
      <c r="F233">
        <f t="shared" si="15"/>
        <v>7</v>
      </c>
      <c r="G233" t="s">
        <v>3795</v>
      </c>
      <c r="H233" t="s">
        <v>3782</v>
      </c>
      <c r="I233" t="s">
        <v>3785</v>
      </c>
      <c r="J233" t="s">
        <v>4397</v>
      </c>
      <c r="K233" s="46">
        <v>0.96260000000000001</v>
      </c>
      <c r="L233" s="27">
        <v>0</v>
      </c>
      <c r="M233" s="27">
        <v>2164.15</v>
      </c>
      <c r="N233" s="27">
        <v>7112.17</v>
      </c>
      <c r="O233" s="70">
        <f t="shared" si="16"/>
        <v>9276.32</v>
      </c>
      <c r="P233" s="76">
        <v>1.4452627166824303</v>
      </c>
      <c r="Q233" s="66">
        <f t="shared" si="17"/>
        <v>10278.950000000001</v>
      </c>
      <c r="R233" s="63">
        <v>1</v>
      </c>
      <c r="S233" s="27">
        <v>0</v>
      </c>
      <c r="T233" s="27">
        <v>9276.32</v>
      </c>
      <c r="U233" s="64">
        <f t="shared" si="18"/>
        <v>10278.950000000001</v>
      </c>
      <c r="V233" s="65">
        <f t="shared" si="19"/>
        <v>19555.27</v>
      </c>
    </row>
    <row r="234" spans="1:22" x14ac:dyDescent="0.25">
      <c r="A234" s="1" t="s">
        <v>3693</v>
      </c>
      <c r="B234" t="s">
        <v>10</v>
      </c>
      <c r="C234" t="s">
        <v>92</v>
      </c>
      <c r="D234" t="s">
        <v>10</v>
      </c>
      <c r="E234" t="s">
        <v>0</v>
      </c>
      <c r="F234">
        <f t="shared" si="15"/>
        <v>7</v>
      </c>
      <c r="G234" t="s">
        <v>3788</v>
      </c>
      <c r="H234" t="s">
        <v>3782</v>
      </c>
      <c r="I234" t="s">
        <v>3785</v>
      </c>
      <c r="J234" t="s">
        <v>4397</v>
      </c>
      <c r="K234" s="46">
        <v>0.38500000000000001</v>
      </c>
      <c r="L234" s="27">
        <v>0</v>
      </c>
      <c r="M234" s="27">
        <v>865.57</v>
      </c>
      <c r="N234" s="27">
        <v>2844.57</v>
      </c>
      <c r="O234" s="70">
        <f t="shared" si="16"/>
        <v>3710.1400000000003</v>
      </c>
      <c r="P234" s="76">
        <v>1.4452627166824303</v>
      </c>
      <c r="Q234" s="66">
        <f t="shared" si="17"/>
        <v>4111.1499999999996</v>
      </c>
      <c r="R234" s="63">
        <v>1</v>
      </c>
      <c r="S234" s="27">
        <v>0</v>
      </c>
      <c r="T234" s="27">
        <v>3710.1400000000003</v>
      </c>
      <c r="U234" s="64">
        <f t="shared" si="18"/>
        <v>4111.1499999999996</v>
      </c>
      <c r="V234" s="65">
        <f t="shared" si="19"/>
        <v>7821.29</v>
      </c>
    </row>
    <row r="235" spans="1:22" x14ac:dyDescent="0.25">
      <c r="A235" s="1" t="s">
        <v>3693</v>
      </c>
      <c r="B235" t="s">
        <v>10</v>
      </c>
      <c r="C235" t="s">
        <v>92</v>
      </c>
      <c r="D235" t="s">
        <v>10</v>
      </c>
      <c r="E235" t="s">
        <v>0</v>
      </c>
      <c r="F235">
        <f t="shared" si="15"/>
        <v>7</v>
      </c>
      <c r="G235" t="s">
        <v>3807</v>
      </c>
      <c r="H235" t="s">
        <v>3782</v>
      </c>
      <c r="I235" t="s">
        <v>3785</v>
      </c>
      <c r="J235" t="s">
        <v>4397</v>
      </c>
      <c r="K235" s="46">
        <v>9.6299999999999997E-2</v>
      </c>
      <c r="L235" s="27">
        <v>0</v>
      </c>
      <c r="M235" s="27">
        <v>216.5</v>
      </c>
      <c r="N235" s="27">
        <v>711.51</v>
      </c>
      <c r="O235" s="70">
        <f t="shared" si="16"/>
        <v>928.01</v>
      </c>
      <c r="P235" s="76">
        <v>1.4452627166824303</v>
      </c>
      <c r="Q235" s="66">
        <f t="shared" si="17"/>
        <v>1028.32</v>
      </c>
      <c r="R235" s="63">
        <v>1</v>
      </c>
      <c r="S235" s="27">
        <v>0</v>
      </c>
      <c r="T235" s="27">
        <v>928.01</v>
      </c>
      <c r="U235" s="64">
        <f t="shared" si="18"/>
        <v>1028.32</v>
      </c>
      <c r="V235" s="65">
        <f t="shared" si="19"/>
        <v>1956.33</v>
      </c>
    </row>
    <row r="236" spans="1:22" x14ac:dyDescent="0.25">
      <c r="A236" s="1" t="s">
        <v>3693</v>
      </c>
      <c r="B236" t="s">
        <v>10</v>
      </c>
      <c r="C236" t="s">
        <v>92</v>
      </c>
      <c r="D236" t="s">
        <v>10</v>
      </c>
      <c r="E236" t="s">
        <v>0</v>
      </c>
      <c r="F236">
        <f t="shared" si="15"/>
        <v>7</v>
      </c>
      <c r="G236" t="s">
        <v>3815</v>
      </c>
      <c r="H236" t="s">
        <v>3782</v>
      </c>
      <c r="I236" t="s">
        <v>3785</v>
      </c>
      <c r="J236" t="s">
        <v>4397</v>
      </c>
      <c r="K236" s="46">
        <v>0.1769</v>
      </c>
      <c r="L236" s="27">
        <v>0</v>
      </c>
      <c r="M236" s="27">
        <v>397.71</v>
      </c>
      <c r="N236" s="27">
        <v>1307.03</v>
      </c>
      <c r="O236" s="70">
        <f t="shared" si="16"/>
        <v>1704.74</v>
      </c>
      <c r="P236" s="76">
        <v>1.4452627166824303</v>
      </c>
      <c r="Q236" s="66">
        <f t="shared" si="17"/>
        <v>1889</v>
      </c>
      <c r="R236" s="63">
        <v>1</v>
      </c>
      <c r="S236" s="27">
        <v>0</v>
      </c>
      <c r="T236" s="27">
        <v>1704.74</v>
      </c>
      <c r="U236" s="64">
        <f t="shared" si="18"/>
        <v>1889</v>
      </c>
      <c r="V236" s="65">
        <f t="shared" si="19"/>
        <v>3593.74</v>
      </c>
    </row>
    <row r="237" spans="1:22" x14ac:dyDescent="0.25">
      <c r="A237" s="1" t="s">
        <v>3693</v>
      </c>
      <c r="B237" t="s">
        <v>10</v>
      </c>
      <c r="C237" t="s">
        <v>269</v>
      </c>
      <c r="D237" t="s">
        <v>270</v>
      </c>
      <c r="E237" t="s">
        <v>3</v>
      </c>
      <c r="F237">
        <f t="shared" si="15"/>
        <v>7</v>
      </c>
      <c r="G237" t="s">
        <v>3778</v>
      </c>
      <c r="H237" t="s">
        <v>3779</v>
      </c>
      <c r="I237" t="s">
        <v>3780</v>
      </c>
      <c r="J237" t="s">
        <v>4397</v>
      </c>
      <c r="K237" s="46">
        <v>0.99390000000000001</v>
      </c>
      <c r="L237" s="27">
        <v>23.63</v>
      </c>
      <c r="M237" s="27">
        <v>161.01</v>
      </c>
      <c r="N237" s="27">
        <v>216.3</v>
      </c>
      <c r="O237" s="70">
        <f t="shared" si="16"/>
        <v>400.94</v>
      </c>
      <c r="P237" s="76">
        <v>1.4452578743177782</v>
      </c>
      <c r="Q237" s="66">
        <f t="shared" si="17"/>
        <v>312.61</v>
      </c>
      <c r="R237" s="63">
        <v>1</v>
      </c>
      <c r="S237" s="27">
        <v>0</v>
      </c>
      <c r="T237" s="27">
        <v>400.94</v>
      </c>
      <c r="U237" s="64">
        <f t="shared" si="18"/>
        <v>312.61</v>
      </c>
      <c r="V237" s="65">
        <f t="shared" si="19"/>
        <v>713.55</v>
      </c>
    </row>
    <row r="238" spans="1:22" x14ac:dyDescent="0.25">
      <c r="A238" s="1" t="s">
        <v>3693</v>
      </c>
      <c r="B238" t="s">
        <v>10</v>
      </c>
      <c r="C238" t="s">
        <v>269</v>
      </c>
      <c r="D238" t="s">
        <v>270</v>
      </c>
      <c r="E238" t="s">
        <v>3</v>
      </c>
      <c r="F238">
        <f t="shared" si="15"/>
        <v>7</v>
      </c>
      <c r="G238" t="s">
        <v>3787</v>
      </c>
      <c r="H238" t="s">
        <v>3782</v>
      </c>
      <c r="I238" t="s">
        <v>3785</v>
      </c>
      <c r="J238" t="s">
        <v>4397</v>
      </c>
      <c r="K238" s="46">
        <v>0.99390000000000001</v>
      </c>
      <c r="L238" s="27">
        <v>0</v>
      </c>
      <c r="M238" s="27">
        <v>161.01</v>
      </c>
      <c r="N238" s="27">
        <v>239.93</v>
      </c>
      <c r="O238" s="70">
        <f t="shared" si="16"/>
        <v>400.94</v>
      </c>
      <c r="P238" s="76">
        <v>1.4452578743177782</v>
      </c>
      <c r="Q238" s="66">
        <f t="shared" si="17"/>
        <v>346.76</v>
      </c>
      <c r="R238" s="63">
        <v>1</v>
      </c>
      <c r="S238" s="27">
        <v>0</v>
      </c>
      <c r="T238" s="27">
        <v>400.93999999999994</v>
      </c>
      <c r="U238" s="64">
        <f t="shared" si="18"/>
        <v>346.76</v>
      </c>
      <c r="V238" s="65">
        <f t="shared" si="19"/>
        <v>747.69999999999993</v>
      </c>
    </row>
    <row r="239" spans="1:22" x14ac:dyDescent="0.25">
      <c r="A239" s="1" t="s">
        <v>3693</v>
      </c>
      <c r="B239" t="s">
        <v>10</v>
      </c>
      <c r="C239" t="s">
        <v>271</v>
      </c>
      <c r="D239" t="s">
        <v>272</v>
      </c>
      <c r="E239" t="s">
        <v>3</v>
      </c>
      <c r="F239">
        <f t="shared" si="15"/>
        <v>7</v>
      </c>
      <c r="G239" t="s">
        <v>3778</v>
      </c>
      <c r="H239" t="s">
        <v>3779</v>
      </c>
      <c r="I239" t="s">
        <v>3780</v>
      </c>
      <c r="J239" t="s">
        <v>4397</v>
      </c>
      <c r="K239" s="46">
        <v>0.99460000000000004</v>
      </c>
      <c r="L239" s="27">
        <v>0</v>
      </c>
      <c r="M239" s="27">
        <v>0</v>
      </c>
      <c r="N239" s="27">
        <v>756.09</v>
      </c>
      <c r="O239" s="70">
        <f t="shared" si="16"/>
        <v>756.09</v>
      </c>
      <c r="P239" s="76">
        <v>1.4452644526445264</v>
      </c>
      <c r="Q239" s="66">
        <f t="shared" si="17"/>
        <v>1092.75</v>
      </c>
      <c r="R239" s="63">
        <v>1</v>
      </c>
      <c r="S239" s="27">
        <v>0</v>
      </c>
      <c r="T239" s="27">
        <v>756.09</v>
      </c>
      <c r="U239" s="64">
        <f t="shared" si="18"/>
        <v>1092.75</v>
      </c>
      <c r="V239" s="65">
        <f t="shared" si="19"/>
        <v>1848.8400000000001</v>
      </c>
    </row>
    <row r="240" spans="1:22" x14ac:dyDescent="0.25">
      <c r="A240" s="1" t="s">
        <v>3693</v>
      </c>
      <c r="B240" t="s">
        <v>10</v>
      </c>
      <c r="C240" t="s">
        <v>271</v>
      </c>
      <c r="D240" t="s">
        <v>272</v>
      </c>
      <c r="E240" t="s">
        <v>3</v>
      </c>
      <c r="F240">
        <f t="shared" si="15"/>
        <v>7</v>
      </c>
      <c r="G240" t="s">
        <v>3787</v>
      </c>
      <c r="H240" t="s">
        <v>3782</v>
      </c>
      <c r="I240" t="s">
        <v>3785</v>
      </c>
      <c r="J240" t="s">
        <v>4397</v>
      </c>
      <c r="K240" s="46">
        <v>0.99460000000000004</v>
      </c>
      <c r="L240" s="27">
        <v>0</v>
      </c>
      <c r="M240" s="27">
        <v>0</v>
      </c>
      <c r="N240" s="27">
        <v>756.09</v>
      </c>
      <c r="O240" s="70">
        <f t="shared" si="16"/>
        <v>756.09</v>
      </c>
      <c r="P240" s="76">
        <v>1.4452644526445264</v>
      </c>
      <c r="Q240" s="66">
        <f t="shared" si="17"/>
        <v>1092.75</v>
      </c>
      <c r="R240" s="63">
        <v>1</v>
      </c>
      <c r="S240" s="27">
        <v>0</v>
      </c>
      <c r="T240" s="27">
        <v>756.09</v>
      </c>
      <c r="U240" s="64">
        <f t="shared" si="18"/>
        <v>1092.75</v>
      </c>
      <c r="V240" s="65">
        <f t="shared" si="19"/>
        <v>1848.8400000000001</v>
      </c>
    </row>
    <row r="241" spans="1:22" x14ac:dyDescent="0.25">
      <c r="A241" s="1" t="s">
        <v>3693</v>
      </c>
      <c r="B241" t="s">
        <v>10</v>
      </c>
      <c r="C241" t="s">
        <v>273</v>
      </c>
      <c r="D241" t="s">
        <v>274</v>
      </c>
      <c r="E241" t="s">
        <v>3</v>
      </c>
      <c r="F241">
        <f t="shared" si="15"/>
        <v>7</v>
      </c>
      <c r="G241" t="s">
        <v>3778</v>
      </c>
      <c r="H241" t="s">
        <v>3779</v>
      </c>
      <c r="I241" t="s">
        <v>3780</v>
      </c>
      <c r="J241" t="s">
        <v>4397</v>
      </c>
      <c r="K241" s="46">
        <v>0.6</v>
      </c>
      <c r="L241" s="27">
        <v>34.369999999999997</v>
      </c>
      <c r="M241" s="27">
        <v>101.4</v>
      </c>
      <c r="N241" s="27">
        <v>46.27</v>
      </c>
      <c r="O241" s="70">
        <f t="shared" si="16"/>
        <v>182.04000000000002</v>
      </c>
      <c r="P241" s="76">
        <v>1.4452421103348589</v>
      </c>
      <c r="Q241" s="66">
        <f t="shared" si="17"/>
        <v>66.87</v>
      </c>
      <c r="R241" s="63">
        <v>1</v>
      </c>
      <c r="S241" s="27">
        <v>0</v>
      </c>
      <c r="T241" s="27">
        <v>182.04000000000002</v>
      </c>
      <c r="U241" s="64">
        <f t="shared" si="18"/>
        <v>66.87</v>
      </c>
      <c r="V241" s="65">
        <f t="shared" si="19"/>
        <v>248.91000000000003</v>
      </c>
    </row>
    <row r="242" spans="1:22" x14ac:dyDescent="0.25">
      <c r="A242" s="1" t="s">
        <v>3693</v>
      </c>
      <c r="B242" t="s">
        <v>10</v>
      </c>
      <c r="C242" t="s">
        <v>273</v>
      </c>
      <c r="D242" t="s">
        <v>274</v>
      </c>
      <c r="E242" t="s">
        <v>3</v>
      </c>
      <c r="F242">
        <f t="shared" si="15"/>
        <v>7</v>
      </c>
      <c r="G242" t="s">
        <v>3903</v>
      </c>
      <c r="H242" t="s">
        <v>3782</v>
      </c>
      <c r="I242" t="s">
        <v>3783</v>
      </c>
      <c r="J242" t="s">
        <v>4397</v>
      </c>
      <c r="K242" s="46">
        <v>1.2</v>
      </c>
      <c r="L242" s="27">
        <v>161.28</v>
      </c>
      <c r="M242" s="27">
        <v>202.8</v>
      </c>
      <c r="N242" s="27">
        <v>0</v>
      </c>
      <c r="O242" s="70">
        <f t="shared" si="16"/>
        <v>364.08000000000004</v>
      </c>
      <c r="P242" s="76">
        <v>0</v>
      </c>
      <c r="Q242" s="66">
        <f t="shared" si="17"/>
        <v>0</v>
      </c>
      <c r="R242" s="63">
        <v>1</v>
      </c>
      <c r="S242" s="27">
        <v>0</v>
      </c>
      <c r="T242" s="27">
        <v>364.08000000000004</v>
      </c>
      <c r="U242" s="64">
        <f t="shared" si="18"/>
        <v>0</v>
      </c>
      <c r="V242" s="65">
        <f t="shared" si="19"/>
        <v>364.08000000000004</v>
      </c>
    </row>
    <row r="243" spans="1:22" x14ac:dyDescent="0.25">
      <c r="A243" s="1" t="s">
        <v>3693</v>
      </c>
      <c r="B243" t="s">
        <v>10</v>
      </c>
      <c r="C243" t="s">
        <v>273</v>
      </c>
      <c r="D243" t="s">
        <v>274</v>
      </c>
      <c r="E243" t="s">
        <v>3</v>
      </c>
      <c r="F243">
        <f t="shared" si="15"/>
        <v>7</v>
      </c>
      <c r="G243" t="s">
        <v>3787</v>
      </c>
      <c r="H243" t="s">
        <v>3782</v>
      </c>
      <c r="I243" t="s">
        <v>3785</v>
      </c>
      <c r="J243" t="s">
        <v>4397</v>
      </c>
      <c r="K243" s="46">
        <v>1.2</v>
      </c>
      <c r="L243" s="27">
        <v>0</v>
      </c>
      <c r="M243" s="27">
        <v>202.8</v>
      </c>
      <c r="N243" s="27">
        <v>161.28</v>
      </c>
      <c r="O243" s="70">
        <f t="shared" si="16"/>
        <v>364.08000000000004</v>
      </c>
      <c r="P243" s="76">
        <v>1.4452421103348589</v>
      </c>
      <c r="Q243" s="66">
        <f t="shared" si="17"/>
        <v>233.09</v>
      </c>
      <c r="R243" s="63">
        <v>1</v>
      </c>
      <c r="S243" s="27">
        <v>0</v>
      </c>
      <c r="T243" s="27">
        <v>364.08000000000004</v>
      </c>
      <c r="U243" s="64">
        <f t="shared" si="18"/>
        <v>233.09</v>
      </c>
      <c r="V243" s="65">
        <f t="shared" si="19"/>
        <v>597.17000000000007</v>
      </c>
    </row>
    <row r="244" spans="1:22" x14ac:dyDescent="0.25">
      <c r="A244" s="1" t="s">
        <v>3693</v>
      </c>
      <c r="B244" t="s">
        <v>10</v>
      </c>
      <c r="C244" t="s">
        <v>275</v>
      </c>
      <c r="D244" t="s">
        <v>276</v>
      </c>
      <c r="E244" t="s">
        <v>3</v>
      </c>
      <c r="F244">
        <f t="shared" si="15"/>
        <v>7</v>
      </c>
      <c r="G244" t="s">
        <v>3778</v>
      </c>
      <c r="H244" t="s">
        <v>3779</v>
      </c>
      <c r="I244" t="s">
        <v>3780</v>
      </c>
      <c r="J244" t="s">
        <v>4397</v>
      </c>
      <c r="K244" s="46">
        <v>1</v>
      </c>
      <c r="L244" s="27">
        <v>0</v>
      </c>
      <c r="M244" s="27">
        <v>157.19999999999999</v>
      </c>
      <c r="N244" s="27">
        <v>0</v>
      </c>
      <c r="O244" s="70">
        <f t="shared" si="16"/>
        <v>157.19999999999999</v>
      </c>
      <c r="P244" s="76">
        <v>0</v>
      </c>
      <c r="Q244" s="66">
        <f t="shared" si="17"/>
        <v>0</v>
      </c>
      <c r="R244" s="63">
        <v>0</v>
      </c>
      <c r="S244" s="27">
        <v>0</v>
      </c>
      <c r="T244" s="27">
        <v>157.19999999999999</v>
      </c>
      <c r="U244" s="64">
        <f t="shared" si="18"/>
        <v>0</v>
      </c>
      <c r="V244" s="65">
        <f t="shared" si="19"/>
        <v>157.19999999999999</v>
      </c>
    </row>
    <row r="245" spans="1:22" x14ac:dyDescent="0.25">
      <c r="A245" s="1" t="s">
        <v>3693</v>
      </c>
      <c r="B245" t="s">
        <v>10</v>
      </c>
      <c r="C245" t="s">
        <v>275</v>
      </c>
      <c r="D245" t="s">
        <v>276</v>
      </c>
      <c r="E245" t="s">
        <v>3</v>
      </c>
      <c r="F245">
        <f t="shared" si="15"/>
        <v>7</v>
      </c>
      <c r="G245" t="s">
        <v>3920</v>
      </c>
      <c r="H245" t="s">
        <v>3782</v>
      </c>
      <c r="I245" t="s">
        <v>3785</v>
      </c>
      <c r="J245" t="s">
        <v>4397</v>
      </c>
      <c r="K245" s="46">
        <v>1</v>
      </c>
      <c r="L245" s="27">
        <v>0</v>
      </c>
      <c r="M245" s="27">
        <v>157.19999999999999</v>
      </c>
      <c r="N245" s="27">
        <v>0</v>
      </c>
      <c r="O245" s="70">
        <f t="shared" si="16"/>
        <v>157.19999999999999</v>
      </c>
      <c r="P245" s="76">
        <v>0</v>
      </c>
      <c r="Q245" s="66">
        <f t="shared" si="17"/>
        <v>0</v>
      </c>
      <c r="R245" s="63">
        <v>0</v>
      </c>
      <c r="S245" s="27">
        <v>0</v>
      </c>
      <c r="T245" s="27">
        <v>157.19999999999999</v>
      </c>
      <c r="U245" s="64">
        <f t="shared" si="18"/>
        <v>0</v>
      </c>
      <c r="V245" s="65">
        <f t="shared" si="19"/>
        <v>157.19999999999999</v>
      </c>
    </row>
    <row r="246" spans="1:22" x14ac:dyDescent="0.25">
      <c r="A246" s="1" t="s">
        <v>3693</v>
      </c>
      <c r="B246" t="s">
        <v>10</v>
      </c>
      <c r="C246" t="s">
        <v>275</v>
      </c>
      <c r="D246" t="s">
        <v>276</v>
      </c>
      <c r="E246" t="s">
        <v>3</v>
      </c>
      <c r="F246">
        <f t="shared" si="15"/>
        <v>7</v>
      </c>
      <c r="G246" t="s">
        <v>3787</v>
      </c>
      <c r="H246" t="s">
        <v>3782</v>
      </c>
      <c r="I246" t="s">
        <v>3785</v>
      </c>
      <c r="J246" t="s">
        <v>4397</v>
      </c>
      <c r="K246" s="46">
        <v>1</v>
      </c>
      <c r="L246" s="27">
        <v>0</v>
      </c>
      <c r="M246" s="27">
        <v>157.19999999999999</v>
      </c>
      <c r="N246" s="27">
        <v>0</v>
      </c>
      <c r="O246" s="70">
        <f t="shared" si="16"/>
        <v>157.19999999999999</v>
      </c>
      <c r="P246" s="76">
        <v>0</v>
      </c>
      <c r="Q246" s="66">
        <f t="shared" si="17"/>
        <v>0</v>
      </c>
      <c r="R246" s="63">
        <v>0</v>
      </c>
      <c r="S246" s="27">
        <v>0</v>
      </c>
      <c r="T246" s="27">
        <v>157.19999999999999</v>
      </c>
      <c r="U246" s="64">
        <f t="shared" si="18"/>
        <v>0</v>
      </c>
      <c r="V246" s="65">
        <f t="shared" si="19"/>
        <v>157.19999999999999</v>
      </c>
    </row>
    <row r="247" spans="1:22" x14ac:dyDescent="0.25">
      <c r="A247" s="1" t="s">
        <v>3693</v>
      </c>
      <c r="B247" t="s">
        <v>10</v>
      </c>
      <c r="C247" t="s">
        <v>277</v>
      </c>
      <c r="D247" t="s">
        <v>278</v>
      </c>
      <c r="E247" t="s">
        <v>3</v>
      </c>
      <c r="F247">
        <f t="shared" si="15"/>
        <v>7</v>
      </c>
      <c r="G247" t="s">
        <v>3778</v>
      </c>
      <c r="H247" t="s">
        <v>3779</v>
      </c>
      <c r="I247" t="s">
        <v>3780</v>
      </c>
      <c r="J247" t="s">
        <v>4397</v>
      </c>
      <c r="K247" s="46">
        <v>0.99709999999999999</v>
      </c>
      <c r="L247" s="27">
        <v>3.66</v>
      </c>
      <c r="M247" s="27">
        <v>0</v>
      </c>
      <c r="N247" s="27">
        <v>34.08</v>
      </c>
      <c r="O247" s="70">
        <f t="shared" si="16"/>
        <v>37.739999999999995</v>
      </c>
      <c r="P247" s="76">
        <v>1.4453255425709517</v>
      </c>
      <c r="Q247" s="66">
        <f t="shared" si="17"/>
        <v>49.26</v>
      </c>
      <c r="R247" s="63">
        <v>1</v>
      </c>
      <c r="S247" s="27">
        <v>0</v>
      </c>
      <c r="T247" s="27">
        <v>37.739999999999995</v>
      </c>
      <c r="U247" s="64">
        <f t="shared" si="18"/>
        <v>49.26</v>
      </c>
      <c r="V247" s="65">
        <f t="shared" si="19"/>
        <v>87</v>
      </c>
    </row>
    <row r="248" spans="1:22" x14ac:dyDescent="0.25">
      <c r="A248" s="1" t="s">
        <v>3693</v>
      </c>
      <c r="B248" t="s">
        <v>10</v>
      </c>
      <c r="C248" t="s">
        <v>277</v>
      </c>
      <c r="D248" t="s">
        <v>278</v>
      </c>
      <c r="E248" t="s">
        <v>3</v>
      </c>
      <c r="F248">
        <f t="shared" si="15"/>
        <v>7</v>
      </c>
      <c r="G248" t="s">
        <v>3902</v>
      </c>
      <c r="H248" t="s">
        <v>3782</v>
      </c>
      <c r="I248" t="s">
        <v>3783</v>
      </c>
      <c r="J248" t="s">
        <v>4397</v>
      </c>
      <c r="K248" s="46">
        <v>0.49940000000000001</v>
      </c>
      <c r="L248" s="27">
        <v>18.899999999999999</v>
      </c>
      <c r="M248" s="27">
        <v>0</v>
      </c>
      <c r="N248" s="27">
        <v>0</v>
      </c>
      <c r="O248" s="70">
        <f t="shared" si="16"/>
        <v>18.899999999999999</v>
      </c>
      <c r="P248" s="76">
        <v>0</v>
      </c>
      <c r="Q248" s="66">
        <f t="shared" si="17"/>
        <v>0</v>
      </c>
      <c r="R248" s="63">
        <v>1</v>
      </c>
      <c r="S248" s="27">
        <v>0</v>
      </c>
      <c r="T248" s="27">
        <v>18.899999999999999</v>
      </c>
      <c r="U248" s="64">
        <f t="shared" si="18"/>
        <v>0</v>
      </c>
      <c r="V248" s="65">
        <f t="shared" si="19"/>
        <v>18.899999999999999</v>
      </c>
    </row>
    <row r="249" spans="1:22" x14ac:dyDescent="0.25">
      <c r="A249" s="1" t="s">
        <v>3693</v>
      </c>
      <c r="B249" t="s">
        <v>10</v>
      </c>
      <c r="C249" t="s">
        <v>277</v>
      </c>
      <c r="D249" t="s">
        <v>278</v>
      </c>
      <c r="E249" t="s">
        <v>3</v>
      </c>
      <c r="F249">
        <f t="shared" si="15"/>
        <v>7</v>
      </c>
      <c r="G249" t="s">
        <v>3787</v>
      </c>
      <c r="H249" t="s">
        <v>3782</v>
      </c>
      <c r="I249" t="s">
        <v>3785</v>
      </c>
      <c r="J249" t="s">
        <v>4397</v>
      </c>
      <c r="K249" s="46">
        <v>0.99880000000000002</v>
      </c>
      <c r="L249" s="27">
        <v>0</v>
      </c>
      <c r="M249" s="27">
        <v>0</v>
      </c>
      <c r="N249" s="27">
        <v>37.799999999999997</v>
      </c>
      <c r="O249" s="70">
        <f t="shared" si="16"/>
        <v>37.799999999999997</v>
      </c>
      <c r="P249" s="76">
        <v>1.4453255425709517</v>
      </c>
      <c r="Q249" s="66">
        <f t="shared" si="17"/>
        <v>54.63</v>
      </c>
      <c r="R249" s="63">
        <v>1</v>
      </c>
      <c r="S249" s="27">
        <v>0</v>
      </c>
      <c r="T249" s="27">
        <v>37.799999999999997</v>
      </c>
      <c r="U249" s="64">
        <f t="shared" si="18"/>
        <v>54.63</v>
      </c>
      <c r="V249" s="65">
        <f t="shared" si="19"/>
        <v>92.43</v>
      </c>
    </row>
    <row r="250" spans="1:22" x14ac:dyDescent="0.25">
      <c r="A250" s="1" t="s">
        <v>3693</v>
      </c>
      <c r="B250" t="s">
        <v>10</v>
      </c>
      <c r="C250" t="s">
        <v>279</v>
      </c>
      <c r="D250" t="s">
        <v>280</v>
      </c>
      <c r="E250" t="s">
        <v>3</v>
      </c>
      <c r="F250">
        <f t="shared" si="15"/>
        <v>7</v>
      </c>
      <c r="G250" t="s">
        <v>3778</v>
      </c>
      <c r="H250" t="s">
        <v>3779</v>
      </c>
      <c r="I250" t="s">
        <v>3780</v>
      </c>
      <c r="J250" t="s">
        <v>4397</v>
      </c>
      <c r="K250" s="46">
        <v>0.97529999999999994</v>
      </c>
      <c r="L250" s="27">
        <v>0</v>
      </c>
      <c r="M250" s="27">
        <v>0</v>
      </c>
      <c r="N250" s="27">
        <v>1739.74</v>
      </c>
      <c r="O250" s="70">
        <f t="shared" si="16"/>
        <v>1739.74</v>
      </c>
      <c r="P250" s="76">
        <v>1.4452639619758954</v>
      </c>
      <c r="Q250" s="66">
        <f t="shared" si="17"/>
        <v>2514.38</v>
      </c>
      <c r="R250" s="63">
        <v>1</v>
      </c>
      <c r="S250" s="27">
        <v>0</v>
      </c>
      <c r="T250" s="27">
        <v>1739.7399999999998</v>
      </c>
      <c r="U250" s="64">
        <f t="shared" si="18"/>
        <v>2514.38</v>
      </c>
      <c r="V250" s="65">
        <f t="shared" si="19"/>
        <v>4254.12</v>
      </c>
    </row>
    <row r="251" spans="1:22" x14ac:dyDescent="0.25">
      <c r="A251" s="1" t="s">
        <v>3693</v>
      </c>
      <c r="B251" t="s">
        <v>10</v>
      </c>
      <c r="C251" t="s">
        <v>279</v>
      </c>
      <c r="D251" t="s">
        <v>280</v>
      </c>
      <c r="E251" t="s">
        <v>3</v>
      </c>
      <c r="F251">
        <f t="shared" si="15"/>
        <v>7</v>
      </c>
      <c r="G251" t="s">
        <v>3787</v>
      </c>
      <c r="H251" t="s">
        <v>3782</v>
      </c>
      <c r="I251" t="s">
        <v>3785</v>
      </c>
      <c r="J251" t="s">
        <v>4397</v>
      </c>
      <c r="K251" s="46">
        <v>0.34570000000000001</v>
      </c>
      <c r="L251" s="27">
        <v>0</v>
      </c>
      <c r="M251" s="27">
        <v>0</v>
      </c>
      <c r="N251" s="27">
        <v>616.66</v>
      </c>
      <c r="O251" s="70">
        <f t="shared" si="16"/>
        <v>616.66</v>
      </c>
      <c r="P251" s="76">
        <v>1.4452639619758954</v>
      </c>
      <c r="Q251" s="66">
        <f t="shared" si="17"/>
        <v>891.24</v>
      </c>
      <c r="R251" s="63">
        <v>1</v>
      </c>
      <c r="S251" s="27">
        <v>0</v>
      </c>
      <c r="T251" s="27">
        <v>616.66</v>
      </c>
      <c r="U251" s="64">
        <f t="shared" si="18"/>
        <v>891.24</v>
      </c>
      <c r="V251" s="65">
        <f t="shared" si="19"/>
        <v>1507.9</v>
      </c>
    </row>
    <row r="252" spans="1:22" x14ac:dyDescent="0.25">
      <c r="A252" s="1" t="s">
        <v>3693</v>
      </c>
      <c r="B252" t="s">
        <v>10</v>
      </c>
      <c r="C252" t="s">
        <v>281</v>
      </c>
      <c r="D252" t="s">
        <v>282</v>
      </c>
      <c r="E252" t="s">
        <v>3</v>
      </c>
      <c r="F252">
        <f t="shared" si="15"/>
        <v>7</v>
      </c>
      <c r="G252" t="s">
        <v>3778</v>
      </c>
      <c r="H252" t="s">
        <v>3779</v>
      </c>
      <c r="I252" t="s">
        <v>3780</v>
      </c>
      <c r="J252" t="s">
        <v>4397</v>
      </c>
      <c r="K252" s="46">
        <v>0.9909</v>
      </c>
      <c r="L252" s="27">
        <v>0</v>
      </c>
      <c r="M252" s="27">
        <v>155.97</v>
      </c>
      <c r="N252" s="27">
        <v>28.840000000000003</v>
      </c>
      <c r="O252" s="70">
        <f t="shared" si="16"/>
        <v>184.81</v>
      </c>
      <c r="P252" s="76">
        <v>1.4452149791955617</v>
      </c>
      <c r="Q252" s="66">
        <f t="shared" si="17"/>
        <v>41.68</v>
      </c>
      <c r="R252" s="63">
        <v>1</v>
      </c>
      <c r="S252" s="27">
        <v>0</v>
      </c>
      <c r="T252" s="27">
        <v>184.81</v>
      </c>
      <c r="U252" s="64">
        <f t="shared" si="18"/>
        <v>41.68</v>
      </c>
      <c r="V252" s="65">
        <f t="shared" si="19"/>
        <v>226.49</v>
      </c>
    </row>
    <row r="253" spans="1:22" x14ac:dyDescent="0.25">
      <c r="A253" s="1" t="s">
        <v>3693</v>
      </c>
      <c r="B253" t="s">
        <v>10</v>
      </c>
      <c r="C253" t="s">
        <v>281</v>
      </c>
      <c r="D253" t="s">
        <v>282</v>
      </c>
      <c r="E253" t="s">
        <v>3</v>
      </c>
      <c r="F253">
        <f t="shared" si="15"/>
        <v>7</v>
      </c>
      <c r="G253" t="s">
        <v>3787</v>
      </c>
      <c r="H253" t="s">
        <v>3782</v>
      </c>
      <c r="I253" t="s">
        <v>3785</v>
      </c>
      <c r="J253" t="s">
        <v>4397</v>
      </c>
      <c r="K253" s="46">
        <v>0.9909</v>
      </c>
      <c r="L253" s="27">
        <v>0</v>
      </c>
      <c r="M253" s="27">
        <v>155.97</v>
      </c>
      <c r="N253" s="27">
        <v>28.840000000000003</v>
      </c>
      <c r="O253" s="70">
        <f t="shared" si="16"/>
        <v>184.81</v>
      </c>
      <c r="P253" s="76">
        <v>1.4452149791955617</v>
      </c>
      <c r="Q253" s="66">
        <f t="shared" si="17"/>
        <v>41.68</v>
      </c>
      <c r="R253" s="63">
        <v>1</v>
      </c>
      <c r="S253" s="27">
        <v>0</v>
      </c>
      <c r="T253" s="27">
        <v>184.81</v>
      </c>
      <c r="U253" s="64">
        <f t="shared" si="18"/>
        <v>41.68</v>
      </c>
      <c r="V253" s="65">
        <f t="shared" si="19"/>
        <v>226.49</v>
      </c>
    </row>
    <row r="254" spans="1:22" x14ac:dyDescent="0.25">
      <c r="A254" s="1" t="s">
        <v>3693</v>
      </c>
      <c r="B254" t="s">
        <v>10</v>
      </c>
      <c r="C254" t="s">
        <v>283</v>
      </c>
      <c r="D254" t="s">
        <v>284</v>
      </c>
      <c r="E254" t="s">
        <v>3</v>
      </c>
      <c r="F254">
        <f t="shared" si="15"/>
        <v>7</v>
      </c>
      <c r="G254" t="s">
        <v>3778</v>
      </c>
      <c r="H254" t="s">
        <v>3779</v>
      </c>
      <c r="I254" t="s">
        <v>3780</v>
      </c>
      <c r="J254" t="s">
        <v>4397</v>
      </c>
      <c r="K254" s="46">
        <v>0.98670000000000002</v>
      </c>
      <c r="L254" s="27">
        <v>0</v>
      </c>
      <c r="M254" s="27">
        <v>204.25</v>
      </c>
      <c r="N254" s="27">
        <v>5.4300000000000006</v>
      </c>
      <c r="O254" s="70">
        <f t="shared" si="16"/>
        <v>209.68</v>
      </c>
      <c r="P254" s="76">
        <v>1.4454119223040856</v>
      </c>
      <c r="Q254" s="66">
        <f t="shared" si="17"/>
        <v>7.85</v>
      </c>
      <c r="R254" s="63">
        <v>1</v>
      </c>
      <c r="S254" s="27">
        <v>0</v>
      </c>
      <c r="T254" s="27">
        <v>209.68</v>
      </c>
      <c r="U254" s="64">
        <f t="shared" si="18"/>
        <v>7.85</v>
      </c>
      <c r="V254" s="65">
        <f t="shared" si="19"/>
        <v>217.53</v>
      </c>
    </row>
    <row r="255" spans="1:22" x14ac:dyDescent="0.25">
      <c r="A255" s="1" t="s">
        <v>3693</v>
      </c>
      <c r="B255" t="s">
        <v>10</v>
      </c>
      <c r="C255" t="s">
        <v>283</v>
      </c>
      <c r="D255" t="s">
        <v>284</v>
      </c>
      <c r="E255" t="s">
        <v>3</v>
      </c>
      <c r="F255">
        <f t="shared" si="15"/>
        <v>7</v>
      </c>
      <c r="G255" t="s">
        <v>3928</v>
      </c>
      <c r="H255" t="s">
        <v>3782</v>
      </c>
      <c r="I255" t="s">
        <v>3785</v>
      </c>
      <c r="J255" t="s">
        <v>4397</v>
      </c>
      <c r="K255" s="46">
        <v>0.7399</v>
      </c>
      <c r="L255" s="27">
        <v>0</v>
      </c>
      <c r="M255" s="27">
        <v>153.16</v>
      </c>
      <c r="N255" s="27">
        <v>4.07</v>
      </c>
      <c r="O255" s="70">
        <f t="shared" si="16"/>
        <v>157.22999999999999</v>
      </c>
      <c r="P255" s="76">
        <v>1.4454119223040856</v>
      </c>
      <c r="Q255" s="66">
        <f t="shared" si="17"/>
        <v>5.88</v>
      </c>
      <c r="R255" s="63">
        <v>1</v>
      </c>
      <c r="S255" s="27">
        <v>0</v>
      </c>
      <c r="T255" s="27">
        <v>157.22999999999999</v>
      </c>
      <c r="U255" s="64">
        <f t="shared" si="18"/>
        <v>5.88</v>
      </c>
      <c r="V255" s="65">
        <f t="shared" si="19"/>
        <v>163.10999999999999</v>
      </c>
    </row>
    <row r="256" spans="1:22" x14ac:dyDescent="0.25">
      <c r="A256" s="1" t="s">
        <v>3693</v>
      </c>
      <c r="B256" t="s">
        <v>10</v>
      </c>
      <c r="C256" t="s">
        <v>283</v>
      </c>
      <c r="D256" t="s">
        <v>284</v>
      </c>
      <c r="E256" t="s">
        <v>3</v>
      </c>
      <c r="F256">
        <f t="shared" si="15"/>
        <v>7</v>
      </c>
      <c r="G256" t="s">
        <v>3923</v>
      </c>
      <c r="H256" t="s">
        <v>3782</v>
      </c>
      <c r="I256" t="s">
        <v>3785</v>
      </c>
      <c r="J256" t="s">
        <v>4397</v>
      </c>
      <c r="K256" s="46">
        <v>0.2465</v>
      </c>
      <c r="L256" s="27">
        <v>0</v>
      </c>
      <c r="M256" s="27">
        <v>51.03</v>
      </c>
      <c r="N256" s="27">
        <v>1.36</v>
      </c>
      <c r="O256" s="70">
        <f t="shared" si="16"/>
        <v>52.39</v>
      </c>
      <c r="P256" s="76">
        <v>1.4454119223040856</v>
      </c>
      <c r="Q256" s="66">
        <f t="shared" si="17"/>
        <v>1.97</v>
      </c>
      <c r="R256" s="63">
        <v>1</v>
      </c>
      <c r="S256" s="27">
        <v>0</v>
      </c>
      <c r="T256" s="27">
        <v>52.39</v>
      </c>
      <c r="U256" s="64">
        <f t="shared" si="18"/>
        <v>1.97</v>
      </c>
      <c r="V256" s="65">
        <f t="shared" si="19"/>
        <v>54.36</v>
      </c>
    </row>
    <row r="257" spans="1:22" x14ac:dyDescent="0.25">
      <c r="A257" s="1" t="s">
        <v>3693</v>
      </c>
      <c r="B257" t="s">
        <v>10</v>
      </c>
      <c r="C257" t="s">
        <v>283</v>
      </c>
      <c r="D257" t="s">
        <v>284</v>
      </c>
      <c r="E257" t="s">
        <v>3</v>
      </c>
      <c r="F257">
        <f t="shared" si="15"/>
        <v>7</v>
      </c>
      <c r="G257" t="s">
        <v>3787</v>
      </c>
      <c r="H257" t="s">
        <v>3782</v>
      </c>
      <c r="I257" t="s">
        <v>3785</v>
      </c>
      <c r="J257" t="s">
        <v>4397</v>
      </c>
      <c r="K257" s="46">
        <v>0.7399</v>
      </c>
      <c r="L257" s="27">
        <v>0</v>
      </c>
      <c r="M257" s="27">
        <v>153.16</v>
      </c>
      <c r="N257" s="27">
        <v>4.07</v>
      </c>
      <c r="O257" s="70">
        <f t="shared" si="16"/>
        <v>157.22999999999999</v>
      </c>
      <c r="P257" s="76">
        <v>1.4454119223040856</v>
      </c>
      <c r="Q257" s="66">
        <f t="shared" si="17"/>
        <v>5.88</v>
      </c>
      <c r="R257" s="63">
        <v>1</v>
      </c>
      <c r="S257" s="27">
        <v>0</v>
      </c>
      <c r="T257" s="27">
        <v>157.22999999999999</v>
      </c>
      <c r="U257" s="64">
        <f t="shared" si="18"/>
        <v>5.88</v>
      </c>
      <c r="V257" s="65">
        <f t="shared" si="19"/>
        <v>163.10999999999999</v>
      </c>
    </row>
    <row r="258" spans="1:22" x14ac:dyDescent="0.25">
      <c r="A258" s="1" t="s">
        <v>3693</v>
      </c>
      <c r="B258" t="s">
        <v>10</v>
      </c>
      <c r="C258" t="s">
        <v>285</v>
      </c>
      <c r="D258" t="s">
        <v>286</v>
      </c>
      <c r="E258" t="s">
        <v>3</v>
      </c>
      <c r="F258">
        <f t="shared" ref="F258:F321" si="20">LEN(C258)</f>
        <v>7</v>
      </c>
      <c r="G258" t="s">
        <v>3778</v>
      </c>
      <c r="H258" t="s">
        <v>3779</v>
      </c>
      <c r="I258" t="s">
        <v>3780</v>
      </c>
      <c r="J258" t="s">
        <v>4397</v>
      </c>
      <c r="K258" s="46">
        <v>1</v>
      </c>
      <c r="L258" s="27">
        <v>0</v>
      </c>
      <c r="M258" s="27">
        <v>75.2</v>
      </c>
      <c r="N258" s="27">
        <v>0</v>
      </c>
      <c r="O258" s="70">
        <f t="shared" ref="O258:O321" si="21">SUM(L258:N258)</f>
        <v>75.2</v>
      </c>
      <c r="P258" s="76">
        <v>0</v>
      </c>
      <c r="Q258" s="66">
        <f t="shared" ref="Q258:Q321" si="22">ROUND(P258*N258,2)</f>
        <v>0</v>
      </c>
      <c r="R258" s="63">
        <v>0</v>
      </c>
      <c r="S258" s="27">
        <v>0</v>
      </c>
      <c r="T258" s="27">
        <v>75.2</v>
      </c>
      <c r="U258" s="64">
        <f t="shared" ref="U258:U321" si="23">ROUND(SUM(L258,M258,N258,Q258,-S258,-T258), 2)</f>
        <v>0</v>
      </c>
      <c r="V258" s="65">
        <f t="shared" ref="V258:V321" si="24">SUM(S258,T258,U258)</f>
        <v>75.2</v>
      </c>
    </row>
    <row r="259" spans="1:22" x14ac:dyDescent="0.25">
      <c r="A259" s="1" t="s">
        <v>3693</v>
      </c>
      <c r="B259" t="s">
        <v>10</v>
      </c>
      <c r="C259" t="s">
        <v>285</v>
      </c>
      <c r="D259" t="s">
        <v>286</v>
      </c>
      <c r="E259" t="s">
        <v>3</v>
      </c>
      <c r="F259">
        <f t="shared" si="20"/>
        <v>7</v>
      </c>
      <c r="G259" t="s">
        <v>3787</v>
      </c>
      <c r="H259" t="s">
        <v>3782</v>
      </c>
      <c r="I259" t="s">
        <v>3785</v>
      </c>
      <c r="J259" t="s">
        <v>4397</v>
      </c>
      <c r="K259" s="46">
        <v>1</v>
      </c>
      <c r="L259" s="27">
        <v>0</v>
      </c>
      <c r="M259" s="27">
        <v>75.2</v>
      </c>
      <c r="N259" s="27">
        <v>0</v>
      </c>
      <c r="O259" s="70">
        <f t="shared" si="21"/>
        <v>75.2</v>
      </c>
      <c r="P259" s="76">
        <v>0</v>
      </c>
      <c r="Q259" s="66">
        <f t="shared" si="22"/>
        <v>0</v>
      </c>
      <c r="R259" s="63">
        <v>0</v>
      </c>
      <c r="S259" s="27">
        <v>0</v>
      </c>
      <c r="T259" s="27">
        <v>75.2</v>
      </c>
      <c r="U259" s="64">
        <f t="shared" si="23"/>
        <v>0</v>
      </c>
      <c r="V259" s="65">
        <f t="shared" si="24"/>
        <v>75.2</v>
      </c>
    </row>
    <row r="260" spans="1:22" x14ac:dyDescent="0.25">
      <c r="A260" s="1" t="s">
        <v>3693</v>
      </c>
      <c r="B260" t="s">
        <v>10</v>
      </c>
      <c r="C260" t="s">
        <v>287</v>
      </c>
      <c r="D260" t="s">
        <v>288</v>
      </c>
      <c r="E260" t="s">
        <v>3</v>
      </c>
      <c r="F260">
        <f t="shared" si="20"/>
        <v>7</v>
      </c>
      <c r="G260" t="s">
        <v>3778</v>
      </c>
      <c r="H260" t="s">
        <v>3779</v>
      </c>
      <c r="I260" t="s">
        <v>3780</v>
      </c>
      <c r="J260" t="s">
        <v>4397</v>
      </c>
      <c r="K260" s="46">
        <v>0.995</v>
      </c>
      <c r="L260" s="27">
        <v>819.9</v>
      </c>
      <c r="M260" s="27">
        <v>945.75</v>
      </c>
      <c r="N260" s="27">
        <v>2645.69</v>
      </c>
      <c r="O260" s="70">
        <f t="shared" si="21"/>
        <v>4411.34</v>
      </c>
      <c r="P260" s="76">
        <v>1.445261826021816</v>
      </c>
      <c r="Q260" s="66">
        <f t="shared" si="22"/>
        <v>3823.71</v>
      </c>
      <c r="R260" s="63">
        <v>1</v>
      </c>
      <c r="S260" s="27">
        <v>0</v>
      </c>
      <c r="T260" s="27">
        <v>4411.34</v>
      </c>
      <c r="U260" s="64">
        <f t="shared" si="23"/>
        <v>3823.71</v>
      </c>
      <c r="V260" s="65">
        <f t="shared" si="24"/>
        <v>8235.0499999999993</v>
      </c>
    </row>
    <row r="261" spans="1:22" x14ac:dyDescent="0.25">
      <c r="A261" s="1" t="s">
        <v>3693</v>
      </c>
      <c r="B261" t="s">
        <v>10</v>
      </c>
      <c r="C261" t="s">
        <v>287</v>
      </c>
      <c r="D261" t="s">
        <v>288</v>
      </c>
      <c r="E261" t="s">
        <v>3</v>
      </c>
      <c r="F261">
        <f t="shared" si="20"/>
        <v>7</v>
      </c>
      <c r="G261" t="s">
        <v>3787</v>
      </c>
      <c r="H261" t="s">
        <v>3782</v>
      </c>
      <c r="I261" t="s">
        <v>3785</v>
      </c>
      <c r="J261" t="s">
        <v>4397</v>
      </c>
      <c r="K261" s="46">
        <v>0.4975</v>
      </c>
      <c r="L261" s="27">
        <v>0</v>
      </c>
      <c r="M261" s="27">
        <v>472.87</v>
      </c>
      <c r="N261" s="27">
        <v>1732.7900000000002</v>
      </c>
      <c r="O261" s="70">
        <f t="shared" si="21"/>
        <v>2205.6600000000003</v>
      </c>
      <c r="P261" s="76">
        <v>1.445261826021816</v>
      </c>
      <c r="Q261" s="66">
        <f t="shared" si="22"/>
        <v>2504.34</v>
      </c>
      <c r="R261" s="63">
        <v>1</v>
      </c>
      <c r="S261" s="27">
        <v>0</v>
      </c>
      <c r="T261" s="27">
        <v>2205.6600000000003</v>
      </c>
      <c r="U261" s="64">
        <f t="shared" si="23"/>
        <v>2504.34</v>
      </c>
      <c r="V261" s="65">
        <f t="shared" si="24"/>
        <v>4710</v>
      </c>
    </row>
    <row r="262" spans="1:22" x14ac:dyDescent="0.25">
      <c r="A262" s="1" t="s">
        <v>3693</v>
      </c>
      <c r="B262" t="s">
        <v>10</v>
      </c>
      <c r="C262" t="s">
        <v>289</v>
      </c>
      <c r="D262" t="s">
        <v>290</v>
      </c>
      <c r="E262" t="s">
        <v>3</v>
      </c>
      <c r="F262">
        <f t="shared" si="20"/>
        <v>7</v>
      </c>
      <c r="G262" t="s">
        <v>3778</v>
      </c>
      <c r="H262" t="s">
        <v>3779</v>
      </c>
      <c r="I262" t="s">
        <v>3780</v>
      </c>
      <c r="J262" t="s">
        <v>4397</v>
      </c>
      <c r="K262" s="46">
        <v>0.99719999999999998</v>
      </c>
      <c r="L262" s="27">
        <v>0</v>
      </c>
      <c r="M262" s="27">
        <v>862.56</v>
      </c>
      <c r="N262" s="27">
        <v>1276.9100000000001</v>
      </c>
      <c r="O262" s="70">
        <f t="shared" si="21"/>
        <v>2139.4700000000003</v>
      </c>
      <c r="P262" s="76">
        <v>1.445262391241356</v>
      </c>
      <c r="Q262" s="66">
        <f t="shared" si="22"/>
        <v>1845.47</v>
      </c>
      <c r="R262" s="63">
        <v>1</v>
      </c>
      <c r="S262" s="27">
        <v>0</v>
      </c>
      <c r="T262" s="27">
        <v>2139.4700000000003</v>
      </c>
      <c r="U262" s="64">
        <f t="shared" si="23"/>
        <v>1845.47</v>
      </c>
      <c r="V262" s="65">
        <f t="shared" si="24"/>
        <v>3984.9400000000005</v>
      </c>
    </row>
    <row r="263" spans="1:22" x14ac:dyDescent="0.25">
      <c r="A263" s="1" t="s">
        <v>3693</v>
      </c>
      <c r="B263" t="s">
        <v>10</v>
      </c>
      <c r="C263" t="s">
        <v>289</v>
      </c>
      <c r="D263" t="s">
        <v>290</v>
      </c>
      <c r="E263" t="s">
        <v>3</v>
      </c>
      <c r="F263">
        <f t="shared" si="20"/>
        <v>7</v>
      </c>
      <c r="G263" t="s">
        <v>3902</v>
      </c>
      <c r="H263" t="s">
        <v>3782</v>
      </c>
      <c r="I263" t="s">
        <v>3783</v>
      </c>
      <c r="J263" t="s">
        <v>4397</v>
      </c>
      <c r="K263" s="46">
        <v>0.49859999999999999</v>
      </c>
      <c r="L263" s="27">
        <v>638.46</v>
      </c>
      <c r="M263" s="27">
        <v>431.28</v>
      </c>
      <c r="N263" s="27">
        <v>0</v>
      </c>
      <c r="O263" s="70">
        <f t="shared" si="21"/>
        <v>1069.74</v>
      </c>
      <c r="P263" s="76">
        <v>0</v>
      </c>
      <c r="Q263" s="66">
        <f t="shared" si="22"/>
        <v>0</v>
      </c>
      <c r="R263" s="63">
        <v>1</v>
      </c>
      <c r="S263" s="27">
        <v>0</v>
      </c>
      <c r="T263" s="27">
        <v>1069.74</v>
      </c>
      <c r="U263" s="64">
        <f t="shared" si="23"/>
        <v>0</v>
      </c>
      <c r="V263" s="65">
        <f t="shared" si="24"/>
        <v>1069.74</v>
      </c>
    </row>
    <row r="264" spans="1:22" x14ac:dyDescent="0.25">
      <c r="A264" s="1" t="s">
        <v>3693</v>
      </c>
      <c r="B264" t="s">
        <v>10</v>
      </c>
      <c r="C264" t="s">
        <v>289</v>
      </c>
      <c r="D264" t="s">
        <v>290</v>
      </c>
      <c r="E264" t="s">
        <v>3</v>
      </c>
      <c r="F264">
        <f t="shared" si="20"/>
        <v>7</v>
      </c>
      <c r="G264" t="s">
        <v>3787</v>
      </c>
      <c r="H264" t="s">
        <v>3782</v>
      </c>
      <c r="I264" t="s">
        <v>3785</v>
      </c>
      <c r="J264" t="s">
        <v>4397</v>
      </c>
      <c r="K264" s="46">
        <v>0.99719999999999998</v>
      </c>
      <c r="L264" s="27">
        <v>0</v>
      </c>
      <c r="M264" s="27">
        <v>862.56</v>
      </c>
      <c r="N264" s="27">
        <v>1276.9100000000001</v>
      </c>
      <c r="O264" s="70">
        <f t="shared" si="21"/>
        <v>2139.4700000000003</v>
      </c>
      <c r="P264" s="76">
        <v>1.445262391241356</v>
      </c>
      <c r="Q264" s="66">
        <f t="shared" si="22"/>
        <v>1845.47</v>
      </c>
      <c r="R264" s="63">
        <v>1</v>
      </c>
      <c r="S264" s="27">
        <v>0</v>
      </c>
      <c r="T264" s="27">
        <v>2139.4700000000003</v>
      </c>
      <c r="U264" s="64">
        <f t="shared" si="23"/>
        <v>1845.47</v>
      </c>
      <c r="V264" s="65">
        <f t="shared" si="24"/>
        <v>3984.9400000000005</v>
      </c>
    </row>
    <row r="265" spans="1:22" x14ac:dyDescent="0.25">
      <c r="A265" s="1" t="s">
        <v>3693</v>
      </c>
      <c r="B265" t="s">
        <v>10</v>
      </c>
      <c r="C265" t="s">
        <v>291</v>
      </c>
      <c r="D265" t="s">
        <v>292</v>
      </c>
      <c r="E265" t="s">
        <v>3</v>
      </c>
      <c r="F265">
        <f t="shared" si="20"/>
        <v>7</v>
      </c>
      <c r="G265" t="s">
        <v>3778</v>
      </c>
      <c r="H265" t="s">
        <v>3779</v>
      </c>
      <c r="I265" t="s">
        <v>3780</v>
      </c>
      <c r="J265" t="s">
        <v>4397</v>
      </c>
      <c r="K265" s="46">
        <v>0.9869</v>
      </c>
      <c r="L265" s="27">
        <v>0</v>
      </c>
      <c r="M265" s="27">
        <v>181.59</v>
      </c>
      <c r="N265" s="27">
        <v>0</v>
      </c>
      <c r="O265" s="70">
        <f t="shared" si="21"/>
        <v>181.59</v>
      </c>
      <c r="P265" s="76">
        <v>0</v>
      </c>
      <c r="Q265" s="66">
        <f t="shared" si="22"/>
        <v>0</v>
      </c>
      <c r="R265" s="63">
        <v>0</v>
      </c>
      <c r="S265" s="27">
        <v>0</v>
      </c>
      <c r="T265" s="27">
        <v>181.59</v>
      </c>
      <c r="U265" s="64">
        <f t="shared" si="23"/>
        <v>0</v>
      </c>
      <c r="V265" s="65">
        <f t="shared" si="24"/>
        <v>181.59</v>
      </c>
    </row>
    <row r="266" spans="1:22" x14ac:dyDescent="0.25">
      <c r="A266" s="1" t="s">
        <v>3693</v>
      </c>
      <c r="B266" t="s">
        <v>10</v>
      </c>
      <c r="C266" t="s">
        <v>291</v>
      </c>
      <c r="D266" t="s">
        <v>292</v>
      </c>
      <c r="E266" t="s">
        <v>3</v>
      </c>
      <c r="F266">
        <f t="shared" si="20"/>
        <v>7</v>
      </c>
      <c r="G266" t="s">
        <v>3781</v>
      </c>
      <c r="H266" t="s">
        <v>3782</v>
      </c>
      <c r="I266" t="s">
        <v>3783</v>
      </c>
      <c r="J266" t="s">
        <v>4397</v>
      </c>
      <c r="K266" s="46">
        <v>0.24660000000000001</v>
      </c>
      <c r="L266" s="27">
        <v>0</v>
      </c>
      <c r="M266" s="27">
        <v>45.37</v>
      </c>
      <c r="N266" s="27">
        <v>0</v>
      </c>
      <c r="O266" s="70">
        <f t="shared" si="21"/>
        <v>45.37</v>
      </c>
      <c r="P266" s="76">
        <v>0</v>
      </c>
      <c r="Q266" s="66">
        <f t="shared" si="22"/>
        <v>0</v>
      </c>
      <c r="R266" s="63">
        <v>0</v>
      </c>
      <c r="S266" s="27">
        <v>0</v>
      </c>
      <c r="T266" s="27">
        <v>45.37</v>
      </c>
      <c r="U266" s="64">
        <f t="shared" si="23"/>
        <v>0</v>
      </c>
      <c r="V266" s="65">
        <f t="shared" si="24"/>
        <v>45.37</v>
      </c>
    </row>
    <row r="267" spans="1:22" x14ac:dyDescent="0.25">
      <c r="A267" s="1" t="s">
        <v>3693</v>
      </c>
      <c r="B267" t="s">
        <v>10</v>
      </c>
      <c r="C267" t="s">
        <v>291</v>
      </c>
      <c r="D267" t="s">
        <v>292</v>
      </c>
      <c r="E267" t="s">
        <v>3</v>
      </c>
      <c r="F267">
        <f t="shared" si="20"/>
        <v>7</v>
      </c>
      <c r="G267" t="s">
        <v>3835</v>
      </c>
      <c r="H267" t="s">
        <v>3782</v>
      </c>
      <c r="I267" t="s">
        <v>3783</v>
      </c>
      <c r="J267" t="s">
        <v>4397</v>
      </c>
      <c r="K267" s="46">
        <v>0.64280000000000004</v>
      </c>
      <c r="L267" s="27">
        <v>0</v>
      </c>
      <c r="M267" s="27">
        <v>118.28</v>
      </c>
      <c r="N267" s="27">
        <v>0</v>
      </c>
      <c r="O267" s="70">
        <f t="shared" si="21"/>
        <v>118.28</v>
      </c>
      <c r="P267" s="76">
        <v>0</v>
      </c>
      <c r="Q267" s="66">
        <f t="shared" si="22"/>
        <v>0</v>
      </c>
      <c r="R267" s="63">
        <v>0</v>
      </c>
      <c r="S267" s="27">
        <v>0</v>
      </c>
      <c r="T267" s="27">
        <v>118.28</v>
      </c>
      <c r="U267" s="64">
        <f t="shared" si="23"/>
        <v>0</v>
      </c>
      <c r="V267" s="65">
        <f t="shared" si="24"/>
        <v>118.28</v>
      </c>
    </row>
    <row r="268" spans="1:22" x14ac:dyDescent="0.25">
      <c r="A268" s="1" t="s">
        <v>3693</v>
      </c>
      <c r="B268" t="s">
        <v>10</v>
      </c>
      <c r="C268" t="s">
        <v>291</v>
      </c>
      <c r="D268" t="s">
        <v>292</v>
      </c>
      <c r="E268" t="s">
        <v>3</v>
      </c>
      <c r="F268">
        <f t="shared" si="20"/>
        <v>7</v>
      </c>
      <c r="G268" t="s">
        <v>3787</v>
      </c>
      <c r="H268" t="s">
        <v>3782</v>
      </c>
      <c r="I268" t="s">
        <v>3785</v>
      </c>
      <c r="J268" t="s">
        <v>4397</v>
      </c>
      <c r="K268" s="46">
        <v>0.69220000000000004</v>
      </c>
      <c r="L268" s="27">
        <v>0</v>
      </c>
      <c r="M268" s="27">
        <v>127.36</v>
      </c>
      <c r="N268" s="27">
        <v>0</v>
      </c>
      <c r="O268" s="70">
        <f t="shared" si="21"/>
        <v>127.36</v>
      </c>
      <c r="P268" s="76">
        <v>0</v>
      </c>
      <c r="Q268" s="66">
        <f t="shared" si="22"/>
        <v>0</v>
      </c>
      <c r="R268" s="63">
        <v>0</v>
      </c>
      <c r="S268" s="27">
        <v>0</v>
      </c>
      <c r="T268" s="27">
        <v>127.36</v>
      </c>
      <c r="U268" s="64">
        <f t="shared" si="23"/>
        <v>0</v>
      </c>
      <c r="V268" s="65">
        <f t="shared" si="24"/>
        <v>127.36</v>
      </c>
    </row>
    <row r="269" spans="1:22" x14ac:dyDescent="0.25">
      <c r="A269" s="1" t="s">
        <v>3693</v>
      </c>
      <c r="B269" t="s">
        <v>10</v>
      </c>
      <c r="C269" t="s">
        <v>291</v>
      </c>
      <c r="D269" t="s">
        <v>292</v>
      </c>
      <c r="E269" t="s">
        <v>3</v>
      </c>
      <c r="F269">
        <f t="shared" si="20"/>
        <v>7</v>
      </c>
      <c r="G269" t="s">
        <v>3869</v>
      </c>
      <c r="H269" t="s">
        <v>3782</v>
      </c>
      <c r="I269" t="s">
        <v>3785</v>
      </c>
      <c r="J269" t="s">
        <v>4397</v>
      </c>
      <c r="K269" s="46">
        <v>0.2959</v>
      </c>
      <c r="L269" s="27">
        <v>0</v>
      </c>
      <c r="M269" s="27">
        <v>54.45</v>
      </c>
      <c r="N269" s="27">
        <v>0</v>
      </c>
      <c r="O269" s="70">
        <f t="shared" si="21"/>
        <v>54.45</v>
      </c>
      <c r="P269" s="76">
        <v>0</v>
      </c>
      <c r="Q269" s="66">
        <f t="shared" si="22"/>
        <v>0</v>
      </c>
      <c r="R269" s="63">
        <v>0</v>
      </c>
      <c r="S269" s="27">
        <v>0</v>
      </c>
      <c r="T269" s="27">
        <v>54.45</v>
      </c>
      <c r="U269" s="64">
        <f t="shared" si="23"/>
        <v>0</v>
      </c>
      <c r="V269" s="65">
        <f t="shared" si="24"/>
        <v>54.45</v>
      </c>
    </row>
    <row r="270" spans="1:22" x14ac:dyDescent="0.25">
      <c r="A270" s="1" t="s">
        <v>3693</v>
      </c>
      <c r="B270" t="s">
        <v>10</v>
      </c>
      <c r="C270" t="s">
        <v>293</v>
      </c>
      <c r="D270" t="s">
        <v>294</v>
      </c>
      <c r="E270" t="s">
        <v>3</v>
      </c>
      <c r="F270">
        <f t="shared" si="20"/>
        <v>7</v>
      </c>
      <c r="G270" t="s">
        <v>3778</v>
      </c>
      <c r="H270" t="s">
        <v>3779</v>
      </c>
      <c r="I270" t="s">
        <v>3780</v>
      </c>
      <c r="J270" t="s">
        <v>4397</v>
      </c>
      <c r="K270" s="46">
        <v>0.99050000000000005</v>
      </c>
      <c r="L270" s="27">
        <v>0</v>
      </c>
      <c r="M270" s="27">
        <v>46.85</v>
      </c>
      <c r="N270" s="27">
        <v>657.69</v>
      </c>
      <c r="O270" s="70">
        <f t="shared" si="21"/>
        <v>704.54000000000008</v>
      </c>
      <c r="P270" s="76">
        <v>1.4452604317130158</v>
      </c>
      <c r="Q270" s="66">
        <f t="shared" si="22"/>
        <v>950.53</v>
      </c>
      <c r="R270" s="63">
        <v>1</v>
      </c>
      <c r="S270" s="27">
        <v>0</v>
      </c>
      <c r="T270" s="27">
        <v>704.54000000000008</v>
      </c>
      <c r="U270" s="64">
        <f t="shared" si="23"/>
        <v>950.53</v>
      </c>
      <c r="V270" s="65">
        <f t="shared" si="24"/>
        <v>1655.0700000000002</v>
      </c>
    </row>
    <row r="271" spans="1:22" x14ac:dyDescent="0.25">
      <c r="A271" s="1" t="s">
        <v>3693</v>
      </c>
      <c r="B271" t="s">
        <v>10</v>
      </c>
      <c r="C271" t="s">
        <v>293</v>
      </c>
      <c r="D271" t="s">
        <v>294</v>
      </c>
      <c r="E271" t="s">
        <v>3</v>
      </c>
      <c r="F271">
        <f t="shared" si="20"/>
        <v>7</v>
      </c>
      <c r="G271" t="s">
        <v>3902</v>
      </c>
      <c r="H271" t="s">
        <v>3782</v>
      </c>
      <c r="I271" t="s">
        <v>3783</v>
      </c>
      <c r="J271" t="s">
        <v>4397</v>
      </c>
      <c r="K271" s="46">
        <v>0.95540000000000003</v>
      </c>
      <c r="L271" s="27">
        <v>634.39</v>
      </c>
      <c r="M271" s="27">
        <v>45.19</v>
      </c>
      <c r="N271" s="27">
        <v>0</v>
      </c>
      <c r="O271" s="70">
        <f t="shared" si="21"/>
        <v>679.57999999999993</v>
      </c>
      <c r="P271" s="76">
        <v>0</v>
      </c>
      <c r="Q271" s="66">
        <f t="shared" si="22"/>
        <v>0</v>
      </c>
      <c r="R271" s="63">
        <v>1</v>
      </c>
      <c r="S271" s="27">
        <v>0</v>
      </c>
      <c r="T271" s="27">
        <v>679.57999999999993</v>
      </c>
      <c r="U271" s="64">
        <f t="shared" si="23"/>
        <v>0</v>
      </c>
      <c r="V271" s="65">
        <f t="shared" si="24"/>
        <v>679.57999999999993</v>
      </c>
    </row>
    <row r="272" spans="1:22" x14ac:dyDescent="0.25">
      <c r="A272" s="1" t="s">
        <v>3693</v>
      </c>
      <c r="B272" t="s">
        <v>10</v>
      </c>
      <c r="C272" t="s">
        <v>293</v>
      </c>
      <c r="D272" t="s">
        <v>294</v>
      </c>
      <c r="E272" t="s">
        <v>3</v>
      </c>
      <c r="F272">
        <f t="shared" si="20"/>
        <v>7</v>
      </c>
      <c r="G272" t="s">
        <v>4054</v>
      </c>
      <c r="H272" t="s">
        <v>3782</v>
      </c>
      <c r="I272" t="s">
        <v>3783</v>
      </c>
      <c r="J272" t="s">
        <v>4397</v>
      </c>
      <c r="K272" s="46">
        <v>0.99050000000000005</v>
      </c>
      <c r="L272" s="27">
        <v>657.69</v>
      </c>
      <c r="M272" s="27">
        <v>46.85</v>
      </c>
      <c r="N272" s="27">
        <v>0</v>
      </c>
      <c r="O272" s="70">
        <f t="shared" si="21"/>
        <v>704.54000000000008</v>
      </c>
      <c r="P272" s="76">
        <v>0</v>
      </c>
      <c r="Q272" s="66">
        <f t="shared" si="22"/>
        <v>0</v>
      </c>
      <c r="R272" s="63">
        <v>1</v>
      </c>
      <c r="S272" s="27">
        <v>0</v>
      </c>
      <c r="T272" s="27">
        <v>704.54000000000008</v>
      </c>
      <c r="U272" s="64">
        <f t="shared" si="23"/>
        <v>0</v>
      </c>
      <c r="V272" s="65">
        <f t="shared" si="24"/>
        <v>704.54000000000008</v>
      </c>
    </row>
    <row r="273" spans="1:22" x14ac:dyDescent="0.25">
      <c r="A273" s="1" t="s">
        <v>3693</v>
      </c>
      <c r="B273" t="s">
        <v>10</v>
      </c>
      <c r="C273" t="s">
        <v>293</v>
      </c>
      <c r="D273" t="s">
        <v>294</v>
      </c>
      <c r="E273" t="s">
        <v>3</v>
      </c>
      <c r="F273">
        <f t="shared" si="20"/>
        <v>7</v>
      </c>
      <c r="G273" t="s">
        <v>3909</v>
      </c>
      <c r="H273" t="s">
        <v>3782</v>
      </c>
      <c r="I273" t="s">
        <v>3783</v>
      </c>
      <c r="J273" t="s">
        <v>4397</v>
      </c>
      <c r="K273" s="46">
        <v>0.49519999999999997</v>
      </c>
      <c r="L273" s="27">
        <v>328.81</v>
      </c>
      <c r="M273" s="27">
        <v>23.42</v>
      </c>
      <c r="N273" s="27">
        <v>0</v>
      </c>
      <c r="O273" s="70">
        <f t="shared" si="21"/>
        <v>352.23</v>
      </c>
      <c r="P273" s="76">
        <v>0</v>
      </c>
      <c r="Q273" s="66">
        <f t="shared" si="22"/>
        <v>0</v>
      </c>
      <c r="R273" s="63">
        <v>1</v>
      </c>
      <c r="S273" s="27">
        <v>0</v>
      </c>
      <c r="T273" s="27">
        <v>352.23</v>
      </c>
      <c r="U273" s="64">
        <f t="shared" si="23"/>
        <v>0</v>
      </c>
      <c r="V273" s="65">
        <f t="shared" si="24"/>
        <v>352.23</v>
      </c>
    </row>
    <row r="274" spans="1:22" x14ac:dyDescent="0.25">
      <c r="A274" s="1" t="s">
        <v>3693</v>
      </c>
      <c r="B274" t="s">
        <v>10</v>
      </c>
      <c r="C274" t="s">
        <v>293</v>
      </c>
      <c r="D274" t="s">
        <v>294</v>
      </c>
      <c r="E274" t="s">
        <v>3</v>
      </c>
      <c r="F274">
        <f t="shared" si="20"/>
        <v>7</v>
      </c>
      <c r="G274" t="s">
        <v>3787</v>
      </c>
      <c r="H274" t="s">
        <v>3782</v>
      </c>
      <c r="I274" t="s">
        <v>3785</v>
      </c>
      <c r="J274" t="s">
        <v>4397</v>
      </c>
      <c r="K274" s="46">
        <v>1.9810000000000001</v>
      </c>
      <c r="L274" s="27">
        <v>0</v>
      </c>
      <c r="M274" s="27">
        <v>93.7</v>
      </c>
      <c r="N274" s="27">
        <v>1315.38</v>
      </c>
      <c r="O274" s="70">
        <f t="shared" si="21"/>
        <v>1409.0800000000002</v>
      </c>
      <c r="P274" s="76">
        <v>1.4452604317130158</v>
      </c>
      <c r="Q274" s="66">
        <f t="shared" si="22"/>
        <v>1901.07</v>
      </c>
      <c r="R274" s="63">
        <v>1</v>
      </c>
      <c r="S274" s="27">
        <v>0</v>
      </c>
      <c r="T274" s="27">
        <v>1409.0800000000002</v>
      </c>
      <c r="U274" s="64">
        <f t="shared" si="23"/>
        <v>1901.07</v>
      </c>
      <c r="V274" s="65">
        <f t="shared" si="24"/>
        <v>3310.15</v>
      </c>
    </row>
    <row r="275" spans="1:22" x14ac:dyDescent="0.25">
      <c r="A275" s="1" t="s">
        <v>3693</v>
      </c>
      <c r="B275" t="s">
        <v>10</v>
      </c>
      <c r="C275" t="s">
        <v>295</v>
      </c>
      <c r="D275" t="s">
        <v>296</v>
      </c>
      <c r="E275" t="s">
        <v>3</v>
      </c>
      <c r="F275">
        <f t="shared" si="20"/>
        <v>7</v>
      </c>
      <c r="G275" t="s">
        <v>3778</v>
      </c>
      <c r="H275" t="s">
        <v>3779</v>
      </c>
      <c r="I275" t="s">
        <v>3780</v>
      </c>
      <c r="J275" t="s">
        <v>4397</v>
      </c>
      <c r="K275" s="46">
        <v>0.83330000000000004</v>
      </c>
      <c r="L275" s="27">
        <v>0</v>
      </c>
      <c r="M275" s="27">
        <v>44</v>
      </c>
      <c r="N275" s="27">
        <v>0</v>
      </c>
      <c r="O275" s="70">
        <f t="shared" si="21"/>
        <v>44</v>
      </c>
      <c r="P275" s="76">
        <v>0</v>
      </c>
      <c r="Q275" s="66">
        <f t="shared" si="22"/>
        <v>0</v>
      </c>
      <c r="R275" s="63">
        <v>0</v>
      </c>
      <c r="S275" s="27">
        <v>0</v>
      </c>
      <c r="T275" s="27">
        <v>44</v>
      </c>
      <c r="U275" s="64">
        <f t="shared" si="23"/>
        <v>0</v>
      </c>
      <c r="V275" s="65">
        <f t="shared" si="24"/>
        <v>44</v>
      </c>
    </row>
    <row r="276" spans="1:22" x14ac:dyDescent="0.25">
      <c r="A276" s="1" t="s">
        <v>3693</v>
      </c>
      <c r="B276" t="s">
        <v>10</v>
      </c>
      <c r="C276" t="s">
        <v>295</v>
      </c>
      <c r="D276" t="s">
        <v>296</v>
      </c>
      <c r="E276" t="s">
        <v>3</v>
      </c>
      <c r="F276">
        <f t="shared" si="20"/>
        <v>7</v>
      </c>
      <c r="G276" t="s">
        <v>3787</v>
      </c>
      <c r="H276" t="s">
        <v>3782</v>
      </c>
      <c r="I276" t="s">
        <v>3785</v>
      </c>
      <c r="J276" t="s">
        <v>4397</v>
      </c>
      <c r="K276" s="46">
        <v>0.41670000000000001</v>
      </c>
      <c r="L276" s="27">
        <v>0</v>
      </c>
      <c r="M276" s="27">
        <v>22</v>
      </c>
      <c r="N276" s="27">
        <v>0</v>
      </c>
      <c r="O276" s="70">
        <f t="shared" si="21"/>
        <v>22</v>
      </c>
      <c r="P276" s="76">
        <v>0</v>
      </c>
      <c r="Q276" s="66">
        <f t="shared" si="22"/>
        <v>0</v>
      </c>
      <c r="R276" s="63">
        <v>0</v>
      </c>
      <c r="S276" s="27">
        <v>0</v>
      </c>
      <c r="T276" s="27">
        <v>22</v>
      </c>
      <c r="U276" s="64">
        <f t="shared" si="23"/>
        <v>0</v>
      </c>
      <c r="V276" s="65">
        <f t="shared" si="24"/>
        <v>22</v>
      </c>
    </row>
    <row r="277" spans="1:22" x14ac:dyDescent="0.25">
      <c r="A277" s="1" t="s">
        <v>3693</v>
      </c>
      <c r="B277" t="s">
        <v>10</v>
      </c>
      <c r="C277" t="s">
        <v>297</v>
      </c>
      <c r="D277" t="s">
        <v>298</v>
      </c>
      <c r="E277" t="s">
        <v>3</v>
      </c>
      <c r="F277">
        <f t="shared" si="20"/>
        <v>7</v>
      </c>
      <c r="G277" t="s">
        <v>3778</v>
      </c>
      <c r="H277" t="s">
        <v>3779</v>
      </c>
      <c r="I277" t="s">
        <v>3780</v>
      </c>
      <c r="J277" t="s">
        <v>4397</v>
      </c>
      <c r="K277" s="46">
        <v>1</v>
      </c>
      <c r="L277" s="27">
        <v>0</v>
      </c>
      <c r="M277" s="27">
        <v>102.1</v>
      </c>
      <c r="N277" s="27">
        <v>0</v>
      </c>
      <c r="O277" s="70">
        <f t="shared" si="21"/>
        <v>102.1</v>
      </c>
      <c r="P277" s="76">
        <v>0</v>
      </c>
      <c r="Q277" s="66">
        <f t="shared" si="22"/>
        <v>0</v>
      </c>
      <c r="R277" s="63">
        <v>0</v>
      </c>
      <c r="S277" s="27">
        <v>0</v>
      </c>
      <c r="T277" s="27">
        <v>102.1</v>
      </c>
      <c r="U277" s="64">
        <f t="shared" si="23"/>
        <v>0</v>
      </c>
      <c r="V277" s="65">
        <f t="shared" si="24"/>
        <v>102.1</v>
      </c>
    </row>
    <row r="278" spans="1:22" x14ac:dyDescent="0.25">
      <c r="A278" s="1" t="s">
        <v>3693</v>
      </c>
      <c r="B278" t="s">
        <v>10</v>
      </c>
      <c r="C278" t="s">
        <v>297</v>
      </c>
      <c r="D278" t="s">
        <v>298</v>
      </c>
      <c r="E278" t="s">
        <v>3</v>
      </c>
      <c r="F278">
        <f t="shared" si="20"/>
        <v>7</v>
      </c>
      <c r="G278" t="s">
        <v>3787</v>
      </c>
      <c r="H278" t="s">
        <v>3782</v>
      </c>
      <c r="I278" t="s">
        <v>3785</v>
      </c>
      <c r="J278" t="s">
        <v>4397</v>
      </c>
      <c r="K278" s="46">
        <v>1.5</v>
      </c>
      <c r="L278" s="27">
        <v>0</v>
      </c>
      <c r="M278" s="27">
        <v>153.15</v>
      </c>
      <c r="N278" s="27">
        <v>0</v>
      </c>
      <c r="O278" s="70">
        <f t="shared" si="21"/>
        <v>153.15</v>
      </c>
      <c r="P278" s="76">
        <v>0</v>
      </c>
      <c r="Q278" s="66">
        <f t="shared" si="22"/>
        <v>0</v>
      </c>
      <c r="R278" s="63">
        <v>0</v>
      </c>
      <c r="S278" s="27">
        <v>0</v>
      </c>
      <c r="T278" s="27">
        <v>153.15</v>
      </c>
      <c r="U278" s="64">
        <f t="shared" si="23"/>
        <v>0</v>
      </c>
      <c r="V278" s="65">
        <f t="shared" si="24"/>
        <v>153.15</v>
      </c>
    </row>
    <row r="279" spans="1:22" x14ac:dyDescent="0.25">
      <c r="A279" s="1" t="s">
        <v>3693</v>
      </c>
      <c r="B279" t="s">
        <v>10</v>
      </c>
      <c r="C279" t="s">
        <v>2797</v>
      </c>
      <c r="D279" t="s">
        <v>2798</v>
      </c>
      <c r="E279" t="s">
        <v>2</v>
      </c>
      <c r="F279">
        <f t="shared" si="20"/>
        <v>7</v>
      </c>
      <c r="G279" t="s">
        <v>3778</v>
      </c>
      <c r="H279" t="s">
        <v>3779</v>
      </c>
      <c r="I279" t="s">
        <v>3780</v>
      </c>
      <c r="J279" t="s">
        <v>4396</v>
      </c>
      <c r="K279" s="46">
        <v>10.835900000000001</v>
      </c>
      <c r="L279" s="27">
        <v>864.3</v>
      </c>
      <c r="M279" s="27">
        <v>1007.74</v>
      </c>
      <c r="N279" s="27">
        <v>778.42000000000007</v>
      </c>
      <c r="O279" s="70">
        <f t="shared" si="21"/>
        <v>2650.46</v>
      </c>
      <c r="P279" s="76">
        <v>1.4452598685100511</v>
      </c>
      <c r="Q279" s="66">
        <f t="shared" si="22"/>
        <v>1125.02</v>
      </c>
      <c r="R279" s="63">
        <v>1</v>
      </c>
      <c r="S279" s="27">
        <v>2650.46</v>
      </c>
      <c r="T279" s="27">
        <v>0</v>
      </c>
      <c r="U279" s="64">
        <f t="shared" si="23"/>
        <v>1125.02</v>
      </c>
      <c r="V279" s="65">
        <f t="shared" si="24"/>
        <v>3775.48</v>
      </c>
    </row>
    <row r="280" spans="1:22" x14ac:dyDescent="0.25">
      <c r="A280" s="1" t="s">
        <v>3693</v>
      </c>
      <c r="B280" t="s">
        <v>10</v>
      </c>
      <c r="C280" t="s">
        <v>2797</v>
      </c>
      <c r="D280" t="s">
        <v>2798</v>
      </c>
      <c r="E280" t="s">
        <v>2</v>
      </c>
      <c r="F280">
        <f t="shared" si="20"/>
        <v>7</v>
      </c>
      <c r="G280" t="s">
        <v>3787</v>
      </c>
      <c r="H280" t="s">
        <v>3782</v>
      </c>
      <c r="I280" t="s">
        <v>3785</v>
      </c>
      <c r="J280" t="s">
        <v>4396</v>
      </c>
      <c r="K280" s="46">
        <v>3.1375000000000002</v>
      </c>
      <c r="L280" s="27">
        <v>0</v>
      </c>
      <c r="M280" s="27">
        <v>291.79000000000002</v>
      </c>
      <c r="N280" s="27">
        <v>475.65</v>
      </c>
      <c r="O280" s="70">
        <f t="shared" si="21"/>
        <v>767.44</v>
      </c>
      <c r="P280" s="76">
        <v>1.4452598685100511</v>
      </c>
      <c r="Q280" s="66">
        <f t="shared" si="22"/>
        <v>687.44</v>
      </c>
      <c r="R280" s="63">
        <v>1</v>
      </c>
      <c r="S280" s="27">
        <v>767.44</v>
      </c>
      <c r="T280" s="27">
        <v>0</v>
      </c>
      <c r="U280" s="64">
        <f t="shared" si="23"/>
        <v>687.44</v>
      </c>
      <c r="V280" s="65">
        <f t="shared" si="24"/>
        <v>1454.88</v>
      </c>
    </row>
    <row r="281" spans="1:22" x14ac:dyDescent="0.25">
      <c r="A281" s="1" t="s">
        <v>3693</v>
      </c>
      <c r="B281" t="s">
        <v>10</v>
      </c>
      <c r="C281" t="s">
        <v>2797</v>
      </c>
      <c r="D281" t="s">
        <v>2798</v>
      </c>
      <c r="E281" t="s">
        <v>2</v>
      </c>
      <c r="F281">
        <f t="shared" si="20"/>
        <v>7</v>
      </c>
      <c r="G281" t="s">
        <v>4020</v>
      </c>
      <c r="H281" t="s">
        <v>3798</v>
      </c>
      <c r="I281" t="s">
        <v>3785</v>
      </c>
      <c r="J281" t="s">
        <v>4396</v>
      </c>
      <c r="K281" s="46">
        <v>1.48</v>
      </c>
      <c r="L281" s="27">
        <v>0</v>
      </c>
      <c r="M281" s="27">
        <v>137.63999999999999</v>
      </c>
      <c r="N281" s="27">
        <v>224.37000000000003</v>
      </c>
      <c r="O281" s="70">
        <f t="shared" si="21"/>
        <v>362.01</v>
      </c>
      <c r="P281" s="76">
        <v>1.4452598685100511</v>
      </c>
      <c r="Q281" s="66">
        <f t="shared" si="22"/>
        <v>324.27</v>
      </c>
      <c r="R281" s="63">
        <v>1</v>
      </c>
      <c r="S281" s="27">
        <v>362.01</v>
      </c>
      <c r="T281" s="27">
        <v>0</v>
      </c>
      <c r="U281" s="64">
        <f t="shared" si="23"/>
        <v>324.27</v>
      </c>
      <c r="V281" s="65">
        <f t="shared" si="24"/>
        <v>686.28</v>
      </c>
    </row>
    <row r="282" spans="1:22" x14ac:dyDescent="0.25">
      <c r="A282" s="1" t="s">
        <v>3693</v>
      </c>
      <c r="B282" t="s">
        <v>10</v>
      </c>
      <c r="C282" t="s">
        <v>2799</v>
      </c>
      <c r="D282" t="s">
        <v>272</v>
      </c>
      <c r="E282" t="s">
        <v>2</v>
      </c>
      <c r="F282">
        <f t="shared" si="20"/>
        <v>7</v>
      </c>
      <c r="G282" t="s">
        <v>3778</v>
      </c>
      <c r="H282" t="s">
        <v>3779</v>
      </c>
      <c r="I282" t="s">
        <v>3780</v>
      </c>
      <c r="J282" t="s">
        <v>4396</v>
      </c>
      <c r="K282" s="46">
        <v>7.2992999999999997</v>
      </c>
      <c r="L282" s="27">
        <v>0</v>
      </c>
      <c r="M282" s="27">
        <v>0</v>
      </c>
      <c r="N282" s="27">
        <v>0</v>
      </c>
      <c r="O282" s="70">
        <f t="shared" si="21"/>
        <v>0</v>
      </c>
      <c r="P282" s="76">
        <v>0</v>
      </c>
      <c r="Q282" s="66">
        <f t="shared" si="22"/>
        <v>0</v>
      </c>
      <c r="R282" s="63">
        <v>0</v>
      </c>
      <c r="S282" s="27">
        <v>0</v>
      </c>
      <c r="T282" s="27">
        <v>0</v>
      </c>
      <c r="U282" s="64">
        <f t="shared" si="23"/>
        <v>0</v>
      </c>
      <c r="V282" s="65">
        <f t="shared" si="24"/>
        <v>0</v>
      </c>
    </row>
    <row r="283" spans="1:22" x14ac:dyDescent="0.25">
      <c r="A283" s="1" t="s">
        <v>3693</v>
      </c>
      <c r="B283" t="s">
        <v>10</v>
      </c>
      <c r="C283" t="s">
        <v>2799</v>
      </c>
      <c r="D283" t="s">
        <v>272</v>
      </c>
      <c r="E283" t="s">
        <v>2</v>
      </c>
      <c r="F283">
        <f t="shared" si="20"/>
        <v>7</v>
      </c>
      <c r="G283" t="s">
        <v>3787</v>
      </c>
      <c r="H283" t="s">
        <v>3782</v>
      </c>
      <c r="I283" t="s">
        <v>3785</v>
      </c>
      <c r="J283" t="s">
        <v>4396</v>
      </c>
      <c r="K283" s="46">
        <v>3.6358999999999999</v>
      </c>
      <c r="L283" s="27">
        <v>0</v>
      </c>
      <c r="M283" s="27">
        <v>0</v>
      </c>
      <c r="N283" s="27">
        <v>0</v>
      </c>
      <c r="O283" s="70">
        <f t="shared" si="21"/>
        <v>0</v>
      </c>
      <c r="P283" s="76">
        <v>0</v>
      </c>
      <c r="Q283" s="66">
        <f t="shared" si="22"/>
        <v>0</v>
      </c>
      <c r="R283" s="63">
        <v>0</v>
      </c>
      <c r="S283" s="27">
        <v>0</v>
      </c>
      <c r="T283" s="27">
        <v>0</v>
      </c>
      <c r="U283" s="64">
        <f t="shared" si="23"/>
        <v>0</v>
      </c>
      <c r="V283" s="65">
        <f t="shared" si="24"/>
        <v>0</v>
      </c>
    </row>
    <row r="284" spans="1:22" x14ac:dyDescent="0.25">
      <c r="A284" s="1" t="s">
        <v>3693</v>
      </c>
      <c r="B284" t="s">
        <v>10</v>
      </c>
      <c r="C284" t="s">
        <v>2799</v>
      </c>
      <c r="D284" t="s">
        <v>272</v>
      </c>
      <c r="E284" t="s">
        <v>2</v>
      </c>
      <c r="F284">
        <f t="shared" si="20"/>
        <v>7</v>
      </c>
      <c r="G284" t="s">
        <v>4042</v>
      </c>
      <c r="H284" t="s">
        <v>3782</v>
      </c>
      <c r="I284" t="s">
        <v>3785</v>
      </c>
      <c r="J284" t="s">
        <v>4396</v>
      </c>
      <c r="K284" s="46">
        <v>1.0648</v>
      </c>
      <c r="L284" s="27">
        <v>0</v>
      </c>
      <c r="M284" s="27">
        <v>0</v>
      </c>
      <c r="N284" s="27">
        <v>0</v>
      </c>
      <c r="O284" s="70">
        <f t="shared" si="21"/>
        <v>0</v>
      </c>
      <c r="P284" s="76">
        <v>0</v>
      </c>
      <c r="Q284" s="66">
        <f t="shared" si="22"/>
        <v>0</v>
      </c>
      <c r="R284" s="63">
        <v>0</v>
      </c>
      <c r="S284" s="27">
        <v>0</v>
      </c>
      <c r="T284" s="27">
        <v>0</v>
      </c>
      <c r="U284" s="64">
        <f t="shared" si="23"/>
        <v>0</v>
      </c>
      <c r="V284" s="65">
        <f t="shared" si="24"/>
        <v>0</v>
      </c>
    </row>
    <row r="285" spans="1:22" x14ac:dyDescent="0.25">
      <c r="A285" s="1" t="s">
        <v>3693</v>
      </c>
      <c r="B285" t="s">
        <v>10</v>
      </c>
      <c r="C285" t="s">
        <v>2800</v>
      </c>
      <c r="D285" t="s">
        <v>280</v>
      </c>
      <c r="E285" t="s">
        <v>2</v>
      </c>
      <c r="F285">
        <f t="shared" si="20"/>
        <v>7</v>
      </c>
      <c r="G285" t="s">
        <v>3778</v>
      </c>
      <c r="H285" t="s">
        <v>3779</v>
      </c>
      <c r="I285" t="s">
        <v>3780</v>
      </c>
      <c r="J285" t="s">
        <v>4396</v>
      </c>
      <c r="K285" s="46">
        <v>7.58</v>
      </c>
      <c r="L285" s="27">
        <v>898.05</v>
      </c>
      <c r="M285" s="27">
        <v>351.33</v>
      </c>
      <c r="N285" s="27">
        <v>1442.5800000000002</v>
      </c>
      <c r="O285" s="70">
        <f t="shared" si="21"/>
        <v>2691.96</v>
      </c>
      <c r="P285" s="76">
        <v>1.4452617347110748</v>
      </c>
      <c r="Q285" s="66">
        <f t="shared" si="22"/>
        <v>2084.91</v>
      </c>
      <c r="R285" s="63">
        <v>1</v>
      </c>
      <c r="S285" s="27">
        <v>2691.96</v>
      </c>
      <c r="T285" s="27">
        <v>0</v>
      </c>
      <c r="U285" s="64">
        <f t="shared" si="23"/>
        <v>2084.91</v>
      </c>
      <c r="V285" s="65">
        <f t="shared" si="24"/>
        <v>4776.87</v>
      </c>
    </row>
    <row r="286" spans="1:22" x14ac:dyDescent="0.25">
      <c r="A286" s="1" t="s">
        <v>3693</v>
      </c>
      <c r="B286" t="s">
        <v>10</v>
      </c>
      <c r="C286" t="s">
        <v>2800</v>
      </c>
      <c r="D286" t="s">
        <v>280</v>
      </c>
      <c r="E286" t="s">
        <v>2</v>
      </c>
      <c r="F286">
        <f t="shared" si="20"/>
        <v>7</v>
      </c>
      <c r="G286" t="s">
        <v>4203</v>
      </c>
      <c r="H286" t="s">
        <v>3798</v>
      </c>
      <c r="I286" t="s">
        <v>3785</v>
      </c>
      <c r="J286" t="s">
        <v>4396</v>
      </c>
      <c r="K286" s="46">
        <v>0.4</v>
      </c>
      <c r="L286" s="27">
        <v>0</v>
      </c>
      <c r="M286" s="27">
        <v>39.96</v>
      </c>
      <c r="N286" s="27">
        <v>153.88</v>
      </c>
      <c r="O286" s="70">
        <f t="shared" si="21"/>
        <v>193.84</v>
      </c>
      <c r="P286" s="76">
        <v>1.4452617347110748</v>
      </c>
      <c r="Q286" s="66">
        <f t="shared" si="22"/>
        <v>222.4</v>
      </c>
      <c r="R286" s="63">
        <v>1</v>
      </c>
      <c r="S286" s="27">
        <v>193.84</v>
      </c>
      <c r="T286" s="27">
        <v>0</v>
      </c>
      <c r="U286" s="64">
        <f t="shared" si="23"/>
        <v>222.4</v>
      </c>
      <c r="V286" s="65">
        <f t="shared" si="24"/>
        <v>416.24</v>
      </c>
    </row>
    <row r="287" spans="1:22" x14ac:dyDescent="0.25">
      <c r="A287" s="1" t="s">
        <v>3693</v>
      </c>
      <c r="B287" t="s">
        <v>10</v>
      </c>
      <c r="C287" t="s">
        <v>2800</v>
      </c>
      <c r="D287" t="s">
        <v>280</v>
      </c>
      <c r="E287" t="s">
        <v>2</v>
      </c>
      <c r="F287">
        <f t="shared" si="20"/>
        <v>7</v>
      </c>
      <c r="G287" t="s">
        <v>3787</v>
      </c>
      <c r="H287" t="s">
        <v>3782</v>
      </c>
      <c r="I287" t="s">
        <v>3785</v>
      </c>
      <c r="J287" t="s">
        <v>4396</v>
      </c>
      <c r="K287" s="46">
        <v>3.05</v>
      </c>
      <c r="L287" s="27">
        <v>0</v>
      </c>
      <c r="M287" s="27">
        <v>141.37</v>
      </c>
      <c r="N287" s="27">
        <v>857.2</v>
      </c>
      <c r="O287" s="70">
        <f t="shared" si="21"/>
        <v>998.57</v>
      </c>
      <c r="P287" s="76">
        <v>1.4452617347110748</v>
      </c>
      <c r="Q287" s="66">
        <f t="shared" si="22"/>
        <v>1238.8800000000001</v>
      </c>
      <c r="R287" s="63">
        <v>1</v>
      </c>
      <c r="S287" s="27">
        <v>998.57</v>
      </c>
      <c r="T287" s="27">
        <v>0</v>
      </c>
      <c r="U287" s="64">
        <f t="shared" si="23"/>
        <v>1238.8800000000001</v>
      </c>
      <c r="V287" s="65">
        <f t="shared" si="24"/>
        <v>2237.4500000000003</v>
      </c>
    </row>
    <row r="288" spans="1:22" x14ac:dyDescent="0.25">
      <c r="A288" s="1" t="s">
        <v>3693</v>
      </c>
      <c r="B288" t="s">
        <v>10</v>
      </c>
      <c r="C288" t="s">
        <v>2800</v>
      </c>
      <c r="D288" t="s">
        <v>280</v>
      </c>
      <c r="E288" t="s">
        <v>2</v>
      </c>
      <c r="F288">
        <f t="shared" si="20"/>
        <v>7</v>
      </c>
      <c r="G288" t="s">
        <v>3904</v>
      </c>
      <c r="H288" t="s">
        <v>3782</v>
      </c>
      <c r="I288" t="s">
        <v>3785</v>
      </c>
      <c r="J288" t="s">
        <v>4396</v>
      </c>
      <c r="K288" s="46">
        <v>0.77</v>
      </c>
      <c r="L288" s="27">
        <v>0</v>
      </c>
      <c r="M288" s="27">
        <v>35.69</v>
      </c>
      <c r="N288" s="27">
        <v>216.41</v>
      </c>
      <c r="O288" s="70">
        <f t="shared" si="21"/>
        <v>252.1</v>
      </c>
      <c r="P288" s="76">
        <v>1.4452617347110748</v>
      </c>
      <c r="Q288" s="66">
        <f t="shared" si="22"/>
        <v>312.77</v>
      </c>
      <c r="R288" s="63">
        <v>1</v>
      </c>
      <c r="S288" s="27">
        <v>252.1</v>
      </c>
      <c r="T288" s="27">
        <v>0</v>
      </c>
      <c r="U288" s="64">
        <f t="shared" si="23"/>
        <v>312.77</v>
      </c>
      <c r="V288" s="65">
        <f t="shared" si="24"/>
        <v>564.87</v>
      </c>
    </row>
    <row r="289" spans="1:22" x14ac:dyDescent="0.25">
      <c r="A289" s="1" t="s">
        <v>3693</v>
      </c>
      <c r="B289" t="s">
        <v>10</v>
      </c>
      <c r="C289" t="s">
        <v>2801</v>
      </c>
      <c r="D289" t="s">
        <v>1296</v>
      </c>
      <c r="E289" t="s">
        <v>2</v>
      </c>
      <c r="F289">
        <f t="shared" si="20"/>
        <v>7</v>
      </c>
      <c r="G289" t="s">
        <v>3778</v>
      </c>
      <c r="H289" t="s">
        <v>3779</v>
      </c>
      <c r="I289" t="s">
        <v>3780</v>
      </c>
      <c r="J289" t="s">
        <v>4396</v>
      </c>
      <c r="K289" s="46">
        <v>12.3</v>
      </c>
      <c r="L289" s="27">
        <v>0</v>
      </c>
      <c r="M289" s="27">
        <v>738</v>
      </c>
      <c r="N289" s="27">
        <v>0</v>
      </c>
      <c r="O289" s="70">
        <f t="shared" si="21"/>
        <v>738</v>
      </c>
      <c r="P289" s="76">
        <v>0</v>
      </c>
      <c r="Q289" s="66">
        <f t="shared" si="22"/>
        <v>0</v>
      </c>
      <c r="R289" s="63">
        <v>0</v>
      </c>
      <c r="S289" s="27">
        <v>738</v>
      </c>
      <c r="T289" s="27">
        <v>0</v>
      </c>
      <c r="U289" s="64">
        <f t="shared" si="23"/>
        <v>0</v>
      </c>
      <c r="V289" s="65">
        <f t="shared" si="24"/>
        <v>738</v>
      </c>
    </row>
    <row r="290" spans="1:22" x14ac:dyDescent="0.25">
      <c r="A290" s="1" t="s">
        <v>3693</v>
      </c>
      <c r="B290" t="s">
        <v>10</v>
      </c>
      <c r="C290" t="s">
        <v>2802</v>
      </c>
      <c r="D290" t="s">
        <v>290</v>
      </c>
      <c r="E290" t="s">
        <v>2</v>
      </c>
      <c r="F290">
        <f t="shared" si="20"/>
        <v>7</v>
      </c>
      <c r="G290" t="s">
        <v>3778</v>
      </c>
      <c r="H290" t="s">
        <v>3779</v>
      </c>
      <c r="I290" t="s">
        <v>3780</v>
      </c>
      <c r="J290" t="s">
        <v>4396</v>
      </c>
      <c r="K290" s="46">
        <v>11.5665</v>
      </c>
      <c r="L290" s="27">
        <v>328.28</v>
      </c>
      <c r="M290" s="27">
        <v>4529.03</v>
      </c>
      <c r="N290" s="27">
        <v>709.24</v>
      </c>
      <c r="O290" s="70">
        <f t="shared" si="21"/>
        <v>5566.5499999999993</v>
      </c>
      <c r="P290" s="76">
        <v>1.4452644274996422</v>
      </c>
      <c r="Q290" s="66">
        <f t="shared" si="22"/>
        <v>1025.04</v>
      </c>
      <c r="R290" s="63">
        <v>1</v>
      </c>
      <c r="S290" s="27">
        <v>5566.5499999999993</v>
      </c>
      <c r="T290" s="27">
        <v>0</v>
      </c>
      <c r="U290" s="64">
        <f t="shared" si="23"/>
        <v>1025.04</v>
      </c>
      <c r="V290" s="65">
        <f t="shared" si="24"/>
        <v>6591.5899999999992</v>
      </c>
    </row>
    <row r="291" spans="1:22" x14ac:dyDescent="0.25">
      <c r="A291" s="1" t="s">
        <v>3693</v>
      </c>
      <c r="B291" t="s">
        <v>10</v>
      </c>
      <c r="C291" t="s">
        <v>2802</v>
      </c>
      <c r="D291" t="s">
        <v>290</v>
      </c>
      <c r="E291" t="s">
        <v>2</v>
      </c>
      <c r="F291">
        <f t="shared" si="20"/>
        <v>7</v>
      </c>
      <c r="G291" t="s">
        <v>3787</v>
      </c>
      <c r="H291" t="s">
        <v>3782</v>
      </c>
      <c r="I291" t="s">
        <v>3785</v>
      </c>
      <c r="J291" t="s">
        <v>4396</v>
      </c>
      <c r="K291" s="46">
        <v>3</v>
      </c>
      <c r="L291" s="27">
        <v>0</v>
      </c>
      <c r="M291" s="27">
        <v>1174.69</v>
      </c>
      <c r="N291" s="27">
        <v>269.10000000000002</v>
      </c>
      <c r="O291" s="70">
        <f t="shared" si="21"/>
        <v>1443.79</v>
      </c>
      <c r="P291" s="76">
        <v>1.4452644274996422</v>
      </c>
      <c r="Q291" s="66">
        <f t="shared" si="22"/>
        <v>388.92</v>
      </c>
      <c r="R291" s="63">
        <v>1</v>
      </c>
      <c r="S291" s="27">
        <v>1443.79</v>
      </c>
      <c r="T291" s="27">
        <v>0</v>
      </c>
      <c r="U291" s="64">
        <f t="shared" si="23"/>
        <v>388.92</v>
      </c>
      <c r="V291" s="65">
        <f t="shared" si="24"/>
        <v>1832.71</v>
      </c>
    </row>
    <row r="292" spans="1:22" x14ac:dyDescent="0.25">
      <c r="A292" s="1" t="s">
        <v>3694</v>
      </c>
      <c r="B292" t="s">
        <v>11</v>
      </c>
      <c r="C292" t="s">
        <v>93</v>
      </c>
      <c r="D292" t="s">
        <v>11</v>
      </c>
      <c r="E292" t="s">
        <v>0</v>
      </c>
      <c r="F292">
        <f t="shared" si="20"/>
        <v>7</v>
      </c>
      <c r="G292" t="s">
        <v>3778</v>
      </c>
      <c r="H292" t="s">
        <v>3779</v>
      </c>
      <c r="I292" t="s">
        <v>3780</v>
      </c>
      <c r="J292" t="s">
        <v>4396</v>
      </c>
      <c r="K292" s="46">
        <v>4.7728999999999999</v>
      </c>
      <c r="L292" s="27">
        <v>978.35999999999967</v>
      </c>
      <c r="M292" s="27">
        <v>3508.41</v>
      </c>
      <c r="N292" s="27">
        <v>4960.2500000000009</v>
      </c>
      <c r="O292" s="70">
        <f t="shared" si="21"/>
        <v>9447.02</v>
      </c>
      <c r="P292" s="76">
        <v>1.4452618315609091</v>
      </c>
      <c r="Q292" s="66">
        <f t="shared" si="22"/>
        <v>7168.86</v>
      </c>
      <c r="R292" s="63">
        <v>1</v>
      </c>
      <c r="S292" s="27">
        <v>9447.02</v>
      </c>
      <c r="T292" s="27">
        <v>0</v>
      </c>
      <c r="U292" s="64">
        <f t="shared" si="23"/>
        <v>7168.86</v>
      </c>
      <c r="V292" s="65">
        <f t="shared" si="24"/>
        <v>16615.88</v>
      </c>
    </row>
    <row r="293" spans="1:22" x14ac:dyDescent="0.25">
      <c r="A293" s="1" t="s">
        <v>3694</v>
      </c>
      <c r="B293" t="s">
        <v>11</v>
      </c>
      <c r="C293" t="s">
        <v>93</v>
      </c>
      <c r="D293" t="s">
        <v>11</v>
      </c>
      <c r="E293" t="s">
        <v>0</v>
      </c>
      <c r="F293">
        <f t="shared" si="20"/>
        <v>7</v>
      </c>
      <c r="G293" t="s">
        <v>3781</v>
      </c>
      <c r="H293" t="s">
        <v>3782</v>
      </c>
      <c r="I293" t="s">
        <v>3783</v>
      </c>
      <c r="J293" t="s">
        <v>4397</v>
      </c>
      <c r="K293" s="46">
        <v>0.48530000000000001</v>
      </c>
      <c r="L293" s="27">
        <v>1457.81</v>
      </c>
      <c r="M293" s="27">
        <v>356.73</v>
      </c>
      <c r="N293" s="27">
        <v>0</v>
      </c>
      <c r="O293" s="70">
        <f t="shared" si="21"/>
        <v>1814.54</v>
      </c>
      <c r="P293" s="76">
        <v>0</v>
      </c>
      <c r="Q293" s="66">
        <f t="shared" si="22"/>
        <v>0</v>
      </c>
      <c r="R293" s="63">
        <v>1</v>
      </c>
      <c r="S293" s="27">
        <v>0</v>
      </c>
      <c r="T293" s="27">
        <v>1814.54</v>
      </c>
      <c r="U293" s="64">
        <f t="shared" si="23"/>
        <v>0</v>
      </c>
      <c r="V293" s="65">
        <f t="shared" si="24"/>
        <v>1814.54</v>
      </c>
    </row>
    <row r="294" spans="1:22" x14ac:dyDescent="0.25">
      <c r="A294" s="1" t="s">
        <v>3694</v>
      </c>
      <c r="B294" t="s">
        <v>11</v>
      </c>
      <c r="C294" t="s">
        <v>93</v>
      </c>
      <c r="D294" t="s">
        <v>11</v>
      </c>
      <c r="E294" t="s">
        <v>0</v>
      </c>
      <c r="F294">
        <f t="shared" si="20"/>
        <v>7</v>
      </c>
      <c r="G294" t="s">
        <v>3790</v>
      </c>
      <c r="H294" t="s">
        <v>3782</v>
      </c>
      <c r="I294" t="s">
        <v>3785</v>
      </c>
      <c r="J294" t="s">
        <v>4397</v>
      </c>
      <c r="K294" s="46">
        <v>0.77639999999999998</v>
      </c>
      <c r="L294" s="27">
        <v>0</v>
      </c>
      <c r="M294" s="27">
        <v>570.71</v>
      </c>
      <c r="N294" s="27">
        <v>966.01999999999953</v>
      </c>
      <c r="O294" s="70">
        <f t="shared" si="21"/>
        <v>1536.7299999999996</v>
      </c>
      <c r="P294" s="76">
        <v>1.4452635053361205</v>
      </c>
      <c r="Q294" s="66">
        <f t="shared" si="22"/>
        <v>1396.15</v>
      </c>
      <c r="R294" s="63">
        <v>1</v>
      </c>
      <c r="S294" s="27">
        <v>0</v>
      </c>
      <c r="T294" s="27">
        <v>1536.7299999999996</v>
      </c>
      <c r="U294" s="64">
        <f t="shared" si="23"/>
        <v>1396.15</v>
      </c>
      <c r="V294" s="65">
        <f t="shared" si="24"/>
        <v>2932.8799999999997</v>
      </c>
    </row>
    <row r="295" spans="1:22" x14ac:dyDescent="0.25">
      <c r="A295" s="1" t="s">
        <v>3694</v>
      </c>
      <c r="B295" t="s">
        <v>11</v>
      </c>
      <c r="C295" t="s">
        <v>93</v>
      </c>
      <c r="D295" t="s">
        <v>11</v>
      </c>
      <c r="E295" t="s">
        <v>0</v>
      </c>
      <c r="F295">
        <f t="shared" si="20"/>
        <v>7</v>
      </c>
      <c r="G295" t="s">
        <v>3796</v>
      </c>
      <c r="H295" t="s">
        <v>3782</v>
      </c>
      <c r="I295" t="s">
        <v>3783</v>
      </c>
      <c r="J295" t="s">
        <v>4397</v>
      </c>
      <c r="K295" s="46">
        <v>1.2158</v>
      </c>
      <c r="L295" s="27">
        <v>1512.7399999999998</v>
      </c>
      <c r="M295" s="27">
        <v>893.7</v>
      </c>
      <c r="N295" s="27">
        <v>0</v>
      </c>
      <c r="O295" s="70">
        <f t="shared" si="21"/>
        <v>2406.4399999999996</v>
      </c>
      <c r="P295" s="76">
        <v>0</v>
      </c>
      <c r="Q295" s="66">
        <f t="shared" si="22"/>
        <v>0</v>
      </c>
      <c r="R295" s="63">
        <v>1</v>
      </c>
      <c r="S295" s="27">
        <v>0</v>
      </c>
      <c r="T295" s="27">
        <v>2406.4399999999996</v>
      </c>
      <c r="U295" s="64">
        <f t="shared" si="23"/>
        <v>0</v>
      </c>
      <c r="V295" s="65">
        <f t="shared" si="24"/>
        <v>2406.4399999999996</v>
      </c>
    </row>
    <row r="296" spans="1:22" x14ac:dyDescent="0.25">
      <c r="A296" s="1" t="s">
        <v>3694</v>
      </c>
      <c r="B296" t="s">
        <v>11</v>
      </c>
      <c r="C296" t="s">
        <v>93</v>
      </c>
      <c r="D296" t="s">
        <v>11</v>
      </c>
      <c r="E296" t="s">
        <v>0</v>
      </c>
      <c r="F296">
        <f t="shared" si="20"/>
        <v>7</v>
      </c>
      <c r="G296" t="s">
        <v>3787</v>
      </c>
      <c r="H296" t="s">
        <v>3782</v>
      </c>
      <c r="I296" t="s">
        <v>3785</v>
      </c>
      <c r="J296" t="s">
        <v>4397</v>
      </c>
      <c r="K296" s="46">
        <v>0.97260000000000002</v>
      </c>
      <c r="L296" s="27">
        <v>0</v>
      </c>
      <c r="M296" s="27">
        <v>714.93</v>
      </c>
      <c r="N296" s="27">
        <v>1210.1400000000003</v>
      </c>
      <c r="O296" s="70">
        <f t="shared" si="21"/>
        <v>1925.0700000000002</v>
      </c>
      <c r="P296" s="76">
        <v>1.4452635053361205</v>
      </c>
      <c r="Q296" s="66">
        <f t="shared" si="22"/>
        <v>1748.97</v>
      </c>
      <c r="R296" s="63">
        <v>1</v>
      </c>
      <c r="S296" s="27">
        <v>0</v>
      </c>
      <c r="T296" s="27">
        <v>1925.0700000000002</v>
      </c>
      <c r="U296" s="64">
        <f t="shared" si="23"/>
        <v>1748.97</v>
      </c>
      <c r="V296" s="65">
        <f t="shared" si="24"/>
        <v>3674.04</v>
      </c>
    </row>
    <row r="297" spans="1:22" x14ac:dyDescent="0.25">
      <c r="A297" s="1" t="s">
        <v>3694</v>
      </c>
      <c r="B297" t="s">
        <v>11</v>
      </c>
      <c r="C297" t="s">
        <v>93</v>
      </c>
      <c r="D297" t="s">
        <v>11</v>
      </c>
      <c r="E297" t="s">
        <v>0</v>
      </c>
      <c r="F297">
        <f t="shared" si="20"/>
        <v>7</v>
      </c>
      <c r="G297" t="s">
        <v>3788</v>
      </c>
      <c r="H297" t="s">
        <v>3782</v>
      </c>
      <c r="I297" t="s">
        <v>3785</v>
      </c>
      <c r="J297" t="s">
        <v>4397</v>
      </c>
      <c r="K297" s="46">
        <v>0.72789999999999999</v>
      </c>
      <c r="L297" s="27">
        <v>0</v>
      </c>
      <c r="M297" s="27">
        <v>535.05999999999995</v>
      </c>
      <c r="N297" s="27">
        <v>2186.56</v>
      </c>
      <c r="O297" s="70">
        <f t="shared" si="21"/>
        <v>2721.62</v>
      </c>
      <c r="P297" s="76">
        <v>1.4452635053361205</v>
      </c>
      <c r="Q297" s="66">
        <f t="shared" si="22"/>
        <v>3160.16</v>
      </c>
      <c r="R297" s="63">
        <v>1</v>
      </c>
      <c r="S297" s="27">
        <v>0</v>
      </c>
      <c r="T297" s="27">
        <v>2721.62</v>
      </c>
      <c r="U297" s="64">
        <f t="shared" si="23"/>
        <v>3160.16</v>
      </c>
      <c r="V297" s="65">
        <f t="shared" si="24"/>
        <v>5881.78</v>
      </c>
    </row>
    <row r="298" spans="1:22" x14ac:dyDescent="0.25">
      <c r="A298" s="1" t="s">
        <v>3694</v>
      </c>
      <c r="B298" t="s">
        <v>11</v>
      </c>
      <c r="C298" t="s">
        <v>299</v>
      </c>
      <c r="D298" t="s">
        <v>300</v>
      </c>
      <c r="E298" t="s">
        <v>3</v>
      </c>
      <c r="F298">
        <f t="shared" si="20"/>
        <v>7</v>
      </c>
      <c r="G298" t="s">
        <v>3778</v>
      </c>
      <c r="H298" t="s">
        <v>3779</v>
      </c>
      <c r="I298" t="s">
        <v>3780</v>
      </c>
      <c r="J298" t="s">
        <v>4397</v>
      </c>
      <c r="K298" s="46">
        <v>0.88519999999999999</v>
      </c>
      <c r="L298" s="27">
        <v>0</v>
      </c>
      <c r="M298" s="27">
        <v>0</v>
      </c>
      <c r="N298" s="27">
        <v>0</v>
      </c>
      <c r="O298" s="70">
        <f t="shared" si="21"/>
        <v>0</v>
      </c>
      <c r="P298" s="76">
        <v>0</v>
      </c>
      <c r="Q298" s="66">
        <f t="shared" si="22"/>
        <v>0</v>
      </c>
      <c r="R298" s="63">
        <v>0</v>
      </c>
      <c r="S298" s="27">
        <v>0</v>
      </c>
      <c r="T298" s="27">
        <v>0</v>
      </c>
      <c r="U298" s="64">
        <f t="shared" si="23"/>
        <v>0</v>
      </c>
      <c r="V298" s="65">
        <f t="shared" si="24"/>
        <v>0</v>
      </c>
    </row>
    <row r="299" spans="1:22" x14ac:dyDescent="0.25">
      <c r="A299" s="1" t="s">
        <v>3694</v>
      </c>
      <c r="B299" t="s">
        <v>11</v>
      </c>
      <c r="C299" t="s">
        <v>301</v>
      </c>
      <c r="D299" t="s">
        <v>11</v>
      </c>
      <c r="E299" t="s">
        <v>3</v>
      </c>
      <c r="F299">
        <f t="shared" si="20"/>
        <v>7</v>
      </c>
      <c r="G299" t="s">
        <v>3778</v>
      </c>
      <c r="H299" t="s">
        <v>3779</v>
      </c>
      <c r="I299" t="s">
        <v>3780</v>
      </c>
      <c r="J299" t="s">
        <v>4397</v>
      </c>
      <c r="K299" s="46">
        <v>0.76359999999999995</v>
      </c>
      <c r="L299" s="27">
        <v>7.33</v>
      </c>
      <c r="M299" s="27">
        <v>46.05</v>
      </c>
      <c r="N299" s="27">
        <v>54.410000000000004</v>
      </c>
      <c r="O299" s="70">
        <f t="shared" si="21"/>
        <v>107.78999999999999</v>
      </c>
      <c r="P299" s="76">
        <v>1.445290551530386</v>
      </c>
      <c r="Q299" s="66">
        <f t="shared" si="22"/>
        <v>78.64</v>
      </c>
      <c r="R299" s="63">
        <v>1</v>
      </c>
      <c r="S299" s="27">
        <v>0</v>
      </c>
      <c r="T299" s="27">
        <v>107.78999999999999</v>
      </c>
      <c r="U299" s="64">
        <f t="shared" si="23"/>
        <v>78.64</v>
      </c>
      <c r="V299" s="65">
        <f t="shared" si="24"/>
        <v>186.43</v>
      </c>
    </row>
    <row r="300" spans="1:22" x14ac:dyDescent="0.25">
      <c r="A300" s="1" t="s">
        <v>3694</v>
      </c>
      <c r="B300" t="s">
        <v>11</v>
      </c>
      <c r="C300" t="s">
        <v>301</v>
      </c>
      <c r="D300" t="s">
        <v>11</v>
      </c>
      <c r="E300" t="s">
        <v>3</v>
      </c>
      <c r="F300">
        <f t="shared" si="20"/>
        <v>7</v>
      </c>
      <c r="G300" t="s">
        <v>3902</v>
      </c>
      <c r="H300" t="s">
        <v>3782</v>
      </c>
      <c r="I300" t="s">
        <v>3783</v>
      </c>
      <c r="J300" t="s">
        <v>4397</v>
      </c>
      <c r="K300" s="46">
        <v>1</v>
      </c>
      <c r="L300" s="27">
        <v>80.849999999999994</v>
      </c>
      <c r="M300" s="27">
        <v>60.3</v>
      </c>
      <c r="N300" s="27">
        <v>0</v>
      </c>
      <c r="O300" s="70">
        <f t="shared" si="21"/>
        <v>141.14999999999998</v>
      </c>
      <c r="P300" s="76">
        <v>0</v>
      </c>
      <c r="Q300" s="66">
        <f t="shared" si="22"/>
        <v>0</v>
      </c>
      <c r="R300" s="63">
        <v>1</v>
      </c>
      <c r="S300" s="27">
        <v>0</v>
      </c>
      <c r="T300" s="27">
        <v>141.14999999999998</v>
      </c>
      <c r="U300" s="64">
        <f t="shared" si="23"/>
        <v>0</v>
      </c>
      <c r="V300" s="65">
        <f t="shared" si="24"/>
        <v>141.14999999999998</v>
      </c>
    </row>
    <row r="301" spans="1:22" x14ac:dyDescent="0.25">
      <c r="A301" s="1" t="s">
        <v>3694</v>
      </c>
      <c r="B301" t="s">
        <v>11</v>
      </c>
      <c r="C301" t="s">
        <v>301</v>
      </c>
      <c r="D301" t="s">
        <v>11</v>
      </c>
      <c r="E301" t="s">
        <v>3</v>
      </c>
      <c r="F301">
        <f t="shared" si="20"/>
        <v>7</v>
      </c>
      <c r="G301" t="s">
        <v>3787</v>
      </c>
      <c r="H301" t="s">
        <v>3782</v>
      </c>
      <c r="I301" t="s">
        <v>3785</v>
      </c>
      <c r="J301" t="s">
        <v>4397</v>
      </c>
      <c r="K301" s="46">
        <v>1</v>
      </c>
      <c r="L301" s="27">
        <v>0</v>
      </c>
      <c r="M301" s="27">
        <v>60.3</v>
      </c>
      <c r="N301" s="27">
        <v>80.849999999999994</v>
      </c>
      <c r="O301" s="70">
        <f t="shared" si="21"/>
        <v>141.14999999999998</v>
      </c>
      <c r="P301" s="76">
        <v>1.445290551530386</v>
      </c>
      <c r="Q301" s="66">
        <f t="shared" si="22"/>
        <v>116.85</v>
      </c>
      <c r="R301" s="63">
        <v>1</v>
      </c>
      <c r="S301" s="27">
        <v>0</v>
      </c>
      <c r="T301" s="27">
        <v>141.14999999999998</v>
      </c>
      <c r="U301" s="64">
        <f t="shared" si="23"/>
        <v>116.85</v>
      </c>
      <c r="V301" s="65">
        <f t="shared" si="24"/>
        <v>258</v>
      </c>
    </row>
    <row r="302" spans="1:22" x14ac:dyDescent="0.25">
      <c r="A302" s="1" t="s">
        <v>3694</v>
      </c>
      <c r="B302" t="s">
        <v>11</v>
      </c>
      <c r="C302" t="s">
        <v>302</v>
      </c>
      <c r="D302" t="s">
        <v>303</v>
      </c>
      <c r="E302" t="s">
        <v>3</v>
      </c>
      <c r="F302">
        <f t="shared" si="20"/>
        <v>7</v>
      </c>
      <c r="G302" t="s">
        <v>3778</v>
      </c>
      <c r="H302" t="s">
        <v>3779</v>
      </c>
      <c r="I302" t="s">
        <v>3780</v>
      </c>
      <c r="J302" t="s">
        <v>4397</v>
      </c>
      <c r="K302" s="46">
        <v>0.68799999999999994</v>
      </c>
      <c r="L302" s="27">
        <v>0</v>
      </c>
      <c r="M302" s="27">
        <v>73.239999999999995</v>
      </c>
      <c r="N302" s="27">
        <v>97.42</v>
      </c>
      <c r="O302" s="70">
        <f t="shared" si="21"/>
        <v>170.66</v>
      </c>
      <c r="P302" s="76">
        <v>1.4452568977283808</v>
      </c>
      <c r="Q302" s="66">
        <f t="shared" si="22"/>
        <v>140.80000000000001</v>
      </c>
      <c r="R302" s="63">
        <v>1</v>
      </c>
      <c r="S302" s="27">
        <v>0</v>
      </c>
      <c r="T302" s="27">
        <v>170.66</v>
      </c>
      <c r="U302" s="64">
        <f t="shared" si="23"/>
        <v>140.80000000000001</v>
      </c>
      <c r="V302" s="65">
        <f t="shared" si="24"/>
        <v>311.46000000000004</v>
      </c>
    </row>
    <row r="303" spans="1:22" x14ac:dyDescent="0.25">
      <c r="A303" s="1" t="s">
        <v>3694</v>
      </c>
      <c r="B303" t="s">
        <v>11</v>
      </c>
      <c r="C303" t="s">
        <v>302</v>
      </c>
      <c r="D303" t="s">
        <v>303</v>
      </c>
      <c r="E303" t="s">
        <v>3</v>
      </c>
      <c r="F303">
        <f t="shared" si="20"/>
        <v>7</v>
      </c>
      <c r="G303" t="s">
        <v>3804</v>
      </c>
      <c r="H303" t="s">
        <v>3782</v>
      </c>
      <c r="I303" t="s">
        <v>3785</v>
      </c>
      <c r="J303" t="s">
        <v>4397</v>
      </c>
      <c r="K303" s="46">
        <v>1.2194</v>
      </c>
      <c r="L303" s="27">
        <v>0</v>
      </c>
      <c r="M303" s="27">
        <v>129.81</v>
      </c>
      <c r="N303" s="27">
        <v>172.66</v>
      </c>
      <c r="O303" s="70">
        <f t="shared" si="21"/>
        <v>302.47000000000003</v>
      </c>
      <c r="P303" s="76">
        <v>1.4452568977283808</v>
      </c>
      <c r="Q303" s="66">
        <f t="shared" si="22"/>
        <v>249.54</v>
      </c>
      <c r="R303" s="63">
        <v>1</v>
      </c>
      <c r="S303" s="27">
        <v>0</v>
      </c>
      <c r="T303" s="27">
        <v>302.47000000000003</v>
      </c>
      <c r="U303" s="64">
        <f t="shared" si="23"/>
        <v>249.54</v>
      </c>
      <c r="V303" s="65">
        <f t="shared" si="24"/>
        <v>552.01</v>
      </c>
    </row>
    <row r="304" spans="1:22" x14ac:dyDescent="0.25">
      <c r="A304" s="1" t="s">
        <v>3694</v>
      </c>
      <c r="B304" t="s">
        <v>11</v>
      </c>
      <c r="C304" t="s">
        <v>302</v>
      </c>
      <c r="D304" t="s">
        <v>303</v>
      </c>
      <c r="E304" t="s">
        <v>3</v>
      </c>
      <c r="F304">
        <f t="shared" si="20"/>
        <v>7</v>
      </c>
      <c r="G304" t="s">
        <v>3787</v>
      </c>
      <c r="H304" t="s">
        <v>3782</v>
      </c>
      <c r="I304" t="s">
        <v>3785</v>
      </c>
      <c r="J304" t="s">
        <v>4397</v>
      </c>
      <c r="K304" s="46">
        <v>1.6258999999999999</v>
      </c>
      <c r="L304" s="27">
        <v>0</v>
      </c>
      <c r="M304" s="27">
        <v>173.08</v>
      </c>
      <c r="N304" s="27">
        <v>230.22000000000003</v>
      </c>
      <c r="O304" s="70">
        <f t="shared" si="21"/>
        <v>403.30000000000007</v>
      </c>
      <c r="P304" s="76">
        <v>1.4452568977283808</v>
      </c>
      <c r="Q304" s="66">
        <f t="shared" si="22"/>
        <v>332.73</v>
      </c>
      <c r="R304" s="63">
        <v>1</v>
      </c>
      <c r="S304" s="27">
        <v>0</v>
      </c>
      <c r="T304" s="27">
        <v>403.30000000000007</v>
      </c>
      <c r="U304" s="64">
        <f t="shared" si="23"/>
        <v>332.73</v>
      </c>
      <c r="V304" s="65">
        <f t="shared" si="24"/>
        <v>736.03000000000009</v>
      </c>
    </row>
    <row r="305" spans="1:22" x14ac:dyDescent="0.25">
      <c r="A305" s="1" t="s">
        <v>3694</v>
      </c>
      <c r="B305" t="s">
        <v>11</v>
      </c>
      <c r="C305" t="s">
        <v>302</v>
      </c>
      <c r="D305" t="s">
        <v>303</v>
      </c>
      <c r="E305" t="s">
        <v>3</v>
      </c>
      <c r="F305">
        <f t="shared" si="20"/>
        <v>7</v>
      </c>
      <c r="G305" t="s">
        <v>3930</v>
      </c>
      <c r="H305" t="s">
        <v>3782</v>
      </c>
      <c r="I305" t="s">
        <v>3785</v>
      </c>
      <c r="J305" t="s">
        <v>4397</v>
      </c>
      <c r="K305" s="46">
        <v>0.81299999999999994</v>
      </c>
      <c r="L305" s="27">
        <v>0</v>
      </c>
      <c r="M305" s="27">
        <v>86.55</v>
      </c>
      <c r="N305" s="27">
        <v>115.12</v>
      </c>
      <c r="O305" s="70">
        <f t="shared" si="21"/>
        <v>201.67000000000002</v>
      </c>
      <c r="P305" s="76">
        <v>1.4452568977283808</v>
      </c>
      <c r="Q305" s="66">
        <f t="shared" si="22"/>
        <v>166.38</v>
      </c>
      <c r="R305" s="63">
        <v>1</v>
      </c>
      <c r="S305" s="27">
        <v>0</v>
      </c>
      <c r="T305" s="27">
        <v>201.67</v>
      </c>
      <c r="U305" s="64">
        <f t="shared" si="23"/>
        <v>166.38</v>
      </c>
      <c r="V305" s="65">
        <f t="shared" si="24"/>
        <v>368.04999999999995</v>
      </c>
    </row>
    <row r="306" spans="1:22" x14ac:dyDescent="0.25">
      <c r="A306" s="1" t="s">
        <v>3694</v>
      </c>
      <c r="B306" t="s">
        <v>11</v>
      </c>
      <c r="C306" t="s">
        <v>304</v>
      </c>
      <c r="D306" t="s">
        <v>305</v>
      </c>
      <c r="E306" t="s">
        <v>3</v>
      </c>
      <c r="F306">
        <f t="shared" si="20"/>
        <v>7</v>
      </c>
      <c r="G306" t="s">
        <v>3778</v>
      </c>
      <c r="H306" t="s">
        <v>3779</v>
      </c>
      <c r="I306" t="s">
        <v>3780</v>
      </c>
      <c r="J306" t="s">
        <v>4397</v>
      </c>
      <c r="K306" s="46">
        <v>0.8458</v>
      </c>
      <c r="L306" s="27">
        <v>0</v>
      </c>
      <c r="M306" s="27">
        <v>203.16</v>
      </c>
      <c r="N306" s="27">
        <v>638.24</v>
      </c>
      <c r="O306" s="70">
        <f t="shared" si="21"/>
        <v>841.4</v>
      </c>
      <c r="P306" s="76">
        <v>1.4452656322104291</v>
      </c>
      <c r="Q306" s="66">
        <f t="shared" si="22"/>
        <v>922.43</v>
      </c>
      <c r="R306" s="63">
        <v>1</v>
      </c>
      <c r="S306" s="27">
        <v>0</v>
      </c>
      <c r="T306" s="27">
        <v>841.4</v>
      </c>
      <c r="U306" s="64">
        <f t="shared" si="23"/>
        <v>922.43</v>
      </c>
      <c r="V306" s="65">
        <f t="shared" si="24"/>
        <v>1763.83</v>
      </c>
    </row>
    <row r="307" spans="1:22" x14ac:dyDescent="0.25">
      <c r="A307" s="1" t="s">
        <v>3694</v>
      </c>
      <c r="B307" t="s">
        <v>11</v>
      </c>
      <c r="C307" t="s">
        <v>304</v>
      </c>
      <c r="D307" t="s">
        <v>305</v>
      </c>
      <c r="E307" t="s">
        <v>3</v>
      </c>
      <c r="F307">
        <f t="shared" si="20"/>
        <v>7</v>
      </c>
      <c r="G307" t="s">
        <v>3787</v>
      </c>
      <c r="H307" t="s">
        <v>3782</v>
      </c>
      <c r="I307" t="s">
        <v>3785</v>
      </c>
      <c r="J307" t="s">
        <v>4397</v>
      </c>
      <c r="K307" s="46">
        <v>0.99209999999999998</v>
      </c>
      <c r="L307" s="27">
        <v>0</v>
      </c>
      <c r="M307" s="27">
        <v>238.3</v>
      </c>
      <c r="N307" s="27">
        <v>748.64</v>
      </c>
      <c r="O307" s="70">
        <f t="shared" si="21"/>
        <v>986.94</v>
      </c>
      <c r="P307" s="76">
        <v>1.4452656322104291</v>
      </c>
      <c r="Q307" s="66">
        <f t="shared" si="22"/>
        <v>1081.98</v>
      </c>
      <c r="R307" s="63">
        <v>1</v>
      </c>
      <c r="S307" s="27">
        <v>0</v>
      </c>
      <c r="T307" s="27">
        <v>986.94</v>
      </c>
      <c r="U307" s="64">
        <f t="shared" si="23"/>
        <v>1081.98</v>
      </c>
      <c r="V307" s="65">
        <f t="shared" si="24"/>
        <v>2068.92</v>
      </c>
    </row>
    <row r="308" spans="1:22" x14ac:dyDescent="0.25">
      <c r="A308" s="1" t="s">
        <v>3694</v>
      </c>
      <c r="B308" t="s">
        <v>11</v>
      </c>
      <c r="C308" t="s">
        <v>306</v>
      </c>
      <c r="D308" t="s">
        <v>307</v>
      </c>
      <c r="E308" t="s">
        <v>3</v>
      </c>
      <c r="F308">
        <f t="shared" si="20"/>
        <v>7</v>
      </c>
      <c r="G308" t="s">
        <v>3778</v>
      </c>
      <c r="H308" t="s">
        <v>3779</v>
      </c>
      <c r="I308" t="s">
        <v>3780</v>
      </c>
      <c r="J308" t="s">
        <v>4397</v>
      </c>
      <c r="K308" s="46">
        <v>0.88429999999999997</v>
      </c>
      <c r="L308" s="27">
        <v>0</v>
      </c>
      <c r="M308" s="27">
        <v>251.27</v>
      </c>
      <c r="N308" s="27">
        <v>161.83000000000001</v>
      </c>
      <c r="O308" s="70">
        <f t="shared" si="21"/>
        <v>413.1</v>
      </c>
      <c r="P308" s="76">
        <v>1.4452766649248099</v>
      </c>
      <c r="Q308" s="66">
        <f t="shared" si="22"/>
        <v>233.89</v>
      </c>
      <c r="R308" s="63">
        <v>1</v>
      </c>
      <c r="S308" s="27">
        <v>0</v>
      </c>
      <c r="T308" s="27">
        <v>413.1</v>
      </c>
      <c r="U308" s="64">
        <f t="shared" si="23"/>
        <v>233.89</v>
      </c>
      <c r="V308" s="65">
        <f t="shared" si="24"/>
        <v>646.99</v>
      </c>
    </row>
    <row r="309" spans="1:22" x14ac:dyDescent="0.25">
      <c r="A309" s="1" t="s">
        <v>3694</v>
      </c>
      <c r="B309" t="s">
        <v>11</v>
      </c>
      <c r="C309" t="s">
        <v>306</v>
      </c>
      <c r="D309" t="s">
        <v>307</v>
      </c>
      <c r="E309" t="s">
        <v>3</v>
      </c>
      <c r="F309">
        <f t="shared" si="20"/>
        <v>7</v>
      </c>
      <c r="G309" t="s">
        <v>3787</v>
      </c>
      <c r="H309" t="s">
        <v>3782</v>
      </c>
      <c r="I309" t="s">
        <v>3785</v>
      </c>
      <c r="J309" t="s">
        <v>4397</v>
      </c>
      <c r="K309" s="46">
        <v>0.998</v>
      </c>
      <c r="L309" s="27">
        <v>0</v>
      </c>
      <c r="M309" s="27">
        <v>283.58</v>
      </c>
      <c r="N309" s="27">
        <v>182.63</v>
      </c>
      <c r="O309" s="70">
        <f t="shared" si="21"/>
        <v>466.21</v>
      </c>
      <c r="P309" s="76">
        <v>1.4452766649248099</v>
      </c>
      <c r="Q309" s="66">
        <f t="shared" si="22"/>
        <v>263.95</v>
      </c>
      <c r="R309" s="63">
        <v>1</v>
      </c>
      <c r="S309" s="27">
        <v>0</v>
      </c>
      <c r="T309" s="27">
        <v>466.20999999999992</v>
      </c>
      <c r="U309" s="64">
        <f t="shared" si="23"/>
        <v>263.95</v>
      </c>
      <c r="V309" s="65">
        <f t="shared" si="24"/>
        <v>730.15999999999985</v>
      </c>
    </row>
    <row r="310" spans="1:22" x14ac:dyDescent="0.25">
      <c r="A310" s="1" t="s">
        <v>3694</v>
      </c>
      <c r="B310" t="s">
        <v>11</v>
      </c>
      <c r="C310" t="s">
        <v>308</v>
      </c>
      <c r="D310" t="s">
        <v>309</v>
      </c>
      <c r="E310" t="s">
        <v>3</v>
      </c>
      <c r="F310">
        <f t="shared" si="20"/>
        <v>7</v>
      </c>
      <c r="G310" t="s">
        <v>3778</v>
      </c>
      <c r="H310" t="s">
        <v>3779</v>
      </c>
      <c r="I310" t="s">
        <v>3780</v>
      </c>
      <c r="J310" t="s">
        <v>4397</v>
      </c>
      <c r="K310" s="46">
        <v>0.41110000000000002</v>
      </c>
      <c r="L310" s="27">
        <v>0</v>
      </c>
      <c r="M310" s="27">
        <v>0</v>
      </c>
      <c r="N310" s="27">
        <v>0</v>
      </c>
      <c r="O310" s="70">
        <f t="shared" si="21"/>
        <v>0</v>
      </c>
      <c r="P310" s="76">
        <v>0</v>
      </c>
      <c r="Q310" s="66">
        <f t="shared" si="22"/>
        <v>0</v>
      </c>
      <c r="R310" s="63">
        <v>0</v>
      </c>
      <c r="S310" s="27">
        <v>0</v>
      </c>
      <c r="T310" s="27">
        <v>0</v>
      </c>
      <c r="U310" s="64">
        <f t="shared" si="23"/>
        <v>0</v>
      </c>
      <c r="V310" s="65">
        <f t="shared" si="24"/>
        <v>0</v>
      </c>
    </row>
    <row r="311" spans="1:22" x14ac:dyDescent="0.25">
      <c r="A311" s="1" t="s">
        <v>3694</v>
      </c>
      <c r="B311" t="s">
        <v>11</v>
      </c>
      <c r="C311" t="s">
        <v>308</v>
      </c>
      <c r="D311" t="s">
        <v>309</v>
      </c>
      <c r="E311" t="s">
        <v>3</v>
      </c>
      <c r="F311">
        <f t="shared" si="20"/>
        <v>7</v>
      </c>
      <c r="G311" t="s">
        <v>3787</v>
      </c>
      <c r="H311" t="s">
        <v>3782</v>
      </c>
      <c r="I311" t="s">
        <v>3785</v>
      </c>
      <c r="J311" t="s">
        <v>4397</v>
      </c>
      <c r="K311" s="46">
        <v>0.46779999999999999</v>
      </c>
      <c r="L311" s="27">
        <v>0</v>
      </c>
      <c r="M311" s="27">
        <v>0</v>
      </c>
      <c r="N311" s="27">
        <v>0</v>
      </c>
      <c r="O311" s="70">
        <f t="shared" si="21"/>
        <v>0</v>
      </c>
      <c r="P311" s="76">
        <v>0</v>
      </c>
      <c r="Q311" s="66">
        <f t="shared" si="22"/>
        <v>0</v>
      </c>
      <c r="R311" s="63">
        <v>0</v>
      </c>
      <c r="S311" s="27">
        <v>0</v>
      </c>
      <c r="T311" s="27">
        <v>0</v>
      </c>
      <c r="U311" s="64">
        <f t="shared" si="23"/>
        <v>0</v>
      </c>
      <c r="V311" s="65">
        <f t="shared" si="24"/>
        <v>0</v>
      </c>
    </row>
    <row r="312" spans="1:22" x14ac:dyDescent="0.25">
      <c r="A312" s="1" t="s">
        <v>3694</v>
      </c>
      <c r="B312" t="s">
        <v>11</v>
      </c>
      <c r="C312" t="s">
        <v>310</v>
      </c>
      <c r="D312" t="s">
        <v>58</v>
      </c>
      <c r="E312" t="s">
        <v>3</v>
      </c>
      <c r="F312">
        <f t="shared" si="20"/>
        <v>7</v>
      </c>
      <c r="G312" t="s">
        <v>3778</v>
      </c>
      <c r="H312" t="s">
        <v>3779</v>
      </c>
      <c r="I312" t="s">
        <v>3780</v>
      </c>
      <c r="J312" t="s">
        <v>4397</v>
      </c>
      <c r="K312" s="46">
        <v>0.8548</v>
      </c>
      <c r="L312" s="27">
        <v>6.47</v>
      </c>
      <c r="M312" s="27">
        <v>0</v>
      </c>
      <c r="N312" s="27">
        <v>25.33</v>
      </c>
      <c r="O312" s="70">
        <f t="shared" si="21"/>
        <v>31.799999999999997</v>
      </c>
      <c r="P312" s="76">
        <v>1.4453217528622189</v>
      </c>
      <c r="Q312" s="66">
        <f t="shared" si="22"/>
        <v>36.61</v>
      </c>
      <c r="R312" s="63">
        <v>1</v>
      </c>
      <c r="S312" s="27">
        <v>0</v>
      </c>
      <c r="T312" s="27">
        <v>31.8</v>
      </c>
      <c r="U312" s="64">
        <f t="shared" si="23"/>
        <v>36.61</v>
      </c>
      <c r="V312" s="65">
        <f t="shared" si="24"/>
        <v>68.41</v>
      </c>
    </row>
    <row r="313" spans="1:22" x14ac:dyDescent="0.25">
      <c r="A313" s="1" t="s">
        <v>3694</v>
      </c>
      <c r="B313" t="s">
        <v>11</v>
      </c>
      <c r="C313" t="s">
        <v>311</v>
      </c>
      <c r="D313" t="s">
        <v>312</v>
      </c>
      <c r="E313" t="s">
        <v>3</v>
      </c>
      <c r="F313">
        <f t="shared" si="20"/>
        <v>7</v>
      </c>
      <c r="G313" t="s">
        <v>3778</v>
      </c>
      <c r="H313" t="s">
        <v>3779</v>
      </c>
      <c r="I313" t="s">
        <v>3780</v>
      </c>
      <c r="J313" t="s">
        <v>4397</v>
      </c>
      <c r="K313" s="46">
        <v>0.8327</v>
      </c>
      <c r="L313" s="27">
        <v>0</v>
      </c>
      <c r="M313" s="27">
        <v>0</v>
      </c>
      <c r="N313" s="27">
        <v>0</v>
      </c>
      <c r="O313" s="70">
        <f t="shared" si="21"/>
        <v>0</v>
      </c>
      <c r="P313" s="76">
        <v>0</v>
      </c>
      <c r="Q313" s="66">
        <f t="shared" si="22"/>
        <v>0</v>
      </c>
      <c r="R313" s="63">
        <v>0</v>
      </c>
      <c r="S313" s="27">
        <v>0</v>
      </c>
      <c r="T313" s="27">
        <v>0</v>
      </c>
      <c r="U313" s="64">
        <f t="shared" si="23"/>
        <v>0</v>
      </c>
      <c r="V313" s="65">
        <f t="shared" si="24"/>
        <v>0</v>
      </c>
    </row>
    <row r="314" spans="1:22" x14ac:dyDescent="0.25">
      <c r="A314" s="1" t="s">
        <v>3694</v>
      </c>
      <c r="B314" t="s">
        <v>11</v>
      </c>
      <c r="C314" t="s">
        <v>311</v>
      </c>
      <c r="D314" t="s">
        <v>312</v>
      </c>
      <c r="E314" t="s">
        <v>3</v>
      </c>
      <c r="F314">
        <f t="shared" si="20"/>
        <v>7</v>
      </c>
      <c r="G314" t="s">
        <v>3902</v>
      </c>
      <c r="H314" t="s">
        <v>3782</v>
      </c>
      <c r="I314" t="s">
        <v>3783</v>
      </c>
      <c r="J314" t="s">
        <v>4397</v>
      </c>
      <c r="K314" s="46">
        <v>1.9772000000000001</v>
      </c>
      <c r="L314" s="27">
        <v>0</v>
      </c>
      <c r="M314" s="27">
        <v>0</v>
      </c>
      <c r="N314" s="27">
        <v>0</v>
      </c>
      <c r="O314" s="70">
        <f t="shared" si="21"/>
        <v>0</v>
      </c>
      <c r="P314" s="76">
        <v>0</v>
      </c>
      <c r="Q314" s="66">
        <f t="shared" si="22"/>
        <v>0</v>
      </c>
      <c r="R314" s="63">
        <v>0</v>
      </c>
      <c r="S314" s="27">
        <v>0</v>
      </c>
      <c r="T314" s="27">
        <v>0</v>
      </c>
      <c r="U314" s="64">
        <f t="shared" si="23"/>
        <v>0</v>
      </c>
      <c r="V314" s="65">
        <f t="shared" si="24"/>
        <v>0</v>
      </c>
    </row>
    <row r="315" spans="1:22" x14ac:dyDescent="0.25">
      <c r="A315" s="1" t="s">
        <v>3694</v>
      </c>
      <c r="B315" t="s">
        <v>11</v>
      </c>
      <c r="C315" t="s">
        <v>311</v>
      </c>
      <c r="D315" t="s">
        <v>312</v>
      </c>
      <c r="E315" t="s">
        <v>3</v>
      </c>
      <c r="F315">
        <f t="shared" si="20"/>
        <v>7</v>
      </c>
      <c r="G315" t="s">
        <v>3787</v>
      </c>
      <c r="H315" t="s">
        <v>3782</v>
      </c>
      <c r="I315" t="s">
        <v>3785</v>
      </c>
      <c r="J315" t="s">
        <v>4397</v>
      </c>
      <c r="K315" s="46">
        <v>0.98860000000000003</v>
      </c>
      <c r="L315" s="27">
        <v>0</v>
      </c>
      <c r="M315" s="27">
        <v>0</v>
      </c>
      <c r="N315" s="27">
        <v>0</v>
      </c>
      <c r="O315" s="70">
        <f t="shared" si="21"/>
        <v>0</v>
      </c>
      <c r="P315" s="76">
        <v>0</v>
      </c>
      <c r="Q315" s="66">
        <f t="shared" si="22"/>
        <v>0</v>
      </c>
      <c r="R315" s="63">
        <v>0</v>
      </c>
      <c r="S315" s="27">
        <v>0</v>
      </c>
      <c r="T315" s="27">
        <v>0</v>
      </c>
      <c r="U315" s="64">
        <f t="shared" si="23"/>
        <v>0</v>
      </c>
      <c r="V315" s="65">
        <f t="shared" si="24"/>
        <v>0</v>
      </c>
    </row>
    <row r="316" spans="1:22" x14ac:dyDescent="0.25">
      <c r="A316" s="1" t="s">
        <v>3694</v>
      </c>
      <c r="B316" t="s">
        <v>11</v>
      </c>
      <c r="C316" t="s">
        <v>311</v>
      </c>
      <c r="D316" t="s">
        <v>312</v>
      </c>
      <c r="E316" t="s">
        <v>3</v>
      </c>
      <c r="F316">
        <f t="shared" si="20"/>
        <v>7</v>
      </c>
      <c r="G316" t="s">
        <v>3869</v>
      </c>
      <c r="H316" t="s">
        <v>3782</v>
      </c>
      <c r="I316" t="s">
        <v>3785</v>
      </c>
      <c r="J316" t="s">
        <v>4397</v>
      </c>
      <c r="K316" s="46">
        <v>0.98860000000000003</v>
      </c>
      <c r="L316" s="27">
        <v>0</v>
      </c>
      <c r="M316" s="27">
        <v>0</v>
      </c>
      <c r="N316" s="27">
        <v>0</v>
      </c>
      <c r="O316" s="70">
        <f t="shared" si="21"/>
        <v>0</v>
      </c>
      <c r="P316" s="76">
        <v>0</v>
      </c>
      <c r="Q316" s="66">
        <f t="shared" si="22"/>
        <v>0</v>
      </c>
      <c r="R316" s="63">
        <v>0</v>
      </c>
      <c r="S316" s="27">
        <v>0</v>
      </c>
      <c r="T316" s="27">
        <v>0</v>
      </c>
      <c r="U316" s="64">
        <f t="shared" si="23"/>
        <v>0</v>
      </c>
      <c r="V316" s="65">
        <f t="shared" si="24"/>
        <v>0</v>
      </c>
    </row>
    <row r="317" spans="1:22" x14ac:dyDescent="0.25">
      <c r="A317" s="1" t="s">
        <v>3694</v>
      </c>
      <c r="B317" t="s">
        <v>11</v>
      </c>
      <c r="C317" t="s">
        <v>313</v>
      </c>
      <c r="D317" t="s">
        <v>314</v>
      </c>
      <c r="E317" t="s">
        <v>3</v>
      </c>
      <c r="F317">
        <f t="shared" si="20"/>
        <v>7</v>
      </c>
      <c r="G317" t="s">
        <v>3778</v>
      </c>
      <c r="H317" t="s">
        <v>3779</v>
      </c>
      <c r="I317" t="s">
        <v>3780</v>
      </c>
      <c r="J317" t="s">
        <v>4397</v>
      </c>
      <c r="K317" s="46">
        <v>0.73819999999999997</v>
      </c>
      <c r="L317" s="27">
        <v>0</v>
      </c>
      <c r="M317" s="27">
        <v>38.159999999999997</v>
      </c>
      <c r="N317" s="27">
        <v>0</v>
      </c>
      <c r="O317" s="70">
        <f t="shared" si="21"/>
        <v>38.159999999999997</v>
      </c>
      <c r="P317" s="76">
        <v>0</v>
      </c>
      <c r="Q317" s="66">
        <f t="shared" si="22"/>
        <v>0</v>
      </c>
      <c r="R317" s="63">
        <v>0</v>
      </c>
      <c r="S317" s="27">
        <v>0</v>
      </c>
      <c r="T317" s="27">
        <v>38.159999999999997</v>
      </c>
      <c r="U317" s="64">
        <f t="shared" si="23"/>
        <v>0</v>
      </c>
      <c r="V317" s="65">
        <f t="shared" si="24"/>
        <v>38.159999999999997</v>
      </c>
    </row>
    <row r="318" spans="1:22" x14ac:dyDescent="0.25">
      <c r="A318" s="1" t="s">
        <v>3694</v>
      </c>
      <c r="B318" t="s">
        <v>11</v>
      </c>
      <c r="C318" t="s">
        <v>313</v>
      </c>
      <c r="D318" t="s">
        <v>314</v>
      </c>
      <c r="E318" t="s">
        <v>3</v>
      </c>
      <c r="F318">
        <f t="shared" si="20"/>
        <v>7</v>
      </c>
      <c r="G318" t="s">
        <v>3931</v>
      </c>
      <c r="H318" t="s">
        <v>3782</v>
      </c>
      <c r="I318" t="s">
        <v>3785</v>
      </c>
      <c r="J318" t="s">
        <v>4397</v>
      </c>
      <c r="K318" s="46">
        <v>0.5</v>
      </c>
      <c r="L318" s="27">
        <v>0</v>
      </c>
      <c r="M318" s="27">
        <v>25.85</v>
      </c>
      <c r="N318" s="27">
        <v>0</v>
      </c>
      <c r="O318" s="70">
        <f t="shared" si="21"/>
        <v>25.85</v>
      </c>
      <c r="P318" s="76">
        <v>0</v>
      </c>
      <c r="Q318" s="66">
        <f t="shared" si="22"/>
        <v>0</v>
      </c>
      <c r="R318" s="63">
        <v>0</v>
      </c>
      <c r="S318" s="27">
        <v>0</v>
      </c>
      <c r="T318" s="27">
        <v>25.85</v>
      </c>
      <c r="U318" s="64">
        <f t="shared" si="23"/>
        <v>0</v>
      </c>
      <c r="V318" s="65">
        <f t="shared" si="24"/>
        <v>25.85</v>
      </c>
    </row>
    <row r="319" spans="1:22" x14ac:dyDescent="0.25">
      <c r="A319" s="1" t="s">
        <v>3694</v>
      </c>
      <c r="B319" t="s">
        <v>11</v>
      </c>
      <c r="C319" t="s">
        <v>313</v>
      </c>
      <c r="D319" t="s">
        <v>314</v>
      </c>
      <c r="E319" t="s">
        <v>3</v>
      </c>
      <c r="F319">
        <f t="shared" si="20"/>
        <v>7</v>
      </c>
      <c r="G319" t="s">
        <v>3796</v>
      </c>
      <c r="H319" t="s">
        <v>3782</v>
      </c>
      <c r="I319" t="s">
        <v>3783</v>
      </c>
      <c r="J319" t="s">
        <v>4397</v>
      </c>
      <c r="K319" s="46">
        <v>1</v>
      </c>
      <c r="L319" s="27">
        <v>0</v>
      </c>
      <c r="M319" s="27">
        <v>51.7</v>
      </c>
      <c r="N319" s="27">
        <v>0</v>
      </c>
      <c r="O319" s="70">
        <f t="shared" si="21"/>
        <v>51.7</v>
      </c>
      <c r="P319" s="76">
        <v>0</v>
      </c>
      <c r="Q319" s="66">
        <f t="shared" si="22"/>
        <v>0</v>
      </c>
      <c r="R319" s="63">
        <v>0</v>
      </c>
      <c r="S319" s="27">
        <v>0</v>
      </c>
      <c r="T319" s="27">
        <v>51.7</v>
      </c>
      <c r="U319" s="64">
        <f t="shared" si="23"/>
        <v>0</v>
      </c>
      <c r="V319" s="65">
        <f t="shared" si="24"/>
        <v>51.7</v>
      </c>
    </row>
    <row r="320" spans="1:22" x14ac:dyDescent="0.25">
      <c r="A320" s="1" t="s">
        <v>3694</v>
      </c>
      <c r="B320" t="s">
        <v>11</v>
      </c>
      <c r="C320" t="s">
        <v>313</v>
      </c>
      <c r="D320" t="s">
        <v>314</v>
      </c>
      <c r="E320" t="s">
        <v>3</v>
      </c>
      <c r="F320">
        <f t="shared" si="20"/>
        <v>7</v>
      </c>
      <c r="G320" t="s">
        <v>3787</v>
      </c>
      <c r="H320" t="s">
        <v>3782</v>
      </c>
      <c r="I320" t="s">
        <v>3785</v>
      </c>
      <c r="J320" t="s">
        <v>4397</v>
      </c>
      <c r="K320" s="46">
        <v>0.49809999999999999</v>
      </c>
      <c r="L320" s="27">
        <v>0</v>
      </c>
      <c r="M320" s="27">
        <v>25.75</v>
      </c>
      <c r="N320" s="27">
        <v>0</v>
      </c>
      <c r="O320" s="70">
        <f t="shared" si="21"/>
        <v>25.75</v>
      </c>
      <c r="P320" s="76">
        <v>0</v>
      </c>
      <c r="Q320" s="66">
        <f t="shared" si="22"/>
        <v>0</v>
      </c>
      <c r="R320" s="63">
        <v>0</v>
      </c>
      <c r="S320" s="27">
        <v>0</v>
      </c>
      <c r="T320" s="27">
        <v>25.75</v>
      </c>
      <c r="U320" s="64">
        <f t="shared" si="23"/>
        <v>0</v>
      </c>
      <c r="V320" s="65">
        <f t="shared" si="24"/>
        <v>25.75</v>
      </c>
    </row>
    <row r="321" spans="1:22" x14ac:dyDescent="0.25">
      <c r="A321" s="1" t="s">
        <v>3694</v>
      </c>
      <c r="B321" t="s">
        <v>11</v>
      </c>
      <c r="C321" t="s">
        <v>315</v>
      </c>
      <c r="D321" t="s">
        <v>316</v>
      </c>
      <c r="E321" t="s">
        <v>3</v>
      </c>
      <c r="F321">
        <f t="shared" si="20"/>
        <v>7</v>
      </c>
      <c r="G321" t="s">
        <v>3778</v>
      </c>
      <c r="H321" t="s">
        <v>3779</v>
      </c>
      <c r="I321" t="s">
        <v>3780</v>
      </c>
      <c r="J321" t="s">
        <v>4397</v>
      </c>
      <c r="K321" s="46">
        <v>0.84489999999999998</v>
      </c>
      <c r="L321" s="27">
        <v>0</v>
      </c>
      <c r="M321" s="27">
        <v>209.11</v>
      </c>
      <c r="N321" s="27">
        <v>0</v>
      </c>
      <c r="O321" s="70">
        <f t="shared" si="21"/>
        <v>209.11</v>
      </c>
      <c r="P321" s="76">
        <v>0</v>
      </c>
      <c r="Q321" s="66">
        <f t="shared" si="22"/>
        <v>0</v>
      </c>
      <c r="R321" s="63">
        <v>0</v>
      </c>
      <c r="S321" s="27">
        <v>0</v>
      </c>
      <c r="T321" s="27">
        <v>209.11</v>
      </c>
      <c r="U321" s="64">
        <f t="shared" si="23"/>
        <v>0</v>
      </c>
      <c r="V321" s="65">
        <f t="shared" si="24"/>
        <v>209.11</v>
      </c>
    </row>
    <row r="322" spans="1:22" x14ac:dyDescent="0.25">
      <c r="A322" s="1" t="s">
        <v>3694</v>
      </c>
      <c r="B322" t="s">
        <v>11</v>
      </c>
      <c r="C322" t="s">
        <v>317</v>
      </c>
      <c r="D322" t="s">
        <v>318</v>
      </c>
      <c r="E322" t="s">
        <v>3</v>
      </c>
      <c r="F322">
        <f t="shared" ref="F322:F385" si="25">LEN(C322)</f>
        <v>7</v>
      </c>
      <c r="G322" t="s">
        <v>3778</v>
      </c>
      <c r="H322" t="s">
        <v>3779</v>
      </c>
      <c r="I322" t="s">
        <v>3780</v>
      </c>
      <c r="J322" t="s">
        <v>4397</v>
      </c>
      <c r="K322" s="46">
        <v>0.69159999999999999</v>
      </c>
      <c r="L322" s="27">
        <v>0</v>
      </c>
      <c r="M322" s="27">
        <v>25.26</v>
      </c>
      <c r="N322" s="27">
        <v>0</v>
      </c>
      <c r="O322" s="70">
        <f t="shared" ref="O322:O385" si="26">SUM(L322:N322)</f>
        <v>25.26</v>
      </c>
      <c r="P322" s="76">
        <v>0</v>
      </c>
      <c r="Q322" s="66">
        <f t="shared" ref="Q322:Q385" si="27">ROUND(P322*N322,2)</f>
        <v>0</v>
      </c>
      <c r="R322" s="63">
        <v>0</v>
      </c>
      <c r="S322" s="27">
        <v>0</v>
      </c>
      <c r="T322" s="27">
        <v>25.26</v>
      </c>
      <c r="U322" s="64">
        <f t="shared" ref="U322:U385" si="28">ROUND(SUM(L322,M322,N322,Q322,-S322,-T322), 2)</f>
        <v>0</v>
      </c>
      <c r="V322" s="65">
        <f t="shared" ref="V322:V385" si="29">SUM(S322,T322,U322)</f>
        <v>25.26</v>
      </c>
    </row>
    <row r="323" spans="1:22" x14ac:dyDescent="0.25">
      <c r="A323" s="1" t="s">
        <v>3694</v>
      </c>
      <c r="B323" t="s">
        <v>11</v>
      </c>
      <c r="C323" t="s">
        <v>317</v>
      </c>
      <c r="D323" t="s">
        <v>318</v>
      </c>
      <c r="E323" t="s">
        <v>3</v>
      </c>
      <c r="F323">
        <f t="shared" si="25"/>
        <v>7</v>
      </c>
      <c r="G323" t="s">
        <v>3902</v>
      </c>
      <c r="H323" t="s">
        <v>3782</v>
      </c>
      <c r="I323" t="s">
        <v>3783</v>
      </c>
      <c r="J323" t="s">
        <v>4397</v>
      </c>
      <c r="K323" s="46">
        <v>0.82410000000000005</v>
      </c>
      <c r="L323" s="27">
        <v>0</v>
      </c>
      <c r="M323" s="27">
        <v>30.1</v>
      </c>
      <c r="N323" s="27">
        <v>0</v>
      </c>
      <c r="O323" s="70">
        <f t="shared" si="26"/>
        <v>30.1</v>
      </c>
      <c r="P323" s="76">
        <v>0</v>
      </c>
      <c r="Q323" s="66">
        <f t="shared" si="27"/>
        <v>0</v>
      </c>
      <c r="R323" s="63">
        <v>0</v>
      </c>
      <c r="S323" s="27">
        <v>0</v>
      </c>
      <c r="T323" s="27">
        <v>30.1</v>
      </c>
      <c r="U323" s="64">
        <f t="shared" si="28"/>
        <v>0</v>
      </c>
      <c r="V323" s="65">
        <f t="shared" si="29"/>
        <v>30.1</v>
      </c>
    </row>
    <row r="324" spans="1:22" x14ac:dyDescent="0.25">
      <c r="A324" s="1" t="s">
        <v>3694</v>
      </c>
      <c r="B324" t="s">
        <v>11</v>
      </c>
      <c r="C324" t="s">
        <v>317</v>
      </c>
      <c r="D324" t="s">
        <v>318</v>
      </c>
      <c r="E324" t="s">
        <v>3</v>
      </c>
      <c r="F324">
        <f t="shared" si="25"/>
        <v>7</v>
      </c>
      <c r="G324" t="s">
        <v>3787</v>
      </c>
      <c r="H324" t="s">
        <v>3782</v>
      </c>
      <c r="I324" t="s">
        <v>3785</v>
      </c>
      <c r="J324" t="s">
        <v>4397</v>
      </c>
      <c r="K324" s="46">
        <v>0.82410000000000005</v>
      </c>
      <c r="L324" s="27">
        <v>0</v>
      </c>
      <c r="M324" s="27">
        <v>30.1</v>
      </c>
      <c r="N324" s="27">
        <v>0</v>
      </c>
      <c r="O324" s="70">
        <f t="shared" si="26"/>
        <v>30.1</v>
      </c>
      <c r="P324" s="76">
        <v>0</v>
      </c>
      <c r="Q324" s="66">
        <f t="shared" si="27"/>
        <v>0</v>
      </c>
      <c r="R324" s="63">
        <v>0</v>
      </c>
      <c r="S324" s="27">
        <v>0</v>
      </c>
      <c r="T324" s="27">
        <v>30.1</v>
      </c>
      <c r="U324" s="64">
        <f t="shared" si="28"/>
        <v>0</v>
      </c>
      <c r="V324" s="65">
        <f t="shared" si="29"/>
        <v>30.1</v>
      </c>
    </row>
    <row r="325" spans="1:22" x14ac:dyDescent="0.25">
      <c r="A325" s="1" t="s">
        <v>3694</v>
      </c>
      <c r="B325" t="s">
        <v>11</v>
      </c>
      <c r="C325" t="s">
        <v>319</v>
      </c>
      <c r="D325" t="s">
        <v>320</v>
      </c>
      <c r="E325" t="s">
        <v>3</v>
      </c>
      <c r="F325">
        <f t="shared" si="25"/>
        <v>7</v>
      </c>
      <c r="G325" t="s">
        <v>3778</v>
      </c>
      <c r="H325" t="s">
        <v>3779</v>
      </c>
      <c r="I325" t="s">
        <v>3780</v>
      </c>
      <c r="J325" t="s">
        <v>4397</v>
      </c>
      <c r="K325" s="46">
        <v>0.67900000000000005</v>
      </c>
      <c r="L325" s="27">
        <v>0</v>
      </c>
      <c r="M325" s="27">
        <v>52.32</v>
      </c>
      <c r="N325" s="27">
        <v>46.25</v>
      </c>
      <c r="O325" s="70">
        <f t="shared" si="26"/>
        <v>98.57</v>
      </c>
      <c r="P325" s="76">
        <v>1.4452348756540654</v>
      </c>
      <c r="Q325" s="66">
        <f t="shared" si="27"/>
        <v>66.84</v>
      </c>
      <c r="R325" s="63">
        <v>1</v>
      </c>
      <c r="S325" s="27">
        <v>0</v>
      </c>
      <c r="T325" s="27">
        <v>98.570000000000007</v>
      </c>
      <c r="U325" s="64">
        <f t="shared" si="28"/>
        <v>66.84</v>
      </c>
      <c r="V325" s="65">
        <f t="shared" si="29"/>
        <v>165.41000000000003</v>
      </c>
    </row>
    <row r="326" spans="1:22" x14ac:dyDescent="0.25">
      <c r="A326" s="1" t="s">
        <v>3694</v>
      </c>
      <c r="B326" t="s">
        <v>11</v>
      </c>
      <c r="C326" t="s">
        <v>319</v>
      </c>
      <c r="D326" t="s">
        <v>320</v>
      </c>
      <c r="E326" t="s">
        <v>3</v>
      </c>
      <c r="F326">
        <f t="shared" si="25"/>
        <v>7</v>
      </c>
      <c r="G326" t="s">
        <v>3804</v>
      </c>
      <c r="H326" t="s">
        <v>3782</v>
      </c>
      <c r="I326" t="s">
        <v>3785</v>
      </c>
      <c r="J326" t="s">
        <v>4397</v>
      </c>
      <c r="K326" s="46">
        <v>1.3634999999999999</v>
      </c>
      <c r="L326" s="27">
        <v>0</v>
      </c>
      <c r="M326" s="27">
        <v>105.07</v>
      </c>
      <c r="N326" s="27">
        <v>92.88</v>
      </c>
      <c r="O326" s="70">
        <f t="shared" si="26"/>
        <v>197.95</v>
      </c>
      <c r="P326" s="76">
        <v>1.4452348756540654</v>
      </c>
      <c r="Q326" s="66">
        <f t="shared" si="27"/>
        <v>134.22999999999999</v>
      </c>
      <c r="R326" s="63">
        <v>1</v>
      </c>
      <c r="S326" s="27">
        <v>0</v>
      </c>
      <c r="T326" s="27">
        <v>197.95</v>
      </c>
      <c r="U326" s="64">
        <f t="shared" si="28"/>
        <v>134.22999999999999</v>
      </c>
      <c r="V326" s="65">
        <f t="shared" si="29"/>
        <v>332.17999999999995</v>
      </c>
    </row>
    <row r="327" spans="1:22" x14ac:dyDescent="0.25">
      <c r="A327" s="1" t="s">
        <v>3694</v>
      </c>
      <c r="B327" t="s">
        <v>11</v>
      </c>
      <c r="C327" t="s">
        <v>319</v>
      </c>
      <c r="D327" t="s">
        <v>320</v>
      </c>
      <c r="E327" t="s">
        <v>3</v>
      </c>
      <c r="F327">
        <f t="shared" si="25"/>
        <v>7</v>
      </c>
      <c r="G327" t="s">
        <v>3787</v>
      </c>
      <c r="H327" t="s">
        <v>3782</v>
      </c>
      <c r="I327" t="s">
        <v>3785</v>
      </c>
      <c r="J327" t="s">
        <v>4397</v>
      </c>
      <c r="K327" s="46">
        <v>0.45450000000000002</v>
      </c>
      <c r="L327" s="27">
        <v>0</v>
      </c>
      <c r="M327" s="27">
        <v>35.020000000000003</v>
      </c>
      <c r="N327" s="27">
        <v>30.96</v>
      </c>
      <c r="O327" s="70">
        <f t="shared" si="26"/>
        <v>65.98</v>
      </c>
      <c r="P327" s="76">
        <v>1.4452348756540654</v>
      </c>
      <c r="Q327" s="66">
        <f t="shared" si="27"/>
        <v>44.74</v>
      </c>
      <c r="R327" s="63">
        <v>1</v>
      </c>
      <c r="S327" s="27">
        <v>0</v>
      </c>
      <c r="T327" s="27">
        <v>65.98</v>
      </c>
      <c r="U327" s="64">
        <f t="shared" si="28"/>
        <v>44.74</v>
      </c>
      <c r="V327" s="65">
        <f t="shared" si="29"/>
        <v>110.72</v>
      </c>
    </row>
    <row r="328" spans="1:22" x14ac:dyDescent="0.25">
      <c r="A328" s="1" t="s">
        <v>3694</v>
      </c>
      <c r="B328" t="s">
        <v>11</v>
      </c>
      <c r="C328" t="s">
        <v>2369</v>
      </c>
      <c r="D328" t="s">
        <v>303</v>
      </c>
      <c r="E328" t="s">
        <v>1</v>
      </c>
      <c r="F328">
        <f t="shared" si="25"/>
        <v>7</v>
      </c>
      <c r="G328" t="s">
        <v>3778</v>
      </c>
      <c r="H328" t="s">
        <v>3779</v>
      </c>
      <c r="I328" t="s">
        <v>3780</v>
      </c>
      <c r="J328" t="s">
        <v>4396</v>
      </c>
      <c r="K328" s="46">
        <v>12.4445</v>
      </c>
      <c r="L328" s="27">
        <v>0</v>
      </c>
      <c r="M328" s="27">
        <v>0</v>
      </c>
      <c r="N328" s="27">
        <v>0</v>
      </c>
      <c r="O328" s="70">
        <f t="shared" si="26"/>
        <v>0</v>
      </c>
      <c r="P328" s="76">
        <v>0</v>
      </c>
      <c r="Q328" s="66">
        <f t="shared" si="27"/>
        <v>0</v>
      </c>
      <c r="R328" s="63">
        <v>0</v>
      </c>
      <c r="S328" s="27">
        <v>0</v>
      </c>
      <c r="T328" s="27">
        <v>0</v>
      </c>
      <c r="U328" s="64">
        <f t="shared" si="28"/>
        <v>0</v>
      </c>
      <c r="V328" s="65">
        <f t="shared" si="29"/>
        <v>0</v>
      </c>
    </row>
    <row r="329" spans="1:22" x14ac:dyDescent="0.25">
      <c r="A329" s="1" t="s">
        <v>3694</v>
      </c>
      <c r="B329" t="s">
        <v>11</v>
      </c>
      <c r="C329" t="s">
        <v>2369</v>
      </c>
      <c r="D329" t="s">
        <v>303</v>
      </c>
      <c r="E329" t="s">
        <v>1</v>
      </c>
      <c r="F329">
        <f t="shared" si="25"/>
        <v>7</v>
      </c>
      <c r="G329" t="s">
        <v>3804</v>
      </c>
      <c r="H329" t="s">
        <v>3782</v>
      </c>
      <c r="I329" t="s">
        <v>3785</v>
      </c>
      <c r="J329" t="s">
        <v>4396</v>
      </c>
      <c r="K329" s="46">
        <v>1.25</v>
      </c>
      <c r="L329" s="27">
        <v>0</v>
      </c>
      <c r="M329" s="27">
        <v>0</v>
      </c>
      <c r="N329" s="27">
        <v>0</v>
      </c>
      <c r="O329" s="70">
        <f t="shared" si="26"/>
        <v>0</v>
      </c>
      <c r="P329" s="76">
        <v>0</v>
      </c>
      <c r="Q329" s="66">
        <f t="shared" si="27"/>
        <v>0</v>
      </c>
      <c r="R329" s="63">
        <v>0</v>
      </c>
      <c r="S329" s="27">
        <v>0</v>
      </c>
      <c r="T329" s="27">
        <v>0</v>
      </c>
      <c r="U329" s="64">
        <f t="shared" si="28"/>
        <v>0</v>
      </c>
      <c r="V329" s="65">
        <f t="shared" si="29"/>
        <v>0</v>
      </c>
    </row>
    <row r="330" spans="1:22" x14ac:dyDescent="0.25">
      <c r="A330" s="1" t="s">
        <v>3694</v>
      </c>
      <c r="B330" t="s">
        <v>11</v>
      </c>
      <c r="C330" t="s">
        <v>2369</v>
      </c>
      <c r="D330" t="s">
        <v>303</v>
      </c>
      <c r="E330" t="s">
        <v>1</v>
      </c>
      <c r="F330">
        <f t="shared" si="25"/>
        <v>7</v>
      </c>
      <c r="G330" t="s">
        <v>3796</v>
      </c>
      <c r="H330" t="s">
        <v>3782</v>
      </c>
      <c r="I330" t="s">
        <v>3783</v>
      </c>
      <c r="J330" t="s">
        <v>4396</v>
      </c>
      <c r="K330" s="46">
        <v>3.0613000000000001</v>
      </c>
      <c r="L330" s="27">
        <v>0</v>
      </c>
      <c r="M330" s="27">
        <v>0</v>
      </c>
      <c r="N330" s="27">
        <v>0</v>
      </c>
      <c r="O330" s="70">
        <f t="shared" si="26"/>
        <v>0</v>
      </c>
      <c r="P330" s="76">
        <v>0</v>
      </c>
      <c r="Q330" s="66">
        <f t="shared" si="27"/>
        <v>0</v>
      </c>
      <c r="R330" s="63">
        <v>0</v>
      </c>
      <c r="S330" s="27">
        <v>0</v>
      </c>
      <c r="T330" s="27">
        <v>0</v>
      </c>
      <c r="U330" s="64">
        <f t="shared" si="28"/>
        <v>0</v>
      </c>
      <c r="V330" s="65">
        <f t="shared" si="29"/>
        <v>0</v>
      </c>
    </row>
    <row r="331" spans="1:22" x14ac:dyDescent="0.25">
      <c r="A331" s="1" t="s">
        <v>3694</v>
      </c>
      <c r="B331" t="s">
        <v>11</v>
      </c>
      <c r="C331" t="s">
        <v>2370</v>
      </c>
      <c r="D331" t="s">
        <v>2371</v>
      </c>
      <c r="E331" t="s">
        <v>1</v>
      </c>
      <c r="F331">
        <f t="shared" si="25"/>
        <v>7</v>
      </c>
      <c r="G331" t="s">
        <v>3778</v>
      </c>
      <c r="H331" t="s">
        <v>3779</v>
      </c>
      <c r="I331" t="s">
        <v>3780</v>
      </c>
      <c r="J331" t="s">
        <v>4396</v>
      </c>
      <c r="K331" s="46">
        <v>11.0425</v>
      </c>
      <c r="L331" s="27">
        <v>0</v>
      </c>
      <c r="M331" s="27">
        <v>2090.35</v>
      </c>
      <c r="N331" s="27">
        <v>0</v>
      </c>
      <c r="O331" s="70">
        <f t="shared" si="26"/>
        <v>2090.35</v>
      </c>
      <c r="P331" s="76">
        <v>0</v>
      </c>
      <c r="Q331" s="66">
        <f t="shared" si="27"/>
        <v>0</v>
      </c>
      <c r="R331" s="63">
        <v>0</v>
      </c>
      <c r="S331" s="27">
        <v>2090.35</v>
      </c>
      <c r="T331" s="27">
        <v>0</v>
      </c>
      <c r="U331" s="64">
        <f t="shared" si="28"/>
        <v>0</v>
      </c>
      <c r="V331" s="65">
        <f t="shared" si="29"/>
        <v>2090.35</v>
      </c>
    </row>
    <row r="332" spans="1:22" x14ac:dyDescent="0.25">
      <c r="A332" s="1" t="s">
        <v>3694</v>
      </c>
      <c r="B332" t="s">
        <v>11</v>
      </c>
      <c r="C332" t="s">
        <v>2370</v>
      </c>
      <c r="D332" t="s">
        <v>2371</v>
      </c>
      <c r="E332" t="s">
        <v>1</v>
      </c>
      <c r="F332">
        <f t="shared" si="25"/>
        <v>7</v>
      </c>
      <c r="G332" t="s">
        <v>3787</v>
      </c>
      <c r="H332" t="s">
        <v>3782</v>
      </c>
      <c r="I332" t="s">
        <v>3785</v>
      </c>
      <c r="J332" t="s">
        <v>4396</v>
      </c>
      <c r="K332" s="46">
        <v>1.5769</v>
      </c>
      <c r="L332" s="27">
        <v>0</v>
      </c>
      <c r="M332" s="27">
        <v>298.51</v>
      </c>
      <c r="N332" s="27">
        <v>0</v>
      </c>
      <c r="O332" s="70">
        <f t="shared" si="26"/>
        <v>298.51</v>
      </c>
      <c r="P332" s="76">
        <v>0</v>
      </c>
      <c r="Q332" s="66">
        <f t="shared" si="27"/>
        <v>0</v>
      </c>
      <c r="R332" s="63">
        <v>0</v>
      </c>
      <c r="S332" s="27">
        <v>298.51</v>
      </c>
      <c r="T332" s="27">
        <v>0</v>
      </c>
      <c r="U332" s="64">
        <f t="shared" si="28"/>
        <v>0</v>
      </c>
      <c r="V332" s="65">
        <f t="shared" si="29"/>
        <v>298.51</v>
      </c>
    </row>
    <row r="333" spans="1:22" x14ac:dyDescent="0.25">
      <c r="A333" s="1" t="s">
        <v>3694</v>
      </c>
      <c r="B333" t="s">
        <v>11</v>
      </c>
      <c r="C333" t="s">
        <v>2370</v>
      </c>
      <c r="D333" t="s">
        <v>2371</v>
      </c>
      <c r="E333" t="s">
        <v>1</v>
      </c>
      <c r="F333">
        <f t="shared" si="25"/>
        <v>7</v>
      </c>
      <c r="G333" t="s">
        <v>4124</v>
      </c>
      <c r="H333" t="s">
        <v>3798</v>
      </c>
      <c r="I333" t="s">
        <v>3785</v>
      </c>
      <c r="J333" t="s">
        <v>4396</v>
      </c>
      <c r="K333" s="46">
        <v>1.7557</v>
      </c>
      <c r="L333" s="27">
        <v>0</v>
      </c>
      <c r="M333" s="27">
        <v>332.35</v>
      </c>
      <c r="N333" s="27">
        <v>0</v>
      </c>
      <c r="O333" s="70">
        <f t="shared" si="26"/>
        <v>332.35</v>
      </c>
      <c r="P333" s="76">
        <v>0</v>
      </c>
      <c r="Q333" s="66">
        <f t="shared" si="27"/>
        <v>0</v>
      </c>
      <c r="R333" s="63">
        <v>0</v>
      </c>
      <c r="S333" s="27">
        <v>332.35</v>
      </c>
      <c r="T333" s="27">
        <v>0</v>
      </c>
      <c r="U333" s="64">
        <f t="shared" si="28"/>
        <v>0</v>
      </c>
      <c r="V333" s="65">
        <f t="shared" si="29"/>
        <v>332.35</v>
      </c>
    </row>
    <row r="334" spans="1:22" x14ac:dyDescent="0.25">
      <c r="A334" s="1" t="s">
        <v>3694</v>
      </c>
      <c r="B334" t="s">
        <v>11</v>
      </c>
      <c r="C334" t="s">
        <v>2372</v>
      </c>
      <c r="D334" t="s">
        <v>316</v>
      </c>
      <c r="E334" t="s">
        <v>1</v>
      </c>
      <c r="F334">
        <f t="shared" si="25"/>
        <v>7</v>
      </c>
      <c r="G334" t="s">
        <v>3778</v>
      </c>
      <c r="H334" t="s">
        <v>3779</v>
      </c>
      <c r="I334" t="s">
        <v>3780</v>
      </c>
      <c r="J334" t="s">
        <v>4396</v>
      </c>
      <c r="K334" s="46">
        <v>16.7242</v>
      </c>
      <c r="L334" s="27">
        <v>0</v>
      </c>
      <c r="M334" s="27">
        <v>6715.5999999999949</v>
      </c>
      <c r="N334" s="27">
        <v>0</v>
      </c>
      <c r="O334" s="70">
        <f t="shared" si="26"/>
        <v>6715.5999999999949</v>
      </c>
      <c r="P334" s="76">
        <v>0</v>
      </c>
      <c r="Q334" s="66">
        <f t="shared" si="27"/>
        <v>0</v>
      </c>
      <c r="R334" s="63">
        <v>0</v>
      </c>
      <c r="S334" s="27">
        <v>6715.5999999999949</v>
      </c>
      <c r="T334" s="27">
        <v>0</v>
      </c>
      <c r="U334" s="64">
        <f t="shared" si="28"/>
        <v>0</v>
      </c>
      <c r="V334" s="65">
        <f t="shared" si="29"/>
        <v>6715.5999999999949</v>
      </c>
    </row>
    <row r="335" spans="1:22" x14ac:dyDescent="0.25">
      <c r="A335" s="1" t="s">
        <v>3694</v>
      </c>
      <c r="B335" t="s">
        <v>11</v>
      </c>
      <c r="C335" t="s">
        <v>2372</v>
      </c>
      <c r="D335" t="s">
        <v>316</v>
      </c>
      <c r="E335" t="s">
        <v>1</v>
      </c>
      <c r="F335">
        <f t="shared" si="25"/>
        <v>7</v>
      </c>
      <c r="G335" t="s">
        <v>4020</v>
      </c>
      <c r="H335" t="s">
        <v>3798</v>
      </c>
      <c r="I335" t="s">
        <v>3785</v>
      </c>
      <c r="J335" t="s">
        <v>4396</v>
      </c>
      <c r="K335" s="46">
        <v>1.25</v>
      </c>
      <c r="L335" s="27">
        <v>0</v>
      </c>
      <c r="M335" s="27">
        <v>1302.19</v>
      </c>
      <c r="N335" s="27">
        <v>0</v>
      </c>
      <c r="O335" s="70">
        <f t="shared" si="26"/>
        <v>1302.19</v>
      </c>
      <c r="P335" s="76">
        <v>0</v>
      </c>
      <c r="Q335" s="66">
        <f t="shared" si="27"/>
        <v>0</v>
      </c>
      <c r="R335" s="63">
        <v>0</v>
      </c>
      <c r="S335" s="27">
        <v>1302.19</v>
      </c>
      <c r="T335" s="27">
        <v>0</v>
      </c>
      <c r="U335" s="64">
        <f t="shared" si="28"/>
        <v>0</v>
      </c>
      <c r="V335" s="65">
        <f t="shared" si="29"/>
        <v>1302.19</v>
      </c>
    </row>
    <row r="336" spans="1:22" x14ac:dyDescent="0.25">
      <c r="A336" s="1" t="s">
        <v>3694</v>
      </c>
      <c r="B336" t="s">
        <v>11</v>
      </c>
      <c r="C336" t="s">
        <v>2803</v>
      </c>
      <c r="D336" t="s">
        <v>2804</v>
      </c>
      <c r="E336" t="s">
        <v>2</v>
      </c>
      <c r="F336">
        <f t="shared" si="25"/>
        <v>7</v>
      </c>
      <c r="G336" t="s">
        <v>3778</v>
      </c>
      <c r="H336" t="s">
        <v>3779</v>
      </c>
      <c r="I336" t="s">
        <v>3780</v>
      </c>
      <c r="J336" t="s">
        <v>4396</v>
      </c>
      <c r="K336" s="46">
        <v>10</v>
      </c>
      <c r="L336" s="27">
        <v>0</v>
      </c>
      <c r="M336" s="27">
        <v>1737</v>
      </c>
      <c r="N336" s="27">
        <v>0</v>
      </c>
      <c r="O336" s="70">
        <f t="shared" si="26"/>
        <v>1737</v>
      </c>
      <c r="P336" s="76">
        <v>0</v>
      </c>
      <c r="Q336" s="66">
        <f t="shared" si="27"/>
        <v>0</v>
      </c>
      <c r="R336" s="63">
        <v>0</v>
      </c>
      <c r="S336" s="27">
        <v>1737</v>
      </c>
      <c r="T336" s="27">
        <v>0</v>
      </c>
      <c r="U336" s="64">
        <f t="shared" si="28"/>
        <v>0</v>
      </c>
      <c r="V336" s="65">
        <f t="shared" si="29"/>
        <v>1737</v>
      </c>
    </row>
    <row r="337" spans="1:22" x14ac:dyDescent="0.25">
      <c r="A337" s="1" t="s">
        <v>3694</v>
      </c>
      <c r="B337" t="s">
        <v>11</v>
      </c>
      <c r="C337" t="s">
        <v>2805</v>
      </c>
      <c r="D337" t="s">
        <v>318</v>
      </c>
      <c r="E337" t="s">
        <v>2</v>
      </c>
      <c r="F337">
        <f t="shared" si="25"/>
        <v>7</v>
      </c>
      <c r="G337" t="s">
        <v>3778</v>
      </c>
      <c r="H337" t="s">
        <v>3779</v>
      </c>
      <c r="I337" t="s">
        <v>3780</v>
      </c>
      <c r="J337" t="s">
        <v>4396</v>
      </c>
      <c r="K337" s="46">
        <v>12.5</v>
      </c>
      <c r="L337" s="27">
        <v>0</v>
      </c>
      <c r="M337" s="27">
        <v>141.88</v>
      </c>
      <c r="N337" s="27">
        <v>0</v>
      </c>
      <c r="O337" s="70">
        <f t="shared" si="26"/>
        <v>141.88</v>
      </c>
      <c r="P337" s="76">
        <v>0</v>
      </c>
      <c r="Q337" s="66">
        <f t="shared" si="27"/>
        <v>0</v>
      </c>
      <c r="R337" s="63">
        <v>0</v>
      </c>
      <c r="S337" s="27">
        <v>141.88</v>
      </c>
      <c r="T337" s="27">
        <v>0</v>
      </c>
      <c r="U337" s="64">
        <f t="shared" si="28"/>
        <v>0</v>
      </c>
      <c r="V337" s="65">
        <f t="shared" si="29"/>
        <v>141.88</v>
      </c>
    </row>
    <row r="338" spans="1:22" x14ac:dyDescent="0.25">
      <c r="A338" s="1" t="s">
        <v>3694</v>
      </c>
      <c r="B338" t="s">
        <v>11</v>
      </c>
      <c r="C338" t="s">
        <v>2806</v>
      </c>
      <c r="D338" t="s">
        <v>2807</v>
      </c>
      <c r="E338" t="s">
        <v>2</v>
      </c>
      <c r="F338">
        <f t="shared" si="25"/>
        <v>7</v>
      </c>
      <c r="G338" t="s">
        <v>3778</v>
      </c>
      <c r="H338" t="s">
        <v>3779</v>
      </c>
      <c r="I338" t="s">
        <v>3780</v>
      </c>
      <c r="J338" t="s">
        <v>4396</v>
      </c>
      <c r="K338" s="46">
        <v>13.578200000000001</v>
      </c>
      <c r="L338" s="27">
        <v>0</v>
      </c>
      <c r="M338" s="27">
        <v>364.24</v>
      </c>
      <c r="N338" s="27">
        <v>116.77000000000001</v>
      </c>
      <c r="O338" s="70">
        <f t="shared" si="26"/>
        <v>481.01</v>
      </c>
      <c r="P338" s="76">
        <v>1.4452342211184379</v>
      </c>
      <c r="Q338" s="66">
        <f t="shared" si="27"/>
        <v>168.76</v>
      </c>
      <c r="R338" s="63">
        <v>1</v>
      </c>
      <c r="S338" s="27">
        <v>481.01</v>
      </c>
      <c r="T338" s="27">
        <v>0</v>
      </c>
      <c r="U338" s="64">
        <f t="shared" si="28"/>
        <v>168.76</v>
      </c>
      <c r="V338" s="65">
        <f t="shared" si="29"/>
        <v>649.77</v>
      </c>
    </row>
    <row r="339" spans="1:22" x14ac:dyDescent="0.25">
      <c r="A339" s="1" t="s">
        <v>3761</v>
      </c>
      <c r="B339" t="s">
        <v>12</v>
      </c>
      <c r="C339" t="s">
        <v>94</v>
      </c>
      <c r="D339" t="s">
        <v>12</v>
      </c>
      <c r="E339" t="s">
        <v>0</v>
      </c>
      <c r="F339">
        <f t="shared" si="25"/>
        <v>7</v>
      </c>
      <c r="G339" t="s">
        <v>3778</v>
      </c>
      <c r="H339" t="s">
        <v>3779</v>
      </c>
      <c r="I339" t="s">
        <v>3780</v>
      </c>
      <c r="J339" t="s">
        <v>4396</v>
      </c>
      <c r="K339" s="46">
        <v>8.5957000000000008</v>
      </c>
      <c r="L339" s="27">
        <v>12858.92</v>
      </c>
      <c r="M339" s="27">
        <v>28326.61</v>
      </c>
      <c r="N339" s="27">
        <v>20372.620000000003</v>
      </c>
      <c r="O339" s="70">
        <f t="shared" si="26"/>
        <v>61558.15</v>
      </c>
      <c r="P339" s="76">
        <v>1.4452628086127361</v>
      </c>
      <c r="Q339" s="66">
        <f t="shared" si="27"/>
        <v>29443.79</v>
      </c>
      <c r="R339" s="63">
        <v>1</v>
      </c>
      <c r="S339" s="27">
        <v>61558.15</v>
      </c>
      <c r="T339" s="27">
        <v>0</v>
      </c>
      <c r="U339" s="64">
        <f t="shared" si="28"/>
        <v>29443.79</v>
      </c>
      <c r="V339" s="65">
        <f t="shared" si="29"/>
        <v>91001.94</v>
      </c>
    </row>
    <row r="340" spans="1:22" x14ac:dyDescent="0.25">
      <c r="A340" s="1" t="s">
        <v>3761</v>
      </c>
      <c r="B340" t="s">
        <v>12</v>
      </c>
      <c r="C340" t="s">
        <v>94</v>
      </c>
      <c r="D340" t="s">
        <v>12</v>
      </c>
      <c r="E340" t="s">
        <v>0</v>
      </c>
      <c r="F340">
        <f t="shared" si="25"/>
        <v>7</v>
      </c>
      <c r="G340" t="s">
        <v>3787</v>
      </c>
      <c r="H340" t="s">
        <v>3782</v>
      </c>
      <c r="I340" t="s">
        <v>3785</v>
      </c>
      <c r="J340" t="s">
        <v>4397</v>
      </c>
      <c r="K340" s="46">
        <v>1.9990000000000001</v>
      </c>
      <c r="L340" s="27">
        <v>0</v>
      </c>
      <c r="M340" s="27">
        <v>6587.58</v>
      </c>
      <c r="N340" s="27">
        <v>7728.27</v>
      </c>
      <c r="O340" s="70">
        <f t="shared" si="26"/>
        <v>14315.85</v>
      </c>
      <c r="P340" s="76">
        <v>1.4452624133052692</v>
      </c>
      <c r="Q340" s="66">
        <f t="shared" si="27"/>
        <v>11169.38</v>
      </c>
      <c r="R340" s="63">
        <v>1</v>
      </c>
      <c r="S340" s="27">
        <v>0</v>
      </c>
      <c r="T340" s="27">
        <v>14315.85</v>
      </c>
      <c r="U340" s="64">
        <f t="shared" si="28"/>
        <v>11169.38</v>
      </c>
      <c r="V340" s="65">
        <f t="shared" si="29"/>
        <v>25485.23</v>
      </c>
    </row>
    <row r="341" spans="1:22" x14ac:dyDescent="0.25">
      <c r="A341" s="1" t="s">
        <v>3761</v>
      </c>
      <c r="B341" t="s">
        <v>12</v>
      </c>
      <c r="C341" t="s">
        <v>94</v>
      </c>
      <c r="D341" t="s">
        <v>12</v>
      </c>
      <c r="E341" t="s">
        <v>0</v>
      </c>
      <c r="F341">
        <f t="shared" si="25"/>
        <v>7</v>
      </c>
      <c r="G341" t="s">
        <v>3788</v>
      </c>
      <c r="H341" t="s">
        <v>3782</v>
      </c>
      <c r="I341" t="s">
        <v>3785</v>
      </c>
      <c r="J341" t="s">
        <v>4397</v>
      </c>
      <c r="K341" s="46">
        <v>0.99950000000000006</v>
      </c>
      <c r="L341" s="27">
        <v>0</v>
      </c>
      <c r="M341" s="27">
        <v>3293.79</v>
      </c>
      <c r="N341" s="27">
        <v>3864.13</v>
      </c>
      <c r="O341" s="70">
        <f t="shared" si="26"/>
        <v>7157.92</v>
      </c>
      <c r="P341" s="76">
        <v>1.4452624133052692</v>
      </c>
      <c r="Q341" s="66">
        <f t="shared" si="27"/>
        <v>5584.68</v>
      </c>
      <c r="R341" s="63">
        <v>1</v>
      </c>
      <c r="S341" s="27">
        <v>0</v>
      </c>
      <c r="T341" s="27">
        <v>7157.92</v>
      </c>
      <c r="U341" s="64">
        <f t="shared" si="28"/>
        <v>5584.68</v>
      </c>
      <c r="V341" s="65">
        <f t="shared" si="29"/>
        <v>12742.6</v>
      </c>
    </row>
    <row r="342" spans="1:22" x14ac:dyDescent="0.25">
      <c r="A342" s="1" t="s">
        <v>3761</v>
      </c>
      <c r="B342" t="s">
        <v>12</v>
      </c>
      <c r="C342" t="s">
        <v>321</v>
      </c>
      <c r="D342" t="s">
        <v>322</v>
      </c>
      <c r="E342" t="s">
        <v>3</v>
      </c>
      <c r="F342">
        <f t="shared" si="25"/>
        <v>7</v>
      </c>
      <c r="G342" t="s">
        <v>3778</v>
      </c>
      <c r="H342" t="s">
        <v>3779</v>
      </c>
      <c r="I342" t="s">
        <v>3780</v>
      </c>
      <c r="J342" t="s">
        <v>4397</v>
      </c>
      <c r="K342" s="46">
        <v>0.98939999999999995</v>
      </c>
      <c r="L342" s="27">
        <v>0</v>
      </c>
      <c r="M342" s="27">
        <v>4.6500000000000004</v>
      </c>
      <c r="N342" s="27">
        <v>0</v>
      </c>
      <c r="O342" s="70">
        <f t="shared" si="26"/>
        <v>4.6500000000000004</v>
      </c>
      <c r="P342" s="76">
        <v>0</v>
      </c>
      <c r="Q342" s="66">
        <f t="shared" si="27"/>
        <v>0</v>
      </c>
      <c r="R342" s="63">
        <v>0</v>
      </c>
      <c r="S342" s="27">
        <v>0</v>
      </c>
      <c r="T342" s="27">
        <v>4.6500000000000004</v>
      </c>
      <c r="U342" s="64">
        <f t="shared" si="28"/>
        <v>0</v>
      </c>
      <c r="V342" s="65">
        <f t="shared" si="29"/>
        <v>4.6500000000000004</v>
      </c>
    </row>
    <row r="343" spans="1:22" x14ac:dyDescent="0.25">
      <c r="A343" s="1" t="s">
        <v>3761</v>
      </c>
      <c r="B343" t="s">
        <v>12</v>
      </c>
      <c r="C343" t="s">
        <v>321</v>
      </c>
      <c r="D343" t="s">
        <v>322</v>
      </c>
      <c r="E343" t="s">
        <v>3</v>
      </c>
      <c r="F343">
        <f t="shared" si="25"/>
        <v>7</v>
      </c>
      <c r="G343" t="s">
        <v>3805</v>
      </c>
      <c r="H343" t="s">
        <v>3782</v>
      </c>
      <c r="I343" t="s">
        <v>3783</v>
      </c>
      <c r="J343" t="s">
        <v>4397</v>
      </c>
      <c r="K343" s="46">
        <v>0.29680000000000001</v>
      </c>
      <c r="L343" s="27">
        <v>0</v>
      </c>
      <c r="M343" s="27">
        <v>1.39</v>
      </c>
      <c r="N343" s="27">
        <v>0</v>
      </c>
      <c r="O343" s="70">
        <f t="shared" si="26"/>
        <v>1.39</v>
      </c>
      <c r="P343" s="76">
        <v>0</v>
      </c>
      <c r="Q343" s="66">
        <f t="shared" si="27"/>
        <v>0</v>
      </c>
      <c r="R343" s="63">
        <v>0</v>
      </c>
      <c r="S343" s="27">
        <v>0</v>
      </c>
      <c r="T343" s="27">
        <v>1.39</v>
      </c>
      <c r="U343" s="64">
        <f t="shared" si="28"/>
        <v>0</v>
      </c>
      <c r="V343" s="65">
        <f t="shared" si="29"/>
        <v>1.39</v>
      </c>
    </row>
    <row r="344" spans="1:22" x14ac:dyDescent="0.25">
      <c r="A344" s="1" t="s">
        <v>3761</v>
      </c>
      <c r="B344" t="s">
        <v>12</v>
      </c>
      <c r="C344" t="s">
        <v>321</v>
      </c>
      <c r="D344" t="s">
        <v>322</v>
      </c>
      <c r="E344" t="s">
        <v>3</v>
      </c>
      <c r="F344">
        <f t="shared" si="25"/>
        <v>7</v>
      </c>
      <c r="G344" t="s">
        <v>3903</v>
      </c>
      <c r="H344" t="s">
        <v>3782</v>
      </c>
      <c r="I344" t="s">
        <v>3783</v>
      </c>
      <c r="J344" t="s">
        <v>4397</v>
      </c>
      <c r="K344" s="46">
        <v>1.4841</v>
      </c>
      <c r="L344" s="27">
        <v>0</v>
      </c>
      <c r="M344" s="27">
        <v>6.98</v>
      </c>
      <c r="N344" s="27">
        <v>0</v>
      </c>
      <c r="O344" s="70">
        <f t="shared" si="26"/>
        <v>6.98</v>
      </c>
      <c r="P344" s="76">
        <v>0</v>
      </c>
      <c r="Q344" s="66">
        <f t="shared" si="27"/>
        <v>0</v>
      </c>
      <c r="R344" s="63">
        <v>0</v>
      </c>
      <c r="S344" s="27">
        <v>0</v>
      </c>
      <c r="T344" s="27">
        <v>6.98</v>
      </c>
      <c r="U344" s="64">
        <f t="shared" si="28"/>
        <v>0</v>
      </c>
      <c r="V344" s="65">
        <f t="shared" si="29"/>
        <v>6.98</v>
      </c>
    </row>
    <row r="345" spans="1:22" x14ac:dyDescent="0.25">
      <c r="A345" s="1" t="s">
        <v>3761</v>
      </c>
      <c r="B345" t="s">
        <v>12</v>
      </c>
      <c r="C345" t="s">
        <v>323</v>
      </c>
      <c r="D345" t="s">
        <v>12</v>
      </c>
      <c r="E345" t="s">
        <v>3</v>
      </c>
      <c r="F345">
        <f t="shared" si="25"/>
        <v>7</v>
      </c>
      <c r="G345" t="s">
        <v>3778</v>
      </c>
      <c r="H345" t="s">
        <v>3779</v>
      </c>
      <c r="I345" t="s">
        <v>3780</v>
      </c>
      <c r="J345" t="s">
        <v>4397</v>
      </c>
      <c r="K345" s="46">
        <v>0.99619999999999997</v>
      </c>
      <c r="L345" s="27">
        <v>0.68</v>
      </c>
      <c r="M345" s="27">
        <v>313.61</v>
      </c>
      <c r="N345" s="27">
        <v>112.91999999999999</v>
      </c>
      <c r="O345" s="70">
        <f t="shared" si="26"/>
        <v>427.21000000000004</v>
      </c>
      <c r="P345" s="76">
        <v>1.4452709883103081</v>
      </c>
      <c r="Q345" s="66">
        <f t="shared" si="27"/>
        <v>163.19999999999999</v>
      </c>
      <c r="R345" s="63">
        <v>1</v>
      </c>
      <c r="S345" s="27">
        <v>0</v>
      </c>
      <c r="T345" s="27">
        <v>427.21000000000004</v>
      </c>
      <c r="U345" s="64">
        <f t="shared" si="28"/>
        <v>163.19999999999999</v>
      </c>
      <c r="V345" s="65">
        <f t="shared" si="29"/>
        <v>590.41000000000008</v>
      </c>
    </row>
    <row r="346" spans="1:22" x14ac:dyDescent="0.25">
      <c r="A346" s="1" t="s">
        <v>3761</v>
      </c>
      <c r="B346" t="s">
        <v>12</v>
      </c>
      <c r="C346" t="s">
        <v>323</v>
      </c>
      <c r="D346" t="s">
        <v>12</v>
      </c>
      <c r="E346" t="s">
        <v>3</v>
      </c>
      <c r="F346">
        <f t="shared" si="25"/>
        <v>7</v>
      </c>
      <c r="G346" t="s">
        <v>3781</v>
      </c>
      <c r="H346" t="s">
        <v>3782</v>
      </c>
      <c r="I346" t="s">
        <v>3783</v>
      </c>
      <c r="J346" t="s">
        <v>4397</v>
      </c>
      <c r="K346" s="46">
        <v>1.5</v>
      </c>
      <c r="L346" s="27">
        <v>171.06</v>
      </c>
      <c r="M346" s="27">
        <v>472.21</v>
      </c>
      <c r="N346" s="27">
        <v>0</v>
      </c>
      <c r="O346" s="70">
        <f t="shared" si="26"/>
        <v>643.27</v>
      </c>
      <c r="P346" s="76">
        <v>0</v>
      </c>
      <c r="Q346" s="66">
        <f t="shared" si="27"/>
        <v>0</v>
      </c>
      <c r="R346" s="63">
        <v>1</v>
      </c>
      <c r="S346" s="27">
        <v>0</v>
      </c>
      <c r="T346" s="27">
        <v>643.27</v>
      </c>
      <c r="U346" s="64">
        <f t="shared" si="28"/>
        <v>0</v>
      </c>
      <c r="V346" s="65">
        <f t="shared" si="29"/>
        <v>643.27</v>
      </c>
    </row>
    <row r="347" spans="1:22" x14ac:dyDescent="0.25">
      <c r="A347" s="1" t="s">
        <v>3761</v>
      </c>
      <c r="B347" t="s">
        <v>12</v>
      </c>
      <c r="C347" t="s">
        <v>323</v>
      </c>
      <c r="D347" t="s">
        <v>12</v>
      </c>
      <c r="E347" t="s">
        <v>3</v>
      </c>
      <c r="F347">
        <f t="shared" si="25"/>
        <v>7</v>
      </c>
      <c r="G347" t="s">
        <v>3903</v>
      </c>
      <c r="H347" t="s">
        <v>3782</v>
      </c>
      <c r="I347" t="s">
        <v>3783</v>
      </c>
      <c r="J347" t="s">
        <v>4397</v>
      </c>
      <c r="K347" s="46">
        <v>1.5</v>
      </c>
      <c r="L347" s="27">
        <v>171.06</v>
      </c>
      <c r="M347" s="27">
        <v>472.21</v>
      </c>
      <c r="N347" s="27">
        <v>0</v>
      </c>
      <c r="O347" s="70">
        <f t="shared" si="26"/>
        <v>643.27</v>
      </c>
      <c r="P347" s="76">
        <v>0</v>
      </c>
      <c r="Q347" s="66">
        <f t="shared" si="27"/>
        <v>0</v>
      </c>
      <c r="R347" s="63">
        <v>1</v>
      </c>
      <c r="S347" s="27">
        <v>0</v>
      </c>
      <c r="T347" s="27">
        <v>643.27</v>
      </c>
      <c r="U347" s="64">
        <f t="shared" si="28"/>
        <v>0</v>
      </c>
      <c r="V347" s="65">
        <f t="shared" si="29"/>
        <v>643.27</v>
      </c>
    </row>
    <row r="348" spans="1:22" x14ac:dyDescent="0.25">
      <c r="A348" s="1" t="s">
        <v>3761</v>
      </c>
      <c r="B348" t="s">
        <v>12</v>
      </c>
      <c r="C348" t="s">
        <v>324</v>
      </c>
      <c r="D348" t="s">
        <v>325</v>
      </c>
      <c r="E348" t="s">
        <v>3</v>
      </c>
      <c r="F348">
        <f t="shared" si="25"/>
        <v>7</v>
      </c>
      <c r="G348" t="s">
        <v>3778</v>
      </c>
      <c r="H348" t="s">
        <v>3779</v>
      </c>
      <c r="I348" t="s">
        <v>3780</v>
      </c>
      <c r="J348" t="s">
        <v>4397</v>
      </c>
      <c r="K348" s="46">
        <v>0.94479999999999997</v>
      </c>
      <c r="L348" s="27">
        <v>0</v>
      </c>
      <c r="M348" s="27">
        <v>54.64</v>
      </c>
      <c r="N348" s="27">
        <v>0</v>
      </c>
      <c r="O348" s="70">
        <f t="shared" si="26"/>
        <v>54.64</v>
      </c>
      <c r="P348" s="76">
        <v>0</v>
      </c>
      <c r="Q348" s="66">
        <f t="shared" si="27"/>
        <v>0</v>
      </c>
      <c r="R348" s="63">
        <v>0</v>
      </c>
      <c r="S348" s="27">
        <v>0</v>
      </c>
      <c r="T348" s="27">
        <v>54.64</v>
      </c>
      <c r="U348" s="64">
        <f t="shared" si="28"/>
        <v>0</v>
      </c>
      <c r="V348" s="65">
        <f t="shared" si="29"/>
        <v>54.64</v>
      </c>
    </row>
    <row r="349" spans="1:22" x14ac:dyDescent="0.25">
      <c r="A349" s="1" t="s">
        <v>3761</v>
      </c>
      <c r="B349" t="s">
        <v>12</v>
      </c>
      <c r="C349" t="s">
        <v>324</v>
      </c>
      <c r="D349" t="s">
        <v>325</v>
      </c>
      <c r="E349" t="s">
        <v>3</v>
      </c>
      <c r="F349">
        <f t="shared" si="25"/>
        <v>7</v>
      </c>
      <c r="G349" t="s">
        <v>3817</v>
      </c>
      <c r="H349" t="s">
        <v>3782</v>
      </c>
      <c r="I349" t="s">
        <v>3783</v>
      </c>
      <c r="J349" t="s">
        <v>4397</v>
      </c>
      <c r="K349" s="46">
        <v>0.94620000000000004</v>
      </c>
      <c r="L349" s="27">
        <v>0</v>
      </c>
      <c r="M349" s="27">
        <v>54.72</v>
      </c>
      <c r="N349" s="27">
        <v>0</v>
      </c>
      <c r="O349" s="70">
        <f t="shared" si="26"/>
        <v>54.72</v>
      </c>
      <c r="P349" s="76">
        <v>0</v>
      </c>
      <c r="Q349" s="66">
        <f t="shared" si="27"/>
        <v>0</v>
      </c>
      <c r="R349" s="63">
        <v>0</v>
      </c>
      <c r="S349" s="27">
        <v>0</v>
      </c>
      <c r="T349" s="27">
        <v>54.72</v>
      </c>
      <c r="U349" s="64">
        <f t="shared" si="28"/>
        <v>0</v>
      </c>
      <c r="V349" s="65">
        <f t="shared" si="29"/>
        <v>54.72</v>
      </c>
    </row>
    <row r="350" spans="1:22" x14ac:dyDescent="0.25">
      <c r="A350" s="1" t="s">
        <v>3761</v>
      </c>
      <c r="B350" t="s">
        <v>12</v>
      </c>
      <c r="C350" t="s">
        <v>324</v>
      </c>
      <c r="D350" t="s">
        <v>325</v>
      </c>
      <c r="E350" t="s">
        <v>3</v>
      </c>
      <c r="F350">
        <f t="shared" si="25"/>
        <v>7</v>
      </c>
      <c r="G350" t="s">
        <v>3799</v>
      </c>
      <c r="H350" t="s">
        <v>3782</v>
      </c>
      <c r="I350" t="s">
        <v>3785</v>
      </c>
      <c r="J350" t="s">
        <v>4397</v>
      </c>
      <c r="K350" s="46">
        <v>0.94620000000000004</v>
      </c>
      <c r="L350" s="27">
        <v>0</v>
      </c>
      <c r="M350" s="27">
        <v>54.72</v>
      </c>
      <c r="N350" s="27">
        <v>0</v>
      </c>
      <c r="O350" s="70">
        <f t="shared" si="26"/>
        <v>54.72</v>
      </c>
      <c r="P350" s="76">
        <v>0</v>
      </c>
      <c r="Q350" s="66">
        <f t="shared" si="27"/>
        <v>0</v>
      </c>
      <c r="R350" s="63">
        <v>0</v>
      </c>
      <c r="S350" s="27">
        <v>0</v>
      </c>
      <c r="T350" s="27">
        <v>54.72</v>
      </c>
      <c r="U350" s="64">
        <f t="shared" si="28"/>
        <v>0</v>
      </c>
      <c r="V350" s="65">
        <f t="shared" si="29"/>
        <v>54.72</v>
      </c>
    </row>
    <row r="351" spans="1:22" x14ac:dyDescent="0.25">
      <c r="A351" s="1" t="s">
        <v>3761</v>
      </c>
      <c r="B351" t="s">
        <v>12</v>
      </c>
      <c r="C351" t="s">
        <v>326</v>
      </c>
      <c r="D351" t="s">
        <v>327</v>
      </c>
      <c r="E351" t="s">
        <v>3</v>
      </c>
      <c r="F351">
        <f t="shared" si="25"/>
        <v>7</v>
      </c>
      <c r="G351" t="s">
        <v>3778</v>
      </c>
      <c r="H351" t="s">
        <v>3779</v>
      </c>
      <c r="I351" t="s">
        <v>3780</v>
      </c>
      <c r="J351" t="s">
        <v>4397</v>
      </c>
      <c r="K351" s="46">
        <v>1</v>
      </c>
      <c r="L351" s="27">
        <v>0</v>
      </c>
      <c r="M351" s="27">
        <v>3174.32</v>
      </c>
      <c r="N351" s="27">
        <v>3671.59</v>
      </c>
      <c r="O351" s="70">
        <f t="shared" si="26"/>
        <v>6845.91</v>
      </c>
      <c r="P351" s="76">
        <v>1.4452621343886436</v>
      </c>
      <c r="Q351" s="66">
        <f t="shared" si="27"/>
        <v>5306.41</v>
      </c>
      <c r="R351" s="63">
        <v>1</v>
      </c>
      <c r="S351" s="27">
        <v>0</v>
      </c>
      <c r="T351" s="27">
        <v>6845.91</v>
      </c>
      <c r="U351" s="64">
        <f t="shared" si="28"/>
        <v>5306.41</v>
      </c>
      <c r="V351" s="65">
        <f t="shared" si="29"/>
        <v>12152.32</v>
      </c>
    </row>
    <row r="352" spans="1:22" x14ac:dyDescent="0.25">
      <c r="A352" s="1" t="s">
        <v>3761</v>
      </c>
      <c r="B352" t="s">
        <v>12</v>
      </c>
      <c r="C352" t="s">
        <v>326</v>
      </c>
      <c r="D352" t="s">
        <v>327</v>
      </c>
      <c r="E352" t="s">
        <v>3</v>
      </c>
      <c r="F352">
        <f t="shared" si="25"/>
        <v>7</v>
      </c>
      <c r="G352" t="s">
        <v>3781</v>
      </c>
      <c r="H352" t="s">
        <v>3782</v>
      </c>
      <c r="I352" t="s">
        <v>3783</v>
      </c>
      <c r="J352" t="s">
        <v>4397</v>
      </c>
      <c r="K352" s="46">
        <v>1</v>
      </c>
      <c r="L352" s="27">
        <v>3671.59</v>
      </c>
      <c r="M352" s="27">
        <v>3174.32</v>
      </c>
      <c r="N352" s="27">
        <v>0</v>
      </c>
      <c r="O352" s="70">
        <f t="shared" si="26"/>
        <v>6845.91</v>
      </c>
      <c r="P352" s="76">
        <v>0</v>
      </c>
      <c r="Q352" s="66">
        <f t="shared" si="27"/>
        <v>0</v>
      </c>
      <c r="R352" s="63">
        <v>1</v>
      </c>
      <c r="S352" s="27">
        <v>0</v>
      </c>
      <c r="T352" s="27">
        <v>6845.91</v>
      </c>
      <c r="U352" s="64">
        <f t="shared" si="28"/>
        <v>0</v>
      </c>
      <c r="V352" s="65">
        <f t="shared" si="29"/>
        <v>6845.91</v>
      </c>
    </row>
    <row r="353" spans="1:22" x14ac:dyDescent="0.25">
      <c r="A353" s="1" t="s">
        <v>3761</v>
      </c>
      <c r="B353" t="s">
        <v>12</v>
      </c>
      <c r="C353" t="s">
        <v>326</v>
      </c>
      <c r="D353" t="s">
        <v>327</v>
      </c>
      <c r="E353" t="s">
        <v>3</v>
      </c>
      <c r="F353">
        <f t="shared" si="25"/>
        <v>7</v>
      </c>
      <c r="G353" t="s">
        <v>3902</v>
      </c>
      <c r="H353" t="s">
        <v>3782</v>
      </c>
      <c r="I353" t="s">
        <v>3783</v>
      </c>
      <c r="J353" t="s">
        <v>4397</v>
      </c>
      <c r="K353" s="46">
        <v>1</v>
      </c>
      <c r="L353" s="27">
        <v>3671.59</v>
      </c>
      <c r="M353" s="27">
        <v>3174.32</v>
      </c>
      <c r="N353" s="27">
        <v>0</v>
      </c>
      <c r="O353" s="70">
        <f t="shared" si="26"/>
        <v>6845.91</v>
      </c>
      <c r="P353" s="76">
        <v>0</v>
      </c>
      <c r="Q353" s="66">
        <f t="shared" si="27"/>
        <v>0</v>
      </c>
      <c r="R353" s="63">
        <v>1</v>
      </c>
      <c r="S353" s="27">
        <v>0</v>
      </c>
      <c r="T353" s="27">
        <v>6845.91</v>
      </c>
      <c r="U353" s="64">
        <f t="shared" si="28"/>
        <v>0</v>
      </c>
      <c r="V353" s="65">
        <f t="shared" si="29"/>
        <v>6845.91</v>
      </c>
    </row>
    <row r="354" spans="1:22" x14ac:dyDescent="0.25">
      <c r="A354" s="1" t="s">
        <v>3761</v>
      </c>
      <c r="B354" t="s">
        <v>12</v>
      </c>
      <c r="C354" t="s">
        <v>328</v>
      </c>
      <c r="D354" t="s">
        <v>329</v>
      </c>
      <c r="E354" t="s">
        <v>3</v>
      </c>
      <c r="F354">
        <f t="shared" si="25"/>
        <v>7</v>
      </c>
      <c r="G354" t="s">
        <v>3778</v>
      </c>
      <c r="H354" t="s">
        <v>3779</v>
      </c>
      <c r="I354" t="s">
        <v>3780</v>
      </c>
      <c r="J354" t="s">
        <v>4397</v>
      </c>
      <c r="K354" s="46">
        <v>0.99229999999999996</v>
      </c>
      <c r="L354" s="27">
        <v>0</v>
      </c>
      <c r="M354" s="27">
        <v>29.64</v>
      </c>
      <c r="N354" s="27">
        <v>0</v>
      </c>
      <c r="O354" s="70">
        <f t="shared" si="26"/>
        <v>29.64</v>
      </c>
      <c r="P354" s="76">
        <v>0</v>
      </c>
      <c r="Q354" s="66">
        <f t="shared" si="27"/>
        <v>0</v>
      </c>
      <c r="R354" s="63">
        <v>0</v>
      </c>
      <c r="S354" s="27">
        <v>0</v>
      </c>
      <c r="T354" s="27">
        <v>29.64</v>
      </c>
      <c r="U354" s="64">
        <f t="shared" si="28"/>
        <v>0</v>
      </c>
      <c r="V354" s="65">
        <f t="shared" si="29"/>
        <v>29.64</v>
      </c>
    </row>
    <row r="355" spans="1:22" x14ac:dyDescent="0.25">
      <c r="A355" s="1" t="s">
        <v>3761</v>
      </c>
      <c r="B355" t="s">
        <v>12</v>
      </c>
      <c r="C355" t="s">
        <v>328</v>
      </c>
      <c r="D355" t="s">
        <v>329</v>
      </c>
      <c r="E355" t="s">
        <v>3</v>
      </c>
      <c r="F355">
        <f t="shared" si="25"/>
        <v>7</v>
      </c>
      <c r="G355" t="s">
        <v>3902</v>
      </c>
      <c r="H355" t="s">
        <v>3782</v>
      </c>
      <c r="I355" t="s">
        <v>3783</v>
      </c>
      <c r="J355" t="s">
        <v>4397</v>
      </c>
      <c r="K355" s="46">
        <v>2.4807000000000001</v>
      </c>
      <c r="L355" s="27">
        <v>0</v>
      </c>
      <c r="M355" s="27">
        <v>74.099999999999994</v>
      </c>
      <c r="N355" s="27">
        <v>0</v>
      </c>
      <c r="O355" s="70">
        <f t="shared" si="26"/>
        <v>74.099999999999994</v>
      </c>
      <c r="P355" s="76">
        <v>0</v>
      </c>
      <c r="Q355" s="66">
        <f t="shared" si="27"/>
        <v>0</v>
      </c>
      <c r="R355" s="63">
        <v>0</v>
      </c>
      <c r="S355" s="27">
        <v>0</v>
      </c>
      <c r="T355" s="27">
        <v>74.099999999999994</v>
      </c>
      <c r="U355" s="64">
        <f t="shared" si="28"/>
        <v>0</v>
      </c>
      <c r="V355" s="65">
        <f t="shared" si="29"/>
        <v>74.099999999999994</v>
      </c>
    </row>
    <row r="356" spans="1:22" x14ac:dyDescent="0.25">
      <c r="A356" s="1" t="s">
        <v>3761</v>
      </c>
      <c r="B356" t="s">
        <v>12</v>
      </c>
      <c r="C356" t="s">
        <v>328</v>
      </c>
      <c r="D356" t="s">
        <v>329</v>
      </c>
      <c r="E356" t="s">
        <v>3</v>
      </c>
      <c r="F356">
        <f t="shared" si="25"/>
        <v>7</v>
      </c>
      <c r="G356" t="s">
        <v>3920</v>
      </c>
      <c r="H356" t="s">
        <v>3782</v>
      </c>
      <c r="I356" t="s">
        <v>3785</v>
      </c>
      <c r="J356" t="s">
        <v>4397</v>
      </c>
      <c r="K356" s="46">
        <v>2.2326000000000001</v>
      </c>
      <c r="L356" s="27">
        <v>0</v>
      </c>
      <c r="M356" s="27">
        <v>66.69</v>
      </c>
      <c r="N356" s="27">
        <v>0</v>
      </c>
      <c r="O356" s="70">
        <f t="shared" si="26"/>
        <v>66.69</v>
      </c>
      <c r="P356" s="76">
        <v>0</v>
      </c>
      <c r="Q356" s="66">
        <f t="shared" si="27"/>
        <v>0</v>
      </c>
      <c r="R356" s="63">
        <v>0</v>
      </c>
      <c r="S356" s="27">
        <v>0</v>
      </c>
      <c r="T356" s="27">
        <v>66.69</v>
      </c>
      <c r="U356" s="64">
        <f t="shared" si="28"/>
        <v>0</v>
      </c>
      <c r="V356" s="65">
        <f t="shared" si="29"/>
        <v>66.69</v>
      </c>
    </row>
    <row r="357" spans="1:22" x14ac:dyDescent="0.25">
      <c r="A357" s="1" t="s">
        <v>3761</v>
      </c>
      <c r="B357" t="s">
        <v>12</v>
      </c>
      <c r="C357" t="s">
        <v>328</v>
      </c>
      <c r="D357" t="s">
        <v>329</v>
      </c>
      <c r="E357" t="s">
        <v>3</v>
      </c>
      <c r="F357">
        <f t="shared" si="25"/>
        <v>7</v>
      </c>
      <c r="G357" t="s">
        <v>3787</v>
      </c>
      <c r="H357" t="s">
        <v>3782</v>
      </c>
      <c r="I357" t="s">
        <v>3785</v>
      </c>
      <c r="J357" t="s">
        <v>4397</v>
      </c>
      <c r="K357" s="46">
        <v>1.4883999999999999</v>
      </c>
      <c r="L357" s="27">
        <v>0</v>
      </c>
      <c r="M357" s="27">
        <v>44.46</v>
      </c>
      <c r="N357" s="27">
        <v>0</v>
      </c>
      <c r="O357" s="70">
        <f t="shared" si="26"/>
        <v>44.46</v>
      </c>
      <c r="P357" s="76">
        <v>0</v>
      </c>
      <c r="Q357" s="66">
        <f t="shared" si="27"/>
        <v>0</v>
      </c>
      <c r="R357" s="63">
        <v>0</v>
      </c>
      <c r="S357" s="27">
        <v>0</v>
      </c>
      <c r="T357" s="27">
        <v>44.46</v>
      </c>
      <c r="U357" s="64">
        <f t="shared" si="28"/>
        <v>0</v>
      </c>
      <c r="V357" s="65">
        <f t="shared" si="29"/>
        <v>44.46</v>
      </c>
    </row>
    <row r="358" spans="1:22" x14ac:dyDescent="0.25">
      <c r="A358" s="1" t="s">
        <v>3761</v>
      </c>
      <c r="B358" t="s">
        <v>12</v>
      </c>
      <c r="C358" t="s">
        <v>2808</v>
      </c>
      <c r="D358" t="s">
        <v>12</v>
      </c>
      <c r="E358" t="s">
        <v>2</v>
      </c>
      <c r="F358">
        <f t="shared" si="25"/>
        <v>7</v>
      </c>
      <c r="G358" t="s">
        <v>3778</v>
      </c>
      <c r="H358" t="s">
        <v>3779</v>
      </c>
      <c r="I358" t="s">
        <v>3780</v>
      </c>
      <c r="J358" t="s">
        <v>4396</v>
      </c>
      <c r="K358" s="46">
        <v>8.6356999999999999</v>
      </c>
      <c r="L358" s="27">
        <v>269.89999999999998</v>
      </c>
      <c r="M358" s="27">
        <v>1367.96</v>
      </c>
      <c r="N358" s="27">
        <v>969.17</v>
      </c>
      <c r="O358" s="70">
        <f t="shared" si="26"/>
        <v>2607.0300000000002</v>
      </c>
      <c r="P358" s="76">
        <v>1.4452586097986204</v>
      </c>
      <c r="Q358" s="66">
        <f t="shared" si="27"/>
        <v>1400.7</v>
      </c>
      <c r="R358" s="63">
        <v>1</v>
      </c>
      <c r="S358" s="27">
        <v>2607.0300000000002</v>
      </c>
      <c r="T358" s="27">
        <v>0</v>
      </c>
      <c r="U358" s="64">
        <f t="shared" si="28"/>
        <v>1400.7</v>
      </c>
      <c r="V358" s="65">
        <f t="shared" si="29"/>
        <v>4007.7300000000005</v>
      </c>
    </row>
    <row r="359" spans="1:22" x14ac:dyDescent="0.25">
      <c r="A359" s="1" t="s">
        <v>3761</v>
      </c>
      <c r="B359" t="s">
        <v>12</v>
      </c>
      <c r="C359" t="s">
        <v>2808</v>
      </c>
      <c r="D359" t="s">
        <v>12</v>
      </c>
      <c r="E359" t="s">
        <v>2</v>
      </c>
      <c r="F359">
        <f t="shared" si="25"/>
        <v>7</v>
      </c>
      <c r="G359" t="s">
        <v>3787</v>
      </c>
      <c r="H359" t="s">
        <v>3782</v>
      </c>
      <c r="I359" t="s">
        <v>3785</v>
      </c>
      <c r="J359" t="s">
        <v>4396</v>
      </c>
      <c r="K359" s="46">
        <v>1.5203</v>
      </c>
      <c r="L359" s="27">
        <v>0</v>
      </c>
      <c r="M359" s="27">
        <v>240.83</v>
      </c>
      <c r="N359" s="27">
        <v>218.14</v>
      </c>
      <c r="O359" s="70">
        <f t="shared" si="26"/>
        <v>458.97</v>
      </c>
      <c r="P359" s="76">
        <v>1.4452586097986204</v>
      </c>
      <c r="Q359" s="66">
        <f t="shared" si="27"/>
        <v>315.27</v>
      </c>
      <c r="R359" s="63">
        <v>1</v>
      </c>
      <c r="S359" s="27">
        <v>458.97</v>
      </c>
      <c r="T359" s="27">
        <v>0</v>
      </c>
      <c r="U359" s="64">
        <f t="shared" si="28"/>
        <v>315.27</v>
      </c>
      <c r="V359" s="65">
        <f t="shared" si="29"/>
        <v>774.24</v>
      </c>
    </row>
    <row r="360" spans="1:22" x14ac:dyDescent="0.25">
      <c r="A360" s="1" t="s">
        <v>3761</v>
      </c>
      <c r="B360" t="s">
        <v>12</v>
      </c>
      <c r="C360" t="s">
        <v>2809</v>
      </c>
      <c r="D360" t="s">
        <v>2810</v>
      </c>
      <c r="E360" t="s">
        <v>2</v>
      </c>
      <c r="F360">
        <f t="shared" si="25"/>
        <v>7</v>
      </c>
      <c r="G360" t="s">
        <v>3778</v>
      </c>
      <c r="H360" t="s">
        <v>3779</v>
      </c>
      <c r="I360" t="s">
        <v>3780</v>
      </c>
      <c r="J360" t="s">
        <v>4396</v>
      </c>
      <c r="K360" s="46">
        <v>13.159599999999999</v>
      </c>
      <c r="L360" s="27">
        <v>12106.369999999999</v>
      </c>
      <c r="M360" s="27">
        <v>54938.11</v>
      </c>
      <c r="N360" s="27">
        <v>21018.680000000004</v>
      </c>
      <c r="O360" s="70">
        <f t="shared" si="26"/>
        <v>88063.16</v>
      </c>
      <c r="P360" s="76">
        <v>1.4452629756007513</v>
      </c>
      <c r="Q360" s="66">
        <f t="shared" si="27"/>
        <v>30377.52</v>
      </c>
      <c r="R360" s="63">
        <v>1</v>
      </c>
      <c r="S360" s="27">
        <v>88063.16</v>
      </c>
      <c r="T360" s="27">
        <v>0</v>
      </c>
      <c r="U360" s="64">
        <f t="shared" si="28"/>
        <v>30377.52</v>
      </c>
      <c r="V360" s="65">
        <f t="shared" si="29"/>
        <v>118440.68000000001</v>
      </c>
    </row>
    <row r="361" spans="1:22" x14ac:dyDescent="0.25">
      <c r="A361" s="1" t="s">
        <v>3761</v>
      </c>
      <c r="B361" t="s">
        <v>12</v>
      </c>
      <c r="C361" t="s">
        <v>2809</v>
      </c>
      <c r="D361" t="s">
        <v>2810</v>
      </c>
      <c r="E361" t="s">
        <v>2</v>
      </c>
      <c r="F361">
        <f t="shared" si="25"/>
        <v>7</v>
      </c>
      <c r="G361" t="s">
        <v>4033</v>
      </c>
      <c r="H361" t="s">
        <v>3798</v>
      </c>
      <c r="I361" t="s">
        <v>3783</v>
      </c>
      <c r="J361" t="s">
        <v>4396</v>
      </c>
      <c r="K361" s="46">
        <v>0.96640000000000004</v>
      </c>
      <c r="L361" s="27">
        <v>2489.54</v>
      </c>
      <c r="M361" s="27">
        <v>4034.48</v>
      </c>
      <c r="N361" s="27">
        <v>0</v>
      </c>
      <c r="O361" s="70">
        <f t="shared" si="26"/>
        <v>6524.02</v>
      </c>
      <c r="P361" s="76">
        <v>0</v>
      </c>
      <c r="Q361" s="66">
        <f t="shared" si="27"/>
        <v>0</v>
      </c>
      <c r="R361" s="63">
        <v>1</v>
      </c>
      <c r="S361" s="27">
        <v>6524.02</v>
      </c>
      <c r="T361" s="27">
        <v>0</v>
      </c>
      <c r="U361" s="64">
        <f t="shared" si="28"/>
        <v>0</v>
      </c>
      <c r="V361" s="65">
        <f t="shared" si="29"/>
        <v>6524.02</v>
      </c>
    </row>
    <row r="362" spans="1:22" x14ac:dyDescent="0.25">
      <c r="A362" s="1" t="s">
        <v>3695</v>
      </c>
      <c r="B362" t="s">
        <v>13</v>
      </c>
      <c r="C362" t="s">
        <v>95</v>
      </c>
      <c r="D362" t="s">
        <v>13</v>
      </c>
      <c r="E362" t="s">
        <v>0</v>
      </c>
      <c r="F362">
        <f t="shared" si="25"/>
        <v>7</v>
      </c>
      <c r="G362" t="s">
        <v>3778</v>
      </c>
      <c r="H362" t="s">
        <v>3779</v>
      </c>
      <c r="I362" t="s">
        <v>3780</v>
      </c>
      <c r="J362" t="s">
        <v>4396</v>
      </c>
      <c r="K362" s="46">
        <v>5.3834</v>
      </c>
      <c r="L362" s="27">
        <v>13373.349999999999</v>
      </c>
      <c r="M362" s="27">
        <v>0</v>
      </c>
      <c r="N362" s="27">
        <v>19932.77</v>
      </c>
      <c r="O362" s="70">
        <f t="shared" si="26"/>
        <v>33306.119999999995</v>
      </c>
      <c r="P362" s="76">
        <v>1.4452627507366012</v>
      </c>
      <c r="Q362" s="66">
        <f t="shared" si="27"/>
        <v>28808.09</v>
      </c>
      <c r="R362" s="63">
        <v>1</v>
      </c>
      <c r="S362" s="27">
        <v>33306.119999999995</v>
      </c>
      <c r="T362" s="27">
        <v>0</v>
      </c>
      <c r="U362" s="64">
        <f t="shared" si="28"/>
        <v>28808.09</v>
      </c>
      <c r="V362" s="65">
        <f t="shared" si="29"/>
        <v>62114.209999999992</v>
      </c>
    </row>
    <row r="363" spans="1:22" x14ac:dyDescent="0.25">
      <c r="A363" s="1" t="s">
        <v>3695</v>
      </c>
      <c r="B363" t="s">
        <v>13</v>
      </c>
      <c r="C363" t="s">
        <v>95</v>
      </c>
      <c r="D363" t="s">
        <v>13</v>
      </c>
      <c r="E363" t="s">
        <v>0</v>
      </c>
      <c r="F363">
        <f t="shared" si="25"/>
        <v>7</v>
      </c>
      <c r="G363" t="s">
        <v>3790</v>
      </c>
      <c r="H363" t="s">
        <v>3782</v>
      </c>
      <c r="I363" t="s">
        <v>3785</v>
      </c>
      <c r="J363" t="s">
        <v>4397</v>
      </c>
      <c r="K363" s="46">
        <v>0.7</v>
      </c>
      <c r="L363" s="27">
        <v>0</v>
      </c>
      <c r="M363" s="27">
        <v>0</v>
      </c>
      <c r="N363" s="27">
        <v>14329.65</v>
      </c>
      <c r="O363" s="70">
        <f t="shared" si="26"/>
        <v>14329.65</v>
      </c>
      <c r="P363" s="76">
        <v>1.4452626798188237</v>
      </c>
      <c r="Q363" s="66">
        <f t="shared" si="27"/>
        <v>20710.11</v>
      </c>
      <c r="R363" s="63">
        <v>1</v>
      </c>
      <c r="S363" s="27">
        <v>0</v>
      </c>
      <c r="T363" s="27">
        <v>14329.649999999998</v>
      </c>
      <c r="U363" s="64">
        <f t="shared" si="28"/>
        <v>20710.11</v>
      </c>
      <c r="V363" s="65">
        <f t="shared" si="29"/>
        <v>35039.759999999995</v>
      </c>
    </row>
    <row r="364" spans="1:22" x14ac:dyDescent="0.25">
      <c r="A364" s="1" t="s">
        <v>3695</v>
      </c>
      <c r="B364" t="s">
        <v>13</v>
      </c>
      <c r="C364" t="s">
        <v>95</v>
      </c>
      <c r="D364" t="s">
        <v>13</v>
      </c>
      <c r="E364" t="s">
        <v>0</v>
      </c>
      <c r="F364">
        <f t="shared" si="25"/>
        <v>7</v>
      </c>
      <c r="G364" t="s">
        <v>3797</v>
      </c>
      <c r="H364" t="s">
        <v>3798</v>
      </c>
      <c r="I364" t="s">
        <v>3785</v>
      </c>
      <c r="J364" t="s">
        <v>4397</v>
      </c>
      <c r="K364" s="46">
        <v>0.71609999999999996</v>
      </c>
      <c r="L364" s="27">
        <v>0</v>
      </c>
      <c r="M364" s="27">
        <v>0</v>
      </c>
      <c r="N364" s="27">
        <v>17242.02</v>
      </c>
      <c r="O364" s="70">
        <f t="shared" si="26"/>
        <v>17242.02</v>
      </c>
      <c r="P364" s="76">
        <v>1.4452626798188237</v>
      </c>
      <c r="Q364" s="66">
        <f t="shared" si="27"/>
        <v>24919.25</v>
      </c>
      <c r="R364" s="63">
        <v>1</v>
      </c>
      <c r="S364" s="27">
        <v>0</v>
      </c>
      <c r="T364" s="27">
        <v>17242.02</v>
      </c>
      <c r="U364" s="64">
        <f t="shared" si="28"/>
        <v>24919.25</v>
      </c>
      <c r="V364" s="65">
        <f t="shared" si="29"/>
        <v>42161.270000000004</v>
      </c>
    </row>
    <row r="365" spans="1:22" x14ac:dyDescent="0.25">
      <c r="A365" s="1" t="s">
        <v>3695</v>
      </c>
      <c r="B365" t="s">
        <v>13</v>
      </c>
      <c r="C365" t="s">
        <v>95</v>
      </c>
      <c r="D365" t="s">
        <v>13</v>
      </c>
      <c r="E365" t="s">
        <v>0</v>
      </c>
      <c r="F365">
        <f t="shared" si="25"/>
        <v>7</v>
      </c>
      <c r="G365" t="s">
        <v>3799</v>
      </c>
      <c r="H365" t="s">
        <v>3782</v>
      </c>
      <c r="I365" t="s">
        <v>3785</v>
      </c>
      <c r="J365" t="s">
        <v>4397</v>
      </c>
      <c r="K365" s="46">
        <v>0.22389999999999999</v>
      </c>
      <c r="L365" s="27">
        <v>0</v>
      </c>
      <c r="M365" s="27">
        <v>0</v>
      </c>
      <c r="N365" s="27">
        <v>4583.4399999999996</v>
      </c>
      <c r="O365" s="70">
        <f t="shared" si="26"/>
        <v>4583.4399999999996</v>
      </c>
      <c r="P365" s="76">
        <v>1.4452626798188237</v>
      </c>
      <c r="Q365" s="66">
        <f t="shared" si="27"/>
        <v>6624.27</v>
      </c>
      <c r="R365" s="63">
        <v>1</v>
      </c>
      <c r="S365" s="27">
        <v>0</v>
      </c>
      <c r="T365" s="27">
        <v>4583.4399999999996</v>
      </c>
      <c r="U365" s="64">
        <f t="shared" si="28"/>
        <v>6624.27</v>
      </c>
      <c r="V365" s="65">
        <f t="shared" si="29"/>
        <v>11207.71</v>
      </c>
    </row>
    <row r="366" spans="1:22" x14ac:dyDescent="0.25">
      <c r="A366" s="1" t="s">
        <v>3695</v>
      </c>
      <c r="B366" t="s">
        <v>13</v>
      </c>
      <c r="C366" t="s">
        <v>95</v>
      </c>
      <c r="D366" t="s">
        <v>13</v>
      </c>
      <c r="E366" t="s">
        <v>0</v>
      </c>
      <c r="F366">
        <f t="shared" si="25"/>
        <v>7</v>
      </c>
      <c r="G366" t="s">
        <v>3788</v>
      </c>
      <c r="H366" t="s">
        <v>3782</v>
      </c>
      <c r="I366" t="s">
        <v>3785</v>
      </c>
      <c r="J366" t="s">
        <v>4397</v>
      </c>
      <c r="K366" s="46">
        <v>0.48649999999999999</v>
      </c>
      <c r="L366" s="27">
        <v>0</v>
      </c>
      <c r="M366" s="27">
        <v>0</v>
      </c>
      <c r="N366" s="27">
        <v>9959.1</v>
      </c>
      <c r="O366" s="70">
        <f t="shared" si="26"/>
        <v>9959.1</v>
      </c>
      <c r="P366" s="76">
        <v>1.4452626798188237</v>
      </c>
      <c r="Q366" s="66">
        <f t="shared" si="27"/>
        <v>14393.52</v>
      </c>
      <c r="R366" s="63">
        <v>1</v>
      </c>
      <c r="S366" s="27">
        <v>0</v>
      </c>
      <c r="T366" s="27">
        <v>9959.1</v>
      </c>
      <c r="U366" s="64">
        <f t="shared" si="28"/>
        <v>14393.52</v>
      </c>
      <c r="V366" s="65">
        <f t="shared" si="29"/>
        <v>24352.620000000003</v>
      </c>
    </row>
    <row r="367" spans="1:22" x14ac:dyDescent="0.25">
      <c r="A367" s="1" t="s">
        <v>3695</v>
      </c>
      <c r="B367" t="s">
        <v>13</v>
      </c>
      <c r="C367" t="s">
        <v>95</v>
      </c>
      <c r="D367" t="s">
        <v>13</v>
      </c>
      <c r="E367" t="s">
        <v>0</v>
      </c>
      <c r="F367">
        <f t="shared" si="25"/>
        <v>7</v>
      </c>
      <c r="G367" t="s">
        <v>3800</v>
      </c>
      <c r="H367" t="s">
        <v>3782</v>
      </c>
      <c r="I367" t="s">
        <v>3785</v>
      </c>
      <c r="J367" t="s">
        <v>4397</v>
      </c>
      <c r="K367" s="46">
        <v>0.24590000000000001</v>
      </c>
      <c r="L367" s="27">
        <v>0</v>
      </c>
      <c r="M367" s="27">
        <v>0</v>
      </c>
      <c r="N367" s="27">
        <v>5033.7999999999993</v>
      </c>
      <c r="O367" s="70">
        <f t="shared" si="26"/>
        <v>5033.7999999999993</v>
      </c>
      <c r="P367" s="76">
        <v>1.4452626798188237</v>
      </c>
      <c r="Q367" s="66">
        <f t="shared" si="27"/>
        <v>7275.16</v>
      </c>
      <c r="R367" s="63">
        <v>1</v>
      </c>
      <c r="S367" s="27">
        <v>0</v>
      </c>
      <c r="T367" s="27">
        <v>5033.7999999999993</v>
      </c>
      <c r="U367" s="64">
        <f t="shared" si="28"/>
        <v>7275.16</v>
      </c>
      <c r="V367" s="65">
        <f t="shared" si="29"/>
        <v>12308.96</v>
      </c>
    </row>
    <row r="368" spans="1:22" x14ac:dyDescent="0.25">
      <c r="A368" s="1" t="s">
        <v>3695</v>
      </c>
      <c r="B368" t="s">
        <v>13</v>
      </c>
      <c r="C368" t="s">
        <v>330</v>
      </c>
      <c r="D368" t="s">
        <v>331</v>
      </c>
      <c r="E368" t="s">
        <v>3</v>
      </c>
      <c r="F368">
        <f t="shared" si="25"/>
        <v>7</v>
      </c>
      <c r="G368" t="s">
        <v>3778</v>
      </c>
      <c r="H368" t="s">
        <v>3779</v>
      </c>
      <c r="I368" t="s">
        <v>3780</v>
      </c>
      <c r="J368" t="s">
        <v>4397</v>
      </c>
      <c r="K368" s="46">
        <v>0.84460000000000002</v>
      </c>
      <c r="L368" s="27">
        <v>1.77</v>
      </c>
      <c r="M368" s="27">
        <v>10.9</v>
      </c>
      <c r="N368" s="27">
        <v>4.82</v>
      </c>
      <c r="O368" s="70">
        <f t="shared" si="26"/>
        <v>17.490000000000002</v>
      </c>
      <c r="P368" s="76">
        <v>1.446058091286307</v>
      </c>
      <c r="Q368" s="66">
        <f t="shared" si="27"/>
        <v>6.97</v>
      </c>
      <c r="R368" s="63">
        <v>1</v>
      </c>
      <c r="S368" s="27">
        <v>0</v>
      </c>
      <c r="T368" s="27">
        <v>17.490000000000002</v>
      </c>
      <c r="U368" s="64">
        <f t="shared" si="28"/>
        <v>6.97</v>
      </c>
      <c r="V368" s="65">
        <f t="shared" si="29"/>
        <v>24.46</v>
      </c>
    </row>
    <row r="369" spans="1:22" x14ac:dyDescent="0.25">
      <c r="A369" s="1" t="s">
        <v>3695</v>
      </c>
      <c r="B369" t="s">
        <v>13</v>
      </c>
      <c r="C369" t="s">
        <v>332</v>
      </c>
      <c r="D369" t="s">
        <v>333</v>
      </c>
      <c r="E369" t="s">
        <v>3</v>
      </c>
      <c r="F369">
        <f t="shared" si="25"/>
        <v>7</v>
      </c>
      <c r="G369" t="s">
        <v>3778</v>
      </c>
      <c r="H369" t="s">
        <v>3779</v>
      </c>
      <c r="I369" t="s">
        <v>3780</v>
      </c>
      <c r="J369" t="s">
        <v>4397</v>
      </c>
      <c r="K369" s="46">
        <v>0.88700000000000001</v>
      </c>
      <c r="L369" s="27">
        <v>0</v>
      </c>
      <c r="M369" s="27">
        <v>0</v>
      </c>
      <c r="N369" s="27">
        <v>0</v>
      </c>
      <c r="O369" s="70">
        <f t="shared" si="26"/>
        <v>0</v>
      </c>
      <c r="P369" s="76">
        <v>0</v>
      </c>
      <c r="Q369" s="66">
        <f t="shared" si="27"/>
        <v>0</v>
      </c>
      <c r="R369" s="63">
        <v>0</v>
      </c>
      <c r="S369" s="27">
        <v>0</v>
      </c>
      <c r="T369" s="27">
        <v>0</v>
      </c>
      <c r="U369" s="64">
        <f t="shared" si="28"/>
        <v>0</v>
      </c>
      <c r="V369" s="65">
        <f t="shared" si="29"/>
        <v>0</v>
      </c>
    </row>
    <row r="370" spans="1:22" x14ac:dyDescent="0.25">
      <c r="A370" s="1" t="s">
        <v>3695</v>
      </c>
      <c r="B370" t="s">
        <v>13</v>
      </c>
      <c r="C370" t="s">
        <v>332</v>
      </c>
      <c r="D370" t="s">
        <v>333</v>
      </c>
      <c r="E370" t="s">
        <v>3</v>
      </c>
      <c r="F370">
        <f t="shared" si="25"/>
        <v>7</v>
      </c>
      <c r="G370" t="s">
        <v>3784</v>
      </c>
      <c r="H370" t="s">
        <v>3782</v>
      </c>
      <c r="I370" t="s">
        <v>3785</v>
      </c>
      <c r="J370" t="s">
        <v>4397</v>
      </c>
      <c r="K370" s="46">
        <v>0.29770000000000002</v>
      </c>
      <c r="L370" s="27">
        <v>0</v>
      </c>
      <c r="M370" s="27">
        <v>0</v>
      </c>
      <c r="N370" s="27">
        <v>0</v>
      </c>
      <c r="O370" s="70">
        <f t="shared" si="26"/>
        <v>0</v>
      </c>
      <c r="P370" s="76">
        <v>0</v>
      </c>
      <c r="Q370" s="66">
        <f t="shared" si="27"/>
        <v>0</v>
      </c>
      <c r="R370" s="63">
        <v>0</v>
      </c>
      <c r="S370" s="27">
        <v>0</v>
      </c>
      <c r="T370" s="27">
        <v>0</v>
      </c>
      <c r="U370" s="64">
        <f t="shared" si="28"/>
        <v>0</v>
      </c>
      <c r="V370" s="65">
        <f t="shared" si="29"/>
        <v>0</v>
      </c>
    </row>
    <row r="371" spans="1:22" x14ac:dyDescent="0.25">
      <c r="A371" s="1" t="s">
        <v>3695</v>
      </c>
      <c r="B371" t="s">
        <v>13</v>
      </c>
      <c r="C371" t="s">
        <v>334</v>
      </c>
      <c r="D371" t="s">
        <v>13</v>
      </c>
      <c r="E371" t="s">
        <v>3</v>
      </c>
      <c r="F371">
        <f t="shared" si="25"/>
        <v>7</v>
      </c>
      <c r="G371" t="s">
        <v>3778</v>
      </c>
      <c r="H371" t="s">
        <v>3779</v>
      </c>
      <c r="I371" t="s">
        <v>3780</v>
      </c>
      <c r="J371" t="s">
        <v>4397</v>
      </c>
      <c r="K371" s="46">
        <v>0.84309999999999996</v>
      </c>
      <c r="L371" s="27">
        <v>0</v>
      </c>
      <c r="M371" s="27">
        <v>164.49</v>
      </c>
      <c r="N371" s="27">
        <v>0</v>
      </c>
      <c r="O371" s="70">
        <f t="shared" si="26"/>
        <v>164.49</v>
      </c>
      <c r="P371" s="76">
        <v>0</v>
      </c>
      <c r="Q371" s="66">
        <f t="shared" si="27"/>
        <v>0</v>
      </c>
      <c r="R371" s="63">
        <v>0</v>
      </c>
      <c r="S371" s="27">
        <v>0</v>
      </c>
      <c r="T371" s="27">
        <v>164.49</v>
      </c>
      <c r="U371" s="64">
        <f t="shared" si="28"/>
        <v>0</v>
      </c>
      <c r="V371" s="65">
        <f t="shared" si="29"/>
        <v>164.49</v>
      </c>
    </row>
    <row r="372" spans="1:22" x14ac:dyDescent="0.25">
      <c r="A372" s="1" t="s">
        <v>3695</v>
      </c>
      <c r="B372" t="s">
        <v>13</v>
      </c>
      <c r="C372" t="s">
        <v>334</v>
      </c>
      <c r="D372" t="s">
        <v>13</v>
      </c>
      <c r="E372" t="s">
        <v>3</v>
      </c>
      <c r="F372">
        <f t="shared" si="25"/>
        <v>7</v>
      </c>
      <c r="G372" t="s">
        <v>3902</v>
      </c>
      <c r="H372" t="s">
        <v>3782</v>
      </c>
      <c r="I372" t="s">
        <v>3783</v>
      </c>
      <c r="J372" t="s">
        <v>4397</v>
      </c>
      <c r="K372" s="46">
        <v>1.99</v>
      </c>
      <c r="L372" s="27">
        <v>0</v>
      </c>
      <c r="M372" s="27">
        <v>388.25</v>
      </c>
      <c r="N372" s="27">
        <v>0</v>
      </c>
      <c r="O372" s="70">
        <f t="shared" si="26"/>
        <v>388.25</v>
      </c>
      <c r="P372" s="76">
        <v>0</v>
      </c>
      <c r="Q372" s="66">
        <f t="shared" si="27"/>
        <v>0</v>
      </c>
      <c r="R372" s="63">
        <v>0</v>
      </c>
      <c r="S372" s="27">
        <v>0</v>
      </c>
      <c r="T372" s="27">
        <v>388.25</v>
      </c>
      <c r="U372" s="64">
        <f t="shared" si="28"/>
        <v>0</v>
      </c>
      <c r="V372" s="65">
        <f t="shared" si="29"/>
        <v>388.25</v>
      </c>
    </row>
    <row r="373" spans="1:22" x14ac:dyDescent="0.25">
      <c r="A373" s="1" t="s">
        <v>3695</v>
      </c>
      <c r="B373" t="s">
        <v>13</v>
      </c>
      <c r="C373" t="s">
        <v>334</v>
      </c>
      <c r="D373" t="s">
        <v>13</v>
      </c>
      <c r="E373" t="s">
        <v>3</v>
      </c>
      <c r="F373">
        <f t="shared" si="25"/>
        <v>7</v>
      </c>
      <c r="G373" t="s">
        <v>3796</v>
      </c>
      <c r="H373" t="s">
        <v>3782</v>
      </c>
      <c r="I373" t="s">
        <v>3783</v>
      </c>
      <c r="J373" t="s">
        <v>4397</v>
      </c>
      <c r="K373" s="46">
        <v>1.99</v>
      </c>
      <c r="L373" s="27">
        <v>0</v>
      </c>
      <c r="M373" s="27">
        <v>388.25</v>
      </c>
      <c r="N373" s="27">
        <v>0</v>
      </c>
      <c r="O373" s="70">
        <f t="shared" si="26"/>
        <v>388.25</v>
      </c>
      <c r="P373" s="76">
        <v>0</v>
      </c>
      <c r="Q373" s="66">
        <f t="shared" si="27"/>
        <v>0</v>
      </c>
      <c r="R373" s="63">
        <v>0</v>
      </c>
      <c r="S373" s="27">
        <v>0</v>
      </c>
      <c r="T373" s="27">
        <v>388.25</v>
      </c>
      <c r="U373" s="64">
        <f t="shared" si="28"/>
        <v>0</v>
      </c>
      <c r="V373" s="65">
        <f t="shared" si="29"/>
        <v>388.25</v>
      </c>
    </row>
    <row r="374" spans="1:22" x14ac:dyDescent="0.25">
      <c r="A374" s="1" t="s">
        <v>3695</v>
      </c>
      <c r="B374" t="s">
        <v>13</v>
      </c>
      <c r="C374" t="s">
        <v>335</v>
      </c>
      <c r="D374" t="s">
        <v>336</v>
      </c>
      <c r="E374" t="s">
        <v>3</v>
      </c>
      <c r="F374">
        <f t="shared" si="25"/>
        <v>7</v>
      </c>
      <c r="G374" t="s">
        <v>3778</v>
      </c>
      <c r="H374" t="s">
        <v>3779</v>
      </c>
      <c r="I374" t="s">
        <v>3780</v>
      </c>
      <c r="J374" t="s">
        <v>4397</v>
      </c>
      <c r="K374" s="46">
        <v>0.88560000000000005</v>
      </c>
      <c r="L374" s="27">
        <v>0</v>
      </c>
      <c r="M374" s="27">
        <v>18.86</v>
      </c>
      <c r="N374" s="27">
        <v>6.73</v>
      </c>
      <c r="O374" s="70">
        <f t="shared" si="26"/>
        <v>25.59</v>
      </c>
      <c r="P374" s="76">
        <v>1.4457652303120356</v>
      </c>
      <c r="Q374" s="66">
        <f t="shared" si="27"/>
        <v>9.73</v>
      </c>
      <c r="R374" s="63">
        <v>1</v>
      </c>
      <c r="S374" s="27">
        <v>0</v>
      </c>
      <c r="T374" s="27">
        <v>25.59</v>
      </c>
      <c r="U374" s="64">
        <f t="shared" si="28"/>
        <v>9.73</v>
      </c>
      <c r="V374" s="65">
        <f t="shared" si="29"/>
        <v>35.32</v>
      </c>
    </row>
    <row r="375" spans="1:22" x14ac:dyDescent="0.25">
      <c r="A375" s="1" t="s">
        <v>3695</v>
      </c>
      <c r="B375" t="s">
        <v>13</v>
      </c>
      <c r="C375" t="s">
        <v>335</v>
      </c>
      <c r="D375" t="s">
        <v>336</v>
      </c>
      <c r="E375" t="s">
        <v>3</v>
      </c>
      <c r="F375">
        <f t="shared" si="25"/>
        <v>7</v>
      </c>
      <c r="G375" t="s">
        <v>3902</v>
      </c>
      <c r="H375" t="s">
        <v>3782</v>
      </c>
      <c r="I375" t="s">
        <v>3783</v>
      </c>
      <c r="J375" t="s">
        <v>4397</v>
      </c>
      <c r="K375" s="46">
        <v>1.476</v>
      </c>
      <c r="L375" s="27">
        <v>11.22</v>
      </c>
      <c r="M375" s="27">
        <v>31.44</v>
      </c>
      <c r="N375" s="27">
        <v>0</v>
      </c>
      <c r="O375" s="70">
        <f t="shared" si="26"/>
        <v>42.660000000000004</v>
      </c>
      <c r="P375" s="76">
        <v>0</v>
      </c>
      <c r="Q375" s="66">
        <f t="shared" si="27"/>
        <v>0</v>
      </c>
      <c r="R375" s="63">
        <v>1</v>
      </c>
      <c r="S375" s="27">
        <v>0</v>
      </c>
      <c r="T375" s="27">
        <v>42.660000000000004</v>
      </c>
      <c r="U375" s="64">
        <f t="shared" si="28"/>
        <v>0</v>
      </c>
      <c r="V375" s="65">
        <f t="shared" si="29"/>
        <v>42.660000000000004</v>
      </c>
    </row>
    <row r="376" spans="1:22" x14ac:dyDescent="0.25">
      <c r="A376" s="1" t="s">
        <v>3695</v>
      </c>
      <c r="B376" t="s">
        <v>13</v>
      </c>
      <c r="C376" t="s">
        <v>337</v>
      </c>
      <c r="D376" t="s">
        <v>338</v>
      </c>
      <c r="E376" t="s">
        <v>3</v>
      </c>
      <c r="F376">
        <f t="shared" si="25"/>
        <v>7</v>
      </c>
      <c r="G376" t="s">
        <v>3778</v>
      </c>
      <c r="H376" t="s">
        <v>3779</v>
      </c>
      <c r="I376" t="s">
        <v>3780</v>
      </c>
      <c r="J376" t="s">
        <v>4397</v>
      </c>
      <c r="K376" s="46">
        <v>0.87109999999999999</v>
      </c>
      <c r="L376" s="27">
        <v>0</v>
      </c>
      <c r="M376" s="27">
        <v>245.3</v>
      </c>
      <c r="N376" s="27">
        <v>0</v>
      </c>
      <c r="O376" s="70">
        <f t="shared" si="26"/>
        <v>245.3</v>
      </c>
      <c r="P376" s="76">
        <v>0</v>
      </c>
      <c r="Q376" s="66">
        <f t="shared" si="27"/>
        <v>0</v>
      </c>
      <c r="R376" s="63">
        <v>0</v>
      </c>
      <c r="S376" s="27">
        <v>0</v>
      </c>
      <c r="T376" s="27">
        <v>245.3</v>
      </c>
      <c r="U376" s="64">
        <f t="shared" si="28"/>
        <v>0</v>
      </c>
      <c r="V376" s="65">
        <f t="shared" si="29"/>
        <v>245.3</v>
      </c>
    </row>
    <row r="377" spans="1:22" x14ac:dyDescent="0.25">
      <c r="A377" s="1" t="s">
        <v>3695</v>
      </c>
      <c r="B377" t="s">
        <v>13</v>
      </c>
      <c r="C377" t="s">
        <v>337</v>
      </c>
      <c r="D377" t="s">
        <v>338</v>
      </c>
      <c r="E377" t="s">
        <v>3</v>
      </c>
      <c r="F377">
        <f t="shared" si="25"/>
        <v>7</v>
      </c>
      <c r="G377" t="s">
        <v>3932</v>
      </c>
      <c r="H377" t="s">
        <v>3782</v>
      </c>
      <c r="I377" t="s">
        <v>3783</v>
      </c>
      <c r="J377" t="s">
        <v>4397</v>
      </c>
      <c r="K377" s="46">
        <v>0.19620000000000001</v>
      </c>
      <c r="L377" s="27">
        <v>0</v>
      </c>
      <c r="M377" s="27">
        <v>55.25</v>
      </c>
      <c r="N377" s="27">
        <v>0</v>
      </c>
      <c r="O377" s="70">
        <f t="shared" si="26"/>
        <v>55.25</v>
      </c>
      <c r="P377" s="76">
        <v>0</v>
      </c>
      <c r="Q377" s="66">
        <f t="shared" si="27"/>
        <v>0</v>
      </c>
      <c r="R377" s="63">
        <v>0</v>
      </c>
      <c r="S377" s="27">
        <v>0</v>
      </c>
      <c r="T377" s="27">
        <v>55.25</v>
      </c>
      <c r="U377" s="64">
        <f t="shared" si="28"/>
        <v>0</v>
      </c>
      <c r="V377" s="65">
        <f t="shared" si="29"/>
        <v>55.25</v>
      </c>
    </row>
    <row r="378" spans="1:22" x14ac:dyDescent="0.25">
      <c r="A378" s="1" t="s">
        <v>3695</v>
      </c>
      <c r="B378" t="s">
        <v>13</v>
      </c>
      <c r="C378" t="s">
        <v>337</v>
      </c>
      <c r="D378" t="s">
        <v>338</v>
      </c>
      <c r="E378" t="s">
        <v>3</v>
      </c>
      <c r="F378">
        <f t="shared" si="25"/>
        <v>7</v>
      </c>
      <c r="G378" t="s">
        <v>3781</v>
      </c>
      <c r="H378" t="s">
        <v>3782</v>
      </c>
      <c r="I378" t="s">
        <v>3783</v>
      </c>
      <c r="J378" t="s">
        <v>4397</v>
      </c>
      <c r="K378" s="46">
        <v>0.98140000000000005</v>
      </c>
      <c r="L378" s="27">
        <v>0</v>
      </c>
      <c r="M378" s="27">
        <v>276.36</v>
      </c>
      <c r="N378" s="27">
        <v>0</v>
      </c>
      <c r="O378" s="70">
        <f t="shared" si="26"/>
        <v>276.36</v>
      </c>
      <c r="P378" s="76">
        <v>0</v>
      </c>
      <c r="Q378" s="66">
        <f t="shared" si="27"/>
        <v>0</v>
      </c>
      <c r="R378" s="63">
        <v>0</v>
      </c>
      <c r="S378" s="27">
        <v>0</v>
      </c>
      <c r="T378" s="27">
        <v>276.36</v>
      </c>
      <c r="U378" s="64">
        <f t="shared" si="28"/>
        <v>0</v>
      </c>
      <c r="V378" s="65">
        <f t="shared" si="29"/>
        <v>276.36</v>
      </c>
    </row>
    <row r="379" spans="1:22" x14ac:dyDescent="0.25">
      <c r="A379" s="1" t="s">
        <v>3695</v>
      </c>
      <c r="B379" t="s">
        <v>13</v>
      </c>
      <c r="C379" t="s">
        <v>337</v>
      </c>
      <c r="D379" t="s">
        <v>338</v>
      </c>
      <c r="E379" t="s">
        <v>3</v>
      </c>
      <c r="F379">
        <f t="shared" si="25"/>
        <v>7</v>
      </c>
      <c r="G379" t="s">
        <v>3909</v>
      </c>
      <c r="H379" t="s">
        <v>3782</v>
      </c>
      <c r="I379" t="s">
        <v>3783</v>
      </c>
      <c r="J379" t="s">
        <v>4397</v>
      </c>
      <c r="K379" s="46">
        <v>0.49070000000000003</v>
      </c>
      <c r="L379" s="27">
        <v>0</v>
      </c>
      <c r="M379" s="27">
        <v>138.18</v>
      </c>
      <c r="N379" s="27">
        <v>0</v>
      </c>
      <c r="O379" s="70">
        <f t="shared" si="26"/>
        <v>138.18</v>
      </c>
      <c r="P379" s="76">
        <v>0</v>
      </c>
      <c r="Q379" s="66">
        <f t="shared" si="27"/>
        <v>0</v>
      </c>
      <c r="R379" s="63">
        <v>0</v>
      </c>
      <c r="S379" s="27">
        <v>0</v>
      </c>
      <c r="T379" s="27">
        <v>138.18</v>
      </c>
      <c r="U379" s="64">
        <f t="shared" si="28"/>
        <v>0</v>
      </c>
      <c r="V379" s="65">
        <f t="shared" si="29"/>
        <v>138.18</v>
      </c>
    </row>
    <row r="380" spans="1:22" x14ac:dyDescent="0.25">
      <c r="A380" s="1" t="s">
        <v>3695</v>
      </c>
      <c r="B380" t="s">
        <v>13</v>
      </c>
      <c r="C380" t="s">
        <v>339</v>
      </c>
      <c r="D380" t="s">
        <v>340</v>
      </c>
      <c r="E380" t="s">
        <v>3</v>
      </c>
      <c r="F380">
        <f t="shared" si="25"/>
        <v>7</v>
      </c>
      <c r="G380" t="s">
        <v>3778</v>
      </c>
      <c r="H380" t="s">
        <v>3779</v>
      </c>
      <c r="I380" t="s">
        <v>3780</v>
      </c>
      <c r="J380" t="s">
        <v>4397</v>
      </c>
      <c r="K380" s="46">
        <v>0.72240000000000004</v>
      </c>
      <c r="L380" s="27">
        <v>16.54</v>
      </c>
      <c r="M380" s="27">
        <v>88.86</v>
      </c>
      <c r="N380" s="27">
        <v>129.67000000000002</v>
      </c>
      <c r="O380" s="70">
        <f t="shared" si="26"/>
        <v>235.07000000000002</v>
      </c>
      <c r="P380" s="76">
        <v>1.445262476853401</v>
      </c>
      <c r="Q380" s="66">
        <f t="shared" si="27"/>
        <v>187.41</v>
      </c>
      <c r="R380" s="63">
        <v>1</v>
      </c>
      <c r="S380" s="27">
        <v>0</v>
      </c>
      <c r="T380" s="27">
        <v>235.07000000000002</v>
      </c>
      <c r="U380" s="64">
        <f t="shared" si="28"/>
        <v>187.41</v>
      </c>
      <c r="V380" s="65">
        <f t="shared" si="29"/>
        <v>422.48</v>
      </c>
    </row>
    <row r="381" spans="1:22" x14ac:dyDescent="0.25">
      <c r="A381" s="1" t="s">
        <v>3695</v>
      </c>
      <c r="B381" t="s">
        <v>13</v>
      </c>
      <c r="C381" t="s">
        <v>339</v>
      </c>
      <c r="D381" t="s">
        <v>340</v>
      </c>
      <c r="E381" t="s">
        <v>3</v>
      </c>
      <c r="F381">
        <f t="shared" si="25"/>
        <v>7</v>
      </c>
      <c r="G381" t="s">
        <v>3784</v>
      </c>
      <c r="H381" t="s">
        <v>3782</v>
      </c>
      <c r="I381" t="s">
        <v>3785</v>
      </c>
      <c r="J381" t="s">
        <v>4397</v>
      </c>
      <c r="K381" s="46">
        <v>1.5739000000000001</v>
      </c>
      <c r="L381" s="27">
        <v>0</v>
      </c>
      <c r="M381" s="27">
        <v>193.59</v>
      </c>
      <c r="N381" s="27">
        <v>318.56</v>
      </c>
      <c r="O381" s="70">
        <f t="shared" si="26"/>
        <v>512.15</v>
      </c>
      <c r="P381" s="76">
        <v>1.445262476853401</v>
      </c>
      <c r="Q381" s="66">
        <f t="shared" si="27"/>
        <v>460.4</v>
      </c>
      <c r="R381" s="63">
        <v>1</v>
      </c>
      <c r="S381" s="27">
        <v>0</v>
      </c>
      <c r="T381" s="27">
        <v>512.15</v>
      </c>
      <c r="U381" s="64">
        <f t="shared" si="28"/>
        <v>460.4</v>
      </c>
      <c r="V381" s="65">
        <f t="shared" si="29"/>
        <v>972.55</v>
      </c>
    </row>
    <row r="382" spans="1:22" x14ac:dyDescent="0.25">
      <c r="A382" s="1" t="s">
        <v>3695</v>
      </c>
      <c r="B382" t="s">
        <v>13</v>
      </c>
      <c r="C382" t="s">
        <v>341</v>
      </c>
      <c r="D382" t="s">
        <v>342</v>
      </c>
      <c r="E382" t="s">
        <v>3</v>
      </c>
      <c r="F382">
        <f t="shared" si="25"/>
        <v>7</v>
      </c>
      <c r="G382" t="s">
        <v>3778</v>
      </c>
      <c r="H382" t="s">
        <v>3779</v>
      </c>
      <c r="I382" t="s">
        <v>3780</v>
      </c>
      <c r="J382" t="s">
        <v>4397</v>
      </c>
      <c r="K382" s="46">
        <v>0.83120000000000005</v>
      </c>
      <c r="L382" s="27">
        <v>19.13</v>
      </c>
      <c r="M382" s="27">
        <v>23.27</v>
      </c>
      <c r="N382" s="27">
        <v>150.02000000000001</v>
      </c>
      <c r="O382" s="70">
        <f t="shared" si="26"/>
        <v>192.42000000000002</v>
      </c>
      <c r="P382" s="76">
        <v>1.4452647657841142</v>
      </c>
      <c r="Q382" s="66">
        <f t="shared" si="27"/>
        <v>216.82</v>
      </c>
      <c r="R382" s="63">
        <v>1</v>
      </c>
      <c r="S382" s="27">
        <v>0</v>
      </c>
      <c r="T382" s="27">
        <v>192.42000000000002</v>
      </c>
      <c r="U382" s="64">
        <f t="shared" si="28"/>
        <v>216.82</v>
      </c>
      <c r="V382" s="65">
        <f t="shared" si="29"/>
        <v>409.24</v>
      </c>
    </row>
    <row r="383" spans="1:22" x14ac:dyDescent="0.25">
      <c r="A383" s="1" t="s">
        <v>3695</v>
      </c>
      <c r="B383" t="s">
        <v>13</v>
      </c>
      <c r="C383" t="s">
        <v>341</v>
      </c>
      <c r="D383" t="s">
        <v>342</v>
      </c>
      <c r="E383" t="s">
        <v>3</v>
      </c>
      <c r="F383">
        <f t="shared" si="25"/>
        <v>7</v>
      </c>
      <c r="G383" t="s">
        <v>3933</v>
      </c>
      <c r="H383" t="s">
        <v>3782</v>
      </c>
      <c r="I383" t="s">
        <v>3780</v>
      </c>
      <c r="J383" t="s">
        <v>4397</v>
      </c>
      <c r="K383" s="46">
        <v>1</v>
      </c>
      <c r="L383" s="27">
        <v>203.5</v>
      </c>
      <c r="M383" s="27">
        <v>28</v>
      </c>
      <c r="N383" s="27">
        <v>0</v>
      </c>
      <c r="O383" s="70">
        <f t="shared" si="26"/>
        <v>231.5</v>
      </c>
      <c r="P383" s="76">
        <v>0</v>
      </c>
      <c r="Q383" s="66">
        <f t="shared" si="27"/>
        <v>0</v>
      </c>
      <c r="R383" s="63">
        <v>1</v>
      </c>
      <c r="S383" s="27">
        <v>0</v>
      </c>
      <c r="T383" s="27">
        <v>231.5</v>
      </c>
      <c r="U383" s="64">
        <f t="shared" si="28"/>
        <v>0</v>
      </c>
      <c r="V383" s="65">
        <f t="shared" si="29"/>
        <v>231.5</v>
      </c>
    </row>
    <row r="384" spans="1:22" x14ac:dyDescent="0.25">
      <c r="A384" s="1" t="s">
        <v>3695</v>
      </c>
      <c r="B384" t="s">
        <v>13</v>
      </c>
      <c r="C384" t="s">
        <v>341</v>
      </c>
      <c r="D384" t="s">
        <v>342</v>
      </c>
      <c r="E384" t="s">
        <v>3</v>
      </c>
      <c r="F384">
        <f t="shared" si="25"/>
        <v>7</v>
      </c>
      <c r="G384" t="s">
        <v>3787</v>
      </c>
      <c r="H384" t="s">
        <v>3782</v>
      </c>
      <c r="I384" t="s">
        <v>3785</v>
      </c>
      <c r="J384" t="s">
        <v>4397</v>
      </c>
      <c r="K384" s="46">
        <v>1</v>
      </c>
      <c r="L384" s="27">
        <v>0</v>
      </c>
      <c r="M384" s="27">
        <v>28</v>
      </c>
      <c r="N384" s="27">
        <v>203.5</v>
      </c>
      <c r="O384" s="70">
        <f t="shared" si="26"/>
        <v>231.5</v>
      </c>
      <c r="P384" s="76">
        <v>1.4452647657841142</v>
      </c>
      <c r="Q384" s="66">
        <f t="shared" si="27"/>
        <v>294.11</v>
      </c>
      <c r="R384" s="63">
        <v>1</v>
      </c>
      <c r="S384" s="27">
        <v>0</v>
      </c>
      <c r="T384" s="27">
        <v>231.5</v>
      </c>
      <c r="U384" s="64">
        <f t="shared" si="28"/>
        <v>294.11</v>
      </c>
      <c r="V384" s="65">
        <f t="shared" si="29"/>
        <v>525.61</v>
      </c>
    </row>
    <row r="385" spans="1:22" x14ac:dyDescent="0.25">
      <c r="A385" s="1" t="s">
        <v>3695</v>
      </c>
      <c r="B385" t="s">
        <v>13</v>
      </c>
      <c r="C385" t="s">
        <v>343</v>
      </c>
      <c r="D385" t="s">
        <v>344</v>
      </c>
      <c r="E385" t="s">
        <v>3</v>
      </c>
      <c r="F385">
        <f t="shared" si="25"/>
        <v>7</v>
      </c>
      <c r="G385" t="s">
        <v>3778</v>
      </c>
      <c r="H385" t="s">
        <v>3779</v>
      </c>
      <c r="I385" t="s">
        <v>3780</v>
      </c>
      <c r="J385" t="s">
        <v>4397</v>
      </c>
      <c r="K385" s="46">
        <v>0.84589999999999999</v>
      </c>
      <c r="L385" s="27">
        <v>0</v>
      </c>
      <c r="M385" s="27">
        <v>74.69</v>
      </c>
      <c r="N385" s="27">
        <v>552.79999999999995</v>
      </c>
      <c r="O385" s="70">
        <f t="shared" si="26"/>
        <v>627.49</v>
      </c>
      <c r="P385" s="76">
        <v>1.4452604920405212</v>
      </c>
      <c r="Q385" s="66">
        <f t="shared" si="27"/>
        <v>798.94</v>
      </c>
      <c r="R385" s="63">
        <v>1</v>
      </c>
      <c r="S385" s="27">
        <v>0</v>
      </c>
      <c r="T385" s="27">
        <v>627.49</v>
      </c>
      <c r="U385" s="64">
        <f t="shared" si="28"/>
        <v>798.94</v>
      </c>
      <c r="V385" s="65">
        <f t="shared" si="29"/>
        <v>1426.43</v>
      </c>
    </row>
    <row r="386" spans="1:22" x14ac:dyDescent="0.25">
      <c r="A386" s="1" t="s">
        <v>3695</v>
      </c>
      <c r="B386" t="s">
        <v>13</v>
      </c>
      <c r="C386" t="s">
        <v>343</v>
      </c>
      <c r="D386" t="s">
        <v>344</v>
      </c>
      <c r="E386" t="s">
        <v>3</v>
      </c>
      <c r="F386">
        <f t="shared" ref="F386:F449" si="30">LEN(C386)</f>
        <v>7</v>
      </c>
      <c r="G386" t="s">
        <v>3902</v>
      </c>
      <c r="H386" t="s">
        <v>3782</v>
      </c>
      <c r="I386" t="s">
        <v>3783</v>
      </c>
      <c r="J386" t="s">
        <v>4397</v>
      </c>
      <c r="K386" s="46">
        <v>1.4743999999999999</v>
      </c>
      <c r="L386" s="27">
        <v>963.52</v>
      </c>
      <c r="M386" s="27">
        <v>130.19</v>
      </c>
      <c r="N386" s="27">
        <v>0</v>
      </c>
      <c r="O386" s="70">
        <f t="shared" ref="O386:O449" si="31">SUM(L386:N386)</f>
        <v>1093.71</v>
      </c>
      <c r="P386" s="76">
        <v>0</v>
      </c>
      <c r="Q386" s="66">
        <f t="shared" ref="Q386:Q449" si="32">ROUND(P386*N386,2)</f>
        <v>0</v>
      </c>
      <c r="R386" s="63">
        <v>1</v>
      </c>
      <c r="S386" s="27">
        <v>0</v>
      </c>
      <c r="T386" s="27">
        <v>1093.71</v>
      </c>
      <c r="U386" s="64">
        <f t="shared" ref="U386:U449" si="33">ROUND(SUM(L386,M386,N386,Q386,-S386,-T386), 2)</f>
        <v>0</v>
      </c>
      <c r="V386" s="65">
        <f t="shared" ref="V386:V449" si="34">SUM(S386,T386,U386)</f>
        <v>1093.71</v>
      </c>
    </row>
    <row r="387" spans="1:22" x14ac:dyDescent="0.25">
      <c r="A387" s="1" t="s">
        <v>3695</v>
      </c>
      <c r="B387" t="s">
        <v>13</v>
      </c>
      <c r="C387" t="s">
        <v>345</v>
      </c>
      <c r="D387" t="s">
        <v>346</v>
      </c>
      <c r="E387" t="s">
        <v>3</v>
      </c>
      <c r="F387">
        <f t="shared" si="30"/>
        <v>7</v>
      </c>
      <c r="G387" t="s">
        <v>3778</v>
      </c>
      <c r="H387" t="s">
        <v>3779</v>
      </c>
      <c r="I387" t="s">
        <v>3780</v>
      </c>
      <c r="J387" t="s">
        <v>4397</v>
      </c>
      <c r="K387" s="46">
        <v>0.7349</v>
      </c>
      <c r="L387" s="27">
        <v>0</v>
      </c>
      <c r="M387" s="27">
        <v>0</v>
      </c>
      <c r="N387" s="27">
        <v>23.52</v>
      </c>
      <c r="O387" s="70">
        <f t="shared" si="31"/>
        <v>23.52</v>
      </c>
      <c r="P387" s="76">
        <v>1.4452133794694348</v>
      </c>
      <c r="Q387" s="66">
        <f t="shared" si="32"/>
        <v>33.99</v>
      </c>
      <c r="R387" s="63">
        <v>1</v>
      </c>
      <c r="S387" s="27">
        <v>0</v>
      </c>
      <c r="T387" s="27">
        <v>23.519999999999996</v>
      </c>
      <c r="U387" s="64">
        <f t="shared" si="33"/>
        <v>33.99</v>
      </c>
      <c r="V387" s="65">
        <f t="shared" si="34"/>
        <v>57.51</v>
      </c>
    </row>
    <row r="388" spans="1:22" x14ac:dyDescent="0.25">
      <c r="A388" s="1" t="s">
        <v>3695</v>
      </c>
      <c r="B388" t="s">
        <v>13</v>
      </c>
      <c r="C388" t="s">
        <v>345</v>
      </c>
      <c r="D388" t="s">
        <v>346</v>
      </c>
      <c r="E388" t="s">
        <v>3</v>
      </c>
      <c r="F388">
        <f t="shared" si="30"/>
        <v>7</v>
      </c>
      <c r="G388" t="s">
        <v>3902</v>
      </c>
      <c r="H388" t="s">
        <v>3782</v>
      </c>
      <c r="I388" t="s">
        <v>3783</v>
      </c>
      <c r="J388" t="s">
        <v>4397</v>
      </c>
      <c r="K388" s="46">
        <v>0.77459999999999996</v>
      </c>
      <c r="L388" s="27">
        <v>24.79</v>
      </c>
      <c r="M388" s="27">
        <v>0</v>
      </c>
      <c r="N388" s="27">
        <v>0</v>
      </c>
      <c r="O388" s="70">
        <f t="shared" si="31"/>
        <v>24.79</v>
      </c>
      <c r="P388" s="76">
        <v>0</v>
      </c>
      <c r="Q388" s="66">
        <f t="shared" si="32"/>
        <v>0</v>
      </c>
      <c r="R388" s="63">
        <v>1</v>
      </c>
      <c r="S388" s="27">
        <v>0</v>
      </c>
      <c r="T388" s="27">
        <v>24.79</v>
      </c>
      <c r="U388" s="64">
        <f t="shared" si="33"/>
        <v>0</v>
      </c>
      <c r="V388" s="65">
        <f t="shared" si="34"/>
        <v>24.79</v>
      </c>
    </row>
    <row r="389" spans="1:22" x14ac:dyDescent="0.25">
      <c r="A389" s="1" t="s">
        <v>3695</v>
      </c>
      <c r="B389" t="s">
        <v>13</v>
      </c>
      <c r="C389" t="s">
        <v>345</v>
      </c>
      <c r="D389" t="s">
        <v>346</v>
      </c>
      <c r="E389" t="s">
        <v>3</v>
      </c>
      <c r="F389">
        <f t="shared" si="30"/>
        <v>7</v>
      </c>
      <c r="G389" t="s">
        <v>3903</v>
      </c>
      <c r="H389" t="s">
        <v>3782</v>
      </c>
      <c r="I389" t="s">
        <v>3783</v>
      </c>
      <c r="J389" t="s">
        <v>4397</v>
      </c>
      <c r="K389" s="46">
        <v>0.61960000000000004</v>
      </c>
      <c r="L389" s="27">
        <v>19.829999999999998</v>
      </c>
      <c r="M389" s="27">
        <v>0</v>
      </c>
      <c r="N389" s="27">
        <v>0</v>
      </c>
      <c r="O389" s="70">
        <f t="shared" si="31"/>
        <v>19.829999999999998</v>
      </c>
      <c r="P389" s="76">
        <v>0</v>
      </c>
      <c r="Q389" s="66">
        <f t="shared" si="32"/>
        <v>0</v>
      </c>
      <c r="R389" s="63">
        <v>1</v>
      </c>
      <c r="S389" s="27">
        <v>0</v>
      </c>
      <c r="T389" s="27">
        <v>19.829999999999998</v>
      </c>
      <c r="U389" s="64">
        <f t="shared" si="33"/>
        <v>0</v>
      </c>
      <c r="V389" s="65">
        <f t="shared" si="34"/>
        <v>19.829999999999998</v>
      </c>
    </row>
    <row r="390" spans="1:22" x14ac:dyDescent="0.25">
      <c r="A390" s="1" t="s">
        <v>3695</v>
      </c>
      <c r="B390" t="s">
        <v>13</v>
      </c>
      <c r="C390" t="s">
        <v>345</v>
      </c>
      <c r="D390" t="s">
        <v>346</v>
      </c>
      <c r="E390" t="s">
        <v>3</v>
      </c>
      <c r="F390">
        <f t="shared" si="30"/>
        <v>7</v>
      </c>
      <c r="G390" t="s">
        <v>3784</v>
      </c>
      <c r="H390" t="s">
        <v>3782</v>
      </c>
      <c r="I390" t="s">
        <v>3785</v>
      </c>
      <c r="J390" t="s">
        <v>4397</v>
      </c>
      <c r="K390" s="46">
        <v>0.2324</v>
      </c>
      <c r="L390" s="27">
        <v>0</v>
      </c>
      <c r="M390" s="27">
        <v>0</v>
      </c>
      <c r="N390" s="27">
        <v>7.44</v>
      </c>
      <c r="O390" s="70">
        <f t="shared" si="31"/>
        <v>7.44</v>
      </c>
      <c r="P390" s="76">
        <v>1.4452133794694348</v>
      </c>
      <c r="Q390" s="66">
        <f t="shared" si="32"/>
        <v>10.75</v>
      </c>
      <c r="R390" s="63">
        <v>1</v>
      </c>
      <c r="S390" s="27">
        <v>0</v>
      </c>
      <c r="T390" s="27">
        <v>7.44</v>
      </c>
      <c r="U390" s="64">
        <f t="shared" si="33"/>
        <v>10.75</v>
      </c>
      <c r="V390" s="65">
        <f t="shared" si="34"/>
        <v>18.190000000000001</v>
      </c>
    </row>
    <row r="391" spans="1:22" x14ac:dyDescent="0.25">
      <c r="A391" s="1" t="s">
        <v>3695</v>
      </c>
      <c r="B391" t="s">
        <v>13</v>
      </c>
      <c r="C391" t="s">
        <v>345</v>
      </c>
      <c r="D391" t="s">
        <v>346</v>
      </c>
      <c r="E391" t="s">
        <v>3</v>
      </c>
      <c r="F391">
        <f t="shared" si="30"/>
        <v>7</v>
      </c>
      <c r="G391" t="s">
        <v>3787</v>
      </c>
      <c r="H391" t="s">
        <v>3782</v>
      </c>
      <c r="I391" t="s">
        <v>3785</v>
      </c>
      <c r="J391" t="s">
        <v>4397</v>
      </c>
      <c r="K391" s="46">
        <v>0.38729999999999998</v>
      </c>
      <c r="L391" s="27">
        <v>0</v>
      </c>
      <c r="M391" s="27">
        <v>0</v>
      </c>
      <c r="N391" s="27">
        <v>12.39</v>
      </c>
      <c r="O391" s="70">
        <f t="shared" si="31"/>
        <v>12.39</v>
      </c>
      <c r="P391" s="76">
        <v>1.4452133794694348</v>
      </c>
      <c r="Q391" s="66">
        <f t="shared" si="32"/>
        <v>17.91</v>
      </c>
      <c r="R391" s="63">
        <v>1</v>
      </c>
      <c r="S391" s="27">
        <v>0</v>
      </c>
      <c r="T391" s="27">
        <v>12.39</v>
      </c>
      <c r="U391" s="64">
        <f t="shared" si="33"/>
        <v>17.91</v>
      </c>
      <c r="V391" s="65">
        <f t="shared" si="34"/>
        <v>30.3</v>
      </c>
    </row>
    <row r="392" spans="1:22" x14ac:dyDescent="0.25">
      <c r="A392" s="1" t="s">
        <v>3695</v>
      </c>
      <c r="B392" t="s">
        <v>13</v>
      </c>
      <c r="C392" t="s">
        <v>347</v>
      </c>
      <c r="D392" t="s">
        <v>348</v>
      </c>
      <c r="E392" t="s">
        <v>3</v>
      </c>
      <c r="F392">
        <f t="shared" si="30"/>
        <v>7</v>
      </c>
      <c r="G392" t="s">
        <v>3778</v>
      </c>
      <c r="H392" t="s">
        <v>3779</v>
      </c>
      <c r="I392" t="s">
        <v>3780</v>
      </c>
      <c r="J392" t="s">
        <v>4397</v>
      </c>
      <c r="K392" s="46">
        <v>0.89119999999999999</v>
      </c>
      <c r="L392" s="27">
        <v>0</v>
      </c>
      <c r="M392" s="27">
        <v>0</v>
      </c>
      <c r="N392" s="27">
        <v>0</v>
      </c>
      <c r="O392" s="70">
        <f t="shared" si="31"/>
        <v>0</v>
      </c>
      <c r="P392" s="76">
        <v>0</v>
      </c>
      <c r="Q392" s="66">
        <f t="shared" si="32"/>
        <v>0</v>
      </c>
      <c r="R392" s="63">
        <v>0</v>
      </c>
      <c r="S392" s="27">
        <v>0</v>
      </c>
      <c r="T392" s="27">
        <v>0</v>
      </c>
      <c r="U392" s="64">
        <f t="shared" si="33"/>
        <v>0</v>
      </c>
      <c r="V392" s="65">
        <f t="shared" si="34"/>
        <v>0</v>
      </c>
    </row>
    <row r="393" spans="1:22" x14ac:dyDescent="0.25">
      <c r="A393" s="1" t="s">
        <v>3695</v>
      </c>
      <c r="B393" t="s">
        <v>13</v>
      </c>
      <c r="C393" t="s">
        <v>347</v>
      </c>
      <c r="D393" t="s">
        <v>348</v>
      </c>
      <c r="E393" t="s">
        <v>3</v>
      </c>
      <c r="F393">
        <f t="shared" si="30"/>
        <v>7</v>
      </c>
      <c r="G393" t="s">
        <v>3781</v>
      </c>
      <c r="H393" t="s">
        <v>3782</v>
      </c>
      <c r="I393" t="s">
        <v>3783</v>
      </c>
      <c r="J393" t="s">
        <v>4397</v>
      </c>
      <c r="K393" s="46">
        <v>1</v>
      </c>
      <c r="L393" s="27">
        <v>0</v>
      </c>
      <c r="M393" s="27">
        <v>0</v>
      </c>
      <c r="N393" s="27">
        <v>0</v>
      </c>
      <c r="O393" s="70">
        <f t="shared" si="31"/>
        <v>0</v>
      </c>
      <c r="P393" s="76">
        <v>0</v>
      </c>
      <c r="Q393" s="66">
        <f t="shared" si="32"/>
        <v>0</v>
      </c>
      <c r="R393" s="63">
        <v>0</v>
      </c>
      <c r="S393" s="27">
        <v>0</v>
      </c>
      <c r="T393" s="27">
        <v>0</v>
      </c>
      <c r="U393" s="64">
        <f t="shared" si="33"/>
        <v>0</v>
      </c>
      <c r="V393" s="65">
        <f t="shared" si="34"/>
        <v>0</v>
      </c>
    </row>
    <row r="394" spans="1:22" x14ac:dyDescent="0.25">
      <c r="A394" s="1" t="s">
        <v>3695</v>
      </c>
      <c r="B394" t="s">
        <v>13</v>
      </c>
      <c r="C394" t="s">
        <v>347</v>
      </c>
      <c r="D394" t="s">
        <v>348</v>
      </c>
      <c r="E394" t="s">
        <v>3</v>
      </c>
      <c r="F394">
        <f t="shared" si="30"/>
        <v>7</v>
      </c>
      <c r="G394" t="s">
        <v>3902</v>
      </c>
      <c r="H394" t="s">
        <v>3782</v>
      </c>
      <c r="I394" t="s">
        <v>3783</v>
      </c>
      <c r="J394" t="s">
        <v>4397</v>
      </c>
      <c r="K394" s="46">
        <v>1</v>
      </c>
      <c r="L394" s="27">
        <v>0</v>
      </c>
      <c r="M394" s="27">
        <v>0</v>
      </c>
      <c r="N394" s="27">
        <v>0</v>
      </c>
      <c r="O394" s="70">
        <f t="shared" si="31"/>
        <v>0</v>
      </c>
      <c r="P394" s="76">
        <v>0</v>
      </c>
      <c r="Q394" s="66">
        <f t="shared" si="32"/>
        <v>0</v>
      </c>
      <c r="R394" s="63">
        <v>0</v>
      </c>
      <c r="S394" s="27">
        <v>0</v>
      </c>
      <c r="T394" s="27">
        <v>0</v>
      </c>
      <c r="U394" s="64">
        <f t="shared" si="33"/>
        <v>0</v>
      </c>
      <c r="V394" s="65">
        <f t="shared" si="34"/>
        <v>0</v>
      </c>
    </row>
    <row r="395" spans="1:22" x14ac:dyDescent="0.25">
      <c r="A395" s="1" t="s">
        <v>3695</v>
      </c>
      <c r="B395" t="s">
        <v>13</v>
      </c>
      <c r="C395" t="s">
        <v>347</v>
      </c>
      <c r="D395" t="s">
        <v>348</v>
      </c>
      <c r="E395" t="s">
        <v>3</v>
      </c>
      <c r="F395">
        <f t="shared" si="30"/>
        <v>7</v>
      </c>
      <c r="G395" t="s">
        <v>3787</v>
      </c>
      <c r="H395" t="s">
        <v>3782</v>
      </c>
      <c r="I395" t="s">
        <v>3785</v>
      </c>
      <c r="J395" t="s">
        <v>4397</v>
      </c>
      <c r="K395" s="46">
        <v>1</v>
      </c>
      <c r="L395" s="27">
        <v>0</v>
      </c>
      <c r="M395" s="27">
        <v>0</v>
      </c>
      <c r="N395" s="27">
        <v>0</v>
      </c>
      <c r="O395" s="70">
        <f t="shared" si="31"/>
        <v>0</v>
      </c>
      <c r="P395" s="76">
        <v>0</v>
      </c>
      <c r="Q395" s="66">
        <f t="shared" si="32"/>
        <v>0</v>
      </c>
      <c r="R395" s="63">
        <v>0</v>
      </c>
      <c r="S395" s="27">
        <v>0</v>
      </c>
      <c r="T395" s="27">
        <v>0</v>
      </c>
      <c r="U395" s="64">
        <f t="shared" si="33"/>
        <v>0</v>
      </c>
      <c r="V395" s="65">
        <f t="shared" si="34"/>
        <v>0</v>
      </c>
    </row>
    <row r="396" spans="1:22" x14ac:dyDescent="0.25">
      <c r="A396" s="1" t="s">
        <v>3695</v>
      </c>
      <c r="B396" t="s">
        <v>13</v>
      </c>
      <c r="C396" t="s">
        <v>349</v>
      </c>
      <c r="D396" t="s">
        <v>350</v>
      </c>
      <c r="E396" t="s">
        <v>3</v>
      </c>
      <c r="F396">
        <f t="shared" si="30"/>
        <v>7</v>
      </c>
      <c r="G396" t="s">
        <v>3778</v>
      </c>
      <c r="H396" t="s">
        <v>3779</v>
      </c>
      <c r="I396" t="s">
        <v>3780</v>
      </c>
      <c r="J396" t="s">
        <v>4397</v>
      </c>
      <c r="K396" s="46">
        <v>0.68679999999999997</v>
      </c>
      <c r="L396" s="27">
        <v>0.42</v>
      </c>
      <c r="M396" s="27">
        <v>156.52000000000001</v>
      </c>
      <c r="N396" s="27">
        <v>1.5</v>
      </c>
      <c r="O396" s="70">
        <f t="shared" si="31"/>
        <v>158.44</v>
      </c>
      <c r="P396" s="76">
        <v>1.4446808510638298</v>
      </c>
      <c r="Q396" s="66">
        <f t="shared" si="32"/>
        <v>2.17</v>
      </c>
      <c r="R396" s="63">
        <v>1</v>
      </c>
      <c r="S396" s="27">
        <v>0</v>
      </c>
      <c r="T396" s="27">
        <v>158.44</v>
      </c>
      <c r="U396" s="64">
        <f t="shared" si="33"/>
        <v>2.17</v>
      </c>
      <c r="V396" s="65">
        <f t="shared" si="34"/>
        <v>160.60999999999999</v>
      </c>
    </row>
    <row r="397" spans="1:22" x14ac:dyDescent="0.25">
      <c r="A397" s="1" t="s">
        <v>3695</v>
      </c>
      <c r="B397" t="s">
        <v>13</v>
      </c>
      <c r="C397" t="s">
        <v>349</v>
      </c>
      <c r="D397" t="s">
        <v>350</v>
      </c>
      <c r="E397" t="s">
        <v>3</v>
      </c>
      <c r="F397">
        <f t="shared" si="30"/>
        <v>7</v>
      </c>
      <c r="G397" t="s">
        <v>3787</v>
      </c>
      <c r="H397" t="s">
        <v>3782</v>
      </c>
      <c r="I397" t="s">
        <v>3785</v>
      </c>
      <c r="J397" t="s">
        <v>4397</v>
      </c>
      <c r="K397" s="46">
        <v>1.1446000000000001</v>
      </c>
      <c r="L397" s="27">
        <v>0</v>
      </c>
      <c r="M397" s="27">
        <v>260.85000000000002</v>
      </c>
      <c r="N397" s="27">
        <v>3.2</v>
      </c>
      <c r="O397" s="70">
        <f t="shared" si="31"/>
        <v>264.05</v>
      </c>
      <c r="P397" s="76">
        <v>1.4446808510638298</v>
      </c>
      <c r="Q397" s="66">
        <f t="shared" si="32"/>
        <v>4.62</v>
      </c>
      <c r="R397" s="63">
        <v>1</v>
      </c>
      <c r="S397" s="27">
        <v>0</v>
      </c>
      <c r="T397" s="27">
        <v>264.05</v>
      </c>
      <c r="U397" s="64">
        <f t="shared" si="33"/>
        <v>4.62</v>
      </c>
      <c r="V397" s="65">
        <f t="shared" si="34"/>
        <v>268.67</v>
      </c>
    </row>
    <row r="398" spans="1:22" x14ac:dyDescent="0.25">
      <c r="A398" s="1" t="s">
        <v>3695</v>
      </c>
      <c r="B398" t="s">
        <v>13</v>
      </c>
      <c r="C398" t="s">
        <v>349</v>
      </c>
      <c r="D398" t="s">
        <v>350</v>
      </c>
      <c r="E398" t="s">
        <v>3</v>
      </c>
      <c r="F398">
        <f t="shared" si="30"/>
        <v>7</v>
      </c>
      <c r="G398" t="s">
        <v>3902</v>
      </c>
      <c r="H398" t="s">
        <v>3782</v>
      </c>
      <c r="I398" t="s">
        <v>3783</v>
      </c>
      <c r="J398" t="s">
        <v>4397</v>
      </c>
      <c r="K398" s="46">
        <v>0.57799999999999996</v>
      </c>
      <c r="L398" s="27">
        <v>1.62</v>
      </c>
      <c r="M398" s="27">
        <v>131.72999999999999</v>
      </c>
      <c r="N398" s="27">
        <v>0</v>
      </c>
      <c r="O398" s="70">
        <f t="shared" si="31"/>
        <v>133.35</v>
      </c>
      <c r="P398" s="76">
        <v>0</v>
      </c>
      <c r="Q398" s="66">
        <f t="shared" si="32"/>
        <v>0</v>
      </c>
      <c r="R398" s="63">
        <v>1</v>
      </c>
      <c r="S398" s="27">
        <v>0</v>
      </c>
      <c r="T398" s="27">
        <v>133.35</v>
      </c>
      <c r="U398" s="64">
        <f t="shared" si="33"/>
        <v>0</v>
      </c>
      <c r="V398" s="65">
        <f t="shared" si="34"/>
        <v>133.35</v>
      </c>
    </row>
    <row r="399" spans="1:22" x14ac:dyDescent="0.25">
      <c r="A399" s="1" t="s">
        <v>3695</v>
      </c>
      <c r="B399" t="s">
        <v>13</v>
      </c>
      <c r="C399" t="s">
        <v>351</v>
      </c>
      <c r="D399" t="s">
        <v>352</v>
      </c>
      <c r="E399" t="s">
        <v>3</v>
      </c>
      <c r="F399">
        <f t="shared" si="30"/>
        <v>7</v>
      </c>
      <c r="G399" t="s">
        <v>3778</v>
      </c>
      <c r="H399" t="s">
        <v>3779</v>
      </c>
      <c r="I399" t="s">
        <v>3780</v>
      </c>
      <c r="J399" t="s">
        <v>4397</v>
      </c>
      <c r="K399" s="46">
        <v>0.84840000000000004</v>
      </c>
      <c r="L399" s="27">
        <v>0</v>
      </c>
      <c r="M399" s="27">
        <v>68.81</v>
      </c>
      <c r="N399" s="27">
        <v>141.43</v>
      </c>
      <c r="O399" s="70">
        <f t="shared" si="31"/>
        <v>210.24</v>
      </c>
      <c r="P399" s="76">
        <v>1.4452539693449722</v>
      </c>
      <c r="Q399" s="66">
        <f t="shared" si="32"/>
        <v>204.4</v>
      </c>
      <c r="R399" s="63">
        <v>1</v>
      </c>
      <c r="S399" s="27">
        <v>0</v>
      </c>
      <c r="T399" s="27">
        <v>210.24</v>
      </c>
      <c r="U399" s="64">
        <f t="shared" si="33"/>
        <v>204.4</v>
      </c>
      <c r="V399" s="65">
        <f t="shared" si="34"/>
        <v>414.64</v>
      </c>
    </row>
    <row r="400" spans="1:22" x14ac:dyDescent="0.25">
      <c r="A400" s="1" t="s">
        <v>3695</v>
      </c>
      <c r="B400" t="s">
        <v>13</v>
      </c>
      <c r="C400" t="s">
        <v>351</v>
      </c>
      <c r="D400" t="s">
        <v>352</v>
      </c>
      <c r="E400" t="s">
        <v>3</v>
      </c>
      <c r="F400">
        <f t="shared" si="30"/>
        <v>7</v>
      </c>
      <c r="G400" t="s">
        <v>3902</v>
      </c>
      <c r="H400" t="s">
        <v>3782</v>
      </c>
      <c r="I400" t="s">
        <v>3783</v>
      </c>
      <c r="J400" t="s">
        <v>4397</v>
      </c>
      <c r="K400" s="46">
        <v>0.94369999999999998</v>
      </c>
      <c r="L400" s="27">
        <v>157.31</v>
      </c>
      <c r="M400" s="27">
        <v>76.53</v>
      </c>
      <c r="N400" s="27">
        <v>0</v>
      </c>
      <c r="O400" s="70">
        <f t="shared" si="31"/>
        <v>233.84</v>
      </c>
      <c r="P400" s="76">
        <v>0</v>
      </c>
      <c r="Q400" s="66">
        <f t="shared" si="32"/>
        <v>0</v>
      </c>
      <c r="R400" s="63">
        <v>1</v>
      </c>
      <c r="S400" s="27">
        <v>0</v>
      </c>
      <c r="T400" s="27">
        <v>233.84</v>
      </c>
      <c r="U400" s="64">
        <f t="shared" si="33"/>
        <v>0</v>
      </c>
      <c r="V400" s="65">
        <f t="shared" si="34"/>
        <v>233.84</v>
      </c>
    </row>
    <row r="401" spans="1:22" x14ac:dyDescent="0.25">
      <c r="A401" s="1" t="s">
        <v>3695</v>
      </c>
      <c r="B401" t="s">
        <v>13</v>
      </c>
      <c r="C401" t="s">
        <v>351</v>
      </c>
      <c r="D401" t="s">
        <v>352</v>
      </c>
      <c r="E401" t="s">
        <v>3</v>
      </c>
      <c r="F401">
        <f t="shared" si="30"/>
        <v>7</v>
      </c>
      <c r="G401" t="s">
        <v>3796</v>
      </c>
      <c r="H401" t="s">
        <v>3782</v>
      </c>
      <c r="I401" t="s">
        <v>3783</v>
      </c>
      <c r="J401" t="s">
        <v>4397</v>
      </c>
      <c r="K401" s="46">
        <v>0.80700000000000005</v>
      </c>
      <c r="L401" s="27">
        <v>134.53</v>
      </c>
      <c r="M401" s="27">
        <v>65.45</v>
      </c>
      <c r="N401" s="27">
        <v>0</v>
      </c>
      <c r="O401" s="70">
        <f t="shared" si="31"/>
        <v>199.98000000000002</v>
      </c>
      <c r="P401" s="76">
        <v>0</v>
      </c>
      <c r="Q401" s="66">
        <f t="shared" si="32"/>
        <v>0</v>
      </c>
      <c r="R401" s="63">
        <v>1</v>
      </c>
      <c r="S401" s="27">
        <v>0</v>
      </c>
      <c r="T401" s="27">
        <v>199.98000000000002</v>
      </c>
      <c r="U401" s="64">
        <f t="shared" si="33"/>
        <v>0</v>
      </c>
      <c r="V401" s="65">
        <f t="shared" si="34"/>
        <v>199.98000000000002</v>
      </c>
    </row>
    <row r="402" spans="1:22" x14ac:dyDescent="0.25">
      <c r="A402" s="1" t="s">
        <v>3695</v>
      </c>
      <c r="B402" t="s">
        <v>13</v>
      </c>
      <c r="C402" t="s">
        <v>351</v>
      </c>
      <c r="D402" t="s">
        <v>352</v>
      </c>
      <c r="E402" t="s">
        <v>3</v>
      </c>
      <c r="F402">
        <f t="shared" si="30"/>
        <v>7</v>
      </c>
      <c r="G402" t="s">
        <v>3787</v>
      </c>
      <c r="H402" t="s">
        <v>3782</v>
      </c>
      <c r="I402" t="s">
        <v>3785</v>
      </c>
      <c r="J402" t="s">
        <v>4397</v>
      </c>
      <c r="K402" s="46">
        <v>0.89710000000000001</v>
      </c>
      <c r="L402" s="27">
        <v>0</v>
      </c>
      <c r="M402" s="27">
        <v>72.75</v>
      </c>
      <c r="N402" s="27">
        <v>149.55000000000001</v>
      </c>
      <c r="O402" s="70">
        <f t="shared" si="31"/>
        <v>222.3</v>
      </c>
      <c r="P402" s="76">
        <v>1.4452539693449722</v>
      </c>
      <c r="Q402" s="66">
        <f t="shared" si="32"/>
        <v>216.14</v>
      </c>
      <c r="R402" s="63">
        <v>1</v>
      </c>
      <c r="S402" s="27">
        <v>0</v>
      </c>
      <c r="T402" s="27">
        <v>222.3</v>
      </c>
      <c r="U402" s="64">
        <f t="shared" si="33"/>
        <v>216.14</v>
      </c>
      <c r="V402" s="65">
        <f t="shared" si="34"/>
        <v>438.44</v>
      </c>
    </row>
    <row r="403" spans="1:22" x14ac:dyDescent="0.25">
      <c r="A403" s="1" t="s">
        <v>3695</v>
      </c>
      <c r="B403" t="s">
        <v>13</v>
      </c>
      <c r="C403" t="s">
        <v>353</v>
      </c>
      <c r="D403" t="s">
        <v>354</v>
      </c>
      <c r="E403" t="s">
        <v>3</v>
      </c>
      <c r="F403">
        <f t="shared" si="30"/>
        <v>7</v>
      </c>
      <c r="G403" t="s">
        <v>3778</v>
      </c>
      <c r="H403" t="s">
        <v>3779</v>
      </c>
      <c r="I403" t="s">
        <v>3780</v>
      </c>
      <c r="J403" t="s">
        <v>4397</v>
      </c>
      <c r="K403" s="46">
        <v>0.73350000000000004</v>
      </c>
      <c r="L403" s="27">
        <v>0</v>
      </c>
      <c r="M403" s="27">
        <v>1120.79</v>
      </c>
      <c r="N403" s="27">
        <v>0</v>
      </c>
      <c r="O403" s="70">
        <f t="shared" si="31"/>
        <v>1120.79</v>
      </c>
      <c r="P403" s="76">
        <v>0</v>
      </c>
      <c r="Q403" s="66">
        <f t="shared" si="32"/>
        <v>0</v>
      </c>
      <c r="R403" s="63">
        <v>0</v>
      </c>
      <c r="S403" s="27">
        <v>0</v>
      </c>
      <c r="T403" s="27">
        <v>1120.79</v>
      </c>
      <c r="U403" s="64">
        <f t="shared" si="33"/>
        <v>0</v>
      </c>
      <c r="V403" s="65">
        <f t="shared" si="34"/>
        <v>1120.79</v>
      </c>
    </row>
    <row r="404" spans="1:22" x14ac:dyDescent="0.25">
      <c r="A404" s="1" t="s">
        <v>3695</v>
      </c>
      <c r="B404" t="s">
        <v>13</v>
      </c>
      <c r="C404" t="s">
        <v>353</v>
      </c>
      <c r="D404" t="s">
        <v>354</v>
      </c>
      <c r="E404" t="s">
        <v>3</v>
      </c>
      <c r="F404">
        <f t="shared" si="30"/>
        <v>7</v>
      </c>
      <c r="G404" t="s">
        <v>3902</v>
      </c>
      <c r="H404" t="s">
        <v>3782</v>
      </c>
      <c r="I404" t="s">
        <v>3783</v>
      </c>
      <c r="J404" t="s">
        <v>4397</v>
      </c>
      <c r="K404" s="46">
        <v>0.5</v>
      </c>
      <c r="L404" s="27">
        <v>0</v>
      </c>
      <c r="M404" s="27">
        <v>764</v>
      </c>
      <c r="N404" s="27">
        <v>0</v>
      </c>
      <c r="O404" s="70">
        <f t="shared" si="31"/>
        <v>764</v>
      </c>
      <c r="P404" s="76">
        <v>0</v>
      </c>
      <c r="Q404" s="66">
        <f t="shared" si="32"/>
        <v>0</v>
      </c>
      <c r="R404" s="63">
        <v>0</v>
      </c>
      <c r="S404" s="27">
        <v>0</v>
      </c>
      <c r="T404" s="27">
        <v>764</v>
      </c>
      <c r="U404" s="64">
        <f t="shared" si="33"/>
        <v>0</v>
      </c>
      <c r="V404" s="65">
        <f t="shared" si="34"/>
        <v>764</v>
      </c>
    </row>
    <row r="405" spans="1:22" x14ac:dyDescent="0.25">
      <c r="A405" s="1" t="s">
        <v>3695</v>
      </c>
      <c r="B405" t="s">
        <v>13</v>
      </c>
      <c r="C405" t="s">
        <v>353</v>
      </c>
      <c r="D405" t="s">
        <v>354</v>
      </c>
      <c r="E405" t="s">
        <v>3</v>
      </c>
      <c r="F405">
        <f t="shared" si="30"/>
        <v>7</v>
      </c>
      <c r="G405" t="s">
        <v>3784</v>
      </c>
      <c r="H405" t="s">
        <v>3782</v>
      </c>
      <c r="I405" t="s">
        <v>3785</v>
      </c>
      <c r="J405" t="s">
        <v>4397</v>
      </c>
      <c r="K405" s="46">
        <v>1.548</v>
      </c>
      <c r="L405" s="27">
        <v>0</v>
      </c>
      <c r="M405" s="27">
        <v>2365.34</v>
      </c>
      <c r="N405" s="27">
        <v>0</v>
      </c>
      <c r="O405" s="70">
        <f t="shared" si="31"/>
        <v>2365.34</v>
      </c>
      <c r="P405" s="76">
        <v>0</v>
      </c>
      <c r="Q405" s="66">
        <f t="shared" si="32"/>
        <v>0</v>
      </c>
      <c r="R405" s="63">
        <v>0</v>
      </c>
      <c r="S405" s="27">
        <v>0</v>
      </c>
      <c r="T405" s="27">
        <v>2365.34</v>
      </c>
      <c r="U405" s="64">
        <f t="shared" si="33"/>
        <v>0</v>
      </c>
      <c r="V405" s="65">
        <f t="shared" si="34"/>
        <v>2365.34</v>
      </c>
    </row>
    <row r="406" spans="1:22" x14ac:dyDescent="0.25">
      <c r="A406" s="1" t="s">
        <v>3695</v>
      </c>
      <c r="B406" t="s">
        <v>13</v>
      </c>
      <c r="C406" t="s">
        <v>355</v>
      </c>
      <c r="D406" t="s">
        <v>356</v>
      </c>
      <c r="E406" t="s">
        <v>3</v>
      </c>
      <c r="F406">
        <f t="shared" si="30"/>
        <v>7</v>
      </c>
      <c r="G406" t="s">
        <v>3778</v>
      </c>
      <c r="H406" t="s">
        <v>3779</v>
      </c>
      <c r="I406" t="s">
        <v>3780</v>
      </c>
      <c r="J406" t="s">
        <v>4397</v>
      </c>
      <c r="K406" s="46">
        <v>0.93010000000000004</v>
      </c>
      <c r="L406" s="27">
        <v>0</v>
      </c>
      <c r="M406" s="27">
        <v>0</v>
      </c>
      <c r="N406" s="27">
        <v>319.48999999999978</v>
      </c>
      <c r="O406" s="70">
        <f t="shared" si="31"/>
        <v>319.48999999999978</v>
      </c>
      <c r="P406" s="76">
        <v>1.4452721524930356</v>
      </c>
      <c r="Q406" s="66">
        <f t="shared" si="32"/>
        <v>461.75</v>
      </c>
      <c r="R406" s="63">
        <v>1</v>
      </c>
      <c r="S406" s="27">
        <v>0</v>
      </c>
      <c r="T406" s="27">
        <v>319.48999999999978</v>
      </c>
      <c r="U406" s="64">
        <f t="shared" si="33"/>
        <v>461.75</v>
      </c>
      <c r="V406" s="65">
        <f t="shared" si="34"/>
        <v>781.23999999999978</v>
      </c>
    </row>
    <row r="407" spans="1:22" x14ac:dyDescent="0.25">
      <c r="A407" s="1" t="s">
        <v>3695</v>
      </c>
      <c r="B407" t="s">
        <v>13</v>
      </c>
      <c r="C407" t="s">
        <v>355</v>
      </c>
      <c r="D407" t="s">
        <v>356</v>
      </c>
      <c r="E407" t="s">
        <v>3</v>
      </c>
      <c r="F407">
        <f t="shared" si="30"/>
        <v>7</v>
      </c>
      <c r="G407" t="s">
        <v>3865</v>
      </c>
      <c r="H407" t="s">
        <v>3782</v>
      </c>
      <c r="I407" t="s">
        <v>3783</v>
      </c>
      <c r="J407" t="s">
        <v>4397</v>
      </c>
      <c r="K407" s="46">
        <v>1.7393000000000001</v>
      </c>
      <c r="L407" s="27">
        <v>26582.77</v>
      </c>
      <c r="M407" s="27">
        <v>0</v>
      </c>
      <c r="N407" s="27">
        <v>0</v>
      </c>
      <c r="O407" s="70">
        <f t="shared" si="31"/>
        <v>26582.77</v>
      </c>
      <c r="P407" s="76">
        <v>0</v>
      </c>
      <c r="Q407" s="66">
        <f t="shared" si="32"/>
        <v>0</v>
      </c>
      <c r="R407" s="63">
        <v>1</v>
      </c>
      <c r="S407" s="27">
        <v>0</v>
      </c>
      <c r="T407" s="27">
        <v>26582.77</v>
      </c>
      <c r="U407" s="64">
        <f t="shared" si="33"/>
        <v>0</v>
      </c>
      <c r="V407" s="65">
        <f t="shared" si="34"/>
        <v>26582.77</v>
      </c>
    </row>
    <row r="408" spans="1:22" x14ac:dyDescent="0.25">
      <c r="A408" s="1" t="s">
        <v>3695</v>
      </c>
      <c r="B408" t="s">
        <v>13</v>
      </c>
      <c r="C408" t="s">
        <v>355</v>
      </c>
      <c r="D408" t="s">
        <v>356</v>
      </c>
      <c r="E408" t="s">
        <v>3</v>
      </c>
      <c r="F408">
        <f t="shared" si="30"/>
        <v>7</v>
      </c>
      <c r="G408" t="s">
        <v>3934</v>
      </c>
      <c r="H408" t="s">
        <v>3798</v>
      </c>
      <c r="I408" t="s">
        <v>3783</v>
      </c>
      <c r="J408" t="s">
        <v>4397</v>
      </c>
      <c r="K408" s="46">
        <v>0.60250000000000004</v>
      </c>
      <c r="L408" s="27">
        <v>9274.76</v>
      </c>
      <c r="M408" s="27">
        <v>0</v>
      </c>
      <c r="N408" s="27">
        <v>0</v>
      </c>
      <c r="O408" s="70">
        <f t="shared" si="31"/>
        <v>9274.76</v>
      </c>
      <c r="P408" s="76">
        <v>0</v>
      </c>
      <c r="Q408" s="66">
        <f t="shared" si="32"/>
        <v>0</v>
      </c>
      <c r="R408" s="63">
        <v>1</v>
      </c>
      <c r="S408" s="27">
        <v>0</v>
      </c>
      <c r="T408" s="27">
        <v>9274.76</v>
      </c>
      <c r="U408" s="64">
        <f t="shared" si="33"/>
        <v>0</v>
      </c>
      <c r="V408" s="65">
        <f t="shared" si="34"/>
        <v>9274.76</v>
      </c>
    </row>
    <row r="409" spans="1:22" x14ac:dyDescent="0.25">
      <c r="A409" s="1" t="s">
        <v>3695</v>
      </c>
      <c r="B409" t="s">
        <v>13</v>
      </c>
      <c r="C409" t="s">
        <v>357</v>
      </c>
      <c r="D409" t="s">
        <v>358</v>
      </c>
      <c r="E409" t="s">
        <v>3</v>
      </c>
      <c r="F409">
        <f t="shared" si="30"/>
        <v>7</v>
      </c>
      <c r="G409" t="s">
        <v>3778</v>
      </c>
      <c r="H409" t="s">
        <v>3779</v>
      </c>
      <c r="I409" t="s">
        <v>3780</v>
      </c>
      <c r="J409" t="s">
        <v>4397</v>
      </c>
      <c r="K409" s="46">
        <v>0.91149999999999998</v>
      </c>
      <c r="L409" s="27">
        <v>0</v>
      </c>
      <c r="M409" s="27">
        <v>46.67</v>
      </c>
      <c r="N409" s="27">
        <v>0</v>
      </c>
      <c r="O409" s="70">
        <f t="shared" si="31"/>
        <v>46.67</v>
      </c>
      <c r="P409" s="76">
        <v>0</v>
      </c>
      <c r="Q409" s="66">
        <f t="shared" si="32"/>
        <v>0</v>
      </c>
      <c r="R409" s="63">
        <v>0</v>
      </c>
      <c r="S409" s="27">
        <v>0</v>
      </c>
      <c r="T409" s="27">
        <v>46.67</v>
      </c>
      <c r="U409" s="64">
        <f t="shared" si="33"/>
        <v>0</v>
      </c>
      <c r="V409" s="65">
        <f t="shared" si="34"/>
        <v>46.67</v>
      </c>
    </row>
    <row r="410" spans="1:22" x14ac:dyDescent="0.25">
      <c r="A410" s="1" t="s">
        <v>3695</v>
      </c>
      <c r="B410" t="s">
        <v>13</v>
      </c>
      <c r="C410" t="s">
        <v>357</v>
      </c>
      <c r="D410" t="s">
        <v>358</v>
      </c>
      <c r="E410" t="s">
        <v>3</v>
      </c>
      <c r="F410">
        <f t="shared" si="30"/>
        <v>7</v>
      </c>
      <c r="G410" t="s">
        <v>3933</v>
      </c>
      <c r="H410" t="s">
        <v>3782</v>
      </c>
      <c r="I410" t="s">
        <v>3780</v>
      </c>
      <c r="J410" t="s">
        <v>4397</v>
      </c>
      <c r="K410" s="46">
        <v>1.9962</v>
      </c>
      <c r="L410" s="27">
        <v>0</v>
      </c>
      <c r="M410" s="27">
        <v>102.21</v>
      </c>
      <c r="N410" s="27">
        <v>0</v>
      </c>
      <c r="O410" s="70">
        <f t="shared" si="31"/>
        <v>102.21</v>
      </c>
      <c r="P410" s="76">
        <v>0</v>
      </c>
      <c r="Q410" s="66">
        <f t="shared" si="32"/>
        <v>0</v>
      </c>
      <c r="R410" s="63">
        <v>0</v>
      </c>
      <c r="S410" s="27">
        <v>0</v>
      </c>
      <c r="T410" s="27">
        <v>102.21</v>
      </c>
      <c r="U410" s="64">
        <f t="shared" si="33"/>
        <v>0</v>
      </c>
      <c r="V410" s="65">
        <f t="shared" si="34"/>
        <v>102.21</v>
      </c>
    </row>
    <row r="411" spans="1:22" x14ac:dyDescent="0.25">
      <c r="A411" s="1" t="s">
        <v>3695</v>
      </c>
      <c r="B411" t="s">
        <v>13</v>
      </c>
      <c r="C411" t="s">
        <v>357</v>
      </c>
      <c r="D411" t="s">
        <v>358</v>
      </c>
      <c r="E411" t="s">
        <v>3</v>
      </c>
      <c r="F411">
        <f t="shared" si="30"/>
        <v>7</v>
      </c>
      <c r="G411" t="s">
        <v>3787</v>
      </c>
      <c r="H411" t="s">
        <v>3782</v>
      </c>
      <c r="I411" t="s">
        <v>3785</v>
      </c>
      <c r="J411" t="s">
        <v>4397</v>
      </c>
      <c r="K411" s="46">
        <v>1.9962</v>
      </c>
      <c r="L411" s="27">
        <v>0</v>
      </c>
      <c r="M411" s="27">
        <v>102.21</v>
      </c>
      <c r="N411" s="27">
        <v>0</v>
      </c>
      <c r="O411" s="70">
        <f t="shared" si="31"/>
        <v>102.21</v>
      </c>
      <c r="P411" s="76">
        <v>0</v>
      </c>
      <c r="Q411" s="66">
        <f t="shared" si="32"/>
        <v>0</v>
      </c>
      <c r="R411" s="63">
        <v>0</v>
      </c>
      <c r="S411" s="27">
        <v>0</v>
      </c>
      <c r="T411" s="27">
        <v>102.21</v>
      </c>
      <c r="U411" s="64">
        <f t="shared" si="33"/>
        <v>0</v>
      </c>
      <c r="V411" s="65">
        <f t="shared" si="34"/>
        <v>102.21</v>
      </c>
    </row>
    <row r="412" spans="1:22" x14ac:dyDescent="0.25">
      <c r="A412" s="1" t="s">
        <v>3695</v>
      </c>
      <c r="B412" t="s">
        <v>13</v>
      </c>
      <c r="C412" t="s">
        <v>359</v>
      </c>
      <c r="D412" t="s">
        <v>360</v>
      </c>
      <c r="E412" t="s">
        <v>3</v>
      </c>
      <c r="F412">
        <f t="shared" si="30"/>
        <v>7</v>
      </c>
      <c r="G412" t="s">
        <v>3778</v>
      </c>
      <c r="H412" t="s">
        <v>3779</v>
      </c>
      <c r="I412" t="s">
        <v>3780</v>
      </c>
      <c r="J412" t="s">
        <v>4397</v>
      </c>
      <c r="K412" s="46">
        <v>0.88480000000000003</v>
      </c>
      <c r="L412" s="27">
        <v>10.3</v>
      </c>
      <c r="M412" s="27">
        <v>28.31</v>
      </c>
      <c r="N412" s="27">
        <v>243.64</v>
      </c>
      <c r="O412" s="70">
        <f t="shared" si="31"/>
        <v>282.25</v>
      </c>
      <c r="P412" s="76">
        <v>1.4452470858643902</v>
      </c>
      <c r="Q412" s="66">
        <f t="shared" si="32"/>
        <v>352.12</v>
      </c>
      <c r="R412" s="63">
        <v>1</v>
      </c>
      <c r="S412" s="27">
        <v>0</v>
      </c>
      <c r="T412" s="27">
        <v>282.25</v>
      </c>
      <c r="U412" s="64">
        <f t="shared" si="33"/>
        <v>352.12</v>
      </c>
      <c r="V412" s="65">
        <f t="shared" si="34"/>
        <v>634.37</v>
      </c>
    </row>
    <row r="413" spans="1:22" x14ac:dyDescent="0.25">
      <c r="A413" s="1" t="s">
        <v>3695</v>
      </c>
      <c r="B413" t="s">
        <v>13</v>
      </c>
      <c r="C413" t="s">
        <v>359</v>
      </c>
      <c r="D413" t="s">
        <v>360</v>
      </c>
      <c r="E413" t="s">
        <v>3</v>
      </c>
      <c r="F413">
        <f t="shared" si="30"/>
        <v>7</v>
      </c>
      <c r="G413" t="s">
        <v>3902</v>
      </c>
      <c r="H413" t="s">
        <v>3782</v>
      </c>
      <c r="I413" t="s">
        <v>3783</v>
      </c>
      <c r="J413" t="s">
        <v>4397</v>
      </c>
      <c r="K413" s="46">
        <v>0.49390000000000001</v>
      </c>
      <c r="L413" s="27">
        <v>141.75</v>
      </c>
      <c r="M413" s="27">
        <v>15.8</v>
      </c>
      <c r="N413" s="27">
        <v>0</v>
      </c>
      <c r="O413" s="70">
        <f t="shared" si="31"/>
        <v>157.55000000000001</v>
      </c>
      <c r="P413" s="76">
        <v>0</v>
      </c>
      <c r="Q413" s="66">
        <f t="shared" si="32"/>
        <v>0</v>
      </c>
      <c r="R413" s="63">
        <v>1</v>
      </c>
      <c r="S413" s="27">
        <v>0</v>
      </c>
      <c r="T413" s="27">
        <v>157.55000000000001</v>
      </c>
      <c r="U413" s="64">
        <f t="shared" si="33"/>
        <v>0</v>
      </c>
      <c r="V413" s="65">
        <f t="shared" si="34"/>
        <v>157.55000000000001</v>
      </c>
    </row>
    <row r="414" spans="1:22" x14ac:dyDescent="0.25">
      <c r="A414" s="1" t="s">
        <v>3695</v>
      </c>
      <c r="B414" t="s">
        <v>13</v>
      </c>
      <c r="C414" t="s">
        <v>2373</v>
      </c>
      <c r="D414" t="s">
        <v>340</v>
      </c>
      <c r="E414" t="s">
        <v>1</v>
      </c>
      <c r="F414">
        <f t="shared" si="30"/>
        <v>7</v>
      </c>
      <c r="G414" t="s">
        <v>3778</v>
      </c>
      <c r="H414" t="s">
        <v>3779</v>
      </c>
      <c r="I414" t="s">
        <v>3780</v>
      </c>
      <c r="J414" t="s">
        <v>4396</v>
      </c>
      <c r="K414" s="46">
        <v>15.9869</v>
      </c>
      <c r="L414" s="27">
        <v>28573</v>
      </c>
      <c r="M414" s="27">
        <v>11404.26</v>
      </c>
      <c r="N414" s="27">
        <v>14840.46</v>
      </c>
      <c r="O414" s="70">
        <f t="shared" si="31"/>
        <v>54817.72</v>
      </c>
      <c r="P414" s="76">
        <v>1.4452628615158916</v>
      </c>
      <c r="Q414" s="66">
        <f t="shared" si="32"/>
        <v>21448.37</v>
      </c>
      <c r="R414" s="63">
        <v>1</v>
      </c>
      <c r="S414" s="27">
        <v>54817.72</v>
      </c>
      <c r="T414" s="27">
        <v>0</v>
      </c>
      <c r="U414" s="64">
        <f t="shared" si="33"/>
        <v>21448.37</v>
      </c>
      <c r="V414" s="65">
        <f t="shared" si="34"/>
        <v>76266.09</v>
      </c>
    </row>
    <row r="415" spans="1:22" x14ac:dyDescent="0.25">
      <c r="A415" s="1" t="s">
        <v>3695</v>
      </c>
      <c r="B415" t="s">
        <v>13</v>
      </c>
      <c r="C415" t="s">
        <v>2373</v>
      </c>
      <c r="D415" t="s">
        <v>340</v>
      </c>
      <c r="E415" t="s">
        <v>1</v>
      </c>
      <c r="F415">
        <f t="shared" si="30"/>
        <v>7</v>
      </c>
      <c r="G415" t="s">
        <v>3923</v>
      </c>
      <c r="H415" t="s">
        <v>3782</v>
      </c>
      <c r="I415" t="s">
        <v>3785</v>
      </c>
      <c r="J415" t="s">
        <v>4396</v>
      </c>
      <c r="K415" s="46">
        <v>0.75</v>
      </c>
      <c r="L415" s="27">
        <v>0</v>
      </c>
      <c r="M415" s="27">
        <v>535.01</v>
      </c>
      <c r="N415" s="27">
        <v>1532.61</v>
      </c>
      <c r="O415" s="70">
        <f t="shared" si="31"/>
        <v>2067.62</v>
      </c>
      <c r="P415" s="76">
        <v>1.4452628615158916</v>
      </c>
      <c r="Q415" s="66">
        <f t="shared" si="32"/>
        <v>2215.02</v>
      </c>
      <c r="R415" s="63">
        <v>1</v>
      </c>
      <c r="S415" s="27">
        <v>2067.62</v>
      </c>
      <c r="T415" s="27">
        <v>0</v>
      </c>
      <c r="U415" s="64">
        <f t="shared" si="33"/>
        <v>2215.02</v>
      </c>
      <c r="V415" s="65">
        <f t="shared" si="34"/>
        <v>4282.6399999999994</v>
      </c>
    </row>
    <row r="416" spans="1:22" x14ac:dyDescent="0.25">
      <c r="A416" s="1" t="s">
        <v>3695</v>
      </c>
      <c r="B416" t="s">
        <v>13</v>
      </c>
      <c r="C416" t="s">
        <v>2811</v>
      </c>
      <c r="D416" t="s">
        <v>2812</v>
      </c>
      <c r="E416" t="s">
        <v>2</v>
      </c>
      <c r="F416">
        <f t="shared" si="30"/>
        <v>7</v>
      </c>
      <c r="G416" t="s">
        <v>3778</v>
      </c>
      <c r="H416" t="s">
        <v>3779</v>
      </c>
      <c r="I416" t="s">
        <v>3780</v>
      </c>
      <c r="J416" t="s">
        <v>4396</v>
      </c>
      <c r="K416" s="46">
        <v>7.8173000000000004</v>
      </c>
      <c r="L416" s="27">
        <v>2155.09</v>
      </c>
      <c r="M416" s="27">
        <v>455.75</v>
      </c>
      <c r="N416" s="27">
        <v>2765.8999999999992</v>
      </c>
      <c r="O416" s="70">
        <f t="shared" si="31"/>
        <v>5376.74</v>
      </c>
      <c r="P416" s="76">
        <v>1.4452619400556779</v>
      </c>
      <c r="Q416" s="66">
        <f t="shared" si="32"/>
        <v>3997.45</v>
      </c>
      <c r="R416" s="63">
        <v>1</v>
      </c>
      <c r="S416" s="27">
        <v>5376.74</v>
      </c>
      <c r="T416" s="27">
        <v>0</v>
      </c>
      <c r="U416" s="64">
        <f t="shared" si="33"/>
        <v>3997.45</v>
      </c>
      <c r="V416" s="65">
        <f t="shared" si="34"/>
        <v>9374.1899999999987</v>
      </c>
    </row>
    <row r="417" spans="1:22" x14ac:dyDescent="0.25">
      <c r="A417" s="1" t="s">
        <v>3695</v>
      </c>
      <c r="B417" t="s">
        <v>13</v>
      </c>
      <c r="C417" t="s">
        <v>2813</v>
      </c>
      <c r="D417" t="s">
        <v>2814</v>
      </c>
      <c r="E417" t="s">
        <v>2</v>
      </c>
      <c r="F417">
        <f t="shared" si="30"/>
        <v>7</v>
      </c>
      <c r="G417" t="s">
        <v>3778</v>
      </c>
      <c r="H417" t="s">
        <v>3779</v>
      </c>
      <c r="I417" t="s">
        <v>3780</v>
      </c>
      <c r="J417" t="s">
        <v>4396</v>
      </c>
      <c r="K417" s="46">
        <v>12.5</v>
      </c>
      <c r="L417" s="27">
        <v>55.25</v>
      </c>
      <c r="M417" s="27">
        <v>0</v>
      </c>
      <c r="N417" s="27">
        <v>153.5</v>
      </c>
      <c r="O417" s="70">
        <f t="shared" si="31"/>
        <v>208.75</v>
      </c>
      <c r="P417" s="76">
        <v>1.4452768729641694</v>
      </c>
      <c r="Q417" s="66">
        <f t="shared" si="32"/>
        <v>221.85</v>
      </c>
      <c r="R417" s="63">
        <v>1</v>
      </c>
      <c r="S417" s="27">
        <v>208.75</v>
      </c>
      <c r="T417" s="27">
        <v>0</v>
      </c>
      <c r="U417" s="64">
        <f t="shared" si="33"/>
        <v>221.85</v>
      </c>
      <c r="V417" s="65">
        <f t="shared" si="34"/>
        <v>430.6</v>
      </c>
    </row>
    <row r="418" spans="1:22" x14ac:dyDescent="0.25">
      <c r="A418" s="1" t="s">
        <v>3695</v>
      </c>
      <c r="B418" t="s">
        <v>13</v>
      </c>
      <c r="C418" t="s">
        <v>2815</v>
      </c>
      <c r="D418" t="s">
        <v>2816</v>
      </c>
      <c r="E418" t="s">
        <v>2</v>
      </c>
      <c r="F418">
        <f t="shared" si="30"/>
        <v>7</v>
      </c>
      <c r="G418" t="s">
        <v>3778</v>
      </c>
      <c r="H418" t="s">
        <v>3779</v>
      </c>
      <c r="I418" t="s">
        <v>3780</v>
      </c>
      <c r="J418" t="s">
        <v>4397</v>
      </c>
      <c r="K418" s="46">
        <v>9.2456999999999994</v>
      </c>
      <c r="L418" s="27">
        <v>0</v>
      </c>
      <c r="M418" s="27">
        <v>2092.3000000000002</v>
      </c>
      <c r="N418" s="27">
        <v>0</v>
      </c>
      <c r="O418" s="70">
        <f t="shared" si="31"/>
        <v>2092.3000000000002</v>
      </c>
      <c r="P418" s="76">
        <v>0</v>
      </c>
      <c r="Q418" s="66">
        <f t="shared" si="32"/>
        <v>0</v>
      </c>
      <c r="R418" s="63">
        <v>0</v>
      </c>
      <c r="S418" s="27">
        <v>0</v>
      </c>
      <c r="T418" s="27">
        <v>2092.3000000000002</v>
      </c>
      <c r="U418" s="64">
        <f t="shared" si="33"/>
        <v>0</v>
      </c>
      <c r="V418" s="65">
        <f t="shared" si="34"/>
        <v>2092.3000000000002</v>
      </c>
    </row>
    <row r="419" spans="1:22" x14ac:dyDescent="0.25">
      <c r="A419" s="1" t="s">
        <v>3695</v>
      </c>
      <c r="B419" t="s">
        <v>13</v>
      </c>
      <c r="C419" t="s">
        <v>2815</v>
      </c>
      <c r="D419" t="s">
        <v>2816</v>
      </c>
      <c r="E419" t="s">
        <v>2</v>
      </c>
      <c r="F419">
        <f t="shared" si="30"/>
        <v>7</v>
      </c>
      <c r="G419" t="s">
        <v>3787</v>
      </c>
      <c r="H419" t="s">
        <v>3782</v>
      </c>
      <c r="I419" t="s">
        <v>3785</v>
      </c>
      <c r="J419" t="s">
        <v>4397</v>
      </c>
      <c r="K419" s="46">
        <v>3.6981999999999999</v>
      </c>
      <c r="L419" s="27">
        <v>0</v>
      </c>
      <c r="M419" s="27">
        <v>836.9</v>
      </c>
      <c r="N419" s="27">
        <v>0</v>
      </c>
      <c r="O419" s="70">
        <f t="shared" si="31"/>
        <v>836.9</v>
      </c>
      <c r="P419" s="76">
        <v>0</v>
      </c>
      <c r="Q419" s="66">
        <f t="shared" si="32"/>
        <v>0</v>
      </c>
      <c r="R419" s="63">
        <v>0</v>
      </c>
      <c r="S419" s="27">
        <v>0</v>
      </c>
      <c r="T419" s="27">
        <v>836.9</v>
      </c>
      <c r="U419" s="64">
        <f t="shared" si="33"/>
        <v>0</v>
      </c>
      <c r="V419" s="65">
        <f t="shared" si="34"/>
        <v>836.9</v>
      </c>
    </row>
    <row r="420" spans="1:22" x14ac:dyDescent="0.25">
      <c r="A420" s="1" t="s">
        <v>3695</v>
      </c>
      <c r="B420" t="s">
        <v>13</v>
      </c>
      <c r="C420" t="s">
        <v>2817</v>
      </c>
      <c r="D420" t="s">
        <v>358</v>
      </c>
      <c r="E420" t="s">
        <v>2</v>
      </c>
      <c r="F420">
        <f t="shared" si="30"/>
        <v>7</v>
      </c>
      <c r="G420" t="s">
        <v>3778</v>
      </c>
      <c r="H420" t="s">
        <v>3779</v>
      </c>
      <c r="I420" t="s">
        <v>3780</v>
      </c>
      <c r="J420" t="s">
        <v>4396</v>
      </c>
      <c r="K420" s="46">
        <v>7.6875999999999998</v>
      </c>
      <c r="L420" s="27">
        <v>0</v>
      </c>
      <c r="M420" s="27">
        <v>0</v>
      </c>
      <c r="N420" s="27">
        <v>674.97</v>
      </c>
      <c r="O420" s="70">
        <f t="shared" si="31"/>
        <v>674.97</v>
      </c>
      <c r="P420" s="76">
        <v>1.4452599083019213</v>
      </c>
      <c r="Q420" s="66">
        <f t="shared" si="32"/>
        <v>975.51</v>
      </c>
      <c r="R420" s="63">
        <v>1</v>
      </c>
      <c r="S420" s="27">
        <v>674.97</v>
      </c>
      <c r="T420" s="27">
        <v>0</v>
      </c>
      <c r="U420" s="64">
        <f t="shared" si="33"/>
        <v>975.51</v>
      </c>
      <c r="V420" s="65">
        <f t="shared" si="34"/>
        <v>1650.48</v>
      </c>
    </row>
    <row r="421" spans="1:22" x14ac:dyDescent="0.25">
      <c r="A421" s="1" t="s">
        <v>3695</v>
      </c>
      <c r="B421" t="s">
        <v>13</v>
      </c>
      <c r="C421" t="s">
        <v>2817</v>
      </c>
      <c r="D421" t="s">
        <v>358</v>
      </c>
      <c r="E421" t="s">
        <v>2</v>
      </c>
      <c r="F421">
        <f t="shared" si="30"/>
        <v>7</v>
      </c>
      <c r="G421" t="s">
        <v>3900</v>
      </c>
      <c r="H421" t="s">
        <v>3779</v>
      </c>
      <c r="I421" t="s">
        <v>3780</v>
      </c>
      <c r="J421" t="s">
        <v>4396</v>
      </c>
      <c r="K421" s="46">
        <v>2</v>
      </c>
      <c r="L421" s="27">
        <v>0</v>
      </c>
      <c r="M421" s="27">
        <v>0</v>
      </c>
      <c r="N421" s="27">
        <v>175.6</v>
      </c>
      <c r="O421" s="70">
        <f t="shared" si="31"/>
        <v>175.6</v>
      </c>
      <c r="P421" s="76">
        <v>1.4452599083019213</v>
      </c>
      <c r="Q421" s="66">
        <f t="shared" si="32"/>
        <v>253.79</v>
      </c>
      <c r="R421" s="63">
        <v>1</v>
      </c>
      <c r="S421" s="27">
        <v>175.6</v>
      </c>
      <c r="T421" s="27">
        <v>0</v>
      </c>
      <c r="U421" s="64">
        <f t="shared" si="33"/>
        <v>253.79</v>
      </c>
      <c r="V421" s="65">
        <f t="shared" si="34"/>
        <v>429.39</v>
      </c>
    </row>
    <row r="422" spans="1:22" x14ac:dyDescent="0.25">
      <c r="A422" s="1" t="s">
        <v>3695</v>
      </c>
      <c r="B422" t="s">
        <v>13</v>
      </c>
      <c r="C422" t="s">
        <v>2817</v>
      </c>
      <c r="D422" t="s">
        <v>358</v>
      </c>
      <c r="E422" t="s">
        <v>2</v>
      </c>
      <c r="F422">
        <f t="shared" si="30"/>
        <v>7</v>
      </c>
      <c r="G422" t="s">
        <v>3799</v>
      </c>
      <c r="H422" t="s">
        <v>3782</v>
      </c>
      <c r="I422" t="s">
        <v>3785</v>
      </c>
      <c r="J422" t="s">
        <v>4396</v>
      </c>
      <c r="K422" s="46">
        <v>2</v>
      </c>
      <c r="L422" s="27">
        <v>0</v>
      </c>
      <c r="M422" s="27">
        <v>0</v>
      </c>
      <c r="N422" s="27">
        <v>175.6</v>
      </c>
      <c r="O422" s="70">
        <f t="shared" si="31"/>
        <v>175.6</v>
      </c>
      <c r="P422" s="76">
        <v>1.4452599083019213</v>
      </c>
      <c r="Q422" s="66">
        <f t="shared" si="32"/>
        <v>253.79</v>
      </c>
      <c r="R422" s="63">
        <v>1</v>
      </c>
      <c r="S422" s="27">
        <v>175.6</v>
      </c>
      <c r="T422" s="27">
        <v>0</v>
      </c>
      <c r="U422" s="64">
        <f t="shared" si="33"/>
        <v>253.79</v>
      </c>
      <c r="V422" s="65">
        <f t="shared" si="34"/>
        <v>429.39</v>
      </c>
    </row>
    <row r="423" spans="1:22" x14ac:dyDescent="0.25">
      <c r="A423" s="1" t="s">
        <v>3695</v>
      </c>
      <c r="B423" t="s">
        <v>13</v>
      </c>
      <c r="C423" t="s">
        <v>2817</v>
      </c>
      <c r="D423" t="s">
        <v>358</v>
      </c>
      <c r="E423" t="s">
        <v>2</v>
      </c>
      <c r="F423">
        <f t="shared" si="30"/>
        <v>7</v>
      </c>
      <c r="G423" t="s">
        <v>4250</v>
      </c>
      <c r="H423" t="s">
        <v>3782</v>
      </c>
      <c r="I423" t="s">
        <v>3785</v>
      </c>
      <c r="J423" t="s">
        <v>4396</v>
      </c>
      <c r="K423" s="46">
        <v>2</v>
      </c>
      <c r="L423" s="27">
        <v>0</v>
      </c>
      <c r="M423" s="27">
        <v>0</v>
      </c>
      <c r="N423" s="27">
        <v>175.6</v>
      </c>
      <c r="O423" s="70">
        <f t="shared" si="31"/>
        <v>175.6</v>
      </c>
      <c r="P423" s="76">
        <v>1.4452599083019213</v>
      </c>
      <c r="Q423" s="66">
        <f t="shared" si="32"/>
        <v>253.79</v>
      </c>
      <c r="R423" s="63">
        <v>1</v>
      </c>
      <c r="S423" s="27">
        <v>175.6</v>
      </c>
      <c r="T423" s="27">
        <v>0</v>
      </c>
      <c r="U423" s="64">
        <f t="shared" si="33"/>
        <v>253.79</v>
      </c>
      <c r="V423" s="65">
        <f t="shared" si="34"/>
        <v>429.39</v>
      </c>
    </row>
    <row r="424" spans="1:22" x14ac:dyDescent="0.25">
      <c r="A424" s="1" t="s">
        <v>3696</v>
      </c>
      <c r="B424" t="s">
        <v>14</v>
      </c>
      <c r="C424" t="s">
        <v>96</v>
      </c>
      <c r="D424" t="s">
        <v>14</v>
      </c>
      <c r="E424" t="s">
        <v>0</v>
      </c>
      <c r="F424">
        <f t="shared" si="30"/>
        <v>7</v>
      </c>
      <c r="G424" t="s">
        <v>3778</v>
      </c>
      <c r="H424" t="s">
        <v>3779</v>
      </c>
      <c r="I424" t="s">
        <v>3780</v>
      </c>
      <c r="J424" t="s">
        <v>4396</v>
      </c>
      <c r="K424" s="46">
        <v>5.7256999999999998</v>
      </c>
      <c r="L424" s="27">
        <v>83446.13</v>
      </c>
      <c r="M424" s="27">
        <v>45429.279999999999</v>
      </c>
      <c r="N424" s="27">
        <v>254731.44000000003</v>
      </c>
      <c r="O424" s="70">
        <f t="shared" si="31"/>
        <v>383606.85000000003</v>
      </c>
      <c r="P424" s="76">
        <v>1.4452627834239857</v>
      </c>
      <c r="Q424" s="66">
        <f t="shared" si="32"/>
        <v>368153.87</v>
      </c>
      <c r="R424" s="63">
        <v>1</v>
      </c>
      <c r="S424" s="27">
        <v>383606.85000000003</v>
      </c>
      <c r="T424" s="27">
        <v>0</v>
      </c>
      <c r="U424" s="64">
        <f t="shared" si="33"/>
        <v>368153.87</v>
      </c>
      <c r="V424" s="65">
        <f t="shared" si="34"/>
        <v>751760.72</v>
      </c>
    </row>
    <row r="425" spans="1:22" x14ac:dyDescent="0.25">
      <c r="A425" s="1" t="s">
        <v>3696</v>
      </c>
      <c r="B425" t="s">
        <v>14</v>
      </c>
      <c r="C425" t="s">
        <v>96</v>
      </c>
      <c r="D425" t="s">
        <v>14</v>
      </c>
      <c r="E425" t="s">
        <v>0</v>
      </c>
      <c r="F425">
        <f t="shared" si="30"/>
        <v>7</v>
      </c>
      <c r="G425" t="s">
        <v>3790</v>
      </c>
      <c r="H425" t="s">
        <v>3782</v>
      </c>
      <c r="I425" t="s">
        <v>3785</v>
      </c>
      <c r="J425" t="s">
        <v>4397</v>
      </c>
      <c r="K425" s="46">
        <v>0.7</v>
      </c>
      <c r="L425" s="27">
        <v>0</v>
      </c>
      <c r="M425" s="27">
        <v>5553.99</v>
      </c>
      <c r="N425" s="27">
        <v>41051.75</v>
      </c>
      <c r="O425" s="70">
        <f t="shared" si="31"/>
        <v>46605.74</v>
      </c>
      <c r="P425" s="76">
        <v>1.4452627655373878</v>
      </c>
      <c r="Q425" s="66">
        <f t="shared" si="32"/>
        <v>59330.57</v>
      </c>
      <c r="R425" s="63">
        <v>1</v>
      </c>
      <c r="S425" s="27">
        <v>0</v>
      </c>
      <c r="T425" s="27">
        <v>46605.74</v>
      </c>
      <c r="U425" s="64">
        <f t="shared" si="33"/>
        <v>59330.57</v>
      </c>
      <c r="V425" s="65">
        <f t="shared" si="34"/>
        <v>105936.31</v>
      </c>
    </row>
    <row r="426" spans="1:22" x14ac:dyDescent="0.25">
      <c r="A426" s="1" t="s">
        <v>3696</v>
      </c>
      <c r="B426" t="s">
        <v>14</v>
      </c>
      <c r="C426" t="s">
        <v>96</v>
      </c>
      <c r="D426" t="s">
        <v>14</v>
      </c>
      <c r="E426" t="s">
        <v>0</v>
      </c>
      <c r="F426">
        <f t="shared" si="30"/>
        <v>7</v>
      </c>
      <c r="G426" t="s">
        <v>3802</v>
      </c>
      <c r="H426" t="s">
        <v>3782</v>
      </c>
      <c r="I426" t="s">
        <v>3785</v>
      </c>
      <c r="J426" t="s">
        <v>4397</v>
      </c>
      <c r="K426" s="46">
        <v>9.5200000000000007E-2</v>
      </c>
      <c r="L426" s="27">
        <v>0</v>
      </c>
      <c r="M426" s="27">
        <v>755.34</v>
      </c>
      <c r="N426" s="27">
        <v>5583.0400000000009</v>
      </c>
      <c r="O426" s="70">
        <f t="shared" si="31"/>
        <v>6338.380000000001</v>
      </c>
      <c r="P426" s="76">
        <v>1.4452627655373878</v>
      </c>
      <c r="Q426" s="66">
        <f t="shared" si="32"/>
        <v>8068.96</v>
      </c>
      <c r="R426" s="63">
        <v>1</v>
      </c>
      <c r="S426" s="27">
        <v>0</v>
      </c>
      <c r="T426" s="27">
        <v>6338.380000000001</v>
      </c>
      <c r="U426" s="64">
        <f t="shared" si="33"/>
        <v>8068.96</v>
      </c>
      <c r="V426" s="65">
        <f t="shared" si="34"/>
        <v>14407.34</v>
      </c>
    </row>
    <row r="427" spans="1:22" x14ac:dyDescent="0.25">
      <c r="A427" s="1" t="s">
        <v>3696</v>
      </c>
      <c r="B427" t="s">
        <v>14</v>
      </c>
      <c r="C427" t="s">
        <v>96</v>
      </c>
      <c r="D427" t="s">
        <v>14</v>
      </c>
      <c r="E427" t="s">
        <v>0</v>
      </c>
      <c r="F427">
        <f t="shared" si="30"/>
        <v>7</v>
      </c>
      <c r="G427" t="s">
        <v>3784</v>
      </c>
      <c r="H427" t="s">
        <v>3782</v>
      </c>
      <c r="I427" t="s">
        <v>3785</v>
      </c>
      <c r="J427" t="s">
        <v>4397</v>
      </c>
      <c r="K427" s="46">
        <v>1</v>
      </c>
      <c r="L427" s="27">
        <v>0</v>
      </c>
      <c r="M427" s="27">
        <v>7934.28</v>
      </c>
      <c r="N427" s="27">
        <v>58907.98</v>
      </c>
      <c r="O427" s="70">
        <f t="shared" si="31"/>
        <v>66842.260000000009</v>
      </c>
      <c r="P427" s="76">
        <v>1.4452627655373878</v>
      </c>
      <c r="Q427" s="66">
        <f t="shared" si="32"/>
        <v>85137.51</v>
      </c>
      <c r="R427" s="63">
        <v>1</v>
      </c>
      <c r="S427" s="27">
        <v>0</v>
      </c>
      <c r="T427" s="27">
        <v>66842.260000000009</v>
      </c>
      <c r="U427" s="64">
        <f t="shared" si="33"/>
        <v>85137.51</v>
      </c>
      <c r="V427" s="65">
        <f t="shared" si="34"/>
        <v>151979.77000000002</v>
      </c>
    </row>
    <row r="428" spans="1:22" x14ac:dyDescent="0.25">
      <c r="A428" s="1" t="s">
        <v>3696</v>
      </c>
      <c r="B428" t="s">
        <v>14</v>
      </c>
      <c r="C428" t="s">
        <v>96</v>
      </c>
      <c r="D428" t="s">
        <v>14</v>
      </c>
      <c r="E428" t="s">
        <v>0</v>
      </c>
      <c r="F428">
        <f t="shared" si="30"/>
        <v>7</v>
      </c>
      <c r="G428" t="s">
        <v>3793</v>
      </c>
      <c r="H428" t="s">
        <v>3782</v>
      </c>
      <c r="I428" t="s">
        <v>3785</v>
      </c>
      <c r="J428" t="s">
        <v>4397</v>
      </c>
      <c r="K428" s="46">
        <v>0.99529999999999996</v>
      </c>
      <c r="L428" s="27">
        <v>0</v>
      </c>
      <c r="M428" s="27">
        <v>7896.98</v>
      </c>
      <c r="N428" s="27">
        <v>58631.119999999995</v>
      </c>
      <c r="O428" s="70">
        <f t="shared" si="31"/>
        <v>66528.099999999991</v>
      </c>
      <c r="P428" s="76">
        <v>1.4452627655373878</v>
      </c>
      <c r="Q428" s="66">
        <f t="shared" si="32"/>
        <v>84737.37</v>
      </c>
      <c r="R428" s="63">
        <v>1</v>
      </c>
      <c r="S428" s="27">
        <v>0</v>
      </c>
      <c r="T428" s="27">
        <v>66528.099999999991</v>
      </c>
      <c r="U428" s="64">
        <f t="shared" si="33"/>
        <v>84737.37</v>
      </c>
      <c r="V428" s="65">
        <f t="shared" si="34"/>
        <v>151265.46999999997</v>
      </c>
    </row>
    <row r="429" spans="1:22" x14ac:dyDescent="0.25">
      <c r="A429" s="1" t="s">
        <v>3696</v>
      </c>
      <c r="B429" t="s">
        <v>14</v>
      </c>
      <c r="C429" t="s">
        <v>96</v>
      </c>
      <c r="D429" t="s">
        <v>14</v>
      </c>
      <c r="E429" t="s">
        <v>0</v>
      </c>
      <c r="F429">
        <f t="shared" si="30"/>
        <v>7</v>
      </c>
      <c r="G429" t="s">
        <v>3803</v>
      </c>
      <c r="H429" t="s">
        <v>3782</v>
      </c>
      <c r="I429" t="s">
        <v>3785</v>
      </c>
      <c r="J429" t="s">
        <v>4397</v>
      </c>
      <c r="K429" s="46">
        <v>0.75</v>
      </c>
      <c r="L429" s="27">
        <v>0</v>
      </c>
      <c r="M429" s="27">
        <v>5950.71</v>
      </c>
      <c r="N429" s="27">
        <v>43984.009999999995</v>
      </c>
      <c r="O429" s="70">
        <f t="shared" si="31"/>
        <v>49934.719999999994</v>
      </c>
      <c r="P429" s="76">
        <v>1.4452627655373878</v>
      </c>
      <c r="Q429" s="66">
        <f t="shared" si="32"/>
        <v>63568.45</v>
      </c>
      <c r="R429" s="63">
        <v>1</v>
      </c>
      <c r="S429" s="27">
        <v>0</v>
      </c>
      <c r="T429" s="27">
        <v>49934.719999999994</v>
      </c>
      <c r="U429" s="64">
        <f t="shared" si="33"/>
        <v>63568.45</v>
      </c>
      <c r="V429" s="65">
        <f t="shared" si="34"/>
        <v>113503.16999999998</v>
      </c>
    </row>
    <row r="430" spans="1:22" x14ac:dyDescent="0.25">
      <c r="A430" s="1" t="s">
        <v>3696</v>
      </c>
      <c r="B430" t="s">
        <v>14</v>
      </c>
      <c r="C430" t="s">
        <v>96</v>
      </c>
      <c r="D430" t="s">
        <v>14</v>
      </c>
      <c r="E430" t="s">
        <v>0</v>
      </c>
      <c r="F430">
        <f t="shared" si="30"/>
        <v>7</v>
      </c>
      <c r="G430" t="s">
        <v>3804</v>
      </c>
      <c r="H430" t="s">
        <v>3782</v>
      </c>
      <c r="I430" t="s">
        <v>3785</v>
      </c>
      <c r="J430" t="s">
        <v>4397</v>
      </c>
      <c r="K430" s="46">
        <v>0.55000000000000004</v>
      </c>
      <c r="L430" s="27">
        <v>0</v>
      </c>
      <c r="M430" s="27">
        <v>4363.8500000000004</v>
      </c>
      <c r="N430" s="27">
        <v>32254.949999999997</v>
      </c>
      <c r="O430" s="70">
        <f t="shared" si="31"/>
        <v>36618.799999999996</v>
      </c>
      <c r="P430" s="76">
        <v>1.4452627655373878</v>
      </c>
      <c r="Q430" s="66">
        <f t="shared" si="32"/>
        <v>46616.88</v>
      </c>
      <c r="R430" s="63">
        <v>1</v>
      </c>
      <c r="S430" s="27">
        <v>0</v>
      </c>
      <c r="T430" s="27">
        <v>36618.800000000003</v>
      </c>
      <c r="U430" s="64">
        <f t="shared" si="33"/>
        <v>46616.88</v>
      </c>
      <c r="V430" s="65">
        <f t="shared" si="34"/>
        <v>83235.679999999993</v>
      </c>
    </row>
    <row r="431" spans="1:22" x14ac:dyDescent="0.25">
      <c r="A431" s="1" t="s">
        <v>3696</v>
      </c>
      <c r="B431" t="s">
        <v>14</v>
      </c>
      <c r="C431" t="s">
        <v>96</v>
      </c>
      <c r="D431" t="s">
        <v>14</v>
      </c>
      <c r="E431" t="s">
        <v>0</v>
      </c>
      <c r="F431">
        <f t="shared" si="30"/>
        <v>7</v>
      </c>
      <c r="G431" t="s">
        <v>3788</v>
      </c>
      <c r="H431" t="s">
        <v>3782</v>
      </c>
      <c r="I431" t="s">
        <v>3785</v>
      </c>
      <c r="J431" t="s">
        <v>4397</v>
      </c>
      <c r="K431" s="46">
        <v>0.55000000000000004</v>
      </c>
      <c r="L431" s="27">
        <v>0</v>
      </c>
      <c r="M431" s="27">
        <v>4363.8500000000004</v>
      </c>
      <c r="N431" s="27">
        <v>32254.949999999997</v>
      </c>
      <c r="O431" s="70">
        <f t="shared" si="31"/>
        <v>36618.799999999996</v>
      </c>
      <c r="P431" s="76">
        <v>1.4452627655373878</v>
      </c>
      <c r="Q431" s="66">
        <f t="shared" si="32"/>
        <v>46616.88</v>
      </c>
      <c r="R431" s="63">
        <v>1</v>
      </c>
      <c r="S431" s="27">
        <v>0</v>
      </c>
      <c r="T431" s="27">
        <v>36618.800000000003</v>
      </c>
      <c r="U431" s="64">
        <f t="shared" si="33"/>
        <v>46616.88</v>
      </c>
      <c r="V431" s="65">
        <f t="shared" si="34"/>
        <v>83235.679999999993</v>
      </c>
    </row>
    <row r="432" spans="1:22" x14ac:dyDescent="0.25">
      <c r="A432" s="1" t="s">
        <v>3696</v>
      </c>
      <c r="B432" t="s">
        <v>14</v>
      </c>
      <c r="C432" t="s">
        <v>96</v>
      </c>
      <c r="D432" t="s">
        <v>14</v>
      </c>
      <c r="E432" t="s">
        <v>0</v>
      </c>
      <c r="F432">
        <f t="shared" si="30"/>
        <v>7</v>
      </c>
      <c r="G432" t="s">
        <v>3791</v>
      </c>
      <c r="H432" t="s">
        <v>3782</v>
      </c>
      <c r="I432" t="s">
        <v>3785</v>
      </c>
      <c r="J432" t="s">
        <v>4397</v>
      </c>
      <c r="K432" s="46">
        <v>0.1</v>
      </c>
      <c r="L432" s="27">
        <v>0</v>
      </c>
      <c r="M432" s="27">
        <v>793.43</v>
      </c>
      <c r="N432" s="27">
        <v>5864.5400000000009</v>
      </c>
      <c r="O432" s="70">
        <f t="shared" si="31"/>
        <v>6657.9700000000012</v>
      </c>
      <c r="P432" s="76">
        <v>1.4452627655373878</v>
      </c>
      <c r="Q432" s="66">
        <f t="shared" si="32"/>
        <v>8475.7999999999993</v>
      </c>
      <c r="R432" s="63">
        <v>1</v>
      </c>
      <c r="S432" s="27">
        <v>0</v>
      </c>
      <c r="T432" s="27">
        <v>6657.97</v>
      </c>
      <c r="U432" s="64">
        <f t="shared" si="33"/>
        <v>8475.7999999999993</v>
      </c>
      <c r="V432" s="65">
        <f t="shared" si="34"/>
        <v>15133.77</v>
      </c>
    </row>
    <row r="433" spans="1:22" x14ac:dyDescent="0.25">
      <c r="A433" s="1" t="s">
        <v>3696</v>
      </c>
      <c r="B433" t="s">
        <v>14</v>
      </c>
      <c r="C433" t="s">
        <v>361</v>
      </c>
      <c r="D433" t="s">
        <v>362</v>
      </c>
      <c r="E433" t="s">
        <v>3</v>
      </c>
      <c r="F433">
        <f t="shared" si="30"/>
        <v>7</v>
      </c>
      <c r="G433" t="s">
        <v>3778</v>
      </c>
      <c r="H433" t="s">
        <v>3779</v>
      </c>
      <c r="I433" t="s">
        <v>3780</v>
      </c>
      <c r="J433" t="s">
        <v>4397</v>
      </c>
      <c r="K433" s="46">
        <v>1.2494000000000001</v>
      </c>
      <c r="L433" s="27">
        <v>13776.89</v>
      </c>
      <c r="M433" s="27">
        <v>0</v>
      </c>
      <c r="N433" s="27">
        <v>11704.28</v>
      </c>
      <c r="O433" s="70">
        <f t="shared" si="31"/>
        <v>25481.17</v>
      </c>
      <c r="P433" s="76">
        <v>1.4452626303162037</v>
      </c>
      <c r="Q433" s="66">
        <f t="shared" si="32"/>
        <v>16915.759999999998</v>
      </c>
      <c r="R433" s="63">
        <v>1</v>
      </c>
      <c r="S433" s="27">
        <v>0</v>
      </c>
      <c r="T433" s="27">
        <v>25481.17</v>
      </c>
      <c r="U433" s="64">
        <f t="shared" si="33"/>
        <v>16915.759999999998</v>
      </c>
      <c r="V433" s="65">
        <f t="shared" si="34"/>
        <v>42396.929999999993</v>
      </c>
    </row>
    <row r="434" spans="1:22" x14ac:dyDescent="0.25">
      <c r="A434" s="1" t="s">
        <v>3696</v>
      </c>
      <c r="B434" t="s">
        <v>14</v>
      </c>
      <c r="C434" t="s">
        <v>361</v>
      </c>
      <c r="D434" t="s">
        <v>362</v>
      </c>
      <c r="E434" t="s">
        <v>3</v>
      </c>
      <c r="F434">
        <f t="shared" si="30"/>
        <v>7</v>
      </c>
      <c r="G434" t="s">
        <v>3935</v>
      </c>
      <c r="H434" t="s">
        <v>3798</v>
      </c>
      <c r="I434" t="s">
        <v>3785</v>
      </c>
      <c r="J434" t="s">
        <v>4397</v>
      </c>
      <c r="K434" s="46">
        <v>0.85</v>
      </c>
      <c r="L434" s="27">
        <v>0</v>
      </c>
      <c r="M434" s="27">
        <v>0</v>
      </c>
      <c r="N434" s="27">
        <v>17326.07</v>
      </c>
      <c r="O434" s="70">
        <f t="shared" si="31"/>
        <v>17326.07</v>
      </c>
      <c r="P434" s="76">
        <v>1.4452626303162037</v>
      </c>
      <c r="Q434" s="66">
        <f t="shared" si="32"/>
        <v>25040.720000000001</v>
      </c>
      <c r="R434" s="63">
        <v>1</v>
      </c>
      <c r="S434" s="27">
        <v>0</v>
      </c>
      <c r="T434" s="27">
        <v>17326.07</v>
      </c>
      <c r="U434" s="64">
        <f t="shared" si="33"/>
        <v>25040.720000000001</v>
      </c>
      <c r="V434" s="65">
        <f t="shared" si="34"/>
        <v>42366.79</v>
      </c>
    </row>
    <row r="435" spans="1:22" x14ac:dyDescent="0.25">
      <c r="A435" s="1" t="s">
        <v>3696</v>
      </c>
      <c r="B435" t="s">
        <v>14</v>
      </c>
      <c r="C435" t="s">
        <v>361</v>
      </c>
      <c r="D435" t="s">
        <v>362</v>
      </c>
      <c r="E435" t="s">
        <v>3</v>
      </c>
      <c r="F435">
        <f t="shared" si="30"/>
        <v>7</v>
      </c>
      <c r="G435" t="s">
        <v>3902</v>
      </c>
      <c r="H435" t="s">
        <v>3782</v>
      </c>
      <c r="I435" t="s">
        <v>3783</v>
      </c>
      <c r="J435" t="s">
        <v>4397</v>
      </c>
      <c r="K435" s="46">
        <v>0.65</v>
      </c>
      <c r="L435" s="27">
        <v>13262.7</v>
      </c>
      <c r="M435" s="27">
        <v>0</v>
      </c>
      <c r="N435" s="27">
        <v>0</v>
      </c>
      <c r="O435" s="70">
        <f t="shared" si="31"/>
        <v>13262.7</v>
      </c>
      <c r="P435" s="76">
        <v>0</v>
      </c>
      <c r="Q435" s="66">
        <f t="shared" si="32"/>
        <v>0</v>
      </c>
      <c r="R435" s="63">
        <v>1</v>
      </c>
      <c r="S435" s="27">
        <v>0</v>
      </c>
      <c r="T435" s="27">
        <v>13262.7</v>
      </c>
      <c r="U435" s="64">
        <f t="shared" si="33"/>
        <v>0</v>
      </c>
      <c r="V435" s="65">
        <f t="shared" si="34"/>
        <v>13262.7</v>
      </c>
    </row>
    <row r="436" spans="1:22" x14ac:dyDescent="0.25">
      <c r="A436" s="1" t="s">
        <v>3696</v>
      </c>
      <c r="B436" t="s">
        <v>14</v>
      </c>
      <c r="C436" t="s">
        <v>363</v>
      </c>
      <c r="D436" t="s">
        <v>364</v>
      </c>
      <c r="E436" t="s">
        <v>3</v>
      </c>
      <c r="F436">
        <f t="shared" si="30"/>
        <v>7</v>
      </c>
      <c r="G436" t="s">
        <v>3778</v>
      </c>
      <c r="H436" t="s">
        <v>3779</v>
      </c>
      <c r="I436" t="s">
        <v>3780</v>
      </c>
      <c r="J436" t="s">
        <v>4397</v>
      </c>
      <c r="K436" s="46">
        <v>1.0064</v>
      </c>
      <c r="L436" s="27">
        <v>0.22</v>
      </c>
      <c r="M436" s="27">
        <v>165.65</v>
      </c>
      <c r="N436" s="27">
        <v>48.74</v>
      </c>
      <c r="O436" s="70">
        <f t="shared" si="31"/>
        <v>214.61</v>
      </c>
      <c r="P436" s="76">
        <v>1.4452564809707669</v>
      </c>
      <c r="Q436" s="66">
        <f t="shared" si="32"/>
        <v>70.44</v>
      </c>
      <c r="R436" s="63">
        <v>1</v>
      </c>
      <c r="S436" s="27">
        <v>0</v>
      </c>
      <c r="T436" s="27">
        <v>214.61</v>
      </c>
      <c r="U436" s="64">
        <f t="shared" si="33"/>
        <v>70.44</v>
      </c>
      <c r="V436" s="65">
        <f t="shared" si="34"/>
        <v>285.05</v>
      </c>
    </row>
    <row r="437" spans="1:22" x14ac:dyDescent="0.25">
      <c r="A437" s="1" t="s">
        <v>3696</v>
      </c>
      <c r="B437" t="s">
        <v>14</v>
      </c>
      <c r="C437" t="s">
        <v>363</v>
      </c>
      <c r="D437" t="s">
        <v>364</v>
      </c>
      <c r="E437" t="s">
        <v>3</v>
      </c>
      <c r="F437">
        <f t="shared" si="30"/>
        <v>7</v>
      </c>
      <c r="G437" t="s">
        <v>3902</v>
      </c>
      <c r="H437" t="s">
        <v>3782</v>
      </c>
      <c r="I437" t="s">
        <v>3783</v>
      </c>
      <c r="J437" t="s">
        <v>4397</v>
      </c>
      <c r="K437" s="46">
        <v>0.93149999999999999</v>
      </c>
      <c r="L437" s="27">
        <v>45.32</v>
      </c>
      <c r="M437" s="27">
        <v>153.32</v>
      </c>
      <c r="N437" s="27">
        <v>0</v>
      </c>
      <c r="O437" s="70">
        <f t="shared" si="31"/>
        <v>198.64</v>
      </c>
      <c r="P437" s="76">
        <v>0</v>
      </c>
      <c r="Q437" s="66">
        <f t="shared" si="32"/>
        <v>0</v>
      </c>
      <c r="R437" s="63">
        <v>1</v>
      </c>
      <c r="S437" s="27">
        <v>0</v>
      </c>
      <c r="T437" s="27">
        <v>198.64</v>
      </c>
      <c r="U437" s="64">
        <f t="shared" si="33"/>
        <v>0</v>
      </c>
      <c r="V437" s="65">
        <f t="shared" si="34"/>
        <v>198.64</v>
      </c>
    </row>
    <row r="438" spans="1:22" x14ac:dyDescent="0.25">
      <c r="A438" s="1" t="s">
        <v>3696</v>
      </c>
      <c r="B438" t="s">
        <v>14</v>
      </c>
      <c r="C438" t="s">
        <v>363</v>
      </c>
      <c r="D438" t="s">
        <v>364</v>
      </c>
      <c r="E438" t="s">
        <v>3</v>
      </c>
      <c r="F438">
        <f t="shared" si="30"/>
        <v>7</v>
      </c>
      <c r="G438" t="s">
        <v>4285</v>
      </c>
      <c r="H438" t="s">
        <v>3782</v>
      </c>
      <c r="I438" t="s">
        <v>3783</v>
      </c>
      <c r="J438" t="s">
        <v>4397</v>
      </c>
      <c r="K438" s="46">
        <v>0.74319999999999997</v>
      </c>
      <c r="L438" s="27">
        <v>36.159999999999997</v>
      </c>
      <c r="M438" s="27">
        <v>122.33</v>
      </c>
      <c r="N438" s="27">
        <v>0</v>
      </c>
      <c r="O438" s="70">
        <f t="shared" si="31"/>
        <v>158.49</v>
      </c>
      <c r="P438" s="76">
        <v>0</v>
      </c>
      <c r="Q438" s="66">
        <f t="shared" si="32"/>
        <v>0</v>
      </c>
      <c r="R438" s="63">
        <v>1</v>
      </c>
      <c r="S438" s="27">
        <v>0</v>
      </c>
      <c r="T438" s="27">
        <v>158.49</v>
      </c>
      <c r="U438" s="64">
        <f t="shared" si="33"/>
        <v>0</v>
      </c>
      <c r="V438" s="65">
        <f t="shared" si="34"/>
        <v>158.49</v>
      </c>
    </row>
    <row r="439" spans="1:22" x14ac:dyDescent="0.25">
      <c r="A439" s="1" t="s">
        <v>3696</v>
      </c>
      <c r="B439" t="s">
        <v>14</v>
      </c>
      <c r="C439" t="s">
        <v>363</v>
      </c>
      <c r="D439" t="s">
        <v>364</v>
      </c>
      <c r="E439" t="s">
        <v>3</v>
      </c>
      <c r="F439">
        <f t="shared" si="30"/>
        <v>7</v>
      </c>
      <c r="G439" t="s">
        <v>3787</v>
      </c>
      <c r="H439" t="s">
        <v>3782</v>
      </c>
      <c r="I439" t="s">
        <v>3785</v>
      </c>
      <c r="J439" t="s">
        <v>4397</v>
      </c>
      <c r="K439" s="46">
        <v>1.9795</v>
      </c>
      <c r="L439" s="27">
        <v>0</v>
      </c>
      <c r="M439" s="27">
        <v>325.83</v>
      </c>
      <c r="N439" s="27">
        <v>96.3</v>
      </c>
      <c r="O439" s="70">
        <f t="shared" si="31"/>
        <v>422.13</v>
      </c>
      <c r="P439" s="76">
        <v>1.4452564809707669</v>
      </c>
      <c r="Q439" s="66">
        <f t="shared" si="32"/>
        <v>139.18</v>
      </c>
      <c r="R439" s="63">
        <v>1</v>
      </c>
      <c r="S439" s="27">
        <v>0</v>
      </c>
      <c r="T439" s="27">
        <v>422.13</v>
      </c>
      <c r="U439" s="64">
        <f t="shared" si="33"/>
        <v>139.18</v>
      </c>
      <c r="V439" s="65">
        <f t="shared" si="34"/>
        <v>561.30999999999995</v>
      </c>
    </row>
    <row r="440" spans="1:22" x14ac:dyDescent="0.25">
      <c r="A440" s="1" t="s">
        <v>3696</v>
      </c>
      <c r="B440" t="s">
        <v>14</v>
      </c>
      <c r="C440" t="s">
        <v>365</v>
      </c>
      <c r="D440" t="s">
        <v>366</v>
      </c>
      <c r="E440" t="s">
        <v>3</v>
      </c>
      <c r="F440">
        <f t="shared" si="30"/>
        <v>7</v>
      </c>
      <c r="G440" t="s">
        <v>3778</v>
      </c>
      <c r="H440" t="s">
        <v>3779</v>
      </c>
      <c r="I440" t="s">
        <v>3780</v>
      </c>
      <c r="J440" t="s">
        <v>4397</v>
      </c>
      <c r="K440" s="46">
        <v>1.1940999999999999</v>
      </c>
      <c r="L440" s="27">
        <v>0</v>
      </c>
      <c r="M440" s="27">
        <v>932.77</v>
      </c>
      <c r="N440" s="27">
        <v>0</v>
      </c>
      <c r="O440" s="70">
        <f t="shared" si="31"/>
        <v>932.77</v>
      </c>
      <c r="P440" s="76">
        <v>0</v>
      </c>
      <c r="Q440" s="66">
        <f t="shared" si="32"/>
        <v>0</v>
      </c>
      <c r="R440" s="63">
        <v>0</v>
      </c>
      <c r="S440" s="27">
        <v>0</v>
      </c>
      <c r="T440" s="27">
        <v>932.77</v>
      </c>
      <c r="U440" s="64">
        <f t="shared" si="33"/>
        <v>0</v>
      </c>
      <c r="V440" s="65">
        <f t="shared" si="34"/>
        <v>932.77</v>
      </c>
    </row>
    <row r="441" spans="1:22" x14ac:dyDescent="0.25">
      <c r="A441" s="1" t="s">
        <v>3696</v>
      </c>
      <c r="B441" t="s">
        <v>14</v>
      </c>
      <c r="C441" t="s">
        <v>365</v>
      </c>
      <c r="D441" t="s">
        <v>366</v>
      </c>
      <c r="E441" t="s">
        <v>3</v>
      </c>
      <c r="F441">
        <f t="shared" si="30"/>
        <v>7</v>
      </c>
      <c r="G441" t="s">
        <v>3902</v>
      </c>
      <c r="H441" t="s">
        <v>3782</v>
      </c>
      <c r="I441" t="s">
        <v>3783</v>
      </c>
      <c r="J441" t="s">
        <v>4397</v>
      </c>
      <c r="K441" s="46">
        <v>0.99909999999999999</v>
      </c>
      <c r="L441" s="27">
        <v>0</v>
      </c>
      <c r="M441" s="27">
        <v>780.45</v>
      </c>
      <c r="N441" s="27">
        <v>0</v>
      </c>
      <c r="O441" s="70">
        <f t="shared" si="31"/>
        <v>780.45</v>
      </c>
      <c r="P441" s="76">
        <v>0</v>
      </c>
      <c r="Q441" s="66">
        <f t="shared" si="32"/>
        <v>0</v>
      </c>
      <c r="R441" s="63">
        <v>0</v>
      </c>
      <c r="S441" s="27">
        <v>0</v>
      </c>
      <c r="T441" s="27">
        <v>780.45</v>
      </c>
      <c r="U441" s="64">
        <f t="shared" si="33"/>
        <v>0</v>
      </c>
      <c r="V441" s="65">
        <f t="shared" si="34"/>
        <v>780.45</v>
      </c>
    </row>
    <row r="442" spans="1:22" x14ac:dyDescent="0.25">
      <c r="A442" s="1" t="s">
        <v>3696</v>
      </c>
      <c r="B442" t="s">
        <v>14</v>
      </c>
      <c r="C442" t="s">
        <v>367</v>
      </c>
      <c r="D442" t="s">
        <v>368</v>
      </c>
      <c r="E442" t="s">
        <v>3</v>
      </c>
      <c r="F442">
        <f t="shared" si="30"/>
        <v>7</v>
      </c>
      <c r="G442" t="s">
        <v>3778</v>
      </c>
      <c r="H442" t="s">
        <v>3779</v>
      </c>
      <c r="I442" t="s">
        <v>3780</v>
      </c>
      <c r="J442" t="s">
        <v>4397</v>
      </c>
      <c r="K442" s="46">
        <v>1.1536</v>
      </c>
      <c r="L442" s="27">
        <v>0</v>
      </c>
      <c r="M442" s="27">
        <v>512.49</v>
      </c>
      <c r="N442" s="27">
        <v>0</v>
      </c>
      <c r="O442" s="70">
        <f t="shared" si="31"/>
        <v>512.49</v>
      </c>
      <c r="P442" s="76">
        <v>0</v>
      </c>
      <c r="Q442" s="66">
        <f t="shared" si="32"/>
        <v>0</v>
      </c>
      <c r="R442" s="63">
        <v>0</v>
      </c>
      <c r="S442" s="27">
        <v>0</v>
      </c>
      <c r="T442" s="27">
        <v>512.49</v>
      </c>
      <c r="U442" s="64">
        <f t="shared" si="33"/>
        <v>0</v>
      </c>
      <c r="V442" s="65">
        <f t="shared" si="34"/>
        <v>512.49</v>
      </c>
    </row>
    <row r="443" spans="1:22" x14ac:dyDescent="0.25">
      <c r="A443" s="1" t="s">
        <v>3696</v>
      </c>
      <c r="B443" t="s">
        <v>14</v>
      </c>
      <c r="C443" t="s">
        <v>367</v>
      </c>
      <c r="D443" t="s">
        <v>368</v>
      </c>
      <c r="E443" t="s">
        <v>3</v>
      </c>
      <c r="F443">
        <f t="shared" si="30"/>
        <v>7</v>
      </c>
      <c r="G443" t="s">
        <v>3902</v>
      </c>
      <c r="H443" t="s">
        <v>3782</v>
      </c>
      <c r="I443" t="s">
        <v>3783</v>
      </c>
      <c r="J443" t="s">
        <v>4397</v>
      </c>
      <c r="K443" s="46">
        <v>1</v>
      </c>
      <c r="L443" s="27">
        <v>64.819999999999993</v>
      </c>
      <c r="M443" s="27">
        <v>444.25</v>
      </c>
      <c r="N443" s="27">
        <v>0</v>
      </c>
      <c r="O443" s="70">
        <f t="shared" si="31"/>
        <v>509.07</v>
      </c>
      <c r="P443" s="76">
        <v>0</v>
      </c>
      <c r="Q443" s="66">
        <f t="shared" si="32"/>
        <v>0</v>
      </c>
      <c r="R443" s="63">
        <v>0</v>
      </c>
      <c r="S443" s="27">
        <v>0</v>
      </c>
      <c r="T443" s="27">
        <v>509.07</v>
      </c>
      <c r="U443" s="64">
        <f t="shared" si="33"/>
        <v>0</v>
      </c>
      <c r="V443" s="65">
        <f t="shared" si="34"/>
        <v>509.07</v>
      </c>
    </row>
    <row r="444" spans="1:22" x14ac:dyDescent="0.25">
      <c r="A444" s="1" t="s">
        <v>3696</v>
      </c>
      <c r="B444" t="s">
        <v>14</v>
      </c>
      <c r="C444" t="s">
        <v>367</v>
      </c>
      <c r="D444" t="s">
        <v>368</v>
      </c>
      <c r="E444" t="s">
        <v>3</v>
      </c>
      <c r="F444">
        <f t="shared" si="30"/>
        <v>7</v>
      </c>
      <c r="G444" t="s">
        <v>3787</v>
      </c>
      <c r="H444" t="s">
        <v>3782</v>
      </c>
      <c r="I444" t="s">
        <v>3785</v>
      </c>
      <c r="J444" t="s">
        <v>4397</v>
      </c>
      <c r="K444" s="46">
        <v>1</v>
      </c>
      <c r="L444" s="27">
        <v>0</v>
      </c>
      <c r="M444" s="27">
        <v>444.25</v>
      </c>
      <c r="N444" s="27">
        <v>0</v>
      </c>
      <c r="O444" s="70">
        <f t="shared" si="31"/>
        <v>444.25</v>
      </c>
      <c r="P444" s="76">
        <v>0</v>
      </c>
      <c r="Q444" s="66">
        <f t="shared" si="32"/>
        <v>0</v>
      </c>
      <c r="R444" s="63">
        <v>0</v>
      </c>
      <c r="S444" s="27">
        <v>0</v>
      </c>
      <c r="T444" s="27">
        <v>444.25</v>
      </c>
      <c r="U444" s="64">
        <f t="shared" si="33"/>
        <v>0</v>
      </c>
      <c r="V444" s="65">
        <f t="shared" si="34"/>
        <v>444.25</v>
      </c>
    </row>
    <row r="445" spans="1:22" x14ac:dyDescent="0.25">
      <c r="A445" s="1" t="s">
        <v>3696</v>
      </c>
      <c r="B445" t="s">
        <v>14</v>
      </c>
      <c r="C445" t="s">
        <v>369</v>
      </c>
      <c r="D445" t="s">
        <v>370</v>
      </c>
      <c r="E445" t="s">
        <v>3</v>
      </c>
      <c r="F445">
        <f t="shared" si="30"/>
        <v>7</v>
      </c>
      <c r="G445" t="s">
        <v>3778</v>
      </c>
      <c r="H445" t="s">
        <v>3779</v>
      </c>
      <c r="I445" t="s">
        <v>3780</v>
      </c>
      <c r="J445" t="s">
        <v>4397</v>
      </c>
      <c r="K445" s="46">
        <v>1.1228</v>
      </c>
      <c r="L445" s="27">
        <v>0</v>
      </c>
      <c r="M445" s="27">
        <v>67.260000000000005</v>
      </c>
      <c r="N445" s="27">
        <v>0</v>
      </c>
      <c r="O445" s="70">
        <f t="shared" si="31"/>
        <v>67.260000000000005</v>
      </c>
      <c r="P445" s="76">
        <v>0</v>
      </c>
      <c r="Q445" s="66">
        <f t="shared" si="32"/>
        <v>0</v>
      </c>
      <c r="R445" s="63">
        <v>0</v>
      </c>
      <c r="S445" s="27">
        <v>0</v>
      </c>
      <c r="T445" s="27">
        <v>67.260000000000005</v>
      </c>
      <c r="U445" s="64">
        <f t="shared" si="33"/>
        <v>0</v>
      </c>
      <c r="V445" s="65">
        <f t="shared" si="34"/>
        <v>67.260000000000005</v>
      </c>
    </row>
    <row r="446" spans="1:22" x14ac:dyDescent="0.25">
      <c r="A446" s="1" t="s">
        <v>3696</v>
      </c>
      <c r="B446" t="s">
        <v>14</v>
      </c>
      <c r="C446" t="s">
        <v>369</v>
      </c>
      <c r="D446" t="s">
        <v>370</v>
      </c>
      <c r="E446" t="s">
        <v>3</v>
      </c>
      <c r="F446">
        <f t="shared" si="30"/>
        <v>7</v>
      </c>
      <c r="G446" t="s">
        <v>3902</v>
      </c>
      <c r="H446" t="s">
        <v>3782</v>
      </c>
      <c r="I446" t="s">
        <v>3783</v>
      </c>
      <c r="J446" t="s">
        <v>4397</v>
      </c>
      <c r="K446" s="46">
        <v>0.9385</v>
      </c>
      <c r="L446" s="27">
        <v>0</v>
      </c>
      <c r="M446" s="27">
        <v>56.22</v>
      </c>
      <c r="N446" s="27">
        <v>0</v>
      </c>
      <c r="O446" s="70">
        <f t="shared" si="31"/>
        <v>56.22</v>
      </c>
      <c r="P446" s="76">
        <v>0</v>
      </c>
      <c r="Q446" s="66">
        <f t="shared" si="32"/>
        <v>0</v>
      </c>
      <c r="R446" s="63">
        <v>0</v>
      </c>
      <c r="S446" s="27">
        <v>0</v>
      </c>
      <c r="T446" s="27">
        <v>56.22</v>
      </c>
      <c r="U446" s="64">
        <f t="shared" si="33"/>
        <v>0</v>
      </c>
      <c r="V446" s="65">
        <f t="shared" si="34"/>
        <v>56.22</v>
      </c>
    </row>
    <row r="447" spans="1:22" x14ac:dyDescent="0.25">
      <c r="A447" s="1" t="s">
        <v>3696</v>
      </c>
      <c r="B447" t="s">
        <v>14</v>
      </c>
      <c r="C447" t="s">
        <v>369</v>
      </c>
      <c r="D447" t="s">
        <v>370</v>
      </c>
      <c r="E447" t="s">
        <v>3</v>
      </c>
      <c r="F447">
        <f t="shared" si="30"/>
        <v>7</v>
      </c>
      <c r="G447" t="s">
        <v>3909</v>
      </c>
      <c r="H447" t="s">
        <v>3782</v>
      </c>
      <c r="I447" t="s">
        <v>3783</v>
      </c>
      <c r="J447" t="s">
        <v>4397</v>
      </c>
      <c r="K447" s="46">
        <v>0.46910000000000002</v>
      </c>
      <c r="L447" s="27">
        <v>0</v>
      </c>
      <c r="M447" s="27">
        <v>28.1</v>
      </c>
      <c r="N447" s="27">
        <v>0</v>
      </c>
      <c r="O447" s="70">
        <f t="shared" si="31"/>
        <v>28.1</v>
      </c>
      <c r="P447" s="76">
        <v>0</v>
      </c>
      <c r="Q447" s="66">
        <f t="shared" si="32"/>
        <v>0</v>
      </c>
      <c r="R447" s="63">
        <v>0</v>
      </c>
      <c r="S447" s="27">
        <v>0</v>
      </c>
      <c r="T447" s="27">
        <v>28.1</v>
      </c>
      <c r="U447" s="64">
        <f t="shared" si="33"/>
        <v>0</v>
      </c>
      <c r="V447" s="65">
        <f t="shared" si="34"/>
        <v>28.1</v>
      </c>
    </row>
    <row r="448" spans="1:22" x14ac:dyDescent="0.25">
      <c r="A448" s="1" t="s">
        <v>3696</v>
      </c>
      <c r="B448" t="s">
        <v>14</v>
      </c>
      <c r="C448" t="s">
        <v>371</v>
      </c>
      <c r="D448" t="s">
        <v>372</v>
      </c>
      <c r="E448" t="s">
        <v>3</v>
      </c>
      <c r="F448">
        <f t="shared" si="30"/>
        <v>7</v>
      </c>
      <c r="G448" t="s">
        <v>3778</v>
      </c>
      <c r="H448" t="s">
        <v>3779</v>
      </c>
      <c r="I448" t="s">
        <v>3780</v>
      </c>
      <c r="J448" t="s">
        <v>4397</v>
      </c>
      <c r="K448" s="46">
        <v>1.0869</v>
      </c>
      <c r="L448" s="27">
        <v>0</v>
      </c>
      <c r="M448" s="27">
        <v>46.14</v>
      </c>
      <c r="N448" s="27">
        <v>0</v>
      </c>
      <c r="O448" s="70">
        <f t="shared" si="31"/>
        <v>46.14</v>
      </c>
      <c r="P448" s="76">
        <v>0</v>
      </c>
      <c r="Q448" s="66">
        <f t="shared" si="32"/>
        <v>0</v>
      </c>
      <c r="R448" s="63">
        <v>0</v>
      </c>
      <c r="S448" s="27">
        <v>0</v>
      </c>
      <c r="T448" s="27">
        <v>46.14</v>
      </c>
      <c r="U448" s="64">
        <f t="shared" si="33"/>
        <v>0</v>
      </c>
      <c r="V448" s="65">
        <f t="shared" si="34"/>
        <v>46.14</v>
      </c>
    </row>
    <row r="449" spans="1:22" x14ac:dyDescent="0.25">
      <c r="A449" s="1" t="s">
        <v>3696</v>
      </c>
      <c r="B449" t="s">
        <v>14</v>
      </c>
      <c r="C449" t="s">
        <v>371</v>
      </c>
      <c r="D449" t="s">
        <v>372</v>
      </c>
      <c r="E449" t="s">
        <v>3</v>
      </c>
      <c r="F449">
        <f t="shared" si="30"/>
        <v>7</v>
      </c>
      <c r="G449" t="s">
        <v>3781</v>
      </c>
      <c r="H449" t="s">
        <v>3782</v>
      </c>
      <c r="I449" t="s">
        <v>3783</v>
      </c>
      <c r="J449" t="s">
        <v>4397</v>
      </c>
      <c r="K449" s="46">
        <v>0.49359999999999998</v>
      </c>
      <c r="L449" s="27">
        <v>0</v>
      </c>
      <c r="M449" s="27">
        <v>20.95</v>
      </c>
      <c r="N449" s="27">
        <v>0</v>
      </c>
      <c r="O449" s="70">
        <f t="shared" si="31"/>
        <v>20.95</v>
      </c>
      <c r="P449" s="76">
        <v>0</v>
      </c>
      <c r="Q449" s="66">
        <f t="shared" si="32"/>
        <v>0</v>
      </c>
      <c r="R449" s="63">
        <v>0</v>
      </c>
      <c r="S449" s="27">
        <v>0</v>
      </c>
      <c r="T449" s="27">
        <v>20.95</v>
      </c>
      <c r="U449" s="64">
        <f t="shared" si="33"/>
        <v>0</v>
      </c>
      <c r="V449" s="65">
        <f t="shared" si="34"/>
        <v>20.95</v>
      </c>
    </row>
    <row r="450" spans="1:22" x14ac:dyDescent="0.25">
      <c r="A450" s="1" t="s">
        <v>3696</v>
      </c>
      <c r="B450" t="s">
        <v>14</v>
      </c>
      <c r="C450" t="s">
        <v>373</v>
      </c>
      <c r="D450" t="s">
        <v>374</v>
      </c>
      <c r="E450" t="s">
        <v>3</v>
      </c>
      <c r="F450">
        <f t="shared" ref="F450:F513" si="35">LEN(C450)</f>
        <v>7</v>
      </c>
      <c r="G450" t="s">
        <v>3778</v>
      </c>
      <c r="H450" t="s">
        <v>3779</v>
      </c>
      <c r="I450" t="s">
        <v>3780</v>
      </c>
      <c r="J450" t="s">
        <v>4397</v>
      </c>
      <c r="K450" s="46">
        <v>4.5614999999999997</v>
      </c>
      <c r="L450" s="27">
        <v>0</v>
      </c>
      <c r="M450" s="27">
        <v>3703.48</v>
      </c>
      <c r="N450" s="27">
        <v>0</v>
      </c>
      <c r="O450" s="70">
        <f t="shared" ref="O450:O513" si="36">SUM(L450:N450)</f>
        <v>3703.48</v>
      </c>
      <c r="P450" s="76">
        <v>0</v>
      </c>
      <c r="Q450" s="66">
        <f t="shared" ref="Q450:Q513" si="37">ROUND(P450*N450,2)</f>
        <v>0</v>
      </c>
      <c r="R450" s="63">
        <v>0</v>
      </c>
      <c r="S450" s="27">
        <v>0</v>
      </c>
      <c r="T450" s="27">
        <v>3703.48</v>
      </c>
      <c r="U450" s="64">
        <f t="shared" ref="U450:U513" si="38">ROUND(SUM(L450,M450,N450,Q450,-S450,-T450), 2)</f>
        <v>0</v>
      </c>
      <c r="V450" s="65">
        <f t="shared" ref="V450:V513" si="39">SUM(S450,T450,U450)</f>
        <v>3703.48</v>
      </c>
    </row>
    <row r="451" spans="1:22" x14ac:dyDescent="0.25">
      <c r="A451" s="1" t="s">
        <v>3696</v>
      </c>
      <c r="B451" t="s">
        <v>14</v>
      </c>
      <c r="C451" t="s">
        <v>373</v>
      </c>
      <c r="D451" t="s">
        <v>374</v>
      </c>
      <c r="E451" t="s">
        <v>3</v>
      </c>
      <c r="F451">
        <f t="shared" si="35"/>
        <v>7</v>
      </c>
      <c r="G451" t="s">
        <v>3918</v>
      </c>
      <c r="H451" t="s">
        <v>3782</v>
      </c>
      <c r="I451" t="s">
        <v>3783</v>
      </c>
      <c r="J451" t="s">
        <v>4397</v>
      </c>
      <c r="K451" s="46">
        <v>0.9123</v>
      </c>
      <c r="L451" s="27">
        <v>0</v>
      </c>
      <c r="M451" s="27">
        <v>740.7</v>
      </c>
      <c r="N451" s="27">
        <v>0</v>
      </c>
      <c r="O451" s="70">
        <f t="shared" si="36"/>
        <v>740.7</v>
      </c>
      <c r="P451" s="76">
        <v>0</v>
      </c>
      <c r="Q451" s="66">
        <f t="shared" si="37"/>
        <v>0</v>
      </c>
      <c r="R451" s="63">
        <v>0</v>
      </c>
      <c r="S451" s="27">
        <v>0</v>
      </c>
      <c r="T451" s="27">
        <v>740.7</v>
      </c>
      <c r="U451" s="64">
        <f t="shared" si="38"/>
        <v>0</v>
      </c>
      <c r="V451" s="65">
        <f t="shared" si="39"/>
        <v>740.7</v>
      </c>
    </row>
    <row r="452" spans="1:22" x14ac:dyDescent="0.25">
      <c r="A452" s="1" t="s">
        <v>3696</v>
      </c>
      <c r="B452" t="s">
        <v>14</v>
      </c>
      <c r="C452" t="s">
        <v>373</v>
      </c>
      <c r="D452" t="s">
        <v>374</v>
      </c>
      <c r="E452" t="s">
        <v>3</v>
      </c>
      <c r="F452">
        <f t="shared" si="35"/>
        <v>7</v>
      </c>
      <c r="G452" t="s">
        <v>3787</v>
      </c>
      <c r="H452" t="s">
        <v>3782</v>
      </c>
      <c r="I452" t="s">
        <v>3785</v>
      </c>
      <c r="J452" t="s">
        <v>4397</v>
      </c>
      <c r="K452" s="46">
        <v>0.59299999999999997</v>
      </c>
      <c r="L452" s="27">
        <v>0</v>
      </c>
      <c r="M452" s="27">
        <v>481.46</v>
      </c>
      <c r="N452" s="27">
        <v>0</v>
      </c>
      <c r="O452" s="70">
        <f t="shared" si="36"/>
        <v>481.46</v>
      </c>
      <c r="P452" s="76">
        <v>0</v>
      </c>
      <c r="Q452" s="66">
        <f t="shared" si="37"/>
        <v>0</v>
      </c>
      <c r="R452" s="63">
        <v>0</v>
      </c>
      <c r="S452" s="27">
        <v>0</v>
      </c>
      <c r="T452" s="27">
        <v>481.46</v>
      </c>
      <c r="U452" s="64">
        <f t="shared" si="38"/>
        <v>0</v>
      </c>
      <c r="V452" s="65">
        <f t="shared" si="39"/>
        <v>481.46</v>
      </c>
    </row>
    <row r="453" spans="1:22" x14ac:dyDescent="0.25">
      <c r="A453" s="1" t="s">
        <v>3696</v>
      </c>
      <c r="B453" t="s">
        <v>14</v>
      </c>
      <c r="C453" t="s">
        <v>373</v>
      </c>
      <c r="D453" t="s">
        <v>374</v>
      </c>
      <c r="E453" t="s">
        <v>3</v>
      </c>
      <c r="F453">
        <f t="shared" si="35"/>
        <v>7</v>
      </c>
      <c r="G453" t="s">
        <v>4286</v>
      </c>
      <c r="H453" t="s">
        <v>3798</v>
      </c>
      <c r="I453" t="s">
        <v>3785</v>
      </c>
      <c r="J453" t="s">
        <v>4397</v>
      </c>
      <c r="K453" s="46">
        <v>0.58319999999999994</v>
      </c>
      <c r="L453" s="27">
        <v>0</v>
      </c>
      <c r="M453" s="27">
        <v>473.5</v>
      </c>
      <c r="N453" s="27">
        <v>0</v>
      </c>
      <c r="O453" s="70">
        <f t="shared" si="36"/>
        <v>473.5</v>
      </c>
      <c r="P453" s="76">
        <v>0</v>
      </c>
      <c r="Q453" s="66">
        <f t="shared" si="37"/>
        <v>0</v>
      </c>
      <c r="R453" s="63">
        <v>0</v>
      </c>
      <c r="S453" s="27">
        <v>0</v>
      </c>
      <c r="T453" s="27">
        <v>473.5</v>
      </c>
      <c r="U453" s="64">
        <f t="shared" si="38"/>
        <v>0</v>
      </c>
      <c r="V453" s="65">
        <f t="shared" si="39"/>
        <v>473.5</v>
      </c>
    </row>
    <row r="454" spans="1:22" x14ac:dyDescent="0.25">
      <c r="A454" s="1" t="s">
        <v>3696</v>
      </c>
      <c r="B454" t="s">
        <v>14</v>
      </c>
      <c r="C454" t="s">
        <v>375</v>
      </c>
      <c r="D454" t="s">
        <v>376</v>
      </c>
      <c r="E454" t="s">
        <v>3</v>
      </c>
      <c r="F454">
        <f t="shared" si="35"/>
        <v>7</v>
      </c>
      <c r="G454" t="s">
        <v>3778</v>
      </c>
      <c r="H454" t="s">
        <v>3779</v>
      </c>
      <c r="I454" t="s">
        <v>3780</v>
      </c>
      <c r="J454" t="s">
        <v>4397</v>
      </c>
      <c r="K454" s="46">
        <v>1.1196999999999999</v>
      </c>
      <c r="L454" s="27">
        <v>0</v>
      </c>
      <c r="M454" s="27">
        <v>485.56</v>
      </c>
      <c r="N454" s="27">
        <v>0</v>
      </c>
      <c r="O454" s="70">
        <f t="shared" si="36"/>
        <v>485.56</v>
      </c>
      <c r="P454" s="76">
        <v>0</v>
      </c>
      <c r="Q454" s="66">
        <f t="shared" si="37"/>
        <v>0</v>
      </c>
      <c r="R454" s="63">
        <v>0</v>
      </c>
      <c r="S454" s="27">
        <v>0</v>
      </c>
      <c r="T454" s="27">
        <v>485.56</v>
      </c>
      <c r="U454" s="64">
        <f t="shared" si="38"/>
        <v>0</v>
      </c>
      <c r="V454" s="65">
        <f t="shared" si="39"/>
        <v>485.56</v>
      </c>
    </row>
    <row r="455" spans="1:22" x14ac:dyDescent="0.25">
      <c r="A455" s="1" t="s">
        <v>3696</v>
      </c>
      <c r="B455" t="s">
        <v>14</v>
      </c>
      <c r="C455" t="s">
        <v>375</v>
      </c>
      <c r="D455" t="s">
        <v>376</v>
      </c>
      <c r="E455" t="s">
        <v>3</v>
      </c>
      <c r="F455">
        <f t="shared" si="35"/>
        <v>7</v>
      </c>
      <c r="G455" t="s">
        <v>3902</v>
      </c>
      <c r="H455" t="s">
        <v>3782</v>
      </c>
      <c r="I455" t="s">
        <v>3783</v>
      </c>
      <c r="J455" t="s">
        <v>4397</v>
      </c>
      <c r="K455" s="46">
        <v>0.99909999999999999</v>
      </c>
      <c r="L455" s="27">
        <v>0</v>
      </c>
      <c r="M455" s="27">
        <v>433.26</v>
      </c>
      <c r="N455" s="27">
        <v>0</v>
      </c>
      <c r="O455" s="70">
        <f t="shared" si="36"/>
        <v>433.26</v>
      </c>
      <c r="P455" s="76">
        <v>0</v>
      </c>
      <c r="Q455" s="66">
        <f t="shared" si="37"/>
        <v>0</v>
      </c>
      <c r="R455" s="63">
        <v>0</v>
      </c>
      <c r="S455" s="27">
        <v>0</v>
      </c>
      <c r="T455" s="27">
        <v>433.26</v>
      </c>
      <c r="U455" s="64">
        <f t="shared" si="38"/>
        <v>0</v>
      </c>
      <c r="V455" s="65">
        <f t="shared" si="39"/>
        <v>433.26</v>
      </c>
    </row>
    <row r="456" spans="1:22" x14ac:dyDescent="0.25">
      <c r="A456" s="1" t="s">
        <v>3696</v>
      </c>
      <c r="B456" t="s">
        <v>14</v>
      </c>
      <c r="C456" t="s">
        <v>375</v>
      </c>
      <c r="D456" t="s">
        <v>376</v>
      </c>
      <c r="E456" t="s">
        <v>3</v>
      </c>
      <c r="F456">
        <f t="shared" si="35"/>
        <v>7</v>
      </c>
      <c r="G456" t="s">
        <v>3787</v>
      </c>
      <c r="H456" t="s">
        <v>3782</v>
      </c>
      <c r="I456" t="s">
        <v>3785</v>
      </c>
      <c r="J456" t="s">
        <v>4397</v>
      </c>
      <c r="K456" s="46">
        <v>0.99909999999999999</v>
      </c>
      <c r="L456" s="27">
        <v>0</v>
      </c>
      <c r="M456" s="27">
        <v>433.26</v>
      </c>
      <c r="N456" s="27">
        <v>0</v>
      </c>
      <c r="O456" s="70">
        <f t="shared" si="36"/>
        <v>433.26</v>
      </c>
      <c r="P456" s="76">
        <v>0</v>
      </c>
      <c r="Q456" s="66">
        <f t="shared" si="37"/>
        <v>0</v>
      </c>
      <c r="R456" s="63">
        <v>0</v>
      </c>
      <c r="S456" s="27">
        <v>0</v>
      </c>
      <c r="T456" s="27">
        <v>433.26</v>
      </c>
      <c r="U456" s="64">
        <f t="shared" si="38"/>
        <v>0</v>
      </c>
      <c r="V456" s="65">
        <f t="shared" si="39"/>
        <v>433.26</v>
      </c>
    </row>
    <row r="457" spans="1:22" x14ac:dyDescent="0.25">
      <c r="A457" s="1" t="s">
        <v>3696</v>
      </c>
      <c r="B457" t="s">
        <v>14</v>
      </c>
      <c r="C457" t="s">
        <v>377</v>
      </c>
      <c r="D457" t="s">
        <v>378</v>
      </c>
      <c r="E457" t="s">
        <v>3</v>
      </c>
      <c r="F457">
        <f t="shared" si="35"/>
        <v>7</v>
      </c>
      <c r="G457" t="s">
        <v>3778</v>
      </c>
      <c r="H457" t="s">
        <v>3779</v>
      </c>
      <c r="I457" t="s">
        <v>3780</v>
      </c>
      <c r="J457" t="s">
        <v>4397</v>
      </c>
      <c r="K457" s="46">
        <v>1.1737</v>
      </c>
      <c r="L457" s="27">
        <v>225.62</v>
      </c>
      <c r="M457" s="27">
        <v>0</v>
      </c>
      <c r="N457" s="27">
        <v>1068.0300000000002</v>
      </c>
      <c r="O457" s="70">
        <f t="shared" si="36"/>
        <v>1293.6500000000001</v>
      </c>
      <c r="P457" s="76">
        <v>1.4452644799875511</v>
      </c>
      <c r="Q457" s="66">
        <f t="shared" si="37"/>
        <v>1543.59</v>
      </c>
      <c r="R457" s="63">
        <v>1</v>
      </c>
      <c r="S457" s="27">
        <v>0</v>
      </c>
      <c r="T457" s="27">
        <v>1293.6500000000001</v>
      </c>
      <c r="U457" s="64">
        <f t="shared" si="38"/>
        <v>1543.59</v>
      </c>
      <c r="V457" s="65">
        <f t="shared" si="39"/>
        <v>2837.24</v>
      </c>
    </row>
    <row r="458" spans="1:22" x14ac:dyDescent="0.25">
      <c r="A458" s="1" t="s">
        <v>3696</v>
      </c>
      <c r="B458" t="s">
        <v>14</v>
      </c>
      <c r="C458" t="s">
        <v>377</v>
      </c>
      <c r="D458" t="s">
        <v>378</v>
      </c>
      <c r="E458" t="s">
        <v>3</v>
      </c>
      <c r="F458">
        <f t="shared" si="35"/>
        <v>7</v>
      </c>
      <c r="G458" t="s">
        <v>3787</v>
      </c>
      <c r="H458" t="s">
        <v>3782</v>
      </c>
      <c r="I458" t="s">
        <v>3785</v>
      </c>
      <c r="J458" t="s">
        <v>4397</v>
      </c>
      <c r="K458" s="46">
        <v>1.4798</v>
      </c>
      <c r="L458" s="27">
        <v>0</v>
      </c>
      <c r="M458" s="27">
        <v>0</v>
      </c>
      <c r="N458" s="27">
        <v>1631.04</v>
      </c>
      <c r="O458" s="70">
        <f t="shared" si="36"/>
        <v>1631.04</v>
      </c>
      <c r="P458" s="76">
        <v>1.4452644799875511</v>
      </c>
      <c r="Q458" s="66">
        <f t="shared" si="37"/>
        <v>2357.2800000000002</v>
      </c>
      <c r="R458" s="63">
        <v>1</v>
      </c>
      <c r="S458" s="27">
        <v>0</v>
      </c>
      <c r="T458" s="27">
        <v>1631.04</v>
      </c>
      <c r="U458" s="64">
        <f t="shared" si="38"/>
        <v>2357.2800000000002</v>
      </c>
      <c r="V458" s="65">
        <f t="shared" si="39"/>
        <v>3988.32</v>
      </c>
    </row>
    <row r="459" spans="1:22" x14ac:dyDescent="0.25">
      <c r="A459" s="1" t="s">
        <v>3696</v>
      </c>
      <c r="B459" t="s">
        <v>14</v>
      </c>
      <c r="C459" t="s">
        <v>379</v>
      </c>
      <c r="D459" t="s">
        <v>380</v>
      </c>
      <c r="E459" t="s">
        <v>3</v>
      </c>
      <c r="F459">
        <f t="shared" si="35"/>
        <v>7</v>
      </c>
      <c r="G459" t="s">
        <v>3778</v>
      </c>
      <c r="H459" t="s">
        <v>3779</v>
      </c>
      <c r="I459" t="s">
        <v>3780</v>
      </c>
      <c r="J459" t="s">
        <v>4397</v>
      </c>
      <c r="K459" s="46">
        <v>1.2290000000000001</v>
      </c>
      <c r="L459" s="27">
        <v>8096.65</v>
      </c>
      <c r="M459" s="27">
        <v>1203.95</v>
      </c>
      <c r="N459" s="27">
        <v>13693.53</v>
      </c>
      <c r="O459" s="70">
        <f t="shared" si="36"/>
        <v>22994.13</v>
      </c>
      <c r="P459" s="76">
        <v>1.4452627386001953</v>
      </c>
      <c r="Q459" s="66">
        <f t="shared" si="37"/>
        <v>19790.75</v>
      </c>
      <c r="R459" s="63">
        <v>1</v>
      </c>
      <c r="S459" s="27">
        <v>0</v>
      </c>
      <c r="T459" s="27">
        <v>22994.129999999997</v>
      </c>
      <c r="U459" s="64">
        <f t="shared" si="38"/>
        <v>19790.75</v>
      </c>
      <c r="V459" s="65">
        <f t="shared" si="39"/>
        <v>42784.88</v>
      </c>
    </row>
    <row r="460" spans="1:22" x14ac:dyDescent="0.25">
      <c r="A460" s="1" t="s">
        <v>3696</v>
      </c>
      <c r="B460" t="s">
        <v>14</v>
      </c>
      <c r="C460" t="s">
        <v>379</v>
      </c>
      <c r="D460" t="s">
        <v>380</v>
      </c>
      <c r="E460" t="s">
        <v>3</v>
      </c>
      <c r="F460">
        <f t="shared" si="35"/>
        <v>7</v>
      </c>
      <c r="G460" t="s">
        <v>3850</v>
      </c>
      <c r="H460" t="s">
        <v>3782</v>
      </c>
      <c r="I460" t="s">
        <v>3783</v>
      </c>
      <c r="J460" t="s">
        <v>4397</v>
      </c>
      <c r="K460" s="46">
        <v>0.74939999999999996</v>
      </c>
      <c r="L460" s="27">
        <v>14084.56</v>
      </c>
      <c r="M460" s="27">
        <v>734.13</v>
      </c>
      <c r="N460" s="27">
        <v>1.0000000001355147E-2</v>
      </c>
      <c r="O460" s="70">
        <f t="shared" si="36"/>
        <v>14818.7</v>
      </c>
      <c r="P460" s="76">
        <v>1.4452627386001953</v>
      </c>
      <c r="Q460" s="66">
        <f t="shared" si="37"/>
        <v>0.01</v>
      </c>
      <c r="R460" s="63">
        <v>1</v>
      </c>
      <c r="S460" s="27">
        <v>0</v>
      </c>
      <c r="T460" s="27">
        <v>14818.7</v>
      </c>
      <c r="U460" s="64">
        <f t="shared" si="38"/>
        <v>0.01</v>
      </c>
      <c r="V460" s="65">
        <f t="shared" si="39"/>
        <v>14818.710000000001</v>
      </c>
    </row>
    <row r="461" spans="1:22" x14ac:dyDescent="0.25">
      <c r="A461" s="1" t="s">
        <v>3696</v>
      </c>
      <c r="B461" t="s">
        <v>14</v>
      </c>
      <c r="C461" t="s">
        <v>379</v>
      </c>
      <c r="D461" t="s">
        <v>380</v>
      </c>
      <c r="E461" t="s">
        <v>3</v>
      </c>
      <c r="F461">
        <f t="shared" si="35"/>
        <v>7</v>
      </c>
      <c r="G461" t="s">
        <v>3787</v>
      </c>
      <c r="H461" t="s">
        <v>3782</v>
      </c>
      <c r="I461" t="s">
        <v>3785</v>
      </c>
      <c r="J461" t="s">
        <v>4397</v>
      </c>
      <c r="K461" s="46">
        <v>1.95</v>
      </c>
      <c r="L461" s="27">
        <v>0</v>
      </c>
      <c r="M461" s="27">
        <v>1910.26</v>
      </c>
      <c r="N461" s="27">
        <v>33453.32</v>
      </c>
      <c r="O461" s="70">
        <f t="shared" si="36"/>
        <v>35363.58</v>
      </c>
      <c r="P461" s="76">
        <v>1.4452627386001953</v>
      </c>
      <c r="Q461" s="66">
        <f t="shared" si="37"/>
        <v>48348.84</v>
      </c>
      <c r="R461" s="63">
        <v>1</v>
      </c>
      <c r="S461" s="27">
        <v>0</v>
      </c>
      <c r="T461" s="27">
        <v>35363.58</v>
      </c>
      <c r="U461" s="64">
        <f t="shared" si="38"/>
        <v>48348.84</v>
      </c>
      <c r="V461" s="65">
        <f t="shared" si="39"/>
        <v>83712.42</v>
      </c>
    </row>
    <row r="462" spans="1:22" x14ac:dyDescent="0.25">
      <c r="A462" s="1" t="s">
        <v>3696</v>
      </c>
      <c r="B462" t="s">
        <v>14</v>
      </c>
      <c r="C462" t="s">
        <v>381</v>
      </c>
      <c r="D462" t="s">
        <v>382</v>
      </c>
      <c r="E462" t="s">
        <v>3</v>
      </c>
      <c r="F462">
        <f t="shared" si="35"/>
        <v>7</v>
      </c>
      <c r="G462" t="s">
        <v>3778</v>
      </c>
      <c r="H462" t="s">
        <v>3779</v>
      </c>
      <c r="I462" t="s">
        <v>3780</v>
      </c>
      <c r="J462" t="s">
        <v>4397</v>
      </c>
      <c r="K462" s="46">
        <v>1.0944</v>
      </c>
      <c r="L462" s="27">
        <v>0.25</v>
      </c>
      <c r="M462" s="27">
        <v>112</v>
      </c>
      <c r="N462" s="27">
        <v>104.69999999999999</v>
      </c>
      <c r="O462" s="70">
        <f t="shared" si="36"/>
        <v>216.95</v>
      </c>
      <c r="P462" s="76">
        <v>1.4452722063037249</v>
      </c>
      <c r="Q462" s="66">
        <f t="shared" si="37"/>
        <v>151.32</v>
      </c>
      <c r="R462" s="63">
        <v>1</v>
      </c>
      <c r="S462" s="27">
        <v>0</v>
      </c>
      <c r="T462" s="27">
        <v>216.95</v>
      </c>
      <c r="U462" s="64">
        <f t="shared" si="38"/>
        <v>151.32</v>
      </c>
      <c r="V462" s="65">
        <f t="shared" si="39"/>
        <v>368.27</v>
      </c>
    </row>
    <row r="463" spans="1:22" x14ac:dyDescent="0.25">
      <c r="A463" s="1" t="s">
        <v>3696</v>
      </c>
      <c r="B463" t="s">
        <v>14</v>
      </c>
      <c r="C463" t="s">
        <v>381</v>
      </c>
      <c r="D463" t="s">
        <v>382</v>
      </c>
      <c r="E463" t="s">
        <v>3</v>
      </c>
      <c r="F463">
        <f t="shared" si="35"/>
        <v>7</v>
      </c>
      <c r="G463" t="s">
        <v>3902</v>
      </c>
      <c r="H463" t="s">
        <v>3782</v>
      </c>
      <c r="I463" t="s">
        <v>3783</v>
      </c>
      <c r="J463" t="s">
        <v>4397</v>
      </c>
      <c r="K463" s="46">
        <v>1.47</v>
      </c>
      <c r="L463" s="27">
        <v>140.97</v>
      </c>
      <c r="M463" s="27">
        <v>150.44</v>
      </c>
      <c r="N463" s="27">
        <v>0</v>
      </c>
      <c r="O463" s="70">
        <f t="shared" si="36"/>
        <v>291.40999999999997</v>
      </c>
      <c r="P463" s="76">
        <v>0</v>
      </c>
      <c r="Q463" s="66">
        <f t="shared" si="37"/>
        <v>0</v>
      </c>
      <c r="R463" s="63">
        <v>1</v>
      </c>
      <c r="S463" s="27">
        <v>0</v>
      </c>
      <c r="T463" s="27">
        <v>291.40999999999997</v>
      </c>
      <c r="U463" s="64">
        <f t="shared" si="38"/>
        <v>0</v>
      </c>
      <c r="V463" s="65">
        <f t="shared" si="39"/>
        <v>291.40999999999997</v>
      </c>
    </row>
    <row r="464" spans="1:22" x14ac:dyDescent="0.25">
      <c r="A464" s="1" t="s">
        <v>3696</v>
      </c>
      <c r="B464" t="s">
        <v>14</v>
      </c>
      <c r="C464" t="s">
        <v>381</v>
      </c>
      <c r="D464" t="s">
        <v>382</v>
      </c>
      <c r="E464" t="s">
        <v>3</v>
      </c>
      <c r="F464">
        <f t="shared" si="35"/>
        <v>7</v>
      </c>
      <c r="G464" t="s">
        <v>3909</v>
      </c>
      <c r="H464" t="s">
        <v>3782</v>
      </c>
      <c r="I464" t="s">
        <v>3783</v>
      </c>
      <c r="J464" t="s">
        <v>4397</v>
      </c>
      <c r="K464" s="46">
        <v>0.89049999999999996</v>
      </c>
      <c r="L464" s="27">
        <v>85.4</v>
      </c>
      <c r="M464" s="27">
        <v>91.13</v>
      </c>
      <c r="N464" s="27">
        <v>0</v>
      </c>
      <c r="O464" s="70">
        <f t="shared" si="36"/>
        <v>176.53</v>
      </c>
      <c r="P464" s="76">
        <v>0</v>
      </c>
      <c r="Q464" s="66">
        <f t="shared" si="37"/>
        <v>0</v>
      </c>
      <c r="R464" s="63">
        <v>1</v>
      </c>
      <c r="S464" s="27">
        <v>0</v>
      </c>
      <c r="T464" s="27">
        <v>176.53</v>
      </c>
      <c r="U464" s="64">
        <f t="shared" si="38"/>
        <v>0</v>
      </c>
      <c r="V464" s="65">
        <f t="shared" si="39"/>
        <v>176.53</v>
      </c>
    </row>
    <row r="465" spans="1:22" x14ac:dyDescent="0.25">
      <c r="A465" s="1" t="s">
        <v>3696</v>
      </c>
      <c r="B465" t="s">
        <v>14</v>
      </c>
      <c r="C465" t="s">
        <v>383</v>
      </c>
      <c r="D465" t="s">
        <v>384</v>
      </c>
      <c r="E465" t="s">
        <v>3</v>
      </c>
      <c r="F465">
        <f t="shared" si="35"/>
        <v>7</v>
      </c>
      <c r="G465" t="s">
        <v>3778</v>
      </c>
      <c r="H465" t="s">
        <v>3779</v>
      </c>
      <c r="I465" t="s">
        <v>3780</v>
      </c>
      <c r="J465" t="s">
        <v>4397</v>
      </c>
      <c r="K465" s="46">
        <v>1.1639999999999999</v>
      </c>
      <c r="L465" s="27">
        <v>86.5</v>
      </c>
      <c r="M465" s="27">
        <v>70.650000000000006</v>
      </c>
      <c r="N465" s="27">
        <v>637.88</v>
      </c>
      <c r="O465" s="70">
        <f t="shared" si="36"/>
        <v>795.03</v>
      </c>
      <c r="P465" s="76">
        <v>1.4452561610334231</v>
      </c>
      <c r="Q465" s="66">
        <f t="shared" si="37"/>
        <v>921.9</v>
      </c>
      <c r="R465" s="63">
        <v>1</v>
      </c>
      <c r="S465" s="27">
        <v>0</v>
      </c>
      <c r="T465" s="27">
        <v>795.03</v>
      </c>
      <c r="U465" s="64">
        <f t="shared" si="38"/>
        <v>921.9</v>
      </c>
      <c r="V465" s="65">
        <f t="shared" si="39"/>
        <v>1716.9299999999998</v>
      </c>
    </row>
    <row r="466" spans="1:22" x14ac:dyDescent="0.25">
      <c r="A466" s="1" t="s">
        <v>3696</v>
      </c>
      <c r="B466" t="s">
        <v>14</v>
      </c>
      <c r="C466" t="s">
        <v>385</v>
      </c>
      <c r="D466" t="s">
        <v>386</v>
      </c>
      <c r="E466" t="s">
        <v>3</v>
      </c>
      <c r="F466">
        <f t="shared" si="35"/>
        <v>7</v>
      </c>
      <c r="G466" t="s">
        <v>3778</v>
      </c>
      <c r="H466" t="s">
        <v>3779</v>
      </c>
      <c r="I466" t="s">
        <v>3780</v>
      </c>
      <c r="J466" t="s">
        <v>4397</v>
      </c>
      <c r="K466" s="46">
        <v>2.7766000000000002</v>
      </c>
      <c r="L466" s="27">
        <v>0</v>
      </c>
      <c r="M466" s="27">
        <v>1268.3499999999999</v>
      </c>
      <c r="N466" s="27">
        <v>0</v>
      </c>
      <c r="O466" s="70">
        <f t="shared" si="36"/>
        <v>1268.3499999999999</v>
      </c>
      <c r="P466" s="76">
        <v>0</v>
      </c>
      <c r="Q466" s="66">
        <f t="shared" si="37"/>
        <v>0</v>
      </c>
      <c r="R466" s="63">
        <v>0</v>
      </c>
      <c r="S466" s="27">
        <v>0</v>
      </c>
      <c r="T466" s="27">
        <v>1268.3499999999999</v>
      </c>
      <c r="U466" s="64">
        <f t="shared" si="38"/>
        <v>0</v>
      </c>
      <c r="V466" s="65">
        <f t="shared" si="39"/>
        <v>1268.3499999999999</v>
      </c>
    </row>
    <row r="467" spans="1:22" x14ac:dyDescent="0.25">
      <c r="A467" s="1" t="s">
        <v>3696</v>
      </c>
      <c r="B467" t="s">
        <v>14</v>
      </c>
      <c r="C467" t="s">
        <v>385</v>
      </c>
      <c r="D467" t="s">
        <v>386</v>
      </c>
      <c r="E467" t="s">
        <v>3</v>
      </c>
      <c r="F467">
        <f t="shared" si="35"/>
        <v>7</v>
      </c>
      <c r="G467" t="s">
        <v>3787</v>
      </c>
      <c r="H467" t="s">
        <v>3782</v>
      </c>
      <c r="I467" t="s">
        <v>3785</v>
      </c>
      <c r="J467" t="s">
        <v>4397</v>
      </c>
      <c r="K467" s="46">
        <v>1.4976</v>
      </c>
      <c r="L467" s="27">
        <v>0</v>
      </c>
      <c r="M467" s="27">
        <v>684.1</v>
      </c>
      <c r="N467" s="27">
        <v>0</v>
      </c>
      <c r="O467" s="70">
        <f t="shared" si="36"/>
        <v>684.1</v>
      </c>
      <c r="P467" s="76">
        <v>0</v>
      </c>
      <c r="Q467" s="66">
        <f t="shared" si="37"/>
        <v>0</v>
      </c>
      <c r="R467" s="63">
        <v>0</v>
      </c>
      <c r="S467" s="27">
        <v>0</v>
      </c>
      <c r="T467" s="27">
        <v>684.1</v>
      </c>
      <c r="U467" s="64">
        <f t="shared" si="38"/>
        <v>0</v>
      </c>
      <c r="V467" s="65">
        <f t="shared" si="39"/>
        <v>684.1</v>
      </c>
    </row>
    <row r="468" spans="1:22" x14ac:dyDescent="0.25">
      <c r="A468" s="1" t="s">
        <v>3696</v>
      </c>
      <c r="B468" t="s">
        <v>14</v>
      </c>
      <c r="C468" t="s">
        <v>387</v>
      </c>
      <c r="D468" t="s">
        <v>388</v>
      </c>
      <c r="E468" t="s">
        <v>3</v>
      </c>
      <c r="F468">
        <f t="shared" si="35"/>
        <v>7</v>
      </c>
      <c r="G468" t="s">
        <v>3778</v>
      </c>
      <c r="H468" t="s">
        <v>3779</v>
      </c>
      <c r="I468" t="s">
        <v>3780</v>
      </c>
      <c r="J468" t="s">
        <v>4397</v>
      </c>
      <c r="K468" s="46">
        <v>4.4000000000000004</v>
      </c>
      <c r="L468" s="27">
        <v>11500.59</v>
      </c>
      <c r="M468" s="27">
        <v>2931.72</v>
      </c>
      <c r="N468" s="27">
        <v>40586.5</v>
      </c>
      <c r="O468" s="70">
        <f t="shared" si="36"/>
        <v>55018.81</v>
      </c>
      <c r="P468" s="76">
        <v>1.4452628337008613</v>
      </c>
      <c r="Q468" s="66">
        <f t="shared" si="37"/>
        <v>58658.16</v>
      </c>
      <c r="R468" s="63">
        <v>1</v>
      </c>
      <c r="S468" s="27">
        <v>0</v>
      </c>
      <c r="T468" s="27">
        <v>55018.81</v>
      </c>
      <c r="U468" s="64">
        <f t="shared" si="38"/>
        <v>58658.16</v>
      </c>
      <c r="V468" s="65">
        <f t="shared" si="39"/>
        <v>113676.97</v>
      </c>
    </row>
    <row r="469" spans="1:22" x14ac:dyDescent="0.25">
      <c r="A469" s="1" t="s">
        <v>3696</v>
      </c>
      <c r="B469" t="s">
        <v>14</v>
      </c>
      <c r="C469" t="s">
        <v>2374</v>
      </c>
      <c r="D469" t="s">
        <v>2375</v>
      </c>
      <c r="E469" t="s">
        <v>1</v>
      </c>
      <c r="F469">
        <f t="shared" si="35"/>
        <v>7</v>
      </c>
      <c r="G469" t="s">
        <v>3778</v>
      </c>
      <c r="H469" t="s">
        <v>3779</v>
      </c>
      <c r="I469" t="s">
        <v>3780</v>
      </c>
      <c r="J469" t="s">
        <v>4396</v>
      </c>
      <c r="K469" s="46">
        <v>9.3332999999999995</v>
      </c>
      <c r="L469" s="27">
        <v>0</v>
      </c>
      <c r="M469" s="27">
        <v>5033.92</v>
      </c>
      <c r="N469" s="27">
        <v>0</v>
      </c>
      <c r="O469" s="70">
        <f t="shared" si="36"/>
        <v>5033.92</v>
      </c>
      <c r="P469" s="76">
        <v>0</v>
      </c>
      <c r="Q469" s="66">
        <f t="shared" si="37"/>
        <v>0</v>
      </c>
      <c r="R469" s="63">
        <v>0</v>
      </c>
      <c r="S469" s="27">
        <v>5033.92</v>
      </c>
      <c r="T469" s="27">
        <v>0</v>
      </c>
      <c r="U469" s="64">
        <f t="shared" si="38"/>
        <v>0</v>
      </c>
      <c r="V469" s="65">
        <f t="shared" si="39"/>
        <v>5033.92</v>
      </c>
    </row>
    <row r="470" spans="1:22" x14ac:dyDescent="0.25">
      <c r="A470" s="1" t="s">
        <v>3696</v>
      </c>
      <c r="B470" t="s">
        <v>14</v>
      </c>
      <c r="C470" t="s">
        <v>2374</v>
      </c>
      <c r="D470" t="s">
        <v>2375</v>
      </c>
      <c r="E470" t="s">
        <v>1</v>
      </c>
      <c r="F470">
        <f t="shared" si="35"/>
        <v>7</v>
      </c>
      <c r="G470" t="s">
        <v>3787</v>
      </c>
      <c r="H470" t="s">
        <v>3782</v>
      </c>
      <c r="I470" t="s">
        <v>3785</v>
      </c>
      <c r="J470" t="s">
        <v>4396</v>
      </c>
      <c r="K470" s="46">
        <v>2.6667000000000001</v>
      </c>
      <c r="L470" s="27">
        <v>0</v>
      </c>
      <c r="M470" s="27">
        <v>1438.28</v>
      </c>
      <c r="N470" s="27">
        <v>0</v>
      </c>
      <c r="O470" s="70">
        <f t="shared" si="36"/>
        <v>1438.28</v>
      </c>
      <c r="P470" s="76">
        <v>0</v>
      </c>
      <c r="Q470" s="66">
        <f t="shared" si="37"/>
        <v>0</v>
      </c>
      <c r="R470" s="63">
        <v>0</v>
      </c>
      <c r="S470" s="27">
        <v>1438.28</v>
      </c>
      <c r="T470" s="27">
        <v>0</v>
      </c>
      <c r="U470" s="64">
        <f t="shared" si="38"/>
        <v>0</v>
      </c>
      <c r="V470" s="65">
        <f t="shared" si="39"/>
        <v>1438.28</v>
      </c>
    </row>
    <row r="471" spans="1:22" x14ac:dyDescent="0.25">
      <c r="A471" s="1" t="s">
        <v>3696</v>
      </c>
      <c r="B471" t="s">
        <v>14</v>
      </c>
      <c r="C471" t="s">
        <v>2376</v>
      </c>
      <c r="D471" t="s">
        <v>2377</v>
      </c>
      <c r="E471" t="s">
        <v>1</v>
      </c>
      <c r="F471">
        <f t="shared" si="35"/>
        <v>7</v>
      </c>
      <c r="G471" t="s">
        <v>3778</v>
      </c>
      <c r="H471" t="s">
        <v>3779</v>
      </c>
      <c r="I471" t="s">
        <v>3780</v>
      </c>
      <c r="J471" t="s">
        <v>4396</v>
      </c>
      <c r="K471" s="46">
        <v>16.904499999999999</v>
      </c>
      <c r="L471" s="27">
        <v>132311.06</v>
      </c>
      <c r="M471" s="27">
        <v>59406.43</v>
      </c>
      <c r="N471" s="27">
        <v>117719.85</v>
      </c>
      <c r="O471" s="70">
        <f t="shared" si="36"/>
        <v>309437.33999999997</v>
      </c>
      <c r="P471" s="76">
        <v>1.4452627648714349</v>
      </c>
      <c r="Q471" s="66">
        <f t="shared" si="37"/>
        <v>170136.12</v>
      </c>
      <c r="R471" s="63">
        <v>1</v>
      </c>
      <c r="S471" s="27">
        <v>150888.71999999997</v>
      </c>
      <c r="T471" s="27">
        <v>0</v>
      </c>
      <c r="U471" s="64">
        <f t="shared" si="38"/>
        <v>328684.74</v>
      </c>
      <c r="V471" s="65">
        <f t="shared" si="39"/>
        <v>479573.45999999996</v>
      </c>
    </row>
    <row r="472" spans="1:22" x14ac:dyDescent="0.25">
      <c r="A472" s="1" t="s">
        <v>3696</v>
      </c>
      <c r="B472" t="s">
        <v>14</v>
      </c>
      <c r="C472" t="s">
        <v>2376</v>
      </c>
      <c r="D472" t="s">
        <v>2377</v>
      </c>
      <c r="E472" t="s">
        <v>1</v>
      </c>
      <c r="F472">
        <f t="shared" si="35"/>
        <v>7</v>
      </c>
      <c r="G472" t="s">
        <v>3798</v>
      </c>
      <c r="H472" t="s">
        <v>3798</v>
      </c>
      <c r="I472" t="s">
        <v>3785</v>
      </c>
      <c r="J472" t="s">
        <v>4396</v>
      </c>
      <c r="K472" s="46">
        <v>4.4320000000000004</v>
      </c>
      <c r="L472" s="27">
        <v>0</v>
      </c>
      <c r="M472" s="27">
        <v>17847.330000000002</v>
      </c>
      <c r="N472" s="27">
        <v>103908.9</v>
      </c>
      <c r="O472" s="70">
        <f t="shared" si="36"/>
        <v>121756.23</v>
      </c>
      <c r="P472" s="76">
        <v>1.4452627648714349</v>
      </c>
      <c r="Q472" s="66">
        <f t="shared" si="37"/>
        <v>150175.66</v>
      </c>
      <c r="R472" s="63">
        <v>1</v>
      </c>
      <c r="S472" s="27">
        <v>80188.160000000003</v>
      </c>
      <c r="T472" s="27">
        <v>0</v>
      </c>
      <c r="U472" s="64">
        <f t="shared" si="38"/>
        <v>191743.73</v>
      </c>
      <c r="V472" s="65">
        <f t="shared" si="39"/>
        <v>271931.89</v>
      </c>
    </row>
    <row r="473" spans="1:22" x14ac:dyDescent="0.25">
      <c r="A473" s="1" t="s">
        <v>3696</v>
      </c>
      <c r="B473" t="s">
        <v>14</v>
      </c>
      <c r="C473" t="s">
        <v>2378</v>
      </c>
      <c r="D473" t="s">
        <v>2379</v>
      </c>
      <c r="E473" t="s">
        <v>1</v>
      </c>
      <c r="F473">
        <f t="shared" si="35"/>
        <v>7</v>
      </c>
      <c r="G473" t="s">
        <v>3778</v>
      </c>
      <c r="H473" t="s">
        <v>3779</v>
      </c>
      <c r="I473" t="s">
        <v>3780</v>
      </c>
      <c r="J473" t="s">
        <v>4396</v>
      </c>
      <c r="K473" s="46">
        <v>12.5</v>
      </c>
      <c r="L473" s="27">
        <v>0</v>
      </c>
      <c r="M473" s="27">
        <v>0</v>
      </c>
      <c r="N473" s="27">
        <v>0</v>
      </c>
      <c r="O473" s="70">
        <f t="shared" si="36"/>
        <v>0</v>
      </c>
      <c r="P473" s="76">
        <v>0</v>
      </c>
      <c r="Q473" s="66">
        <f t="shared" si="37"/>
        <v>0</v>
      </c>
      <c r="R473" s="63">
        <v>1</v>
      </c>
      <c r="S473" s="27">
        <v>0</v>
      </c>
      <c r="T473" s="27">
        <v>0</v>
      </c>
      <c r="U473" s="64">
        <f t="shared" si="38"/>
        <v>0</v>
      </c>
      <c r="V473" s="65">
        <f t="shared" si="39"/>
        <v>0</v>
      </c>
    </row>
    <row r="474" spans="1:22" x14ac:dyDescent="0.25">
      <c r="A474" s="1" t="s">
        <v>3696</v>
      </c>
      <c r="B474" t="s">
        <v>14</v>
      </c>
      <c r="C474" t="s">
        <v>2378</v>
      </c>
      <c r="D474" t="s">
        <v>2379</v>
      </c>
      <c r="E474" t="s">
        <v>1</v>
      </c>
      <c r="F474">
        <f t="shared" si="35"/>
        <v>7</v>
      </c>
      <c r="G474" t="s">
        <v>4125</v>
      </c>
      <c r="H474" t="s">
        <v>3782</v>
      </c>
      <c r="I474" t="s">
        <v>3785</v>
      </c>
      <c r="J474" t="s">
        <v>4396</v>
      </c>
      <c r="K474" s="46">
        <v>0.95</v>
      </c>
      <c r="L474" s="27">
        <v>0</v>
      </c>
      <c r="M474" s="27">
        <v>0</v>
      </c>
      <c r="N474" s="27">
        <v>0</v>
      </c>
      <c r="O474" s="70">
        <f t="shared" si="36"/>
        <v>0</v>
      </c>
      <c r="P474" s="76">
        <v>0</v>
      </c>
      <c r="Q474" s="66">
        <f t="shared" si="37"/>
        <v>0</v>
      </c>
      <c r="R474" s="63">
        <v>1</v>
      </c>
      <c r="S474" s="27">
        <v>0</v>
      </c>
      <c r="T474" s="27">
        <v>0</v>
      </c>
      <c r="U474" s="64">
        <f t="shared" si="38"/>
        <v>0</v>
      </c>
      <c r="V474" s="65">
        <f t="shared" si="39"/>
        <v>0</v>
      </c>
    </row>
    <row r="475" spans="1:22" x14ac:dyDescent="0.25">
      <c r="A475" s="1" t="s">
        <v>3696</v>
      </c>
      <c r="B475" t="s">
        <v>14</v>
      </c>
      <c r="C475" t="s">
        <v>2378</v>
      </c>
      <c r="D475" t="s">
        <v>2379</v>
      </c>
      <c r="E475" t="s">
        <v>1</v>
      </c>
      <c r="F475">
        <f t="shared" si="35"/>
        <v>7</v>
      </c>
      <c r="G475" t="s">
        <v>4126</v>
      </c>
      <c r="H475" t="s">
        <v>3798</v>
      </c>
      <c r="I475" t="s">
        <v>3785</v>
      </c>
      <c r="J475" t="s">
        <v>4396</v>
      </c>
      <c r="K475" s="46">
        <v>2.6930999999999998</v>
      </c>
      <c r="L475" s="27">
        <v>0</v>
      </c>
      <c r="M475" s="27">
        <v>1835.68</v>
      </c>
      <c r="N475" s="27">
        <v>2134.4899999999998</v>
      </c>
      <c r="O475" s="70">
        <f t="shared" si="36"/>
        <v>3970.17</v>
      </c>
      <c r="P475" s="76">
        <v>1.4452632713200813</v>
      </c>
      <c r="Q475" s="66">
        <f t="shared" si="37"/>
        <v>3084.9</v>
      </c>
      <c r="R475" s="63">
        <v>1</v>
      </c>
      <c r="S475" s="27">
        <v>3970.17</v>
      </c>
      <c r="T475" s="27">
        <v>0</v>
      </c>
      <c r="U475" s="64">
        <f t="shared" si="38"/>
        <v>3084.9</v>
      </c>
      <c r="V475" s="65">
        <f t="shared" si="39"/>
        <v>7055.07</v>
      </c>
    </row>
    <row r="476" spans="1:22" x14ac:dyDescent="0.25">
      <c r="A476" s="1" t="s">
        <v>3696</v>
      </c>
      <c r="B476" t="s">
        <v>14</v>
      </c>
      <c r="C476" t="s">
        <v>2380</v>
      </c>
      <c r="D476" t="s">
        <v>384</v>
      </c>
      <c r="E476" t="s">
        <v>1</v>
      </c>
      <c r="F476">
        <f t="shared" si="35"/>
        <v>7</v>
      </c>
      <c r="G476" t="s">
        <v>3778</v>
      </c>
      <c r="H476" t="s">
        <v>3779</v>
      </c>
      <c r="I476" t="s">
        <v>3780</v>
      </c>
      <c r="J476" t="s">
        <v>4396</v>
      </c>
      <c r="K476" s="46">
        <v>14.6736</v>
      </c>
      <c r="L476" s="27">
        <v>13974.95</v>
      </c>
      <c r="M476" s="27">
        <v>0</v>
      </c>
      <c r="N476" s="27">
        <v>36270.759999999995</v>
      </c>
      <c r="O476" s="70">
        <f t="shared" si="36"/>
        <v>50245.709999999992</v>
      </c>
      <c r="P476" s="76">
        <v>1.4452627957065138</v>
      </c>
      <c r="Q476" s="66">
        <f t="shared" si="37"/>
        <v>52420.78</v>
      </c>
      <c r="R476" s="63">
        <v>1</v>
      </c>
      <c r="S476" s="27">
        <v>50245.709999999992</v>
      </c>
      <c r="T476" s="27">
        <v>0</v>
      </c>
      <c r="U476" s="64">
        <f t="shared" si="38"/>
        <v>52420.78</v>
      </c>
      <c r="V476" s="65">
        <f t="shared" si="39"/>
        <v>102666.48999999999</v>
      </c>
    </row>
    <row r="477" spans="1:22" x14ac:dyDescent="0.25">
      <c r="A477" s="1" t="s">
        <v>3697</v>
      </c>
      <c r="B477" t="s">
        <v>15</v>
      </c>
      <c r="C477" t="s">
        <v>97</v>
      </c>
      <c r="D477" t="s">
        <v>15</v>
      </c>
      <c r="E477" t="s">
        <v>0</v>
      </c>
      <c r="F477">
        <f t="shared" si="35"/>
        <v>7</v>
      </c>
      <c r="G477" t="s">
        <v>3778</v>
      </c>
      <c r="H477" t="s">
        <v>3779</v>
      </c>
      <c r="I477" t="s">
        <v>3780</v>
      </c>
      <c r="J477" t="s">
        <v>4396</v>
      </c>
      <c r="K477" s="46">
        <v>3.3372000000000002</v>
      </c>
      <c r="L477" s="27">
        <v>0</v>
      </c>
      <c r="M477" s="27">
        <v>6853.86</v>
      </c>
      <c r="N477" s="27">
        <v>0</v>
      </c>
      <c r="O477" s="70">
        <f t="shared" si="36"/>
        <v>6853.86</v>
      </c>
      <c r="P477" s="76">
        <v>0</v>
      </c>
      <c r="Q477" s="66">
        <f t="shared" si="37"/>
        <v>0</v>
      </c>
      <c r="R477" s="63">
        <v>0</v>
      </c>
      <c r="S477" s="27">
        <v>6853.86</v>
      </c>
      <c r="T477" s="27">
        <v>0</v>
      </c>
      <c r="U477" s="64">
        <f t="shared" si="38"/>
        <v>0</v>
      </c>
      <c r="V477" s="65">
        <f t="shared" si="39"/>
        <v>6853.86</v>
      </c>
    </row>
    <row r="478" spans="1:22" x14ac:dyDescent="0.25">
      <c r="A478" s="1" t="s">
        <v>3697</v>
      </c>
      <c r="B478" t="s">
        <v>15</v>
      </c>
      <c r="C478" t="s">
        <v>97</v>
      </c>
      <c r="D478" t="s">
        <v>15</v>
      </c>
      <c r="E478" t="s">
        <v>0</v>
      </c>
      <c r="F478">
        <f t="shared" si="35"/>
        <v>7</v>
      </c>
      <c r="G478" t="s">
        <v>3805</v>
      </c>
      <c r="H478" t="s">
        <v>3782</v>
      </c>
      <c r="I478" t="s">
        <v>3783</v>
      </c>
      <c r="J478" t="s">
        <v>4397</v>
      </c>
      <c r="K478" s="46">
        <v>0.76459999999999995</v>
      </c>
      <c r="L478" s="27">
        <v>0</v>
      </c>
      <c r="M478" s="27">
        <v>1570.32</v>
      </c>
      <c r="N478" s="27">
        <v>0</v>
      </c>
      <c r="O478" s="70">
        <f t="shared" si="36"/>
        <v>1570.32</v>
      </c>
      <c r="P478" s="76">
        <v>0</v>
      </c>
      <c r="Q478" s="66">
        <f t="shared" si="37"/>
        <v>0</v>
      </c>
      <c r="R478" s="63">
        <v>1</v>
      </c>
      <c r="S478" s="27">
        <v>0</v>
      </c>
      <c r="T478" s="27">
        <v>1570.32</v>
      </c>
      <c r="U478" s="64">
        <f t="shared" si="38"/>
        <v>0</v>
      </c>
      <c r="V478" s="65">
        <f t="shared" si="39"/>
        <v>1570.32</v>
      </c>
    </row>
    <row r="479" spans="1:22" x14ac:dyDescent="0.25">
      <c r="A479" s="1" t="s">
        <v>3697</v>
      </c>
      <c r="B479" t="s">
        <v>15</v>
      </c>
      <c r="C479" t="s">
        <v>97</v>
      </c>
      <c r="D479" t="s">
        <v>15</v>
      </c>
      <c r="E479" t="s">
        <v>0</v>
      </c>
      <c r="F479">
        <f t="shared" si="35"/>
        <v>7</v>
      </c>
      <c r="G479" t="s">
        <v>3806</v>
      </c>
      <c r="H479" t="s">
        <v>3782</v>
      </c>
      <c r="I479" t="s">
        <v>3785</v>
      </c>
      <c r="J479" t="s">
        <v>4397</v>
      </c>
      <c r="K479" s="46">
        <v>9.4500000000000001E-2</v>
      </c>
      <c r="L479" s="27">
        <v>0</v>
      </c>
      <c r="M479" s="27">
        <v>194.08</v>
      </c>
      <c r="N479" s="27">
        <v>0</v>
      </c>
      <c r="O479" s="70">
        <f t="shared" si="36"/>
        <v>194.08</v>
      </c>
      <c r="P479" s="76">
        <v>0</v>
      </c>
      <c r="Q479" s="66">
        <f t="shared" si="37"/>
        <v>0</v>
      </c>
      <c r="R479" s="63">
        <v>1</v>
      </c>
      <c r="S479" s="27">
        <v>0</v>
      </c>
      <c r="T479" s="27">
        <v>194.08</v>
      </c>
      <c r="U479" s="64">
        <f t="shared" si="38"/>
        <v>0</v>
      </c>
      <c r="V479" s="65">
        <f t="shared" si="39"/>
        <v>194.08</v>
      </c>
    </row>
    <row r="480" spans="1:22" x14ac:dyDescent="0.25">
      <c r="A480" s="1" t="s">
        <v>3697</v>
      </c>
      <c r="B480" t="s">
        <v>15</v>
      </c>
      <c r="C480" t="s">
        <v>97</v>
      </c>
      <c r="D480" t="s">
        <v>15</v>
      </c>
      <c r="E480" t="s">
        <v>0</v>
      </c>
      <c r="F480">
        <f t="shared" si="35"/>
        <v>7</v>
      </c>
      <c r="G480" t="s">
        <v>3807</v>
      </c>
      <c r="H480" t="s">
        <v>3782</v>
      </c>
      <c r="I480" t="s">
        <v>3785</v>
      </c>
      <c r="J480" t="s">
        <v>4397</v>
      </c>
      <c r="K480" s="46">
        <v>9.4799999999999995E-2</v>
      </c>
      <c r="L480" s="27">
        <v>0</v>
      </c>
      <c r="M480" s="27">
        <v>194.7</v>
      </c>
      <c r="N480" s="27">
        <v>0</v>
      </c>
      <c r="O480" s="70">
        <f t="shared" si="36"/>
        <v>194.7</v>
      </c>
      <c r="P480" s="76">
        <v>0</v>
      </c>
      <c r="Q480" s="66">
        <f t="shared" si="37"/>
        <v>0</v>
      </c>
      <c r="R480" s="63">
        <v>1</v>
      </c>
      <c r="S480" s="27">
        <v>0</v>
      </c>
      <c r="T480" s="27">
        <v>194.7</v>
      </c>
      <c r="U480" s="64">
        <f t="shared" si="38"/>
        <v>0</v>
      </c>
      <c r="V480" s="65">
        <f t="shared" si="39"/>
        <v>194.7</v>
      </c>
    </row>
    <row r="481" spans="1:22" x14ac:dyDescent="0.25">
      <c r="A481" s="1" t="s">
        <v>3697</v>
      </c>
      <c r="B481" t="s">
        <v>15</v>
      </c>
      <c r="C481" t="s">
        <v>97</v>
      </c>
      <c r="D481" t="s">
        <v>15</v>
      </c>
      <c r="E481" t="s">
        <v>0</v>
      </c>
      <c r="F481">
        <f t="shared" si="35"/>
        <v>7</v>
      </c>
      <c r="G481" t="s">
        <v>3808</v>
      </c>
      <c r="H481" t="s">
        <v>3782</v>
      </c>
      <c r="I481" t="s">
        <v>3783</v>
      </c>
      <c r="J481" t="s">
        <v>4397</v>
      </c>
      <c r="K481" s="46">
        <v>0.85450000000000004</v>
      </c>
      <c r="L481" s="27">
        <v>0</v>
      </c>
      <c r="M481" s="27">
        <v>1754.95</v>
      </c>
      <c r="N481" s="27">
        <v>0</v>
      </c>
      <c r="O481" s="70">
        <f t="shared" si="36"/>
        <v>1754.95</v>
      </c>
      <c r="P481" s="76">
        <v>0</v>
      </c>
      <c r="Q481" s="66">
        <f t="shared" si="37"/>
        <v>0</v>
      </c>
      <c r="R481" s="63">
        <v>1</v>
      </c>
      <c r="S481" s="27">
        <v>0</v>
      </c>
      <c r="T481" s="27">
        <v>1754.95</v>
      </c>
      <c r="U481" s="64">
        <f t="shared" si="38"/>
        <v>0</v>
      </c>
      <c r="V481" s="65">
        <f t="shared" si="39"/>
        <v>1754.95</v>
      </c>
    </row>
    <row r="482" spans="1:22" x14ac:dyDescent="0.25">
      <c r="A482" s="1" t="s">
        <v>3697</v>
      </c>
      <c r="B482" t="s">
        <v>15</v>
      </c>
      <c r="C482" t="s">
        <v>97</v>
      </c>
      <c r="D482" t="s">
        <v>15</v>
      </c>
      <c r="E482" t="s">
        <v>0</v>
      </c>
      <c r="F482">
        <f t="shared" si="35"/>
        <v>7</v>
      </c>
      <c r="G482" t="s">
        <v>3809</v>
      </c>
      <c r="H482" t="s">
        <v>3782</v>
      </c>
      <c r="I482" t="s">
        <v>3785</v>
      </c>
      <c r="J482" t="s">
        <v>4397</v>
      </c>
      <c r="K482" s="46">
        <v>0.3488</v>
      </c>
      <c r="L482" s="27">
        <v>0</v>
      </c>
      <c r="M482" s="27">
        <v>716.36</v>
      </c>
      <c r="N482" s="27">
        <v>0</v>
      </c>
      <c r="O482" s="70">
        <f t="shared" si="36"/>
        <v>716.36</v>
      </c>
      <c r="P482" s="76">
        <v>0</v>
      </c>
      <c r="Q482" s="66">
        <f t="shared" si="37"/>
        <v>0</v>
      </c>
      <c r="R482" s="63">
        <v>1</v>
      </c>
      <c r="S482" s="27">
        <v>0</v>
      </c>
      <c r="T482" s="27">
        <v>716.36</v>
      </c>
      <c r="U482" s="64">
        <f t="shared" si="38"/>
        <v>0</v>
      </c>
      <c r="V482" s="65">
        <f t="shared" si="39"/>
        <v>716.36</v>
      </c>
    </row>
    <row r="483" spans="1:22" x14ac:dyDescent="0.25">
      <c r="A483" s="1" t="s">
        <v>3697</v>
      </c>
      <c r="B483" t="s">
        <v>15</v>
      </c>
      <c r="C483" t="s">
        <v>97</v>
      </c>
      <c r="D483" t="s">
        <v>15</v>
      </c>
      <c r="E483" t="s">
        <v>0</v>
      </c>
      <c r="F483">
        <f t="shared" si="35"/>
        <v>7</v>
      </c>
      <c r="G483" t="s">
        <v>3797</v>
      </c>
      <c r="H483" t="s">
        <v>3798</v>
      </c>
      <c r="I483" t="s">
        <v>3785</v>
      </c>
      <c r="J483" t="s">
        <v>4397</v>
      </c>
      <c r="K483" s="46">
        <v>0.61080000000000001</v>
      </c>
      <c r="L483" s="27">
        <v>0</v>
      </c>
      <c r="M483" s="27">
        <v>1814.25</v>
      </c>
      <c r="N483" s="27">
        <v>1463.4099999999999</v>
      </c>
      <c r="O483" s="70">
        <f t="shared" si="36"/>
        <v>3277.66</v>
      </c>
      <c r="P483" s="76">
        <v>1.445261409994465</v>
      </c>
      <c r="Q483" s="66">
        <f t="shared" si="37"/>
        <v>2115.0100000000002</v>
      </c>
      <c r="R483" s="63">
        <v>1</v>
      </c>
      <c r="S483" s="27">
        <v>0</v>
      </c>
      <c r="T483" s="27">
        <v>3277.6600000000003</v>
      </c>
      <c r="U483" s="64">
        <f t="shared" si="38"/>
        <v>2115.0100000000002</v>
      </c>
      <c r="V483" s="65">
        <f t="shared" si="39"/>
        <v>5392.67</v>
      </c>
    </row>
    <row r="484" spans="1:22" x14ac:dyDescent="0.25">
      <c r="A484" s="1" t="s">
        <v>3697</v>
      </c>
      <c r="B484" t="s">
        <v>15</v>
      </c>
      <c r="C484" t="s">
        <v>97</v>
      </c>
      <c r="D484" t="s">
        <v>15</v>
      </c>
      <c r="E484" t="s">
        <v>0</v>
      </c>
      <c r="F484">
        <f t="shared" si="35"/>
        <v>7</v>
      </c>
      <c r="G484" t="s">
        <v>3787</v>
      </c>
      <c r="H484" t="s">
        <v>3782</v>
      </c>
      <c r="I484" t="s">
        <v>3785</v>
      </c>
      <c r="J484" t="s">
        <v>4397</v>
      </c>
      <c r="K484" s="46">
        <v>0.94950000000000001</v>
      </c>
      <c r="L484" s="27">
        <v>0</v>
      </c>
      <c r="M484" s="27">
        <v>1950.06</v>
      </c>
      <c r="N484" s="27">
        <v>0</v>
      </c>
      <c r="O484" s="70">
        <f t="shared" si="36"/>
        <v>1950.06</v>
      </c>
      <c r="P484" s="76">
        <v>0</v>
      </c>
      <c r="Q484" s="66">
        <f t="shared" si="37"/>
        <v>0</v>
      </c>
      <c r="R484" s="63">
        <v>1</v>
      </c>
      <c r="S484" s="27">
        <v>0</v>
      </c>
      <c r="T484" s="27">
        <v>1950.06</v>
      </c>
      <c r="U484" s="64">
        <f t="shared" si="38"/>
        <v>0</v>
      </c>
      <c r="V484" s="65">
        <f t="shared" si="39"/>
        <v>1950.06</v>
      </c>
    </row>
    <row r="485" spans="1:22" x14ac:dyDescent="0.25">
      <c r="A485" s="1" t="s">
        <v>3697</v>
      </c>
      <c r="B485" t="s">
        <v>15</v>
      </c>
      <c r="C485" t="s">
        <v>97</v>
      </c>
      <c r="D485" t="s">
        <v>15</v>
      </c>
      <c r="E485" t="s">
        <v>0</v>
      </c>
      <c r="F485">
        <f t="shared" si="35"/>
        <v>7</v>
      </c>
      <c r="G485" t="s">
        <v>3788</v>
      </c>
      <c r="H485" t="s">
        <v>3782</v>
      </c>
      <c r="I485" t="s">
        <v>3785</v>
      </c>
      <c r="J485" t="s">
        <v>4397</v>
      </c>
      <c r="K485" s="46">
        <v>0.81769999999999998</v>
      </c>
      <c r="L485" s="27">
        <v>0</v>
      </c>
      <c r="M485" s="27">
        <v>1679.37</v>
      </c>
      <c r="N485" s="27">
        <v>0</v>
      </c>
      <c r="O485" s="70">
        <f t="shared" si="36"/>
        <v>1679.37</v>
      </c>
      <c r="P485" s="76">
        <v>0</v>
      </c>
      <c r="Q485" s="66">
        <f t="shared" si="37"/>
        <v>0</v>
      </c>
      <c r="R485" s="63">
        <v>1</v>
      </c>
      <c r="S485" s="27">
        <v>0</v>
      </c>
      <c r="T485" s="27">
        <v>1679.37</v>
      </c>
      <c r="U485" s="64">
        <f t="shared" si="38"/>
        <v>0</v>
      </c>
      <c r="V485" s="65">
        <f t="shared" si="39"/>
        <v>1679.37</v>
      </c>
    </row>
    <row r="486" spans="1:22" x14ac:dyDescent="0.25">
      <c r="A486" s="1" t="s">
        <v>3697</v>
      </c>
      <c r="B486" t="s">
        <v>15</v>
      </c>
      <c r="C486" t="s">
        <v>97</v>
      </c>
      <c r="D486" t="s">
        <v>15</v>
      </c>
      <c r="E486" t="s">
        <v>0</v>
      </c>
      <c r="F486">
        <f t="shared" si="35"/>
        <v>7</v>
      </c>
      <c r="G486" t="s">
        <v>3810</v>
      </c>
      <c r="H486" t="s">
        <v>3782</v>
      </c>
      <c r="I486" t="s">
        <v>3783</v>
      </c>
      <c r="J486" t="s">
        <v>4397</v>
      </c>
      <c r="K486" s="46">
        <v>9.4799999999999995E-2</v>
      </c>
      <c r="L486" s="27">
        <v>0</v>
      </c>
      <c r="M486" s="27">
        <v>194.7</v>
      </c>
      <c r="N486" s="27">
        <v>0</v>
      </c>
      <c r="O486" s="70">
        <f t="shared" si="36"/>
        <v>194.7</v>
      </c>
      <c r="P486" s="76">
        <v>0</v>
      </c>
      <c r="Q486" s="66">
        <f t="shared" si="37"/>
        <v>0</v>
      </c>
      <c r="R486" s="63">
        <v>1</v>
      </c>
      <c r="S486" s="27">
        <v>0</v>
      </c>
      <c r="T486" s="27">
        <v>194.7</v>
      </c>
      <c r="U486" s="64">
        <f t="shared" si="38"/>
        <v>0</v>
      </c>
      <c r="V486" s="65">
        <f t="shared" si="39"/>
        <v>194.7</v>
      </c>
    </row>
    <row r="487" spans="1:22" x14ac:dyDescent="0.25">
      <c r="A487" s="1" t="s">
        <v>3697</v>
      </c>
      <c r="B487" t="s">
        <v>15</v>
      </c>
      <c r="C487" t="s">
        <v>97</v>
      </c>
      <c r="D487" t="s">
        <v>15</v>
      </c>
      <c r="E487" t="s">
        <v>0</v>
      </c>
      <c r="F487">
        <f t="shared" si="35"/>
        <v>7</v>
      </c>
      <c r="G487" t="s">
        <v>3791</v>
      </c>
      <c r="H487" t="s">
        <v>3782</v>
      </c>
      <c r="I487" t="s">
        <v>3785</v>
      </c>
      <c r="J487" t="s">
        <v>4397</v>
      </c>
      <c r="K487" s="46">
        <v>3.85E-2</v>
      </c>
      <c r="L487" s="27">
        <v>0</v>
      </c>
      <c r="M487" s="27">
        <v>79.069999999999993</v>
      </c>
      <c r="N487" s="27">
        <v>0</v>
      </c>
      <c r="O487" s="70">
        <f t="shared" si="36"/>
        <v>79.069999999999993</v>
      </c>
      <c r="P487" s="76">
        <v>0</v>
      </c>
      <c r="Q487" s="66">
        <f t="shared" si="37"/>
        <v>0</v>
      </c>
      <c r="R487" s="63">
        <v>1</v>
      </c>
      <c r="S487" s="27">
        <v>0</v>
      </c>
      <c r="T487" s="27">
        <v>79.069999999999993</v>
      </c>
      <c r="U487" s="64">
        <f t="shared" si="38"/>
        <v>0</v>
      </c>
      <c r="V487" s="65">
        <f t="shared" si="39"/>
        <v>79.069999999999993</v>
      </c>
    </row>
    <row r="488" spans="1:22" x14ac:dyDescent="0.25">
      <c r="A488" s="1" t="s">
        <v>3697</v>
      </c>
      <c r="B488" t="s">
        <v>15</v>
      </c>
      <c r="C488" t="s">
        <v>389</v>
      </c>
      <c r="D488" t="s">
        <v>390</v>
      </c>
      <c r="E488" t="s">
        <v>3</v>
      </c>
      <c r="F488">
        <f t="shared" si="35"/>
        <v>7</v>
      </c>
      <c r="G488" t="s">
        <v>3778</v>
      </c>
      <c r="H488" t="s">
        <v>3779</v>
      </c>
      <c r="I488" t="s">
        <v>3780</v>
      </c>
      <c r="J488" t="s">
        <v>4397</v>
      </c>
      <c r="K488" s="46">
        <v>0.59860000000000002</v>
      </c>
      <c r="L488" s="27">
        <v>52.35</v>
      </c>
      <c r="M488" s="27">
        <v>113.37</v>
      </c>
      <c r="N488" s="27">
        <v>69.349999999999994</v>
      </c>
      <c r="O488" s="70">
        <f t="shared" si="36"/>
        <v>235.07</v>
      </c>
      <c r="P488" s="76">
        <v>1.4452966587322578</v>
      </c>
      <c r="Q488" s="66">
        <f t="shared" si="37"/>
        <v>100.23</v>
      </c>
      <c r="R488" s="63">
        <v>1</v>
      </c>
      <c r="S488" s="27">
        <v>0</v>
      </c>
      <c r="T488" s="27">
        <v>235.07</v>
      </c>
      <c r="U488" s="64">
        <f t="shared" si="38"/>
        <v>100.23</v>
      </c>
      <c r="V488" s="65">
        <f t="shared" si="39"/>
        <v>335.3</v>
      </c>
    </row>
    <row r="489" spans="1:22" x14ac:dyDescent="0.25">
      <c r="A489" s="1" t="s">
        <v>3697</v>
      </c>
      <c r="B489" t="s">
        <v>15</v>
      </c>
      <c r="C489" t="s">
        <v>389</v>
      </c>
      <c r="D489" t="s">
        <v>390</v>
      </c>
      <c r="E489" t="s">
        <v>3</v>
      </c>
      <c r="F489">
        <f t="shared" si="35"/>
        <v>7</v>
      </c>
      <c r="G489" t="s">
        <v>3936</v>
      </c>
      <c r="H489" t="s">
        <v>3782</v>
      </c>
      <c r="I489" t="s">
        <v>3783</v>
      </c>
      <c r="J489" t="s">
        <v>4397</v>
      </c>
      <c r="K489" s="46">
        <v>1.1841999999999999</v>
      </c>
      <c r="L489" s="27">
        <v>240.75</v>
      </c>
      <c r="M489" s="27">
        <v>224.29</v>
      </c>
      <c r="N489" s="27">
        <v>0</v>
      </c>
      <c r="O489" s="70">
        <f t="shared" si="36"/>
        <v>465.03999999999996</v>
      </c>
      <c r="P489" s="76">
        <v>0</v>
      </c>
      <c r="Q489" s="66">
        <f t="shared" si="37"/>
        <v>0</v>
      </c>
      <c r="R489" s="63">
        <v>1</v>
      </c>
      <c r="S489" s="27">
        <v>0</v>
      </c>
      <c r="T489" s="27">
        <v>465.03999999999996</v>
      </c>
      <c r="U489" s="64">
        <f t="shared" si="38"/>
        <v>0</v>
      </c>
      <c r="V489" s="65">
        <f t="shared" si="39"/>
        <v>465.03999999999996</v>
      </c>
    </row>
    <row r="490" spans="1:22" x14ac:dyDescent="0.25">
      <c r="A490" s="1" t="s">
        <v>3697</v>
      </c>
      <c r="B490" t="s">
        <v>15</v>
      </c>
      <c r="C490" t="s">
        <v>389</v>
      </c>
      <c r="D490" t="s">
        <v>390</v>
      </c>
      <c r="E490" t="s">
        <v>3</v>
      </c>
      <c r="F490">
        <f t="shared" si="35"/>
        <v>7</v>
      </c>
      <c r="G490" t="s">
        <v>3937</v>
      </c>
      <c r="H490" t="s">
        <v>3782</v>
      </c>
      <c r="I490" t="s">
        <v>3783</v>
      </c>
      <c r="J490" t="s">
        <v>4397</v>
      </c>
      <c r="K490" s="46">
        <v>0.3947</v>
      </c>
      <c r="L490" s="27">
        <v>80.239999999999995</v>
      </c>
      <c r="M490" s="27">
        <v>74.760000000000005</v>
      </c>
      <c r="N490" s="27">
        <v>0</v>
      </c>
      <c r="O490" s="70">
        <f t="shared" si="36"/>
        <v>155</v>
      </c>
      <c r="P490" s="76">
        <v>0</v>
      </c>
      <c r="Q490" s="66">
        <f t="shared" si="37"/>
        <v>0</v>
      </c>
      <c r="R490" s="63">
        <v>1</v>
      </c>
      <c r="S490" s="27">
        <v>0</v>
      </c>
      <c r="T490" s="27">
        <v>155</v>
      </c>
      <c r="U490" s="64">
        <f t="shared" si="38"/>
        <v>0</v>
      </c>
      <c r="V490" s="65">
        <f t="shared" si="39"/>
        <v>155</v>
      </c>
    </row>
    <row r="491" spans="1:22" x14ac:dyDescent="0.25">
      <c r="A491" s="1" t="s">
        <v>3697</v>
      </c>
      <c r="B491" t="s">
        <v>15</v>
      </c>
      <c r="C491" t="s">
        <v>389</v>
      </c>
      <c r="D491" t="s">
        <v>390</v>
      </c>
      <c r="E491" t="s">
        <v>3</v>
      </c>
      <c r="F491">
        <f t="shared" si="35"/>
        <v>7</v>
      </c>
      <c r="G491" t="s">
        <v>3799</v>
      </c>
      <c r="H491" t="s">
        <v>3782</v>
      </c>
      <c r="I491" t="s">
        <v>3785</v>
      </c>
      <c r="J491" t="s">
        <v>4397</v>
      </c>
      <c r="K491" s="46">
        <v>0.21679999999999999</v>
      </c>
      <c r="L491" s="27">
        <v>0</v>
      </c>
      <c r="M491" s="27">
        <v>41.06</v>
      </c>
      <c r="N491" s="27">
        <v>44.080000000000005</v>
      </c>
      <c r="O491" s="70">
        <f t="shared" si="36"/>
        <v>85.140000000000015</v>
      </c>
      <c r="P491" s="76">
        <v>1.4452966587322578</v>
      </c>
      <c r="Q491" s="66">
        <f t="shared" si="37"/>
        <v>63.71</v>
      </c>
      <c r="R491" s="63">
        <v>1</v>
      </c>
      <c r="S491" s="27">
        <v>0</v>
      </c>
      <c r="T491" s="27">
        <v>85.14</v>
      </c>
      <c r="U491" s="64">
        <f t="shared" si="38"/>
        <v>63.71</v>
      </c>
      <c r="V491" s="65">
        <f t="shared" si="39"/>
        <v>148.85</v>
      </c>
    </row>
    <row r="492" spans="1:22" x14ac:dyDescent="0.25">
      <c r="A492" s="1" t="s">
        <v>3697</v>
      </c>
      <c r="B492" t="s">
        <v>15</v>
      </c>
      <c r="C492" t="s">
        <v>391</v>
      </c>
      <c r="D492" t="s">
        <v>392</v>
      </c>
      <c r="E492" t="s">
        <v>3</v>
      </c>
      <c r="F492">
        <f t="shared" si="35"/>
        <v>7</v>
      </c>
      <c r="G492" t="s">
        <v>3778</v>
      </c>
      <c r="H492" t="s">
        <v>3779</v>
      </c>
      <c r="I492" t="s">
        <v>3780</v>
      </c>
      <c r="J492" t="s">
        <v>4397</v>
      </c>
      <c r="K492" s="46">
        <v>0.79369999999999996</v>
      </c>
      <c r="L492" s="27">
        <v>0</v>
      </c>
      <c r="M492" s="27">
        <v>661.41</v>
      </c>
      <c r="N492" s="27">
        <v>350.66</v>
      </c>
      <c r="O492" s="70">
        <f t="shared" si="36"/>
        <v>1012.0699999999999</v>
      </c>
      <c r="P492" s="76">
        <v>1.4452560708566198</v>
      </c>
      <c r="Q492" s="66">
        <f t="shared" si="37"/>
        <v>506.79</v>
      </c>
      <c r="R492" s="63">
        <v>1</v>
      </c>
      <c r="S492" s="27">
        <v>0</v>
      </c>
      <c r="T492" s="27">
        <v>1012.0699999999999</v>
      </c>
      <c r="U492" s="64">
        <f t="shared" si="38"/>
        <v>506.79</v>
      </c>
      <c r="V492" s="65">
        <f t="shared" si="39"/>
        <v>1518.86</v>
      </c>
    </row>
    <row r="493" spans="1:22" x14ac:dyDescent="0.25">
      <c r="A493" s="1" t="s">
        <v>3697</v>
      </c>
      <c r="B493" t="s">
        <v>15</v>
      </c>
      <c r="C493" t="s">
        <v>391</v>
      </c>
      <c r="D493" t="s">
        <v>392</v>
      </c>
      <c r="E493" t="s">
        <v>3</v>
      </c>
      <c r="F493">
        <f t="shared" si="35"/>
        <v>7</v>
      </c>
      <c r="G493" t="s">
        <v>3902</v>
      </c>
      <c r="H493" t="s">
        <v>3782</v>
      </c>
      <c r="I493" t="s">
        <v>3783</v>
      </c>
      <c r="J493" t="s">
        <v>4397</v>
      </c>
      <c r="K493" s="46">
        <v>0.97860000000000003</v>
      </c>
      <c r="L493" s="27">
        <v>432.35</v>
      </c>
      <c r="M493" s="27">
        <v>815.49</v>
      </c>
      <c r="N493" s="27">
        <v>0</v>
      </c>
      <c r="O493" s="70">
        <f t="shared" si="36"/>
        <v>1247.8400000000001</v>
      </c>
      <c r="P493" s="76">
        <v>0</v>
      </c>
      <c r="Q493" s="66">
        <f t="shared" si="37"/>
        <v>0</v>
      </c>
      <c r="R493" s="63">
        <v>1</v>
      </c>
      <c r="S493" s="27">
        <v>0</v>
      </c>
      <c r="T493" s="27">
        <v>1247.8400000000001</v>
      </c>
      <c r="U493" s="64">
        <f t="shared" si="38"/>
        <v>0</v>
      </c>
      <c r="V493" s="65">
        <f t="shared" si="39"/>
        <v>1247.8400000000001</v>
      </c>
    </row>
    <row r="494" spans="1:22" x14ac:dyDescent="0.25">
      <c r="A494" s="1" t="s">
        <v>3697</v>
      </c>
      <c r="B494" t="s">
        <v>15</v>
      </c>
      <c r="C494" t="s">
        <v>391</v>
      </c>
      <c r="D494" t="s">
        <v>392</v>
      </c>
      <c r="E494" t="s">
        <v>3</v>
      </c>
      <c r="F494">
        <f t="shared" si="35"/>
        <v>7</v>
      </c>
      <c r="G494" t="s">
        <v>3784</v>
      </c>
      <c r="H494" t="s">
        <v>3782</v>
      </c>
      <c r="I494" t="s">
        <v>3785</v>
      </c>
      <c r="J494" t="s">
        <v>4397</v>
      </c>
      <c r="K494" s="46">
        <v>0.59140000000000004</v>
      </c>
      <c r="L494" s="27">
        <v>0</v>
      </c>
      <c r="M494" s="27">
        <v>492.82</v>
      </c>
      <c r="N494" s="27">
        <v>261.27999999999997</v>
      </c>
      <c r="O494" s="70">
        <f t="shared" si="36"/>
        <v>754.09999999999991</v>
      </c>
      <c r="P494" s="76">
        <v>1.4452560708566198</v>
      </c>
      <c r="Q494" s="66">
        <f t="shared" si="37"/>
        <v>377.62</v>
      </c>
      <c r="R494" s="63">
        <v>1</v>
      </c>
      <c r="S494" s="27">
        <v>0</v>
      </c>
      <c r="T494" s="27">
        <v>754.09999999999991</v>
      </c>
      <c r="U494" s="64">
        <f t="shared" si="38"/>
        <v>377.62</v>
      </c>
      <c r="V494" s="65">
        <f t="shared" si="39"/>
        <v>1131.7199999999998</v>
      </c>
    </row>
    <row r="495" spans="1:22" x14ac:dyDescent="0.25">
      <c r="A495" s="1" t="s">
        <v>3697</v>
      </c>
      <c r="B495" t="s">
        <v>15</v>
      </c>
      <c r="C495" t="s">
        <v>393</v>
      </c>
      <c r="D495" t="s">
        <v>394</v>
      </c>
      <c r="E495" t="s">
        <v>3</v>
      </c>
      <c r="F495">
        <f t="shared" si="35"/>
        <v>7</v>
      </c>
      <c r="G495" t="s">
        <v>3778</v>
      </c>
      <c r="H495" t="s">
        <v>3779</v>
      </c>
      <c r="I495" t="s">
        <v>3780</v>
      </c>
      <c r="J495" t="s">
        <v>4397</v>
      </c>
      <c r="K495" s="46">
        <v>0.75949999999999995</v>
      </c>
      <c r="L495" s="27">
        <v>5.09</v>
      </c>
      <c r="M495" s="27">
        <v>0</v>
      </c>
      <c r="N495" s="27">
        <v>8.9600000000000009</v>
      </c>
      <c r="O495" s="70">
        <f t="shared" si="36"/>
        <v>14.05</v>
      </c>
      <c r="P495" s="76">
        <v>1.4453124999999998</v>
      </c>
      <c r="Q495" s="66">
        <f t="shared" si="37"/>
        <v>12.95</v>
      </c>
      <c r="R495" s="63">
        <v>1</v>
      </c>
      <c r="S495" s="27">
        <v>0</v>
      </c>
      <c r="T495" s="27">
        <v>14.05</v>
      </c>
      <c r="U495" s="64">
        <f t="shared" si="38"/>
        <v>12.95</v>
      </c>
      <c r="V495" s="65">
        <f t="shared" si="39"/>
        <v>27</v>
      </c>
    </row>
    <row r="496" spans="1:22" x14ac:dyDescent="0.25">
      <c r="A496" s="1" t="s">
        <v>3697</v>
      </c>
      <c r="B496" t="s">
        <v>15</v>
      </c>
      <c r="C496" t="s">
        <v>393</v>
      </c>
      <c r="D496" t="s">
        <v>394</v>
      </c>
      <c r="E496" t="s">
        <v>3</v>
      </c>
      <c r="F496">
        <f t="shared" si="35"/>
        <v>7</v>
      </c>
      <c r="G496" t="s">
        <v>3902</v>
      </c>
      <c r="H496" t="s">
        <v>3782</v>
      </c>
      <c r="I496" t="s">
        <v>3783</v>
      </c>
      <c r="J496" t="s">
        <v>4397</v>
      </c>
      <c r="K496" s="46">
        <v>0.79600000000000004</v>
      </c>
      <c r="L496" s="27">
        <v>14.73</v>
      </c>
      <c r="M496" s="27">
        <v>0</v>
      </c>
      <c r="N496" s="27">
        <v>0</v>
      </c>
      <c r="O496" s="70">
        <f t="shared" si="36"/>
        <v>14.73</v>
      </c>
      <c r="P496" s="76">
        <v>0</v>
      </c>
      <c r="Q496" s="66">
        <f t="shared" si="37"/>
        <v>0</v>
      </c>
      <c r="R496" s="63">
        <v>1</v>
      </c>
      <c r="S496" s="27">
        <v>0</v>
      </c>
      <c r="T496" s="27">
        <v>14.73</v>
      </c>
      <c r="U496" s="64">
        <f t="shared" si="38"/>
        <v>0</v>
      </c>
      <c r="V496" s="65">
        <f t="shared" si="39"/>
        <v>14.73</v>
      </c>
    </row>
    <row r="497" spans="1:22" x14ac:dyDescent="0.25">
      <c r="A497" s="1" t="s">
        <v>3697</v>
      </c>
      <c r="B497" t="s">
        <v>15</v>
      </c>
      <c r="C497" t="s">
        <v>395</v>
      </c>
      <c r="D497" t="s">
        <v>396</v>
      </c>
      <c r="E497" t="s">
        <v>3</v>
      </c>
      <c r="F497">
        <f t="shared" si="35"/>
        <v>7</v>
      </c>
      <c r="G497" t="s">
        <v>3778</v>
      </c>
      <c r="H497" t="s">
        <v>3779</v>
      </c>
      <c r="I497" t="s">
        <v>3780</v>
      </c>
      <c r="J497" t="s">
        <v>4397</v>
      </c>
      <c r="K497" s="46">
        <v>0.871</v>
      </c>
      <c r="L497" s="27">
        <v>0</v>
      </c>
      <c r="M497" s="27">
        <v>298.06</v>
      </c>
      <c r="N497" s="27">
        <v>0</v>
      </c>
      <c r="O497" s="70">
        <f t="shared" si="36"/>
        <v>298.06</v>
      </c>
      <c r="P497" s="76">
        <v>0</v>
      </c>
      <c r="Q497" s="66">
        <f t="shared" si="37"/>
        <v>0</v>
      </c>
      <c r="R497" s="63">
        <v>0</v>
      </c>
      <c r="S497" s="27">
        <v>0</v>
      </c>
      <c r="T497" s="27">
        <v>298.06</v>
      </c>
      <c r="U497" s="64">
        <f t="shared" si="38"/>
        <v>0</v>
      </c>
      <c r="V497" s="65">
        <f t="shared" si="39"/>
        <v>298.06</v>
      </c>
    </row>
    <row r="498" spans="1:22" x14ac:dyDescent="0.25">
      <c r="A498" s="1" t="s">
        <v>3697</v>
      </c>
      <c r="B498" t="s">
        <v>15</v>
      </c>
      <c r="C498" t="s">
        <v>395</v>
      </c>
      <c r="D498" t="s">
        <v>396</v>
      </c>
      <c r="E498" t="s">
        <v>3</v>
      </c>
      <c r="F498">
        <f t="shared" si="35"/>
        <v>7</v>
      </c>
      <c r="G498" t="s">
        <v>3902</v>
      </c>
      <c r="H498" t="s">
        <v>3782</v>
      </c>
      <c r="I498" t="s">
        <v>3783</v>
      </c>
      <c r="J498" t="s">
        <v>4397</v>
      </c>
      <c r="K498" s="46">
        <v>0.95620000000000005</v>
      </c>
      <c r="L498" s="27">
        <v>0</v>
      </c>
      <c r="M498" s="27">
        <v>327.20999999999998</v>
      </c>
      <c r="N498" s="27">
        <v>0</v>
      </c>
      <c r="O498" s="70">
        <f t="shared" si="36"/>
        <v>327.20999999999998</v>
      </c>
      <c r="P498" s="76">
        <v>0</v>
      </c>
      <c r="Q498" s="66">
        <f t="shared" si="37"/>
        <v>0</v>
      </c>
      <c r="R498" s="63">
        <v>0</v>
      </c>
      <c r="S498" s="27">
        <v>0</v>
      </c>
      <c r="T498" s="27">
        <v>327.20999999999998</v>
      </c>
      <c r="U498" s="64">
        <f t="shared" si="38"/>
        <v>0</v>
      </c>
      <c r="V498" s="65">
        <f t="shared" si="39"/>
        <v>327.20999999999998</v>
      </c>
    </row>
    <row r="499" spans="1:22" x14ac:dyDescent="0.25">
      <c r="A499" s="1" t="s">
        <v>3697</v>
      </c>
      <c r="B499" t="s">
        <v>15</v>
      </c>
      <c r="C499" t="s">
        <v>397</v>
      </c>
      <c r="D499" t="s">
        <v>398</v>
      </c>
      <c r="E499" t="s">
        <v>3</v>
      </c>
      <c r="F499">
        <f t="shared" si="35"/>
        <v>7</v>
      </c>
      <c r="G499" t="s">
        <v>3778</v>
      </c>
      <c r="H499" t="s">
        <v>3779</v>
      </c>
      <c r="I499" t="s">
        <v>3780</v>
      </c>
      <c r="J499" t="s">
        <v>4397</v>
      </c>
      <c r="K499" s="46">
        <v>0.2913</v>
      </c>
      <c r="L499" s="27">
        <v>0</v>
      </c>
      <c r="M499" s="27">
        <v>19.600000000000001</v>
      </c>
      <c r="N499" s="27">
        <v>0</v>
      </c>
      <c r="O499" s="70">
        <f t="shared" si="36"/>
        <v>19.600000000000001</v>
      </c>
      <c r="P499" s="76">
        <v>0</v>
      </c>
      <c r="Q499" s="66">
        <f t="shared" si="37"/>
        <v>0</v>
      </c>
      <c r="R499" s="63">
        <v>0</v>
      </c>
      <c r="S499" s="27">
        <v>0</v>
      </c>
      <c r="T499" s="27">
        <v>19.600000000000001</v>
      </c>
      <c r="U499" s="64">
        <f t="shared" si="38"/>
        <v>0</v>
      </c>
      <c r="V499" s="65">
        <f t="shared" si="39"/>
        <v>19.600000000000001</v>
      </c>
    </row>
    <row r="500" spans="1:22" x14ac:dyDescent="0.25">
      <c r="A500" s="1" t="s">
        <v>3697</v>
      </c>
      <c r="B500" t="s">
        <v>15</v>
      </c>
      <c r="C500" t="s">
        <v>397</v>
      </c>
      <c r="D500" t="s">
        <v>398</v>
      </c>
      <c r="E500" t="s">
        <v>3</v>
      </c>
      <c r="F500">
        <f t="shared" si="35"/>
        <v>7</v>
      </c>
      <c r="G500" t="s">
        <v>3787</v>
      </c>
      <c r="H500" t="s">
        <v>3782</v>
      </c>
      <c r="I500" t="s">
        <v>3785</v>
      </c>
      <c r="J500" t="s">
        <v>4397</v>
      </c>
      <c r="K500" s="46">
        <v>0.41560000000000002</v>
      </c>
      <c r="L500" s="27">
        <v>0</v>
      </c>
      <c r="M500" s="27">
        <v>27.97</v>
      </c>
      <c r="N500" s="27">
        <v>0</v>
      </c>
      <c r="O500" s="70">
        <f t="shared" si="36"/>
        <v>27.97</v>
      </c>
      <c r="P500" s="76">
        <v>0</v>
      </c>
      <c r="Q500" s="66">
        <f t="shared" si="37"/>
        <v>0</v>
      </c>
      <c r="R500" s="63">
        <v>0</v>
      </c>
      <c r="S500" s="27">
        <v>0</v>
      </c>
      <c r="T500" s="27">
        <v>27.97</v>
      </c>
      <c r="U500" s="64">
        <f t="shared" si="38"/>
        <v>0</v>
      </c>
      <c r="V500" s="65">
        <f t="shared" si="39"/>
        <v>27.97</v>
      </c>
    </row>
    <row r="501" spans="1:22" x14ac:dyDescent="0.25">
      <c r="A501" s="1" t="s">
        <v>3697</v>
      </c>
      <c r="B501" t="s">
        <v>15</v>
      </c>
      <c r="C501" t="s">
        <v>399</v>
      </c>
      <c r="D501" t="s">
        <v>400</v>
      </c>
      <c r="E501" t="s">
        <v>3</v>
      </c>
      <c r="F501">
        <f t="shared" si="35"/>
        <v>7</v>
      </c>
      <c r="G501" t="s">
        <v>3778</v>
      </c>
      <c r="H501" t="s">
        <v>3779</v>
      </c>
      <c r="I501" t="s">
        <v>3780</v>
      </c>
      <c r="J501" t="s">
        <v>4397</v>
      </c>
      <c r="K501" s="46">
        <v>0.82279999999999998</v>
      </c>
      <c r="L501" s="27">
        <v>0</v>
      </c>
      <c r="M501" s="27">
        <v>39.58</v>
      </c>
      <c r="N501" s="27">
        <v>0</v>
      </c>
      <c r="O501" s="70">
        <f t="shared" si="36"/>
        <v>39.58</v>
      </c>
      <c r="P501" s="76">
        <v>0</v>
      </c>
      <c r="Q501" s="66">
        <f t="shared" si="37"/>
        <v>0</v>
      </c>
      <c r="R501" s="63">
        <v>0</v>
      </c>
      <c r="S501" s="27">
        <v>0</v>
      </c>
      <c r="T501" s="27">
        <v>39.58</v>
      </c>
      <c r="U501" s="64">
        <f t="shared" si="38"/>
        <v>0</v>
      </c>
      <c r="V501" s="65">
        <f t="shared" si="39"/>
        <v>39.58</v>
      </c>
    </row>
    <row r="502" spans="1:22" x14ac:dyDescent="0.25">
      <c r="A502" s="1" t="s">
        <v>3697</v>
      </c>
      <c r="B502" t="s">
        <v>15</v>
      </c>
      <c r="C502" t="s">
        <v>399</v>
      </c>
      <c r="D502" t="s">
        <v>400</v>
      </c>
      <c r="E502" t="s">
        <v>3</v>
      </c>
      <c r="F502">
        <f t="shared" si="35"/>
        <v>7</v>
      </c>
      <c r="G502" t="s">
        <v>3902</v>
      </c>
      <c r="H502" t="s">
        <v>3782</v>
      </c>
      <c r="I502" t="s">
        <v>3783</v>
      </c>
      <c r="J502" t="s">
        <v>4397</v>
      </c>
      <c r="K502" s="46">
        <v>1.4435</v>
      </c>
      <c r="L502" s="27">
        <v>0</v>
      </c>
      <c r="M502" s="27">
        <v>69.430000000000007</v>
      </c>
      <c r="N502" s="27">
        <v>0</v>
      </c>
      <c r="O502" s="70">
        <f t="shared" si="36"/>
        <v>69.430000000000007</v>
      </c>
      <c r="P502" s="76">
        <v>0</v>
      </c>
      <c r="Q502" s="66">
        <f t="shared" si="37"/>
        <v>0</v>
      </c>
      <c r="R502" s="63">
        <v>0</v>
      </c>
      <c r="S502" s="27">
        <v>0</v>
      </c>
      <c r="T502" s="27">
        <v>69.430000000000007</v>
      </c>
      <c r="U502" s="64">
        <f t="shared" si="38"/>
        <v>0</v>
      </c>
      <c r="V502" s="65">
        <f t="shared" si="39"/>
        <v>69.430000000000007</v>
      </c>
    </row>
    <row r="503" spans="1:22" x14ac:dyDescent="0.25">
      <c r="A503" s="1" t="s">
        <v>3697</v>
      </c>
      <c r="B503" t="s">
        <v>15</v>
      </c>
      <c r="C503" t="s">
        <v>399</v>
      </c>
      <c r="D503" t="s">
        <v>400</v>
      </c>
      <c r="E503" t="s">
        <v>3</v>
      </c>
      <c r="F503">
        <f t="shared" si="35"/>
        <v>7</v>
      </c>
      <c r="G503" t="s">
        <v>3787</v>
      </c>
      <c r="H503" t="s">
        <v>3782</v>
      </c>
      <c r="I503" t="s">
        <v>3785</v>
      </c>
      <c r="J503" t="s">
        <v>4397</v>
      </c>
      <c r="K503" s="46">
        <v>0.44350000000000001</v>
      </c>
      <c r="L503" s="27">
        <v>0</v>
      </c>
      <c r="M503" s="27">
        <v>21.33</v>
      </c>
      <c r="N503" s="27">
        <v>0</v>
      </c>
      <c r="O503" s="70">
        <f t="shared" si="36"/>
        <v>21.33</v>
      </c>
      <c r="P503" s="76">
        <v>0</v>
      </c>
      <c r="Q503" s="66">
        <f t="shared" si="37"/>
        <v>0</v>
      </c>
      <c r="R503" s="63">
        <v>0</v>
      </c>
      <c r="S503" s="27">
        <v>0</v>
      </c>
      <c r="T503" s="27">
        <v>21.33</v>
      </c>
      <c r="U503" s="64">
        <f t="shared" si="38"/>
        <v>0</v>
      </c>
      <c r="V503" s="65">
        <f t="shared" si="39"/>
        <v>21.33</v>
      </c>
    </row>
    <row r="504" spans="1:22" x14ac:dyDescent="0.25">
      <c r="A504" s="1" t="s">
        <v>3697</v>
      </c>
      <c r="B504" t="s">
        <v>15</v>
      </c>
      <c r="C504" t="s">
        <v>401</v>
      </c>
      <c r="D504" t="s">
        <v>402</v>
      </c>
      <c r="E504" t="s">
        <v>3</v>
      </c>
      <c r="F504">
        <f t="shared" si="35"/>
        <v>7</v>
      </c>
      <c r="G504" t="s">
        <v>3778</v>
      </c>
      <c r="H504" t="s">
        <v>3779</v>
      </c>
      <c r="I504" t="s">
        <v>3780</v>
      </c>
      <c r="J504" t="s">
        <v>4397</v>
      </c>
      <c r="K504" s="46">
        <v>0.9042</v>
      </c>
      <c r="L504" s="27">
        <v>0</v>
      </c>
      <c r="M504" s="27">
        <v>436.69</v>
      </c>
      <c r="N504" s="27">
        <v>0</v>
      </c>
      <c r="O504" s="70">
        <f t="shared" si="36"/>
        <v>436.69</v>
      </c>
      <c r="P504" s="76">
        <v>0</v>
      </c>
      <c r="Q504" s="66">
        <f t="shared" si="37"/>
        <v>0</v>
      </c>
      <c r="R504" s="63">
        <v>0</v>
      </c>
      <c r="S504" s="27">
        <v>0</v>
      </c>
      <c r="T504" s="27">
        <v>436.69</v>
      </c>
      <c r="U504" s="64">
        <f t="shared" si="38"/>
        <v>0</v>
      </c>
      <c r="V504" s="65">
        <f t="shared" si="39"/>
        <v>436.69</v>
      </c>
    </row>
    <row r="505" spans="1:22" x14ac:dyDescent="0.25">
      <c r="A505" s="1" t="s">
        <v>3697</v>
      </c>
      <c r="B505" t="s">
        <v>15</v>
      </c>
      <c r="C505" t="s">
        <v>401</v>
      </c>
      <c r="D505" t="s">
        <v>402</v>
      </c>
      <c r="E505" t="s">
        <v>3</v>
      </c>
      <c r="F505">
        <f t="shared" si="35"/>
        <v>7</v>
      </c>
      <c r="G505" t="s">
        <v>3902</v>
      </c>
      <c r="H505" t="s">
        <v>3782</v>
      </c>
      <c r="I505" t="s">
        <v>3783</v>
      </c>
      <c r="J505" t="s">
        <v>4397</v>
      </c>
      <c r="K505" s="46">
        <v>0.98229999999999995</v>
      </c>
      <c r="L505" s="27">
        <v>0</v>
      </c>
      <c r="M505" s="27">
        <v>474.41</v>
      </c>
      <c r="N505" s="27">
        <v>0</v>
      </c>
      <c r="O505" s="70">
        <f t="shared" si="36"/>
        <v>474.41</v>
      </c>
      <c r="P505" s="76">
        <v>0</v>
      </c>
      <c r="Q505" s="66">
        <f t="shared" si="37"/>
        <v>0</v>
      </c>
      <c r="R505" s="63">
        <v>0</v>
      </c>
      <c r="S505" s="27">
        <v>0</v>
      </c>
      <c r="T505" s="27">
        <v>474.41</v>
      </c>
      <c r="U505" s="64">
        <f t="shared" si="38"/>
        <v>0</v>
      </c>
      <c r="V505" s="65">
        <f t="shared" si="39"/>
        <v>474.41</v>
      </c>
    </row>
    <row r="506" spans="1:22" x14ac:dyDescent="0.25">
      <c r="A506" s="1" t="s">
        <v>3697</v>
      </c>
      <c r="B506" t="s">
        <v>15</v>
      </c>
      <c r="C506" t="s">
        <v>401</v>
      </c>
      <c r="D506" t="s">
        <v>402</v>
      </c>
      <c r="E506" t="s">
        <v>3</v>
      </c>
      <c r="F506">
        <f t="shared" si="35"/>
        <v>7</v>
      </c>
      <c r="G506" t="s">
        <v>3909</v>
      </c>
      <c r="H506" t="s">
        <v>3782</v>
      </c>
      <c r="I506" t="s">
        <v>3783</v>
      </c>
      <c r="J506" t="s">
        <v>4397</v>
      </c>
      <c r="K506" s="46">
        <v>0.49249999999999999</v>
      </c>
      <c r="L506" s="27">
        <v>0</v>
      </c>
      <c r="M506" s="27">
        <v>237.86</v>
      </c>
      <c r="N506" s="27">
        <v>0</v>
      </c>
      <c r="O506" s="70">
        <f t="shared" si="36"/>
        <v>237.86</v>
      </c>
      <c r="P506" s="76">
        <v>0</v>
      </c>
      <c r="Q506" s="66">
        <f t="shared" si="37"/>
        <v>0</v>
      </c>
      <c r="R506" s="63">
        <v>0</v>
      </c>
      <c r="S506" s="27">
        <v>0</v>
      </c>
      <c r="T506" s="27">
        <v>237.86</v>
      </c>
      <c r="U506" s="64">
        <f t="shared" si="38"/>
        <v>0</v>
      </c>
      <c r="V506" s="65">
        <f t="shared" si="39"/>
        <v>237.86</v>
      </c>
    </row>
    <row r="507" spans="1:22" x14ac:dyDescent="0.25">
      <c r="A507" s="1" t="s">
        <v>3697</v>
      </c>
      <c r="B507" t="s">
        <v>15</v>
      </c>
      <c r="C507" t="s">
        <v>403</v>
      </c>
      <c r="D507" t="s">
        <v>404</v>
      </c>
      <c r="E507" t="s">
        <v>3</v>
      </c>
      <c r="F507">
        <f t="shared" si="35"/>
        <v>7</v>
      </c>
      <c r="G507" t="s">
        <v>3778</v>
      </c>
      <c r="H507" t="s">
        <v>3779</v>
      </c>
      <c r="I507" t="s">
        <v>3780</v>
      </c>
      <c r="J507" t="s">
        <v>4397</v>
      </c>
      <c r="K507" s="46">
        <v>0.69820000000000004</v>
      </c>
      <c r="L507" s="27">
        <v>0</v>
      </c>
      <c r="M507" s="27">
        <v>55.44</v>
      </c>
      <c r="N507" s="27">
        <v>86.850000000000009</v>
      </c>
      <c r="O507" s="70">
        <f t="shared" si="36"/>
        <v>142.29000000000002</v>
      </c>
      <c r="P507" s="76">
        <v>1.4452504317789292</v>
      </c>
      <c r="Q507" s="66">
        <f t="shared" si="37"/>
        <v>125.52</v>
      </c>
      <c r="R507" s="63">
        <v>1</v>
      </c>
      <c r="S507" s="27">
        <v>0</v>
      </c>
      <c r="T507" s="27">
        <v>142.29</v>
      </c>
      <c r="U507" s="64">
        <f t="shared" si="38"/>
        <v>125.52</v>
      </c>
      <c r="V507" s="65">
        <f t="shared" si="39"/>
        <v>267.81</v>
      </c>
    </row>
    <row r="508" spans="1:22" x14ac:dyDescent="0.25">
      <c r="A508" s="1" t="s">
        <v>3697</v>
      </c>
      <c r="B508" t="s">
        <v>15</v>
      </c>
      <c r="C508" t="s">
        <v>403</v>
      </c>
      <c r="D508" t="s">
        <v>404</v>
      </c>
      <c r="E508" t="s">
        <v>3</v>
      </c>
      <c r="F508">
        <f t="shared" si="35"/>
        <v>7</v>
      </c>
      <c r="G508" t="s">
        <v>3902</v>
      </c>
      <c r="H508" t="s">
        <v>3782</v>
      </c>
      <c r="I508" t="s">
        <v>3783</v>
      </c>
      <c r="J508" t="s">
        <v>4397</v>
      </c>
      <c r="K508" s="46">
        <v>1.7837000000000001</v>
      </c>
      <c r="L508" s="27">
        <v>221.88</v>
      </c>
      <c r="M508" s="27">
        <v>141.63</v>
      </c>
      <c r="N508" s="27">
        <v>0</v>
      </c>
      <c r="O508" s="70">
        <f t="shared" si="36"/>
        <v>363.51</v>
      </c>
      <c r="P508" s="76">
        <v>0</v>
      </c>
      <c r="Q508" s="66">
        <f t="shared" si="37"/>
        <v>0</v>
      </c>
      <c r="R508" s="63">
        <v>1</v>
      </c>
      <c r="S508" s="27">
        <v>0</v>
      </c>
      <c r="T508" s="27">
        <v>363.51</v>
      </c>
      <c r="U508" s="64">
        <f t="shared" si="38"/>
        <v>0</v>
      </c>
      <c r="V508" s="65">
        <f t="shared" si="39"/>
        <v>363.51</v>
      </c>
    </row>
    <row r="509" spans="1:22" x14ac:dyDescent="0.25">
      <c r="A509" s="1" t="s">
        <v>3697</v>
      </c>
      <c r="B509" t="s">
        <v>15</v>
      </c>
      <c r="C509" t="s">
        <v>403</v>
      </c>
      <c r="D509" t="s">
        <v>404</v>
      </c>
      <c r="E509" t="s">
        <v>3</v>
      </c>
      <c r="F509">
        <f t="shared" si="35"/>
        <v>7</v>
      </c>
      <c r="G509" t="s">
        <v>3909</v>
      </c>
      <c r="H509" t="s">
        <v>3782</v>
      </c>
      <c r="I509" t="s">
        <v>3783</v>
      </c>
      <c r="J509" t="s">
        <v>4397</v>
      </c>
      <c r="K509" s="46">
        <v>1.3147</v>
      </c>
      <c r="L509" s="27">
        <v>163.54</v>
      </c>
      <c r="M509" s="27">
        <v>104.39</v>
      </c>
      <c r="N509" s="27">
        <v>0</v>
      </c>
      <c r="O509" s="70">
        <f t="shared" si="36"/>
        <v>267.93</v>
      </c>
      <c r="P509" s="76">
        <v>0</v>
      </c>
      <c r="Q509" s="66">
        <f t="shared" si="37"/>
        <v>0</v>
      </c>
      <c r="R509" s="63">
        <v>1</v>
      </c>
      <c r="S509" s="27">
        <v>0</v>
      </c>
      <c r="T509" s="27">
        <v>267.93</v>
      </c>
      <c r="U509" s="64">
        <f t="shared" si="38"/>
        <v>0</v>
      </c>
      <c r="V509" s="65">
        <f t="shared" si="39"/>
        <v>267.93</v>
      </c>
    </row>
    <row r="510" spans="1:22" x14ac:dyDescent="0.25">
      <c r="A510" s="1" t="s">
        <v>3697</v>
      </c>
      <c r="B510" t="s">
        <v>15</v>
      </c>
      <c r="C510" t="s">
        <v>405</v>
      </c>
      <c r="D510" t="s">
        <v>406</v>
      </c>
      <c r="E510" t="s">
        <v>3</v>
      </c>
      <c r="F510">
        <f t="shared" si="35"/>
        <v>7</v>
      </c>
      <c r="G510" t="s">
        <v>3778</v>
      </c>
      <c r="H510" t="s">
        <v>3779</v>
      </c>
      <c r="I510" t="s">
        <v>3780</v>
      </c>
      <c r="J510" t="s">
        <v>4397</v>
      </c>
      <c r="K510" s="46">
        <v>0.98660000000000003</v>
      </c>
      <c r="L510" s="27">
        <v>80.5</v>
      </c>
      <c r="M510" s="27">
        <v>143.44999999999999</v>
      </c>
      <c r="N510" s="27">
        <v>418.72</v>
      </c>
      <c r="O510" s="70">
        <f t="shared" si="36"/>
        <v>642.67000000000007</v>
      </c>
      <c r="P510" s="76">
        <v>1.4452617500955292</v>
      </c>
      <c r="Q510" s="66">
        <f t="shared" si="37"/>
        <v>605.16</v>
      </c>
      <c r="R510" s="63">
        <v>1</v>
      </c>
      <c r="S510" s="27">
        <v>0</v>
      </c>
      <c r="T510" s="27">
        <v>642.67000000000007</v>
      </c>
      <c r="U510" s="64">
        <f t="shared" si="38"/>
        <v>605.16</v>
      </c>
      <c r="V510" s="65">
        <f t="shared" si="39"/>
        <v>1247.83</v>
      </c>
    </row>
    <row r="511" spans="1:22" x14ac:dyDescent="0.25">
      <c r="A511" s="1" t="s">
        <v>3697</v>
      </c>
      <c r="B511" t="s">
        <v>15</v>
      </c>
      <c r="C511" t="s">
        <v>407</v>
      </c>
      <c r="D511" t="s">
        <v>48</v>
      </c>
      <c r="E511" t="s">
        <v>3</v>
      </c>
      <c r="F511">
        <f t="shared" si="35"/>
        <v>7</v>
      </c>
      <c r="G511" t="s">
        <v>3778</v>
      </c>
      <c r="H511" t="s">
        <v>3779</v>
      </c>
      <c r="I511" t="s">
        <v>3780</v>
      </c>
      <c r="J511" t="s">
        <v>4397</v>
      </c>
      <c r="K511" s="46">
        <v>0.56720000000000004</v>
      </c>
      <c r="L511" s="27">
        <v>0</v>
      </c>
      <c r="M511" s="27">
        <v>53.43</v>
      </c>
      <c r="N511" s="27">
        <v>0</v>
      </c>
      <c r="O511" s="70">
        <f t="shared" si="36"/>
        <v>53.43</v>
      </c>
      <c r="P511" s="76">
        <v>0</v>
      </c>
      <c r="Q511" s="66">
        <f t="shared" si="37"/>
        <v>0</v>
      </c>
      <c r="R511" s="63">
        <v>0</v>
      </c>
      <c r="S511" s="27">
        <v>0</v>
      </c>
      <c r="T511" s="27">
        <v>53.43</v>
      </c>
      <c r="U511" s="64">
        <f t="shared" si="38"/>
        <v>0</v>
      </c>
      <c r="V511" s="65">
        <f t="shared" si="39"/>
        <v>53.43</v>
      </c>
    </row>
    <row r="512" spans="1:22" x14ac:dyDescent="0.25">
      <c r="A512" s="1" t="s">
        <v>3697</v>
      </c>
      <c r="B512" t="s">
        <v>15</v>
      </c>
      <c r="C512" t="s">
        <v>407</v>
      </c>
      <c r="D512" t="s">
        <v>48</v>
      </c>
      <c r="E512" t="s">
        <v>3</v>
      </c>
      <c r="F512">
        <f t="shared" si="35"/>
        <v>7</v>
      </c>
      <c r="G512" t="s">
        <v>3902</v>
      </c>
      <c r="H512" t="s">
        <v>3782</v>
      </c>
      <c r="I512" t="s">
        <v>3783</v>
      </c>
      <c r="J512" t="s">
        <v>4397</v>
      </c>
      <c r="K512" s="46">
        <v>0.3599</v>
      </c>
      <c r="L512" s="27">
        <v>0</v>
      </c>
      <c r="M512" s="27">
        <v>33.9</v>
      </c>
      <c r="N512" s="27">
        <v>0</v>
      </c>
      <c r="O512" s="70">
        <f t="shared" si="36"/>
        <v>33.9</v>
      </c>
      <c r="P512" s="76">
        <v>0</v>
      </c>
      <c r="Q512" s="66">
        <f t="shared" si="37"/>
        <v>0</v>
      </c>
      <c r="R512" s="63">
        <v>0</v>
      </c>
      <c r="S512" s="27">
        <v>0</v>
      </c>
      <c r="T512" s="27">
        <v>33.9</v>
      </c>
      <c r="U512" s="64">
        <f t="shared" si="38"/>
        <v>0</v>
      </c>
      <c r="V512" s="65">
        <f t="shared" si="39"/>
        <v>33.9</v>
      </c>
    </row>
    <row r="513" spans="1:22" x14ac:dyDescent="0.25">
      <c r="A513" s="1" t="s">
        <v>3697</v>
      </c>
      <c r="B513" t="s">
        <v>15</v>
      </c>
      <c r="C513" t="s">
        <v>408</v>
      </c>
      <c r="D513" t="s">
        <v>409</v>
      </c>
      <c r="E513" t="s">
        <v>3</v>
      </c>
      <c r="F513">
        <f t="shared" si="35"/>
        <v>7</v>
      </c>
      <c r="G513" t="s">
        <v>3778</v>
      </c>
      <c r="H513" t="s">
        <v>3779</v>
      </c>
      <c r="I513" t="s">
        <v>3780</v>
      </c>
      <c r="J513" t="s">
        <v>4397</v>
      </c>
      <c r="K513" s="46">
        <v>0.8508</v>
      </c>
      <c r="L513" s="27">
        <v>9.08</v>
      </c>
      <c r="M513" s="27">
        <v>18.72</v>
      </c>
      <c r="N513" s="27">
        <v>28.700000000000003</v>
      </c>
      <c r="O513" s="70">
        <f t="shared" si="36"/>
        <v>56.5</v>
      </c>
      <c r="P513" s="76">
        <v>1.4452961672473867</v>
      </c>
      <c r="Q513" s="66">
        <f t="shared" si="37"/>
        <v>41.48</v>
      </c>
      <c r="R513" s="63">
        <v>1</v>
      </c>
      <c r="S513" s="27">
        <v>0</v>
      </c>
      <c r="T513" s="27">
        <v>56.5</v>
      </c>
      <c r="U513" s="64">
        <f t="shared" si="38"/>
        <v>41.48</v>
      </c>
      <c r="V513" s="65">
        <f t="shared" si="39"/>
        <v>97.97999999999999</v>
      </c>
    </row>
    <row r="514" spans="1:22" x14ac:dyDescent="0.25">
      <c r="A514" s="1" t="s">
        <v>3697</v>
      </c>
      <c r="B514" t="s">
        <v>15</v>
      </c>
      <c r="C514" t="s">
        <v>408</v>
      </c>
      <c r="D514" t="s">
        <v>409</v>
      </c>
      <c r="E514" t="s">
        <v>3</v>
      </c>
      <c r="F514">
        <f t="shared" ref="F514:F577" si="40">LEN(C514)</f>
        <v>7</v>
      </c>
      <c r="G514" t="s">
        <v>3902</v>
      </c>
      <c r="H514" t="s">
        <v>3782</v>
      </c>
      <c r="I514" t="s">
        <v>3783</v>
      </c>
      <c r="J514" t="s">
        <v>4397</v>
      </c>
      <c r="K514" s="46">
        <v>0.97</v>
      </c>
      <c r="L514" s="27">
        <v>43.07</v>
      </c>
      <c r="M514" s="27">
        <v>21.34</v>
      </c>
      <c r="N514" s="27">
        <v>0</v>
      </c>
      <c r="O514" s="70">
        <f t="shared" ref="O514:O577" si="41">SUM(L514:N514)</f>
        <v>64.41</v>
      </c>
      <c r="P514" s="76">
        <v>0</v>
      </c>
      <c r="Q514" s="66">
        <f t="shared" ref="Q514:Q577" si="42">ROUND(P514*N514,2)</f>
        <v>0</v>
      </c>
      <c r="R514" s="63">
        <v>1</v>
      </c>
      <c r="S514" s="27">
        <v>0</v>
      </c>
      <c r="T514" s="27">
        <v>64.41</v>
      </c>
      <c r="U514" s="64">
        <f t="shared" ref="U514:U577" si="43">ROUND(SUM(L514,M514,N514,Q514,-S514,-T514), 2)</f>
        <v>0</v>
      </c>
      <c r="V514" s="65">
        <f t="shared" ref="V514:V577" si="44">SUM(S514,T514,U514)</f>
        <v>64.41</v>
      </c>
    </row>
    <row r="515" spans="1:22" x14ac:dyDescent="0.25">
      <c r="A515" s="1" t="s">
        <v>3697</v>
      </c>
      <c r="B515" t="s">
        <v>15</v>
      </c>
      <c r="C515" t="s">
        <v>408</v>
      </c>
      <c r="D515" t="s">
        <v>409</v>
      </c>
      <c r="E515" t="s">
        <v>3</v>
      </c>
      <c r="F515">
        <f t="shared" si="40"/>
        <v>7</v>
      </c>
      <c r="G515" t="s">
        <v>3909</v>
      </c>
      <c r="H515" t="s">
        <v>3782</v>
      </c>
      <c r="I515" t="s">
        <v>3783</v>
      </c>
      <c r="J515" t="s">
        <v>4397</v>
      </c>
      <c r="K515" s="46">
        <v>0.4849</v>
      </c>
      <c r="L515" s="27">
        <v>21.53</v>
      </c>
      <c r="M515" s="27">
        <v>10.67</v>
      </c>
      <c r="N515" s="27">
        <v>0</v>
      </c>
      <c r="O515" s="70">
        <f t="shared" si="41"/>
        <v>32.200000000000003</v>
      </c>
      <c r="P515" s="76">
        <v>0</v>
      </c>
      <c r="Q515" s="66">
        <f t="shared" si="42"/>
        <v>0</v>
      </c>
      <c r="R515" s="63">
        <v>1</v>
      </c>
      <c r="S515" s="27">
        <v>0</v>
      </c>
      <c r="T515" s="27">
        <v>32.200000000000003</v>
      </c>
      <c r="U515" s="64">
        <f t="shared" si="43"/>
        <v>0</v>
      </c>
      <c r="V515" s="65">
        <f t="shared" si="44"/>
        <v>32.200000000000003</v>
      </c>
    </row>
    <row r="516" spans="1:22" x14ac:dyDescent="0.25">
      <c r="A516" s="1" t="s">
        <v>3697</v>
      </c>
      <c r="B516" t="s">
        <v>15</v>
      </c>
      <c r="C516" t="s">
        <v>410</v>
      </c>
      <c r="D516" t="s">
        <v>411</v>
      </c>
      <c r="E516" t="s">
        <v>3</v>
      </c>
      <c r="F516">
        <f t="shared" si="40"/>
        <v>7</v>
      </c>
      <c r="G516" t="s">
        <v>3778</v>
      </c>
      <c r="H516" t="s">
        <v>3779</v>
      </c>
      <c r="I516" t="s">
        <v>3780</v>
      </c>
      <c r="J516" t="s">
        <v>4397</v>
      </c>
      <c r="K516" s="46">
        <v>0.72929999999999995</v>
      </c>
      <c r="L516" s="27">
        <v>2.37</v>
      </c>
      <c r="M516" s="27">
        <v>0</v>
      </c>
      <c r="N516" s="27">
        <v>137.29</v>
      </c>
      <c r="O516" s="70">
        <f t="shared" si="41"/>
        <v>139.66</v>
      </c>
      <c r="P516" s="76">
        <v>1.4452618544686431</v>
      </c>
      <c r="Q516" s="66">
        <f t="shared" si="42"/>
        <v>198.42</v>
      </c>
      <c r="R516" s="63">
        <v>1</v>
      </c>
      <c r="S516" s="27">
        <v>0</v>
      </c>
      <c r="T516" s="27">
        <v>139.66</v>
      </c>
      <c r="U516" s="64">
        <f t="shared" si="43"/>
        <v>198.42</v>
      </c>
      <c r="V516" s="65">
        <f t="shared" si="44"/>
        <v>338.08</v>
      </c>
    </row>
    <row r="517" spans="1:22" x14ac:dyDescent="0.25">
      <c r="A517" s="1" t="s">
        <v>3697</v>
      </c>
      <c r="B517" t="s">
        <v>15</v>
      </c>
      <c r="C517" t="s">
        <v>410</v>
      </c>
      <c r="D517" t="s">
        <v>411</v>
      </c>
      <c r="E517" t="s">
        <v>3</v>
      </c>
      <c r="F517">
        <f t="shared" si="40"/>
        <v>7</v>
      </c>
      <c r="G517" t="s">
        <v>3902</v>
      </c>
      <c r="H517" t="s">
        <v>3782</v>
      </c>
      <c r="I517" t="s">
        <v>3783</v>
      </c>
      <c r="J517" t="s">
        <v>4397</v>
      </c>
      <c r="K517" s="46">
        <v>0.97409999999999997</v>
      </c>
      <c r="L517" s="27">
        <v>186.54</v>
      </c>
      <c r="M517" s="27">
        <v>0</v>
      </c>
      <c r="N517" s="27">
        <v>0</v>
      </c>
      <c r="O517" s="70">
        <f t="shared" si="41"/>
        <v>186.54</v>
      </c>
      <c r="P517" s="76">
        <v>0</v>
      </c>
      <c r="Q517" s="66">
        <f t="shared" si="42"/>
        <v>0</v>
      </c>
      <c r="R517" s="63">
        <v>1</v>
      </c>
      <c r="S517" s="27">
        <v>0</v>
      </c>
      <c r="T517" s="27">
        <v>186.54</v>
      </c>
      <c r="U517" s="64">
        <f t="shared" si="43"/>
        <v>0</v>
      </c>
      <c r="V517" s="65">
        <f t="shared" si="44"/>
        <v>186.54</v>
      </c>
    </row>
    <row r="518" spans="1:22" x14ac:dyDescent="0.25">
      <c r="A518" s="1" t="s">
        <v>3697</v>
      </c>
      <c r="B518" t="s">
        <v>15</v>
      </c>
      <c r="C518" t="s">
        <v>2381</v>
      </c>
      <c r="D518" t="s">
        <v>2382</v>
      </c>
      <c r="E518" t="s">
        <v>1</v>
      </c>
      <c r="F518">
        <f t="shared" si="40"/>
        <v>7</v>
      </c>
      <c r="G518" t="s">
        <v>3778</v>
      </c>
      <c r="H518" t="s">
        <v>3779</v>
      </c>
      <c r="I518" t="s">
        <v>3780</v>
      </c>
      <c r="J518" t="s">
        <v>4396</v>
      </c>
      <c r="K518" s="46">
        <v>12.8505</v>
      </c>
      <c r="L518" s="27">
        <v>0</v>
      </c>
      <c r="M518" s="27">
        <v>1702.69</v>
      </c>
      <c r="N518" s="27">
        <v>0</v>
      </c>
      <c r="O518" s="70">
        <f t="shared" si="41"/>
        <v>1702.69</v>
      </c>
      <c r="P518" s="76">
        <v>0</v>
      </c>
      <c r="Q518" s="66">
        <f t="shared" si="42"/>
        <v>0</v>
      </c>
      <c r="R518" s="63">
        <v>0</v>
      </c>
      <c r="S518" s="27">
        <v>1702.69</v>
      </c>
      <c r="T518" s="27">
        <v>0</v>
      </c>
      <c r="U518" s="64">
        <f t="shared" si="43"/>
        <v>0</v>
      </c>
      <c r="V518" s="65">
        <f t="shared" si="44"/>
        <v>1702.69</v>
      </c>
    </row>
    <row r="519" spans="1:22" x14ac:dyDescent="0.25">
      <c r="A519" s="1" t="s">
        <v>3697</v>
      </c>
      <c r="B519" t="s">
        <v>15</v>
      </c>
      <c r="C519" t="s">
        <v>2381</v>
      </c>
      <c r="D519" t="s">
        <v>2382</v>
      </c>
      <c r="E519" t="s">
        <v>1</v>
      </c>
      <c r="F519">
        <f t="shared" si="40"/>
        <v>7</v>
      </c>
      <c r="G519" t="s">
        <v>4128</v>
      </c>
      <c r="H519" t="s">
        <v>3798</v>
      </c>
      <c r="I519" t="s">
        <v>3785</v>
      </c>
      <c r="J519" t="s">
        <v>4396</v>
      </c>
      <c r="K519" s="46">
        <v>1.3140000000000001</v>
      </c>
      <c r="L519" s="27">
        <v>0</v>
      </c>
      <c r="M519" s="27">
        <v>174.11</v>
      </c>
      <c r="N519" s="27">
        <v>0</v>
      </c>
      <c r="O519" s="70">
        <f t="shared" si="41"/>
        <v>174.11</v>
      </c>
      <c r="P519" s="76">
        <v>0</v>
      </c>
      <c r="Q519" s="66">
        <f t="shared" si="42"/>
        <v>0</v>
      </c>
      <c r="R519" s="63">
        <v>0</v>
      </c>
      <c r="S519" s="27">
        <v>174.11</v>
      </c>
      <c r="T519" s="27">
        <v>0</v>
      </c>
      <c r="U519" s="64">
        <f t="shared" si="43"/>
        <v>0</v>
      </c>
      <c r="V519" s="65">
        <f t="shared" si="44"/>
        <v>174.11</v>
      </c>
    </row>
    <row r="520" spans="1:22" x14ac:dyDescent="0.25">
      <c r="A520" s="1" t="s">
        <v>3697</v>
      </c>
      <c r="B520" t="s">
        <v>15</v>
      </c>
      <c r="C520" t="s">
        <v>2381</v>
      </c>
      <c r="D520" t="s">
        <v>2382</v>
      </c>
      <c r="E520" t="s">
        <v>1</v>
      </c>
      <c r="F520">
        <f t="shared" si="40"/>
        <v>7</v>
      </c>
      <c r="G520" t="s">
        <v>4129</v>
      </c>
      <c r="H520" t="s">
        <v>3798</v>
      </c>
      <c r="I520" t="s">
        <v>3785</v>
      </c>
      <c r="J520" t="s">
        <v>4396</v>
      </c>
      <c r="K520" s="46">
        <v>0.68200000000000005</v>
      </c>
      <c r="L520" s="27">
        <v>0</v>
      </c>
      <c r="M520" s="27">
        <v>90.37</v>
      </c>
      <c r="N520" s="27">
        <v>0</v>
      </c>
      <c r="O520" s="70">
        <f t="shared" si="41"/>
        <v>90.37</v>
      </c>
      <c r="P520" s="76">
        <v>0</v>
      </c>
      <c r="Q520" s="66">
        <f t="shared" si="42"/>
        <v>0</v>
      </c>
      <c r="R520" s="63">
        <v>0</v>
      </c>
      <c r="S520" s="27">
        <v>90.37</v>
      </c>
      <c r="T520" s="27">
        <v>0</v>
      </c>
      <c r="U520" s="64">
        <f t="shared" si="43"/>
        <v>0</v>
      </c>
      <c r="V520" s="65">
        <f t="shared" si="44"/>
        <v>90.37</v>
      </c>
    </row>
    <row r="521" spans="1:22" x14ac:dyDescent="0.25">
      <c r="A521" s="1" t="s">
        <v>3697</v>
      </c>
      <c r="B521" t="s">
        <v>15</v>
      </c>
      <c r="C521" t="s">
        <v>2381</v>
      </c>
      <c r="D521" t="s">
        <v>2382</v>
      </c>
      <c r="E521" t="s">
        <v>1</v>
      </c>
      <c r="F521">
        <f t="shared" si="40"/>
        <v>7</v>
      </c>
      <c r="G521" t="s">
        <v>3817</v>
      </c>
      <c r="H521" t="s">
        <v>3782</v>
      </c>
      <c r="I521" t="s">
        <v>3783</v>
      </c>
      <c r="J521" t="s">
        <v>4396</v>
      </c>
      <c r="K521" s="46">
        <v>0.97250000000000003</v>
      </c>
      <c r="L521" s="27">
        <v>0</v>
      </c>
      <c r="M521" s="27">
        <v>128.86000000000001</v>
      </c>
      <c r="N521" s="27">
        <v>0</v>
      </c>
      <c r="O521" s="70">
        <f t="shared" si="41"/>
        <v>128.86000000000001</v>
      </c>
      <c r="P521" s="76">
        <v>0</v>
      </c>
      <c r="Q521" s="66">
        <f t="shared" si="42"/>
        <v>0</v>
      </c>
      <c r="R521" s="63">
        <v>0</v>
      </c>
      <c r="S521" s="27">
        <v>128.86000000000001</v>
      </c>
      <c r="T521" s="27">
        <v>0</v>
      </c>
      <c r="U521" s="64">
        <f t="shared" si="43"/>
        <v>0</v>
      </c>
      <c r="V521" s="65">
        <f t="shared" si="44"/>
        <v>128.86000000000001</v>
      </c>
    </row>
    <row r="522" spans="1:22" x14ac:dyDescent="0.25">
      <c r="A522" s="1" t="s">
        <v>3697</v>
      </c>
      <c r="B522" t="s">
        <v>15</v>
      </c>
      <c r="C522" t="s">
        <v>2818</v>
      </c>
      <c r="D522" t="s">
        <v>392</v>
      </c>
      <c r="E522" t="s">
        <v>2</v>
      </c>
      <c r="F522">
        <f t="shared" si="40"/>
        <v>7</v>
      </c>
      <c r="G522" t="s">
        <v>3778</v>
      </c>
      <c r="H522" t="s">
        <v>3779</v>
      </c>
      <c r="I522" t="s">
        <v>3780</v>
      </c>
      <c r="J522" t="s">
        <v>4396</v>
      </c>
      <c r="K522" s="46">
        <v>8.6158999999999999</v>
      </c>
      <c r="L522" s="27">
        <v>0</v>
      </c>
      <c r="M522" s="27">
        <v>1565.37</v>
      </c>
      <c r="N522" s="27">
        <v>0</v>
      </c>
      <c r="O522" s="70">
        <f t="shared" si="41"/>
        <v>1565.37</v>
      </c>
      <c r="P522" s="76">
        <v>0</v>
      </c>
      <c r="Q522" s="66">
        <f t="shared" si="42"/>
        <v>0</v>
      </c>
      <c r="R522" s="63">
        <v>0</v>
      </c>
      <c r="S522" s="27">
        <v>1565.37</v>
      </c>
      <c r="T522" s="27">
        <v>0</v>
      </c>
      <c r="U522" s="64">
        <f t="shared" si="43"/>
        <v>0</v>
      </c>
      <c r="V522" s="65">
        <f t="shared" si="44"/>
        <v>1565.37</v>
      </c>
    </row>
    <row r="523" spans="1:22" x14ac:dyDescent="0.25">
      <c r="A523" s="1" t="s">
        <v>3697</v>
      </c>
      <c r="B523" t="s">
        <v>15</v>
      </c>
      <c r="C523" t="s">
        <v>2818</v>
      </c>
      <c r="D523" t="s">
        <v>392</v>
      </c>
      <c r="E523" t="s">
        <v>2</v>
      </c>
      <c r="F523">
        <f t="shared" si="40"/>
        <v>7</v>
      </c>
      <c r="G523" t="s">
        <v>3900</v>
      </c>
      <c r="H523" t="s">
        <v>3779</v>
      </c>
      <c r="I523" t="s">
        <v>3780</v>
      </c>
      <c r="J523" t="s">
        <v>4396</v>
      </c>
      <c r="K523" s="46">
        <v>2.2475999999999998</v>
      </c>
      <c r="L523" s="27">
        <v>0</v>
      </c>
      <c r="M523" s="27">
        <v>408.35</v>
      </c>
      <c r="N523" s="27">
        <v>0</v>
      </c>
      <c r="O523" s="70">
        <f t="shared" si="41"/>
        <v>408.35</v>
      </c>
      <c r="P523" s="76">
        <v>0</v>
      </c>
      <c r="Q523" s="66">
        <f t="shared" si="42"/>
        <v>0</v>
      </c>
      <c r="R523" s="63">
        <v>0</v>
      </c>
      <c r="S523" s="27">
        <v>408.35</v>
      </c>
      <c r="T523" s="27">
        <v>0</v>
      </c>
      <c r="U523" s="64">
        <f t="shared" si="43"/>
        <v>0</v>
      </c>
      <c r="V523" s="65">
        <f t="shared" si="44"/>
        <v>408.35</v>
      </c>
    </row>
    <row r="524" spans="1:22" x14ac:dyDescent="0.25">
      <c r="A524" s="1" t="s">
        <v>3697</v>
      </c>
      <c r="B524" t="s">
        <v>15</v>
      </c>
      <c r="C524" t="s">
        <v>2818</v>
      </c>
      <c r="D524" t="s">
        <v>392</v>
      </c>
      <c r="E524" t="s">
        <v>2</v>
      </c>
      <c r="F524">
        <f t="shared" si="40"/>
        <v>7</v>
      </c>
      <c r="G524" t="s">
        <v>4251</v>
      </c>
      <c r="H524" t="s">
        <v>3798</v>
      </c>
      <c r="I524" t="s">
        <v>3785</v>
      </c>
      <c r="J524" t="s">
        <v>4396</v>
      </c>
      <c r="K524" s="46">
        <v>0.9365</v>
      </c>
      <c r="L524" s="27">
        <v>0</v>
      </c>
      <c r="M524" s="27">
        <v>170.15</v>
      </c>
      <c r="N524" s="27">
        <v>0</v>
      </c>
      <c r="O524" s="70">
        <f t="shared" si="41"/>
        <v>170.15</v>
      </c>
      <c r="P524" s="76">
        <v>0</v>
      </c>
      <c r="Q524" s="66">
        <f t="shared" si="42"/>
        <v>0</v>
      </c>
      <c r="R524" s="63">
        <v>0</v>
      </c>
      <c r="S524" s="27">
        <v>170.15</v>
      </c>
      <c r="T524" s="27">
        <v>0</v>
      </c>
      <c r="U524" s="64">
        <f t="shared" si="43"/>
        <v>0</v>
      </c>
      <c r="V524" s="65">
        <f t="shared" si="44"/>
        <v>170.15</v>
      </c>
    </row>
    <row r="525" spans="1:22" x14ac:dyDescent="0.25">
      <c r="A525" s="1" t="s">
        <v>3697</v>
      </c>
      <c r="B525" t="s">
        <v>15</v>
      </c>
      <c r="C525" t="s">
        <v>2819</v>
      </c>
      <c r="D525" t="s">
        <v>2820</v>
      </c>
      <c r="E525" t="s">
        <v>2</v>
      </c>
      <c r="F525">
        <f t="shared" si="40"/>
        <v>7</v>
      </c>
      <c r="G525" t="s">
        <v>3778</v>
      </c>
      <c r="H525" t="s">
        <v>3779</v>
      </c>
      <c r="I525" t="s">
        <v>3780</v>
      </c>
      <c r="J525" t="s">
        <v>4396</v>
      </c>
      <c r="K525" s="46">
        <v>8.5073000000000008</v>
      </c>
      <c r="L525" s="27">
        <v>0.62</v>
      </c>
      <c r="M525" s="27">
        <v>3107.72</v>
      </c>
      <c r="N525" s="27">
        <v>35.11</v>
      </c>
      <c r="O525" s="70">
        <f t="shared" si="41"/>
        <v>3143.45</v>
      </c>
      <c r="P525" s="76">
        <v>1.4451850149390946</v>
      </c>
      <c r="Q525" s="66">
        <f t="shared" si="42"/>
        <v>50.74</v>
      </c>
      <c r="R525" s="63">
        <v>1</v>
      </c>
      <c r="S525" s="27">
        <v>3143.45</v>
      </c>
      <c r="T525" s="27">
        <v>0</v>
      </c>
      <c r="U525" s="64">
        <f t="shared" si="43"/>
        <v>50.74</v>
      </c>
      <c r="V525" s="65">
        <f t="shared" si="44"/>
        <v>3194.1899999999996</v>
      </c>
    </row>
    <row r="526" spans="1:22" x14ac:dyDescent="0.25">
      <c r="A526" s="1" t="s">
        <v>3697</v>
      </c>
      <c r="B526" t="s">
        <v>15</v>
      </c>
      <c r="C526" t="s">
        <v>2819</v>
      </c>
      <c r="D526" t="s">
        <v>2820</v>
      </c>
      <c r="E526" t="s">
        <v>2</v>
      </c>
      <c r="F526">
        <f t="shared" si="40"/>
        <v>7</v>
      </c>
      <c r="G526" t="s">
        <v>3798</v>
      </c>
      <c r="H526" t="s">
        <v>3798</v>
      </c>
      <c r="I526" t="s">
        <v>3785</v>
      </c>
      <c r="J526" t="s">
        <v>4396</v>
      </c>
      <c r="K526" s="46">
        <v>2</v>
      </c>
      <c r="L526" s="27">
        <v>0</v>
      </c>
      <c r="M526" s="27">
        <v>730.6</v>
      </c>
      <c r="N526" s="27">
        <v>8.4</v>
      </c>
      <c r="O526" s="70">
        <f t="shared" si="41"/>
        <v>739</v>
      </c>
      <c r="P526" s="76">
        <v>1.4451850149390946</v>
      </c>
      <c r="Q526" s="66">
        <f t="shared" si="42"/>
        <v>12.14</v>
      </c>
      <c r="R526" s="63">
        <v>1</v>
      </c>
      <c r="S526" s="27">
        <v>739</v>
      </c>
      <c r="T526" s="27">
        <v>0</v>
      </c>
      <c r="U526" s="64">
        <f t="shared" si="43"/>
        <v>12.14</v>
      </c>
      <c r="V526" s="65">
        <f t="shared" si="44"/>
        <v>751.14</v>
      </c>
    </row>
    <row r="527" spans="1:22" x14ac:dyDescent="0.25">
      <c r="A527" s="1" t="s">
        <v>3697</v>
      </c>
      <c r="B527" t="s">
        <v>15</v>
      </c>
      <c r="C527" t="s">
        <v>2821</v>
      </c>
      <c r="D527" t="s">
        <v>2822</v>
      </c>
      <c r="E527" t="s">
        <v>2</v>
      </c>
      <c r="F527">
        <f t="shared" si="40"/>
        <v>7</v>
      </c>
      <c r="G527" t="s">
        <v>3778</v>
      </c>
      <c r="H527" t="s">
        <v>3779</v>
      </c>
      <c r="I527" t="s">
        <v>3780</v>
      </c>
      <c r="J527" t="s">
        <v>4396</v>
      </c>
      <c r="K527" s="46">
        <v>7.9398</v>
      </c>
      <c r="L527" s="27">
        <v>0</v>
      </c>
      <c r="M527" s="27">
        <v>700.29</v>
      </c>
      <c r="N527" s="27">
        <v>0</v>
      </c>
      <c r="O527" s="70">
        <f t="shared" si="41"/>
        <v>700.29</v>
      </c>
      <c r="P527" s="76">
        <v>0</v>
      </c>
      <c r="Q527" s="66">
        <f t="shared" si="42"/>
        <v>0</v>
      </c>
      <c r="R527" s="63">
        <v>0</v>
      </c>
      <c r="S527" s="27">
        <v>700.29</v>
      </c>
      <c r="T527" s="27">
        <v>0</v>
      </c>
      <c r="U527" s="64">
        <f t="shared" si="43"/>
        <v>0</v>
      </c>
      <c r="V527" s="65">
        <f t="shared" si="44"/>
        <v>700.29</v>
      </c>
    </row>
    <row r="528" spans="1:22" x14ac:dyDescent="0.25">
      <c r="A528" s="1" t="s">
        <v>3697</v>
      </c>
      <c r="B528" t="s">
        <v>15</v>
      </c>
      <c r="C528" t="s">
        <v>2821</v>
      </c>
      <c r="D528" t="s">
        <v>2822</v>
      </c>
      <c r="E528" t="s">
        <v>2</v>
      </c>
      <c r="F528">
        <f t="shared" si="40"/>
        <v>7</v>
      </c>
      <c r="G528" t="s">
        <v>3787</v>
      </c>
      <c r="H528" t="s">
        <v>3782</v>
      </c>
      <c r="I528" t="s">
        <v>3785</v>
      </c>
      <c r="J528" t="s">
        <v>4396</v>
      </c>
      <c r="K528" s="46">
        <v>3.1755</v>
      </c>
      <c r="L528" s="27">
        <v>0</v>
      </c>
      <c r="M528" s="27">
        <v>280.08</v>
      </c>
      <c r="N528" s="27">
        <v>0</v>
      </c>
      <c r="O528" s="70">
        <f t="shared" si="41"/>
        <v>280.08</v>
      </c>
      <c r="P528" s="76">
        <v>0</v>
      </c>
      <c r="Q528" s="66">
        <f t="shared" si="42"/>
        <v>0</v>
      </c>
      <c r="R528" s="63">
        <v>0</v>
      </c>
      <c r="S528" s="27">
        <v>280.08</v>
      </c>
      <c r="T528" s="27">
        <v>0</v>
      </c>
      <c r="U528" s="64">
        <f t="shared" si="43"/>
        <v>0</v>
      </c>
      <c r="V528" s="65">
        <f t="shared" si="44"/>
        <v>280.08</v>
      </c>
    </row>
    <row r="529" spans="1:22" x14ac:dyDescent="0.25">
      <c r="A529" s="1" t="s">
        <v>3697</v>
      </c>
      <c r="B529" t="s">
        <v>15</v>
      </c>
      <c r="C529" t="s">
        <v>2821</v>
      </c>
      <c r="D529" t="s">
        <v>2822</v>
      </c>
      <c r="E529" t="s">
        <v>2</v>
      </c>
      <c r="F529">
        <f t="shared" si="40"/>
        <v>7</v>
      </c>
      <c r="G529" t="s">
        <v>4020</v>
      </c>
      <c r="H529" t="s">
        <v>3798</v>
      </c>
      <c r="I529" t="s">
        <v>3785</v>
      </c>
      <c r="J529" t="s">
        <v>4396</v>
      </c>
      <c r="K529" s="46">
        <v>4.17</v>
      </c>
      <c r="L529" s="27">
        <v>0</v>
      </c>
      <c r="M529" s="27">
        <v>367.79</v>
      </c>
      <c r="N529" s="27">
        <v>0</v>
      </c>
      <c r="O529" s="70">
        <f t="shared" si="41"/>
        <v>367.79</v>
      </c>
      <c r="P529" s="76">
        <v>0</v>
      </c>
      <c r="Q529" s="66">
        <f t="shared" si="42"/>
        <v>0</v>
      </c>
      <c r="R529" s="63">
        <v>0</v>
      </c>
      <c r="S529" s="27">
        <v>367.79</v>
      </c>
      <c r="T529" s="27">
        <v>0</v>
      </c>
      <c r="U529" s="64">
        <f t="shared" si="43"/>
        <v>0</v>
      </c>
      <c r="V529" s="65">
        <f t="shared" si="44"/>
        <v>367.79</v>
      </c>
    </row>
    <row r="530" spans="1:22" x14ac:dyDescent="0.25">
      <c r="A530" s="1" t="s">
        <v>3697</v>
      </c>
      <c r="B530" t="s">
        <v>15</v>
      </c>
      <c r="C530" t="s">
        <v>2823</v>
      </c>
      <c r="D530" t="s">
        <v>2824</v>
      </c>
      <c r="E530" t="s">
        <v>2</v>
      </c>
      <c r="F530">
        <f t="shared" si="40"/>
        <v>7</v>
      </c>
      <c r="G530" t="s">
        <v>3778</v>
      </c>
      <c r="H530" t="s">
        <v>3779</v>
      </c>
      <c r="I530" t="s">
        <v>3780</v>
      </c>
      <c r="J530" t="s">
        <v>4396</v>
      </c>
      <c r="K530" s="46">
        <v>7.4231999999999996</v>
      </c>
      <c r="L530" s="27">
        <v>0</v>
      </c>
      <c r="M530" s="27">
        <v>1656.55</v>
      </c>
      <c r="N530" s="27">
        <v>0</v>
      </c>
      <c r="O530" s="70">
        <f t="shared" si="41"/>
        <v>1656.55</v>
      </c>
      <c r="P530" s="76">
        <v>0</v>
      </c>
      <c r="Q530" s="66">
        <f t="shared" si="42"/>
        <v>0</v>
      </c>
      <c r="R530" s="63">
        <v>0</v>
      </c>
      <c r="S530" s="27">
        <v>1656.55</v>
      </c>
      <c r="T530" s="27">
        <v>0</v>
      </c>
      <c r="U530" s="64">
        <f t="shared" si="43"/>
        <v>0</v>
      </c>
      <c r="V530" s="65">
        <f t="shared" si="44"/>
        <v>1656.55</v>
      </c>
    </row>
    <row r="531" spans="1:22" x14ac:dyDescent="0.25">
      <c r="A531" s="1" t="s">
        <v>3697</v>
      </c>
      <c r="B531" t="s">
        <v>15</v>
      </c>
      <c r="C531" t="s">
        <v>2825</v>
      </c>
      <c r="D531" t="s">
        <v>2826</v>
      </c>
      <c r="E531" t="s">
        <v>2</v>
      </c>
      <c r="F531">
        <f t="shared" si="40"/>
        <v>7</v>
      </c>
      <c r="G531" t="s">
        <v>3778</v>
      </c>
      <c r="H531" t="s">
        <v>3779</v>
      </c>
      <c r="I531" t="s">
        <v>3780</v>
      </c>
      <c r="J531" t="s">
        <v>4396</v>
      </c>
      <c r="K531" s="46">
        <v>1.4701</v>
      </c>
      <c r="L531" s="27">
        <v>0</v>
      </c>
      <c r="M531" s="27">
        <v>27.93</v>
      </c>
      <c r="N531" s="27">
        <v>7.2</v>
      </c>
      <c r="O531" s="70">
        <f t="shared" si="41"/>
        <v>35.130000000000003</v>
      </c>
      <c r="P531" s="76">
        <v>1.4458333333333333</v>
      </c>
      <c r="Q531" s="66">
        <f t="shared" si="42"/>
        <v>10.41</v>
      </c>
      <c r="R531" s="63">
        <v>1</v>
      </c>
      <c r="S531" s="27">
        <v>35.130000000000003</v>
      </c>
      <c r="T531" s="27">
        <v>0</v>
      </c>
      <c r="U531" s="64">
        <f t="shared" si="43"/>
        <v>10.41</v>
      </c>
      <c r="V531" s="65">
        <f t="shared" si="44"/>
        <v>45.540000000000006</v>
      </c>
    </row>
    <row r="532" spans="1:22" x14ac:dyDescent="0.25">
      <c r="A532" s="1" t="s">
        <v>3697</v>
      </c>
      <c r="B532" t="s">
        <v>15</v>
      </c>
      <c r="C532" t="s">
        <v>2827</v>
      </c>
      <c r="D532" t="s">
        <v>2828</v>
      </c>
      <c r="E532" t="s">
        <v>2</v>
      </c>
      <c r="F532">
        <f t="shared" si="40"/>
        <v>7</v>
      </c>
      <c r="G532" t="s">
        <v>3778</v>
      </c>
      <c r="H532" t="s">
        <v>3779</v>
      </c>
      <c r="I532" t="s">
        <v>3780</v>
      </c>
      <c r="J532" t="s">
        <v>4396</v>
      </c>
      <c r="K532" s="46">
        <v>7.1333000000000002</v>
      </c>
      <c r="L532" s="27">
        <v>61.13</v>
      </c>
      <c r="M532" s="27">
        <v>126.26</v>
      </c>
      <c r="N532" s="27">
        <v>80.110000000000014</v>
      </c>
      <c r="O532" s="70">
        <f t="shared" si="41"/>
        <v>267.5</v>
      </c>
      <c r="P532" s="76">
        <v>1.4452627636999127</v>
      </c>
      <c r="Q532" s="66">
        <f t="shared" si="42"/>
        <v>115.78</v>
      </c>
      <c r="R532" s="63">
        <v>1</v>
      </c>
      <c r="S532" s="27">
        <v>267.5</v>
      </c>
      <c r="T532" s="27">
        <v>0</v>
      </c>
      <c r="U532" s="64">
        <f t="shared" si="43"/>
        <v>115.78</v>
      </c>
      <c r="V532" s="65">
        <f t="shared" si="44"/>
        <v>383.28</v>
      </c>
    </row>
    <row r="533" spans="1:22" x14ac:dyDescent="0.25">
      <c r="A533" s="1" t="s">
        <v>3698</v>
      </c>
      <c r="B533" t="s">
        <v>16</v>
      </c>
      <c r="C533" t="s">
        <v>98</v>
      </c>
      <c r="D533" t="s">
        <v>16</v>
      </c>
      <c r="E533" t="s">
        <v>0</v>
      </c>
      <c r="F533">
        <f t="shared" si="40"/>
        <v>7</v>
      </c>
      <c r="G533" t="s">
        <v>3778</v>
      </c>
      <c r="H533" t="s">
        <v>3779</v>
      </c>
      <c r="I533" t="s">
        <v>3780</v>
      </c>
      <c r="J533" t="s">
        <v>4396</v>
      </c>
      <c r="K533" s="46">
        <v>4.7723000000000004</v>
      </c>
      <c r="L533" s="27">
        <v>187432.22999999998</v>
      </c>
      <c r="M533" s="27">
        <v>0</v>
      </c>
      <c r="N533" s="27">
        <v>218149.59</v>
      </c>
      <c r="O533" s="70">
        <f t="shared" si="41"/>
        <v>405581.81999999995</v>
      </c>
      <c r="P533" s="76">
        <v>1.4452627667097608</v>
      </c>
      <c r="Q533" s="66">
        <f t="shared" si="42"/>
        <v>315283.48</v>
      </c>
      <c r="R533" s="63">
        <v>1</v>
      </c>
      <c r="S533" s="27">
        <v>405581.82</v>
      </c>
      <c r="T533" s="27">
        <v>0</v>
      </c>
      <c r="U533" s="64">
        <f t="shared" si="43"/>
        <v>315283.48</v>
      </c>
      <c r="V533" s="65">
        <f t="shared" si="44"/>
        <v>720865.3</v>
      </c>
    </row>
    <row r="534" spans="1:22" x14ac:dyDescent="0.25">
      <c r="A534" s="1" t="s">
        <v>3698</v>
      </c>
      <c r="B534" t="s">
        <v>16</v>
      </c>
      <c r="C534" t="s">
        <v>98</v>
      </c>
      <c r="D534" t="s">
        <v>16</v>
      </c>
      <c r="E534" t="s">
        <v>0</v>
      </c>
      <c r="F534">
        <f t="shared" si="40"/>
        <v>7</v>
      </c>
      <c r="G534" t="s">
        <v>3790</v>
      </c>
      <c r="H534" t="s">
        <v>3782</v>
      </c>
      <c r="I534" t="s">
        <v>3785</v>
      </c>
      <c r="J534" t="s">
        <v>4397</v>
      </c>
      <c r="K534" s="46">
        <v>0.45</v>
      </c>
      <c r="L534" s="27">
        <v>0</v>
      </c>
      <c r="M534" s="27">
        <v>0</v>
      </c>
      <c r="N534" s="27">
        <v>37757.040000000001</v>
      </c>
      <c r="O534" s="70">
        <f t="shared" si="41"/>
        <v>37757.040000000001</v>
      </c>
      <c r="P534" s="76">
        <v>1.4452627881689062</v>
      </c>
      <c r="Q534" s="66">
        <f t="shared" si="42"/>
        <v>54568.84</v>
      </c>
      <c r="R534" s="63">
        <v>1</v>
      </c>
      <c r="S534" s="27">
        <v>0</v>
      </c>
      <c r="T534" s="27">
        <v>37757.040000000001</v>
      </c>
      <c r="U534" s="64">
        <f t="shared" si="43"/>
        <v>54568.84</v>
      </c>
      <c r="V534" s="65">
        <f t="shared" si="44"/>
        <v>92325.88</v>
      </c>
    </row>
    <row r="535" spans="1:22" x14ac:dyDescent="0.25">
      <c r="A535" s="1" t="s">
        <v>3698</v>
      </c>
      <c r="B535" t="s">
        <v>16</v>
      </c>
      <c r="C535" t="s">
        <v>98</v>
      </c>
      <c r="D535" t="s">
        <v>16</v>
      </c>
      <c r="E535" t="s">
        <v>0</v>
      </c>
      <c r="F535">
        <f t="shared" si="40"/>
        <v>7</v>
      </c>
      <c r="G535" t="s">
        <v>3811</v>
      </c>
      <c r="H535" t="s">
        <v>3782</v>
      </c>
      <c r="I535" t="s">
        <v>3783</v>
      </c>
      <c r="J535" t="s">
        <v>4397</v>
      </c>
      <c r="K535" s="46">
        <v>0.35</v>
      </c>
      <c r="L535" s="27">
        <v>31385.98</v>
      </c>
      <c r="M535" s="27">
        <v>0</v>
      </c>
      <c r="N535" s="27">
        <v>0</v>
      </c>
      <c r="O535" s="70">
        <f t="shared" si="41"/>
        <v>31385.98</v>
      </c>
      <c r="P535" s="76">
        <v>0</v>
      </c>
      <c r="Q535" s="66">
        <f t="shared" si="42"/>
        <v>0</v>
      </c>
      <c r="R535" s="63">
        <v>1</v>
      </c>
      <c r="S535" s="27">
        <v>0</v>
      </c>
      <c r="T535" s="27">
        <v>31385.98</v>
      </c>
      <c r="U535" s="64">
        <f t="shared" si="43"/>
        <v>0</v>
      </c>
      <c r="V535" s="65">
        <f t="shared" si="44"/>
        <v>31385.98</v>
      </c>
    </row>
    <row r="536" spans="1:22" x14ac:dyDescent="0.25">
      <c r="A536" s="1" t="s">
        <v>3698</v>
      </c>
      <c r="B536" t="s">
        <v>16</v>
      </c>
      <c r="C536" t="s">
        <v>98</v>
      </c>
      <c r="D536" t="s">
        <v>16</v>
      </c>
      <c r="E536" t="s">
        <v>0</v>
      </c>
      <c r="F536">
        <f t="shared" si="40"/>
        <v>7</v>
      </c>
      <c r="G536" t="s">
        <v>3812</v>
      </c>
      <c r="H536" t="s">
        <v>3782</v>
      </c>
      <c r="I536" t="s">
        <v>3785</v>
      </c>
      <c r="J536" t="s">
        <v>4397</v>
      </c>
      <c r="K536" s="46">
        <v>0.1</v>
      </c>
      <c r="L536" s="27">
        <v>0</v>
      </c>
      <c r="M536" s="27">
        <v>0</v>
      </c>
      <c r="N536" s="27">
        <v>8390.4500000000007</v>
      </c>
      <c r="O536" s="70">
        <f t="shared" si="41"/>
        <v>8390.4500000000007</v>
      </c>
      <c r="P536" s="76">
        <v>1.4452627881689062</v>
      </c>
      <c r="Q536" s="66">
        <f t="shared" si="42"/>
        <v>12126.41</v>
      </c>
      <c r="R536" s="63">
        <v>1</v>
      </c>
      <c r="S536" s="27">
        <v>0</v>
      </c>
      <c r="T536" s="27">
        <v>8390.4500000000007</v>
      </c>
      <c r="U536" s="64">
        <f t="shared" si="43"/>
        <v>12126.41</v>
      </c>
      <c r="V536" s="65">
        <f t="shared" si="44"/>
        <v>20516.86</v>
      </c>
    </row>
    <row r="537" spans="1:22" x14ac:dyDescent="0.25">
      <c r="A537" s="1" t="s">
        <v>3698</v>
      </c>
      <c r="B537" t="s">
        <v>16</v>
      </c>
      <c r="C537" t="s">
        <v>98</v>
      </c>
      <c r="D537" t="s">
        <v>16</v>
      </c>
      <c r="E537" t="s">
        <v>0</v>
      </c>
      <c r="F537">
        <f t="shared" si="40"/>
        <v>7</v>
      </c>
      <c r="G537" t="s">
        <v>3788</v>
      </c>
      <c r="H537" t="s">
        <v>3782</v>
      </c>
      <c r="I537" t="s">
        <v>3785</v>
      </c>
      <c r="J537" t="s">
        <v>4397</v>
      </c>
      <c r="K537" s="46">
        <v>0.3</v>
      </c>
      <c r="L537" s="27">
        <v>0</v>
      </c>
      <c r="M537" s="27">
        <v>0</v>
      </c>
      <c r="N537" s="27">
        <v>25171.360000000001</v>
      </c>
      <c r="O537" s="70">
        <f t="shared" si="41"/>
        <v>25171.360000000001</v>
      </c>
      <c r="P537" s="76">
        <v>1.4452627881689062</v>
      </c>
      <c r="Q537" s="66">
        <f t="shared" si="42"/>
        <v>36379.230000000003</v>
      </c>
      <c r="R537" s="63">
        <v>1</v>
      </c>
      <c r="S537" s="27">
        <v>0</v>
      </c>
      <c r="T537" s="27">
        <v>25171.360000000004</v>
      </c>
      <c r="U537" s="64">
        <f t="shared" si="43"/>
        <v>36379.230000000003</v>
      </c>
      <c r="V537" s="65">
        <f t="shared" si="44"/>
        <v>61550.590000000011</v>
      </c>
    </row>
    <row r="538" spans="1:22" x14ac:dyDescent="0.25">
      <c r="A538" s="1" t="s">
        <v>3698</v>
      </c>
      <c r="B538" t="s">
        <v>16</v>
      </c>
      <c r="C538" t="s">
        <v>412</v>
      </c>
      <c r="D538" t="s">
        <v>413</v>
      </c>
      <c r="E538" t="s">
        <v>3</v>
      </c>
      <c r="F538">
        <f t="shared" si="40"/>
        <v>7</v>
      </c>
      <c r="G538" t="s">
        <v>3778</v>
      </c>
      <c r="H538" t="s">
        <v>3779</v>
      </c>
      <c r="I538" t="s">
        <v>3780</v>
      </c>
      <c r="J538" t="s">
        <v>4397</v>
      </c>
      <c r="K538" s="46">
        <v>0.74680000000000002</v>
      </c>
      <c r="L538" s="27">
        <v>0</v>
      </c>
      <c r="M538" s="27">
        <v>211.99</v>
      </c>
      <c r="N538" s="27">
        <v>0</v>
      </c>
      <c r="O538" s="70">
        <f t="shared" si="41"/>
        <v>211.99</v>
      </c>
      <c r="P538" s="76">
        <v>0</v>
      </c>
      <c r="Q538" s="66">
        <f t="shared" si="42"/>
        <v>0</v>
      </c>
      <c r="R538" s="63">
        <v>0</v>
      </c>
      <c r="S538" s="27">
        <v>0</v>
      </c>
      <c r="T538" s="27">
        <v>211.99</v>
      </c>
      <c r="U538" s="64">
        <f t="shared" si="43"/>
        <v>0</v>
      </c>
      <c r="V538" s="65">
        <f t="shared" si="44"/>
        <v>211.99</v>
      </c>
    </row>
    <row r="539" spans="1:22" x14ac:dyDescent="0.25">
      <c r="A539" s="1" t="s">
        <v>3698</v>
      </c>
      <c r="B539" t="s">
        <v>16</v>
      </c>
      <c r="C539" t="s">
        <v>412</v>
      </c>
      <c r="D539" t="s">
        <v>413</v>
      </c>
      <c r="E539" t="s">
        <v>3</v>
      </c>
      <c r="F539">
        <f t="shared" si="40"/>
        <v>7</v>
      </c>
      <c r="G539" t="s">
        <v>3872</v>
      </c>
      <c r="H539" t="s">
        <v>3782</v>
      </c>
      <c r="I539" t="s">
        <v>3785</v>
      </c>
      <c r="J539" t="s">
        <v>4397</v>
      </c>
      <c r="K539" s="46">
        <v>0.24959999999999999</v>
      </c>
      <c r="L539" s="27">
        <v>0</v>
      </c>
      <c r="M539" s="27">
        <v>70.849999999999994</v>
      </c>
      <c r="N539" s="27">
        <v>0</v>
      </c>
      <c r="O539" s="70">
        <f t="shared" si="41"/>
        <v>70.849999999999994</v>
      </c>
      <c r="P539" s="76">
        <v>0</v>
      </c>
      <c r="Q539" s="66">
        <f t="shared" si="42"/>
        <v>0</v>
      </c>
      <c r="R539" s="63">
        <v>0</v>
      </c>
      <c r="S539" s="27">
        <v>0</v>
      </c>
      <c r="T539" s="27">
        <v>70.849999999999994</v>
      </c>
      <c r="U539" s="64">
        <f t="shared" si="43"/>
        <v>0</v>
      </c>
      <c r="V539" s="65">
        <f t="shared" si="44"/>
        <v>70.849999999999994</v>
      </c>
    </row>
    <row r="540" spans="1:22" x14ac:dyDescent="0.25">
      <c r="A540" s="1" t="s">
        <v>3698</v>
      </c>
      <c r="B540" t="s">
        <v>16</v>
      </c>
      <c r="C540" t="s">
        <v>414</v>
      </c>
      <c r="D540" t="s">
        <v>415</v>
      </c>
      <c r="E540" t="s">
        <v>3</v>
      </c>
      <c r="F540">
        <f t="shared" si="40"/>
        <v>7</v>
      </c>
      <c r="G540" t="s">
        <v>3778</v>
      </c>
      <c r="H540" t="s">
        <v>3779</v>
      </c>
      <c r="I540" t="s">
        <v>3780</v>
      </c>
      <c r="J540" t="s">
        <v>4397</v>
      </c>
      <c r="K540" s="46">
        <v>0.96230000000000004</v>
      </c>
      <c r="L540" s="27">
        <v>7.82</v>
      </c>
      <c r="M540" s="27">
        <v>0</v>
      </c>
      <c r="N540" s="27">
        <v>735.86</v>
      </c>
      <c r="O540" s="70">
        <f t="shared" si="41"/>
        <v>743.68000000000006</v>
      </c>
      <c r="P540" s="76">
        <v>1.4452669924798471</v>
      </c>
      <c r="Q540" s="66">
        <f t="shared" si="42"/>
        <v>1063.51</v>
      </c>
      <c r="R540" s="63">
        <v>1</v>
      </c>
      <c r="S540" s="27">
        <v>0</v>
      </c>
      <c r="T540" s="27">
        <v>743.68000000000006</v>
      </c>
      <c r="U540" s="64">
        <f t="shared" si="43"/>
        <v>1063.51</v>
      </c>
      <c r="V540" s="65">
        <f t="shared" si="44"/>
        <v>1807.19</v>
      </c>
    </row>
    <row r="541" spans="1:22" x14ac:dyDescent="0.25">
      <c r="A541" s="1" t="s">
        <v>3698</v>
      </c>
      <c r="B541" t="s">
        <v>16</v>
      </c>
      <c r="C541" t="s">
        <v>414</v>
      </c>
      <c r="D541" t="s">
        <v>415</v>
      </c>
      <c r="E541" t="s">
        <v>3</v>
      </c>
      <c r="F541">
        <f t="shared" si="40"/>
        <v>7</v>
      </c>
      <c r="G541" t="s">
        <v>3902</v>
      </c>
      <c r="H541" t="s">
        <v>3782</v>
      </c>
      <c r="I541" t="s">
        <v>3783</v>
      </c>
      <c r="J541" t="s">
        <v>4397</v>
      </c>
      <c r="K541" s="46">
        <v>1.4523999999999999</v>
      </c>
      <c r="L541" s="27">
        <v>1535.44</v>
      </c>
      <c r="M541" s="27">
        <v>0</v>
      </c>
      <c r="N541" s="27">
        <v>9.9999999999340616E-3</v>
      </c>
      <c r="O541" s="70">
        <f t="shared" si="41"/>
        <v>1535.45</v>
      </c>
      <c r="P541" s="76">
        <v>1.4452669924798471</v>
      </c>
      <c r="Q541" s="66">
        <f t="shared" si="42"/>
        <v>0.01</v>
      </c>
      <c r="R541" s="63">
        <v>1</v>
      </c>
      <c r="S541" s="27">
        <v>0</v>
      </c>
      <c r="T541" s="27">
        <v>1535.45</v>
      </c>
      <c r="U541" s="64">
        <f t="shared" si="43"/>
        <v>0.01</v>
      </c>
      <c r="V541" s="65">
        <f t="shared" si="44"/>
        <v>1535.46</v>
      </c>
    </row>
    <row r="542" spans="1:22" x14ac:dyDescent="0.25">
      <c r="A542" s="1" t="s">
        <v>3698</v>
      </c>
      <c r="B542" t="s">
        <v>16</v>
      </c>
      <c r="C542" t="s">
        <v>414</v>
      </c>
      <c r="D542" t="s">
        <v>415</v>
      </c>
      <c r="E542" t="s">
        <v>3</v>
      </c>
      <c r="F542">
        <f t="shared" si="40"/>
        <v>7</v>
      </c>
      <c r="G542" t="s">
        <v>3938</v>
      </c>
      <c r="H542" t="s">
        <v>3782</v>
      </c>
      <c r="I542" t="s">
        <v>3783</v>
      </c>
      <c r="J542" t="s">
        <v>4397</v>
      </c>
      <c r="K542" s="46">
        <v>0.95940000000000003</v>
      </c>
      <c r="L542" s="27">
        <v>1014.25</v>
      </c>
      <c r="M542" s="27">
        <v>0</v>
      </c>
      <c r="N542" s="27">
        <v>1.0000000000047748E-2</v>
      </c>
      <c r="O542" s="70">
        <f t="shared" si="41"/>
        <v>1014.26</v>
      </c>
      <c r="P542" s="76">
        <v>1.4452669924798471</v>
      </c>
      <c r="Q542" s="66">
        <f t="shared" si="42"/>
        <v>0.01</v>
      </c>
      <c r="R542" s="63">
        <v>1</v>
      </c>
      <c r="S542" s="27">
        <v>0</v>
      </c>
      <c r="T542" s="27">
        <v>1014.26</v>
      </c>
      <c r="U542" s="64">
        <f t="shared" si="43"/>
        <v>0.01</v>
      </c>
      <c r="V542" s="65">
        <f t="shared" si="44"/>
        <v>1014.27</v>
      </c>
    </row>
    <row r="543" spans="1:22" x14ac:dyDescent="0.25">
      <c r="A543" s="1" t="s">
        <v>3698</v>
      </c>
      <c r="B543" t="s">
        <v>16</v>
      </c>
      <c r="C543" t="s">
        <v>414</v>
      </c>
      <c r="D543" t="s">
        <v>415</v>
      </c>
      <c r="E543" t="s">
        <v>3</v>
      </c>
      <c r="F543">
        <f t="shared" si="40"/>
        <v>7</v>
      </c>
      <c r="G543" t="s">
        <v>3784</v>
      </c>
      <c r="H543" t="s">
        <v>3782</v>
      </c>
      <c r="I543" t="s">
        <v>3785</v>
      </c>
      <c r="J543" t="s">
        <v>4397</v>
      </c>
      <c r="K543" s="46">
        <v>0.48419999999999996</v>
      </c>
      <c r="L543" s="27">
        <v>0</v>
      </c>
      <c r="M543" s="27">
        <v>0</v>
      </c>
      <c r="N543" s="27">
        <v>373.14</v>
      </c>
      <c r="O543" s="70">
        <f t="shared" si="41"/>
        <v>373.14</v>
      </c>
      <c r="P543" s="76">
        <v>1.4452669924798471</v>
      </c>
      <c r="Q543" s="66">
        <f t="shared" si="42"/>
        <v>539.29</v>
      </c>
      <c r="R543" s="63">
        <v>1</v>
      </c>
      <c r="S543" s="27">
        <v>0</v>
      </c>
      <c r="T543" s="27">
        <v>373.14000000000004</v>
      </c>
      <c r="U543" s="64">
        <f t="shared" si="43"/>
        <v>539.29</v>
      </c>
      <c r="V543" s="65">
        <f t="shared" si="44"/>
        <v>912.43000000000006</v>
      </c>
    </row>
    <row r="544" spans="1:22" x14ac:dyDescent="0.25">
      <c r="A544" s="1" t="s">
        <v>3698</v>
      </c>
      <c r="B544" t="s">
        <v>16</v>
      </c>
      <c r="C544" t="s">
        <v>414</v>
      </c>
      <c r="D544" t="s">
        <v>415</v>
      </c>
      <c r="E544" t="s">
        <v>3</v>
      </c>
      <c r="F544">
        <f t="shared" si="40"/>
        <v>7</v>
      </c>
      <c r="G544" t="s">
        <v>3796</v>
      </c>
      <c r="H544" t="s">
        <v>3782</v>
      </c>
      <c r="I544" t="s">
        <v>3783</v>
      </c>
      <c r="J544" t="s">
        <v>4397</v>
      </c>
      <c r="K544" s="46">
        <v>1.9189000000000001</v>
      </c>
      <c r="L544" s="27">
        <v>2028.61</v>
      </c>
      <c r="M544" s="27">
        <v>0</v>
      </c>
      <c r="N544" s="27">
        <v>1.1368683772161603E-13</v>
      </c>
      <c r="O544" s="70">
        <f t="shared" si="41"/>
        <v>2028.6100000000001</v>
      </c>
      <c r="P544" s="76">
        <v>1.4452669924798471</v>
      </c>
      <c r="Q544" s="66">
        <f t="shared" si="42"/>
        <v>0</v>
      </c>
      <c r="R544" s="63">
        <v>1</v>
      </c>
      <c r="S544" s="27">
        <v>0</v>
      </c>
      <c r="T544" s="27">
        <v>2028.6100000000001</v>
      </c>
      <c r="U544" s="64">
        <f t="shared" si="43"/>
        <v>0</v>
      </c>
      <c r="V544" s="65">
        <f t="shared" si="44"/>
        <v>2028.6100000000001</v>
      </c>
    </row>
    <row r="545" spans="1:22" x14ac:dyDescent="0.25">
      <c r="A545" s="1" t="s">
        <v>3698</v>
      </c>
      <c r="B545" t="s">
        <v>16</v>
      </c>
      <c r="C545" t="s">
        <v>416</v>
      </c>
      <c r="D545" t="s">
        <v>417</v>
      </c>
      <c r="E545" t="s">
        <v>3</v>
      </c>
      <c r="F545">
        <f t="shared" si="40"/>
        <v>7</v>
      </c>
      <c r="G545" t="s">
        <v>3778</v>
      </c>
      <c r="H545" t="s">
        <v>3779</v>
      </c>
      <c r="I545" t="s">
        <v>3780</v>
      </c>
      <c r="J545" t="s">
        <v>4397</v>
      </c>
      <c r="K545" s="46">
        <v>0.97960000000000003</v>
      </c>
      <c r="L545" s="27">
        <v>2249.4499999999998</v>
      </c>
      <c r="M545" s="27">
        <v>3918.03</v>
      </c>
      <c r="N545" s="27">
        <v>15871.95</v>
      </c>
      <c r="O545" s="70">
        <f t="shared" si="41"/>
        <v>22039.43</v>
      </c>
      <c r="P545" s="76">
        <v>1.4452627070680624</v>
      </c>
      <c r="Q545" s="66">
        <f t="shared" si="42"/>
        <v>22939.14</v>
      </c>
      <c r="R545" s="63">
        <v>1</v>
      </c>
      <c r="S545" s="27">
        <v>0</v>
      </c>
      <c r="T545" s="27">
        <v>22039.43</v>
      </c>
      <c r="U545" s="64">
        <f t="shared" si="43"/>
        <v>22939.14</v>
      </c>
      <c r="V545" s="65">
        <f t="shared" si="44"/>
        <v>44978.57</v>
      </c>
    </row>
    <row r="546" spans="1:22" x14ac:dyDescent="0.25">
      <c r="A546" s="1" t="s">
        <v>3698</v>
      </c>
      <c r="B546" t="s">
        <v>16</v>
      </c>
      <c r="C546" t="s">
        <v>416</v>
      </c>
      <c r="D546" t="s">
        <v>417</v>
      </c>
      <c r="E546" t="s">
        <v>3</v>
      </c>
      <c r="F546">
        <f t="shared" si="40"/>
        <v>7</v>
      </c>
      <c r="G546" t="s">
        <v>3939</v>
      </c>
      <c r="H546" t="s">
        <v>3782</v>
      </c>
      <c r="I546" t="s">
        <v>3783</v>
      </c>
      <c r="J546" t="s">
        <v>4397</v>
      </c>
      <c r="K546" s="46">
        <v>6</v>
      </c>
      <c r="L546" s="27">
        <v>110992.65</v>
      </c>
      <c r="M546" s="27">
        <v>23997.75</v>
      </c>
      <c r="N546" s="27">
        <v>0</v>
      </c>
      <c r="O546" s="70">
        <f t="shared" si="41"/>
        <v>134990.39999999999</v>
      </c>
      <c r="P546" s="76">
        <v>0</v>
      </c>
      <c r="Q546" s="66">
        <f t="shared" si="42"/>
        <v>0</v>
      </c>
      <c r="R546" s="63">
        <v>1</v>
      </c>
      <c r="S546" s="27">
        <v>0</v>
      </c>
      <c r="T546" s="27">
        <v>134990.39999999999</v>
      </c>
      <c r="U546" s="64">
        <f t="shared" si="43"/>
        <v>0</v>
      </c>
      <c r="V546" s="65">
        <f t="shared" si="44"/>
        <v>134990.39999999999</v>
      </c>
    </row>
    <row r="547" spans="1:22" x14ac:dyDescent="0.25">
      <c r="A547" s="1" t="s">
        <v>3698</v>
      </c>
      <c r="B547" t="s">
        <v>16</v>
      </c>
      <c r="C547" t="s">
        <v>416</v>
      </c>
      <c r="D547" t="s">
        <v>417</v>
      </c>
      <c r="E547" t="s">
        <v>3</v>
      </c>
      <c r="F547">
        <f t="shared" si="40"/>
        <v>7</v>
      </c>
      <c r="G547" t="s">
        <v>3903</v>
      </c>
      <c r="H547" t="s">
        <v>3782</v>
      </c>
      <c r="I547" t="s">
        <v>3783</v>
      </c>
      <c r="J547" t="s">
        <v>4397</v>
      </c>
      <c r="K547" s="46">
        <v>0.42</v>
      </c>
      <c r="L547" s="27">
        <v>7769.49</v>
      </c>
      <c r="M547" s="27">
        <v>1679.84</v>
      </c>
      <c r="N547" s="27">
        <v>0</v>
      </c>
      <c r="O547" s="70">
        <f t="shared" si="41"/>
        <v>9449.33</v>
      </c>
      <c r="P547" s="76">
        <v>0</v>
      </c>
      <c r="Q547" s="66">
        <f t="shared" si="42"/>
        <v>0</v>
      </c>
      <c r="R547" s="63">
        <v>1</v>
      </c>
      <c r="S547" s="27">
        <v>0</v>
      </c>
      <c r="T547" s="27">
        <v>9449.33</v>
      </c>
      <c r="U547" s="64">
        <f t="shared" si="43"/>
        <v>0</v>
      </c>
      <c r="V547" s="65">
        <f t="shared" si="44"/>
        <v>9449.33</v>
      </c>
    </row>
    <row r="548" spans="1:22" x14ac:dyDescent="0.25">
      <c r="A548" s="1" t="s">
        <v>3698</v>
      </c>
      <c r="B548" t="s">
        <v>16</v>
      </c>
      <c r="C548" t="s">
        <v>416</v>
      </c>
      <c r="D548" t="s">
        <v>417</v>
      </c>
      <c r="E548" t="s">
        <v>3</v>
      </c>
      <c r="F548">
        <f t="shared" si="40"/>
        <v>7</v>
      </c>
      <c r="G548" t="s">
        <v>3940</v>
      </c>
      <c r="H548" t="s">
        <v>3782</v>
      </c>
      <c r="I548" t="s">
        <v>3783</v>
      </c>
      <c r="J548" t="s">
        <v>4397</v>
      </c>
      <c r="K548" s="46">
        <v>0.42</v>
      </c>
      <c r="L548" s="27">
        <v>7769.49</v>
      </c>
      <c r="M548" s="27">
        <v>1679.84</v>
      </c>
      <c r="N548" s="27">
        <v>0</v>
      </c>
      <c r="O548" s="70">
        <f t="shared" si="41"/>
        <v>9449.33</v>
      </c>
      <c r="P548" s="76">
        <v>0</v>
      </c>
      <c r="Q548" s="66">
        <f t="shared" si="42"/>
        <v>0</v>
      </c>
      <c r="R548" s="63">
        <v>1</v>
      </c>
      <c r="S548" s="27">
        <v>0</v>
      </c>
      <c r="T548" s="27">
        <v>9449.33</v>
      </c>
      <c r="U548" s="64">
        <f t="shared" si="43"/>
        <v>0</v>
      </c>
      <c r="V548" s="65">
        <f t="shared" si="44"/>
        <v>9449.33</v>
      </c>
    </row>
    <row r="549" spans="1:22" x14ac:dyDescent="0.25">
      <c r="A549" s="1" t="s">
        <v>3698</v>
      </c>
      <c r="B549" t="s">
        <v>16</v>
      </c>
      <c r="C549" t="s">
        <v>416</v>
      </c>
      <c r="D549" t="s">
        <v>417</v>
      </c>
      <c r="E549" t="s">
        <v>3</v>
      </c>
      <c r="F549">
        <f t="shared" si="40"/>
        <v>7</v>
      </c>
      <c r="G549" t="s">
        <v>3859</v>
      </c>
      <c r="H549" t="s">
        <v>3782</v>
      </c>
      <c r="I549" t="s">
        <v>3785</v>
      </c>
      <c r="J549" t="s">
        <v>4397</v>
      </c>
      <c r="K549" s="46">
        <v>0.1</v>
      </c>
      <c r="L549" s="27">
        <v>0</v>
      </c>
      <c r="M549" s="27">
        <v>399.96</v>
      </c>
      <c r="N549" s="27">
        <v>1849.8800000000003</v>
      </c>
      <c r="O549" s="70">
        <f t="shared" si="41"/>
        <v>2249.84</v>
      </c>
      <c r="P549" s="76">
        <v>1.4452627070680624</v>
      </c>
      <c r="Q549" s="66">
        <f t="shared" si="42"/>
        <v>2673.56</v>
      </c>
      <c r="R549" s="63">
        <v>1</v>
      </c>
      <c r="S549" s="27">
        <v>0</v>
      </c>
      <c r="T549" s="27">
        <v>2249.84</v>
      </c>
      <c r="U549" s="64">
        <f t="shared" si="43"/>
        <v>2673.56</v>
      </c>
      <c r="V549" s="65">
        <f t="shared" si="44"/>
        <v>4923.3999999999996</v>
      </c>
    </row>
    <row r="550" spans="1:22" x14ac:dyDescent="0.25">
      <c r="A550" s="1" t="s">
        <v>3698</v>
      </c>
      <c r="B550" t="s">
        <v>16</v>
      </c>
      <c r="C550" t="s">
        <v>416</v>
      </c>
      <c r="D550" t="s">
        <v>417</v>
      </c>
      <c r="E550" t="s">
        <v>3</v>
      </c>
      <c r="F550">
        <f t="shared" si="40"/>
        <v>7</v>
      </c>
      <c r="G550" t="s">
        <v>3850</v>
      </c>
      <c r="H550" t="s">
        <v>3782</v>
      </c>
      <c r="I550" t="s">
        <v>3783</v>
      </c>
      <c r="J550" t="s">
        <v>4397</v>
      </c>
      <c r="K550" s="46">
        <v>2</v>
      </c>
      <c r="L550" s="27">
        <v>36997.550000000003</v>
      </c>
      <c r="M550" s="27">
        <v>7999.25</v>
      </c>
      <c r="N550" s="27">
        <v>0</v>
      </c>
      <c r="O550" s="70">
        <f t="shared" si="41"/>
        <v>44996.800000000003</v>
      </c>
      <c r="P550" s="76">
        <v>0</v>
      </c>
      <c r="Q550" s="66">
        <f t="shared" si="42"/>
        <v>0</v>
      </c>
      <c r="R550" s="63">
        <v>1</v>
      </c>
      <c r="S550" s="27">
        <v>0</v>
      </c>
      <c r="T550" s="27">
        <v>44996.800000000003</v>
      </c>
      <c r="U550" s="64">
        <f t="shared" si="43"/>
        <v>0</v>
      </c>
      <c r="V550" s="65">
        <f t="shared" si="44"/>
        <v>44996.800000000003</v>
      </c>
    </row>
    <row r="551" spans="1:22" x14ac:dyDescent="0.25">
      <c r="A551" s="1" t="s">
        <v>3698</v>
      </c>
      <c r="B551" t="s">
        <v>16</v>
      </c>
      <c r="C551" t="s">
        <v>418</v>
      </c>
      <c r="D551" t="s">
        <v>16</v>
      </c>
      <c r="E551" t="s">
        <v>3</v>
      </c>
      <c r="F551">
        <f t="shared" si="40"/>
        <v>7</v>
      </c>
      <c r="G551" t="s">
        <v>3778</v>
      </c>
      <c r="H551" t="s">
        <v>3779</v>
      </c>
      <c r="I551" t="s">
        <v>3780</v>
      </c>
      <c r="J551" t="s">
        <v>4397</v>
      </c>
      <c r="K551" s="46">
        <v>0.71450000000000002</v>
      </c>
      <c r="L551" s="27">
        <v>0</v>
      </c>
      <c r="M551" s="27">
        <v>317.38</v>
      </c>
      <c r="N551" s="27">
        <v>96.17</v>
      </c>
      <c r="O551" s="70">
        <f t="shared" si="41"/>
        <v>413.55</v>
      </c>
      <c r="P551" s="76">
        <v>1.4452531974628262</v>
      </c>
      <c r="Q551" s="66">
        <f t="shared" si="42"/>
        <v>138.99</v>
      </c>
      <c r="R551" s="63">
        <v>1</v>
      </c>
      <c r="S551" s="27">
        <v>0</v>
      </c>
      <c r="T551" s="27">
        <v>413.55</v>
      </c>
      <c r="U551" s="64">
        <f t="shared" si="43"/>
        <v>138.99</v>
      </c>
      <c r="V551" s="65">
        <f t="shared" si="44"/>
        <v>552.54</v>
      </c>
    </row>
    <row r="552" spans="1:22" x14ac:dyDescent="0.25">
      <c r="A552" s="1" t="s">
        <v>3698</v>
      </c>
      <c r="B552" t="s">
        <v>16</v>
      </c>
      <c r="C552" t="s">
        <v>419</v>
      </c>
      <c r="D552" t="s">
        <v>420</v>
      </c>
      <c r="E552" t="s">
        <v>3</v>
      </c>
      <c r="F552">
        <f t="shared" si="40"/>
        <v>7</v>
      </c>
      <c r="G552" t="s">
        <v>3778</v>
      </c>
      <c r="H552" t="s">
        <v>3779</v>
      </c>
      <c r="I552" t="s">
        <v>3780</v>
      </c>
      <c r="J552" t="s">
        <v>4397</v>
      </c>
      <c r="K552" s="46">
        <v>0.88880000000000003</v>
      </c>
      <c r="L552" s="27">
        <v>0</v>
      </c>
      <c r="M552" s="27">
        <v>521.54999999999995</v>
      </c>
      <c r="N552" s="27">
        <v>5302.31</v>
      </c>
      <c r="O552" s="70">
        <f t="shared" si="41"/>
        <v>5823.8600000000006</v>
      </c>
      <c r="P552" s="76">
        <v>1.4452625365171028</v>
      </c>
      <c r="Q552" s="66">
        <f t="shared" si="42"/>
        <v>7663.23</v>
      </c>
      <c r="R552" s="63">
        <v>1</v>
      </c>
      <c r="S552" s="27">
        <v>0</v>
      </c>
      <c r="T552" s="27">
        <v>5823.8600000000006</v>
      </c>
      <c r="U552" s="64">
        <f t="shared" si="43"/>
        <v>7663.23</v>
      </c>
      <c r="V552" s="65">
        <f t="shared" si="44"/>
        <v>13487.09</v>
      </c>
    </row>
    <row r="553" spans="1:22" x14ac:dyDescent="0.25">
      <c r="A553" s="1" t="s">
        <v>3698</v>
      </c>
      <c r="B553" t="s">
        <v>16</v>
      </c>
      <c r="C553" t="s">
        <v>421</v>
      </c>
      <c r="D553" t="s">
        <v>422</v>
      </c>
      <c r="E553" t="s">
        <v>3</v>
      </c>
      <c r="F553">
        <f t="shared" si="40"/>
        <v>7</v>
      </c>
      <c r="G553" t="s">
        <v>3778</v>
      </c>
      <c r="H553" t="s">
        <v>3779</v>
      </c>
      <c r="I553" t="s">
        <v>3780</v>
      </c>
      <c r="J553" t="s">
        <v>4397</v>
      </c>
      <c r="K553" s="46">
        <v>0.74670000000000003</v>
      </c>
      <c r="L553" s="27">
        <v>0</v>
      </c>
      <c r="M553" s="27">
        <v>79.88</v>
      </c>
      <c r="N553" s="27">
        <v>0</v>
      </c>
      <c r="O553" s="70">
        <f t="shared" si="41"/>
        <v>79.88</v>
      </c>
      <c r="P553" s="76">
        <v>0</v>
      </c>
      <c r="Q553" s="66">
        <f t="shared" si="42"/>
        <v>0</v>
      </c>
      <c r="R553" s="63">
        <v>0</v>
      </c>
      <c r="S553" s="27">
        <v>0</v>
      </c>
      <c r="T553" s="27">
        <v>79.88</v>
      </c>
      <c r="U553" s="64">
        <f t="shared" si="43"/>
        <v>0</v>
      </c>
      <c r="V553" s="65">
        <f t="shared" si="44"/>
        <v>79.88</v>
      </c>
    </row>
    <row r="554" spans="1:22" x14ac:dyDescent="0.25">
      <c r="A554" s="1" t="s">
        <v>3698</v>
      </c>
      <c r="B554" t="s">
        <v>16</v>
      </c>
      <c r="C554" t="s">
        <v>421</v>
      </c>
      <c r="D554" t="s">
        <v>422</v>
      </c>
      <c r="E554" t="s">
        <v>3</v>
      </c>
      <c r="F554">
        <f t="shared" si="40"/>
        <v>7</v>
      </c>
      <c r="G554" t="s">
        <v>3902</v>
      </c>
      <c r="H554" t="s">
        <v>3782</v>
      </c>
      <c r="I554" t="s">
        <v>3783</v>
      </c>
      <c r="J554" t="s">
        <v>4397</v>
      </c>
      <c r="K554" s="46">
        <v>1.1872</v>
      </c>
      <c r="L554" s="27">
        <v>0</v>
      </c>
      <c r="M554" s="27">
        <v>127.01</v>
      </c>
      <c r="N554" s="27">
        <v>0</v>
      </c>
      <c r="O554" s="70">
        <f t="shared" si="41"/>
        <v>127.01</v>
      </c>
      <c r="P554" s="76">
        <v>0</v>
      </c>
      <c r="Q554" s="66">
        <f t="shared" si="42"/>
        <v>0</v>
      </c>
      <c r="R554" s="63">
        <v>0</v>
      </c>
      <c r="S554" s="27">
        <v>0</v>
      </c>
      <c r="T554" s="27">
        <v>127.01</v>
      </c>
      <c r="U554" s="64">
        <f t="shared" si="43"/>
        <v>0</v>
      </c>
      <c r="V554" s="65">
        <f t="shared" si="44"/>
        <v>127.01</v>
      </c>
    </row>
    <row r="555" spans="1:22" x14ac:dyDescent="0.25">
      <c r="A555" s="1" t="s">
        <v>3698</v>
      </c>
      <c r="B555" t="s">
        <v>16</v>
      </c>
      <c r="C555" t="s">
        <v>423</v>
      </c>
      <c r="D555" t="s">
        <v>424</v>
      </c>
      <c r="E555" t="s">
        <v>3</v>
      </c>
      <c r="F555">
        <f t="shared" si="40"/>
        <v>7</v>
      </c>
      <c r="G555" t="s">
        <v>3778</v>
      </c>
      <c r="H555" t="s">
        <v>3779</v>
      </c>
      <c r="I555" t="s">
        <v>3780</v>
      </c>
      <c r="J555" t="s">
        <v>4397</v>
      </c>
      <c r="K555" s="46">
        <v>0.23860000000000001</v>
      </c>
      <c r="L555" s="27">
        <v>0</v>
      </c>
      <c r="M555" s="27">
        <v>51.25</v>
      </c>
      <c r="N555" s="27">
        <v>0</v>
      </c>
      <c r="O555" s="70">
        <f t="shared" si="41"/>
        <v>51.25</v>
      </c>
      <c r="P555" s="76">
        <v>0</v>
      </c>
      <c r="Q555" s="66">
        <f t="shared" si="42"/>
        <v>0</v>
      </c>
      <c r="R555" s="63">
        <v>0</v>
      </c>
      <c r="S555" s="27">
        <v>0</v>
      </c>
      <c r="T555" s="27">
        <v>51.25</v>
      </c>
      <c r="U555" s="64">
        <f t="shared" si="43"/>
        <v>0</v>
      </c>
      <c r="V555" s="65">
        <f t="shared" si="44"/>
        <v>51.25</v>
      </c>
    </row>
    <row r="556" spans="1:22" x14ac:dyDescent="0.25">
      <c r="A556" s="1" t="s">
        <v>3698</v>
      </c>
      <c r="B556" t="s">
        <v>16</v>
      </c>
      <c r="C556" t="s">
        <v>423</v>
      </c>
      <c r="D556" t="s">
        <v>424</v>
      </c>
      <c r="E556" t="s">
        <v>3</v>
      </c>
      <c r="F556">
        <f t="shared" si="40"/>
        <v>7</v>
      </c>
      <c r="G556" t="s">
        <v>3850</v>
      </c>
      <c r="H556" t="s">
        <v>3782</v>
      </c>
      <c r="I556" t="s">
        <v>3783</v>
      </c>
      <c r="J556" t="s">
        <v>4397</v>
      </c>
      <c r="K556" s="46">
        <v>0.8962</v>
      </c>
      <c r="L556" s="27">
        <v>0</v>
      </c>
      <c r="M556" s="27">
        <v>192.5</v>
      </c>
      <c r="N556" s="27">
        <v>0</v>
      </c>
      <c r="O556" s="70">
        <f t="shared" si="41"/>
        <v>192.5</v>
      </c>
      <c r="P556" s="76">
        <v>0</v>
      </c>
      <c r="Q556" s="66">
        <f t="shared" si="42"/>
        <v>0</v>
      </c>
      <c r="R556" s="63">
        <v>0</v>
      </c>
      <c r="S556" s="27">
        <v>0</v>
      </c>
      <c r="T556" s="27">
        <v>192.5</v>
      </c>
      <c r="U556" s="64">
        <f t="shared" si="43"/>
        <v>0</v>
      </c>
      <c r="V556" s="65">
        <f t="shared" si="44"/>
        <v>192.5</v>
      </c>
    </row>
    <row r="557" spans="1:22" x14ac:dyDescent="0.25">
      <c r="A557" s="1" t="s">
        <v>3698</v>
      </c>
      <c r="B557" t="s">
        <v>16</v>
      </c>
      <c r="C557" t="s">
        <v>423</v>
      </c>
      <c r="D557" t="s">
        <v>424</v>
      </c>
      <c r="E557" t="s">
        <v>3</v>
      </c>
      <c r="F557">
        <f t="shared" si="40"/>
        <v>7</v>
      </c>
      <c r="G557" t="s">
        <v>4287</v>
      </c>
      <c r="H557" t="s">
        <v>3782</v>
      </c>
      <c r="I557" t="s">
        <v>3785</v>
      </c>
      <c r="J557" t="s">
        <v>4397</v>
      </c>
      <c r="K557" s="46">
        <v>0.64019999999999999</v>
      </c>
      <c r="L557" s="27">
        <v>0</v>
      </c>
      <c r="M557" s="27">
        <v>137.51</v>
      </c>
      <c r="N557" s="27">
        <v>0</v>
      </c>
      <c r="O557" s="70">
        <f t="shared" si="41"/>
        <v>137.51</v>
      </c>
      <c r="P557" s="76">
        <v>0</v>
      </c>
      <c r="Q557" s="66">
        <f t="shared" si="42"/>
        <v>0</v>
      </c>
      <c r="R557" s="63">
        <v>0</v>
      </c>
      <c r="S557" s="27">
        <v>0</v>
      </c>
      <c r="T557" s="27">
        <v>137.51</v>
      </c>
      <c r="U557" s="64">
        <f t="shared" si="43"/>
        <v>0</v>
      </c>
      <c r="V557" s="65">
        <f t="shared" si="44"/>
        <v>137.51</v>
      </c>
    </row>
    <row r="558" spans="1:22" x14ac:dyDescent="0.25">
      <c r="A558" s="1" t="s">
        <v>3698</v>
      </c>
      <c r="B558" t="s">
        <v>16</v>
      </c>
      <c r="C558" t="s">
        <v>425</v>
      </c>
      <c r="D558" t="s">
        <v>426</v>
      </c>
      <c r="E558" t="s">
        <v>3</v>
      </c>
      <c r="F558">
        <f t="shared" si="40"/>
        <v>7</v>
      </c>
      <c r="G558" t="s">
        <v>3778</v>
      </c>
      <c r="H558" t="s">
        <v>3779</v>
      </c>
      <c r="I558" t="s">
        <v>3780</v>
      </c>
      <c r="J558" t="s">
        <v>4397</v>
      </c>
      <c r="K558" s="46">
        <v>0.68720000000000003</v>
      </c>
      <c r="L558" s="27">
        <v>0</v>
      </c>
      <c r="M558" s="27">
        <v>111.77</v>
      </c>
      <c r="N558" s="27">
        <v>0</v>
      </c>
      <c r="O558" s="70">
        <f t="shared" si="41"/>
        <v>111.77</v>
      </c>
      <c r="P558" s="76">
        <v>0</v>
      </c>
      <c r="Q558" s="66">
        <f t="shared" si="42"/>
        <v>0</v>
      </c>
      <c r="R558" s="63">
        <v>0</v>
      </c>
      <c r="S558" s="27">
        <v>0</v>
      </c>
      <c r="T558" s="27">
        <v>111.77</v>
      </c>
      <c r="U558" s="64">
        <f t="shared" si="43"/>
        <v>0</v>
      </c>
      <c r="V558" s="65">
        <f t="shared" si="44"/>
        <v>111.77</v>
      </c>
    </row>
    <row r="559" spans="1:22" x14ac:dyDescent="0.25">
      <c r="A559" s="1" t="s">
        <v>3698</v>
      </c>
      <c r="B559" t="s">
        <v>16</v>
      </c>
      <c r="C559" t="s">
        <v>425</v>
      </c>
      <c r="D559" t="s">
        <v>426</v>
      </c>
      <c r="E559" t="s">
        <v>3</v>
      </c>
      <c r="F559">
        <f t="shared" si="40"/>
        <v>7</v>
      </c>
      <c r="G559" t="s">
        <v>3938</v>
      </c>
      <c r="H559" t="s">
        <v>3782</v>
      </c>
      <c r="I559" t="s">
        <v>3783</v>
      </c>
      <c r="J559" t="s">
        <v>4397</v>
      </c>
      <c r="K559" s="46">
        <v>0.4889</v>
      </c>
      <c r="L559" s="27">
        <v>0</v>
      </c>
      <c r="M559" s="27">
        <v>79.52</v>
      </c>
      <c r="N559" s="27">
        <v>0</v>
      </c>
      <c r="O559" s="70">
        <f t="shared" si="41"/>
        <v>79.52</v>
      </c>
      <c r="P559" s="76">
        <v>0</v>
      </c>
      <c r="Q559" s="66">
        <f t="shared" si="42"/>
        <v>0</v>
      </c>
      <c r="R559" s="63">
        <v>0</v>
      </c>
      <c r="S559" s="27">
        <v>0</v>
      </c>
      <c r="T559" s="27">
        <v>79.52</v>
      </c>
      <c r="U559" s="64">
        <f t="shared" si="43"/>
        <v>0</v>
      </c>
      <c r="V559" s="65">
        <f t="shared" si="44"/>
        <v>79.52</v>
      </c>
    </row>
    <row r="560" spans="1:22" x14ac:dyDescent="0.25">
      <c r="A560" s="1" t="s">
        <v>3698</v>
      </c>
      <c r="B560" t="s">
        <v>16</v>
      </c>
      <c r="C560" t="s">
        <v>425</v>
      </c>
      <c r="D560" t="s">
        <v>426</v>
      </c>
      <c r="E560" t="s">
        <v>3</v>
      </c>
      <c r="F560">
        <f t="shared" si="40"/>
        <v>7</v>
      </c>
      <c r="G560" t="s">
        <v>3941</v>
      </c>
      <c r="H560" t="s">
        <v>3782</v>
      </c>
      <c r="I560" t="s">
        <v>3785</v>
      </c>
      <c r="J560" t="s">
        <v>4397</v>
      </c>
      <c r="K560" s="46">
        <v>0.24479999999999999</v>
      </c>
      <c r="L560" s="27">
        <v>0</v>
      </c>
      <c r="M560" s="27">
        <v>39.82</v>
      </c>
      <c r="N560" s="27">
        <v>0</v>
      </c>
      <c r="O560" s="70">
        <f t="shared" si="41"/>
        <v>39.82</v>
      </c>
      <c r="P560" s="76">
        <v>0</v>
      </c>
      <c r="Q560" s="66">
        <f t="shared" si="42"/>
        <v>0</v>
      </c>
      <c r="R560" s="63">
        <v>0</v>
      </c>
      <c r="S560" s="27">
        <v>0</v>
      </c>
      <c r="T560" s="27">
        <v>39.82</v>
      </c>
      <c r="U560" s="64">
        <f t="shared" si="43"/>
        <v>0</v>
      </c>
      <c r="V560" s="65">
        <f t="shared" si="44"/>
        <v>39.82</v>
      </c>
    </row>
    <row r="561" spans="1:22" x14ac:dyDescent="0.25">
      <c r="A561" s="1" t="s">
        <v>3698</v>
      </c>
      <c r="B561" t="s">
        <v>16</v>
      </c>
      <c r="C561" t="s">
        <v>425</v>
      </c>
      <c r="D561" t="s">
        <v>426</v>
      </c>
      <c r="E561" t="s">
        <v>3</v>
      </c>
      <c r="F561">
        <f t="shared" si="40"/>
        <v>7</v>
      </c>
      <c r="G561" t="s">
        <v>3850</v>
      </c>
      <c r="H561" t="s">
        <v>3782</v>
      </c>
      <c r="I561" t="s">
        <v>3783</v>
      </c>
      <c r="J561" t="s">
        <v>4397</v>
      </c>
      <c r="K561" s="46">
        <v>4.7091000000000003</v>
      </c>
      <c r="L561" s="27">
        <v>0</v>
      </c>
      <c r="M561" s="27">
        <v>765.94</v>
      </c>
      <c r="N561" s="27">
        <v>0</v>
      </c>
      <c r="O561" s="70">
        <f t="shared" si="41"/>
        <v>765.94</v>
      </c>
      <c r="P561" s="76">
        <v>0</v>
      </c>
      <c r="Q561" s="66">
        <f t="shared" si="42"/>
        <v>0</v>
      </c>
      <c r="R561" s="63">
        <v>0</v>
      </c>
      <c r="S561" s="27">
        <v>0</v>
      </c>
      <c r="T561" s="27">
        <v>765.94</v>
      </c>
      <c r="U561" s="64">
        <f t="shared" si="43"/>
        <v>0</v>
      </c>
      <c r="V561" s="65">
        <f t="shared" si="44"/>
        <v>765.94</v>
      </c>
    </row>
    <row r="562" spans="1:22" x14ac:dyDescent="0.25">
      <c r="A562" s="1" t="s">
        <v>3698</v>
      </c>
      <c r="B562" t="s">
        <v>16</v>
      </c>
      <c r="C562" t="s">
        <v>425</v>
      </c>
      <c r="D562" t="s">
        <v>426</v>
      </c>
      <c r="E562" t="s">
        <v>3</v>
      </c>
      <c r="F562">
        <f t="shared" si="40"/>
        <v>7</v>
      </c>
      <c r="G562" t="s">
        <v>3787</v>
      </c>
      <c r="H562" t="s">
        <v>3782</v>
      </c>
      <c r="I562" t="s">
        <v>3785</v>
      </c>
      <c r="J562" t="s">
        <v>4397</v>
      </c>
      <c r="K562" s="46">
        <v>1.2392000000000001</v>
      </c>
      <c r="L562" s="27">
        <v>0</v>
      </c>
      <c r="M562" s="27">
        <v>201.56</v>
      </c>
      <c r="N562" s="27">
        <v>0</v>
      </c>
      <c r="O562" s="70">
        <f t="shared" si="41"/>
        <v>201.56</v>
      </c>
      <c r="P562" s="76">
        <v>0</v>
      </c>
      <c r="Q562" s="66">
        <f t="shared" si="42"/>
        <v>0</v>
      </c>
      <c r="R562" s="63">
        <v>0</v>
      </c>
      <c r="S562" s="27">
        <v>0</v>
      </c>
      <c r="T562" s="27">
        <v>201.56</v>
      </c>
      <c r="U562" s="64">
        <f t="shared" si="43"/>
        <v>0</v>
      </c>
      <c r="V562" s="65">
        <f t="shared" si="44"/>
        <v>201.56</v>
      </c>
    </row>
    <row r="563" spans="1:22" x14ac:dyDescent="0.25">
      <c r="A563" s="1" t="s">
        <v>3698</v>
      </c>
      <c r="B563" t="s">
        <v>16</v>
      </c>
      <c r="C563" t="s">
        <v>427</v>
      </c>
      <c r="D563" t="s">
        <v>428</v>
      </c>
      <c r="E563" t="s">
        <v>3</v>
      </c>
      <c r="F563">
        <f t="shared" si="40"/>
        <v>7</v>
      </c>
      <c r="G563" t="s">
        <v>3778</v>
      </c>
      <c r="H563" t="s">
        <v>3779</v>
      </c>
      <c r="I563" t="s">
        <v>3780</v>
      </c>
      <c r="J563" t="s">
        <v>4397</v>
      </c>
      <c r="K563" s="46">
        <v>0.6976</v>
      </c>
      <c r="L563" s="27">
        <v>0</v>
      </c>
      <c r="M563" s="27">
        <v>0</v>
      </c>
      <c r="N563" s="27">
        <v>0</v>
      </c>
      <c r="O563" s="70">
        <f t="shared" si="41"/>
        <v>0</v>
      </c>
      <c r="P563" s="76">
        <v>0</v>
      </c>
      <c r="Q563" s="66">
        <f t="shared" si="42"/>
        <v>0</v>
      </c>
      <c r="R563" s="63">
        <v>0</v>
      </c>
      <c r="S563" s="27">
        <v>0</v>
      </c>
      <c r="T563" s="27">
        <v>0</v>
      </c>
      <c r="U563" s="64">
        <f t="shared" si="43"/>
        <v>0</v>
      </c>
      <c r="V563" s="65">
        <f t="shared" si="44"/>
        <v>0</v>
      </c>
    </row>
    <row r="564" spans="1:22" x14ac:dyDescent="0.25">
      <c r="A564" s="1" t="s">
        <v>3698</v>
      </c>
      <c r="B564" t="s">
        <v>16</v>
      </c>
      <c r="C564" t="s">
        <v>427</v>
      </c>
      <c r="D564" t="s">
        <v>428</v>
      </c>
      <c r="E564" t="s">
        <v>3</v>
      </c>
      <c r="F564">
        <f t="shared" si="40"/>
        <v>7</v>
      </c>
      <c r="G564" t="s">
        <v>3902</v>
      </c>
      <c r="H564" t="s">
        <v>3782</v>
      </c>
      <c r="I564" t="s">
        <v>3783</v>
      </c>
      <c r="J564" t="s">
        <v>4397</v>
      </c>
      <c r="K564" s="46">
        <v>0.97570000000000001</v>
      </c>
      <c r="L564" s="27">
        <v>0</v>
      </c>
      <c r="M564" s="27">
        <v>0</v>
      </c>
      <c r="N564" s="27">
        <v>0</v>
      </c>
      <c r="O564" s="70">
        <f t="shared" si="41"/>
        <v>0</v>
      </c>
      <c r="P564" s="76">
        <v>0</v>
      </c>
      <c r="Q564" s="66">
        <f t="shared" si="42"/>
        <v>0</v>
      </c>
      <c r="R564" s="63">
        <v>0</v>
      </c>
      <c r="S564" s="27">
        <v>0</v>
      </c>
      <c r="T564" s="27">
        <v>0</v>
      </c>
      <c r="U564" s="64">
        <f t="shared" si="43"/>
        <v>0</v>
      </c>
      <c r="V564" s="65">
        <f t="shared" si="44"/>
        <v>0</v>
      </c>
    </row>
    <row r="565" spans="1:22" x14ac:dyDescent="0.25">
      <c r="A565" s="1" t="s">
        <v>3698</v>
      </c>
      <c r="B565" t="s">
        <v>16</v>
      </c>
      <c r="C565" t="s">
        <v>427</v>
      </c>
      <c r="D565" t="s">
        <v>428</v>
      </c>
      <c r="E565" t="s">
        <v>3</v>
      </c>
      <c r="F565">
        <f t="shared" si="40"/>
        <v>7</v>
      </c>
      <c r="G565" t="s">
        <v>3817</v>
      </c>
      <c r="H565" t="s">
        <v>3782</v>
      </c>
      <c r="I565" t="s">
        <v>3783</v>
      </c>
      <c r="J565" t="s">
        <v>4397</v>
      </c>
      <c r="K565" s="46">
        <v>0.49330000000000002</v>
      </c>
      <c r="L565" s="27">
        <v>0</v>
      </c>
      <c r="M565" s="27">
        <v>0</v>
      </c>
      <c r="N565" s="27">
        <v>0</v>
      </c>
      <c r="O565" s="70">
        <f t="shared" si="41"/>
        <v>0</v>
      </c>
      <c r="P565" s="76">
        <v>0</v>
      </c>
      <c r="Q565" s="66">
        <f t="shared" si="42"/>
        <v>0</v>
      </c>
      <c r="R565" s="63">
        <v>0</v>
      </c>
      <c r="S565" s="27">
        <v>0</v>
      </c>
      <c r="T565" s="27">
        <v>0</v>
      </c>
      <c r="U565" s="64">
        <f t="shared" si="43"/>
        <v>0</v>
      </c>
      <c r="V565" s="65">
        <f t="shared" si="44"/>
        <v>0</v>
      </c>
    </row>
    <row r="566" spans="1:22" x14ac:dyDescent="0.25">
      <c r="A566" s="1" t="s">
        <v>3698</v>
      </c>
      <c r="B566" t="s">
        <v>16</v>
      </c>
      <c r="C566" t="s">
        <v>427</v>
      </c>
      <c r="D566" t="s">
        <v>428</v>
      </c>
      <c r="E566" t="s">
        <v>3</v>
      </c>
      <c r="F566">
        <f t="shared" si="40"/>
        <v>7</v>
      </c>
      <c r="G566" t="s">
        <v>3784</v>
      </c>
      <c r="H566" t="s">
        <v>3782</v>
      </c>
      <c r="I566" t="s">
        <v>3785</v>
      </c>
      <c r="J566" t="s">
        <v>4397</v>
      </c>
      <c r="K566" s="46">
        <v>0.1736</v>
      </c>
      <c r="L566" s="27">
        <v>0</v>
      </c>
      <c r="M566" s="27">
        <v>0</v>
      </c>
      <c r="N566" s="27">
        <v>0</v>
      </c>
      <c r="O566" s="70">
        <f t="shared" si="41"/>
        <v>0</v>
      </c>
      <c r="P566" s="76">
        <v>0</v>
      </c>
      <c r="Q566" s="66">
        <f t="shared" si="42"/>
        <v>0</v>
      </c>
      <c r="R566" s="63">
        <v>0</v>
      </c>
      <c r="S566" s="27">
        <v>0</v>
      </c>
      <c r="T566" s="27">
        <v>0</v>
      </c>
      <c r="U566" s="64">
        <f t="shared" si="43"/>
        <v>0</v>
      </c>
      <c r="V566" s="65">
        <f t="shared" si="44"/>
        <v>0</v>
      </c>
    </row>
    <row r="567" spans="1:22" x14ac:dyDescent="0.25">
      <c r="A567" s="1" t="s">
        <v>3698</v>
      </c>
      <c r="B567" t="s">
        <v>16</v>
      </c>
      <c r="C567" t="s">
        <v>427</v>
      </c>
      <c r="D567" t="s">
        <v>428</v>
      </c>
      <c r="E567" t="s">
        <v>3</v>
      </c>
      <c r="F567">
        <f t="shared" si="40"/>
        <v>7</v>
      </c>
      <c r="G567" t="s">
        <v>3793</v>
      </c>
      <c r="H567" t="s">
        <v>3782</v>
      </c>
      <c r="I567" t="s">
        <v>3785</v>
      </c>
      <c r="J567" t="s">
        <v>4397</v>
      </c>
      <c r="K567" s="46">
        <v>0.97570000000000001</v>
      </c>
      <c r="L567" s="27">
        <v>0</v>
      </c>
      <c r="M567" s="27">
        <v>0</v>
      </c>
      <c r="N567" s="27">
        <v>0</v>
      </c>
      <c r="O567" s="70">
        <f t="shared" si="41"/>
        <v>0</v>
      </c>
      <c r="P567" s="76">
        <v>0</v>
      </c>
      <c r="Q567" s="66">
        <f t="shared" si="42"/>
        <v>0</v>
      </c>
      <c r="R567" s="63">
        <v>0</v>
      </c>
      <c r="S567" s="27">
        <v>0</v>
      </c>
      <c r="T567" s="27">
        <v>0</v>
      </c>
      <c r="U567" s="64">
        <f t="shared" si="43"/>
        <v>0</v>
      </c>
      <c r="V567" s="65">
        <f t="shared" si="44"/>
        <v>0</v>
      </c>
    </row>
    <row r="568" spans="1:22" x14ac:dyDescent="0.25">
      <c r="A568" s="1" t="s">
        <v>3698</v>
      </c>
      <c r="B568" t="s">
        <v>16</v>
      </c>
      <c r="C568" t="s">
        <v>427</v>
      </c>
      <c r="D568" t="s">
        <v>428</v>
      </c>
      <c r="E568" t="s">
        <v>3</v>
      </c>
      <c r="F568">
        <f t="shared" si="40"/>
        <v>7</v>
      </c>
      <c r="G568" t="s">
        <v>3869</v>
      </c>
      <c r="H568" t="s">
        <v>3782</v>
      </c>
      <c r="I568" t="s">
        <v>3785</v>
      </c>
      <c r="J568" t="s">
        <v>4397</v>
      </c>
      <c r="K568" s="46">
        <v>0.98680000000000001</v>
      </c>
      <c r="L568" s="27">
        <v>0</v>
      </c>
      <c r="M568" s="27">
        <v>0</v>
      </c>
      <c r="N568" s="27">
        <v>0</v>
      </c>
      <c r="O568" s="70">
        <f t="shared" si="41"/>
        <v>0</v>
      </c>
      <c r="P568" s="76">
        <v>0</v>
      </c>
      <c r="Q568" s="66">
        <f t="shared" si="42"/>
        <v>0</v>
      </c>
      <c r="R568" s="63">
        <v>0</v>
      </c>
      <c r="S568" s="27">
        <v>0</v>
      </c>
      <c r="T568" s="27">
        <v>0</v>
      </c>
      <c r="U568" s="64">
        <f t="shared" si="43"/>
        <v>0</v>
      </c>
      <c r="V568" s="65">
        <f t="shared" si="44"/>
        <v>0</v>
      </c>
    </row>
    <row r="569" spans="1:22" x14ac:dyDescent="0.25">
      <c r="A569" s="1" t="s">
        <v>3698</v>
      </c>
      <c r="B569" t="s">
        <v>16</v>
      </c>
      <c r="C569" t="s">
        <v>429</v>
      </c>
      <c r="D569" t="s">
        <v>430</v>
      </c>
      <c r="E569" t="s">
        <v>3</v>
      </c>
      <c r="F569">
        <f t="shared" si="40"/>
        <v>7</v>
      </c>
      <c r="G569" t="s">
        <v>3778</v>
      </c>
      <c r="H569" t="s">
        <v>3779</v>
      </c>
      <c r="I569" t="s">
        <v>3780</v>
      </c>
      <c r="J569" t="s">
        <v>4397</v>
      </c>
      <c r="K569" s="46">
        <v>0.63490000000000002</v>
      </c>
      <c r="L569" s="27">
        <v>624.16999999999996</v>
      </c>
      <c r="M569" s="27">
        <v>0</v>
      </c>
      <c r="N569" s="27">
        <v>1521.4799999999998</v>
      </c>
      <c r="O569" s="70">
        <f t="shared" si="41"/>
        <v>2145.6499999999996</v>
      </c>
      <c r="P569" s="76">
        <v>1.4452620188591745</v>
      </c>
      <c r="Q569" s="66">
        <f t="shared" si="42"/>
        <v>2198.94</v>
      </c>
      <c r="R569" s="63">
        <v>1</v>
      </c>
      <c r="S569" s="27">
        <v>0</v>
      </c>
      <c r="T569" s="27">
        <v>2145.6499999999996</v>
      </c>
      <c r="U569" s="64">
        <f t="shared" si="43"/>
        <v>2198.94</v>
      </c>
      <c r="V569" s="65">
        <f t="shared" si="44"/>
        <v>4344.59</v>
      </c>
    </row>
    <row r="570" spans="1:22" x14ac:dyDescent="0.25">
      <c r="A570" s="1" t="s">
        <v>3698</v>
      </c>
      <c r="B570" t="s">
        <v>16</v>
      </c>
      <c r="C570" t="s">
        <v>429</v>
      </c>
      <c r="D570" t="s">
        <v>430</v>
      </c>
      <c r="E570" t="s">
        <v>3</v>
      </c>
      <c r="F570">
        <f t="shared" si="40"/>
        <v>7</v>
      </c>
      <c r="G570" t="s">
        <v>3906</v>
      </c>
      <c r="H570" t="s">
        <v>3779</v>
      </c>
      <c r="I570" t="s">
        <v>3780</v>
      </c>
      <c r="J570" t="s">
        <v>4397</v>
      </c>
      <c r="K570" s="46">
        <v>0.36309999999999998</v>
      </c>
      <c r="L570" s="27">
        <v>356.91</v>
      </c>
      <c r="M570" s="27">
        <v>0</v>
      </c>
      <c r="N570" s="27">
        <v>870.18999999999983</v>
      </c>
      <c r="O570" s="70">
        <f t="shared" si="41"/>
        <v>1227.0999999999999</v>
      </c>
      <c r="P570" s="76">
        <v>1.4452620188591745</v>
      </c>
      <c r="Q570" s="66">
        <f t="shared" si="42"/>
        <v>1257.6500000000001</v>
      </c>
      <c r="R570" s="63">
        <v>1</v>
      </c>
      <c r="S570" s="27">
        <v>0</v>
      </c>
      <c r="T570" s="27">
        <v>1227.0999999999997</v>
      </c>
      <c r="U570" s="64">
        <f t="shared" si="43"/>
        <v>1257.6500000000001</v>
      </c>
      <c r="V570" s="65">
        <f t="shared" si="44"/>
        <v>2484.75</v>
      </c>
    </row>
    <row r="571" spans="1:22" x14ac:dyDescent="0.25">
      <c r="A571" s="1" t="s">
        <v>3698</v>
      </c>
      <c r="B571" t="s">
        <v>16</v>
      </c>
      <c r="C571" t="s">
        <v>429</v>
      </c>
      <c r="D571" t="s">
        <v>430</v>
      </c>
      <c r="E571" t="s">
        <v>3</v>
      </c>
      <c r="F571">
        <f t="shared" si="40"/>
        <v>7</v>
      </c>
      <c r="G571" t="s">
        <v>3902</v>
      </c>
      <c r="H571" t="s">
        <v>3782</v>
      </c>
      <c r="I571" t="s">
        <v>3783</v>
      </c>
      <c r="J571" t="s">
        <v>4397</v>
      </c>
      <c r="K571" s="46">
        <v>0.99809999999999999</v>
      </c>
      <c r="L571" s="27">
        <v>3376.6</v>
      </c>
      <c r="M571" s="27">
        <v>0</v>
      </c>
      <c r="N571" s="27">
        <v>0</v>
      </c>
      <c r="O571" s="70">
        <f t="shared" si="41"/>
        <v>3376.6</v>
      </c>
      <c r="P571" s="76">
        <v>0</v>
      </c>
      <c r="Q571" s="66">
        <f t="shared" si="42"/>
        <v>0</v>
      </c>
      <c r="R571" s="63">
        <v>1</v>
      </c>
      <c r="S571" s="27">
        <v>0</v>
      </c>
      <c r="T571" s="27">
        <v>3376.6</v>
      </c>
      <c r="U571" s="64">
        <f t="shared" si="43"/>
        <v>0</v>
      </c>
      <c r="V571" s="65">
        <f t="shared" si="44"/>
        <v>3376.6</v>
      </c>
    </row>
    <row r="572" spans="1:22" x14ac:dyDescent="0.25">
      <c r="A572" s="1" t="s">
        <v>3698</v>
      </c>
      <c r="B572" t="s">
        <v>16</v>
      </c>
      <c r="C572" t="s">
        <v>429</v>
      </c>
      <c r="D572" t="s">
        <v>430</v>
      </c>
      <c r="E572" t="s">
        <v>3</v>
      </c>
      <c r="F572">
        <f t="shared" si="40"/>
        <v>7</v>
      </c>
      <c r="G572" t="s">
        <v>3938</v>
      </c>
      <c r="H572" t="s">
        <v>3782</v>
      </c>
      <c r="I572" t="s">
        <v>3783</v>
      </c>
      <c r="J572" t="s">
        <v>4397</v>
      </c>
      <c r="K572" s="46">
        <v>0.49630000000000002</v>
      </c>
      <c r="L572" s="27">
        <v>1679</v>
      </c>
      <c r="M572" s="27">
        <v>0</v>
      </c>
      <c r="N572" s="27">
        <v>0</v>
      </c>
      <c r="O572" s="70">
        <f t="shared" si="41"/>
        <v>1679</v>
      </c>
      <c r="P572" s="76">
        <v>0</v>
      </c>
      <c r="Q572" s="66">
        <f t="shared" si="42"/>
        <v>0</v>
      </c>
      <c r="R572" s="63">
        <v>1</v>
      </c>
      <c r="S572" s="27">
        <v>0</v>
      </c>
      <c r="T572" s="27">
        <v>1679</v>
      </c>
      <c r="U572" s="64">
        <f t="shared" si="43"/>
        <v>0</v>
      </c>
      <c r="V572" s="65">
        <f t="shared" si="44"/>
        <v>1679</v>
      </c>
    </row>
    <row r="573" spans="1:22" x14ac:dyDescent="0.25">
      <c r="A573" s="1" t="s">
        <v>3698</v>
      </c>
      <c r="B573" t="s">
        <v>16</v>
      </c>
      <c r="C573" t="s">
        <v>429</v>
      </c>
      <c r="D573" t="s">
        <v>430</v>
      </c>
      <c r="E573" t="s">
        <v>3</v>
      </c>
      <c r="F573">
        <f t="shared" si="40"/>
        <v>7</v>
      </c>
      <c r="G573" t="s">
        <v>3872</v>
      </c>
      <c r="H573" t="s">
        <v>3782</v>
      </c>
      <c r="I573" t="s">
        <v>3785</v>
      </c>
      <c r="J573" t="s">
        <v>4397</v>
      </c>
      <c r="K573" s="46">
        <v>0.2495</v>
      </c>
      <c r="L573" s="27">
        <v>0</v>
      </c>
      <c r="M573" s="27">
        <v>0</v>
      </c>
      <c r="N573" s="27">
        <v>842.83</v>
      </c>
      <c r="O573" s="70">
        <f t="shared" si="41"/>
        <v>842.83</v>
      </c>
      <c r="P573" s="76">
        <v>1.4452620188591745</v>
      </c>
      <c r="Q573" s="66">
        <f t="shared" si="42"/>
        <v>1218.1099999999999</v>
      </c>
      <c r="R573" s="63">
        <v>1</v>
      </c>
      <c r="S573" s="27">
        <v>0</v>
      </c>
      <c r="T573" s="27">
        <v>842.83</v>
      </c>
      <c r="U573" s="64">
        <f t="shared" si="43"/>
        <v>1218.1099999999999</v>
      </c>
      <c r="V573" s="65">
        <f t="shared" si="44"/>
        <v>2060.94</v>
      </c>
    </row>
    <row r="574" spans="1:22" x14ac:dyDescent="0.25">
      <c r="A574" s="1" t="s">
        <v>3698</v>
      </c>
      <c r="B574" t="s">
        <v>16</v>
      </c>
      <c r="C574" t="s">
        <v>431</v>
      </c>
      <c r="D574" t="s">
        <v>48</v>
      </c>
      <c r="E574" t="s">
        <v>3</v>
      </c>
      <c r="F574">
        <f t="shared" si="40"/>
        <v>7</v>
      </c>
      <c r="G574" t="s">
        <v>3778</v>
      </c>
      <c r="H574" t="s">
        <v>3779</v>
      </c>
      <c r="I574" t="s">
        <v>3780</v>
      </c>
      <c r="J574" t="s">
        <v>4397</v>
      </c>
      <c r="K574" s="46">
        <v>3</v>
      </c>
      <c r="L574" s="27">
        <v>0</v>
      </c>
      <c r="M574" s="27">
        <v>0</v>
      </c>
      <c r="N574" s="27">
        <v>0</v>
      </c>
      <c r="O574" s="70">
        <f t="shared" si="41"/>
        <v>0</v>
      </c>
      <c r="P574" s="76">
        <v>0</v>
      </c>
      <c r="Q574" s="66">
        <f t="shared" si="42"/>
        <v>0</v>
      </c>
      <c r="R574" s="63">
        <v>0</v>
      </c>
      <c r="S574" s="27">
        <v>0</v>
      </c>
      <c r="T574" s="27">
        <v>0</v>
      </c>
      <c r="U574" s="64">
        <f t="shared" si="43"/>
        <v>0</v>
      </c>
      <c r="V574" s="65">
        <f t="shared" si="44"/>
        <v>0</v>
      </c>
    </row>
    <row r="575" spans="1:22" x14ac:dyDescent="0.25">
      <c r="A575" s="1" t="s">
        <v>3698</v>
      </c>
      <c r="B575" t="s">
        <v>16</v>
      </c>
      <c r="C575" t="s">
        <v>432</v>
      </c>
      <c r="D575" t="s">
        <v>309</v>
      </c>
      <c r="E575" t="s">
        <v>3</v>
      </c>
      <c r="F575">
        <f t="shared" si="40"/>
        <v>7</v>
      </c>
      <c r="G575" t="s">
        <v>3778</v>
      </c>
      <c r="H575" t="s">
        <v>3779</v>
      </c>
      <c r="I575" t="s">
        <v>3780</v>
      </c>
      <c r="J575" t="s">
        <v>4397</v>
      </c>
      <c r="K575" s="46">
        <v>0.78490000000000004</v>
      </c>
      <c r="L575" s="27">
        <v>1864.34</v>
      </c>
      <c r="M575" s="27">
        <v>3125.73</v>
      </c>
      <c r="N575" s="27">
        <v>9342.6099999999988</v>
      </c>
      <c r="O575" s="70">
        <f t="shared" si="41"/>
        <v>14332.679999999998</v>
      </c>
      <c r="P575" s="76">
        <v>1.4452628960386533</v>
      </c>
      <c r="Q575" s="66">
        <f t="shared" si="42"/>
        <v>13502.53</v>
      </c>
      <c r="R575" s="63">
        <v>1</v>
      </c>
      <c r="S575" s="27">
        <v>0</v>
      </c>
      <c r="T575" s="27">
        <v>14332.679999999998</v>
      </c>
      <c r="U575" s="64">
        <f t="shared" si="43"/>
        <v>13502.53</v>
      </c>
      <c r="V575" s="65">
        <f t="shared" si="44"/>
        <v>27835.21</v>
      </c>
    </row>
    <row r="576" spans="1:22" x14ac:dyDescent="0.25">
      <c r="A576" s="1" t="s">
        <v>3698</v>
      </c>
      <c r="B576" t="s">
        <v>16</v>
      </c>
      <c r="C576" t="s">
        <v>432</v>
      </c>
      <c r="D576" t="s">
        <v>309</v>
      </c>
      <c r="E576" t="s">
        <v>3</v>
      </c>
      <c r="F576">
        <f t="shared" si="40"/>
        <v>7</v>
      </c>
      <c r="G576" t="s">
        <v>3942</v>
      </c>
      <c r="H576" t="s">
        <v>3782</v>
      </c>
      <c r="I576" t="s">
        <v>3783</v>
      </c>
      <c r="J576" t="s">
        <v>4397</v>
      </c>
      <c r="K576" s="46">
        <v>0.17469999999999999</v>
      </c>
      <c r="L576" s="27">
        <v>2822.35</v>
      </c>
      <c r="M576" s="27">
        <v>695.71</v>
      </c>
      <c r="N576" s="27">
        <v>0</v>
      </c>
      <c r="O576" s="70">
        <f t="shared" si="41"/>
        <v>3518.06</v>
      </c>
      <c r="P576" s="76">
        <v>0</v>
      </c>
      <c r="Q576" s="66">
        <f t="shared" si="42"/>
        <v>0</v>
      </c>
      <c r="R576" s="63">
        <v>1</v>
      </c>
      <c r="S576" s="27">
        <v>0</v>
      </c>
      <c r="T576" s="27">
        <v>3518.06</v>
      </c>
      <c r="U576" s="64">
        <f t="shared" si="43"/>
        <v>0</v>
      </c>
      <c r="V576" s="65">
        <f t="shared" si="44"/>
        <v>3518.06</v>
      </c>
    </row>
    <row r="577" spans="1:22" x14ac:dyDescent="0.25">
      <c r="A577" s="1" t="s">
        <v>3698</v>
      </c>
      <c r="B577" t="s">
        <v>16</v>
      </c>
      <c r="C577" t="s">
        <v>432</v>
      </c>
      <c r="D577" t="s">
        <v>309</v>
      </c>
      <c r="E577" t="s">
        <v>3</v>
      </c>
      <c r="F577">
        <f t="shared" si="40"/>
        <v>7</v>
      </c>
      <c r="G577" t="s">
        <v>3784</v>
      </c>
      <c r="H577" t="s">
        <v>3782</v>
      </c>
      <c r="I577" t="s">
        <v>3785</v>
      </c>
      <c r="J577" t="s">
        <v>4397</v>
      </c>
      <c r="K577" s="46">
        <v>0.39229999999999998</v>
      </c>
      <c r="L577" s="27">
        <v>0</v>
      </c>
      <c r="M577" s="27">
        <v>1562.27</v>
      </c>
      <c r="N577" s="27">
        <v>5474.44</v>
      </c>
      <c r="O577" s="70">
        <f t="shared" si="41"/>
        <v>7036.7099999999991</v>
      </c>
      <c r="P577" s="76">
        <v>1.4452628960386533</v>
      </c>
      <c r="Q577" s="66">
        <f t="shared" si="42"/>
        <v>7912.01</v>
      </c>
      <c r="R577" s="63">
        <v>1</v>
      </c>
      <c r="S577" s="27">
        <v>0</v>
      </c>
      <c r="T577" s="27">
        <v>7036.7099999999991</v>
      </c>
      <c r="U577" s="64">
        <f t="shared" si="43"/>
        <v>7912.01</v>
      </c>
      <c r="V577" s="65">
        <f t="shared" si="44"/>
        <v>14948.72</v>
      </c>
    </row>
    <row r="578" spans="1:22" x14ac:dyDescent="0.25">
      <c r="A578" s="1" t="s">
        <v>3698</v>
      </c>
      <c r="B578" t="s">
        <v>16</v>
      </c>
      <c r="C578" t="s">
        <v>432</v>
      </c>
      <c r="D578" t="s">
        <v>309</v>
      </c>
      <c r="E578" t="s">
        <v>3</v>
      </c>
      <c r="F578">
        <f t="shared" ref="F578:F641" si="45">LEN(C578)</f>
        <v>7</v>
      </c>
      <c r="G578" t="s">
        <v>3793</v>
      </c>
      <c r="H578" t="s">
        <v>3782</v>
      </c>
      <c r="I578" t="s">
        <v>3785</v>
      </c>
      <c r="J578" t="s">
        <v>4397</v>
      </c>
      <c r="K578" s="46">
        <v>0.43480000000000002</v>
      </c>
      <c r="L578" s="27">
        <v>0</v>
      </c>
      <c r="M578" s="27">
        <v>1731.52</v>
      </c>
      <c r="N578" s="27">
        <v>6067.51</v>
      </c>
      <c r="O578" s="70">
        <f t="shared" ref="O578:O641" si="46">SUM(L578:N578)</f>
        <v>7799.0300000000007</v>
      </c>
      <c r="P578" s="76">
        <v>1.4452628960386533</v>
      </c>
      <c r="Q578" s="66">
        <f t="shared" ref="Q578:Q641" si="47">ROUND(P578*N578,2)</f>
        <v>8769.15</v>
      </c>
      <c r="R578" s="63">
        <v>1</v>
      </c>
      <c r="S578" s="27">
        <v>0</v>
      </c>
      <c r="T578" s="27">
        <v>7799.0300000000007</v>
      </c>
      <c r="U578" s="64">
        <f t="shared" ref="U578:U641" si="48">ROUND(SUM(L578,M578,N578,Q578,-S578,-T578), 2)</f>
        <v>8769.15</v>
      </c>
      <c r="V578" s="65">
        <f t="shared" ref="V578:V641" si="49">SUM(S578,T578,U578)</f>
        <v>16568.18</v>
      </c>
    </row>
    <row r="579" spans="1:22" x14ac:dyDescent="0.25">
      <c r="A579" s="1" t="s">
        <v>3698</v>
      </c>
      <c r="B579" t="s">
        <v>16</v>
      </c>
      <c r="C579" t="s">
        <v>432</v>
      </c>
      <c r="D579" t="s">
        <v>309</v>
      </c>
      <c r="E579" t="s">
        <v>3</v>
      </c>
      <c r="F579">
        <f t="shared" si="45"/>
        <v>7</v>
      </c>
      <c r="G579" t="s">
        <v>3944</v>
      </c>
      <c r="H579" t="s">
        <v>3782</v>
      </c>
      <c r="I579" t="s">
        <v>3785</v>
      </c>
      <c r="J579" t="s">
        <v>4397</v>
      </c>
      <c r="K579" s="46">
        <v>0.29949999999999999</v>
      </c>
      <c r="L579" s="27">
        <v>0</v>
      </c>
      <c r="M579" s="27">
        <v>1192.71</v>
      </c>
      <c r="N579" s="27">
        <v>4179.4399999999996</v>
      </c>
      <c r="O579" s="70">
        <f t="shared" si="46"/>
        <v>5372.15</v>
      </c>
      <c r="P579" s="76">
        <v>1.4452628960386533</v>
      </c>
      <c r="Q579" s="66">
        <f t="shared" si="47"/>
        <v>6040.39</v>
      </c>
      <c r="R579" s="63">
        <v>1</v>
      </c>
      <c r="S579" s="27">
        <v>0</v>
      </c>
      <c r="T579" s="27">
        <v>5372.15</v>
      </c>
      <c r="U579" s="64">
        <f t="shared" si="48"/>
        <v>6040.39</v>
      </c>
      <c r="V579" s="65">
        <f t="shared" si="49"/>
        <v>11412.54</v>
      </c>
    </row>
    <row r="580" spans="1:22" x14ac:dyDescent="0.25">
      <c r="A580" s="1" t="s">
        <v>3698</v>
      </c>
      <c r="B580" t="s">
        <v>16</v>
      </c>
      <c r="C580" t="s">
        <v>432</v>
      </c>
      <c r="D580" t="s">
        <v>309</v>
      </c>
      <c r="E580" t="s">
        <v>3</v>
      </c>
      <c r="F580">
        <f t="shared" si="45"/>
        <v>7</v>
      </c>
      <c r="G580" t="s">
        <v>3796</v>
      </c>
      <c r="H580" t="s">
        <v>3782</v>
      </c>
      <c r="I580" t="s">
        <v>3783</v>
      </c>
      <c r="J580" t="s">
        <v>4397</v>
      </c>
      <c r="K580" s="46">
        <v>0.49919999999999998</v>
      </c>
      <c r="L580" s="27">
        <v>8064.79</v>
      </c>
      <c r="M580" s="27">
        <v>1987.98</v>
      </c>
      <c r="N580" s="27">
        <v>0</v>
      </c>
      <c r="O580" s="70">
        <f t="shared" si="46"/>
        <v>10052.77</v>
      </c>
      <c r="P580" s="76">
        <v>0</v>
      </c>
      <c r="Q580" s="66">
        <f t="shared" si="47"/>
        <v>0</v>
      </c>
      <c r="R580" s="63">
        <v>1</v>
      </c>
      <c r="S580" s="27">
        <v>0</v>
      </c>
      <c r="T580" s="27">
        <v>10052.77</v>
      </c>
      <c r="U580" s="64">
        <f t="shared" si="48"/>
        <v>0</v>
      </c>
      <c r="V580" s="65">
        <f t="shared" si="49"/>
        <v>10052.77</v>
      </c>
    </row>
    <row r="581" spans="1:22" x14ac:dyDescent="0.25">
      <c r="A581" s="1" t="s">
        <v>3698</v>
      </c>
      <c r="B581" t="s">
        <v>16</v>
      </c>
      <c r="C581" t="s">
        <v>432</v>
      </c>
      <c r="D581" t="s">
        <v>309</v>
      </c>
      <c r="E581" t="s">
        <v>3</v>
      </c>
      <c r="F581">
        <f t="shared" si="45"/>
        <v>7</v>
      </c>
      <c r="G581" t="s">
        <v>3940</v>
      </c>
      <c r="H581" t="s">
        <v>3782</v>
      </c>
      <c r="I581" t="s">
        <v>3783</v>
      </c>
      <c r="J581" t="s">
        <v>4397</v>
      </c>
      <c r="K581" s="46">
        <v>1.5</v>
      </c>
      <c r="L581" s="27">
        <v>24233.13</v>
      </c>
      <c r="M581" s="27">
        <v>5973.5</v>
      </c>
      <c r="N581" s="27">
        <v>9.0949470177292824E-13</v>
      </c>
      <c r="O581" s="70">
        <f t="shared" si="46"/>
        <v>30206.63</v>
      </c>
      <c r="P581" s="76">
        <v>1.4452628960386533</v>
      </c>
      <c r="Q581" s="66">
        <f t="shared" si="47"/>
        <v>0</v>
      </c>
      <c r="R581" s="63">
        <v>1</v>
      </c>
      <c r="S581" s="27">
        <v>0</v>
      </c>
      <c r="T581" s="27">
        <v>30206.63</v>
      </c>
      <c r="U581" s="64">
        <f t="shared" si="48"/>
        <v>0</v>
      </c>
      <c r="V581" s="65">
        <f t="shared" si="49"/>
        <v>30206.63</v>
      </c>
    </row>
    <row r="582" spans="1:22" x14ac:dyDescent="0.25">
      <c r="A582" s="1" t="s">
        <v>3698</v>
      </c>
      <c r="B582" t="s">
        <v>16</v>
      </c>
      <c r="C582" t="s">
        <v>432</v>
      </c>
      <c r="D582" t="s">
        <v>309</v>
      </c>
      <c r="E582" t="s">
        <v>3</v>
      </c>
      <c r="F582">
        <f t="shared" si="45"/>
        <v>7</v>
      </c>
      <c r="G582" t="s">
        <v>3859</v>
      </c>
      <c r="H582" t="s">
        <v>3782</v>
      </c>
      <c r="I582" t="s">
        <v>3785</v>
      </c>
      <c r="J582" t="s">
        <v>4397</v>
      </c>
      <c r="K582" s="46">
        <v>0.1</v>
      </c>
      <c r="L582" s="27">
        <v>0</v>
      </c>
      <c r="M582" s="27">
        <v>398.23</v>
      </c>
      <c r="N582" s="27">
        <v>1395.47</v>
      </c>
      <c r="O582" s="70">
        <f t="shared" si="46"/>
        <v>1793.7</v>
      </c>
      <c r="P582" s="76">
        <v>1.4452628960386533</v>
      </c>
      <c r="Q582" s="66">
        <f t="shared" si="47"/>
        <v>2016.82</v>
      </c>
      <c r="R582" s="63">
        <v>1</v>
      </c>
      <c r="S582" s="27">
        <v>0</v>
      </c>
      <c r="T582" s="27">
        <v>1793.7</v>
      </c>
      <c r="U582" s="64">
        <f t="shared" si="48"/>
        <v>2016.82</v>
      </c>
      <c r="V582" s="65">
        <f t="shared" si="49"/>
        <v>3810.52</v>
      </c>
    </row>
    <row r="583" spans="1:22" x14ac:dyDescent="0.25">
      <c r="A583" s="1" t="s">
        <v>3698</v>
      </c>
      <c r="B583" t="s">
        <v>16</v>
      </c>
      <c r="C583" t="s">
        <v>432</v>
      </c>
      <c r="D583" t="s">
        <v>309</v>
      </c>
      <c r="E583" t="s">
        <v>3</v>
      </c>
      <c r="F583">
        <f t="shared" si="45"/>
        <v>7</v>
      </c>
      <c r="G583" t="s">
        <v>3787</v>
      </c>
      <c r="H583" t="s">
        <v>3782</v>
      </c>
      <c r="I583" t="s">
        <v>3785</v>
      </c>
      <c r="J583" t="s">
        <v>4397</v>
      </c>
      <c r="K583" s="46">
        <v>0.25</v>
      </c>
      <c r="L583" s="27">
        <v>0</v>
      </c>
      <c r="M583" s="27">
        <v>995.58</v>
      </c>
      <c r="N583" s="27">
        <v>3488.68</v>
      </c>
      <c r="O583" s="70">
        <f t="shared" si="46"/>
        <v>4484.26</v>
      </c>
      <c r="P583" s="76">
        <v>1.4452628960386533</v>
      </c>
      <c r="Q583" s="66">
        <f t="shared" si="47"/>
        <v>5042.0600000000004</v>
      </c>
      <c r="R583" s="63">
        <v>1</v>
      </c>
      <c r="S583" s="27">
        <v>0</v>
      </c>
      <c r="T583" s="27">
        <v>4484.26</v>
      </c>
      <c r="U583" s="64">
        <f t="shared" si="48"/>
        <v>5042.0600000000004</v>
      </c>
      <c r="V583" s="65">
        <f t="shared" si="49"/>
        <v>9526.32</v>
      </c>
    </row>
    <row r="584" spans="1:22" x14ac:dyDescent="0.25">
      <c r="A584" s="1" t="s">
        <v>3698</v>
      </c>
      <c r="B584" t="s">
        <v>16</v>
      </c>
      <c r="C584" t="s">
        <v>433</v>
      </c>
      <c r="D584" t="s">
        <v>434</v>
      </c>
      <c r="E584" t="s">
        <v>3</v>
      </c>
      <c r="F584">
        <f t="shared" si="45"/>
        <v>7</v>
      </c>
      <c r="G584" t="s">
        <v>3778</v>
      </c>
      <c r="H584" t="s">
        <v>3779</v>
      </c>
      <c r="I584" t="s">
        <v>3780</v>
      </c>
      <c r="J584" t="s">
        <v>4397</v>
      </c>
      <c r="K584" s="46">
        <v>0.17449999999999999</v>
      </c>
      <c r="L584" s="27">
        <v>8.8699999999999992</v>
      </c>
      <c r="M584" s="27">
        <v>33.42</v>
      </c>
      <c r="N584" s="27">
        <v>50.43</v>
      </c>
      <c r="O584" s="70">
        <f t="shared" si="46"/>
        <v>92.72</v>
      </c>
      <c r="P584" s="76">
        <v>1.44529053420806</v>
      </c>
      <c r="Q584" s="66">
        <f t="shared" si="47"/>
        <v>72.89</v>
      </c>
      <c r="R584" s="63">
        <v>1</v>
      </c>
      <c r="S584" s="27">
        <v>0</v>
      </c>
      <c r="T584" s="27">
        <v>92.72</v>
      </c>
      <c r="U584" s="64">
        <f t="shared" si="48"/>
        <v>72.89</v>
      </c>
      <c r="V584" s="65">
        <f t="shared" si="49"/>
        <v>165.61</v>
      </c>
    </row>
    <row r="585" spans="1:22" x14ac:dyDescent="0.25">
      <c r="A585" s="1" t="s">
        <v>3698</v>
      </c>
      <c r="B585" t="s">
        <v>16</v>
      </c>
      <c r="C585" t="s">
        <v>433</v>
      </c>
      <c r="D585" t="s">
        <v>434</v>
      </c>
      <c r="E585" t="s">
        <v>3</v>
      </c>
      <c r="F585">
        <f t="shared" si="45"/>
        <v>7</v>
      </c>
      <c r="G585" t="s">
        <v>3799</v>
      </c>
      <c r="H585" t="s">
        <v>3782</v>
      </c>
      <c r="I585" t="s">
        <v>3785</v>
      </c>
      <c r="J585" t="s">
        <v>4397</v>
      </c>
      <c r="K585" s="46">
        <v>0.1028</v>
      </c>
      <c r="L585" s="27">
        <v>0</v>
      </c>
      <c r="M585" s="27">
        <v>19.690000000000001</v>
      </c>
      <c r="N585" s="27">
        <v>34.93</v>
      </c>
      <c r="O585" s="70">
        <f t="shared" si="46"/>
        <v>54.620000000000005</v>
      </c>
      <c r="P585" s="76">
        <v>1.44529053420806</v>
      </c>
      <c r="Q585" s="66">
        <f t="shared" si="47"/>
        <v>50.48</v>
      </c>
      <c r="R585" s="63">
        <v>1</v>
      </c>
      <c r="S585" s="27">
        <v>0</v>
      </c>
      <c r="T585" s="27">
        <v>54.620000000000005</v>
      </c>
      <c r="U585" s="64">
        <f t="shared" si="48"/>
        <v>50.48</v>
      </c>
      <c r="V585" s="65">
        <f t="shared" si="49"/>
        <v>105.1</v>
      </c>
    </row>
    <row r="586" spans="1:22" x14ac:dyDescent="0.25">
      <c r="A586" s="1" t="s">
        <v>3698</v>
      </c>
      <c r="B586" t="s">
        <v>16</v>
      </c>
      <c r="C586" t="s">
        <v>433</v>
      </c>
      <c r="D586" t="s">
        <v>434</v>
      </c>
      <c r="E586" t="s">
        <v>3</v>
      </c>
      <c r="F586">
        <f t="shared" si="45"/>
        <v>7</v>
      </c>
      <c r="G586" t="s">
        <v>3850</v>
      </c>
      <c r="H586" t="s">
        <v>3782</v>
      </c>
      <c r="I586" t="s">
        <v>3783</v>
      </c>
      <c r="J586" t="s">
        <v>4397</v>
      </c>
      <c r="K586" s="46">
        <v>0.1691</v>
      </c>
      <c r="L586" s="27">
        <v>57.46</v>
      </c>
      <c r="M586" s="27">
        <v>32.380000000000003</v>
      </c>
      <c r="N586" s="27">
        <v>0</v>
      </c>
      <c r="O586" s="70">
        <f t="shared" si="46"/>
        <v>89.84</v>
      </c>
      <c r="P586" s="76">
        <v>0</v>
      </c>
      <c r="Q586" s="66">
        <f t="shared" si="47"/>
        <v>0</v>
      </c>
      <c r="R586" s="63">
        <v>1</v>
      </c>
      <c r="S586" s="27">
        <v>0</v>
      </c>
      <c r="T586" s="27">
        <v>89.84</v>
      </c>
      <c r="U586" s="64">
        <f t="shared" si="48"/>
        <v>0</v>
      </c>
      <c r="V586" s="65">
        <f t="shared" si="49"/>
        <v>89.84</v>
      </c>
    </row>
    <row r="587" spans="1:22" x14ac:dyDescent="0.25">
      <c r="A587" s="1" t="s">
        <v>3698</v>
      </c>
      <c r="B587" t="s">
        <v>16</v>
      </c>
      <c r="C587" t="s">
        <v>433</v>
      </c>
      <c r="D587" t="s">
        <v>434</v>
      </c>
      <c r="E587" t="s">
        <v>3</v>
      </c>
      <c r="F587">
        <f t="shared" si="45"/>
        <v>7</v>
      </c>
      <c r="G587" t="s">
        <v>3949</v>
      </c>
      <c r="H587" t="s">
        <v>3782</v>
      </c>
      <c r="I587" t="s">
        <v>3783</v>
      </c>
      <c r="J587" t="s">
        <v>4397</v>
      </c>
      <c r="K587" s="46">
        <v>0.60909999999999997</v>
      </c>
      <c r="L587" s="27">
        <v>206.97</v>
      </c>
      <c r="M587" s="27">
        <v>116.64</v>
      </c>
      <c r="N587" s="27">
        <v>0</v>
      </c>
      <c r="O587" s="70">
        <f t="shared" si="46"/>
        <v>323.61</v>
      </c>
      <c r="P587" s="76">
        <v>0</v>
      </c>
      <c r="Q587" s="66">
        <f t="shared" si="47"/>
        <v>0</v>
      </c>
      <c r="R587" s="63">
        <v>1</v>
      </c>
      <c r="S587" s="27">
        <v>0</v>
      </c>
      <c r="T587" s="27">
        <v>323.61</v>
      </c>
      <c r="U587" s="64">
        <f t="shared" si="48"/>
        <v>0</v>
      </c>
      <c r="V587" s="65">
        <f t="shared" si="49"/>
        <v>323.61</v>
      </c>
    </row>
    <row r="588" spans="1:22" x14ac:dyDescent="0.25">
      <c r="A588" s="1" t="s">
        <v>3698</v>
      </c>
      <c r="B588" t="s">
        <v>16</v>
      </c>
      <c r="C588" t="s">
        <v>435</v>
      </c>
      <c r="D588" t="s">
        <v>436</v>
      </c>
      <c r="E588" t="s">
        <v>3</v>
      </c>
      <c r="F588">
        <f t="shared" si="45"/>
        <v>7</v>
      </c>
      <c r="G588" t="s">
        <v>3778</v>
      </c>
      <c r="H588" t="s">
        <v>3779</v>
      </c>
      <c r="I588" t="s">
        <v>3780</v>
      </c>
      <c r="J588" t="s">
        <v>4397</v>
      </c>
      <c r="K588" s="46">
        <v>0.86460000000000004</v>
      </c>
      <c r="L588" s="27">
        <v>0</v>
      </c>
      <c r="M588" s="27">
        <v>0</v>
      </c>
      <c r="N588" s="27">
        <v>0</v>
      </c>
      <c r="O588" s="70">
        <f t="shared" si="46"/>
        <v>0</v>
      </c>
      <c r="P588" s="76">
        <v>0</v>
      </c>
      <c r="Q588" s="66">
        <f t="shared" si="47"/>
        <v>0</v>
      </c>
      <c r="R588" s="63">
        <v>0</v>
      </c>
      <c r="S588" s="27">
        <v>0</v>
      </c>
      <c r="T588" s="27">
        <v>0</v>
      </c>
      <c r="U588" s="64">
        <f t="shared" si="48"/>
        <v>0</v>
      </c>
      <c r="V588" s="65">
        <f t="shared" si="49"/>
        <v>0</v>
      </c>
    </row>
    <row r="589" spans="1:22" x14ac:dyDescent="0.25">
      <c r="A589" s="1" t="s">
        <v>3698</v>
      </c>
      <c r="B589" t="s">
        <v>16</v>
      </c>
      <c r="C589" t="s">
        <v>435</v>
      </c>
      <c r="D589" t="s">
        <v>436</v>
      </c>
      <c r="E589" t="s">
        <v>3</v>
      </c>
      <c r="F589">
        <f t="shared" si="45"/>
        <v>7</v>
      </c>
      <c r="G589" t="s">
        <v>3796</v>
      </c>
      <c r="H589" t="s">
        <v>3782</v>
      </c>
      <c r="I589" t="s">
        <v>3783</v>
      </c>
      <c r="J589" t="s">
        <v>4397</v>
      </c>
      <c r="K589" s="46">
        <v>1</v>
      </c>
      <c r="L589" s="27">
        <v>0</v>
      </c>
      <c r="M589" s="27">
        <v>0</v>
      </c>
      <c r="N589" s="27">
        <v>0</v>
      </c>
      <c r="O589" s="70">
        <f t="shared" si="46"/>
        <v>0</v>
      </c>
      <c r="P589" s="76">
        <v>0</v>
      </c>
      <c r="Q589" s="66">
        <f t="shared" si="47"/>
        <v>0</v>
      </c>
      <c r="R589" s="63">
        <v>0</v>
      </c>
      <c r="S589" s="27">
        <v>0</v>
      </c>
      <c r="T589" s="27">
        <v>0</v>
      </c>
      <c r="U589" s="64">
        <f t="shared" si="48"/>
        <v>0</v>
      </c>
      <c r="V589" s="65">
        <f t="shared" si="49"/>
        <v>0</v>
      </c>
    </row>
    <row r="590" spans="1:22" x14ac:dyDescent="0.25">
      <c r="A590" s="1" t="s">
        <v>3698</v>
      </c>
      <c r="B590" t="s">
        <v>16</v>
      </c>
      <c r="C590" t="s">
        <v>437</v>
      </c>
      <c r="D590" t="s">
        <v>438</v>
      </c>
      <c r="E590" t="s">
        <v>3</v>
      </c>
      <c r="F590">
        <f t="shared" si="45"/>
        <v>7</v>
      </c>
      <c r="G590" t="s">
        <v>3778</v>
      </c>
      <c r="H590" t="s">
        <v>3779</v>
      </c>
      <c r="I590" t="s">
        <v>3780</v>
      </c>
      <c r="J590" t="s">
        <v>4397</v>
      </c>
      <c r="K590" s="46">
        <v>0.81259999999999999</v>
      </c>
      <c r="L590" s="27">
        <v>388.93</v>
      </c>
      <c r="M590" s="27">
        <v>839.59</v>
      </c>
      <c r="N590" s="27">
        <v>1823</v>
      </c>
      <c r="O590" s="70">
        <f t="shared" si="46"/>
        <v>3051.52</v>
      </c>
      <c r="P590" s="76">
        <v>1.4452605595172792</v>
      </c>
      <c r="Q590" s="66">
        <f t="shared" si="47"/>
        <v>2634.71</v>
      </c>
      <c r="R590" s="63">
        <v>1</v>
      </c>
      <c r="S590" s="27">
        <v>0</v>
      </c>
      <c r="T590" s="27">
        <v>3051.52</v>
      </c>
      <c r="U590" s="64">
        <f t="shared" si="48"/>
        <v>2634.71</v>
      </c>
      <c r="V590" s="65">
        <f t="shared" si="49"/>
        <v>5686.23</v>
      </c>
    </row>
    <row r="591" spans="1:22" x14ac:dyDescent="0.25">
      <c r="A591" s="1" t="s">
        <v>3698</v>
      </c>
      <c r="B591" t="s">
        <v>16</v>
      </c>
      <c r="C591" t="s">
        <v>437</v>
      </c>
      <c r="D591" t="s">
        <v>438</v>
      </c>
      <c r="E591" t="s">
        <v>3</v>
      </c>
      <c r="F591">
        <f t="shared" si="45"/>
        <v>7</v>
      </c>
      <c r="G591" t="s">
        <v>3796</v>
      </c>
      <c r="H591" t="s">
        <v>3782</v>
      </c>
      <c r="I591" t="s">
        <v>3783</v>
      </c>
      <c r="J591" t="s">
        <v>4397</v>
      </c>
      <c r="K591" s="46">
        <v>3.9668000000000001</v>
      </c>
      <c r="L591" s="27">
        <v>10834.22</v>
      </c>
      <c r="M591" s="27">
        <v>4098.54</v>
      </c>
      <c r="N591" s="27">
        <v>0</v>
      </c>
      <c r="O591" s="70">
        <f t="shared" si="46"/>
        <v>14932.759999999998</v>
      </c>
      <c r="P591" s="76">
        <v>0</v>
      </c>
      <c r="Q591" s="66">
        <f t="shared" si="47"/>
        <v>0</v>
      </c>
      <c r="R591" s="63">
        <v>1</v>
      </c>
      <c r="S591" s="27">
        <v>0</v>
      </c>
      <c r="T591" s="27">
        <v>14932.759999999998</v>
      </c>
      <c r="U591" s="64">
        <f t="shared" si="48"/>
        <v>0</v>
      </c>
      <c r="V591" s="65">
        <f t="shared" si="49"/>
        <v>14932.759999999998</v>
      </c>
    </row>
    <row r="592" spans="1:22" x14ac:dyDescent="0.25">
      <c r="A592" s="1" t="s">
        <v>3698</v>
      </c>
      <c r="B592" t="s">
        <v>16</v>
      </c>
      <c r="C592" t="s">
        <v>439</v>
      </c>
      <c r="D592" t="s">
        <v>440</v>
      </c>
      <c r="E592" t="s">
        <v>3</v>
      </c>
      <c r="F592">
        <f t="shared" si="45"/>
        <v>7</v>
      </c>
      <c r="G592" t="s">
        <v>3778</v>
      </c>
      <c r="H592" t="s">
        <v>3779</v>
      </c>
      <c r="I592" t="s">
        <v>3780</v>
      </c>
      <c r="J592" t="s">
        <v>4397</v>
      </c>
      <c r="K592" s="46">
        <v>0.88149999999999995</v>
      </c>
      <c r="L592" s="27">
        <v>12.56</v>
      </c>
      <c r="M592" s="27">
        <v>249.44</v>
      </c>
      <c r="N592" s="27">
        <v>29.419999999999995</v>
      </c>
      <c r="O592" s="70">
        <f t="shared" si="46"/>
        <v>291.42</v>
      </c>
      <c r="P592" s="76">
        <v>1.4452753229095854</v>
      </c>
      <c r="Q592" s="66">
        <f t="shared" si="47"/>
        <v>42.52</v>
      </c>
      <c r="R592" s="63">
        <v>1</v>
      </c>
      <c r="S592" s="27">
        <v>0</v>
      </c>
      <c r="T592" s="27">
        <v>291.42</v>
      </c>
      <c r="U592" s="64">
        <f t="shared" si="48"/>
        <v>42.52</v>
      </c>
      <c r="V592" s="65">
        <f t="shared" si="49"/>
        <v>333.94</v>
      </c>
    </row>
    <row r="593" spans="1:22" x14ac:dyDescent="0.25">
      <c r="A593" s="1" t="s">
        <v>3698</v>
      </c>
      <c r="B593" t="s">
        <v>16</v>
      </c>
      <c r="C593" t="s">
        <v>441</v>
      </c>
      <c r="D593" t="s">
        <v>442</v>
      </c>
      <c r="E593" t="s">
        <v>3</v>
      </c>
      <c r="F593">
        <f t="shared" si="45"/>
        <v>7</v>
      </c>
      <c r="G593" t="s">
        <v>3778</v>
      </c>
      <c r="H593" t="s">
        <v>3779</v>
      </c>
      <c r="I593" t="s">
        <v>3780</v>
      </c>
      <c r="J593" t="s">
        <v>4397</v>
      </c>
      <c r="K593" s="46">
        <v>0.75029999999999997</v>
      </c>
      <c r="L593" s="27">
        <v>0.7</v>
      </c>
      <c r="M593" s="27">
        <v>933.79</v>
      </c>
      <c r="N593" s="27">
        <v>123.89</v>
      </c>
      <c r="O593" s="70">
        <f t="shared" si="46"/>
        <v>1058.3800000000001</v>
      </c>
      <c r="P593" s="76">
        <v>1.4452564269868198</v>
      </c>
      <c r="Q593" s="66">
        <f t="shared" si="47"/>
        <v>179.05</v>
      </c>
      <c r="R593" s="63">
        <v>1</v>
      </c>
      <c r="S593" s="27">
        <v>0</v>
      </c>
      <c r="T593" s="27">
        <v>1058.3800000000001</v>
      </c>
      <c r="U593" s="64">
        <f t="shared" si="48"/>
        <v>179.05</v>
      </c>
      <c r="V593" s="65">
        <f t="shared" si="49"/>
        <v>1237.43</v>
      </c>
    </row>
    <row r="594" spans="1:22" x14ac:dyDescent="0.25">
      <c r="A594" s="1" t="s">
        <v>3698</v>
      </c>
      <c r="B594" t="s">
        <v>16</v>
      </c>
      <c r="C594" t="s">
        <v>441</v>
      </c>
      <c r="D594" t="s">
        <v>442</v>
      </c>
      <c r="E594" t="s">
        <v>3</v>
      </c>
      <c r="F594">
        <f t="shared" si="45"/>
        <v>7</v>
      </c>
      <c r="G594" t="s">
        <v>3945</v>
      </c>
      <c r="H594" t="s">
        <v>3782</v>
      </c>
      <c r="I594" t="s">
        <v>3780</v>
      </c>
      <c r="J594" t="s">
        <v>4397</v>
      </c>
      <c r="K594" s="46">
        <v>0.99990000000000001</v>
      </c>
      <c r="L594" s="27">
        <v>166.03</v>
      </c>
      <c r="M594" s="27">
        <v>1244.44</v>
      </c>
      <c r="N594" s="27">
        <v>0</v>
      </c>
      <c r="O594" s="70">
        <f t="shared" si="46"/>
        <v>1410.47</v>
      </c>
      <c r="P594" s="76">
        <v>0</v>
      </c>
      <c r="Q594" s="66">
        <f t="shared" si="47"/>
        <v>0</v>
      </c>
      <c r="R594" s="63">
        <v>1</v>
      </c>
      <c r="S594" s="27">
        <v>0</v>
      </c>
      <c r="T594" s="27">
        <v>1410.47</v>
      </c>
      <c r="U594" s="64">
        <f t="shared" si="48"/>
        <v>0</v>
      </c>
      <c r="V594" s="65">
        <f t="shared" si="49"/>
        <v>1410.47</v>
      </c>
    </row>
    <row r="595" spans="1:22" x14ac:dyDescent="0.25">
      <c r="A595" s="1" t="s">
        <v>3698</v>
      </c>
      <c r="B595" t="s">
        <v>16</v>
      </c>
      <c r="C595" t="s">
        <v>441</v>
      </c>
      <c r="D595" t="s">
        <v>442</v>
      </c>
      <c r="E595" t="s">
        <v>3</v>
      </c>
      <c r="F595">
        <f t="shared" si="45"/>
        <v>7</v>
      </c>
      <c r="G595" t="s">
        <v>3859</v>
      </c>
      <c r="H595" t="s">
        <v>3782</v>
      </c>
      <c r="I595" t="s">
        <v>3785</v>
      </c>
      <c r="J595" t="s">
        <v>4397</v>
      </c>
      <c r="K595" s="46">
        <v>0.1</v>
      </c>
      <c r="L595" s="27">
        <v>0</v>
      </c>
      <c r="M595" s="27">
        <v>124.46</v>
      </c>
      <c r="N595" s="27">
        <v>16.61</v>
      </c>
      <c r="O595" s="70">
        <f t="shared" si="46"/>
        <v>141.07</v>
      </c>
      <c r="P595" s="76">
        <v>1.4452564269868198</v>
      </c>
      <c r="Q595" s="66">
        <f t="shared" si="47"/>
        <v>24.01</v>
      </c>
      <c r="R595" s="63">
        <v>1</v>
      </c>
      <c r="S595" s="27">
        <v>0</v>
      </c>
      <c r="T595" s="27">
        <v>141.07</v>
      </c>
      <c r="U595" s="64">
        <f t="shared" si="48"/>
        <v>24.01</v>
      </c>
      <c r="V595" s="65">
        <f t="shared" si="49"/>
        <v>165.07999999999998</v>
      </c>
    </row>
    <row r="596" spans="1:22" x14ac:dyDescent="0.25">
      <c r="A596" s="1" t="s">
        <v>3698</v>
      </c>
      <c r="B596" t="s">
        <v>16</v>
      </c>
      <c r="C596" t="s">
        <v>441</v>
      </c>
      <c r="D596" t="s">
        <v>442</v>
      </c>
      <c r="E596" t="s">
        <v>3</v>
      </c>
      <c r="F596">
        <f t="shared" si="45"/>
        <v>7</v>
      </c>
      <c r="G596" t="s">
        <v>3787</v>
      </c>
      <c r="H596" t="s">
        <v>3782</v>
      </c>
      <c r="I596" t="s">
        <v>3785</v>
      </c>
      <c r="J596" t="s">
        <v>4397</v>
      </c>
      <c r="K596" s="46">
        <v>0.99980000000000002</v>
      </c>
      <c r="L596" s="27">
        <v>0</v>
      </c>
      <c r="M596" s="27">
        <v>1244.31</v>
      </c>
      <c r="N596" s="27">
        <v>166.02</v>
      </c>
      <c r="O596" s="70">
        <f t="shared" si="46"/>
        <v>1410.33</v>
      </c>
      <c r="P596" s="76">
        <v>1.4452564269868198</v>
      </c>
      <c r="Q596" s="66">
        <f t="shared" si="47"/>
        <v>239.94</v>
      </c>
      <c r="R596" s="63">
        <v>1</v>
      </c>
      <c r="S596" s="27">
        <v>0</v>
      </c>
      <c r="T596" s="27">
        <v>1410.33</v>
      </c>
      <c r="U596" s="64">
        <f t="shared" si="48"/>
        <v>239.94</v>
      </c>
      <c r="V596" s="65">
        <f t="shared" si="49"/>
        <v>1650.27</v>
      </c>
    </row>
    <row r="597" spans="1:22" x14ac:dyDescent="0.25">
      <c r="A597" s="1" t="s">
        <v>3698</v>
      </c>
      <c r="B597" t="s">
        <v>16</v>
      </c>
      <c r="C597" t="s">
        <v>443</v>
      </c>
      <c r="D597" t="s">
        <v>79</v>
      </c>
      <c r="E597" t="s">
        <v>3</v>
      </c>
      <c r="F597">
        <f t="shared" si="45"/>
        <v>7</v>
      </c>
      <c r="G597" t="s">
        <v>3778</v>
      </c>
      <c r="H597" t="s">
        <v>3779</v>
      </c>
      <c r="I597" t="s">
        <v>3780</v>
      </c>
      <c r="J597" t="s">
        <v>4397</v>
      </c>
      <c r="K597" s="46">
        <v>0.75680000000000003</v>
      </c>
      <c r="L597" s="27">
        <v>0</v>
      </c>
      <c r="M597" s="27">
        <v>191.49</v>
      </c>
      <c r="N597" s="27">
        <v>2759.2999999999997</v>
      </c>
      <c r="O597" s="70">
        <f t="shared" si="46"/>
        <v>2950.79</v>
      </c>
      <c r="P597" s="76">
        <v>1.445262915102103</v>
      </c>
      <c r="Q597" s="66">
        <f t="shared" si="47"/>
        <v>3987.91</v>
      </c>
      <c r="R597" s="63">
        <v>1</v>
      </c>
      <c r="S597" s="27">
        <v>0</v>
      </c>
      <c r="T597" s="27">
        <v>2950.79</v>
      </c>
      <c r="U597" s="64">
        <f t="shared" si="48"/>
        <v>3987.91</v>
      </c>
      <c r="V597" s="65">
        <f t="shared" si="49"/>
        <v>6938.7</v>
      </c>
    </row>
    <row r="598" spans="1:22" x14ac:dyDescent="0.25">
      <c r="A598" s="1" t="s">
        <v>3698</v>
      </c>
      <c r="B598" t="s">
        <v>16</v>
      </c>
      <c r="C598" t="s">
        <v>443</v>
      </c>
      <c r="D598" t="s">
        <v>79</v>
      </c>
      <c r="E598" t="s">
        <v>3</v>
      </c>
      <c r="F598">
        <f t="shared" si="45"/>
        <v>7</v>
      </c>
      <c r="G598" t="s">
        <v>3902</v>
      </c>
      <c r="H598" t="s">
        <v>3782</v>
      </c>
      <c r="I598" t="s">
        <v>3783</v>
      </c>
      <c r="J598" t="s">
        <v>4397</v>
      </c>
      <c r="K598" s="46">
        <v>0.24909999999999999</v>
      </c>
      <c r="L598" s="27">
        <v>1309.92</v>
      </c>
      <c r="M598" s="27">
        <v>63.03</v>
      </c>
      <c r="N598" s="27">
        <v>0</v>
      </c>
      <c r="O598" s="70">
        <f t="shared" si="46"/>
        <v>1372.95</v>
      </c>
      <c r="P598" s="76">
        <v>0</v>
      </c>
      <c r="Q598" s="66">
        <f t="shared" si="47"/>
        <v>0</v>
      </c>
      <c r="R598" s="63">
        <v>1</v>
      </c>
      <c r="S598" s="27">
        <v>0</v>
      </c>
      <c r="T598" s="27">
        <v>1372.95</v>
      </c>
      <c r="U598" s="64">
        <f t="shared" si="48"/>
        <v>0</v>
      </c>
      <c r="V598" s="65">
        <f t="shared" si="49"/>
        <v>1372.95</v>
      </c>
    </row>
    <row r="599" spans="1:22" x14ac:dyDescent="0.25">
      <c r="A599" s="1" t="s">
        <v>3698</v>
      </c>
      <c r="B599" t="s">
        <v>16</v>
      </c>
      <c r="C599" t="s">
        <v>443</v>
      </c>
      <c r="D599" t="s">
        <v>79</v>
      </c>
      <c r="E599" t="s">
        <v>3</v>
      </c>
      <c r="F599">
        <f t="shared" si="45"/>
        <v>7</v>
      </c>
      <c r="G599" t="s">
        <v>3784</v>
      </c>
      <c r="H599" t="s">
        <v>3782</v>
      </c>
      <c r="I599" t="s">
        <v>3785</v>
      </c>
      <c r="J599" t="s">
        <v>4397</v>
      </c>
      <c r="K599" s="46">
        <v>0.4496</v>
      </c>
      <c r="L599" s="27">
        <v>0</v>
      </c>
      <c r="M599" s="27">
        <v>113.76</v>
      </c>
      <c r="N599" s="27">
        <v>1639.25</v>
      </c>
      <c r="O599" s="70">
        <f t="shared" si="46"/>
        <v>1753.01</v>
      </c>
      <c r="P599" s="76">
        <v>1.445262915102103</v>
      </c>
      <c r="Q599" s="66">
        <f t="shared" si="47"/>
        <v>2369.15</v>
      </c>
      <c r="R599" s="63">
        <v>1</v>
      </c>
      <c r="S599" s="27">
        <v>0</v>
      </c>
      <c r="T599" s="27">
        <v>1753.01</v>
      </c>
      <c r="U599" s="64">
        <f t="shared" si="48"/>
        <v>2369.15</v>
      </c>
      <c r="V599" s="65">
        <f t="shared" si="49"/>
        <v>4122.16</v>
      </c>
    </row>
    <row r="600" spans="1:22" x14ac:dyDescent="0.25">
      <c r="A600" s="1" t="s">
        <v>3698</v>
      </c>
      <c r="B600" t="s">
        <v>16</v>
      </c>
      <c r="C600" t="s">
        <v>443</v>
      </c>
      <c r="D600" t="s">
        <v>79</v>
      </c>
      <c r="E600" t="s">
        <v>3</v>
      </c>
      <c r="F600">
        <f t="shared" si="45"/>
        <v>7</v>
      </c>
      <c r="G600" t="s">
        <v>3859</v>
      </c>
      <c r="H600" t="s">
        <v>3782</v>
      </c>
      <c r="I600" t="s">
        <v>3785</v>
      </c>
      <c r="J600" t="s">
        <v>4397</v>
      </c>
      <c r="K600" s="46">
        <v>9.9900000000000003E-2</v>
      </c>
      <c r="L600" s="27">
        <v>0</v>
      </c>
      <c r="M600" s="27">
        <v>25.28</v>
      </c>
      <c r="N600" s="27">
        <v>364.24</v>
      </c>
      <c r="O600" s="70">
        <f t="shared" si="46"/>
        <v>389.52</v>
      </c>
      <c r="P600" s="76">
        <v>1.445262915102103</v>
      </c>
      <c r="Q600" s="66">
        <f t="shared" si="47"/>
        <v>526.41999999999996</v>
      </c>
      <c r="R600" s="63">
        <v>1</v>
      </c>
      <c r="S600" s="27">
        <v>0</v>
      </c>
      <c r="T600" s="27">
        <v>389.52</v>
      </c>
      <c r="U600" s="64">
        <f t="shared" si="48"/>
        <v>526.41999999999996</v>
      </c>
      <c r="V600" s="65">
        <f t="shared" si="49"/>
        <v>915.93999999999994</v>
      </c>
    </row>
    <row r="601" spans="1:22" x14ac:dyDescent="0.25">
      <c r="A601" s="1" t="s">
        <v>3698</v>
      </c>
      <c r="B601" t="s">
        <v>16</v>
      </c>
      <c r="C601" t="s">
        <v>443</v>
      </c>
      <c r="D601" t="s">
        <v>79</v>
      </c>
      <c r="E601" t="s">
        <v>3</v>
      </c>
      <c r="F601">
        <f t="shared" si="45"/>
        <v>7</v>
      </c>
      <c r="G601" t="s">
        <v>3850</v>
      </c>
      <c r="H601" t="s">
        <v>3782</v>
      </c>
      <c r="I601" t="s">
        <v>3783</v>
      </c>
      <c r="J601" t="s">
        <v>4397</v>
      </c>
      <c r="K601" s="46">
        <v>4.3869999999999996</v>
      </c>
      <c r="L601" s="27">
        <v>23069.47</v>
      </c>
      <c r="M601" s="27">
        <v>1110.02</v>
      </c>
      <c r="N601" s="27">
        <v>9.9999999983992893E-3</v>
      </c>
      <c r="O601" s="70">
        <f t="shared" si="46"/>
        <v>24179.5</v>
      </c>
      <c r="P601" s="76">
        <v>1.445262915102103</v>
      </c>
      <c r="Q601" s="66">
        <f t="shared" si="47"/>
        <v>0.01</v>
      </c>
      <c r="R601" s="63">
        <v>1</v>
      </c>
      <c r="S601" s="27">
        <v>0</v>
      </c>
      <c r="T601" s="27">
        <v>24179.5</v>
      </c>
      <c r="U601" s="64">
        <f t="shared" si="48"/>
        <v>0.01</v>
      </c>
      <c r="V601" s="65">
        <f t="shared" si="49"/>
        <v>24179.51</v>
      </c>
    </row>
    <row r="602" spans="1:22" x14ac:dyDescent="0.25">
      <c r="A602" s="1" t="s">
        <v>3698</v>
      </c>
      <c r="B602" t="s">
        <v>16</v>
      </c>
      <c r="C602" t="s">
        <v>443</v>
      </c>
      <c r="D602" t="s">
        <v>79</v>
      </c>
      <c r="E602" t="s">
        <v>3</v>
      </c>
      <c r="F602">
        <f t="shared" si="45"/>
        <v>7</v>
      </c>
      <c r="G602" t="s">
        <v>3946</v>
      </c>
      <c r="H602" t="s">
        <v>3782</v>
      </c>
      <c r="I602" t="s">
        <v>3785</v>
      </c>
      <c r="J602" t="s">
        <v>4397</v>
      </c>
      <c r="K602" s="46">
        <v>1.5</v>
      </c>
      <c r="L602" s="27">
        <v>0</v>
      </c>
      <c r="M602" s="27">
        <v>379.54</v>
      </c>
      <c r="N602" s="27">
        <v>5469.02</v>
      </c>
      <c r="O602" s="70">
        <f t="shared" si="46"/>
        <v>5848.56</v>
      </c>
      <c r="P602" s="76">
        <v>1.445262915102103</v>
      </c>
      <c r="Q602" s="66">
        <f t="shared" si="47"/>
        <v>7904.17</v>
      </c>
      <c r="R602" s="63">
        <v>1</v>
      </c>
      <c r="S602" s="27">
        <v>0</v>
      </c>
      <c r="T602" s="27">
        <v>5848.56</v>
      </c>
      <c r="U602" s="64">
        <f t="shared" si="48"/>
        <v>7904.17</v>
      </c>
      <c r="V602" s="65">
        <f t="shared" si="49"/>
        <v>13752.73</v>
      </c>
    </row>
    <row r="603" spans="1:22" x14ac:dyDescent="0.25">
      <c r="A603" s="1" t="s">
        <v>3698</v>
      </c>
      <c r="B603" t="s">
        <v>16</v>
      </c>
      <c r="C603" t="s">
        <v>444</v>
      </c>
      <c r="D603" t="s">
        <v>445</v>
      </c>
      <c r="E603" t="s">
        <v>3</v>
      </c>
      <c r="F603">
        <f t="shared" si="45"/>
        <v>7</v>
      </c>
      <c r="G603" t="s">
        <v>3778</v>
      </c>
      <c r="H603" t="s">
        <v>3779</v>
      </c>
      <c r="I603" t="s">
        <v>3780</v>
      </c>
      <c r="J603" t="s">
        <v>4397</v>
      </c>
      <c r="K603" s="46">
        <v>0.84730000000000005</v>
      </c>
      <c r="L603" s="27">
        <v>73.849999999999994</v>
      </c>
      <c r="M603" s="27">
        <v>192.74</v>
      </c>
      <c r="N603" s="27">
        <v>476</v>
      </c>
      <c r="O603" s="70">
        <f t="shared" si="46"/>
        <v>742.59</v>
      </c>
      <c r="P603" s="76">
        <v>1.4452624382678259</v>
      </c>
      <c r="Q603" s="66">
        <f t="shared" si="47"/>
        <v>687.94</v>
      </c>
      <c r="R603" s="63">
        <v>1</v>
      </c>
      <c r="S603" s="27">
        <v>0</v>
      </c>
      <c r="T603" s="27">
        <v>742.59</v>
      </c>
      <c r="U603" s="64">
        <f t="shared" si="48"/>
        <v>687.94</v>
      </c>
      <c r="V603" s="65">
        <f t="shared" si="49"/>
        <v>1430.5300000000002</v>
      </c>
    </row>
    <row r="604" spans="1:22" x14ac:dyDescent="0.25">
      <c r="A604" s="1" t="s">
        <v>3698</v>
      </c>
      <c r="B604" t="s">
        <v>16</v>
      </c>
      <c r="C604" t="s">
        <v>444</v>
      </c>
      <c r="D604" t="s">
        <v>445</v>
      </c>
      <c r="E604" t="s">
        <v>3</v>
      </c>
      <c r="F604">
        <f t="shared" si="45"/>
        <v>7</v>
      </c>
      <c r="G604" t="s">
        <v>3902</v>
      </c>
      <c r="H604" t="s">
        <v>3782</v>
      </c>
      <c r="I604" t="s">
        <v>3783</v>
      </c>
      <c r="J604" t="s">
        <v>4397</v>
      </c>
      <c r="K604" s="46">
        <v>0.9556</v>
      </c>
      <c r="L604" s="27">
        <v>620.14</v>
      </c>
      <c r="M604" s="27">
        <v>217.38</v>
      </c>
      <c r="N604" s="27">
        <v>0</v>
      </c>
      <c r="O604" s="70">
        <f t="shared" si="46"/>
        <v>837.52</v>
      </c>
      <c r="P604" s="76">
        <v>0</v>
      </c>
      <c r="Q604" s="66">
        <f t="shared" si="47"/>
        <v>0</v>
      </c>
      <c r="R604" s="63">
        <v>1</v>
      </c>
      <c r="S604" s="27">
        <v>0</v>
      </c>
      <c r="T604" s="27">
        <v>837.52</v>
      </c>
      <c r="U604" s="64">
        <f t="shared" si="48"/>
        <v>0</v>
      </c>
      <c r="V604" s="65">
        <f t="shared" si="49"/>
        <v>837.52</v>
      </c>
    </row>
    <row r="605" spans="1:22" x14ac:dyDescent="0.25">
      <c r="A605" s="1" t="s">
        <v>3698</v>
      </c>
      <c r="B605" t="s">
        <v>16</v>
      </c>
      <c r="C605" t="s">
        <v>444</v>
      </c>
      <c r="D605" t="s">
        <v>445</v>
      </c>
      <c r="E605" t="s">
        <v>3</v>
      </c>
      <c r="F605">
        <f t="shared" si="45"/>
        <v>7</v>
      </c>
      <c r="G605" t="s">
        <v>3784</v>
      </c>
      <c r="H605" t="s">
        <v>3782</v>
      </c>
      <c r="I605" t="s">
        <v>3785</v>
      </c>
      <c r="J605" t="s">
        <v>4397</v>
      </c>
      <c r="K605" s="46">
        <v>0.38229999999999997</v>
      </c>
      <c r="L605" s="27">
        <v>0</v>
      </c>
      <c r="M605" s="27">
        <v>86.96</v>
      </c>
      <c r="N605" s="27">
        <v>248.09</v>
      </c>
      <c r="O605" s="70">
        <f t="shared" si="46"/>
        <v>335.05</v>
      </c>
      <c r="P605" s="76">
        <v>1.4452624382678259</v>
      </c>
      <c r="Q605" s="66">
        <f t="shared" si="47"/>
        <v>358.56</v>
      </c>
      <c r="R605" s="63">
        <v>1</v>
      </c>
      <c r="S605" s="27">
        <v>0</v>
      </c>
      <c r="T605" s="27">
        <v>335.05</v>
      </c>
      <c r="U605" s="64">
        <f t="shared" si="48"/>
        <v>358.56</v>
      </c>
      <c r="V605" s="65">
        <f t="shared" si="49"/>
        <v>693.61</v>
      </c>
    </row>
    <row r="606" spans="1:22" x14ac:dyDescent="0.25">
      <c r="A606" s="1" t="s">
        <v>3698</v>
      </c>
      <c r="B606" t="s">
        <v>16</v>
      </c>
      <c r="C606" t="s">
        <v>444</v>
      </c>
      <c r="D606" t="s">
        <v>445</v>
      </c>
      <c r="E606" t="s">
        <v>3</v>
      </c>
      <c r="F606">
        <f t="shared" si="45"/>
        <v>7</v>
      </c>
      <c r="G606" t="s">
        <v>3787</v>
      </c>
      <c r="H606" t="s">
        <v>3782</v>
      </c>
      <c r="I606" t="s">
        <v>3785</v>
      </c>
      <c r="J606" t="s">
        <v>4397</v>
      </c>
      <c r="K606" s="46">
        <v>1.9046000000000001</v>
      </c>
      <c r="L606" s="27">
        <v>0</v>
      </c>
      <c r="M606" s="27">
        <v>433.25</v>
      </c>
      <c r="N606" s="27">
        <v>1235.99</v>
      </c>
      <c r="O606" s="70">
        <f t="shared" si="46"/>
        <v>1669.24</v>
      </c>
      <c r="P606" s="76">
        <v>1.4452624382678259</v>
      </c>
      <c r="Q606" s="66">
        <f t="shared" si="47"/>
        <v>1786.33</v>
      </c>
      <c r="R606" s="63">
        <v>1</v>
      </c>
      <c r="S606" s="27">
        <v>0</v>
      </c>
      <c r="T606" s="27">
        <v>1669.24</v>
      </c>
      <c r="U606" s="64">
        <f t="shared" si="48"/>
        <v>1786.33</v>
      </c>
      <c r="V606" s="65">
        <f t="shared" si="49"/>
        <v>3455.5699999999997</v>
      </c>
    </row>
    <row r="607" spans="1:22" x14ac:dyDescent="0.25">
      <c r="A607" s="1" t="s">
        <v>3698</v>
      </c>
      <c r="B607" t="s">
        <v>16</v>
      </c>
      <c r="C607" t="s">
        <v>446</v>
      </c>
      <c r="D607" t="s">
        <v>447</v>
      </c>
      <c r="E607" t="s">
        <v>3</v>
      </c>
      <c r="F607">
        <f t="shared" si="45"/>
        <v>7</v>
      </c>
      <c r="G607" t="s">
        <v>3778</v>
      </c>
      <c r="H607" t="s">
        <v>3779</v>
      </c>
      <c r="I607" t="s">
        <v>3780</v>
      </c>
      <c r="J607" t="s">
        <v>4397</v>
      </c>
      <c r="K607" s="46">
        <v>0.74809999999999999</v>
      </c>
      <c r="L607" s="27">
        <v>60.65</v>
      </c>
      <c r="M607" s="27">
        <v>617.5</v>
      </c>
      <c r="N607" s="27">
        <v>141.19</v>
      </c>
      <c r="O607" s="70">
        <f t="shared" si="46"/>
        <v>819.33999999999992</v>
      </c>
      <c r="P607" s="76">
        <v>1.4452659006718152</v>
      </c>
      <c r="Q607" s="66">
        <f t="shared" si="47"/>
        <v>204.06</v>
      </c>
      <c r="R607" s="63">
        <v>1</v>
      </c>
      <c r="S607" s="27">
        <v>0</v>
      </c>
      <c r="T607" s="27">
        <v>819.33999999999992</v>
      </c>
      <c r="U607" s="64">
        <f t="shared" si="48"/>
        <v>204.06</v>
      </c>
      <c r="V607" s="65">
        <f t="shared" si="49"/>
        <v>1023.3999999999999</v>
      </c>
    </row>
    <row r="608" spans="1:22" x14ac:dyDescent="0.25">
      <c r="A608" s="1" t="s">
        <v>3698</v>
      </c>
      <c r="B608" t="s">
        <v>16</v>
      </c>
      <c r="C608" t="s">
        <v>446</v>
      </c>
      <c r="D608" t="s">
        <v>447</v>
      </c>
      <c r="E608" t="s">
        <v>3</v>
      </c>
      <c r="F608">
        <f t="shared" si="45"/>
        <v>7</v>
      </c>
      <c r="G608" t="s">
        <v>3784</v>
      </c>
      <c r="H608" t="s">
        <v>3782</v>
      </c>
      <c r="I608" t="s">
        <v>3785</v>
      </c>
      <c r="J608" t="s">
        <v>4397</v>
      </c>
      <c r="K608" s="46">
        <v>1.4723999999999999</v>
      </c>
      <c r="L608" s="27">
        <v>0</v>
      </c>
      <c r="M608" s="27">
        <v>1215.3499999999999</v>
      </c>
      <c r="N608" s="27">
        <v>397.25000000000006</v>
      </c>
      <c r="O608" s="70">
        <f t="shared" si="46"/>
        <v>1612.6</v>
      </c>
      <c r="P608" s="76">
        <v>1.4452659006718152</v>
      </c>
      <c r="Q608" s="66">
        <f t="shared" si="47"/>
        <v>574.13</v>
      </c>
      <c r="R608" s="63">
        <v>1</v>
      </c>
      <c r="S608" s="27">
        <v>0</v>
      </c>
      <c r="T608" s="27">
        <v>1612.6</v>
      </c>
      <c r="U608" s="64">
        <f t="shared" si="48"/>
        <v>574.13</v>
      </c>
      <c r="V608" s="65">
        <f t="shared" si="49"/>
        <v>2186.73</v>
      </c>
    </row>
    <row r="609" spans="1:22" x14ac:dyDescent="0.25">
      <c r="A609" s="1" t="s">
        <v>3698</v>
      </c>
      <c r="B609" t="s">
        <v>16</v>
      </c>
      <c r="C609" t="s">
        <v>446</v>
      </c>
      <c r="D609" t="s">
        <v>447</v>
      </c>
      <c r="E609" t="s">
        <v>3</v>
      </c>
      <c r="F609">
        <f t="shared" si="45"/>
        <v>7</v>
      </c>
      <c r="G609" t="s">
        <v>3787</v>
      </c>
      <c r="H609" t="s">
        <v>3782</v>
      </c>
      <c r="I609" t="s">
        <v>3785</v>
      </c>
      <c r="J609" t="s">
        <v>4397</v>
      </c>
      <c r="K609" s="46">
        <v>0.36559999999999998</v>
      </c>
      <c r="L609" s="27">
        <v>0</v>
      </c>
      <c r="M609" s="27">
        <v>301.77</v>
      </c>
      <c r="N609" s="27">
        <v>98.64</v>
      </c>
      <c r="O609" s="70">
        <f t="shared" si="46"/>
        <v>400.40999999999997</v>
      </c>
      <c r="P609" s="76">
        <v>1.4452659006718152</v>
      </c>
      <c r="Q609" s="66">
        <f t="shared" si="47"/>
        <v>142.56</v>
      </c>
      <c r="R609" s="63">
        <v>1</v>
      </c>
      <c r="S609" s="27">
        <v>0</v>
      </c>
      <c r="T609" s="27">
        <v>400.40999999999997</v>
      </c>
      <c r="U609" s="64">
        <f t="shared" si="48"/>
        <v>142.56</v>
      </c>
      <c r="V609" s="65">
        <f t="shared" si="49"/>
        <v>542.97</v>
      </c>
    </row>
    <row r="610" spans="1:22" x14ac:dyDescent="0.25">
      <c r="A610" s="1" t="s">
        <v>3698</v>
      </c>
      <c r="B610" t="s">
        <v>16</v>
      </c>
      <c r="C610" t="s">
        <v>448</v>
      </c>
      <c r="D610" t="s">
        <v>449</v>
      </c>
      <c r="E610" t="s">
        <v>3</v>
      </c>
      <c r="F610">
        <f t="shared" si="45"/>
        <v>7</v>
      </c>
      <c r="G610" t="s">
        <v>3778</v>
      </c>
      <c r="H610" t="s">
        <v>3779</v>
      </c>
      <c r="I610" t="s">
        <v>3780</v>
      </c>
      <c r="J610" t="s">
        <v>4397</v>
      </c>
      <c r="K610" s="46">
        <v>0.58899999999999997</v>
      </c>
      <c r="L610" s="27">
        <v>0</v>
      </c>
      <c r="M610" s="27">
        <v>0</v>
      </c>
      <c r="N610" s="27">
        <v>0</v>
      </c>
      <c r="O610" s="70">
        <f t="shared" si="46"/>
        <v>0</v>
      </c>
      <c r="P610" s="76">
        <v>0</v>
      </c>
      <c r="Q610" s="66">
        <f t="shared" si="47"/>
        <v>0</v>
      </c>
      <c r="R610" s="63">
        <v>0</v>
      </c>
      <c r="S610" s="27">
        <v>0</v>
      </c>
      <c r="T610" s="27">
        <v>0</v>
      </c>
      <c r="U610" s="64">
        <f t="shared" si="48"/>
        <v>0</v>
      </c>
      <c r="V610" s="65">
        <f t="shared" si="49"/>
        <v>0</v>
      </c>
    </row>
    <row r="611" spans="1:22" x14ac:dyDescent="0.25">
      <c r="A611" s="1" t="s">
        <v>3698</v>
      </c>
      <c r="B611" t="s">
        <v>16</v>
      </c>
      <c r="C611" t="s">
        <v>448</v>
      </c>
      <c r="D611" t="s">
        <v>449</v>
      </c>
      <c r="E611" t="s">
        <v>3</v>
      </c>
      <c r="F611">
        <f t="shared" si="45"/>
        <v>7</v>
      </c>
      <c r="G611" t="s">
        <v>3902</v>
      </c>
      <c r="H611" t="s">
        <v>3782</v>
      </c>
      <c r="I611" t="s">
        <v>3783</v>
      </c>
      <c r="J611" t="s">
        <v>4397</v>
      </c>
      <c r="K611" s="46">
        <v>0.98960000000000004</v>
      </c>
      <c r="L611" s="27">
        <v>0</v>
      </c>
      <c r="M611" s="27">
        <v>0</v>
      </c>
      <c r="N611" s="27">
        <v>0</v>
      </c>
      <c r="O611" s="70">
        <f t="shared" si="46"/>
        <v>0</v>
      </c>
      <c r="P611" s="76">
        <v>0</v>
      </c>
      <c r="Q611" s="66">
        <f t="shared" si="47"/>
        <v>0</v>
      </c>
      <c r="R611" s="63">
        <v>0</v>
      </c>
      <c r="S611" s="27">
        <v>0</v>
      </c>
      <c r="T611" s="27">
        <v>0</v>
      </c>
      <c r="U611" s="64">
        <f t="shared" si="48"/>
        <v>0</v>
      </c>
      <c r="V611" s="65">
        <f t="shared" si="49"/>
        <v>0</v>
      </c>
    </row>
    <row r="612" spans="1:22" x14ac:dyDescent="0.25">
      <c r="A612" s="1" t="s">
        <v>3698</v>
      </c>
      <c r="B612" t="s">
        <v>16</v>
      </c>
      <c r="C612" t="s">
        <v>448</v>
      </c>
      <c r="D612" t="s">
        <v>449</v>
      </c>
      <c r="E612" t="s">
        <v>3</v>
      </c>
      <c r="F612">
        <f t="shared" si="45"/>
        <v>7</v>
      </c>
      <c r="G612" t="s">
        <v>3903</v>
      </c>
      <c r="H612" t="s">
        <v>3782</v>
      </c>
      <c r="I612" t="s">
        <v>3783</v>
      </c>
      <c r="J612" t="s">
        <v>4397</v>
      </c>
      <c r="K612" s="46">
        <v>0.98960000000000004</v>
      </c>
      <c r="L612" s="27">
        <v>0</v>
      </c>
      <c r="M612" s="27">
        <v>0</v>
      </c>
      <c r="N612" s="27">
        <v>0</v>
      </c>
      <c r="O612" s="70">
        <f t="shared" si="46"/>
        <v>0</v>
      </c>
      <c r="P612" s="76">
        <v>0</v>
      </c>
      <c r="Q612" s="66">
        <f t="shared" si="47"/>
        <v>0</v>
      </c>
      <c r="R612" s="63">
        <v>0</v>
      </c>
      <c r="S612" s="27">
        <v>0</v>
      </c>
      <c r="T612" s="27">
        <v>0</v>
      </c>
      <c r="U612" s="64">
        <f t="shared" si="48"/>
        <v>0</v>
      </c>
      <c r="V612" s="65">
        <f t="shared" si="49"/>
        <v>0</v>
      </c>
    </row>
    <row r="613" spans="1:22" x14ac:dyDescent="0.25">
      <c r="A613" s="1" t="s">
        <v>3698</v>
      </c>
      <c r="B613" t="s">
        <v>16</v>
      </c>
      <c r="C613" t="s">
        <v>448</v>
      </c>
      <c r="D613" t="s">
        <v>449</v>
      </c>
      <c r="E613" t="s">
        <v>3</v>
      </c>
      <c r="F613">
        <f t="shared" si="45"/>
        <v>7</v>
      </c>
      <c r="G613" t="s">
        <v>3941</v>
      </c>
      <c r="H613" t="s">
        <v>3782</v>
      </c>
      <c r="I613" t="s">
        <v>3785</v>
      </c>
      <c r="J613" t="s">
        <v>4397</v>
      </c>
      <c r="K613" s="46">
        <v>0.24740000000000001</v>
      </c>
      <c r="L613" s="27">
        <v>0</v>
      </c>
      <c r="M613" s="27">
        <v>0</v>
      </c>
      <c r="N613" s="27">
        <v>0</v>
      </c>
      <c r="O613" s="70">
        <f t="shared" si="46"/>
        <v>0</v>
      </c>
      <c r="P613" s="76">
        <v>0</v>
      </c>
      <c r="Q613" s="66">
        <f t="shared" si="47"/>
        <v>0</v>
      </c>
      <c r="R613" s="63">
        <v>0</v>
      </c>
      <c r="S613" s="27">
        <v>0</v>
      </c>
      <c r="T613" s="27">
        <v>0</v>
      </c>
      <c r="U613" s="64">
        <f t="shared" si="48"/>
        <v>0</v>
      </c>
      <c r="V613" s="65">
        <f t="shared" si="49"/>
        <v>0</v>
      </c>
    </row>
    <row r="614" spans="1:22" x14ac:dyDescent="0.25">
      <c r="A614" s="1" t="s">
        <v>3698</v>
      </c>
      <c r="B614" t="s">
        <v>16</v>
      </c>
      <c r="C614" t="s">
        <v>448</v>
      </c>
      <c r="D614" t="s">
        <v>449</v>
      </c>
      <c r="E614" t="s">
        <v>3</v>
      </c>
      <c r="F614">
        <f t="shared" si="45"/>
        <v>7</v>
      </c>
      <c r="G614" t="s">
        <v>3784</v>
      </c>
      <c r="H614" t="s">
        <v>3782</v>
      </c>
      <c r="I614" t="s">
        <v>3785</v>
      </c>
      <c r="J614" t="s">
        <v>4397</v>
      </c>
      <c r="K614" s="46">
        <v>0.49480000000000002</v>
      </c>
      <c r="L614" s="27">
        <v>0</v>
      </c>
      <c r="M614" s="27">
        <v>0</v>
      </c>
      <c r="N614" s="27">
        <v>0</v>
      </c>
      <c r="O614" s="70">
        <f t="shared" si="46"/>
        <v>0</v>
      </c>
      <c r="P614" s="76">
        <v>0</v>
      </c>
      <c r="Q614" s="66">
        <f t="shared" si="47"/>
        <v>0</v>
      </c>
      <c r="R614" s="63">
        <v>0</v>
      </c>
      <c r="S614" s="27">
        <v>0</v>
      </c>
      <c r="T614" s="27">
        <v>0</v>
      </c>
      <c r="U614" s="64">
        <f t="shared" si="48"/>
        <v>0</v>
      </c>
      <c r="V614" s="65">
        <f t="shared" si="49"/>
        <v>0</v>
      </c>
    </row>
    <row r="615" spans="1:22" x14ac:dyDescent="0.25">
      <c r="A615" s="1" t="s">
        <v>3698</v>
      </c>
      <c r="B615" t="s">
        <v>16</v>
      </c>
      <c r="C615" t="s">
        <v>448</v>
      </c>
      <c r="D615" t="s">
        <v>449</v>
      </c>
      <c r="E615" t="s">
        <v>3</v>
      </c>
      <c r="F615">
        <f t="shared" si="45"/>
        <v>7</v>
      </c>
      <c r="G615" t="s">
        <v>3793</v>
      </c>
      <c r="H615" t="s">
        <v>3782</v>
      </c>
      <c r="I615" t="s">
        <v>3785</v>
      </c>
      <c r="J615" t="s">
        <v>4397</v>
      </c>
      <c r="K615" s="46">
        <v>0.49480000000000002</v>
      </c>
      <c r="L615" s="27">
        <v>0</v>
      </c>
      <c r="M615" s="27">
        <v>0</v>
      </c>
      <c r="N615" s="27">
        <v>0</v>
      </c>
      <c r="O615" s="70">
        <f t="shared" si="46"/>
        <v>0</v>
      </c>
      <c r="P615" s="76">
        <v>0</v>
      </c>
      <c r="Q615" s="66">
        <f t="shared" si="47"/>
        <v>0</v>
      </c>
      <c r="R615" s="63">
        <v>0</v>
      </c>
      <c r="S615" s="27">
        <v>0</v>
      </c>
      <c r="T615" s="27">
        <v>0</v>
      </c>
      <c r="U615" s="64">
        <f t="shared" si="48"/>
        <v>0</v>
      </c>
      <c r="V615" s="65">
        <f t="shared" si="49"/>
        <v>0</v>
      </c>
    </row>
    <row r="616" spans="1:22" x14ac:dyDescent="0.25">
      <c r="A616" s="1" t="s">
        <v>3698</v>
      </c>
      <c r="B616" t="s">
        <v>16</v>
      </c>
      <c r="C616" t="s">
        <v>448</v>
      </c>
      <c r="D616" t="s">
        <v>449</v>
      </c>
      <c r="E616" t="s">
        <v>3</v>
      </c>
      <c r="F616">
        <f t="shared" si="45"/>
        <v>7</v>
      </c>
      <c r="G616" t="s">
        <v>3796</v>
      </c>
      <c r="H616" t="s">
        <v>3782</v>
      </c>
      <c r="I616" t="s">
        <v>3783</v>
      </c>
      <c r="J616" t="s">
        <v>4397</v>
      </c>
      <c r="K616" s="46">
        <v>1.4843999999999999</v>
      </c>
      <c r="L616" s="27">
        <v>0</v>
      </c>
      <c r="M616" s="27">
        <v>0</v>
      </c>
      <c r="N616" s="27">
        <v>0</v>
      </c>
      <c r="O616" s="70">
        <f t="shared" si="46"/>
        <v>0</v>
      </c>
      <c r="P616" s="76">
        <v>0</v>
      </c>
      <c r="Q616" s="66">
        <f t="shared" si="47"/>
        <v>0</v>
      </c>
      <c r="R616" s="63">
        <v>0</v>
      </c>
      <c r="S616" s="27">
        <v>0</v>
      </c>
      <c r="T616" s="27">
        <v>0</v>
      </c>
      <c r="U616" s="64">
        <f t="shared" si="48"/>
        <v>0</v>
      </c>
      <c r="V616" s="65">
        <f t="shared" si="49"/>
        <v>0</v>
      </c>
    </row>
    <row r="617" spans="1:22" x14ac:dyDescent="0.25">
      <c r="A617" s="1" t="s">
        <v>3698</v>
      </c>
      <c r="B617" t="s">
        <v>16</v>
      </c>
      <c r="C617" t="s">
        <v>448</v>
      </c>
      <c r="D617" t="s">
        <v>449</v>
      </c>
      <c r="E617" t="s">
        <v>3</v>
      </c>
      <c r="F617">
        <f t="shared" si="45"/>
        <v>7</v>
      </c>
      <c r="G617" t="s">
        <v>3850</v>
      </c>
      <c r="H617" t="s">
        <v>3782</v>
      </c>
      <c r="I617" t="s">
        <v>3783</v>
      </c>
      <c r="J617" t="s">
        <v>4397</v>
      </c>
      <c r="K617" s="46">
        <v>0.34239999999999998</v>
      </c>
      <c r="L617" s="27">
        <v>0</v>
      </c>
      <c r="M617" s="27">
        <v>0</v>
      </c>
      <c r="N617" s="27">
        <v>0</v>
      </c>
      <c r="O617" s="70">
        <f t="shared" si="46"/>
        <v>0</v>
      </c>
      <c r="P617" s="76">
        <v>0</v>
      </c>
      <c r="Q617" s="66">
        <f t="shared" si="47"/>
        <v>0</v>
      </c>
      <c r="R617" s="63">
        <v>0</v>
      </c>
      <c r="S617" s="27">
        <v>0</v>
      </c>
      <c r="T617" s="27">
        <v>0</v>
      </c>
      <c r="U617" s="64">
        <f t="shared" si="48"/>
        <v>0</v>
      </c>
      <c r="V617" s="65">
        <f t="shared" si="49"/>
        <v>0</v>
      </c>
    </row>
    <row r="618" spans="1:22" x14ac:dyDescent="0.25">
      <c r="A618" s="1" t="s">
        <v>3698</v>
      </c>
      <c r="B618" t="s">
        <v>16</v>
      </c>
      <c r="C618" t="s">
        <v>448</v>
      </c>
      <c r="D618" t="s">
        <v>449</v>
      </c>
      <c r="E618" t="s">
        <v>3</v>
      </c>
      <c r="F618">
        <f t="shared" si="45"/>
        <v>7</v>
      </c>
      <c r="G618" t="s">
        <v>3787</v>
      </c>
      <c r="H618" t="s">
        <v>3782</v>
      </c>
      <c r="I618" t="s">
        <v>3785</v>
      </c>
      <c r="J618" t="s">
        <v>4397</v>
      </c>
      <c r="K618" s="46">
        <v>1.9792000000000001</v>
      </c>
      <c r="L618" s="27">
        <v>0</v>
      </c>
      <c r="M618" s="27">
        <v>0</v>
      </c>
      <c r="N618" s="27">
        <v>0</v>
      </c>
      <c r="O618" s="70">
        <f t="shared" si="46"/>
        <v>0</v>
      </c>
      <c r="P618" s="76">
        <v>0</v>
      </c>
      <c r="Q618" s="66">
        <f t="shared" si="47"/>
        <v>0</v>
      </c>
      <c r="R618" s="63">
        <v>0</v>
      </c>
      <c r="S618" s="27">
        <v>0</v>
      </c>
      <c r="T618" s="27">
        <v>0</v>
      </c>
      <c r="U618" s="64">
        <f t="shared" si="48"/>
        <v>0</v>
      </c>
      <c r="V618" s="65">
        <f t="shared" si="49"/>
        <v>0</v>
      </c>
    </row>
    <row r="619" spans="1:22" x14ac:dyDescent="0.25">
      <c r="A619" s="1" t="s">
        <v>3698</v>
      </c>
      <c r="B619" t="s">
        <v>16</v>
      </c>
      <c r="C619" t="s">
        <v>450</v>
      </c>
      <c r="D619" t="s">
        <v>451</v>
      </c>
      <c r="E619" t="s">
        <v>3</v>
      </c>
      <c r="F619">
        <f t="shared" si="45"/>
        <v>7</v>
      </c>
      <c r="G619" t="s">
        <v>3778</v>
      </c>
      <c r="H619" t="s">
        <v>3779</v>
      </c>
      <c r="I619" t="s">
        <v>3780</v>
      </c>
      <c r="J619" t="s">
        <v>4397</v>
      </c>
      <c r="K619" s="46">
        <v>0.8347</v>
      </c>
      <c r="L619" s="27">
        <v>0</v>
      </c>
      <c r="M619" s="27">
        <v>954.86</v>
      </c>
      <c r="N619" s="27">
        <v>1711.18</v>
      </c>
      <c r="O619" s="70">
        <f t="shared" si="46"/>
        <v>2666.04</v>
      </c>
      <c r="P619" s="76">
        <v>1.4452626176400978</v>
      </c>
      <c r="Q619" s="66">
        <f t="shared" si="47"/>
        <v>2473.1</v>
      </c>
      <c r="R619" s="63">
        <v>1</v>
      </c>
      <c r="S619" s="27">
        <v>0</v>
      </c>
      <c r="T619" s="27">
        <v>2666.04</v>
      </c>
      <c r="U619" s="64">
        <f t="shared" si="48"/>
        <v>2473.1</v>
      </c>
      <c r="V619" s="65">
        <f t="shared" si="49"/>
        <v>5139.1399999999994</v>
      </c>
    </row>
    <row r="620" spans="1:22" x14ac:dyDescent="0.25">
      <c r="A620" s="1" t="s">
        <v>3698</v>
      </c>
      <c r="B620" t="s">
        <v>16</v>
      </c>
      <c r="C620" t="s">
        <v>450</v>
      </c>
      <c r="D620" t="s">
        <v>451</v>
      </c>
      <c r="E620" t="s">
        <v>3</v>
      </c>
      <c r="F620">
        <f t="shared" si="45"/>
        <v>7</v>
      </c>
      <c r="G620" t="s">
        <v>3902</v>
      </c>
      <c r="H620" t="s">
        <v>3782</v>
      </c>
      <c r="I620" t="s">
        <v>3783</v>
      </c>
      <c r="J620" t="s">
        <v>4397</v>
      </c>
      <c r="K620" s="46">
        <v>0.99450000000000005</v>
      </c>
      <c r="L620" s="27">
        <v>2038.77</v>
      </c>
      <c r="M620" s="27">
        <v>1137.6600000000001</v>
      </c>
      <c r="N620" s="27">
        <v>0</v>
      </c>
      <c r="O620" s="70">
        <f t="shared" si="46"/>
        <v>3176.4300000000003</v>
      </c>
      <c r="P620" s="76">
        <v>0</v>
      </c>
      <c r="Q620" s="66">
        <f t="shared" si="47"/>
        <v>0</v>
      </c>
      <c r="R620" s="63">
        <v>1</v>
      </c>
      <c r="S620" s="27">
        <v>0</v>
      </c>
      <c r="T620" s="27">
        <v>3176.4300000000003</v>
      </c>
      <c r="U620" s="64">
        <f t="shared" si="48"/>
        <v>0</v>
      </c>
      <c r="V620" s="65">
        <f t="shared" si="49"/>
        <v>3176.4300000000003</v>
      </c>
    </row>
    <row r="621" spans="1:22" x14ac:dyDescent="0.25">
      <c r="A621" s="1" t="s">
        <v>3698</v>
      </c>
      <c r="B621" t="s">
        <v>16</v>
      </c>
      <c r="C621" t="s">
        <v>450</v>
      </c>
      <c r="D621" t="s">
        <v>451</v>
      </c>
      <c r="E621" t="s">
        <v>3</v>
      </c>
      <c r="F621">
        <f t="shared" si="45"/>
        <v>7</v>
      </c>
      <c r="G621" t="s">
        <v>3787</v>
      </c>
      <c r="H621" t="s">
        <v>3782</v>
      </c>
      <c r="I621" t="s">
        <v>3785</v>
      </c>
      <c r="J621" t="s">
        <v>4397</v>
      </c>
      <c r="K621" s="46">
        <v>0.99960000000000004</v>
      </c>
      <c r="L621" s="27">
        <v>0</v>
      </c>
      <c r="M621" s="27">
        <v>1143.49</v>
      </c>
      <c r="N621" s="27">
        <v>2049.23</v>
      </c>
      <c r="O621" s="70">
        <f t="shared" si="46"/>
        <v>3192.7200000000003</v>
      </c>
      <c r="P621" s="76">
        <v>1.4452626176400978</v>
      </c>
      <c r="Q621" s="66">
        <f t="shared" si="47"/>
        <v>2961.68</v>
      </c>
      <c r="R621" s="63">
        <v>1</v>
      </c>
      <c r="S621" s="27">
        <v>0</v>
      </c>
      <c r="T621" s="27">
        <v>3192.7200000000003</v>
      </c>
      <c r="U621" s="64">
        <f t="shared" si="48"/>
        <v>2961.68</v>
      </c>
      <c r="V621" s="65">
        <f t="shared" si="49"/>
        <v>6154.4</v>
      </c>
    </row>
    <row r="622" spans="1:22" x14ac:dyDescent="0.25">
      <c r="A622" s="1" t="s">
        <v>3698</v>
      </c>
      <c r="B622" t="s">
        <v>16</v>
      </c>
      <c r="C622" t="s">
        <v>2383</v>
      </c>
      <c r="D622" t="s">
        <v>2384</v>
      </c>
      <c r="E622" t="s">
        <v>1</v>
      </c>
      <c r="F622">
        <f t="shared" si="45"/>
        <v>7</v>
      </c>
      <c r="G622" t="s">
        <v>3778</v>
      </c>
      <c r="H622" t="s">
        <v>3779</v>
      </c>
      <c r="I622" t="s">
        <v>3780</v>
      </c>
      <c r="J622" t="s">
        <v>4396</v>
      </c>
      <c r="K622" s="46">
        <v>9.6403999999999996</v>
      </c>
      <c r="L622" s="27">
        <v>28684.319999999996</v>
      </c>
      <c r="M622" s="27">
        <v>0</v>
      </c>
      <c r="N622" s="27">
        <v>51071.040000000008</v>
      </c>
      <c r="O622" s="70">
        <f t="shared" si="46"/>
        <v>79755.360000000001</v>
      </c>
      <c r="P622" s="76">
        <v>1.4452627604625297</v>
      </c>
      <c r="Q622" s="66">
        <f t="shared" si="47"/>
        <v>73811.070000000007</v>
      </c>
      <c r="R622" s="63">
        <v>1</v>
      </c>
      <c r="S622" s="27">
        <v>79755.360000000001</v>
      </c>
      <c r="T622" s="27">
        <v>0</v>
      </c>
      <c r="U622" s="64">
        <f t="shared" si="48"/>
        <v>73811.070000000007</v>
      </c>
      <c r="V622" s="65">
        <f t="shared" si="49"/>
        <v>153566.43</v>
      </c>
    </row>
    <row r="623" spans="1:22" x14ac:dyDescent="0.25">
      <c r="A623" s="1" t="s">
        <v>3698</v>
      </c>
      <c r="B623" t="s">
        <v>16</v>
      </c>
      <c r="C623" t="s">
        <v>2383</v>
      </c>
      <c r="D623" t="s">
        <v>2384</v>
      </c>
      <c r="E623" t="s">
        <v>1</v>
      </c>
      <c r="F623">
        <f t="shared" si="45"/>
        <v>7</v>
      </c>
      <c r="G623" t="s">
        <v>3829</v>
      </c>
      <c r="H623" t="s">
        <v>3782</v>
      </c>
      <c r="I623" t="s">
        <v>3785</v>
      </c>
      <c r="J623" t="s">
        <v>4396</v>
      </c>
      <c r="K623" s="46">
        <v>1.1867000000000001</v>
      </c>
      <c r="L623" s="27">
        <v>0</v>
      </c>
      <c r="M623" s="27">
        <v>0</v>
      </c>
      <c r="N623" s="27">
        <v>11582.759999999998</v>
      </c>
      <c r="O623" s="70">
        <f t="shared" si="46"/>
        <v>11582.759999999998</v>
      </c>
      <c r="P623" s="76">
        <v>1.4452627604625297</v>
      </c>
      <c r="Q623" s="66">
        <f t="shared" si="47"/>
        <v>16740.13</v>
      </c>
      <c r="R623" s="63">
        <v>1</v>
      </c>
      <c r="S623" s="27">
        <v>11582.76</v>
      </c>
      <c r="T623" s="27">
        <v>0</v>
      </c>
      <c r="U623" s="64">
        <f t="shared" si="48"/>
        <v>16740.13</v>
      </c>
      <c r="V623" s="65">
        <f t="shared" si="49"/>
        <v>28322.89</v>
      </c>
    </row>
    <row r="624" spans="1:22" x14ac:dyDescent="0.25">
      <c r="A624" s="1" t="s">
        <v>3698</v>
      </c>
      <c r="B624" t="s">
        <v>16</v>
      </c>
      <c r="C624" t="s">
        <v>2383</v>
      </c>
      <c r="D624" t="s">
        <v>2384</v>
      </c>
      <c r="E624" t="s">
        <v>1</v>
      </c>
      <c r="F624">
        <f t="shared" si="45"/>
        <v>7</v>
      </c>
      <c r="G624" t="s">
        <v>3900</v>
      </c>
      <c r="H624" t="s">
        <v>3779</v>
      </c>
      <c r="I624" t="s">
        <v>3780</v>
      </c>
      <c r="J624" t="s">
        <v>4396</v>
      </c>
      <c r="K624" s="46">
        <v>9.6403999999999996</v>
      </c>
      <c r="L624" s="27">
        <v>33841.519999999997</v>
      </c>
      <c r="M624" s="27">
        <v>0</v>
      </c>
      <c r="N624" s="27">
        <v>60253.360000000008</v>
      </c>
      <c r="O624" s="70">
        <f t="shared" si="46"/>
        <v>94094.88</v>
      </c>
      <c r="P624" s="76">
        <v>1.4452627604625297</v>
      </c>
      <c r="Q624" s="66">
        <f t="shared" si="47"/>
        <v>87081.94</v>
      </c>
      <c r="R624" s="63">
        <v>1</v>
      </c>
      <c r="S624" s="27">
        <v>94094.88</v>
      </c>
      <c r="T624" s="27">
        <v>0</v>
      </c>
      <c r="U624" s="64">
        <f t="shared" si="48"/>
        <v>87081.94</v>
      </c>
      <c r="V624" s="65">
        <f t="shared" si="49"/>
        <v>181176.82</v>
      </c>
    </row>
    <row r="625" spans="1:22" x14ac:dyDescent="0.25">
      <c r="A625" s="1" t="s">
        <v>3698</v>
      </c>
      <c r="B625" t="s">
        <v>16</v>
      </c>
      <c r="C625" t="s">
        <v>2383</v>
      </c>
      <c r="D625" t="s">
        <v>2384</v>
      </c>
      <c r="E625" t="s">
        <v>1</v>
      </c>
      <c r="F625">
        <f t="shared" si="45"/>
        <v>7</v>
      </c>
      <c r="G625" t="s">
        <v>3784</v>
      </c>
      <c r="H625" t="s">
        <v>3782</v>
      </c>
      <c r="I625" t="s">
        <v>3785</v>
      </c>
      <c r="J625" t="s">
        <v>4396</v>
      </c>
      <c r="K625" s="46">
        <v>0.96399999999999997</v>
      </c>
      <c r="L625" s="27">
        <v>0</v>
      </c>
      <c r="M625" s="27">
        <v>0</v>
      </c>
      <c r="N625" s="27">
        <v>7975.21</v>
      </c>
      <c r="O625" s="70">
        <f t="shared" si="46"/>
        <v>7975.21</v>
      </c>
      <c r="P625" s="76">
        <v>1.4452627604625297</v>
      </c>
      <c r="Q625" s="66">
        <f t="shared" si="47"/>
        <v>11526.27</v>
      </c>
      <c r="R625" s="63">
        <v>1</v>
      </c>
      <c r="S625" s="27">
        <v>7975.21</v>
      </c>
      <c r="T625" s="27">
        <v>0</v>
      </c>
      <c r="U625" s="64">
        <f t="shared" si="48"/>
        <v>11526.27</v>
      </c>
      <c r="V625" s="65">
        <f t="shared" si="49"/>
        <v>19501.48</v>
      </c>
    </row>
    <row r="626" spans="1:22" x14ac:dyDescent="0.25">
      <c r="A626" s="1" t="s">
        <v>3698</v>
      </c>
      <c r="B626" t="s">
        <v>16</v>
      </c>
      <c r="C626" t="s">
        <v>2383</v>
      </c>
      <c r="D626" t="s">
        <v>2384</v>
      </c>
      <c r="E626" t="s">
        <v>1</v>
      </c>
      <c r="F626">
        <f t="shared" si="45"/>
        <v>7</v>
      </c>
      <c r="G626" t="s">
        <v>3793</v>
      </c>
      <c r="H626" t="s">
        <v>3782</v>
      </c>
      <c r="I626" t="s">
        <v>3785</v>
      </c>
      <c r="J626" t="s">
        <v>4396</v>
      </c>
      <c r="K626" s="46">
        <v>1.9279999999999999</v>
      </c>
      <c r="L626" s="27">
        <v>0</v>
      </c>
      <c r="M626" s="27">
        <v>0</v>
      </c>
      <c r="N626" s="27">
        <v>15950.42</v>
      </c>
      <c r="O626" s="70">
        <f t="shared" si="46"/>
        <v>15950.42</v>
      </c>
      <c r="P626" s="76">
        <v>1.4452627604625297</v>
      </c>
      <c r="Q626" s="66">
        <f t="shared" si="47"/>
        <v>23052.55</v>
      </c>
      <c r="R626" s="63">
        <v>1</v>
      </c>
      <c r="S626" s="27">
        <v>15950.42</v>
      </c>
      <c r="T626" s="27">
        <v>0</v>
      </c>
      <c r="U626" s="64">
        <f t="shared" si="48"/>
        <v>23052.55</v>
      </c>
      <c r="V626" s="65">
        <f t="shared" si="49"/>
        <v>39002.97</v>
      </c>
    </row>
    <row r="627" spans="1:22" x14ac:dyDescent="0.25">
      <c r="A627" s="1" t="s">
        <v>3698</v>
      </c>
      <c r="B627" t="s">
        <v>16</v>
      </c>
      <c r="C627" t="s">
        <v>2383</v>
      </c>
      <c r="D627" t="s">
        <v>2384</v>
      </c>
      <c r="E627" t="s">
        <v>1</v>
      </c>
      <c r="F627">
        <f t="shared" si="45"/>
        <v>7</v>
      </c>
      <c r="G627" t="s">
        <v>4026</v>
      </c>
      <c r="H627" t="s">
        <v>3782</v>
      </c>
      <c r="I627" t="s">
        <v>3785</v>
      </c>
      <c r="J627" t="s">
        <v>4396</v>
      </c>
      <c r="K627" s="46">
        <v>0.76400000000000001</v>
      </c>
      <c r="L627" s="27">
        <v>0</v>
      </c>
      <c r="M627" s="27">
        <v>0</v>
      </c>
      <c r="N627" s="27">
        <v>6320.5999999999995</v>
      </c>
      <c r="O627" s="70">
        <f t="shared" si="46"/>
        <v>6320.5999999999995</v>
      </c>
      <c r="P627" s="76">
        <v>1.4452627604625297</v>
      </c>
      <c r="Q627" s="66">
        <f t="shared" si="47"/>
        <v>9134.93</v>
      </c>
      <c r="R627" s="63">
        <v>1</v>
      </c>
      <c r="S627" s="27">
        <v>6320.6</v>
      </c>
      <c r="T627" s="27">
        <v>0</v>
      </c>
      <c r="U627" s="64">
        <f t="shared" si="48"/>
        <v>9134.93</v>
      </c>
      <c r="V627" s="65">
        <f t="shared" si="49"/>
        <v>15455.53</v>
      </c>
    </row>
    <row r="628" spans="1:22" x14ac:dyDescent="0.25">
      <c r="A628" s="1" t="s">
        <v>3698</v>
      </c>
      <c r="B628" t="s">
        <v>16</v>
      </c>
      <c r="C628" t="s">
        <v>2383</v>
      </c>
      <c r="D628" t="s">
        <v>2384</v>
      </c>
      <c r="E628" t="s">
        <v>1</v>
      </c>
      <c r="F628">
        <f t="shared" si="45"/>
        <v>7</v>
      </c>
      <c r="G628" t="s">
        <v>4130</v>
      </c>
      <c r="H628" t="s">
        <v>3782</v>
      </c>
      <c r="I628" t="s">
        <v>3785</v>
      </c>
      <c r="J628" t="s">
        <v>4396</v>
      </c>
      <c r="K628" s="46">
        <v>1.5287999999999999</v>
      </c>
      <c r="L628" s="27">
        <v>0</v>
      </c>
      <c r="M628" s="27">
        <v>0</v>
      </c>
      <c r="N628" s="27">
        <v>12647.81</v>
      </c>
      <c r="O628" s="70">
        <f t="shared" si="46"/>
        <v>12647.81</v>
      </c>
      <c r="P628" s="76">
        <v>1.4452627604625297</v>
      </c>
      <c r="Q628" s="66">
        <f t="shared" si="47"/>
        <v>18279.41</v>
      </c>
      <c r="R628" s="63">
        <v>1</v>
      </c>
      <c r="S628" s="27">
        <v>12647.81</v>
      </c>
      <c r="T628" s="27">
        <v>0</v>
      </c>
      <c r="U628" s="64">
        <f t="shared" si="48"/>
        <v>18279.41</v>
      </c>
      <c r="V628" s="65">
        <f t="shared" si="49"/>
        <v>30927.22</v>
      </c>
    </row>
    <row r="629" spans="1:22" x14ac:dyDescent="0.25">
      <c r="A629" s="1" t="s">
        <v>3698</v>
      </c>
      <c r="B629" t="s">
        <v>16</v>
      </c>
      <c r="C629" t="s">
        <v>2385</v>
      </c>
      <c r="D629" t="s">
        <v>2386</v>
      </c>
      <c r="E629" t="s">
        <v>1</v>
      </c>
      <c r="F629">
        <f t="shared" si="45"/>
        <v>7</v>
      </c>
      <c r="G629" t="s">
        <v>3778</v>
      </c>
      <c r="H629" t="s">
        <v>3779</v>
      </c>
      <c r="I629" t="s">
        <v>3780</v>
      </c>
      <c r="J629" t="s">
        <v>4396</v>
      </c>
      <c r="K629" s="46">
        <v>14.611800000000001</v>
      </c>
      <c r="L629" s="27">
        <v>1796.09</v>
      </c>
      <c r="M629" s="27">
        <v>0</v>
      </c>
      <c r="N629" s="27">
        <v>4031.0199999999995</v>
      </c>
      <c r="O629" s="70">
        <f t="shared" si="46"/>
        <v>5827.11</v>
      </c>
      <c r="P629" s="76">
        <v>1.4452636575948052</v>
      </c>
      <c r="Q629" s="66">
        <f t="shared" si="47"/>
        <v>5825.89</v>
      </c>
      <c r="R629" s="63">
        <v>1</v>
      </c>
      <c r="S629" s="27">
        <v>5827.11</v>
      </c>
      <c r="T629" s="27">
        <v>0</v>
      </c>
      <c r="U629" s="64">
        <f t="shared" si="48"/>
        <v>5825.89</v>
      </c>
      <c r="V629" s="65">
        <f t="shared" si="49"/>
        <v>11653</v>
      </c>
    </row>
    <row r="630" spans="1:22" x14ac:dyDescent="0.25">
      <c r="A630" s="1" t="s">
        <v>3698</v>
      </c>
      <c r="B630" t="s">
        <v>16</v>
      </c>
      <c r="C630" t="s">
        <v>2385</v>
      </c>
      <c r="D630" t="s">
        <v>2386</v>
      </c>
      <c r="E630" t="s">
        <v>1</v>
      </c>
      <c r="F630">
        <f t="shared" si="45"/>
        <v>7</v>
      </c>
      <c r="G630" t="s">
        <v>3784</v>
      </c>
      <c r="H630" t="s">
        <v>3782</v>
      </c>
      <c r="I630" t="s">
        <v>3785</v>
      </c>
      <c r="J630" t="s">
        <v>4396</v>
      </c>
      <c r="K630" s="46">
        <v>0.73019999999999996</v>
      </c>
      <c r="L630" s="27">
        <v>0</v>
      </c>
      <c r="M630" s="27">
        <v>0</v>
      </c>
      <c r="N630" s="27">
        <v>291.2</v>
      </c>
      <c r="O630" s="70">
        <f t="shared" si="46"/>
        <v>291.2</v>
      </c>
      <c r="P630" s="76">
        <v>1.4452636575948052</v>
      </c>
      <c r="Q630" s="66">
        <f t="shared" si="47"/>
        <v>420.86</v>
      </c>
      <c r="R630" s="63">
        <v>1</v>
      </c>
      <c r="S630" s="27">
        <v>291.2</v>
      </c>
      <c r="T630" s="27">
        <v>0</v>
      </c>
      <c r="U630" s="64">
        <f t="shared" si="48"/>
        <v>420.86</v>
      </c>
      <c r="V630" s="65">
        <f t="shared" si="49"/>
        <v>712.06</v>
      </c>
    </row>
    <row r="631" spans="1:22" x14ac:dyDescent="0.25">
      <c r="A631" s="1" t="s">
        <v>3698</v>
      </c>
      <c r="B631" t="s">
        <v>16</v>
      </c>
      <c r="C631" t="s">
        <v>2385</v>
      </c>
      <c r="D631" t="s">
        <v>2386</v>
      </c>
      <c r="E631" t="s">
        <v>1</v>
      </c>
      <c r="F631">
        <f t="shared" si="45"/>
        <v>7</v>
      </c>
      <c r="G631" t="s">
        <v>3793</v>
      </c>
      <c r="H631" t="s">
        <v>3782</v>
      </c>
      <c r="I631" t="s">
        <v>3785</v>
      </c>
      <c r="J631" t="s">
        <v>4396</v>
      </c>
      <c r="K631" s="46">
        <v>0.99399999999999999</v>
      </c>
      <c r="L631" s="27">
        <v>0</v>
      </c>
      <c r="M631" s="27">
        <v>0</v>
      </c>
      <c r="N631" s="27">
        <v>396.4</v>
      </c>
      <c r="O631" s="70">
        <f t="shared" si="46"/>
        <v>396.4</v>
      </c>
      <c r="P631" s="76">
        <v>1.4452636575948052</v>
      </c>
      <c r="Q631" s="66">
        <f t="shared" si="47"/>
        <v>572.9</v>
      </c>
      <c r="R631" s="63">
        <v>1</v>
      </c>
      <c r="S631" s="27">
        <v>396.4</v>
      </c>
      <c r="T631" s="27">
        <v>0</v>
      </c>
      <c r="U631" s="64">
        <f t="shared" si="48"/>
        <v>572.9</v>
      </c>
      <c r="V631" s="65">
        <f t="shared" si="49"/>
        <v>969.3</v>
      </c>
    </row>
    <row r="632" spans="1:22" x14ac:dyDescent="0.25">
      <c r="A632" s="1" t="s">
        <v>3698</v>
      </c>
      <c r="B632" t="s">
        <v>16</v>
      </c>
      <c r="C632" t="s">
        <v>2387</v>
      </c>
      <c r="D632" t="s">
        <v>422</v>
      </c>
      <c r="E632" t="s">
        <v>1</v>
      </c>
      <c r="F632">
        <f t="shared" si="45"/>
        <v>7</v>
      </c>
      <c r="G632" t="s">
        <v>3778</v>
      </c>
      <c r="H632" t="s">
        <v>3779</v>
      </c>
      <c r="I632" t="s">
        <v>3780</v>
      </c>
      <c r="J632" t="s">
        <v>4396</v>
      </c>
      <c r="K632" s="46">
        <v>17.126899999999999</v>
      </c>
      <c r="L632" s="27">
        <v>28496.5</v>
      </c>
      <c r="M632" s="27">
        <v>1620.62</v>
      </c>
      <c r="N632" s="27">
        <v>23834.16</v>
      </c>
      <c r="O632" s="70">
        <f t="shared" si="46"/>
        <v>53951.28</v>
      </c>
      <c r="P632" s="76">
        <v>1.4452627499167208</v>
      </c>
      <c r="Q632" s="66">
        <f t="shared" si="47"/>
        <v>34446.620000000003</v>
      </c>
      <c r="R632" s="63">
        <v>1</v>
      </c>
      <c r="S632" s="27">
        <v>53951.28</v>
      </c>
      <c r="T632" s="27">
        <v>0</v>
      </c>
      <c r="U632" s="64">
        <f t="shared" si="48"/>
        <v>34446.620000000003</v>
      </c>
      <c r="V632" s="65">
        <f t="shared" si="49"/>
        <v>88397.9</v>
      </c>
    </row>
    <row r="633" spans="1:22" x14ac:dyDescent="0.25">
      <c r="A633" s="1" t="s">
        <v>3698</v>
      </c>
      <c r="B633" t="s">
        <v>16</v>
      </c>
      <c r="C633" t="s">
        <v>2387</v>
      </c>
      <c r="D633" t="s">
        <v>422</v>
      </c>
      <c r="E633" t="s">
        <v>1</v>
      </c>
      <c r="F633">
        <f t="shared" si="45"/>
        <v>7</v>
      </c>
      <c r="G633" t="s">
        <v>3829</v>
      </c>
      <c r="H633" t="s">
        <v>3782</v>
      </c>
      <c r="I633" t="s">
        <v>3785</v>
      </c>
      <c r="J633" t="s">
        <v>4396</v>
      </c>
      <c r="K633" s="46">
        <v>0.97309999999999997</v>
      </c>
      <c r="L633" s="27">
        <v>0</v>
      </c>
      <c r="M633" s="27">
        <v>92.08</v>
      </c>
      <c r="N633" s="27">
        <v>2973.2699999999995</v>
      </c>
      <c r="O633" s="70">
        <f t="shared" si="46"/>
        <v>3065.3499999999995</v>
      </c>
      <c r="P633" s="76">
        <v>1.4452627499167208</v>
      </c>
      <c r="Q633" s="66">
        <f t="shared" si="47"/>
        <v>4297.16</v>
      </c>
      <c r="R633" s="63">
        <v>1</v>
      </c>
      <c r="S633" s="27">
        <v>3065.35</v>
      </c>
      <c r="T633" s="27">
        <v>0</v>
      </c>
      <c r="U633" s="64">
        <f t="shared" si="48"/>
        <v>4297.16</v>
      </c>
      <c r="V633" s="65">
        <f t="shared" si="49"/>
        <v>7362.51</v>
      </c>
    </row>
    <row r="634" spans="1:22" x14ac:dyDescent="0.25">
      <c r="A634" s="1" t="s">
        <v>3698</v>
      </c>
      <c r="B634" t="s">
        <v>16</v>
      </c>
      <c r="C634" t="s">
        <v>2388</v>
      </c>
      <c r="D634" t="s">
        <v>426</v>
      </c>
      <c r="E634" t="s">
        <v>1</v>
      </c>
      <c r="F634">
        <f t="shared" si="45"/>
        <v>7</v>
      </c>
      <c r="G634" t="s">
        <v>3778</v>
      </c>
      <c r="H634" t="s">
        <v>3779</v>
      </c>
      <c r="I634" t="s">
        <v>3780</v>
      </c>
      <c r="J634" t="s">
        <v>4396</v>
      </c>
      <c r="K634" s="46">
        <v>16.5349</v>
      </c>
      <c r="L634" s="27">
        <v>9251.89</v>
      </c>
      <c r="M634" s="27">
        <v>4604.1400000000003</v>
      </c>
      <c r="N634" s="27">
        <v>13917.64</v>
      </c>
      <c r="O634" s="70">
        <f t="shared" si="46"/>
        <v>27773.67</v>
      </c>
      <c r="P634" s="76">
        <v>1.4452629845212519</v>
      </c>
      <c r="Q634" s="66">
        <f t="shared" si="47"/>
        <v>20114.650000000001</v>
      </c>
      <c r="R634" s="63">
        <v>1</v>
      </c>
      <c r="S634" s="27">
        <v>27773.67</v>
      </c>
      <c r="T634" s="27">
        <v>0</v>
      </c>
      <c r="U634" s="64">
        <f t="shared" si="48"/>
        <v>20114.650000000001</v>
      </c>
      <c r="V634" s="65">
        <f t="shared" si="49"/>
        <v>47888.32</v>
      </c>
    </row>
    <row r="635" spans="1:22" x14ac:dyDescent="0.25">
      <c r="A635" s="1" t="s">
        <v>3698</v>
      </c>
      <c r="B635" t="s">
        <v>16</v>
      </c>
      <c r="C635" t="s">
        <v>2388</v>
      </c>
      <c r="D635" t="s">
        <v>426</v>
      </c>
      <c r="E635" t="s">
        <v>1</v>
      </c>
      <c r="F635">
        <f t="shared" si="45"/>
        <v>7</v>
      </c>
      <c r="G635" t="s">
        <v>3909</v>
      </c>
      <c r="H635" t="s">
        <v>3782</v>
      </c>
      <c r="I635" t="s">
        <v>3783</v>
      </c>
      <c r="J635" t="s">
        <v>4396</v>
      </c>
      <c r="K635" s="46">
        <v>0.5</v>
      </c>
      <c r="L635" s="27">
        <v>700.63</v>
      </c>
      <c r="M635" s="27">
        <v>139.22999999999999</v>
      </c>
      <c r="N635" s="27">
        <v>0</v>
      </c>
      <c r="O635" s="70">
        <f t="shared" si="46"/>
        <v>839.86</v>
      </c>
      <c r="P635" s="76">
        <v>0</v>
      </c>
      <c r="Q635" s="66">
        <f t="shared" si="47"/>
        <v>0</v>
      </c>
      <c r="R635" s="63">
        <v>1</v>
      </c>
      <c r="S635" s="27">
        <v>839.86</v>
      </c>
      <c r="T635" s="27">
        <v>0</v>
      </c>
      <c r="U635" s="64">
        <f t="shared" si="48"/>
        <v>0</v>
      </c>
      <c r="V635" s="65">
        <f t="shared" si="49"/>
        <v>839.86</v>
      </c>
    </row>
    <row r="636" spans="1:22" x14ac:dyDescent="0.25">
      <c r="A636" s="1" t="s">
        <v>3698</v>
      </c>
      <c r="B636" t="s">
        <v>16</v>
      </c>
      <c r="C636" t="s">
        <v>2388</v>
      </c>
      <c r="D636" t="s">
        <v>426</v>
      </c>
      <c r="E636" t="s">
        <v>1</v>
      </c>
      <c r="F636">
        <f t="shared" si="45"/>
        <v>7</v>
      </c>
      <c r="G636" t="s">
        <v>4131</v>
      </c>
      <c r="H636" t="s">
        <v>3782</v>
      </c>
      <c r="I636" t="s">
        <v>3785</v>
      </c>
      <c r="J636" t="s">
        <v>4396</v>
      </c>
      <c r="K636" s="46">
        <v>0.25</v>
      </c>
      <c r="L636" s="27">
        <v>0</v>
      </c>
      <c r="M636" s="27">
        <v>69.61</v>
      </c>
      <c r="N636" s="27">
        <v>350.30999999999995</v>
      </c>
      <c r="O636" s="70">
        <f t="shared" si="46"/>
        <v>419.91999999999996</v>
      </c>
      <c r="P636" s="76">
        <v>1.4452629845212519</v>
      </c>
      <c r="Q636" s="66">
        <f t="shared" si="47"/>
        <v>506.29</v>
      </c>
      <c r="R636" s="63">
        <v>1</v>
      </c>
      <c r="S636" s="27">
        <v>419.92</v>
      </c>
      <c r="T636" s="27">
        <v>0</v>
      </c>
      <c r="U636" s="64">
        <f t="shared" si="48"/>
        <v>506.29</v>
      </c>
      <c r="V636" s="65">
        <f t="shared" si="49"/>
        <v>926.21</v>
      </c>
    </row>
    <row r="637" spans="1:22" x14ac:dyDescent="0.25">
      <c r="A637" s="1" t="s">
        <v>3698</v>
      </c>
      <c r="B637" t="s">
        <v>16</v>
      </c>
      <c r="C637" t="s">
        <v>2389</v>
      </c>
      <c r="D637" t="s">
        <v>434</v>
      </c>
      <c r="E637" t="s">
        <v>1</v>
      </c>
      <c r="F637">
        <f t="shared" si="45"/>
        <v>7</v>
      </c>
      <c r="G637" t="s">
        <v>3778</v>
      </c>
      <c r="H637" t="s">
        <v>3779</v>
      </c>
      <c r="I637" t="s">
        <v>3780</v>
      </c>
      <c r="J637" t="s">
        <v>4396</v>
      </c>
      <c r="K637" s="46">
        <v>10.2232</v>
      </c>
      <c r="L637" s="27">
        <v>0</v>
      </c>
      <c r="M637" s="27">
        <v>5396.47</v>
      </c>
      <c r="N637" s="27">
        <v>0</v>
      </c>
      <c r="O637" s="70">
        <f t="shared" si="46"/>
        <v>5396.47</v>
      </c>
      <c r="P637" s="76">
        <v>0</v>
      </c>
      <c r="Q637" s="66">
        <f t="shared" si="47"/>
        <v>0</v>
      </c>
      <c r="R637" s="63">
        <v>0</v>
      </c>
      <c r="S637" s="27">
        <v>5396.47</v>
      </c>
      <c r="T637" s="27">
        <v>0</v>
      </c>
      <c r="U637" s="64">
        <f t="shared" si="48"/>
        <v>0</v>
      </c>
      <c r="V637" s="65">
        <f t="shared" si="49"/>
        <v>5396.47</v>
      </c>
    </row>
    <row r="638" spans="1:22" x14ac:dyDescent="0.25">
      <c r="A638" s="1" t="s">
        <v>3698</v>
      </c>
      <c r="B638" t="s">
        <v>16</v>
      </c>
      <c r="C638" t="s">
        <v>2389</v>
      </c>
      <c r="D638" t="s">
        <v>434</v>
      </c>
      <c r="E638" t="s">
        <v>1</v>
      </c>
      <c r="F638">
        <f t="shared" si="45"/>
        <v>7</v>
      </c>
      <c r="G638" t="s">
        <v>3799</v>
      </c>
      <c r="H638" t="s">
        <v>3782</v>
      </c>
      <c r="I638" t="s">
        <v>3785</v>
      </c>
      <c r="J638" t="s">
        <v>4396</v>
      </c>
      <c r="K638" s="46">
        <v>0.45750000000000002</v>
      </c>
      <c r="L638" s="27">
        <v>0</v>
      </c>
      <c r="M638" s="27">
        <v>241.5</v>
      </c>
      <c r="N638" s="27">
        <v>0</v>
      </c>
      <c r="O638" s="70">
        <f t="shared" si="46"/>
        <v>241.5</v>
      </c>
      <c r="P638" s="76">
        <v>0</v>
      </c>
      <c r="Q638" s="66">
        <f t="shared" si="47"/>
        <v>0</v>
      </c>
      <c r="R638" s="63">
        <v>0</v>
      </c>
      <c r="S638" s="27">
        <v>241.5</v>
      </c>
      <c r="T638" s="27">
        <v>0</v>
      </c>
      <c r="U638" s="64">
        <f t="shared" si="48"/>
        <v>0</v>
      </c>
      <c r="V638" s="65">
        <f t="shared" si="49"/>
        <v>241.5</v>
      </c>
    </row>
    <row r="639" spans="1:22" x14ac:dyDescent="0.25">
      <c r="A639" s="1" t="s">
        <v>3698</v>
      </c>
      <c r="B639" t="s">
        <v>16</v>
      </c>
      <c r="C639" t="s">
        <v>2390</v>
      </c>
      <c r="D639" t="s">
        <v>436</v>
      </c>
      <c r="E639" t="s">
        <v>1</v>
      </c>
      <c r="F639">
        <f t="shared" si="45"/>
        <v>7</v>
      </c>
      <c r="G639" t="s">
        <v>3778</v>
      </c>
      <c r="H639" t="s">
        <v>3779</v>
      </c>
      <c r="I639" t="s">
        <v>3780</v>
      </c>
      <c r="J639" t="s">
        <v>4396</v>
      </c>
      <c r="K639" s="46">
        <v>14.1334</v>
      </c>
      <c r="L639" s="27">
        <v>48691.61</v>
      </c>
      <c r="M639" s="27">
        <v>25815.72</v>
      </c>
      <c r="N639" s="27">
        <v>43319.429999999993</v>
      </c>
      <c r="O639" s="70">
        <f t="shared" si="46"/>
        <v>117826.76</v>
      </c>
      <c r="P639" s="76">
        <v>1.445262843949134</v>
      </c>
      <c r="Q639" s="66">
        <f t="shared" si="47"/>
        <v>62607.96</v>
      </c>
      <c r="R639" s="63">
        <v>1</v>
      </c>
      <c r="S639" s="27">
        <v>117826.76</v>
      </c>
      <c r="T639" s="27">
        <v>0</v>
      </c>
      <c r="U639" s="64">
        <f t="shared" si="48"/>
        <v>62607.96</v>
      </c>
      <c r="V639" s="65">
        <f t="shared" si="49"/>
        <v>180434.72</v>
      </c>
    </row>
    <row r="640" spans="1:22" x14ac:dyDescent="0.25">
      <c r="A640" s="1" t="s">
        <v>3698</v>
      </c>
      <c r="B640" t="s">
        <v>16</v>
      </c>
      <c r="C640" t="s">
        <v>2390</v>
      </c>
      <c r="D640" t="s">
        <v>436</v>
      </c>
      <c r="E640" t="s">
        <v>1</v>
      </c>
      <c r="F640">
        <f t="shared" si="45"/>
        <v>7</v>
      </c>
      <c r="G640" t="s">
        <v>3829</v>
      </c>
      <c r="H640" t="s">
        <v>3782</v>
      </c>
      <c r="I640" t="s">
        <v>3785</v>
      </c>
      <c r="J640" t="s">
        <v>4396</v>
      </c>
      <c r="K640" s="46">
        <v>0.5</v>
      </c>
      <c r="L640" s="27">
        <v>0</v>
      </c>
      <c r="M640" s="27">
        <v>913.29</v>
      </c>
      <c r="N640" s="27">
        <v>3252.5</v>
      </c>
      <c r="O640" s="70">
        <f t="shared" si="46"/>
        <v>4165.79</v>
      </c>
      <c r="P640" s="76">
        <v>1.445262843949134</v>
      </c>
      <c r="Q640" s="66">
        <f t="shared" si="47"/>
        <v>4700.72</v>
      </c>
      <c r="R640" s="63">
        <v>1</v>
      </c>
      <c r="S640" s="27">
        <v>4165.79</v>
      </c>
      <c r="T640" s="27">
        <v>0</v>
      </c>
      <c r="U640" s="64">
        <f t="shared" si="48"/>
        <v>4700.72</v>
      </c>
      <c r="V640" s="65">
        <f t="shared" si="49"/>
        <v>8866.51</v>
      </c>
    </row>
    <row r="641" spans="1:22" x14ac:dyDescent="0.25">
      <c r="A641" s="1" t="s">
        <v>3698</v>
      </c>
      <c r="B641" t="s">
        <v>16</v>
      </c>
      <c r="C641" t="s">
        <v>2391</v>
      </c>
      <c r="D641" t="s">
        <v>79</v>
      </c>
      <c r="E641" t="s">
        <v>1</v>
      </c>
      <c r="F641">
        <f t="shared" si="45"/>
        <v>7</v>
      </c>
      <c r="G641" t="s">
        <v>3778</v>
      </c>
      <c r="H641" t="s">
        <v>3779</v>
      </c>
      <c r="I641" t="s">
        <v>3780</v>
      </c>
      <c r="J641" t="s">
        <v>4396</v>
      </c>
      <c r="K641" s="46">
        <v>11.5</v>
      </c>
      <c r="L641" s="27">
        <v>16905.060000000001</v>
      </c>
      <c r="M641" s="27">
        <v>25469.74</v>
      </c>
      <c r="N641" s="27">
        <v>15324</v>
      </c>
      <c r="O641" s="70">
        <f t="shared" si="46"/>
        <v>57698.8</v>
      </c>
      <c r="P641" s="76">
        <v>1.4452626374738493</v>
      </c>
      <c r="Q641" s="66">
        <f t="shared" si="47"/>
        <v>22147.200000000001</v>
      </c>
      <c r="R641" s="63">
        <v>1</v>
      </c>
      <c r="S641" s="27">
        <v>57698.8</v>
      </c>
      <c r="T641" s="27">
        <v>0</v>
      </c>
      <c r="U641" s="64">
        <f t="shared" si="48"/>
        <v>22147.200000000001</v>
      </c>
      <c r="V641" s="65">
        <f t="shared" si="49"/>
        <v>79846</v>
      </c>
    </row>
    <row r="642" spans="1:22" x14ac:dyDescent="0.25">
      <c r="A642" s="1" t="s">
        <v>3698</v>
      </c>
      <c r="B642" t="s">
        <v>16</v>
      </c>
      <c r="C642" t="s">
        <v>2391</v>
      </c>
      <c r="D642" t="s">
        <v>79</v>
      </c>
      <c r="E642" t="s">
        <v>1</v>
      </c>
      <c r="F642">
        <f t="shared" ref="F642:F705" si="50">LEN(C642)</f>
        <v>7</v>
      </c>
      <c r="G642" t="s">
        <v>4132</v>
      </c>
      <c r="H642" t="s">
        <v>3782</v>
      </c>
      <c r="I642" t="s">
        <v>3785</v>
      </c>
      <c r="J642" t="s">
        <v>4396</v>
      </c>
      <c r="K642" s="46">
        <v>0.25</v>
      </c>
      <c r="L642" s="27">
        <v>0</v>
      </c>
      <c r="M642" s="27">
        <v>553.69000000000005</v>
      </c>
      <c r="N642" s="27">
        <v>691.08</v>
      </c>
      <c r="O642" s="70">
        <f t="shared" ref="O642:O705" si="51">SUM(L642:N642)</f>
        <v>1244.77</v>
      </c>
      <c r="P642" s="76">
        <v>1.4452626374738493</v>
      </c>
      <c r="Q642" s="66">
        <f t="shared" ref="Q642:Q705" si="52">ROUND(P642*N642,2)</f>
        <v>998.79</v>
      </c>
      <c r="R642" s="63">
        <v>1</v>
      </c>
      <c r="S642" s="27">
        <v>1244.7700000000002</v>
      </c>
      <c r="T642" s="27">
        <v>0</v>
      </c>
      <c r="U642" s="64">
        <f t="shared" ref="U642:U705" si="53">ROUND(SUM(L642,M642,N642,Q642,-S642,-T642), 2)</f>
        <v>998.79</v>
      </c>
      <c r="V642" s="65">
        <f t="shared" ref="V642:V705" si="54">SUM(S642,T642,U642)</f>
        <v>2243.5600000000004</v>
      </c>
    </row>
    <row r="643" spans="1:22" x14ac:dyDescent="0.25">
      <c r="A643" s="1" t="s">
        <v>3698</v>
      </c>
      <c r="B643" t="s">
        <v>16</v>
      </c>
      <c r="C643" t="s">
        <v>2391</v>
      </c>
      <c r="D643" t="s">
        <v>79</v>
      </c>
      <c r="E643" t="s">
        <v>1</v>
      </c>
      <c r="F643">
        <f t="shared" si="50"/>
        <v>7</v>
      </c>
      <c r="G643" t="s">
        <v>3798</v>
      </c>
      <c r="H643" t="s">
        <v>3798</v>
      </c>
      <c r="I643" t="s">
        <v>3785</v>
      </c>
      <c r="J643" t="s">
        <v>4396</v>
      </c>
      <c r="K643" s="46">
        <v>0.38</v>
      </c>
      <c r="L643" s="27">
        <v>0</v>
      </c>
      <c r="M643" s="27">
        <v>922.37</v>
      </c>
      <c r="N643" s="27">
        <v>2937.79</v>
      </c>
      <c r="O643" s="70">
        <f t="shared" si="51"/>
        <v>3860.16</v>
      </c>
      <c r="P643" s="76">
        <v>1.4452626374738493</v>
      </c>
      <c r="Q643" s="66">
        <f t="shared" si="52"/>
        <v>4245.88</v>
      </c>
      <c r="R643" s="63">
        <v>1</v>
      </c>
      <c r="S643" s="27">
        <v>3860.16</v>
      </c>
      <c r="T643" s="27">
        <v>0</v>
      </c>
      <c r="U643" s="64">
        <f t="shared" si="53"/>
        <v>4245.88</v>
      </c>
      <c r="V643" s="65">
        <f t="shared" si="54"/>
        <v>8106.04</v>
      </c>
    </row>
    <row r="644" spans="1:22" x14ac:dyDescent="0.25">
      <c r="A644" s="1" t="s">
        <v>3698</v>
      </c>
      <c r="B644" t="s">
        <v>16</v>
      </c>
      <c r="C644" t="s">
        <v>2391</v>
      </c>
      <c r="D644" t="s">
        <v>79</v>
      </c>
      <c r="E644" t="s">
        <v>1</v>
      </c>
      <c r="F644">
        <f t="shared" si="50"/>
        <v>7</v>
      </c>
      <c r="G644" t="s">
        <v>4133</v>
      </c>
      <c r="H644" t="s">
        <v>3798</v>
      </c>
      <c r="I644" t="s">
        <v>3785</v>
      </c>
      <c r="J644" t="s">
        <v>4396</v>
      </c>
      <c r="K644" s="46">
        <v>0.86699999999999999</v>
      </c>
      <c r="L644" s="27">
        <v>0</v>
      </c>
      <c r="M644" s="27">
        <v>2104.4699999999998</v>
      </c>
      <c r="N644" s="27">
        <v>6702.8</v>
      </c>
      <c r="O644" s="70">
        <f t="shared" si="51"/>
        <v>8807.27</v>
      </c>
      <c r="P644" s="76">
        <v>1.4452626374738493</v>
      </c>
      <c r="Q644" s="66">
        <f t="shared" si="52"/>
        <v>9687.31</v>
      </c>
      <c r="R644" s="63">
        <v>1</v>
      </c>
      <c r="S644" s="27">
        <v>8807.27</v>
      </c>
      <c r="T644" s="27">
        <v>0</v>
      </c>
      <c r="U644" s="64">
        <f t="shared" si="53"/>
        <v>9687.31</v>
      </c>
      <c r="V644" s="65">
        <f t="shared" si="54"/>
        <v>18494.580000000002</v>
      </c>
    </row>
    <row r="645" spans="1:22" x14ac:dyDescent="0.25">
      <c r="A645" s="1" t="s">
        <v>3698</v>
      </c>
      <c r="B645" t="s">
        <v>16</v>
      </c>
      <c r="C645" t="s">
        <v>2391</v>
      </c>
      <c r="D645" t="s">
        <v>79</v>
      </c>
      <c r="E645" t="s">
        <v>1</v>
      </c>
      <c r="F645">
        <f t="shared" si="50"/>
        <v>7</v>
      </c>
      <c r="G645" t="s">
        <v>3784</v>
      </c>
      <c r="H645" t="s">
        <v>3782</v>
      </c>
      <c r="I645" t="s">
        <v>3785</v>
      </c>
      <c r="J645" t="s">
        <v>4396</v>
      </c>
      <c r="K645" s="46">
        <v>0.68</v>
      </c>
      <c r="L645" s="27">
        <v>0</v>
      </c>
      <c r="M645" s="27">
        <v>1506.04</v>
      </c>
      <c r="N645" s="27">
        <v>1879.74</v>
      </c>
      <c r="O645" s="70">
        <f t="shared" si="51"/>
        <v>3385.7799999999997</v>
      </c>
      <c r="P645" s="76">
        <v>1.4452626374738493</v>
      </c>
      <c r="Q645" s="66">
        <f t="shared" si="52"/>
        <v>2716.72</v>
      </c>
      <c r="R645" s="63">
        <v>1</v>
      </c>
      <c r="S645" s="27">
        <v>3385.7799999999997</v>
      </c>
      <c r="T645" s="27">
        <v>0</v>
      </c>
      <c r="U645" s="64">
        <f t="shared" si="53"/>
        <v>2716.72</v>
      </c>
      <c r="V645" s="65">
        <f t="shared" si="54"/>
        <v>6102.5</v>
      </c>
    </row>
    <row r="646" spans="1:22" x14ac:dyDescent="0.25">
      <c r="A646" s="1" t="s">
        <v>3698</v>
      </c>
      <c r="B646" t="s">
        <v>16</v>
      </c>
      <c r="C646" t="s">
        <v>2391</v>
      </c>
      <c r="D646" t="s">
        <v>79</v>
      </c>
      <c r="E646" t="s">
        <v>1</v>
      </c>
      <c r="F646">
        <f t="shared" si="50"/>
        <v>7</v>
      </c>
      <c r="G646" t="s">
        <v>3859</v>
      </c>
      <c r="H646" t="s">
        <v>3782</v>
      </c>
      <c r="I646" t="s">
        <v>3785</v>
      </c>
      <c r="J646" t="s">
        <v>4396</v>
      </c>
      <c r="K646" s="46">
        <v>0.24440000000000001</v>
      </c>
      <c r="L646" s="27">
        <v>0</v>
      </c>
      <c r="M646" s="27">
        <v>541.29</v>
      </c>
      <c r="N646" s="27">
        <v>675.6</v>
      </c>
      <c r="O646" s="70">
        <f t="shared" si="51"/>
        <v>1216.8899999999999</v>
      </c>
      <c r="P646" s="76">
        <v>1.4452626374738493</v>
      </c>
      <c r="Q646" s="66">
        <f t="shared" si="52"/>
        <v>976.42</v>
      </c>
      <c r="R646" s="63">
        <v>1</v>
      </c>
      <c r="S646" s="27">
        <v>1216.8899999999999</v>
      </c>
      <c r="T646" s="27">
        <v>0</v>
      </c>
      <c r="U646" s="64">
        <f t="shared" si="53"/>
        <v>976.42</v>
      </c>
      <c r="V646" s="65">
        <f t="shared" si="54"/>
        <v>2193.31</v>
      </c>
    </row>
    <row r="647" spans="1:22" x14ac:dyDescent="0.25">
      <c r="A647" s="1" t="s">
        <v>3698</v>
      </c>
      <c r="B647" t="s">
        <v>16</v>
      </c>
      <c r="C647" t="s">
        <v>2391</v>
      </c>
      <c r="D647" t="s">
        <v>79</v>
      </c>
      <c r="E647" t="s">
        <v>1</v>
      </c>
      <c r="F647">
        <f t="shared" si="50"/>
        <v>7</v>
      </c>
      <c r="G647" t="s">
        <v>3787</v>
      </c>
      <c r="H647" t="s">
        <v>3782</v>
      </c>
      <c r="I647" t="s">
        <v>3785</v>
      </c>
      <c r="J647" t="s">
        <v>4396</v>
      </c>
      <c r="K647" s="46">
        <v>1</v>
      </c>
      <c r="L647" s="27">
        <v>0</v>
      </c>
      <c r="M647" s="27">
        <v>2214.7600000000002</v>
      </c>
      <c r="N647" s="27">
        <v>2764.32</v>
      </c>
      <c r="O647" s="70">
        <f t="shared" si="51"/>
        <v>4979.08</v>
      </c>
      <c r="P647" s="76">
        <v>1.4452626374738493</v>
      </c>
      <c r="Q647" s="66">
        <f t="shared" si="52"/>
        <v>3995.17</v>
      </c>
      <c r="R647" s="63">
        <v>1</v>
      </c>
      <c r="S647" s="27">
        <v>4979.0800000000008</v>
      </c>
      <c r="T647" s="27">
        <v>0</v>
      </c>
      <c r="U647" s="64">
        <f t="shared" si="53"/>
        <v>3995.17</v>
      </c>
      <c r="V647" s="65">
        <f t="shared" si="54"/>
        <v>8974.25</v>
      </c>
    </row>
    <row r="648" spans="1:22" x14ac:dyDescent="0.25">
      <c r="A648" s="1" t="s">
        <v>3698</v>
      </c>
      <c r="B648" t="s">
        <v>16</v>
      </c>
      <c r="C648" t="s">
        <v>2391</v>
      </c>
      <c r="D648" t="s">
        <v>79</v>
      </c>
      <c r="E648" t="s">
        <v>1</v>
      </c>
      <c r="F648">
        <f t="shared" si="50"/>
        <v>7</v>
      </c>
      <c r="G648" t="s">
        <v>3946</v>
      </c>
      <c r="H648" t="s">
        <v>3782</v>
      </c>
      <c r="I648" t="s">
        <v>3785</v>
      </c>
      <c r="J648" t="s">
        <v>4396</v>
      </c>
      <c r="K648" s="46">
        <v>1.8774</v>
      </c>
      <c r="L648" s="27">
        <v>0</v>
      </c>
      <c r="M648" s="27">
        <v>4157.99</v>
      </c>
      <c r="N648" s="27">
        <v>5189.7299999999996</v>
      </c>
      <c r="O648" s="70">
        <f t="shared" si="51"/>
        <v>9347.7199999999993</v>
      </c>
      <c r="P648" s="76">
        <v>1.4452626374738493</v>
      </c>
      <c r="Q648" s="66">
        <f t="shared" si="52"/>
        <v>7500.52</v>
      </c>
      <c r="R648" s="63">
        <v>1</v>
      </c>
      <c r="S648" s="27">
        <v>9347.7199999999993</v>
      </c>
      <c r="T648" s="27">
        <v>0</v>
      </c>
      <c r="U648" s="64">
        <f t="shared" si="53"/>
        <v>7500.52</v>
      </c>
      <c r="V648" s="65">
        <f t="shared" si="54"/>
        <v>16848.239999999998</v>
      </c>
    </row>
    <row r="649" spans="1:22" x14ac:dyDescent="0.25">
      <c r="A649" s="1" t="s">
        <v>3698</v>
      </c>
      <c r="B649" t="s">
        <v>16</v>
      </c>
      <c r="C649" t="s">
        <v>2392</v>
      </c>
      <c r="D649" t="s">
        <v>449</v>
      </c>
      <c r="E649" t="s">
        <v>1</v>
      </c>
      <c r="F649">
        <f t="shared" si="50"/>
        <v>7</v>
      </c>
      <c r="G649" t="s">
        <v>3778</v>
      </c>
      <c r="H649" t="s">
        <v>3779</v>
      </c>
      <c r="I649" t="s">
        <v>3780</v>
      </c>
      <c r="J649" t="s">
        <v>4396</v>
      </c>
      <c r="K649" s="46">
        <v>16.9389</v>
      </c>
      <c r="L649" s="27">
        <v>6428.67</v>
      </c>
      <c r="M649" s="27">
        <v>7332.85</v>
      </c>
      <c r="N649" s="27">
        <v>16347.37</v>
      </c>
      <c r="O649" s="70">
        <f t="shared" si="51"/>
        <v>30108.89</v>
      </c>
      <c r="P649" s="76">
        <v>1.4452627339955582</v>
      </c>
      <c r="Q649" s="66">
        <f t="shared" si="52"/>
        <v>23626.240000000002</v>
      </c>
      <c r="R649" s="63">
        <v>1</v>
      </c>
      <c r="S649" s="27">
        <v>30108.89</v>
      </c>
      <c r="T649" s="27">
        <v>0</v>
      </c>
      <c r="U649" s="64">
        <f t="shared" si="53"/>
        <v>23626.240000000002</v>
      </c>
      <c r="V649" s="65">
        <f t="shared" si="54"/>
        <v>53735.130000000005</v>
      </c>
    </row>
    <row r="650" spans="1:22" x14ac:dyDescent="0.25">
      <c r="A650" s="1" t="s">
        <v>3698</v>
      </c>
      <c r="B650" t="s">
        <v>16</v>
      </c>
      <c r="C650" t="s">
        <v>2392</v>
      </c>
      <c r="D650" t="s">
        <v>449</v>
      </c>
      <c r="E650" t="s">
        <v>1</v>
      </c>
      <c r="F650">
        <f t="shared" si="50"/>
        <v>7</v>
      </c>
      <c r="G650" t="s">
        <v>3902</v>
      </c>
      <c r="H650" t="s">
        <v>3782</v>
      </c>
      <c r="I650" t="s">
        <v>3783</v>
      </c>
      <c r="J650" t="s">
        <v>4396</v>
      </c>
      <c r="K650" s="46">
        <v>2</v>
      </c>
      <c r="L650" s="27">
        <v>2689.2</v>
      </c>
      <c r="M650" s="27">
        <v>865.8</v>
      </c>
      <c r="N650" s="27">
        <v>0</v>
      </c>
      <c r="O650" s="70">
        <f t="shared" si="51"/>
        <v>3555</v>
      </c>
      <c r="P650" s="76">
        <v>0</v>
      </c>
      <c r="Q650" s="66">
        <f t="shared" si="52"/>
        <v>0</v>
      </c>
      <c r="R650" s="63">
        <v>1</v>
      </c>
      <c r="S650" s="27">
        <v>3555</v>
      </c>
      <c r="T650" s="27">
        <v>0</v>
      </c>
      <c r="U650" s="64">
        <f t="shared" si="53"/>
        <v>0</v>
      </c>
      <c r="V650" s="65">
        <f t="shared" si="54"/>
        <v>3555</v>
      </c>
    </row>
    <row r="651" spans="1:22" x14ac:dyDescent="0.25">
      <c r="A651" s="1" t="s">
        <v>3698</v>
      </c>
      <c r="B651" t="s">
        <v>16</v>
      </c>
      <c r="C651" t="s">
        <v>2392</v>
      </c>
      <c r="D651" t="s">
        <v>449</v>
      </c>
      <c r="E651" t="s">
        <v>1</v>
      </c>
      <c r="F651">
        <f t="shared" si="50"/>
        <v>7</v>
      </c>
      <c r="G651" t="s">
        <v>3941</v>
      </c>
      <c r="H651" t="s">
        <v>3782</v>
      </c>
      <c r="I651" t="s">
        <v>3785</v>
      </c>
      <c r="J651" t="s">
        <v>4396</v>
      </c>
      <c r="K651" s="46">
        <v>0.25</v>
      </c>
      <c r="L651" s="27">
        <v>0</v>
      </c>
      <c r="M651" s="27">
        <v>108.23</v>
      </c>
      <c r="N651" s="27">
        <v>336.15</v>
      </c>
      <c r="O651" s="70">
        <f t="shared" si="51"/>
        <v>444.38</v>
      </c>
      <c r="P651" s="76">
        <v>1.4452627339955582</v>
      </c>
      <c r="Q651" s="66">
        <f t="shared" si="52"/>
        <v>485.83</v>
      </c>
      <c r="R651" s="63">
        <v>1</v>
      </c>
      <c r="S651" s="27">
        <v>444.38</v>
      </c>
      <c r="T651" s="27">
        <v>0</v>
      </c>
      <c r="U651" s="64">
        <f t="shared" si="53"/>
        <v>485.83</v>
      </c>
      <c r="V651" s="65">
        <f t="shared" si="54"/>
        <v>930.21</v>
      </c>
    </row>
    <row r="652" spans="1:22" x14ac:dyDescent="0.25">
      <c r="A652" s="1" t="s">
        <v>3698</v>
      </c>
      <c r="B652" t="s">
        <v>16</v>
      </c>
      <c r="C652" t="s">
        <v>2392</v>
      </c>
      <c r="D652" t="s">
        <v>449</v>
      </c>
      <c r="E652" t="s">
        <v>1</v>
      </c>
      <c r="F652">
        <f t="shared" si="50"/>
        <v>7</v>
      </c>
      <c r="G652" t="s">
        <v>3784</v>
      </c>
      <c r="H652" t="s">
        <v>3782</v>
      </c>
      <c r="I652" t="s">
        <v>3785</v>
      </c>
      <c r="J652" t="s">
        <v>4396</v>
      </c>
      <c r="K652" s="46">
        <v>0.5</v>
      </c>
      <c r="L652" s="27">
        <v>0</v>
      </c>
      <c r="M652" s="27">
        <v>216.45</v>
      </c>
      <c r="N652" s="27">
        <v>672.3</v>
      </c>
      <c r="O652" s="70">
        <f t="shared" si="51"/>
        <v>888.75</v>
      </c>
      <c r="P652" s="76">
        <v>1.4452627339955582</v>
      </c>
      <c r="Q652" s="66">
        <f t="shared" si="52"/>
        <v>971.65</v>
      </c>
      <c r="R652" s="63">
        <v>1</v>
      </c>
      <c r="S652" s="27">
        <v>888.75</v>
      </c>
      <c r="T652" s="27">
        <v>0</v>
      </c>
      <c r="U652" s="64">
        <f t="shared" si="53"/>
        <v>971.65</v>
      </c>
      <c r="V652" s="65">
        <f t="shared" si="54"/>
        <v>1860.4</v>
      </c>
    </row>
    <row r="653" spans="1:22" x14ac:dyDescent="0.25">
      <c r="A653" s="1" t="s">
        <v>3698</v>
      </c>
      <c r="B653" t="s">
        <v>16</v>
      </c>
      <c r="C653" t="s">
        <v>2392</v>
      </c>
      <c r="D653" t="s">
        <v>449</v>
      </c>
      <c r="E653" t="s">
        <v>1</v>
      </c>
      <c r="F653">
        <f t="shared" si="50"/>
        <v>7</v>
      </c>
      <c r="G653" t="s">
        <v>3793</v>
      </c>
      <c r="H653" t="s">
        <v>3782</v>
      </c>
      <c r="I653" t="s">
        <v>3785</v>
      </c>
      <c r="J653" t="s">
        <v>4396</v>
      </c>
      <c r="K653" s="46">
        <v>0.5</v>
      </c>
      <c r="L653" s="27">
        <v>0</v>
      </c>
      <c r="M653" s="27">
        <v>216.45</v>
      </c>
      <c r="N653" s="27">
        <v>672.3</v>
      </c>
      <c r="O653" s="70">
        <f t="shared" si="51"/>
        <v>888.75</v>
      </c>
      <c r="P653" s="76">
        <v>1.4452627339955582</v>
      </c>
      <c r="Q653" s="66">
        <f t="shared" si="52"/>
        <v>971.65</v>
      </c>
      <c r="R653" s="63">
        <v>1</v>
      </c>
      <c r="S653" s="27">
        <v>888.75</v>
      </c>
      <c r="T653" s="27">
        <v>0</v>
      </c>
      <c r="U653" s="64">
        <f t="shared" si="53"/>
        <v>971.65</v>
      </c>
      <c r="V653" s="65">
        <f t="shared" si="54"/>
        <v>1860.4</v>
      </c>
    </row>
    <row r="654" spans="1:22" x14ac:dyDescent="0.25">
      <c r="A654" s="1" t="s">
        <v>3698</v>
      </c>
      <c r="B654" t="s">
        <v>16</v>
      </c>
      <c r="C654" t="s">
        <v>2392</v>
      </c>
      <c r="D654" t="s">
        <v>449</v>
      </c>
      <c r="E654" t="s">
        <v>1</v>
      </c>
      <c r="F654">
        <f t="shared" si="50"/>
        <v>7</v>
      </c>
      <c r="G654" t="s">
        <v>3796</v>
      </c>
      <c r="H654" t="s">
        <v>3782</v>
      </c>
      <c r="I654" t="s">
        <v>3783</v>
      </c>
      <c r="J654" t="s">
        <v>4396</v>
      </c>
      <c r="K654" s="46">
        <v>3</v>
      </c>
      <c r="L654" s="27">
        <v>4033.8</v>
      </c>
      <c r="M654" s="27">
        <v>1298.7</v>
      </c>
      <c r="N654" s="27">
        <v>0</v>
      </c>
      <c r="O654" s="70">
        <f t="shared" si="51"/>
        <v>5332.5</v>
      </c>
      <c r="P654" s="76">
        <v>0</v>
      </c>
      <c r="Q654" s="66">
        <f t="shared" si="52"/>
        <v>0</v>
      </c>
      <c r="R654" s="63">
        <v>1</v>
      </c>
      <c r="S654" s="27">
        <v>5332.5</v>
      </c>
      <c r="T654" s="27">
        <v>0</v>
      </c>
      <c r="U654" s="64">
        <f t="shared" si="53"/>
        <v>0</v>
      </c>
      <c r="V654" s="65">
        <f t="shared" si="54"/>
        <v>5332.5</v>
      </c>
    </row>
    <row r="655" spans="1:22" x14ac:dyDescent="0.25">
      <c r="A655" s="1" t="s">
        <v>3698</v>
      </c>
      <c r="B655" t="s">
        <v>16</v>
      </c>
      <c r="C655" t="s">
        <v>2829</v>
      </c>
      <c r="D655" t="s">
        <v>415</v>
      </c>
      <c r="E655" t="s">
        <v>2</v>
      </c>
      <c r="F655">
        <f t="shared" si="50"/>
        <v>7</v>
      </c>
      <c r="G655" t="s">
        <v>3778</v>
      </c>
      <c r="H655" t="s">
        <v>3779</v>
      </c>
      <c r="I655" t="s">
        <v>3780</v>
      </c>
      <c r="J655" t="s">
        <v>4396</v>
      </c>
      <c r="K655" s="46">
        <v>9.8414999999999999</v>
      </c>
      <c r="L655" s="27">
        <v>415.27</v>
      </c>
      <c r="M655" s="27">
        <v>0</v>
      </c>
      <c r="N655" s="27">
        <v>4579.34</v>
      </c>
      <c r="O655" s="70">
        <f t="shared" si="51"/>
        <v>4994.6100000000006</v>
      </c>
      <c r="P655" s="76">
        <v>1.4452628544724786</v>
      </c>
      <c r="Q655" s="66">
        <f t="shared" si="52"/>
        <v>6618.35</v>
      </c>
      <c r="R655" s="63">
        <v>1</v>
      </c>
      <c r="S655" s="27">
        <v>4994.6100000000006</v>
      </c>
      <c r="T655" s="27">
        <v>0</v>
      </c>
      <c r="U655" s="64">
        <f t="shared" si="53"/>
        <v>6618.35</v>
      </c>
      <c r="V655" s="65">
        <f t="shared" si="54"/>
        <v>11612.960000000001</v>
      </c>
    </row>
    <row r="656" spans="1:22" x14ac:dyDescent="0.25">
      <c r="A656" s="1" t="s">
        <v>3698</v>
      </c>
      <c r="B656" t="s">
        <v>16</v>
      </c>
      <c r="C656" t="s">
        <v>2830</v>
      </c>
      <c r="D656" t="s">
        <v>2831</v>
      </c>
      <c r="E656" t="s">
        <v>2</v>
      </c>
      <c r="F656">
        <f t="shared" si="50"/>
        <v>7</v>
      </c>
      <c r="G656" t="s">
        <v>3778</v>
      </c>
      <c r="H656" t="s">
        <v>3779</v>
      </c>
      <c r="I656" t="s">
        <v>3780</v>
      </c>
      <c r="J656" t="s">
        <v>4396</v>
      </c>
      <c r="K656" s="46">
        <v>10.2454</v>
      </c>
      <c r="L656" s="27">
        <v>971.29</v>
      </c>
      <c r="M656" s="27">
        <v>6444.72</v>
      </c>
      <c r="N656" s="27">
        <v>9414.0400000000009</v>
      </c>
      <c r="O656" s="70">
        <f t="shared" si="51"/>
        <v>16830.050000000003</v>
      </c>
      <c r="P656" s="76">
        <v>1.4452629516899196</v>
      </c>
      <c r="Q656" s="66">
        <f t="shared" si="52"/>
        <v>13605.76</v>
      </c>
      <c r="R656" s="63">
        <v>1</v>
      </c>
      <c r="S656" s="27">
        <v>16830.050000000003</v>
      </c>
      <c r="T656" s="27">
        <v>0</v>
      </c>
      <c r="U656" s="64">
        <f t="shared" si="53"/>
        <v>13605.76</v>
      </c>
      <c r="V656" s="65">
        <f t="shared" si="54"/>
        <v>30435.810000000005</v>
      </c>
    </row>
    <row r="657" spans="1:22" x14ac:dyDescent="0.25">
      <c r="A657" s="1" t="s">
        <v>3698</v>
      </c>
      <c r="B657" t="s">
        <v>16</v>
      </c>
      <c r="C657" t="s">
        <v>2830</v>
      </c>
      <c r="D657" t="s">
        <v>2831</v>
      </c>
      <c r="E657" t="s">
        <v>2</v>
      </c>
      <c r="F657">
        <f t="shared" si="50"/>
        <v>7</v>
      </c>
      <c r="G657" t="s">
        <v>3787</v>
      </c>
      <c r="H657" t="s">
        <v>3782</v>
      </c>
      <c r="I657" t="s">
        <v>3785</v>
      </c>
      <c r="J657" t="s">
        <v>4396</v>
      </c>
      <c r="K657" s="46">
        <v>3.4539</v>
      </c>
      <c r="L657" s="27">
        <v>0</v>
      </c>
      <c r="M657" s="27">
        <v>2172.62</v>
      </c>
      <c r="N657" s="27">
        <v>3501.0700000000006</v>
      </c>
      <c r="O657" s="70">
        <f t="shared" si="51"/>
        <v>5673.6900000000005</v>
      </c>
      <c r="P657" s="76">
        <v>1.4452629516899196</v>
      </c>
      <c r="Q657" s="66">
        <f t="shared" si="52"/>
        <v>5059.97</v>
      </c>
      <c r="R657" s="63">
        <v>1</v>
      </c>
      <c r="S657" s="27">
        <v>5673.6900000000005</v>
      </c>
      <c r="T657" s="27">
        <v>0</v>
      </c>
      <c r="U657" s="64">
        <f t="shared" si="53"/>
        <v>5059.97</v>
      </c>
      <c r="V657" s="65">
        <f t="shared" si="54"/>
        <v>10733.66</v>
      </c>
    </row>
    <row r="658" spans="1:22" x14ac:dyDescent="0.25">
      <c r="A658" s="1" t="s">
        <v>3698</v>
      </c>
      <c r="B658" t="s">
        <v>16</v>
      </c>
      <c r="C658" t="s">
        <v>2832</v>
      </c>
      <c r="D658" t="s">
        <v>2833</v>
      </c>
      <c r="E658" t="s">
        <v>2</v>
      </c>
      <c r="F658">
        <f t="shared" si="50"/>
        <v>7</v>
      </c>
      <c r="G658" t="s">
        <v>3778</v>
      </c>
      <c r="H658" t="s">
        <v>3779</v>
      </c>
      <c r="I658" t="s">
        <v>3780</v>
      </c>
      <c r="J658" t="s">
        <v>4396</v>
      </c>
      <c r="K658" s="46">
        <v>10.566800000000001</v>
      </c>
      <c r="L658" s="27">
        <v>1288.1199999999999</v>
      </c>
      <c r="M658" s="27">
        <v>3248.71</v>
      </c>
      <c r="N658" s="27">
        <v>3102.49</v>
      </c>
      <c r="O658" s="70">
        <f t="shared" si="51"/>
        <v>7639.32</v>
      </c>
      <c r="P658" s="76">
        <v>1.4452624602769499</v>
      </c>
      <c r="Q658" s="66">
        <f t="shared" si="52"/>
        <v>4483.91</v>
      </c>
      <c r="R658" s="63">
        <v>1</v>
      </c>
      <c r="S658" s="27">
        <v>7639.32</v>
      </c>
      <c r="T658" s="27">
        <v>0</v>
      </c>
      <c r="U658" s="64">
        <f t="shared" si="53"/>
        <v>4483.91</v>
      </c>
      <c r="V658" s="65">
        <f t="shared" si="54"/>
        <v>12123.23</v>
      </c>
    </row>
    <row r="659" spans="1:22" x14ac:dyDescent="0.25">
      <c r="A659" s="1" t="s">
        <v>3698</v>
      </c>
      <c r="B659" t="s">
        <v>16</v>
      </c>
      <c r="C659" t="s">
        <v>2832</v>
      </c>
      <c r="D659" t="s">
        <v>2833</v>
      </c>
      <c r="E659" t="s">
        <v>2</v>
      </c>
      <c r="F659">
        <f t="shared" si="50"/>
        <v>7</v>
      </c>
      <c r="G659" t="s">
        <v>4252</v>
      </c>
      <c r="H659" t="s">
        <v>3782</v>
      </c>
      <c r="I659" t="s">
        <v>3785</v>
      </c>
      <c r="J659" t="s">
        <v>4396</v>
      </c>
      <c r="K659" s="46">
        <v>4.2264999999999997</v>
      </c>
      <c r="L659" s="27">
        <v>0</v>
      </c>
      <c r="M659" s="27">
        <v>1299.42</v>
      </c>
      <c r="N659" s="27">
        <v>1756.15</v>
      </c>
      <c r="O659" s="70">
        <f t="shared" si="51"/>
        <v>3055.57</v>
      </c>
      <c r="P659" s="76">
        <v>1.4452624602769499</v>
      </c>
      <c r="Q659" s="66">
        <f t="shared" si="52"/>
        <v>2538.1</v>
      </c>
      <c r="R659" s="63">
        <v>1</v>
      </c>
      <c r="S659" s="27">
        <v>3055.5699999999997</v>
      </c>
      <c r="T659" s="27">
        <v>0</v>
      </c>
      <c r="U659" s="64">
        <f t="shared" si="53"/>
        <v>2538.1</v>
      </c>
      <c r="V659" s="65">
        <f t="shared" si="54"/>
        <v>5593.67</v>
      </c>
    </row>
    <row r="660" spans="1:22" x14ac:dyDescent="0.25">
      <c r="A660" s="1" t="s">
        <v>3698</v>
      </c>
      <c r="B660" t="s">
        <v>16</v>
      </c>
      <c r="C660" t="s">
        <v>2834</v>
      </c>
      <c r="D660" t="s">
        <v>428</v>
      </c>
      <c r="E660" t="s">
        <v>2</v>
      </c>
      <c r="F660">
        <f t="shared" si="50"/>
        <v>7</v>
      </c>
      <c r="G660" t="s">
        <v>3778</v>
      </c>
      <c r="H660" t="s">
        <v>3779</v>
      </c>
      <c r="I660" t="s">
        <v>3780</v>
      </c>
      <c r="J660" t="s">
        <v>4396</v>
      </c>
      <c r="K660" s="46">
        <v>8.1416000000000004</v>
      </c>
      <c r="L660" s="27">
        <v>23.7</v>
      </c>
      <c r="M660" s="27">
        <v>803.51</v>
      </c>
      <c r="N660" s="27">
        <v>336.74</v>
      </c>
      <c r="O660" s="70">
        <f t="shared" si="51"/>
        <v>1163.95</v>
      </c>
      <c r="P660" s="76">
        <v>1.4452693472708915</v>
      </c>
      <c r="Q660" s="66">
        <f t="shared" si="52"/>
        <v>486.68</v>
      </c>
      <c r="R660" s="63">
        <v>1</v>
      </c>
      <c r="S660" s="27">
        <v>1163.95</v>
      </c>
      <c r="T660" s="27">
        <v>0</v>
      </c>
      <c r="U660" s="64">
        <f t="shared" si="53"/>
        <v>486.68</v>
      </c>
      <c r="V660" s="65">
        <f t="shared" si="54"/>
        <v>1650.63</v>
      </c>
    </row>
    <row r="661" spans="1:22" x14ac:dyDescent="0.25">
      <c r="A661" s="1" t="s">
        <v>3698</v>
      </c>
      <c r="B661" t="s">
        <v>16</v>
      </c>
      <c r="C661" t="s">
        <v>2835</v>
      </c>
      <c r="D661" t="s">
        <v>2836</v>
      </c>
      <c r="E661" t="s">
        <v>2</v>
      </c>
      <c r="F661">
        <f t="shared" si="50"/>
        <v>7</v>
      </c>
      <c r="G661" t="s">
        <v>3778</v>
      </c>
      <c r="H661" t="s">
        <v>3779</v>
      </c>
      <c r="I661" t="s">
        <v>3780</v>
      </c>
      <c r="J661" t="s">
        <v>4396</v>
      </c>
      <c r="K661" s="46">
        <v>6.048</v>
      </c>
      <c r="L661" s="27">
        <v>0</v>
      </c>
      <c r="M661" s="27">
        <v>281.83999999999997</v>
      </c>
      <c r="N661" s="27">
        <v>0</v>
      </c>
      <c r="O661" s="70">
        <f t="shared" si="51"/>
        <v>281.83999999999997</v>
      </c>
      <c r="P661" s="76">
        <v>0</v>
      </c>
      <c r="Q661" s="66">
        <f t="shared" si="52"/>
        <v>0</v>
      </c>
      <c r="R661" s="63">
        <v>0</v>
      </c>
      <c r="S661" s="27">
        <v>281.83999999999997</v>
      </c>
      <c r="T661" s="27">
        <v>0</v>
      </c>
      <c r="U661" s="64">
        <f t="shared" si="53"/>
        <v>0</v>
      </c>
      <c r="V661" s="65">
        <f t="shared" si="54"/>
        <v>281.83999999999997</v>
      </c>
    </row>
    <row r="662" spans="1:22" x14ac:dyDescent="0.25">
      <c r="A662" s="1" t="s">
        <v>3698</v>
      </c>
      <c r="B662" t="s">
        <v>16</v>
      </c>
      <c r="C662" t="s">
        <v>2837</v>
      </c>
      <c r="D662" t="s">
        <v>2838</v>
      </c>
      <c r="E662" t="s">
        <v>2</v>
      </c>
      <c r="F662">
        <f t="shared" si="50"/>
        <v>7</v>
      </c>
      <c r="G662" t="s">
        <v>3778</v>
      </c>
      <c r="H662" t="s">
        <v>3779</v>
      </c>
      <c r="I662" t="s">
        <v>3780</v>
      </c>
      <c r="J662" t="s">
        <v>4396</v>
      </c>
      <c r="K662" s="46">
        <v>6.758</v>
      </c>
      <c r="L662" s="27">
        <v>0</v>
      </c>
      <c r="M662" s="27">
        <v>308.83999999999997</v>
      </c>
      <c r="N662" s="27">
        <v>0</v>
      </c>
      <c r="O662" s="70">
        <f t="shared" si="51"/>
        <v>308.83999999999997</v>
      </c>
      <c r="P662" s="76">
        <v>0</v>
      </c>
      <c r="Q662" s="66">
        <f t="shared" si="52"/>
        <v>0</v>
      </c>
      <c r="R662" s="63">
        <v>0</v>
      </c>
      <c r="S662" s="27">
        <v>308.83999999999997</v>
      </c>
      <c r="T662" s="27">
        <v>0</v>
      </c>
      <c r="U662" s="64">
        <f t="shared" si="53"/>
        <v>0</v>
      </c>
      <c r="V662" s="65">
        <f t="shared" si="54"/>
        <v>308.83999999999997</v>
      </c>
    </row>
    <row r="663" spans="1:22" x14ac:dyDescent="0.25">
      <c r="A663" s="1" t="s">
        <v>3698</v>
      </c>
      <c r="B663" t="s">
        <v>16</v>
      </c>
      <c r="C663" t="s">
        <v>2837</v>
      </c>
      <c r="D663" t="s">
        <v>2838</v>
      </c>
      <c r="E663" t="s">
        <v>2</v>
      </c>
      <c r="F663">
        <f t="shared" si="50"/>
        <v>7</v>
      </c>
      <c r="G663" t="s">
        <v>3900</v>
      </c>
      <c r="H663" t="s">
        <v>3779</v>
      </c>
      <c r="I663" t="s">
        <v>3780</v>
      </c>
      <c r="J663" t="s">
        <v>4396</v>
      </c>
      <c r="K663" s="46">
        <v>0.89349999999999996</v>
      </c>
      <c r="L663" s="27">
        <v>0</v>
      </c>
      <c r="M663" s="27">
        <v>40.83</v>
      </c>
      <c r="N663" s="27">
        <v>0</v>
      </c>
      <c r="O663" s="70">
        <f t="shared" si="51"/>
        <v>40.83</v>
      </c>
      <c r="P663" s="76">
        <v>0</v>
      </c>
      <c r="Q663" s="66">
        <f t="shared" si="52"/>
        <v>0</v>
      </c>
      <c r="R663" s="63">
        <v>0</v>
      </c>
      <c r="S663" s="27">
        <v>40.83</v>
      </c>
      <c r="T663" s="27">
        <v>0</v>
      </c>
      <c r="U663" s="64">
        <f t="shared" si="53"/>
        <v>0</v>
      </c>
      <c r="V663" s="65">
        <f t="shared" si="54"/>
        <v>40.83</v>
      </c>
    </row>
    <row r="664" spans="1:22" x14ac:dyDescent="0.25">
      <c r="A664" s="1" t="s">
        <v>3698</v>
      </c>
      <c r="B664" t="s">
        <v>16</v>
      </c>
      <c r="C664" t="s">
        <v>2837</v>
      </c>
      <c r="D664" t="s">
        <v>2838</v>
      </c>
      <c r="E664" t="s">
        <v>2</v>
      </c>
      <c r="F664">
        <f t="shared" si="50"/>
        <v>7</v>
      </c>
      <c r="G664" t="s">
        <v>3870</v>
      </c>
      <c r="H664" t="s">
        <v>3782</v>
      </c>
      <c r="I664" t="s">
        <v>3783</v>
      </c>
      <c r="J664" t="s">
        <v>4396</v>
      </c>
      <c r="K664" s="46">
        <v>0.91159999999999997</v>
      </c>
      <c r="L664" s="27">
        <v>0</v>
      </c>
      <c r="M664" s="27">
        <v>41.66</v>
      </c>
      <c r="N664" s="27">
        <v>0</v>
      </c>
      <c r="O664" s="70">
        <f t="shared" si="51"/>
        <v>41.66</v>
      </c>
      <c r="P664" s="76">
        <v>0</v>
      </c>
      <c r="Q664" s="66">
        <f t="shared" si="52"/>
        <v>0</v>
      </c>
      <c r="R664" s="63">
        <v>0</v>
      </c>
      <c r="S664" s="27">
        <v>41.66</v>
      </c>
      <c r="T664" s="27">
        <v>0</v>
      </c>
      <c r="U664" s="64">
        <f t="shared" si="53"/>
        <v>0</v>
      </c>
      <c r="V664" s="65">
        <f t="shared" si="54"/>
        <v>41.66</v>
      </c>
    </row>
    <row r="665" spans="1:22" x14ac:dyDescent="0.25">
      <c r="A665" s="1" t="s">
        <v>3698</v>
      </c>
      <c r="B665" t="s">
        <v>16</v>
      </c>
      <c r="C665" t="s">
        <v>2839</v>
      </c>
      <c r="D665" t="s">
        <v>2840</v>
      </c>
      <c r="E665" t="s">
        <v>2</v>
      </c>
      <c r="F665">
        <f t="shared" si="50"/>
        <v>7</v>
      </c>
      <c r="G665" t="s">
        <v>3778</v>
      </c>
      <c r="H665" t="s">
        <v>3779</v>
      </c>
      <c r="I665" t="s">
        <v>3780</v>
      </c>
      <c r="J665" t="s">
        <v>4396</v>
      </c>
      <c r="K665" s="46">
        <v>0.8</v>
      </c>
      <c r="L665" s="27">
        <v>0</v>
      </c>
      <c r="M665" s="27">
        <v>113.42</v>
      </c>
      <c r="N665" s="27">
        <v>5.56</v>
      </c>
      <c r="O665" s="70">
        <f t="shared" si="51"/>
        <v>118.98</v>
      </c>
      <c r="P665" s="76">
        <v>1.4460431654676258</v>
      </c>
      <c r="Q665" s="66">
        <f t="shared" si="52"/>
        <v>8.0399999999999991</v>
      </c>
      <c r="R665" s="63">
        <v>1</v>
      </c>
      <c r="S665" s="27">
        <v>118.98</v>
      </c>
      <c r="T665" s="27">
        <v>0</v>
      </c>
      <c r="U665" s="64">
        <f t="shared" si="53"/>
        <v>8.0399999999999991</v>
      </c>
      <c r="V665" s="65">
        <f t="shared" si="54"/>
        <v>127.02000000000001</v>
      </c>
    </row>
    <row r="666" spans="1:22" x14ac:dyDescent="0.25">
      <c r="A666" s="1" t="s">
        <v>3698</v>
      </c>
      <c r="B666" t="s">
        <v>16</v>
      </c>
      <c r="C666" t="s">
        <v>2841</v>
      </c>
      <c r="D666" t="s">
        <v>2842</v>
      </c>
      <c r="E666" t="s">
        <v>2</v>
      </c>
      <c r="F666">
        <f t="shared" si="50"/>
        <v>7</v>
      </c>
      <c r="G666" t="s">
        <v>3778</v>
      </c>
      <c r="H666" t="s">
        <v>3779</v>
      </c>
      <c r="I666" t="s">
        <v>3780</v>
      </c>
      <c r="J666" t="s">
        <v>4396</v>
      </c>
      <c r="K666" s="46">
        <v>8.7345000000000006</v>
      </c>
      <c r="L666" s="27">
        <v>0</v>
      </c>
      <c r="M666" s="27">
        <v>8817.26</v>
      </c>
      <c r="N666" s="27">
        <v>17425.46</v>
      </c>
      <c r="O666" s="70">
        <f t="shared" si="51"/>
        <v>26242.720000000001</v>
      </c>
      <c r="P666" s="76">
        <v>1.445262851023732</v>
      </c>
      <c r="Q666" s="66">
        <f t="shared" si="52"/>
        <v>25184.37</v>
      </c>
      <c r="R666" s="63">
        <v>1</v>
      </c>
      <c r="S666" s="27">
        <v>26242.720000000001</v>
      </c>
      <c r="T666" s="27">
        <v>0</v>
      </c>
      <c r="U666" s="64">
        <f t="shared" si="53"/>
        <v>25184.37</v>
      </c>
      <c r="V666" s="65">
        <f t="shared" si="54"/>
        <v>51427.09</v>
      </c>
    </row>
    <row r="667" spans="1:22" x14ac:dyDescent="0.25">
      <c r="A667" s="1" t="s">
        <v>3698</v>
      </c>
      <c r="B667" t="s">
        <v>16</v>
      </c>
      <c r="C667" t="s">
        <v>2843</v>
      </c>
      <c r="D667" t="s">
        <v>447</v>
      </c>
      <c r="E667" t="s">
        <v>2</v>
      </c>
      <c r="F667">
        <f t="shared" si="50"/>
        <v>7</v>
      </c>
      <c r="G667" t="s">
        <v>3778</v>
      </c>
      <c r="H667" t="s">
        <v>3779</v>
      </c>
      <c r="I667" t="s">
        <v>3780</v>
      </c>
      <c r="J667" t="s">
        <v>4396</v>
      </c>
      <c r="K667" s="46">
        <v>9.0015000000000001</v>
      </c>
      <c r="L667" s="27">
        <v>0</v>
      </c>
      <c r="M667" s="27">
        <v>2373.79</v>
      </c>
      <c r="N667" s="27">
        <v>0</v>
      </c>
      <c r="O667" s="70">
        <f t="shared" si="51"/>
        <v>2373.79</v>
      </c>
      <c r="P667" s="76">
        <v>0</v>
      </c>
      <c r="Q667" s="66">
        <f t="shared" si="52"/>
        <v>0</v>
      </c>
      <c r="R667" s="63">
        <v>0</v>
      </c>
      <c r="S667" s="27">
        <v>2373.79</v>
      </c>
      <c r="T667" s="27">
        <v>0</v>
      </c>
      <c r="U667" s="64">
        <f t="shared" si="53"/>
        <v>0</v>
      </c>
      <c r="V667" s="65">
        <f t="shared" si="54"/>
        <v>2373.79</v>
      </c>
    </row>
    <row r="668" spans="1:22" x14ac:dyDescent="0.25">
      <c r="A668" s="1" t="s">
        <v>3698</v>
      </c>
      <c r="B668" t="s">
        <v>16</v>
      </c>
      <c r="C668" t="s">
        <v>2843</v>
      </c>
      <c r="D668" t="s">
        <v>447</v>
      </c>
      <c r="E668" t="s">
        <v>2</v>
      </c>
      <c r="F668">
        <f t="shared" si="50"/>
        <v>7</v>
      </c>
      <c r="G668" t="s">
        <v>3787</v>
      </c>
      <c r="H668" t="s">
        <v>3782</v>
      </c>
      <c r="I668" t="s">
        <v>3785</v>
      </c>
      <c r="J668" t="s">
        <v>4396</v>
      </c>
      <c r="K668" s="46">
        <v>3.6004</v>
      </c>
      <c r="L668" s="27">
        <v>0</v>
      </c>
      <c r="M668" s="27">
        <v>949.47</v>
      </c>
      <c r="N668" s="27">
        <v>0</v>
      </c>
      <c r="O668" s="70">
        <f t="shared" si="51"/>
        <v>949.47</v>
      </c>
      <c r="P668" s="76">
        <v>0</v>
      </c>
      <c r="Q668" s="66">
        <f t="shared" si="52"/>
        <v>0</v>
      </c>
      <c r="R668" s="63">
        <v>0</v>
      </c>
      <c r="S668" s="27">
        <v>949.47</v>
      </c>
      <c r="T668" s="27">
        <v>0</v>
      </c>
      <c r="U668" s="64">
        <f t="shared" si="53"/>
        <v>0</v>
      </c>
      <c r="V668" s="65">
        <f t="shared" si="54"/>
        <v>949.47</v>
      </c>
    </row>
    <row r="669" spans="1:22" x14ac:dyDescent="0.25">
      <c r="A669" s="1" t="s">
        <v>3699</v>
      </c>
      <c r="B669" t="s">
        <v>17</v>
      </c>
      <c r="C669" t="s">
        <v>99</v>
      </c>
      <c r="D669" t="s">
        <v>17</v>
      </c>
      <c r="E669" t="s">
        <v>0</v>
      </c>
      <c r="F669">
        <f t="shared" si="50"/>
        <v>7</v>
      </c>
      <c r="G669" t="s">
        <v>3778</v>
      </c>
      <c r="H669" t="s">
        <v>3779</v>
      </c>
      <c r="I669" t="s">
        <v>3780</v>
      </c>
      <c r="J669" t="s">
        <v>4396</v>
      </c>
      <c r="K669" s="46">
        <v>4.7561999999999998</v>
      </c>
      <c r="L669" s="27">
        <v>54962.47</v>
      </c>
      <c r="M669" s="27">
        <v>31216.09</v>
      </c>
      <c r="N669" s="27">
        <v>93076.75</v>
      </c>
      <c r="O669" s="70">
        <f t="shared" si="51"/>
        <v>179255.31</v>
      </c>
      <c r="P669" s="76">
        <v>1.4452627535877647</v>
      </c>
      <c r="Q669" s="66">
        <f t="shared" si="52"/>
        <v>134520.35999999999</v>
      </c>
      <c r="R669" s="63">
        <v>1</v>
      </c>
      <c r="S669" s="27">
        <v>179255.31</v>
      </c>
      <c r="T669" s="27">
        <v>0</v>
      </c>
      <c r="U669" s="64">
        <f t="shared" si="53"/>
        <v>134520.35999999999</v>
      </c>
      <c r="V669" s="65">
        <f t="shared" si="54"/>
        <v>313775.67</v>
      </c>
    </row>
    <row r="670" spans="1:22" x14ac:dyDescent="0.25">
      <c r="A670" s="1" t="s">
        <v>3699</v>
      </c>
      <c r="B670" t="s">
        <v>17</v>
      </c>
      <c r="C670" t="s">
        <v>99</v>
      </c>
      <c r="D670" t="s">
        <v>17</v>
      </c>
      <c r="E670" t="s">
        <v>0</v>
      </c>
      <c r="F670">
        <f t="shared" si="50"/>
        <v>7</v>
      </c>
      <c r="G670" t="s">
        <v>3790</v>
      </c>
      <c r="H670" t="s">
        <v>3782</v>
      </c>
      <c r="I670" t="s">
        <v>3785</v>
      </c>
      <c r="J670" t="s">
        <v>4397</v>
      </c>
      <c r="K670" s="46">
        <v>1</v>
      </c>
      <c r="L670" s="27">
        <v>0</v>
      </c>
      <c r="M670" s="27">
        <v>6563.24</v>
      </c>
      <c r="N670" s="27">
        <v>30402.36</v>
      </c>
      <c r="O670" s="70">
        <f t="shared" si="51"/>
        <v>36965.599999999999</v>
      </c>
      <c r="P670" s="76">
        <v>1.4452628566661254</v>
      </c>
      <c r="Q670" s="66">
        <f t="shared" si="52"/>
        <v>43939.4</v>
      </c>
      <c r="R670" s="63">
        <v>1</v>
      </c>
      <c r="S670" s="27">
        <v>0</v>
      </c>
      <c r="T670" s="27">
        <v>36965.599999999999</v>
      </c>
      <c r="U670" s="64">
        <f t="shared" si="53"/>
        <v>43939.4</v>
      </c>
      <c r="V670" s="65">
        <f t="shared" si="54"/>
        <v>80905</v>
      </c>
    </row>
    <row r="671" spans="1:22" x14ac:dyDescent="0.25">
      <c r="A671" s="1" t="s">
        <v>3699</v>
      </c>
      <c r="B671" t="s">
        <v>17</v>
      </c>
      <c r="C671" t="s">
        <v>99</v>
      </c>
      <c r="D671" t="s">
        <v>17</v>
      </c>
      <c r="E671" t="s">
        <v>0</v>
      </c>
      <c r="F671">
        <f t="shared" si="50"/>
        <v>7</v>
      </c>
      <c r="G671" t="s">
        <v>3813</v>
      </c>
      <c r="H671" t="s">
        <v>3782</v>
      </c>
      <c r="I671" t="s">
        <v>3783</v>
      </c>
      <c r="J671" t="s">
        <v>4397</v>
      </c>
      <c r="K671" s="46">
        <v>0.5</v>
      </c>
      <c r="L671" s="27">
        <v>16215.99</v>
      </c>
      <c r="M671" s="27">
        <v>3281.62</v>
      </c>
      <c r="N671" s="27">
        <v>4.5474735088646412E-13</v>
      </c>
      <c r="O671" s="70">
        <f t="shared" si="51"/>
        <v>19497.61</v>
      </c>
      <c r="P671" s="76">
        <v>1.4452628566661254</v>
      </c>
      <c r="Q671" s="66">
        <f t="shared" si="52"/>
        <v>0</v>
      </c>
      <c r="R671" s="63">
        <v>1</v>
      </c>
      <c r="S671" s="27">
        <v>0</v>
      </c>
      <c r="T671" s="27">
        <v>19497.61</v>
      </c>
      <c r="U671" s="64">
        <f t="shared" si="53"/>
        <v>0</v>
      </c>
      <c r="V671" s="65">
        <f t="shared" si="54"/>
        <v>19497.61</v>
      </c>
    </row>
    <row r="672" spans="1:22" x14ac:dyDescent="0.25">
      <c r="A672" s="1" t="s">
        <v>3699</v>
      </c>
      <c r="B672" t="s">
        <v>17</v>
      </c>
      <c r="C672" t="s">
        <v>99</v>
      </c>
      <c r="D672" t="s">
        <v>17</v>
      </c>
      <c r="E672" t="s">
        <v>0</v>
      </c>
      <c r="F672">
        <f t="shared" si="50"/>
        <v>7</v>
      </c>
      <c r="G672" t="s">
        <v>3788</v>
      </c>
      <c r="H672" t="s">
        <v>3782</v>
      </c>
      <c r="I672" t="s">
        <v>3785</v>
      </c>
      <c r="J672" t="s">
        <v>4397</v>
      </c>
      <c r="K672" s="46">
        <v>0.49080000000000001</v>
      </c>
      <c r="L672" s="27">
        <v>0</v>
      </c>
      <c r="M672" s="27">
        <v>3221.24</v>
      </c>
      <c r="N672" s="27">
        <v>14921.48</v>
      </c>
      <c r="O672" s="70">
        <f t="shared" si="51"/>
        <v>18142.72</v>
      </c>
      <c r="P672" s="76">
        <v>1.4452628566661254</v>
      </c>
      <c r="Q672" s="66">
        <f t="shared" si="52"/>
        <v>21565.46</v>
      </c>
      <c r="R672" s="63">
        <v>1</v>
      </c>
      <c r="S672" s="27">
        <v>0</v>
      </c>
      <c r="T672" s="27">
        <v>18142.719999999998</v>
      </c>
      <c r="U672" s="64">
        <f t="shared" si="53"/>
        <v>21565.46</v>
      </c>
      <c r="V672" s="65">
        <f t="shared" si="54"/>
        <v>39708.179999999993</v>
      </c>
    </row>
    <row r="673" spans="1:22" x14ac:dyDescent="0.25">
      <c r="A673" s="1" t="s">
        <v>3699</v>
      </c>
      <c r="B673" t="s">
        <v>17</v>
      </c>
      <c r="C673" t="s">
        <v>99</v>
      </c>
      <c r="D673" t="s">
        <v>17</v>
      </c>
      <c r="E673" t="s">
        <v>0</v>
      </c>
      <c r="F673">
        <f t="shared" si="50"/>
        <v>7</v>
      </c>
      <c r="G673" t="s">
        <v>3789</v>
      </c>
      <c r="H673" t="s">
        <v>3782</v>
      </c>
      <c r="I673" t="s">
        <v>3785</v>
      </c>
      <c r="J673" t="s">
        <v>4397</v>
      </c>
      <c r="K673" s="46">
        <v>0.24249999999999999</v>
      </c>
      <c r="L673" s="27">
        <v>0</v>
      </c>
      <c r="M673" s="27">
        <v>1591.59</v>
      </c>
      <c r="N673" s="27">
        <v>7372.57</v>
      </c>
      <c r="O673" s="70">
        <f t="shared" si="51"/>
        <v>8964.16</v>
      </c>
      <c r="P673" s="76">
        <v>1.4452628566661254</v>
      </c>
      <c r="Q673" s="66">
        <f t="shared" si="52"/>
        <v>10655.3</v>
      </c>
      <c r="R673" s="63">
        <v>1</v>
      </c>
      <c r="S673" s="27">
        <v>0</v>
      </c>
      <c r="T673" s="27">
        <v>8964.16</v>
      </c>
      <c r="U673" s="64">
        <f t="shared" si="53"/>
        <v>10655.3</v>
      </c>
      <c r="V673" s="65">
        <f t="shared" si="54"/>
        <v>19619.46</v>
      </c>
    </row>
    <row r="674" spans="1:22" x14ac:dyDescent="0.25">
      <c r="A674" s="1" t="s">
        <v>3699</v>
      </c>
      <c r="B674" t="s">
        <v>17</v>
      </c>
      <c r="C674" t="s">
        <v>99</v>
      </c>
      <c r="D674" t="s">
        <v>17</v>
      </c>
      <c r="E674" t="s">
        <v>0</v>
      </c>
      <c r="F674">
        <f t="shared" si="50"/>
        <v>7</v>
      </c>
      <c r="G674" t="s">
        <v>3791</v>
      </c>
      <c r="H674" t="s">
        <v>3782</v>
      </c>
      <c r="I674" t="s">
        <v>3785</v>
      </c>
      <c r="J674" t="s">
        <v>4397</v>
      </c>
      <c r="K674" s="46">
        <v>0.1</v>
      </c>
      <c r="L674" s="27">
        <v>0</v>
      </c>
      <c r="M674" s="27">
        <v>656.32</v>
      </c>
      <c r="N674" s="27">
        <v>3040.2400000000002</v>
      </c>
      <c r="O674" s="70">
        <f t="shared" si="51"/>
        <v>3696.5600000000004</v>
      </c>
      <c r="P674" s="76">
        <v>1.4452628566661254</v>
      </c>
      <c r="Q674" s="66">
        <f t="shared" si="52"/>
        <v>4393.95</v>
      </c>
      <c r="R674" s="63">
        <v>1</v>
      </c>
      <c r="S674" s="27">
        <v>0</v>
      </c>
      <c r="T674" s="27">
        <v>3696.5600000000009</v>
      </c>
      <c r="U674" s="64">
        <f t="shared" si="53"/>
        <v>4393.95</v>
      </c>
      <c r="V674" s="65">
        <f t="shared" si="54"/>
        <v>8090.51</v>
      </c>
    </row>
    <row r="675" spans="1:22" x14ac:dyDescent="0.25">
      <c r="A675" s="1" t="s">
        <v>3699</v>
      </c>
      <c r="B675" t="s">
        <v>17</v>
      </c>
      <c r="C675" t="s">
        <v>452</v>
      </c>
      <c r="D675" t="s">
        <v>453</v>
      </c>
      <c r="E675" t="s">
        <v>3</v>
      </c>
      <c r="F675">
        <f t="shared" si="50"/>
        <v>7</v>
      </c>
      <c r="G675" t="s">
        <v>3778</v>
      </c>
      <c r="H675" t="s">
        <v>3779</v>
      </c>
      <c r="I675" t="s">
        <v>3780</v>
      </c>
      <c r="J675" t="s">
        <v>4397</v>
      </c>
      <c r="K675" s="46">
        <v>0.79400000000000004</v>
      </c>
      <c r="L675" s="27">
        <v>0</v>
      </c>
      <c r="M675" s="27">
        <v>125.43</v>
      </c>
      <c r="N675" s="27">
        <v>0</v>
      </c>
      <c r="O675" s="70">
        <f t="shared" si="51"/>
        <v>125.43</v>
      </c>
      <c r="P675" s="76">
        <v>0</v>
      </c>
      <c r="Q675" s="66">
        <f t="shared" si="52"/>
        <v>0</v>
      </c>
      <c r="R675" s="63">
        <v>0</v>
      </c>
      <c r="S675" s="27">
        <v>0</v>
      </c>
      <c r="T675" s="27">
        <v>125.43</v>
      </c>
      <c r="U675" s="64">
        <f t="shared" si="53"/>
        <v>0</v>
      </c>
      <c r="V675" s="65">
        <f t="shared" si="54"/>
        <v>125.43</v>
      </c>
    </row>
    <row r="676" spans="1:22" x14ac:dyDescent="0.25">
      <c r="A676" s="1" t="s">
        <v>3699</v>
      </c>
      <c r="B676" t="s">
        <v>17</v>
      </c>
      <c r="C676" t="s">
        <v>454</v>
      </c>
      <c r="D676" t="s">
        <v>455</v>
      </c>
      <c r="E676" t="s">
        <v>3</v>
      </c>
      <c r="F676">
        <f t="shared" si="50"/>
        <v>7</v>
      </c>
      <c r="G676" t="s">
        <v>3778</v>
      </c>
      <c r="H676" t="s">
        <v>3779</v>
      </c>
      <c r="I676" t="s">
        <v>3780</v>
      </c>
      <c r="J676" t="s">
        <v>4397</v>
      </c>
      <c r="K676" s="46">
        <v>0.97750000000000004</v>
      </c>
      <c r="L676" s="27">
        <v>0</v>
      </c>
      <c r="M676" s="27">
        <v>281.29000000000002</v>
      </c>
      <c r="N676" s="27">
        <v>0</v>
      </c>
      <c r="O676" s="70">
        <f t="shared" si="51"/>
        <v>281.29000000000002</v>
      </c>
      <c r="P676" s="76">
        <v>0</v>
      </c>
      <c r="Q676" s="66">
        <f t="shared" si="52"/>
        <v>0</v>
      </c>
      <c r="R676" s="63">
        <v>0</v>
      </c>
      <c r="S676" s="27">
        <v>0</v>
      </c>
      <c r="T676" s="27">
        <v>281.29000000000002</v>
      </c>
      <c r="U676" s="64">
        <f t="shared" si="53"/>
        <v>0</v>
      </c>
      <c r="V676" s="65">
        <f t="shared" si="54"/>
        <v>281.29000000000002</v>
      </c>
    </row>
    <row r="677" spans="1:22" x14ac:dyDescent="0.25">
      <c r="A677" s="1" t="s">
        <v>3699</v>
      </c>
      <c r="B677" t="s">
        <v>17</v>
      </c>
      <c r="C677" t="s">
        <v>454</v>
      </c>
      <c r="D677" t="s">
        <v>455</v>
      </c>
      <c r="E677" t="s">
        <v>3</v>
      </c>
      <c r="F677">
        <f t="shared" si="50"/>
        <v>7</v>
      </c>
      <c r="G677" t="s">
        <v>3902</v>
      </c>
      <c r="H677" t="s">
        <v>3782</v>
      </c>
      <c r="I677" t="s">
        <v>3783</v>
      </c>
      <c r="J677" t="s">
        <v>4397</v>
      </c>
      <c r="K677" s="46">
        <v>0.5</v>
      </c>
      <c r="L677" s="27">
        <v>0</v>
      </c>
      <c r="M677" s="27">
        <v>143.88</v>
      </c>
      <c r="N677" s="27">
        <v>0</v>
      </c>
      <c r="O677" s="70">
        <f t="shared" si="51"/>
        <v>143.88</v>
      </c>
      <c r="P677" s="76">
        <v>0</v>
      </c>
      <c r="Q677" s="66">
        <f t="shared" si="52"/>
        <v>0</v>
      </c>
      <c r="R677" s="63">
        <v>0</v>
      </c>
      <c r="S677" s="27">
        <v>0</v>
      </c>
      <c r="T677" s="27">
        <v>143.88</v>
      </c>
      <c r="U677" s="64">
        <f t="shared" si="53"/>
        <v>0</v>
      </c>
      <c r="V677" s="65">
        <f t="shared" si="54"/>
        <v>143.88</v>
      </c>
    </row>
    <row r="678" spans="1:22" x14ac:dyDescent="0.25">
      <c r="A678" s="1" t="s">
        <v>3699</v>
      </c>
      <c r="B678" t="s">
        <v>17</v>
      </c>
      <c r="C678" t="s">
        <v>456</v>
      </c>
      <c r="D678" t="s">
        <v>457</v>
      </c>
      <c r="E678" t="s">
        <v>3</v>
      </c>
      <c r="F678">
        <f t="shared" si="50"/>
        <v>7</v>
      </c>
      <c r="G678" t="s">
        <v>3778</v>
      </c>
      <c r="H678" t="s">
        <v>3779</v>
      </c>
      <c r="I678" t="s">
        <v>3780</v>
      </c>
      <c r="J678" t="s">
        <v>4397</v>
      </c>
      <c r="K678" s="46">
        <v>0.88019999999999998</v>
      </c>
      <c r="L678" s="27">
        <v>0</v>
      </c>
      <c r="M678" s="27">
        <v>10.91</v>
      </c>
      <c r="N678" s="27">
        <v>0</v>
      </c>
      <c r="O678" s="70">
        <f t="shared" si="51"/>
        <v>10.91</v>
      </c>
      <c r="P678" s="76">
        <v>0</v>
      </c>
      <c r="Q678" s="66">
        <f t="shared" si="52"/>
        <v>0</v>
      </c>
      <c r="R678" s="63">
        <v>0</v>
      </c>
      <c r="S678" s="27">
        <v>0</v>
      </c>
      <c r="T678" s="27">
        <v>10.91</v>
      </c>
      <c r="U678" s="64">
        <f t="shared" si="53"/>
        <v>0</v>
      </c>
      <c r="V678" s="65">
        <f t="shared" si="54"/>
        <v>10.91</v>
      </c>
    </row>
    <row r="679" spans="1:22" x14ac:dyDescent="0.25">
      <c r="A679" s="1" t="s">
        <v>3699</v>
      </c>
      <c r="B679" t="s">
        <v>17</v>
      </c>
      <c r="C679" t="s">
        <v>456</v>
      </c>
      <c r="D679" t="s">
        <v>457</v>
      </c>
      <c r="E679" t="s">
        <v>3</v>
      </c>
      <c r="F679">
        <f t="shared" si="50"/>
        <v>7</v>
      </c>
      <c r="G679" t="s">
        <v>3902</v>
      </c>
      <c r="H679" t="s">
        <v>3782</v>
      </c>
      <c r="I679" t="s">
        <v>3783</v>
      </c>
      <c r="J679" t="s">
        <v>4397</v>
      </c>
      <c r="K679" s="46">
        <v>0.79679999999999995</v>
      </c>
      <c r="L679" s="27">
        <v>0</v>
      </c>
      <c r="M679" s="27">
        <v>9.8800000000000008</v>
      </c>
      <c r="N679" s="27">
        <v>0</v>
      </c>
      <c r="O679" s="70">
        <f t="shared" si="51"/>
        <v>9.8800000000000008</v>
      </c>
      <c r="P679" s="76">
        <v>0</v>
      </c>
      <c r="Q679" s="66">
        <f t="shared" si="52"/>
        <v>0</v>
      </c>
      <c r="R679" s="63">
        <v>0</v>
      </c>
      <c r="S679" s="27">
        <v>0</v>
      </c>
      <c r="T679" s="27">
        <v>9.8800000000000008</v>
      </c>
      <c r="U679" s="64">
        <f t="shared" si="53"/>
        <v>0</v>
      </c>
      <c r="V679" s="65">
        <f t="shared" si="54"/>
        <v>9.8800000000000008</v>
      </c>
    </row>
    <row r="680" spans="1:22" x14ac:dyDescent="0.25">
      <c r="A680" s="1" t="s">
        <v>3699</v>
      </c>
      <c r="B680" t="s">
        <v>17</v>
      </c>
      <c r="C680" t="s">
        <v>458</v>
      </c>
      <c r="D680" t="s">
        <v>459</v>
      </c>
      <c r="E680" t="s">
        <v>3</v>
      </c>
      <c r="F680">
        <f t="shared" si="50"/>
        <v>7</v>
      </c>
      <c r="G680" t="s">
        <v>3778</v>
      </c>
      <c r="H680" t="s">
        <v>3779</v>
      </c>
      <c r="I680" t="s">
        <v>3780</v>
      </c>
      <c r="J680" t="s">
        <v>4397</v>
      </c>
      <c r="K680" s="46">
        <v>0.86350000000000005</v>
      </c>
      <c r="L680" s="27">
        <v>17.84</v>
      </c>
      <c r="M680" s="27">
        <v>103.05</v>
      </c>
      <c r="N680" s="27">
        <v>27.470000000000002</v>
      </c>
      <c r="O680" s="70">
        <f t="shared" si="51"/>
        <v>148.36000000000001</v>
      </c>
      <c r="P680" s="76">
        <v>1.4452129595922827</v>
      </c>
      <c r="Q680" s="66">
        <f t="shared" si="52"/>
        <v>39.700000000000003</v>
      </c>
      <c r="R680" s="63">
        <v>1</v>
      </c>
      <c r="S680" s="27">
        <v>0</v>
      </c>
      <c r="T680" s="27">
        <v>148.36000000000001</v>
      </c>
      <c r="U680" s="64">
        <f t="shared" si="53"/>
        <v>39.700000000000003</v>
      </c>
      <c r="V680" s="65">
        <f t="shared" si="54"/>
        <v>188.06</v>
      </c>
    </row>
    <row r="681" spans="1:22" x14ac:dyDescent="0.25">
      <c r="A681" s="1" t="s">
        <v>3699</v>
      </c>
      <c r="B681" t="s">
        <v>17</v>
      </c>
      <c r="C681" t="s">
        <v>458</v>
      </c>
      <c r="D681" t="s">
        <v>459</v>
      </c>
      <c r="E681" t="s">
        <v>3</v>
      </c>
      <c r="F681">
        <f t="shared" si="50"/>
        <v>7</v>
      </c>
      <c r="G681" t="s">
        <v>3947</v>
      </c>
      <c r="H681" t="s">
        <v>3782</v>
      </c>
      <c r="I681" t="s">
        <v>3783</v>
      </c>
      <c r="J681" t="s">
        <v>4397</v>
      </c>
      <c r="K681" s="46">
        <v>0.79259999999999997</v>
      </c>
      <c r="L681" s="27">
        <v>41.59</v>
      </c>
      <c r="M681" s="27">
        <v>94.59</v>
      </c>
      <c r="N681" s="27">
        <v>0</v>
      </c>
      <c r="O681" s="70">
        <f t="shared" si="51"/>
        <v>136.18</v>
      </c>
      <c r="P681" s="76">
        <v>0</v>
      </c>
      <c r="Q681" s="66">
        <f t="shared" si="52"/>
        <v>0</v>
      </c>
      <c r="R681" s="63">
        <v>1</v>
      </c>
      <c r="S681" s="27">
        <v>0</v>
      </c>
      <c r="T681" s="27">
        <v>136.18</v>
      </c>
      <c r="U681" s="64">
        <f t="shared" si="53"/>
        <v>0</v>
      </c>
      <c r="V681" s="65">
        <f t="shared" si="54"/>
        <v>136.18</v>
      </c>
    </row>
    <row r="682" spans="1:22" x14ac:dyDescent="0.25">
      <c r="A682" s="1" t="s">
        <v>3699</v>
      </c>
      <c r="B682" t="s">
        <v>17</v>
      </c>
      <c r="C682" t="s">
        <v>460</v>
      </c>
      <c r="D682" t="s">
        <v>461</v>
      </c>
      <c r="E682" t="s">
        <v>3</v>
      </c>
      <c r="F682">
        <f t="shared" si="50"/>
        <v>7</v>
      </c>
      <c r="G682" t="s">
        <v>3778</v>
      </c>
      <c r="H682" t="s">
        <v>3779</v>
      </c>
      <c r="I682" t="s">
        <v>3780</v>
      </c>
      <c r="J682" t="s">
        <v>4397</v>
      </c>
      <c r="K682" s="46">
        <v>0.79169999999999996</v>
      </c>
      <c r="L682" s="27">
        <v>0</v>
      </c>
      <c r="M682" s="27">
        <v>50.68</v>
      </c>
      <c r="N682" s="27">
        <v>0</v>
      </c>
      <c r="O682" s="70">
        <f t="shared" si="51"/>
        <v>50.68</v>
      </c>
      <c r="P682" s="76">
        <v>0</v>
      </c>
      <c r="Q682" s="66">
        <f t="shared" si="52"/>
        <v>0</v>
      </c>
      <c r="R682" s="63">
        <v>0</v>
      </c>
      <c r="S682" s="27">
        <v>0</v>
      </c>
      <c r="T682" s="27">
        <v>50.68</v>
      </c>
      <c r="U682" s="64">
        <f t="shared" si="53"/>
        <v>0</v>
      </c>
      <c r="V682" s="65">
        <f t="shared" si="54"/>
        <v>50.68</v>
      </c>
    </row>
    <row r="683" spans="1:22" x14ac:dyDescent="0.25">
      <c r="A683" s="1" t="s">
        <v>3699</v>
      </c>
      <c r="B683" t="s">
        <v>17</v>
      </c>
      <c r="C683" t="s">
        <v>462</v>
      </c>
      <c r="D683" t="s">
        <v>463</v>
      </c>
      <c r="E683" t="s">
        <v>3</v>
      </c>
      <c r="F683">
        <f t="shared" si="50"/>
        <v>7</v>
      </c>
      <c r="G683" t="s">
        <v>3778</v>
      </c>
      <c r="H683" t="s">
        <v>3779</v>
      </c>
      <c r="I683" t="s">
        <v>3780</v>
      </c>
      <c r="J683" t="s">
        <v>4397</v>
      </c>
      <c r="K683" s="46">
        <v>0.9022</v>
      </c>
      <c r="L683" s="27">
        <v>0.77</v>
      </c>
      <c r="M683" s="27">
        <v>0.98</v>
      </c>
      <c r="N683" s="27">
        <v>7.28</v>
      </c>
      <c r="O683" s="70">
        <f t="shared" si="51"/>
        <v>9.0300000000000011</v>
      </c>
      <c r="P683" s="76">
        <v>1.445054945054945</v>
      </c>
      <c r="Q683" s="66">
        <f t="shared" si="52"/>
        <v>10.52</v>
      </c>
      <c r="R683" s="63">
        <v>1</v>
      </c>
      <c r="S683" s="27">
        <v>0</v>
      </c>
      <c r="T683" s="27">
        <v>9.0300000000000011</v>
      </c>
      <c r="U683" s="64">
        <f t="shared" si="53"/>
        <v>10.52</v>
      </c>
      <c r="V683" s="65">
        <f t="shared" si="54"/>
        <v>19.55</v>
      </c>
    </row>
    <row r="684" spans="1:22" x14ac:dyDescent="0.25">
      <c r="A684" s="1" t="s">
        <v>3699</v>
      </c>
      <c r="B684" t="s">
        <v>17</v>
      </c>
      <c r="C684" t="s">
        <v>464</v>
      </c>
      <c r="D684" t="s">
        <v>465</v>
      </c>
      <c r="E684" t="s">
        <v>3</v>
      </c>
      <c r="F684">
        <f t="shared" si="50"/>
        <v>7</v>
      </c>
      <c r="G684" t="s">
        <v>3778</v>
      </c>
      <c r="H684" t="s">
        <v>3779</v>
      </c>
      <c r="I684" t="s">
        <v>3780</v>
      </c>
      <c r="J684" t="s">
        <v>4397</v>
      </c>
      <c r="K684" s="46">
        <v>0.94740000000000002</v>
      </c>
      <c r="L684" s="27">
        <v>0</v>
      </c>
      <c r="M684" s="27">
        <v>169.02</v>
      </c>
      <c r="N684" s="27">
        <v>0</v>
      </c>
      <c r="O684" s="70">
        <f t="shared" si="51"/>
        <v>169.02</v>
      </c>
      <c r="P684" s="76">
        <v>0</v>
      </c>
      <c r="Q684" s="66">
        <f t="shared" si="52"/>
        <v>0</v>
      </c>
      <c r="R684" s="63">
        <v>0</v>
      </c>
      <c r="S684" s="27">
        <v>0</v>
      </c>
      <c r="T684" s="27">
        <v>169.02</v>
      </c>
      <c r="U684" s="64">
        <f t="shared" si="53"/>
        <v>0</v>
      </c>
      <c r="V684" s="65">
        <f t="shared" si="54"/>
        <v>169.02</v>
      </c>
    </row>
    <row r="685" spans="1:22" x14ac:dyDescent="0.25">
      <c r="A685" s="1" t="s">
        <v>3699</v>
      </c>
      <c r="B685" t="s">
        <v>17</v>
      </c>
      <c r="C685" t="s">
        <v>466</v>
      </c>
      <c r="D685" t="s">
        <v>467</v>
      </c>
      <c r="E685" t="s">
        <v>3</v>
      </c>
      <c r="F685">
        <f t="shared" si="50"/>
        <v>7</v>
      </c>
      <c r="G685" t="s">
        <v>3778</v>
      </c>
      <c r="H685" t="s">
        <v>3779</v>
      </c>
      <c r="I685" t="s">
        <v>3780</v>
      </c>
      <c r="J685" t="s">
        <v>4397</v>
      </c>
      <c r="K685" s="46">
        <v>0.74339999999999995</v>
      </c>
      <c r="L685" s="27">
        <v>0.96</v>
      </c>
      <c r="M685" s="27">
        <v>10.85</v>
      </c>
      <c r="N685" s="27">
        <v>1.79</v>
      </c>
      <c r="O685" s="70">
        <f t="shared" si="51"/>
        <v>13.599999999999998</v>
      </c>
      <c r="P685" s="76">
        <v>1.446927374301676</v>
      </c>
      <c r="Q685" s="66">
        <f t="shared" si="52"/>
        <v>2.59</v>
      </c>
      <c r="R685" s="63">
        <v>1</v>
      </c>
      <c r="S685" s="27">
        <v>0</v>
      </c>
      <c r="T685" s="27">
        <v>13.599999999999998</v>
      </c>
      <c r="U685" s="64">
        <f t="shared" si="53"/>
        <v>2.59</v>
      </c>
      <c r="V685" s="65">
        <f t="shared" si="54"/>
        <v>16.189999999999998</v>
      </c>
    </row>
    <row r="686" spans="1:22" x14ac:dyDescent="0.25">
      <c r="A686" s="1" t="s">
        <v>3699</v>
      </c>
      <c r="B686" t="s">
        <v>17</v>
      </c>
      <c r="C686" t="s">
        <v>466</v>
      </c>
      <c r="D686" t="s">
        <v>467</v>
      </c>
      <c r="E686" t="s">
        <v>3</v>
      </c>
      <c r="F686">
        <f t="shared" si="50"/>
        <v>7</v>
      </c>
      <c r="G686" t="s">
        <v>3902</v>
      </c>
      <c r="H686" t="s">
        <v>3782</v>
      </c>
      <c r="I686" t="s">
        <v>3783</v>
      </c>
      <c r="J686" t="s">
        <v>4397</v>
      </c>
      <c r="K686" s="46">
        <v>0.49659999999999999</v>
      </c>
      <c r="L686" s="27">
        <v>1.84</v>
      </c>
      <c r="M686" s="27">
        <v>7.25</v>
      </c>
      <c r="N686" s="27">
        <v>0</v>
      </c>
      <c r="O686" s="70">
        <f t="shared" si="51"/>
        <v>9.09</v>
      </c>
      <c r="P686" s="76">
        <v>0</v>
      </c>
      <c r="Q686" s="66">
        <f t="shared" si="52"/>
        <v>0</v>
      </c>
      <c r="R686" s="63">
        <v>1</v>
      </c>
      <c r="S686" s="27">
        <v>0</v>
      </c>
      <c r="T686" s="27">
        <v>9.09</v>
      </c>
      <c r="U686" s="64">
        <f t="shared" si="53"/>
        <v>0</v>
      </c>
      <c r="V686" s="65">
        <f t="shared" si="54"/>
        <v>9.09</v>
      </c>
    </row>
    <row r="687" spans="1:22" x14ac:dyDescent="0.25">
      <c r="A687" s="1" t="s">
        <v>3699</v>
      </c>
      <c r="B687" t="s">
        <v>17</v>
      </c>
      <c r="C687" t="s">
        <v>468</v>
      </c>
      <c r="D687" t="s">
        <v>469</v>
      </c>
      <c r="E687" t="s">
        <v>3</v>
      </c>
      <c r="F687">
        <f t="shared" si="50"/>
        <v>7</v>
      </c>
      <c r="G687" t="s">
        <v>3778</v>
      </c>
      <c r="H687" t="s">
        <v>3779</v>
      </c>
      <c r="I687" t="s">
        <v>3780</v>
      </c>
      <c r="J687" t="s">
        <v>4397</v>
      </c>
      <c r="K687" s="46">
        <v>0.88449999999999995</v>
      </c>
      <c r="L687" s="27">
        <v>44.08</v>
      </c>
      <c r="M687" s="27">
        <v>81.41</v>
      </c>
      <c r="N687" s="27">
        <v>162.54000000000002</v>
      </c>
      <c r="O687" s="70">
        <f t="shared" si="51"/>
        <v>288.03000000000003</v>
      </c>
      <c r="P687" s="76">
        <v>1.4452442475698291</v>
      </c>
      <c r="Q687" s="66">
        <f t="shared" si="52"/>
        <v>234.91</v>
      </c>
      <c r="R687" s="63">
        <v>1</v>
      </c>
      <c r="S687" s="27">
        <v>0</v>
      </c>
      <c r="T687" s="27">
        <v>288.03000000000003</v>
      </c>
      <c r="U687" s="64">
        <f t="shared" si="53"/>
        <v>234.91</v>
      </c>
      <c r="V687" s="65">
        <f t="shared" si="54"/>
        <v>522.94000000000005</v>
      </c>
    </row>
    <row r="688" spans="1:22" x14ac:dyDescent="0.25">
      <c r="A688" s="1" t="s">
        <v>3699</v>
      </c>
      <c r="B688" t="s">
        <v>17</v>
      </c>
      <c r="C688" t="s">
        <v>470</v>
      </c>
      <c r="D688" t="s">
        <v>471</v>
      </c>
      <c r="E688" t="s">
        <v>3</v>
      </c>
      <c r="F688">
        <f t="shared" si="50"/>
        <v>7</v>
      </c>
      <c r="G688" t="s">
        <v>3778</v>
      </c>
      <c r="H688" t="s">
        <v>3779</v>
      </c>
      <c r="I688" t="s">
        <v>3780</v>
      </c>
      <c r="J688" t="s">
        <v>4397</v>
      </c>
      <c r="K688" s="46">
        <v>0.72040000000000004</v>
      </c>
      <c r="L688" s="27">
        <v>9.2200000000000006</v>
      </c>
      <c r="M688" s="27">
        <v>94.44</v>
      </c>
      <c r="N688" s="27">
        <v>37.25</v>
      </c>
      <c r="O688" s="70">
        <f t="shared" si="51"/>
        <v>140.91</v>
      </c>
      <c r="P688" s="76">
        <v>1.4453691275167786</v>
      </c>
      <c r="Q688" s="66">
        <f t="shared" si="52"/>
        <v>53.84</v>
      </c>
      <c r="R688" s="63">
        <v>1</v>
      </c>
      <c r="S688" s="27">
        <v>0</v>
      </c>
      <c r="T688" s="27">
        <v>140.91</v>
      </c>
      <c r="U688" s="64">
        <f t="shared" si="53"/>
        <v>53.84</v>
      </c>
      <c r="V688" s="65">
        <f t="shared" si="54"/>
        <v>194.75</v>
      </c>
    </row>
    <row r="689" spans="1:22" x14ac:dyDescent="0.25">
      <c r="A689" s="1" t="s">
        <v>3699</v>
      </c>
      <c r="B689" t="s">
        <v>17</v>
      </c>
      <c r="C689" t="s">
        <v>472</v>
      </c>
      <c r="D689" t="s">
        <v>473</v>
      </c>
      <c r="E689" t="s">
        <v>3</v>
      </c>
      <c r="F689">
        <f t="shared" si="50"/>
        <v>7</v>
      </c>
      <c r="G689" t="s">
        <v>3778</v>
      </c>
      <c r="H689" t="s">
        <v>3779</v>
      </c>
      <c r="I689" t="s">
        <v>3780</v>
      </c>
      <c r="J689" t="s">
        <v>4397</v>
      </c>
      <c r="K689" s="46">
        <v>0.45929999999999999</v>
      </c>
      <c r="L689" s="27">
        <v>1.1200000000000001</v>
      </c>
      <c r="M689" s="27">
        <v>0.41</v>
      </c>
      <c r="N689" s="27">
        <v>4.6499999999999995</v>
      </c>
      <c r="O689" s="70">
        <f t="shared" si="51"/>
        <v>6.18</v>
      </c>
      <c r="P689" s="76">
        <v>1.4451612903225806</v>
      </c>
      <c r="Q689" s="66">
        <f t="shared" si="52"/>
        <v>6.72</v>
      </c>
      <c r="R689" s="63">
        <v>1</v>
      </c>
      <c r="S689" s="27">
        <v>0</v>
      </c>
      <c r="T689" s="27">
        <v>6.18</v>
      </c>
      <c r="U689" s="64">
        <f t="shared" si="53"/>
        <v>6.72</v>
      </c>
      <c r="V689" s="65">
        <f t="shared" si="54"/>
        <v>12.899999999999999</v>
      </c>
    </row>
    <row r="690" spans="1:22" x14ac:dyDescent="0.25">
      <c r="A690" s="1" t="s">
        <v>3699</v>
      </c>
      <c r="B690" t="s">
        <v>17</v>
      </c>
      <c r="C690" t="s">
        <v>472</v>
      </c>
      <c r="D690" t="s">
        <v>473</v>
      </c>
      <c r="E690" t="s">
        <v>3</v>
      </c>
      <c r="F690">
        <f t="shared" si="50"/>
        <v>7</v>
      </c>
      <c r="G690" t="s">
        <v>3909</v>
      </c>
      <c r="H690" t="s">
        <v>3782</v>
      </c>
      <c r="I690" t="s">
        <v>3783</v>
      </c>
      <c r="J690" t="s">
        <v>4397</v>
      </c>
      <c r="K690" s="46">
        <v>0.41860000000000003</v>
      </c>
      <c r="L690" s="27">
        <v>5.26</v>
      </c>
      <c r="M690" s="27">
        <v>0.38</v>
      </c>
      <c r="N690" s="27">
        <v>0</v>
      </c>
      <c r="O690" s="70">
        <f t="shared" si="51"/>
        <v>5.64</v>
      </c>
      <c r="P690" s="76">
        <v>0</v>
      </c>
      <c r="Q690" s="66">
        <f t="shared" si="52"/>
        <v>0</v>
      </c>
      <c r="R690" s="63">
        <v>1</v>
      </c>
      <c r="S690" s="27">
        <v>0</v>
      </c>
      <c r="T690" s="27">
        <v>5.64</v>
      </c>
      <c r="U690" s="64">
        <f t="shared" si="53"/>
        <v>0</v>
      </c>
      <c r="V690" s="65">
        <f t="shared" si="54"/>
        <v>5.64</v>
      </c>
    </row>
    <row r="691" spans="1:22" x14ac:dyDescent="0.25">
      <c r="A691" s="1" t="s">
        <v>3699</v>
      </c>
      <c r="B691" t="s">
        <v>17</v>
      </c>
      <c r="C691" t="s">
        <v>474</v>
      </c>
      <c r="D691" t="s">
        <v>475</v>
      </c>
      <c r="E691" t="s">
        <v>3</v>
      </c>
      <c r="F691">
        <f t="shared" si="50"/>
        <v>7</v>
      </c>
      <c r="G691" t="s">
        <v>3778</v>
      </c>
      <c r="H691" t="s">
        <v>3779</v>
      </c>
      <c r="I691" t="s">
        <v>3780</v>
      </c>
      <c r="J691" t="s">
        <v>4397</v>
      </c>
      <c r="K691" s="46">
        <v>0.63959999999999995</v>
      </c>
      <c r="L691" s="27">
        <v>0</v>
      </c>
      <c r="M691" s="27">
        <v>12.05</v>
      </c>
      <c r="N691" s="27">
        <v>0</v>
      </c>
      <c r="O691" s="70">
        <f t="shared" si="51"/>
        <v>12.05</v>
      </c>
      <c r="P691" s="76">
        <v>0</v>
      </c>
      <c r="Q691" s="66">
        <f t="shared" si="52"/>
        <v>0</v>
      </c>
      <c r="R691" s="63">
        <v>0</v>
      </c>
      <c r="S691" s="27">
        <v>0</v>
      </c>
      <c r="T691" s="27">
        <v>12.05</v>
      </c>
      <c r="U691" s="64">
        <f t="shared" si="53"/>
        <v>0</v>
      </c>
      <c r="V691" s="65">
        <f t="shared" si="54"/>
        <v>12.05</v>
      </c>
    </row>
    <row r="692" spans="1:22" x14ac:dyDescent="0.25">
      <c r="A692" s="1" t="s">
        <v>3699</v>
      </c>
      <c r="B692" t="s">
        <v>17</v>
      </c>
      <c r="C692" t="s">
        <v>474</v>
      </c>
      <c r="D692" t="s">
        <v>475</v>
      </c>
      <c r="E692" t="s">
        <v>3</v>
      </c>
      <c r="F692">
        <f t="shared" si="50"/>
        <v>7</v>
      </c>
      <c r="G692" t="s">
        <v>3902</v>
      </c>
      <c r="H692" t="s">
        <v>3782</v>
      </c>
      <c r="I692" t="s">
        <v>3783</v>
      </c>
      <c r="J692" t="s">
        <v>4397</v>
      </c>
      <c r="K692" s="46">
        <v>0.40560000000000002</v>
      </c>
      <c r="L692" s="27">
        <v>0</v>
      </c>
      <c r="M692" s="27">
        <v>7.64</v>
      </c>
      <c r="N692" s="27">
        <v>0</v>
      </c>
      <c r="O692" s="70">
        <f t="shared" si="51"/>
        <v>7.64</v>
      </c>
      <c r="P692" s="76">
        <v>0</v>
      </c>
      <c r="Q692" s="66">
        <f t="shared" si="52"/>
        <v>0</v>
      </c>
      <c r="R692" s="63">
        <v>0</v>
      </c>
      <c r="S692" s="27">
        <v>0</v>
      </c>
      <c r="T692" s="27">
        <v>7.64</v>
      </c>
      <c r="U692" s="64">
        <f t="shared" si="53"/>
        <v>0</v>
      </c>
      <c r="V692" s="65">
        <f t="shared" si="54"/>
        <v>7.64</v>
      </c>
    </row>
    <row r="693" spans="1:22" x14ac:dyDescent="0.25">
      <c r="A693" s="1" t="s">
        <v>3699</v>
      </c>
      <c r="B693" t="s">
        <v>17</v>
      </c>
      <c r="C693" t="s">
        <v>476</v>
      </c>
      <c r="D693" t="s">
        <v>477</v>
      </c>
      <c r="E693" t="s">
        <v>3</v>
      </c>
      <c r="F693">
        <f t="shared" si="50"/>
        <v>7</v>
      </c>
      <c r="G693" t="s">
        <v>3778</v>
      </c>
      <c r="H693" t="s">
        <v>3779</v>
      </c>
      <c r="I693" t="s">
        <v>3780</v>
      </c>
      <c r="J693" t="s">
        <v>4397</v>
      </c>
      <c r="K693" s="46">
        <v>0.73340000000000005</v>
      </c>
      <c r="L693" s="27">
        <v>1.63</v>
      </c>
      <c r="M693" s="27">
        <v>82.31</v>
      </c>
      <c r="N693" s="27">
        <v>7.1000000000000005</v>
      </c>
      <c r="O693" s="70">
        <f t="shared" si="51"/>
        <v>91.039999999999992</v>
      </c>
      <c r="P693" s="76">
        <v>1.4450704225352113</v>
      </c>
      <c r="Q693" s="66">
        <f t="shared" si="52"/>
        <v>10.26</v>
      </c>
      <c r="R693" s="63">
        <v>1</v>
      </c>
      <c r="S693" s="27">
        <v>0</v>
      </c>
      <c r="T693" s="27">
        <v>91.039999999999992</v>
      </c>
      <c r="U693" s="64">
        <f t="shared" si="53"/>
        <v>10.26</v>
      </c>
      <c r="V693" s="65">
        <f t="shared" si="54"/>
        <v>101.3</v>
      </c>
    </row>
    <row r="694" spans="1:22" x14ac:dyDescent="0.25">
      <c r="A694" s="1" t="s">
        <v>3699</v>
      </c>
      <c r="B694" t="s">
        <v>17</v>
      </c>
      <c r="C694" t="s">
        <v>478</v>
      </c>
      <c r="D694" t="s">
        <v>479</v>
      </c>
      <c r="E694" t="s">
        <v>3</v>
      </c>
      <c r="F694">
        <f t="shared" si="50"/>
        <v>7</v>
      </c>
      <c r="G694" t="s">
        <v>3778</v>
      </c>
      <c r="H694" t="s">
        <v>3779</v>
      </c>
      <c r="I694" t="s">
        <v>3780</v>
      </c>
      <c r="J694" t="s">
        <v>4397</v>
      </c>
      <c r="K694" s="46">
        <v>0.44130000000000003</v>
      </c>
      <c r="L694" s="27">
        <v>83.51</v>
      </c>
      <c r="M694" s="27">
        <v>41.53</v>
      </c>
      <c r="N694" s="27">
        <v>568.75</v>
      </c>
      <c r="O694" s="70">
        <f t="shared" si="51"/>
        <v>693.79</v>
      </c>
      <c r="P694" s="76">
        <v>1.4452571428571428</v>
      </c>
      <c r="Q694" s="66">
        <f t="shared" si="52"/>
        <v>821.99</v>
      </c>
      <c r="R694" s="63">
        <v>1</v>
      </c>
      <c r="S694" s="27">
        <v>0</v>
      </c>
      <c r="T694" s="27">
        <v>693.79</v>
      </c>
      <c r="U694" s="64">
        <f t="shared" si="53"/>
        <v>821.99</v>
      </c>
      <c r="V694" s="65">
        <f t="shared" si="54"/>
        <v>1515.78</v>
      </c>
    </row>
    <row r="695" spans="1:22" x14ac:dyDescent="0.25">
      <c r="A695" s="1" t="s">
        <v>3699</v>
      </c>
      <c r="B695" t="s">
        <v>17</v>
      </c>
      <c r="C695" t="s">
        <v>478</v>
      </c>
      <c r="D695" t="s">
        <v>479</v>
      </c>
      <c r="E695" t="s">
        <v>3</v>
      </c>
      <c r="F695">
        <f t="shared" si="50"/>
        <v>7</v>
      </c>
      <c r="G695" t="s">
        <v>3929</v>
      </c>
      <c r="H695" t="s">
        <v>3782</v>
      </c>
      <c r="I695" t="s">
        <v>3783</v>
      </c>
      <c r="J695" t="s">
        <v>4397</v>
      </c>
      <c r="K695" s="46">
        <v>0.55410000000000004</v>
      </c>
      <c r="L695" s="27">
        <v>818.99</v>
      </c>
      <c r="M695" s="27">
        <v>52.15</v>
      </c>
      <c r="N695" s="27">
        <v>0</v>
      </c>
      <c r="O695" s="70">
        <f t="shared" si="51"/>
        <v>871.14</v>
      </c>
      <c r="P695" s="76">
        <v>0</v>
      </c>
      <c r="Q695" s="66">
        <f t="shared" si="52"/>
        <v>0</v>
      </c>
      <c r="R695" s="63">
        <v>1</v>
      </c>
      <c r="S695" s="27">
        <v>0</v>
      </c>
      <c r="T695" s="27">
        <v>871.14</v>
      </c>
      <c r="U695" s="64">
        <f t="shared" si="53"/>
        <v>0</v>
      </c>
      <c r="V695" s="65">
        <f t="shared" si="54"/>
        <v>871.14</v>
      </c>
    </row>
    <row r="696" spans="1:22" x14ac:dyDescent="0.25">
      <c r="A696" s="1" t="s">
        <v>3699</v>
      </c>
      <c r="B696" t="s">
        <v>17</v>
      </c>
      <c r="C696" t="s">
        <v>480</v>
      </c>
      <c r="D696" t="s">
        <v>481</v>
      </c>
      <c r="E696" t="s">
        <v>3</v>
      </c>
      <c r="F696">
        <f t="shared" si="50"/>
        <v>7</v>
      </c>
      <c r="G696" t="s">
        <v>3778</v>
      </c>
      <c r="H696" t="s">
        <v>3779</v>
      </c>
      <c r="I696" t="s">
        <v>3780</v>
      </c>
      <c r="J696" t="s">
        <v>4397</v>
      </c>
      <c r="K696" s="46">
        <v>0.87809999999999999</v>
      </c>
      <c r="L696" s="27">
        <v>0</v>
      </c>
      <c r="M696" s="27">
        <v>114.02</v>
      </c>
      <c r="N696" s="27">
        <v>0</v>
      </c>
      <c r="O696" s="70">
        <f t="shared" si="51"/>
        <v>114.02</v>
      </c>
      <c r="P696" s="76">
        <v>0</v>
      </c>
      <c r="Q696" s="66">
        <f t="shared" si="52"/>
        <v>0</v>
      </c>
      <c r="R696" s="63">
        <v>0</v>
      </c>
      <c r="S696" s="27">
        <v>0</v>
      </c>
      <c r="T696" s="27">
        <v>114.02</v>
      </c>
      <c r="U696" s="64">
        <f t="shared" si="53"/>
        <v>0</v>
      </c>
      <c r="V696" s="65">
        <f t="shared" si="54"/>
        <v>114.02</v>
      </c>
    </row>
    <row r="697" spans="1:22" x14ac:dyDescent="0.25">
      <c r="A697" s="1" t="s">
        <v>3699</v>
      </c>
      <c r="B697" t="s">
        <v>17</v>
      </c>
      <c r="C697" t="s">
        <v>482</v>
      </c>
      <c r="D697" t="s">
        <v>483</v>
      </c>
      <c r="E697" t="s">
        <v>3</v>
      </c>
      <c r="F697">
        <f t="shared" si="50"/>
        <v>7</v>
      </c>
      <c r="G697" t="s">
        <v>3778</v>
      </c>
      <c r="H697" t="s">
        <v>3779</v>
      </c>
      <c r="I697" t="s">
        <v>3780</v>
      </c>
      <c r="J697" t="s">
        <v>4397</v>
      </c>
      <c r="K697" s="46">
        <v>0.97209999999999996</v>
      </c>
      <c r="L697" s="27">
        <v>0</v>
      </c>
      <c r="M697" s="27">
        <v>342.22</v>
      </c>
      <c r="N697" s="27">
        <v>129.87</v>
      </c>
      <c r="O697" s="70">
        <f t="shared" si="51"/>
        <v>472.09000000000003</v>
      </c>
      <c r="P697" s="76">
        <v>1.4452914452914452</v>
      </c>
      <c r="Q697" s="66">
        <f t="shared" si="52"/>
        <v>187.7</v>
      </c>
      <c r="R697" s="63">
        <v>1</v>
      </c>
      <c r="S697" s="27">
        <v>0</v>
      </c>
      <c r="T697" s="27">
        <v>472.09000000000003</v>
      </c>
      <c r="U697" s="64">
        <f t="shared" si="53"/>
        <v>187.7</v>
      </c>
      <c r="V697" s="65">
        <f t="shared" si="54"/>
        <v>659.79</v>
      </c>
    </row>
    <row r="698" spans="1:22" x14ac:dyDescent="0.25">
      <c r="A698" s="1" t="s">
        <v>3699</v>
      </c>
      <c r="B698" t="s">
        <v>17</v>
      </c>
      <c r="C698" t="s">
        <v>482</v>
      </c>
      <c r="D698" t="s">
        <v>483</v>
      </c>
      <c r="E698" t="s">
        <v>3</v>
      </c>
      <c r="F698">
        <f t="shared" si="50"/>
        <v>7</v>
      </c>
      <c r="G698" t="s">
        <v>3933</v>
      </c>
      <c r="H698" t="s">
        <v>3782</v>
      </c>
      <c r="I698" t="s">
        <v>3780</v>
      </c>
      <c r="J698" t="s">
        <v>4397</v>
      </c>
      <c r="K698" s="46">
        <v>0.99819999999999998</v>
      </c>
      <c r="L698" s="27">
        <v>133.36000000000001</v>
      </c>
      <c r="M698" s="27">
        <v>351.41</v>
      </c>
      <c r="N698" s="27">
        <v>0</v>
      </c>
      <c r="O698" s="70">
        <f t="shared" si="51"/>
        <v>484.77000000000004</v>
      </c>
      <c r="P698" s="76">
        <v>0</v>
      </c>
      <c r="Q698" s="66">
        <f t="shared" si="52"/>
        <v>0</v>
      </c>
      <c r="R698" s="63">
        <v>1</v>
      </c>
      <c r="S698" s="27">
        <v>0</v>
      </c>
      <c r="T698" s="27">
        <v>484.77000000000004</v>
      </c>
      <c r="U698" s="64">
        <f t="shared" si="53"/>
        <v>0</v>
      </c>
      <c r="V698" s="65">
        <f t="shared" si="54"/>
        <v>484.77000000000004</v>
      </c>
    </row>
    <row r="699" spans="1:22" x14ac:dyDescent="0.25">
      <c r="A699" s="1" t="s">
        <v>3699</v>
      </c>
      <c r="B699" t="s">
        <v>17</v>
      </c>
      <c r="C699" t="s">
        <v>2393</v>
      </c>
      <c r="D699" t="s">
        <v>459</v>
      </c>
      <c r="E699" t="s">
        <v>1</v>
      </c>
      <c r="F699">
        <f t="shared" si="50"/>
        <v>7</v>
      </c>
      <c r="G699" t="s">
        <v>3778</v>
      </c>
      <c r="H699" t="s">
        <v>3779</v>
      </c>
      <c r="I699" t="s">
        <v>3780</v>
      </c>
      <c r="J699" t="s">
        <v>4396</v>
      </c>
      <c r="K699" s="46">
        <v>16.8154</v>
      </c>
      <c r="L699" s="27">
        <v>59014.720000000001</v>
      </c>
      <c r="M699" s="27">
        <v>15277.63</v>
      </c>
      <c r="N699" s="27">
        <v>60602.47</v>
      </c>
      <c r="O699" s="70">
        <f t="shared" si="51"/>
        <v>134894.82</v>
      </c>
      <c r="P699" s="76">
        <v>1.4452628028062</v>
      </c>
      <c r="Q699" s="66">
        <f t="shared" si="52"/>
        <v>87586.5</v>
      </c>
      <c r="R699" s="63">
        <v>1</v>
      </c>
      <c r="S699" s="27">
        <v>134894.82</v>
      </c>
      <c r="T699" s="27">
        <v>0</v>
      </c>
      <c r="U699" s="64">
        <f t="shared" si="53"/>
        <v>87586.5</v>
      </c>
      <c r="V699" s="65">
        <f t="shared" si="54"/>
        <v>222481.32</v>
      </c>
    </row>
    <row r="700" spans="1:22" x14ac:dyDescent="0.25">
      <c r="A700" s="1" t="s">
        <v>3699</v>
      </c>
      <c r="B700" t="s">
        <v>17</v>
      </c>
      <c r="C700" t="s">
        <v>2393</v>
      </c>
      <c r="D700" t="s">
        <v>459</v>
      </c>
      <c r="E700" t="s">
        <v>1</v>
      </c>
      <c r="F700">
        <f t="shared" si="50"/>
        <v>7</v>
      </c>
      <c r="G700" t="s">
        <v>4134</v>
      </c>
      <c r="H700" t="s">
        <v>3798</v>
      </c>
      <c r="I700" t="s">
        <v>3785</v>
      </c>
      <c r="J700" t="s">
        <v>4396</v>
      </c>
      <c r="K700" s="46">
        <v>1.1237999999999999</v>
      </c>
      <c r="L700" s="27">
        <v>0</v>
      </c>
      <c r="M700" s="27">
        <v>1021.03</v>
      </c>
      <c r="N700" s="27">
        <v>7994.21</v>
      </c>
      <c r="O700" s="70">
        <f t="shared" si="51"/>
        <v>9015.24</v>
      </c>
      <c r="P700" s="76">
        <v>1.4452628028062</v>
      </c>
      <c r="Q700" s="66">
        <f t="shared" si="52"/>
        <v>11553.73</v>
      </c>
      <c r="R700" s="63">
        <v>1</v>
      </c>
      <c r="S700" s="27">
        <v>9015.24</v>
      </c>
      <c r="T700" s="27">
        <v>0</v>
      </c>
      <c r="U700" s="64">
        <f t="shared" si="53"/>
        <v>11553.73</v>
      </c>
      <c r="V700" s="65">
        <f t="shared" si="54"/>
        <v>20568.97</v>
      </c>
    </row>
    <row r="701" spans="1:22" x14ac:dyDescent="0.25">
      <c r="A701" s="1" t="s">
        <v>3699</v>
      </c>
      <c r="B701" t="s">
        <v>17</v>
      </c>
      <c r="C701" t="s">
        <v>2394</v>
      </c>
      <c r="D701" t="s">
        <v>465</v>
      </c>
      <c r="E701" t="s">
        <v>1</v>
      </c>
      <c r="F701">
        <f t="shared" si="50"/>
        <v>7</v>
      </c>
      <c r="G701" t="s">
        <v>3778</v>
      </c>
      <c r="H701" t="s">
        <v>3779</v>
      </c>
      <c r="I701" t="s">
        <v>3780</v>
      </c>
      <c r="J701" t="s">
        <v>4396</v>
      </c>
      <c r="K701" s="46">
        <v>10.0578</v>
      </c>
      <c r="L701" s="27">
        <v>105849.96</v>
      </c>
      <c r="M701" s="27">
        <v>97367.93</v>
      </c>
      <c r="N701" s="27">
        <v>79028.69</v>
      </c>
      <c r="O701" s="70">
        <f t="shared" si="51"/>
        <v>282246.58</v>
      </c>
      <c r="P701" s="76">
        <v>1.4452627624612961</v>
      </c>
      <c r="Q701" s="66">
        <f t="shared" si="52"/>
        <v>114217.22</v>
      </c>
      <c r="R701" s="63">
        <v>1</v>
      </c>
      <c r="S701" s="27">
        <v>282246.58</v>
      </c>
      <c r="T701" s="27">
        <v>0</v>
      </c>
      <c r="U701" s="64">
        <f t="shared" si="53"/>
        <v>114217.22</v>
      </c>
      <c r="V701" s="65">
        <f t="shared" si="54"/>
        <v>396463.80000000005</v>
      </c>
    </row>
    <row r="702" spans="1:22" x14ac:dyDescent="0.25">
      <c r="A702" s="1" t="s">
        <v>3699</v>
      </c>
      <c r="B702" t="s">
        <v>17</v>
      </c>
      <c r="C702" t="s">
        <v>2394</v>
      </c>
      <c r="D702" t="s">
        <v>465</v>
      </c>
      <c r="E702" t="s">
        <v>1</v>
      </c>
      <c r="F702">
        <f t="shared" si="50"/>
        <v>7</v>
      </c>
      <c r="G702" t="s">
        <v>4135</v>
      </c>
      <c r="H702" t="s">
        <v>3782</v>
      </c>
      <c r="I702" t="s">
        <v>3785</v>
      </c>
      <c r="J702" t="s">
        <v>4396</v>
      </c>
      <c r="K702" s="46">
        <v>1.1562000000000001</v>
      </c>
      <c r="L702" s="27">
        <v>0</v>
      </c>
      <c r="M702" s="27">
        <v>11192.98</v>
      </c>
      <c r="N702" s="27">
        <v>19973.53</v>
      </c>
      <c r="O702" s="70">
        <f t="shared" si="51"/>
        <v>31166.51</v>
      </c>
      <c r="P702" s="76">
        <v>1.4452627624612961</v>
      </c>
      <c r="Q702" s="66">
        <f t="shared" si="52"/>
        <v>28867</v>
      </c>
      <c r="R702" s="63">
        <v>1</v>
      </c>
      <c r="S702" s="27">
        <v>31166.51</v>
      </c>
      <c r="T702" s="27">
        <v>0</v>
      </c>
      <c r="U702" s="64">
        <f t="shared" si="53"/>
        <v>28867</v>
      </c>
      <c r="V702" s="65">
        <f t="shared" si="54"/>
        <v>60033.509999999995</v>
      </c>
    </row>
    <row r="703" spans="1:22" x14ac:dyDescent="0.25">
      <c r="A703" s="1" t="s">
        <v>3699</v>
      </c>
      <c r="B703" t="s">
        <v>17</v>
      </c>
      <c r="C703" t="s">
        <v>2394</v>
      </c>
      <c r="D703" t="s">
        <v>465</v>
      </c>
      <c r="E703" t="s">
        <v>1</v>
      </c>
      <c r="F703">
        <f t="shared" si="50"/>
        <v>7</v>
      </c>
      <c r="G703" t="s">
        <v>3982</v>
      </c>
      <c r="H703" t="s">
        <v>3798</v>
      </c>
      <c r="I703" t="s">
        <v>3785</v>
      </c>
      <c r="J703" t="s">
        <v>4396</v>
      </c>
      <c r="K703" s="46">
        <v>1.7171000000000001</v>
      </c>
      <c r="L703" s="27">
        <v>0</v>
      </c>
      <c r="M703" s="27">
        <v>16622.97</v>
      </c>
      <c r="N703" s="27">
        <v>29996.799999999999</v>
      </c>
      <c r="O703" s="70">
        <f t="shared" si="51"/>
        <v>46619.770000000004</v>
      </c>
      <c r="P703" s="76">
        <v>1.4452627624612961</v>
      </c>
      <c r="Q703" s="66">
        <f t="shared" si="52"/>
        <v>43353.26</v>
      </c>
      <c r="R703" s="63">
        <v>1</v>
      </c>
      <c r="S703" s="27">
        <v>46619.770000000004</v>
      </c>
      <c r="T703" s="27">
        <v>0</v>
      </c>
      <c r="U703" s="64">
        <f t="shared" si="53"/>
        <v>43353.26</v>
      </c>
      <c r="V703" s="65">
        <f t="shared" si="54"/>
        <v>89973.03</v>
      </c>
    </row>
    <row r="704" spans="1:22" x14ac:dyDescent="0.25">
      <c r="A704" s="1" t="s">
        <v>3699</v>
      </c>
      <c r="B704" t="s">
        <v>17</v>
      </c>
      <c r="C704" t="s">
        <v>2844</v>
      </c>
      <c r="D704" t="s">
        <v>479</v>
      </c>
      <c r="E704" t="s">
        <v>2</v>
      </c>
      <c r="F704">
        <f t="shared" si="50"/>
        <v>7</v>
      </c>
      <c r="G704" t="s">
        <v>3778</v>
      </c>
      <c r="H704" t="s">
        <v>3779</v>
      </c>
      <c r="I704" t="s">
        <v>3780</v>
      </c>
      <c r="J704" t="s">
        <v>4396</v>
      </c>
      <c r="K704" s="46">
        <v>11.542999999999999</v>
      </c>
      <c r="L704" s="27">
        <v>8053.03</v>
      </c>
      <c r="M704" s="27">
        <v>388.53</v>
      </c>
      <c r="N704" s="27">
        <v>16100.82</v>
      </c>
      <c r="O704" s="70">
        <f t="shared" si="51"/>
        <v>24542.379999999997</v>
      </c>
      <c r="P704" s="76">
        <v>1.4452629613280861</v>
      </c>
      <c r="Q704" s="66">
        <f t="shared" si="52"/>
        <v>23269.919999999998</v>
      </c>
      <c r="R704" s="63">
        <v>1</v>
      </c>
      <c r="S704" s="27">
        <v>24542.379999999997</v>
      </c>
      <c r="T704" s="27">
        <v>0</v>
      </c>
      <c r="U704" s="64">
        <f t="shared" si="53"/>
        <v>23269.919999999998</v>
      </c>
      <c r="V704" s="65">
        <f t="shared" si="54"/>
        <v>47812.299999999996</v>
      </c>
    </row>
    <row r="705" spans="1:22" x14ac:dyDescent="0.25">
      <c r="A705" s="1" t="s">
        <v>3699</v>
      </c>
      <c r="B705" t="s">
        <v>17</v>
      </c>
      <c r="C705" t="s">
        <v>2844</v>
      </c>
      <c r="D705" t="s">
        <v>479</v>
      </c>
      <c r="E705" t="s">
        <v>2</v>
      </c>
      <c r="F705">
        <f t="shared" si="50"/>
        <v>7</v>
      </c>
      <c r="G705" t="s">
        <v>3787</v>
      </c>
      <c r="H705" t="s">
        <v>3782</v>
      </c>
      <c r="I705" t="s">
        <v>3785</v>
      </c>
      <c r="J705" t="s">
        <v>4396</v>
      </c>
      <c r="K705" s="46">
        <v>4.6151</v>
      </c>
      <c r="L705" s="27">
        <v>0</v>
      </c>
      <c r="M705" s="27">
        <v>155.34</v>
      </c>
      <c r="N705" s="27">
        <v>9657.15</v>
      </c>
      <c r="O705" s="70">
        <f t="shared" si="51"/>
        <v>9812.49</v>
      </c>
      <c r="P705" s="76">
        <v>1.4452629613280861</v>
      </c>
      <c r="Q705" s="66">
        <f t="shared" si="52"/>
        <v>13957.12</v>
      </c>
      <c r="R705" s="63">
        <v>1</v>
      </c>
      <c r="S705" s="27">
        <v>9812.49</v>
      </c>
      <c r="T705" s="27">
        <v>0</v>
      </c>
      <c r="U705" s="64">
        <f t="shared" si="53"/>
        <v>13957.12</v>
      </c>
      <c r="V705" s="65">
        <f t="shared" si="54"/>
        <v>23769.61</v>
      </c>
    </row>
    <row r="706" spans="1:22" x14ac:dyDescent="0.25">
      <c r="A706" s="1" t="s">
        <v>3699</v>
      </c>
      <c r="B706" t="s">
        <v>17</v>
      </c>
      <c r="C706" t="s">
        <v>2845</v>
      </c>
      <c r="D706" t="s">
        <v>481</v>
      </c>
      <c r="E706" t="s">
        <v>2</v>
      </c>
      <c r="F706">
        <f t="shared" ref="F706:F769" si="55">LEN(C706)</f>
        <v>7</v>
      </c>
      <c r="G706" t="s">
        <v>3778</v>
      </c>
      <c r="H706" t="s">
        <v>3779</v>
      </c>
      <c r="I706" t="s">
        <v>3780</v>
      </c>
      <c r="J706" t="s">
        <v>4396</v>
      </c>
      <c r="K706" s="46">
        <v>8.5</v>
      </c>
      <c r="L706" s="27">
        <v>0</v>
      </c>
      <c r="M706" s="27">
        <v>17.43</v>
      </c>
      <c r="N706" s="27">
        <v>0</v>
      </c>
      <c r="O706" s="70">
        <f t="shared" ref="O706:O769" si="56">SUM(L706:N706)</f>
        <v>17.43</v>
      </c>
      <c r="P706" s="76">
        <v>0</v>
      </c>
      <c r="Q706" s="66">
        <f t="shared" ref="Q706:Q769" si="57">ROUND(P706*N706,2)</f>
        <v>0</v>
      </c>
      <c r="R706" s="63">
        <v>0</v>
      </c>
      <c r="S706" s="27">
        <v>17.43</v>
      </c>
      <c r="T706" s="27">
        <v>0</v>
      </c>
      <c r="U706" s="64">
        <f t="shared" ref="U706:U769" si="58">ROUND(SUM(L706,M706,N706,Q706,-S706,-T706), 2)</f>
        <v>0</v>
      </c>
      <c r="V706" s="65">
        <f t="shared" ref="V706:V769" si="59">SUM(S706,T706,U706)</f>
        <v>17.43</v>
      </c>
    </row>
    <row r="707" spans="1:22" x14ac:dyDescent="0.25">
      <c r="A707" s="1" t="s">
        <v>3699</v>
      </c>
      <c r="B707" t="s">
        <v>17</v>
      </c>
      <c r="C707" t="s">
        <v>2846</v>
      </c>
      <c r="D707" t="s">
        <v>2847</v>
      </c>
      <c r="E707" t="s">
        <v>2</v>
      </c>
      <c r="F707">
        <f t="shared" si="55"/>
        <v>7</v>
      </c>
      <c r="G707" t="s">
        <v>3778</v>
      </c>
      <c r="H707" t="s">
        <v>3779</v>
      </c>
      <c r="I707" t="s">
        <v>3780</v>
      </c>
      <c r="J707" t="s">
        <v>4396</v>
      </c>
      <c r="K707" s="46">
        <v>9.8059999999999992</v>
      </c>
      <c r="L707" s="27">
        <v>2.85</v>
      </c>
      <c r="M707" s="27">
        <v>2726.85</v>
      </c>
      <c r="N707" s="27">
        <v>1.6599999999999997</v>
      </c>
      <c r="O707" s="70">
        <f t="shared" si="56"/>
        <v>2731.3599999999997</v>
      </c>
      <c r="P707" s="76">
        <v>1.4450867052023122</v>
      </c>
      <c r="Q707" s="66">
        <f t="shared" si="57"/>
        <v>2.4</v>
      </c>
      <c r="R707" s="63">
        <v>1</v>
      </c>
      <c r="S707" s="27">
        <v>2731.3599999999997</v>
      </c>
      <c r="T707" s="27">
        <v>0</v>
      </c>
      <c r="U707" s="64">
        <f t="shared" si="58"/>
        <v>2.4</v>
      </c>
      <c r="V707" s="65">
        <f t="shared" si="59"/>
        <v>2733.7599999999998</v>
      </c>
    </row>
    <row r="708" spans="1:22" x14ac:dyDescent="0.25">
      <c r="A708" s="1" t="s">
        <v>3699</v>
      </c>
      <c r="B708" t="s">
        <v>17</v>
      </c>
      <c r="C708" t="s">
        <v>2846</v>
      </c>
      <c r="D708" t="s">
        <v>2847</v>
      </c>
      <c r="E708" t="s">
        <v>2</v>
      </c>
      <c r="F708">
        <f t="shared" si="55"/>
        <v>7</v>
      </c>
      <c r="G708" t="s">
        <v>3787</v>
      </c>
      <c r="H708" t="s">
        <v>3782</v>
      </c>
      <c r="I708" t="s">
        <v>3785</v>
      </c>
      <c r="J708" t="s">
        <v>4396</v>
      </c>
      <c r="K708" s="46">
        <v>3.9133</v>
      </c>
      <c r="L708" s="27">
        <v>0</v>
      </c>
      <c r="M708" s="27">
        <v>1088.21</v>
      </c>
      <c r="N708" s="27">
        <v>1.8</v>
      </c>
      <c r="O708" s="70">
        <f t="shared" si="56"/>
        <v>1090.01</v>
      </c>
      <c r="P708" s="76">
        <v>1.4450867052023122</v>
      </c>
      <c r="Q708" s="66">
        <f t="shared" si="57"/>
        <v>2.6</v>
      </c>
      <c r="R708" s="63">
        <v>1</v>
      </c>
      <c r="S708" s="27">
        <v>1090.01</v>
      </c>
      <c r="T708" s="27">
        <v>0</v>
      </c>
      <c r="U708" s="64">
        <f t="shared" si="58"/>
        <v>2.6</v>
      </c>
      <c r="V708" s="65">
        <f t="shared" si="59"/>
        <v>1092.6099999999999</v>
      </c>
    </row>
    <row r="709" spans="1:22" x14ac:dyDescent="0.25">
      <c r="A709" s="1" t="s">
        <v>3700</v>
      </c>
      <c r="B709" t="s">
        <v>18</v>
      </c>
      <c r="C709" t="s">
        <v>100</v>
      </c>
      <c r="D709" t="s">
        <v>18</v>
      </c>
      <c r="E709" t="s">
        <v>0</v>
      </c>
      <c r="F709">
        <f t="shared" si="55"/>
        <v>7</v>
      </c>
      <c r="G709" t="s">
        <v>3778</v>
      </c>
      <c r="H709" t="s">
        <v>3779</v>
      </c>
      <c r="I709" t="s">
        <v>3780</v>
      </c>
      <c r="J709" t="s">
        <v>4396</v>
      </c>
      <c r="K709" s="46">
        <v>5.3779000000000003</v>
      </c>
      <c r="L709" s="27">
        <v>457150.85</v>
      </c>
      <c r="M709" s="27">
        <v>0</v>
      </c>
      <c r="N709" s="27">
        <v>505415.63000000012</v>
      </c>
      <c r="O709" s="70">
        <f t="shared" si="56"/>
        <v>962566.4800000001</v>
      </c>
      <c r="P709" s="76">
        <v>1.4452627632429966</v>
      </c>
      <c r="Q709" s="66">
        <f t="shared" si="57"/>
        <v>730458.39</v>
      </c>
      <c r="R709" s="63">
        <v>1</v>
      </c>
      <c r="S709" s="27">
        <v>962566.48000000021</v>
      </c>
      <c r="T709" s="27">
        <v>0</v>
      </c>
      <c r="U709" s="64">
        <f t="shared" si="58"/>
        <v>730458.39</v>
      </c>
      <c r="V709" s="65">
        <f t="shared" si="59"/>
        <v>1693024.87</v>
      </c>
    </row>
    <row r="710" spans="1:22" x14ac:dyDescent="0.25">
      <c r="A710" s="1" t="s">
        <v>3700</v>
      </c>
      <c r="B710" t="s">
        <v>18</v>
      </c>
      <c r="C710" t="s">
        <v>100</v>
      </c>
      <c r="D710" t="s">
        <v>18</v>
      </c>
      <c r="E710" t="s">
        <v>0</v>
      </c>
      <c r="F710">
        <f t="shared" si="55"/>
        <v>7</v>
      </c>
      <c r="G710" t="s">
        <v>3803</v>
      </c>
      <c r="H710" t="s">
        <v>3782</v>
      </c>
      <c r="I710" t="s">
        <v>3785</v>
      </c>
      <c r="J710" t="s">
        <v>4397</v>
      </c>
      <c r="K710" s="46">
        <v>0.2482</v>
      </c>
      <c r="L710" s="27">
        <v>0</v>
      </c>
      <c r="M710" s="27">
        <v>0</v>
      </c>
      <c r="N710" s="27">
        <v>55326.339999999989</v>
      </c>
      <c r="O710" s="70">
        <f t="shared" si="56"/>
        <v>55326.339999999989</v>
      </c>
      <c r="P710" s="76">
        <v>1.4452627543012899</v>
      </c>
      <c r="Q710" s="66">
        <f t="shared" si="57"/>
        <v>79961.100000000006</v>
      </c>
      <c r="R710" s="63">
        <v>1</v>
      </c>
      <c r="S710" s="27">
        <v>0</v>
      </c>
      <c r="T710" s="27">
        <v>55326.34</v>
      </c>
      <c r="U710" s="64">
        <f t="shared" si="58"/>
        <v>79961.100000000006</v>
      </c>
      <c r="V710" s="65">
        <f t="shared" si="59"/>
        <v>135287.44</v>
      </c>
    </row>
    <row r="711" spans="1:22" x14ac:dyDescent="0.25">
      <c r="A711" s="1" t="s">
        <v>3700</v>
      </c>
      <c r="B711" t="s">
        <v>18</v>
      </c>
      <c r="C711" t="s">
        <v>100</v>
      </c>
      <c r="D711" t="s">
        <v>18</v>
      </c>
      <c r="E711" t="s">
        <v>0</v>
      </c>
      <c r="F711">
        <f t="shared" si="55"/>
        <v>7</v>
      </c>
      <c r="G711" t="s">
        <v>3788</v>
      </c>
      <c r="H711" t="s">
        <v>3782</v>
      </c>
      <c r="I711" t="s">
        <v>3785</v>
      </c>
      <c r="J711" t="s">
        <v>4397</v>
      </c>
      <c r="K711" s="46">
        <v>0.74519999999999997</v>
      </c>
      <c r="L711" s="27">
        <v>0</v>
      </c>
      <c r="M711" s="27">
        <v>0</v>
      </c>
      <c r="N711" s="27">
        <v>167837.19999999998</v>
      </c>
      <c r="O711" s="70">
        <f t="shared" si="56"/>
        <v>167837.19999999998</v>
      </c>
      <c r="P711" s="76">
        <v>1.4452627543012899</v>
      </c>
      <c r="Q711" s="66">
        <f t="shared" si="57"/>
        <v>242568.85</v>
      </c>
      <c r="R711" s="63">
        <v>1</v>
      </c>
      <c r="S711" s="27">
        <v>0</v>
      </c>
      <c r="T711" s="27">
        <v>167837.19999999998</v>
      </c>
      <c r="U711" s="64">
        <f t="shared" si="58"/>
        <v>242568.85</v>
      </c>
      <c r="V711" s="65">
        <f t="shared" si="59"/>
        <v>410406.05</v>
      </c>
    </row>
    <row r="712" spans="1:22" x14ac:dyDescent="0.25">
      <c r="A712" s="1" t="s">
        <v>3700</v>
      </c>
      <c r="B712" t="s">
        <v>18</v>
      </c>
      <c r="C712" t="s">
        <v>100</v>
      </c>
      <c r="D712" t="s">
        <v>18</v>
      </c>
      <c r="E712" t="s">
        <v>0</v>
      </c>
      <c r="F712">
        <f t="shared" si="55"/>
        <v>7</v>
      </c>
      <c r="G712" t="s">
        <v>3791</v>
      </c>
      <c r="H712" t="s">
        <v>3782</v>
      </c>
      <c r="I712" t="s">
        <v>3785</v>
      </c>
      <c r="J712" t="s">
        <v>4397</v>
      </c>
      <c r="K712" s="46">
        <v>0.1</v>
      </c>
      <c r="L712" s="27">
        <v>0</v>
      </c>
      <c r="M712" s="27">
        <v>0</v>
      </c>
      <c r="N712" s="27">
        <v>22810.929999999997</v>
      </c>
      <c r="O712" s="70">
        <f t="shared" si="56"/>
        <v>22810.929999999997</v>
      </c>
      <c r="P712" s="76">
        <v>1.4452627543012899</v>
      </c>
      <c r="Q712" s="66">
        <f t="shared" si="57"/>
        <v>32967.79</v>
      </c>
      <c r="R712" s="63">
        <v>1</v>
      </c>
      <c r="S712" s="27">
        <v>0</v>
      </c>
      <c r="T712" s="27">
        <v>22810.93</v>
      </c>
      <c r="U712" s="64">
        <f t="shared" si="58"/>
        <v>32967.79</v>
      </c>
      <c r="V712" s="65">
        <f t="shared" si="59"/>
        <v>55778.720000000001</v>
      </c>
    </row>
    <row r="713" spans="1:22" x14ac:dyDescent="0.25">
      <c r="A713" s="1" t="s">
        <v>3700</v>
      </c>
      <c r="B713" t="s">
        <v>18</v>
      </c>
      <c r="C713" t="s">
        <v>484</v>
      </c>
      <c r="D713" t="s">
        <v>485</v>
      </c>
      <c r="E713" t="s">
        <v>3</v>
      </c>
      <c r="F713">
        <f t="shared" si="55"/>
        <v>7</v>
      </c>
      <c r="G713" t="s">
        <v>3778</v>
      </c>
      <c r="H713" t="s">
        <v>3779</v>
      </c>
      <c r="I713" t="s">
        <v>3780</v>
      </c>
      <c r="J713" t="s">
        <v>4397</v>
      </c>
      <c r="K713" s="46">
        <v>0.96579999999999999</v>
      </c>
      <c r="L713" s="27">
        <v>958.62</v>
      </c>
      <c r="M713" s="27">
        <v>0</v>
      </c>
      <c r="N713" s="27">
        <v>4286.88</v>
      </c>
      <c r="O713" s="70">
        <f t="shared" si="56"/>
        <v>5245.5</v>
      </c>
      <c r="P713" s="76">
        <v>1.4452626847573851</v>
      </c>
      <c r="Q713" s="66">
        <f t="shared" si="57"/>
        <v>6195.67</v>
      </c>
      <c r="R713" s="63">
        <v>1</v>
      </c>
      <c r="S713" s="27">
        <v>0</v>
      </c>
      <c r="T713" s="27">
        <v>5245.5</v>
      </c>
      <c r="U713" s="64">
        <f t="shared" si="58"/>
        <v>6195.67</v>
      </c>
      <c r="V713" s="65">
        <f t="shared" si="59"/>
        <v>11441.17</v>
      </c>
    </row>
    <row r="714" spans="1:22" x14ac:dyDescent="0.25">
      <c r="A714" s="1" t="s">
        <v>3700</v>
      </c>
      <c r="B714" t="s">
        <v>18</v>
      </c>
      <c r="C714" t="s">
        <v>484</v>
      </c>
      <c r="D714" t="s">
        <v>485</v>
      </c>
      <c r="E714" t="s">
        <v>3</v>
      </c>
      <c r="F714">
        <f t="shared" si="55"/>
        <v>7</v>
      </c>
      <c r="G714" t="s">
        <v>3787</v>
      </c>
      <c r="H714" t="s">
        <v>3782</v>
      </c>
      <c r="I714" t="s">
        <v>3785</v>
      </c>
      <c r="J714" t="s">
        <v>4397</v>
      </c>
      <c r="K714" s="46">
        <v>0.97209999999999996</v>
      </c>
      <c r="L714" s="27">
        <v>0</v>
      </c>
      <c r="M714" s="27">
        <v>0</v>
      </c>
      <c r="N714" s="27">
        <v>5279.72</v>
      </c>
      <c r="O714" s="70">
        <f t="shared" si="56"/>
        <v>5279.72</v>
      </c>
      <c r="P714" s="76">
        <v>1.4452626847573851</v>
      </c>
      <c r="Q714" s="66">
        <f t="shared" si="57"/>
        <v>7630.58</v>
      </c>
      <c r="R714" s="63">
        <v>1</v>
      </c>
      <c r="S714" s="27">
        <v>0</v>
      </c>
      <c r="T714" s="27">
        <v>5279.72</v>
      </c>
      <c r="U714" s="64">
        <f t="shared" si="58"/>
        <v>7630.58</v>
      </c>
      <c r="V714" s="65">
        <f t="shared" si="59"/>
        <v>12910.3</v>
      </c>
    </row>
    <row r="715" spans="1:22" x14ac:dyDescent="0.25">
      <c r="A715" s="1" t="s">
        <v>3700</v>
      </c>
      <c r="B715" t="s">
        <v>18</v>
      </c>
      <c r="C715" t="s">
        <v>486</v>
      </c>
      <c r="D715" t="s">
        <v>487</v>
      </c>
      <c r="E715" t="s">
        <v>3</v>
      </c>
      <c r="F715">
        <f t="shared" si="55"/>
        <v>7</v>
      </c>
      <c r="G715" t="s">
        <v>3778</v>
      </c>
      <c r="H715" t="s">
        <v>3779</v>
      </c>
      <c r="I715" t="s">
        <v>3780</v>
      </c>
      <c r="J715" t="s">
        <v>4397</v>
      </c>
      <c r="K715" s="46">
        <v>0.88319999999999999</v>
      </c>
      <c r="L715" s="27">
        <v>203.96</v>
      </c>
      <c r="M715" s="27">
        <v>0</v>
      </c>
      <c r="N715" s="27">
        <v>285.68999999999994</v>
      </c>
      <c r="O715" s="70">
        <f t="shared" si="56"/>
        <v>489.65</v>
      </c>
      <c r="P715" s="76">
        <v>1.4452728481920962</v>
      </c>
      <c r="Q715" s="66">
        <f t="shared" si="57"/>
        <v>412.9</v>
      </c>
      <c r="R715" s="63">
        <v>1</v>
      </c>
      <c r="S715" s="27">
        <v>0</v>
      </c>
      <c r="T715" s="27">
        <v>489.65</v>
      </c>
      <c r="U715" s="64">
        <f t="shared" si="58"/>
        <v>412.9</v>
      </c>
      <c r="V715" s="65">
        <f t="shared" si="59"/>
        <v>902.55</v>
      </c>
    </row>
    <row r="716" spans="1:22" x14ac:dyDescent="0.25">
      <c r="A716" s="1" t="s">
        <v>3700</v>
      </c>
      <c r="B716" t="s">
        <v>18</v>
      </c>
      <c r="C716" t="s">
        <v>488</v>
      </c>
      <c r="D716" t="s">
        <v>489</v>
      </c>
      <c r="E716" t="s">
        <v>3</v>
      </c>
      <c r="F716">
        <f t="shared" si="55"/>
        <v>7</v>
      </c>
      <c r="G716" t="s">
        <v>3778</v>
      </c>
      <c r="H716" t="s">
        <v>3779</v>
      </c>
      <c r="I716" t="s">
        <v>3780</v>
      </c>
      <c r="J716" t="s">
        <v>4397</v>
      </c>
      <c r="K716" s="46">
        <v>0.88690000000000002</v>
      </c>
      <c r="L716" s="27">
        <v>0</v>
      </c>
      <c r="M716" s="27">
        <v>216.31</v>
      </c>
      <c r="N716" s="27">
        <v>0</v>
      </c>
      <c r="O716" s="70">
        <f t="shared" si="56"/>
        <v>216.31</v>
      </c>
      <c r="P716" s="76">
        <v>0</v>
      </c>
      <c r="Q716" s="66">
        <f t="shared" si="57"/>
        <v>0</v>
      </c>
      <c r="R716" s="63">
        <v>0</v>
      </c>
      <c r="S716" s="27">
        <v>0</v>
      </c>
      <c r="T716" s="27">
        <v>216.31</v>
      </c>
      <c r="U716" s="64">
        <f t="shared" si="58"/>
        <v>0</v>
      </c>
      <c r="V716" s="65">
        <f t="shared" si="59"/>
        <v>216.31</v>
      </c>
    </row>
    <row r="717" spans="1:22" x14ac:dyDescent="0.25">
      <c r="A717" s="1" t="s">
        <v>3700</v>
      </c>
      <c r="B717" t="s">
        <v>18</v>
      </c>
      <c r="C717" t="s">
        <v>490</v>
      </c>
      <c r="D717" t="s">
        <v>491</v>
      </c>
      <c r="E717" t="s">
        <v>3</v>
      </c>
      <c r="F717">
        <f t="shared" si="55"/>
        <v>7</v>
      </c>
      <c r="G717" t="s">
        <v>3778</v>
      </c>
      <c r="H717" t="s">
        <v>3779</v>
      </c>
      <c r="I717" t="s">
        <v>3780</v>
      </c>
      <c r="J717" t="s">
        <v>4397</v>
      </c>
      <c r="K717" s="46">
        <v>0.75080000000000002</v>
      </c>
      <c r="L717" s="27">
        <v>0</v>
      </c>
      <c r="M717" s="27">
        <v>112.02</v>
      </c>
      <c r="N717" s="27">
        <v>0</v>
      </c>
      <c r="O717" s="70">
        <f t="shared" si="56"/>
        <v>112.02</v>
      </c>
      <c r="P717" s="76">
        <v>0</v>
      </c>
      <c r="Q717" s="66">
        <f t="shared" si="57"/>
        <v>0</v>
      </c>
      <c r="R717" s="63">
        <v>0</v>
      </c>
      <c r="S717" s="27">
        <v>0</v>
      </c>
      <c r="T717" s="27">
        <v>112.02</v>
      </c>
      <c r="U717" s="64">
        <f t="shared" si="58"/>
        <v>0</v>
      </c>
      <c r="V717" s="65">
        <f t="shared" si="59"/>
        <v>112.02</v>
      </c>
    </row>
    <row r="718" spans="1:22" x14ac:dyDescent="0.25">
      <c r="A718" s="1" t="s">
        <v>3700</v>
      </c>
      <c r="B718" t="s">
        <v>18</v>
      </c>
      <c r="C718" t="s">
        <v>490</v>
      </c>
      <c r="D718" t="s">
        <v>491</v>
      </c>
      <c r="E718" t="s">
        <v>3</v>
      </c>
      <c r="F718">
        <f t="shared" si="55"/>
        <v>7</v>
      </c>
      <c r="G718" t="s">
        <v>3902</v>
      </c>
      <c r="H718" t="s">
        <v>3782</v>
      </c>
      <c r="I718" t="s">
        <v>3783</v>
      </c>
      <c r="J718" t="s">
        <v>4397</v>
      </c>
      <c r="K718" s="46">
        <v>0.86309999999999998</v>
      </c>
      <c r="L718" s="27">
        <v>0</v>
      </c>
      <c r="M718" s="27">
        <v>128.77000000000001</v>
      </c>
      <c r="N718" s="27">
        <v>0</v>
      </c>
      <c r="O718" s="70">
        <f t="shared" si="56"/>
        <v>128.77000000000001</v>
      </c>
      <c r="P718" s="76">
        <v>0</v>
      </c>
      <c r="Q718" s="66">
        <f t="shared" si="57"/>
        <v>0</v>
      </c>
      <c r="R718" s="63">
        <v>0</v>
      </c>
      <c r="S718" s="27">
        <v>0</v>
      </c>
      <c r="T718" s="27">
        <v>128.77000000000001</v>
      </c>
      <c r="U718" s="64">
        <f t="shared" si="58"/>
        <v>0</v>
      </c>
      <c r="V718" s="65">
        <f t="shared" si="59"/>
        <v>128.77000000000001</v>
      </c>
    </row>
    <row r="719" spans="1:22" x14ac:dyDescent="0.25">
      <c r="A719" s="1" t="s">
        <v>3700</v>
      </c>
      <c r="B719" t="s">
        <v>18</v>
      </c>
      <c r="C719" t="s">
        <v>490</v>
      </c>
      <c r="D719" t="s">
        <v>491</v>
      </c>
      <c r="E719" t="s">
        <v>3</v>
      </c>
      <c r="F719">
        <f t="shared" si="55"/>
        <v>7</v>
      </c>
      <c r="G719" t="s">
        <v>3784</v>
      </c>
      <c r="H719" t="s">
        <v>3782</v>
      </c>
      <c r="I719" t="s">
        <v>3783</v>
      </c>
      <c r="J719" t="s">
        <v>4397</v>
      </c>
      <c r="K719" s="46">
        <v>0.25900000000000001</v>
      </c>
      <c r="L719" s="27">
        <v>0</v>
      </c>
      <c r="M719" s="27">
        <v>38.64</v>
      </c>
      <c r="N719" s="27">
        <v>0</v>
      </c>
      <c r="O719" s="70">
        <f t="shared" si="56"/>
        <v>38.64</v>
      </c>
      <c r="P719" s="76">
        <v>0</v>
      </c>
      <c r="Q719" s="66">
        <f t="shared" si="57"/>
        <v>0</v>
      </c>
      <c r="R719" s="63">
        <v>0</v>
      </c>
      <c r="S719" s="27">
        <v>0</v>
      </c>
      <c r="T719" s="27">
        <v>38.64</v>
      </c>
      <c r="U719" s="64">
        <f t="shared" si="58"/>
        <v>0</v>
      </c>
      <c r="V719" s="65">
        <f t="shared" si="59"/>
        <v>38.64</v>
      </c>
    </row>
    <row r="720" spans="1:22" x14ac:dyDescent="0.25">
      <c r="A720" s="1" t="s">
        <v>3700</v>
      </c>
      <c r="B720" t="s">
        <v>18</v>
      </c>
      <c r="C720" t="s">
        <v>492</v>
      </c>
      <c r="D720" t="s">
        <v>493</v>
      </c>
      <c r="E720" t="s">
        <v>3</v>
      </c>
      <c r="F720">
        <f t="shared" si="55"/>
        <v>7</v>
      </c>
      <c r="G720" t="s">
        <v>3778</v>
      </c>
      <c r="H720" t="s">
        <v>3779</v>
      </c>
      <c r="I720" t="s">
        <v>3780</v>
      </c>
      <c r="J720" t="s">
        <v>4397</v>
      </c>
      <c r="K720" s="46">
        <v>0.80149999999999999</v>
      </c>
      <c r="L720" s="27">
        <v>0</v>
      </c>
      <c r="M720" s="27">
        <v>178.09</v>
      </c>
      <c r="N720" s="27">
        <v>0</v>
      </c>
      <c r="O720" s="70">
        <f t="shared" si="56"/>
        <v>178.09</v>
      </c>
      <c r="P720" s="76">
        <v>0</v>
      </c>
      <c r="Q720" s="66">
        <f t="shared" si="57"/>
        <v>0</v>
      </c>
      <c r="R720" s="63">
        <v>0</v>
      </c>
      <c r="S720" s="27">
        <v>0</v>
      </c>
      <c r="T720" s="27">
        <v>178.09</v>
      </c>
      <c r="U720" s="64">
        <f t="shared" si="58"/>
        <v>0</v>
      </c>
      <c r="V720" s="65">
        <f t="shared" si="59"/>
        <v>178.09</v>
      </c>
    </row>
    <row r="721" spans="1:22" x14ac:dyDescent="0.25">
      <c r="A721" s="1" t="s">
        <v>3700</v>
      </c>
      <c r="B721" t="s">
        <v>18</v>
      </c>
      <c r="C721" t="s">
        <v>492</v>
      </c>
      <c r="D721" t="s">
        <v>493</v>
      </c>
      <c r="E721" t="s">
        <v>3</v>
      </c>
      <c r="F721">
        <f t="shared" si="55"/>
        <v>7</v>
      </c>
      <c r="G721" t="s">
        <v>3900</v>
      </c>
      <c r="H721" t="s">
        <v>3779</v>
      </c>
      <c r="I721" t="s">
        <v>3780</v>
      </c>
      <c r="J721" t="s">
        <v>4397</v>
      </c>
      <c r="K721" s="46">
        <v>0.19550000000000001</v>
      </c>
      <c r="L721" s="27">
        <v>0</v>
      </c>
      <c r="M721" s="27">
        <v>43.44</v>
      </c>
      <c r="N721" s="27">
        <v>0</v>
      </c>
      <c r="O721" s="70">
        <f t="shared" si="56"/>
        <v>43.44</v>
      </c>
      <c r="P721" s="76">
        <v>0</v>
      </c>
      <c r="Q721" s="66">
        <f t="shared" si="57"/>
        <v>0</v>
      </c>
      <c r="R721" s="63">
        <v>0</v>
      </c>
      <c r="S721" s="27">
        <v>0</v>
      </c>
      <c r="T721" s="27">
        <v>43.44</v>
      </c>
      <c r="U721" s="64">
        <f t="shared" si="58"/>
        <v>0</v>
      </c>
      <c r="V721" s="65">
        <f t="shared" si="59"/>
        <v>43.44</v>
      </c>
    </row>
    <row r="722" spans="1:22" x14ac:dyDescent="0.25">
      <c r="A722" s="1" t="s">
        <v>3700</v>
      </c>
      <c r="B722" t="s">
        <v>18</v>
      </c>
      <c r="C722" t="s">
        <v>494</v>
      </c>
      <c r="D722" t="s">
        <v>495</v>
      </c>
      <c r="E722" t="s">
        <v>3</v>
      </c>
      <c r="F722">
        <f t="shared" si="55"/>
        <v>7</v>
      </c>
      <c r="G722" t="s">
        <v>3778</v>
      </c>
      <c r="H722" t="s">
        <v>3779</v>
      </c>
      <c r="I722" t="s">
        <v>3780</v>
      </c>
      <c r="J722" t="s">
        <v>4397</v>
      </c>
      <c r="K722" s="46">
        <v>0.86150000000000004</v>
      </c>
      <c r="L722" s="27">
        <v>28.07</v>
      </c>
      <c r="M722" s="27">
        <v>0</v>
      </c>
      <c r="N722" s="27">
        <v>49.339999999999996</v>
      </c>
      <c r="O722" s="70">
        <f t="shared" si="56"/>
        <v>77.41</v>
      </c>
      <c r="P722" s="76">
        <v>1.4452559726962457</v>
      </c>
      <c r="Q722" s="66">
        <f t="shared" si="57"/>
        <v>71.31</v>
      </c>
      <c r="R722" s="63">
        <v>1</v>
      </c>
      <c r="S722" s="27">
        <v>0</v>
      </c>
      <c r="T722" s="27">
        <v>77.41</v>
      </c>
      <c r="U722" s="64">
        <f t="shared" si="58"/>
        <v>71.31</v>
      </c>
      <c r="V722" s="65">
        <f t="shared" si="59"/>
        <v>148.72</v>
      </c>
    </row>
    <row r="723" spans="1:22" x14ac:dyDescent="0.25">
      <c r="A723" s="1" t="s">
        <v>3700</v>
      </c>
      <c r="B723" t="s">
        <v>18</v>
      </c>
      <c r="C723" t="s">
        <v>494</v>
      </c>
      <c r="D723" t="s">
        <v>495</v>
      </c>
      <c r="E723" t="s">
        <v>3</v>
      </c>
      <c r="F723">
        <f t="shared" si="55"/>
        <v>7</v>
      </c>
      <c r="G723" t="s">
        <v>3900</v>
      </c>
      <c r="H723" t="s">
        <v>3779</v>
      </c>
      <c r="I723" t="s">
        <v>3780</v>
      </c>
      <c r="J723" t="s">
        <v>4397</v>
      </c>
      <c r="K723" s="46">
        <v>0.13850000000000001</v>
      </c>
      <c r="L723" s="27">
        <v>4.51</v>
      </c>
      <c r="M723" s="27">
        <v>0</v>
      </c>
      <c r="N723" s="27">
        <v>7.93</v>
      </c>
      <c r="O723" s="70">
        <f t="shared" si="56"/>
        <v>12.44</v>
      </c>
      <c r="P723" s="76">
        <v>1.4452559726962457</v>
      </c>
      <c r="Q723" s="66">
        <f t="shared" si="57"/>
        <v>11.46</v>
      </c>
      <c r="R723" s="63">
        <v>1</v>
      </c>
      <c r="S723" s="27">
        <v>0</v>
      </c>
      <c r="T723" s="27">
        <v>12.44</v>
      </c>
      <c r="U723" s="64">
        <f t="shared" si="58"/>
        <v>11.46</v>
      </c>
      <c r="V723" s="65">
        <f t="shared" si="59"/>
        <v>23.9</v>
      </c>
    </row>
    <row r="724" spans="1:22" x14ac:dyDescent="0.25">
      <c r="A724" s="1" t="s">
        <v>3700</v>
      </c>
      <c r="B724" t="s">
        <v>18</v>
      </c>
      <c r="C724" t="s">
        <v>494</v>
      </c>
      <c r="D724" t="s">
        <v>495</v>
      </c>
      <c r="E724" t="s">
        <v>3</v>
      </c>
      <c r="F724">
        <f t="shared" si="55"/>
        <v>7</v>
      </c>
      <c r="G724" t="s">
        <v>3902</v>
      </c>
      <c r="H724" t="s">
        <v>3782</v>
      </c>
      <c r="I724" t="s">
        <v>3783</v>
      </c>
      <c r="J724" t="s">
        <v>4397</v>
      </c>
      <c r="K724" s="46">
        <v>1.25</v>
      </c>
      <c r="L724" s="27">
        <v>112.32</v>
      </c>
      <c r="M724" s="27">
        <v>0</v>
      </c>
      <c r="N724" s="27">
        <v>0</v>
      </c>
      <c r="O724" s="70">
        <f t="shared" si="56"/>
        <v>112.32</v>
      </c>
      <c r="P724" s="76">
        <v>0</v>
      </c>
      <c r="Q724" s="66">
        <f t="shared" si="57"/>
        <v>0</v>
      </c>
      <c r="R724" s="63">
        <v>1</v>
      </c>
      <c r="S724" s="27">
        <v>0</v>
      </c>
      <c r="T724" s="27">
        <v>112.32</v>
      </c>
      <c r="U724" s="64">
        <f t="shared" si="58"/>
        <v>0</v>
      </c>
      <c r="V724" s="65">
        <f t="shared" si="59"/>
        <v>112.32</v>
      </c>
    </row>
    <row r="725" spans="1:22" x14ac:dyDescent="0.25">
      <c r="A725" s="1" t="s">
        <v>3700</v>
      </c>
      <c r="B725" t="s">
        <v>18</v>
      </c>
      <c r="C725" t="s">
        <v>494</v>
      </c>
      <c r="D725" t="s">
        <v>495</v>
      </c>
      <c r="E725" t="s">
        <v>3</v>
      </c>
      <c r="F725">
        <f t="shared" si="55"/>
        <v>7</v>
      </c>
      <c r="G725" t="s">
        <v>3784</v>
      </c>
      <c r="H725" t="s">
        <v>3782</v>
      </c>
      <c r="I725" t="s">
        <v>3785</v>
      </c>
      <c r="J725" t="s">
        <v>4397</v>
      </c>
      <c r="K725" s="46">
        <v>0.99309999999999998</v>
      </c>
      <c r="L725" s="27">
        <v>0</v>
      </c>
      <c r="M725" s="27">
        <v>0</v>
      </c>
      <c r="N725" s="27">
        <v>89.23</v>
      </c>
      <c r="O725" s="70">
        <f t="shared" si="56"/>
        <v>89.23</v>
      </c>
      <c r="P725" s="76">
        <v>1.4452559726962457</v>
      </c>
      <c r="Q725" s="66">
        <f t="shared" si="57"/>
        <v>128.96</v>
      </c>
      <c r="R725" s="63">
        <v>1</v>
      </c>
      <c r="S725" s="27">
        <v>0</v>
      </c>
      <c r="T725" s="27">
        <v>89.23</v>
      </c>
      <c r="U725" s="64">
        <f t="shared" si="58"/>
        <v>128.96</v>
      </c>
      <c r="V725" s="65">
        <f t="shared" si="59"/>
        <v>218.19</v>
      </c>
    </row>
    <row r="726" spans="1:22" x14ac:dyDescent="0.25">
      <c r="A726" s="1" t="s">
        <v>3700</v>
      </c>
      <c r="B726" t="s">
        <v>18</v>
      </c>
      <c r="C726" t="s">
        <v>496</v>
      </c>
      <c r="D726" t="s">
        <v>497</v>
      </c>
      <c r="E726" t="s">
        <v>3</v>
      </c>
      <c r="F726">
        <f t="shared" si="55"/>
        <v>7</v>
      </c>
      <c r="G726" t="s">
        <v>3778</v>
      </c>
      <c r="H726" t="s">
        <v>3779</v>
      </c>
      <c r="I726" t="s">
        <v>3780</v>
      </c>
      <c r="J726" t="s">
        <v>4397</v>
      </c>
      <c r="K726" s="46">
        <v>0.89419999999999999</v>
      </c>
      <c r="L726" s="27">
        <v>931.21</v>
      </c>
      <c r="M726" s="27">
        <v>34.130000000000003</v>
      </c>
      <c r="N726" s="27">
        <v>2066.23</v>
      </c>
      <c r="O726" s="70">
        <f t="shared" si="56"/>
        <v>3031.57</v>
      </c>
      <c r="P726" s="76">
        <v>1.4452650479375482</v>
      </c>
      <c r="Q726" s="66">
        <f t="shared" si="57"/>
        <v>2986.25</v>
      </c>
      <c r="R726" s="63">
        <v>1</v>
      </c>
      <c r="S726" s="27">
        <v>0</v>
      </c>
      <c r="T726" s="27">
        <v>3031.57</v>
      </c>
      <c r="U726" s="64">
        <f t="shared" si="58"/>
        <v>2986.25</v>
      </c>
      <c r="V726" s="65">
        <f t="shared" si="59"/>
        <v>6017.82</v>
      </c>
    </row>
    <row r="727" spans="1:22" x14ac:dyDescent="0.25">
      <c r="A727" s="1" t="s">
        <v>3700</v>
      </c>
      <c r="B727" t="s">
        <v>18</v>
      </c>
      <c r="C727" t="s">
        <v>496</v>
      </c>
      <c r="D727" t="s">
        <v>497</v>
      </c>
      <c r="E727" t="s">
        <v>3</v>
      </c>
      <c r="F727">
        <f t="shared" si="55"/>
        <v>7</v>
      </c>
      <c r="G727" t="s">
        <v>3902</v>
      </c>
      <c r="H727" t="s">
        <v>3782</v>
      </c>
      <c r="I727" t="s">
        <v>3783</v>
      </c>
      <c r="J727" t="s">
        <v>4397</v>
      </c>
      <c r="K727" s="46">
        <v>0.99590000000000001</v>
      </c>
      <c r="L727" s="27">
        <v>3338.35</v>
      </c>
      <c r="M727" s="27">
        <v>38.01</v>
      </c>
      <c r="N727" s="27">
        <v>0</v>
      </c>
      <c r="O727" s="70">
        <f t="shared" si="56"/>
        <v>3376.36</v>
      </c>
      <c r="P727" s="76">
        <v>0</v>
      </c>
      <c r="Q727" s="66">
        <f t="shared" si="57"/>
        <v>0</v>
      </c>
      <c r="R727" s="63">
        <v>1</v>
      </c>
      <c r="S727" s="27">
        <v>0</v>
      </c>
      <c r="T727" s="27">
        <v>3376.36</v>
      </c>
      <c r="U727" s="64">
        <f t="shared" si="58"/>
        <v>0</v>
      </c>
      <c r="V727" s="65">
        <f t="shared" si="59"/>
        <v>3376.36</v>
      </c>
    </row>
    <row r="728" spans="1:22" x14ac:dyDescent="0.25">
      <c r="A728" s="1" t="s">
        <v>3700</v>
      </c>
      <c r="B728" t="s">
        <v>18</v>
      </c>
      <c r="C728" t="s">
        <v>498</v>
      </c>
      <c r="D728" t="s">
        <v>499</v>
      </c>
      <c r="E728" t="s">
        <v>3</v>
      </c>
      <c r="F728">
        <f t="shared" si="55"/>
        <v>7</v>
      </c>
      <c r="G728" t="s">
        <v>3778</v>
      </c>
      <c r="H728" t="s">
        <v>3779</v>
      </c>
      <c r="I728" t="s">
        <v>3780</v>
      </c>
      <c r="J728" t="s">
        <v>4397</v>
      </c>
      <c r="K728" s="46">
        <v>0.84319999999999995</v>
      </c>
      <c r="L728" s="27">
        <v>776.96</v>
      </c>
      <c r="M728" s="27">
        <v>2270.79</v>
      </c>
      <c r="N728" s="27">
        <v>1352.92</v>
      </c>
      <c r="O728" s="70">
        <f t="shared" si="56"/>
        <v>4400.67</v>
      </c>
      <c r="P728" s="76">
        <v>1.4452591431865889</v>
      </c>
      <c r="Q728" s="66">
        <f t="shared" si="57"/>
        <v>1955.32</v>
      </c>
      <c r="R728" s="63">
        <v>1</v>
      </c>
      <c r="S728" s="27">
        <v>0</v>
      </c>
      <c r="T728" s="27">
        <v>4400.67</v>
      </c>
      <c r="U728" s="64">
        <f t="shared" si="58"/>
        <v>1955.32</v>
      </c>
      <c r="V728" s="65">
        <f t="shared" si="59"/>
        <v>6355.99</v>
      </c>
    </row>
    <row r="729" spans="1:22" x14ac:dyDescent="0.25">
      <c r="A729" s="1" t="s">
        <v>3700</v>
      </c>
      <c r="B729" t="s">
        <v>18</v>
      </c>
      <c r="C729" t="s">
        <v>500</v>
      </c>
      <c r="D729" t="s">
        <v>501</v>
      </c>
      <c r="E729" t="s">
        <v>3</v>
      </c>
      <c r="F729">
        <f t="shared" si="55"/>
        <v>7</v>
      </c>
      <c r="G729" t="s">
        <v>3778</v>
      </c>
      <c r="H729" t="s">
        <v>3779</v>
      </c>
      <c r="I729" t="s">
        <v>3780</v>
      </c>
      <c r="J729" t="s">
        <v>4397</v>
      </c>
      <c r="K729" s="46">
        <v>0.82389999999999997</v>
      </c>
      <c r="L729" s="27">
        <v>75.38</v>
      </c>
      <c r="M729" s="27">
        <v>0</v>
      </c>
      <c r="N729" s="27">
        <v>203.51</v>
      </c>
      <c r="O729" s="70">
        <f t="shared" si="56"/>
        <v>278.89</v>
      </c>
      <c r="P729" s="76">
        <v>1.4452664367560351</v>
      </c>
      <c r="Q729" s="66">
        <f t="shared" si="57"/>
        <v>294.13</v>
      </c>
      <c r="R729" s="63">
        <v>1</v>
      </c>
      <c r="S729" s="27">
        <v>0</v>
      </c>
      <c r="T729" s="27">
        <v>278.89</v>
      </c>
      <c r="U729" s="64">
        <f t="shared" si="58"/>
        <v>294.13</v>
      </c>
      <c r="V729" s="65">
        <f t="shared" si="59"/>
        <v>573.02</v>
      </c>
    </row>
    <row r="730" spans="1:22" x14ac:dyDescent="0.25">
      <c r="A730" s="1" t="s">
        <v>3700</v>
      </c>
      <c r="B730" t="s">
        <v>18</v>
      </c>
      <c r="C730" t="s">
        <v>500</v>
      </c>
      <c r="D730" t="s">
        <v>501</v>
      </c>
      <c r="E730" t="s">
        <v>3</v>
      </c>
      <c r="F730">
        <f t="shared" si="55"/>
        <v>7</v>
      </c>
      <c r="G730" t="s">
        <v>3902</v>
      </c>
      <c r="H730" t="s">
        <v>3782</v>
      </c>
      <c r="I730" t="s">
        <v>3783</v>
      </c>
      <c r="J730" t="s">
        <v>4397</v>
      </c>
      <c r="K730" s="46">
        <v>0.97330000000000005</v>
      </c>
      <c r="L730" s="27">
        <v>329.46</v>
      </c>
      <c r="M730" s="27">
        <v>0</v>
      </c>
      <c r="N730" s="27">
        <v>0</v>
      </c>
      <c r="O730" s="70">
        <f t="shared" si="56"/>
        <v>329.46</v>
      </c>
      <c r="P730" s="76">
        <v>0</v>
      </c>
      <c r="Q730" s="66">
        <f t="shared" si="57"/>
        <v>0</v>
      </c>
      <c r="R730" s="63">
        <v>1</v>
      </c>
      <c r="S730" s="27">
        <v>0</v>
      </c>
      <c r="T730" s="27">
        <v>329.46</v>
      </c>
      <c r="U730" s="64">
        <f t="shared" si="58"/>
        <v>0</v>
      </c>
      <c r="V730" s="65">
        <f t="shared" si="59"/>
        <v>329.46</v>
      </c>
    </row>
    <row r="731" spans="1:22" x14ac:dyDescent="0.25">
      <c r="A731" s="1" t="s">
        <v>3700</v>
      </c>
      <c r="B731" t="s">
        <v>18</v>
      </c>
      <c r="C731" t="s">
        <v>500</v>
      </c>
      <c r="D731" t="s">
        <v>501</v>
      </c>
      <c r="E731" t="s">
        <v>3</v>
      </c>
      <c r="F731">
        <f t="shared" si="55"/>
        <v>7</v>
      </c>
      <c r="G731" t="s">
        <v>3787</v>
      </c>
      <c r="H731" t="s">
        <v>3782</v>
      </c>
      <c r="I731" t="s">
        <v>3785</v>
      </c>
      <c r="J731" t="s">
        <v>4397</v>
      </c>
      <c r="K731" s="46">
        <v>0.99209999999999998</v>
      </c>
      <c r="L731" s="27">
        <v>0</v>
      </c>
      <c r="M731" s="27">
        <v>0</v>
      </c>
      <c r="N731" s="27">
        <v>335.83</v>
      </c>
      <c r="O731" s="70">
        <f t="shared" si="56"/>
        <v>335.83</v>
      </c>
      <c r="P731" s="76">
        <v>1.4452664367560351</v>
      </c>
      <c r="Q731" s="66">
        <f t="shared" si="57"/>
        <v>485.36</v>
      </c>
      <c r="R731" s="63">
        <v>1</v>
      </c>
      <c r="S731" s="27">
        <v>0</v>
      </c>
      <c r="T731" s="27">
        <v>335.83</v>
      </c>
      <c r="U731" s="64">
        <f t="shared" si="58"/>
        <v>485.36</v>
      </c>
      <c r="V731" s="65">
        <f t="shared" si="59"/>
        <v>821.19</v>
      </c>
    </row>
    <row r="732" spans="1:22" x14ac:dyDescent="0.25">
      <c r="A732" s="1" t="s">
        <v>3700</v>
      </c>
      <c r="B732" t="s">
        <v>18</v>
      </c>
      <c r="C732" t="s">
        <v>502</v>
      </c>
      <c r="D732" t="s">
        <v>503</v>
      </c>
      <c r="E732" t="s">
        <v>3</v>
      </c>
      <c r="F732">
        <f t="shared" si="55"/>
        <v>7</v>
      </c>
      <c r="G732" t="s">
        <v>3778</v>
      </c>
      <c r="H732" t="s">
        <v>3779</v>
      </c>
      <c r="I732" t="s">
        <v>3780</v>
      </c>
      <c r="J732" t="s">
        <v>4397</v>
      </c>
      <c r="K732" s="46">
        <v>0.91459999999999997</v>
      </c>
      <c r="L732" s="27">
        <v>142.06</v>
      </c>
      <c r="M732" s="27">
        <v>320.35000000000002</v>
      </c>
      <c r="N732" s="27">
        <v>3034.66</v>
      </c>
      <c r="O732" s="70">
        <f t="shared" si="56"/>
        <v>3497.0699999999997</v>
      </c>
      <c r="P732" s="76">
        <v>1.445262069357607</v>
      </c>
      <c r="Q732" s="66">
        <f t="shared" si="57"/>
        <v>4385.88</v>
      </c>
      <c r="R732" s="63">
        <v>1</v>
      </c>
      <c r="S732" s="27">
        <v>0</v>
      </c>
      <c r="T732" s="27">
        <v>3497.0699999999993</v>
      </c>
      <c r="U732" s="64">
        <f t="shared" si="58"/>
        <v>4385.88</v>
      </c>
      <c r="V732" s="65">
        <f t="shared" si="59"/>
        <v>7882.9499999999989</v>
      </c>
    </row>
    <row r="733" spans="1:22" x14ac:dyDescent="0.25">
      <c r="A733" s="1" t="s">
        <v>3700</v>
      </c>
      <c r="B733" t="s">
        <v>18</v>
      </c>
      <c r="C733" t="s">
        <v>502</v>
      </c>
      <c r="D733" t="s">
        <v>503</v>
      </c>
      <c r="E733" t="s">
        <v>3</v>
      </c>
      <c r="F733">
        <f t="shared" si="55"/>
        <v>7</v>
      </c>
      <c r="G733" t="s">
        <v>3784</v>
      </c>
      <c r="H733" t="s">
        <v>3782</v>
      </c>
      <c r="I733" t="s">
        <v>3785</v>
      </c>
      <c r="J733" t="s">
        <v>4397</v>
      </c>
      <c r="K733" s="46">
        <v>1</v>
      </c>
      <c r="L733" s="27">
        <v>0</v>
      </c>
      <c r="M733" s="27">
        <v>350.26</v>
      </c>
      <c r="N733" s="27">
        <v>3473.35</v>
      </c>
      <c r="O733" s="70">
        <f t="shared" si="56"/>
        <v>3823.6099999999997</v>
      </c>
      <c r="P733" s="76">
        <v>1.445262069357607</v>
      </c>
      <c r="Q733" s="66">
        <f t="shared" si="57"/>
        <v>5019.8999999999996</v>
      </c>
      <c r="R733" s="63">
        <v>1</v>
      </c>
      <c r="S733" s="27">
        <v>0</v>
      </c>
      <c r="T733" s="27">
        <v>3823.6099999999997</v>
      </c>
      <c r="U733" s="64">
        <f t="shared" si="58"/>
        <v>5019.8999999999996</v>
      </c>
      <c r="V733" s="65">
        <f t="shared" si="59"/>
        <v>8843.5099999999984</v>
      </c>
    </row>
    <row r="734" spans="1:22" x14ac:dyDescent="0.25">
      <c r="A734" s="1" t="s">
        <v>3700</v>
      </c>
      <c r="B734" t="s">
        <v>18</v>
      </c>
      <c r="C734" t="s">
        <v>504</v>
      </c>
      <c r="D734" t="s">
        <v>230</v>
      </c>
      <c r="E734" t="s">
        <v>3</v>
      </c>
      <c r="F734">
        <f t="shared" si="55"/>
        <v>7</v>
      </c>
      <c r="G734" t="s">
        <v>3778</v>
      </c>
      <c r="H734" t="s">
        <v>3779</v>
      </c>
      <c r="I734" t="s">
        <v>3780</v>
      </c>
      <c r="J734" t="s">
        <v>4397</v>
      </c>
      <c r="K734" s="46">
        <v>0.92949999999999999</v>
      </c>
      <c r="L734" s="27">
        <v>108.35</v>
      </c>
      <c r="M734" s="27">
        <v>107.28</v>
      </c>
      <c r="N734" s="27">
        <v>351.92999999999995</v>
      </c>
      <c r="O734" s="70">
        <f t="shared" si="56"/>
        <v>567.55999999999995</v>
      </c>
      <c r="P734" s="76">
        <v>1.4452590003693917</v>
      </c>
      <c r="Q734" s="66">
        <f t="shared" si="57"/>
        <v>508.63</v>
      </c>
      <c r="R734" s="63">
        <v>1</v>
      </c>
      <c r="S734" s="27">
        <v>0</v>
      </c>
      <c r="T734" s="27">
        <v>567.55999999999995</v>
      </c>
      <c r="U734" s="64">
        <f t="shared" si="58"/>
        <v>508.63</v>
      </c>
      <c r="V734" s="65">
        <f t="shared" si="59"/>
        <v>1076.19</v>
      </c>
    </row>
    <row r="735" spans="1:22" x14ac:dyDescent="0.25">
      <c r="A735" s="1" t="s">
        <v>3700</v>
      </c>
      <c r="B735" t="s">
        <v>18</v>
      </c>
      <c r="C735" t="s">
        <v>505</v>
      </c>
      <c r="D735" t="s">
        <v>506</v>
      </c>
      <c r="E735" t="s">
        <v>3</v>
      </c>
      <c r="F735">
        <f t="shared" si="55"/>
        <v>7</v>
      </c>
      <c r="G735" t="s">
        <v>3778</v>
      </c>
      <c r="H735" t="s">
        <v>3779</v>
      </c>
      <c r="I735" t="s">
        <v>3780</v>
      </c>
      <c r="J735" t="s">
        <v>4397</v>
      </c>
      <c r="K735" s="46">
        <v>0.76349999999999996</v>
      </c>
      <c r="L735" s="27">
        <v>0</v>
      </c>
      <c r="M735" s="27">
        <v>114.91</v>
      </c>
      <c r="N735" s="27">
        <v>0</v>
      </c>
      <c r="O735" s="70">
        <f t="shared" si="56"/>
        <v>114.91</v>
      </c>
      <c r="P735" s="76">
        <v>0</v>
      </c>
      <c r="Q735" s="66">
        <f t="shared" si="57"/>
        <v>0</v>
      </c>
      <c r="R735" s="63">
        <v>0</v>
      </c>
      <c r="S735" s="27">
        <v>0</v>
      </c>
      <c r="T735" s="27">
        <v>114.91</v>
      </c>
      <c r="U735" s="64">
        <f t="shared" si="58"/>
        <v>0</v>
      </c>
      <c r="V735" s="65">
        <f t="shared" si="59"/>
        <v>114.91</v>
      </c>
    </row>
    <row r="736" spans="1:22" x14ac:dyDescent="0.25">
      <c r="A736" s="1" t="s">
        <v>3700</v>
      </c>
      <c r="B736" t="s">
        <v>18</v>
      </c>
      <c r="C736" t="s">
        <v>507</v>
      </c>
      <c r="D736" t="s">
        <v>508</v>
      </c>
      <c r="E736" t="s">
        <v>3</v>
      </c>
      <c r="F736">
        <f t="shared" si="55"/>
        <v>7</v>
      </c>
      <c r="G736" t="s">
        <v>3778</v>
      </c>
      <c r="H736" t="s">
        <v>3779</v>
      </c>
      <c r="I736" t="s">
        <v>3780</v>
      </c>
      <c r="J736" t="s">
        <v>4397</v>
      </c>
      <c r="K736" s="46">
        <v>0.8387</v>
      </c>
      <c r="L736" s="27">
        <v>183.65</v>
      </c>
      <c r="M736" s="27">
        <v>1278.01</v>
      </c>
      <c r="N736" s="27">
        <v>636.51</v>
      </c>
      <c r="O736" s="70">
        <f t="shared" si="56"/>
        <v>2098.17</v>
      </c>
      <c r="P736" s="76">
        <v>1.445260097302588</v>
      </c>
      <c r="Q736" s="66">
        <f t="shared" si="57"/>
        <v>919.92</v>
      </c>
      <c r="R736" s="63">
        <v>1</v>
      </c>
      <c r="S736" s="27">
        <v>0</v>
      </c>
      <c r="T736" s="27">
        <v>2098.17</v>
      </c>
      <c r="U736" s="64">
        <f t="shared" si="58"/>
        <v>919.92</v>
      </c>
      <c r="V736" s="65">
        <f t="shared" si="59"/>
        <v>3018.09</v>
      </c>
    </row>
    <row r="737" spans="1:22" x14ac:dyDescent="0.25">
      <c r="A737" s="1" t="s">
        <v>3700</v>
      </c>
      <c r="B737" t="s">
        <v>18</v>
      </c>
      <c r="C737" t="s">
        <v>507</v>
      </c>
      <c r="D737" t="s">
        <v>508</v>
      </c>
      <c r="E737" t="s">
        <v>3</v>
      </c>
      <c r="F737">
        <f t="shared" si="55"/>
        <v>7</v>
      </c>
      <c r="G737" t="s">
        <v>3900</v>
      </c>
      <c r="H737" t="s">
        <v>3779</v>
      </c>
      <c r="I737" t="s">
        <v>3780</v>
      </c>
      <c r="J737" t="s">
        <v>4397</v>
      </c>
      <c r="K737" s="46">
        <v>0.1613</v>
      </c>
      <c r="L737" s="27">
        <v>35.299999999999997</v>
      </c>
      <c r="M737" s="27">
        <v>245.79</v>
      </c>
      <c r="N737" s="27">
        <v>122.44000000000001</v>
      </c>
      <c r="O737" s="70">
        <f t="shared" si="56"/>
        <v>403.53</v>
      </c>
      <c r="P737" s="76">
        <v>1.445260097302588</v>
      </c>
      <c r="Q737" s="66">
        <f t="shared" si="57"/>
        <v>176.96</v>
      </c>
      <c r="R737" s="63">
        <v>1</v>
      </c>
      <c r="S737" s="27">
        <v>0</v>
      </c>
      <c r="T737" s="27">
        <v>403.53</v>
      </c>
      <c r="U737" s="64">
        <f t="shared" si="58"/>
        <v>176.96</v>
      </c>
      <c r="V737" s="65">
        <f t="shared" si="59"/>
        <v>580.49</v>
      </c>
    </row>
    <row r="738" spans="1:22" x14ac:dyDescent="0.25">
      <c r="A738" s="1" t="s">
        <v>3700</v>
      </c>
      <c r="B738" t="s">
        <v>18</v>
      </c>
      <c r="C738" t="s">
        <v>507</v>
      </c>
      <c r="D738" t="s">
        <v>508</v>
      </c>
      <c r="E738" t="s">
        <v>3</v>
      </c>
      <c r="F738">
        <f t="shared" si="55"/>
        <v>7</v>
      </c>
      <c r="G738" t="s">
        <v>3787</v>
      </c>
      <c r="H738" t="s">
        <v>3782</v>
      </c>
      <c r="I738" t="s">
        <v>3785</v>
      </c>
      <c r="J738" t="s">
        <v>4397</v>
      </c>
      <c r="K738" s="46">
        <v>1</v>
      </c>
      <c r="L738" s="27">
        <v>0</v>
      </c>
      <c r="M738" s="27">
        <v>1523.8</v>
      </c>
      <c r="N738" s="27">
        <v>977.9</v>
      </c>
      <c r="O738" s="70">
        <f t="shared" si="56"/>
        <v>2501.6999999999998</v>
      </c>
      <c r="P738" s="76">
        <v>1.445260097302588</v>
      </c>
      <c r="Q738" s="66">
        <f t="shared" si="57"/>
        <v>1413.32</v>
      </c>
      <c r="R738" s="63">
        <v>1</v>
      </c>
      <c r="S738" s="27">
        <v>0</v>
      </c>
      <c r="T738" s="27">
        <v>2501.6999999999998</v>
      </c>
      <c r="U738" s="64">
        <f t="shared" si="58"/>
        <v>1413.32</v>
      </c>
      <c r="V738" s="65">
        <f t="shared" si="59"/>
        <v>3915.0199999999995</v>
      </c>
    </row>
    <row r="739" spans="1:22" x14ac:dyDescent="0.25">
      <c r="A739" s="1" t="s">
        <v>3700</v>
      </c>
      <c r="B739" t="s">
        <v>18</v>
      </c>
      <c r="C739" t="s">
        <v>509</v>
      </c>
      <c r="D739" t="s">
        <v>510</v>
      </c>
      <c r="E739" t="s">
        <v>3</v>
      </c>
      <c r="F739">
        <f t="shared" si="55"/>
        <v>7</v>
      </c>
      <c r="G739" t="s">
        <v>3778</v>
      </c>
      <c r="H739" t="s">
        <v>3779</v>
      </c>
      <c r="I739" t="s">
        <v>3780</v>
      </c>
      <c r="J739" t="s">
        <v>4397</v>
      </c>
      <c r="K739" s="46">
        <v>0.80610000000000004</v>
      </c>
      <c r="L739" s="27">
        <v>0</v>
      </c>
      <c r="M739" s="27">
        <v>751.34</v>
      </c>
      <c r="N739" s="27">
        <v>0</v>
      </c>
      <c r="O739" s="70">
        <f t="shared" si="56"/>
        <v>751.34</v>
      </c>
      <c r="P739" s="76">
        <v>0</v>
      </c>
      <c r="Q739" s="66">
        <f t="shared" si="57"/>
        <v>0</v>
      </c>
      <c r="R739" s="63">
        <v>0</v>
      </c>
      <c r="S739" s="27">
        <v>0</v>
      </c>
      <c r="T739" s="27">
        <v>751.34</v>
      </c>
      <c r="U739" s="64">
        <f t="shared" si="58"/>
        <v>0</v>
      </c>
      <c r="V739" s="65">
        <f t="shared" si="59"/>
        <v>751.34</v>
      </c>
    </row>
    <row r="740" spans="1:22" x14ac:dyDescent="0.25">
      <c r="A740" s="1" t="s">
        <v>3700</v>
      </c>
      <c r="B740" t="s">
        <v>18</v>
      </c>
      <c r="C740" t="s">
        <v>509</v>
      </c>
      <c r="D740" t="s">
        <v>510</v>
      </c>
      <c r="E740" t="s">
        <v>3</v>
      </c>
      <c r="F740">
        <f t="shared" si="55"/>
        <v>7</v>
      </c>
      <c r="G740" t="s">
        <v>3902</v>
      </c>
      <c r="H740" t="s">
        <v>3782</v>
      </c>
      <c r="I740" t="s">
        <v>3783</v>
      </c>
      <c r="J740" t="s">
        <v>4397</v>
      </c>
      <c r="K740" s="46">
        <v>1.5</v>
      </c>
      <c r="L740" s="27">
        <v>0</v>
      </c>
      <c r="M740" s="27">
        <v>1398.09</v>
      </c>
      <c r="N740" s="27">
        <v>0</v>
      </c>
      <c r="O740" s="70">
        <f t="shared" si="56"/>
        <v>1398.09</v>
      </c>
      <c r="P740" s="76">
        <v>0</v>
      </c>
      <c r="Q740" s="66">
        <f t="shared" si="57"/>
        <v>0</v>
      </c>
      <c r="R740" s="63">
        <v>0</v>
      </c>
      <c r="S740" s="27">
        <v>0</v>
      </c>
      <c r="T740" s="27">
        <v>1398.09</v>
      </c>
      <c r="U740" s="64">
        <f t="shared" si="58"/>
        <v>0</v>
      </c>
      <c r="V740" s="65">
        <f t="shared" si="59"/>
        <v>1398.09</v>
      </c>
    </row>
    <row r="741" spans="1:22" x14ac:dyDescent="0.25">
      <c r="A741" s="1" t="s">
        <v>3700</v>
      </c>
      <c r="B741" t="s">
        <v>18</v>
      </c>
      <c r="C741" t="s">
        <v>511</v>
      </c>
      <c r="D741" t="s">
        <v>512</v>
      </c>
      <c r="E741" t="s">
        <v>3</v>
      </c>
      <c r="F741">
        <f t="shared" si="55"/>
        <v>7</v>
      </c>
      <c r="G741" t="s">
        <v>3778</v>
      </c>
      <c r="H741" t="s">
        <v>3779</v>
      </c>
      <c r="I741" t="s">
        <v>3780</v>
      </c>
      <c r="J741" t="s">
        <v>4397</v>
      </c>
      <c r="K741" s="46">
        <v>0.82240000000000002</v>
      </c>
      <c r="L741" s="27">
        <v>17.25</v>
      </c>
      <c r="M741" s="27">
        <v>0</v>
      </c>
      <c r="N741" s="27">
        <v>62.69</v>
      </c>
      <c r="O741" s="70">
        <f t="shared" si="56"/>
        <v>79.94</v>
      </c>
      <c r="P741" s="76">
        <v>1.4452065720210558</v>
      </c>
      <c r="Q741" s="66">
        <f t="shared" si="57"/>
        <v>90.6</v>
      </c>
      <c r="R741" s="63">
        <v>1</v>
      </c>
      <c r="S741" s="27">
        <v>0</v>
      </c>
      <c r="T741" s="27">
        <v>79.94</v>
      </c>
      <c r="U741" s="64">
        <f t="shared" si="58"/>
        <v>90.6</v>
      </c>
      <c r="V741" s="65">
        <f t="shared" si="59"/>
        <v>170.54</v>
      </c>
    </row>
    <row r="742" spans="1:22" x14ac:dyDescent="0.25">
      <c r="A742" s="1" t="s">
        <v>3700</v>
      </c>
      <c r="B742" t="s">
        <v>18</v>
      </c>
      <c r="C742" t="s">
        <v>513</v>
      </c>
      <c r="D742" t="s">
        <v>514</v>
      </c>
      <c r="E742" t="s">
        <v>3</v>
      </c>
      <c r="F742">
        <f t="shared" si="55"/>
        <v>7</v>
      </c>
      <c r="G742" t="s">
        <v>3778</v>
      </c>
      <c r="H742" t="s">
        <v>3779</v>
      </c>
      <c r="I742" t="s">
        <v>3780</v>
      </c>
      <c r="J742" t="s">
        <v>4397</v>
      </c>
      <c r="K742" s="46">
        <v>0.68169999999999997</v>
      </c>
      <c r="L742" s="27">
        <v>0</v>
      </c>
      <c r="M742" s="27">
        <v>524.87</v>
      </c>
      <c r="N742" s="27">
        <v>0</v>
      </c>
      <c r="O742" s="70">
        <f t="shared" si="56"/>
        <v>524.87</v>
      </c>
      <c r="P742" s="76">
        <v>0</v>
      </c>
      <c r="Q742" s="66">
        <f t="shared" si="57"/>
        <v>0</v>
      </c>
      <c r="R742" s="63">
        <v>0</v>
      </c>
      <c r="S742" s="27">
        <v>0</v>
      </c>
      <c r="T742" s="27">
        <v>524.87</v>
      </c>
      <c r="U742" s="64">
        <f t="shared" si="58"/>
        <v>0</v>
      </c>
      <c r="V742" s="65">
        <f t="shared" si="59"/>
        <v>524.87</v>
      </c>
    </row>
    <row r="743" spans="1:22" x14ac:dyDescent="0.25">
      <c r="A743" s="1" t="s">
        <v>3700</v>
      </c>
      <c r="B743" t="s">
        <v>18</v>
      </c>
      <c r="C743" t="s">
        <v>513</v>
      </c>
      <c r="D743" t="s">
        <v>514</v>
      </c>
      <c r="E743" t="s">
        <v>3</v>
      </c>
      <c r="F743">
        <f t="shared" si="55"/>
        <v>7</v>
      </c>
      <c r="G743" t="s">
        <v>3948</v>
      </c>
      <c r="H743" t="s">
        <v>3798</v>
      </c>
      <c r="I743" t="s">
        <v>3785</v>
      </c>
      <c r="J743" t="s">
        <v>4397</v>
      </c>
      <c r="K743" s="46">
        <v>1.4774</v>
      </c>
      <c r="L743" s="27">
        <v>0</v>
      </c>
      <c r="M743" s="27">
        <v>1137.52</v>
      </c>
      <c r="N743" s="27">
        <v>0</v>
      </c>
      <c r="O743" s="70">
        <f t="shared" si="56"/>
        <v>1137.52</v>
      </c>
      <c r="P743" s="76">
        <v>0</v>
      </c>
      <c r="Q743" s="66">
        <f t="shared" si="57"/>
        <v>0</v>
      </c>
      <c r="R743" s="63">
        <v>0</v>
      </c>
      <c r="S743" s="27">
        <v>0</v>
      </c>
      <c r="T743" s="27">
        <v>1137.52</v>
      </c>
      <c r="U743" s="64">
        <f t="shared" si="58"/>
        <v>0</v>
      </c>
      <c r="V743" s="65">
        <f t="shared" si="59"/>
        <v>1137.52</v>
      </c>
    </row>
    <row r="744" spans="1:22" x14ac:dyDescent="0.25">
      <c r="A744" s="1" t="s">
        <v>3700</v>
      </c>
      <c r="B744" t="s">
        <v>18</v>
      </c>
      <c r="C744" t="s">
        <v>513</v>
      </c>
      <c r="D744" t="s">
        <v>514</v>
      </c>
      <c r="E744" t="s">
        <v>3</v>
      </c>
      <c r="F744">
        <f t="shared" si="55"/>
        <v>7</v>
      </c>
      <c r="G744" t="s">
        <v>3850</v>
      </c>
      <c r="H744" t="s">
        <v>3782</v>
      </c>
      <c r="I744" t="s">
        <v>3783</v>
      </c>
      <c r="J744" t="s">
        <v>4397</v>
      </c>
      <c r="K744" s="46">
        <v>3.2770000000000001</v>
      </c>
      <c r="L744" s="27">
        <v>0</v>
      </c>
      <c r="M744" s="27">
        <v>2523.13</v>
      </c>
      <c r="N744" s="27">
        <v>0</v>
      </c>
      <c r="O744" s="70">
        <f t="shared" si="56"/>
        <v>2523.13</v>
      </c>
      <c r="P744" s="76">
        <v>0</v>
      </c>
      <c r="Q744" s="66">
        <f t="shared" si="57"/>
        <v>0</v>
      </c>
      <c r="R744" s="63">
        <v>0</v>
      </c>
      <c r="S744" s="27">
        <v>0</v>
      </c>
      <c r="T744" s="27">
        <v>2523.13</v>
      </c>
      <c r="U744" s="64">
        <f t="shared" si="58"/>
        <v>0</v>
      </c>
      <c r="V744" s="65">
        <f t="shared" si="59"/>
        <v>2523.13</v>
      </c>
    </row>
    <row r="745" spans="1:22" x14ac:dyDescent="0.25">
      <c r="A745" s="1" t="s">
        <v>3700</v>
      </c>
      <c r="B745" t="s">
        <v>18</v>
      </c>
      <c r="C745" t="s">
        <v>515</v>
      </c>
      <c r="D745" t="s">
        <v>516</v>
      </c>
      <c r="E745" t="s">
        <v>3</v>
      </c>
      <c r="F745">
        <f t="shared" si="55"/>
        <v>7</v>
      </c>
      <c r="G745" t="s">
        <v>3778</v>
      </c>
      <c r="H745" t="s">
        <v>3779</v>
      </c>
      <c r="I745" t="s">
        <v>3780</v>
      </c>
      <c r="J745" t="s">
        <v>4397</v>
      </c>
      <c r="K745" s="46">
        <v>0.79849999999999999</v>
      </c>
      <c r="L745" s="27">
        <v>0</v>
      </c>
      <c r="M745" s="27">
        <v>109.02</v>
      </c>
      <c r="N745" s="27">
        <v>0</v>
      </c>
      <c r="O745" s="70">
        <f t="shared" si="56"/>
        <v>109.02</v>
      </c>
      <c r="P745" s="76">
        <v>0</v>
      </c>
      <c r="Q745" s="66">
        <f t="shared" si="57"/>
        <v>0</v>
      </c>
      <c r="R745" s="63">
        <v>0</v>
      </c>
      <c r="S745" s="27">
        <v>0</v>
      </c>
      <c r="T745" s="27">
        <v>109.02</v>
      </c>
      <c r="U745" s="64">
        <f t="shared" si="58"/>
        <v>0</v>
      </c>
      <c r="V745" s="65">
        <f t="shared" si="59"/>
        <v>109.02</v>
      </c>
    </row>
    <row r="746" spans="1:22" x14ac:dyDescent="0.25">
      <c r="A746" s="1" t="s">
        <v>3700</v>
      </c>
      <c r="B746" t="s">
        <v>18</v>
      </c>
      <c r="C746" t="s">
        <v>517</v>
      </c>
      <c r="D746" t="s">
        <v>518</v>
      </c>
      <c r="E746" t="s">
        <v>3</v>
      </c>
      <c r="F746">
        <f t="shared" si="55"/>
        <v>7</v>
      </c>
      <c r="G746" t="s">
        <v>3778</v>
      </c>
      <c r="H746" t="s">
        <v>3779</v>
      </c>
      <c r="I746" t="s">
        <v>3780</v>
      </c>
      <c r="J746" t="s">
        <v>4397</v>
      </c>
      <c r="K746" s="46">
        <v>0.8891</v>
      </c>
      <c r="L746" s="27">
        <v>20.190000000000001</v>
      </c>
      <c r="M746" s="27">
        <v>0</v>
      </c>
      <c r="N746" s="27">
        <v>378.66</v>
      </c>
      <c r="O746" s="70">
        <f t="shared" si="56"/>
        <v>398.85</v>
      </c>
      <c r="P746" s="76">
        <v>1.4452640568337933</v>
      </c>
      <c r="Q746" s="66">
        <f t="shared" si="57"/>
        <v>547.26</v>
      </c>
      <c r="R746" s="63">
        <v>1</v>
      </c>
      <c r="S746" s="27">
        <v>0</v>
      </c>
      <c r="T746" s="27">
        <v>398.85</v>
      </c>
      <c r="U746" s="64">
        <f t="shared" si="58"/>
        <v>547.26</v>
      </c>
      <c r="V746" s="65">
        <f t="shared" si="59"/>
        <v>946.11</v>
      </c>
    </row>
    <row r="747" spans="1:22" x14ac:dyDescent="0.25">
      <c r="A747" s="1" t="s">
        <v>3700</v>
      </c>
      <c r="B747" t="s">
        <v>18</v>
      </c>
      <c r="C747" t="s">
        <v>517</v>
      </c>
      <c r="D747" t="s">
        <v>518</v>
      </c>
      <c r="E747" t="s">
        <v>3</v>
      </c>
      <c r="F747">
        <f t="shared" si="55"/>
        <v>7</v>
      </c>
      <c r="G747" t="s">
        <v>3902</v>
      </c>
      <c r="H747" t="s">
        <v>3782</v>
      </c>
      <c r="I747" t="s">
        <v>3783</v>
      </c>
      <c r="J747" t="s">
        <v>4397</v>
      </c>
      <c r="K747" s="46">
        <v>0.99670000000000003</v>
      </c>
      <c r="L747" s="27">
        <v>447.12</v>
      </c>
      <c r="M747" s="27">
        <v>0</v>
      </c>
      <c r="N747" s="27">
        <v>0</v>
      </c>
      <c r="O747" s="70">
        <f t="shared" si="56"/>
        <v>447.12</v>
      </c>
      <c r="P747" s="76">
        <v>0</v>
      </c>
      <c r="Q747" s="66">
        <f t="shared" si="57"/>
        <v>0</v>
      </c>
      <c r="R747" s="63">
        <v>1</v>
      </c>
      <c r="S747" s="27">
        <v>0</v>
      </c>
      <c r="T747" s="27">
        <v>447.12</v>
      </c>
      <c r="U747" s="64">
        <f t="shared" si="58"/>
        <v>0</v>
      </c>
      <c r="V747" s="65">
        <f t="shared" si="59"/>
        <v>447.12</v>
      </c>
    </row>
    <row r="748" spans="1:22" x14ac:dyDescent="0.25">
      <c r="A748" s="1" t="s">
        <v>3700</v>
      </c>
      <c r="B748" t="s">
        <v>18</v>
      </c>
      <c r="C748" t="s">
        <v>517</v>
      </c>
      <c r="D748" t="s">
        <v>518</v>
      </c>
      <c r="E748" t="s">
        <v>3</v>
      </c>
      <c r="F748">
        <f t="shared" si="55"/>
        <v>7</v>
      </c>
      <c r="G748" t="s">
        <v>3784</v>
      </c>
      <c r="H748" t="s">
        <v>3782</v>
      </c>
      <c r="I748" t="s">
        <v>3785</v>
      </c>
      <c r="J748" t="s">
        <v>4397</v>
      </c>
      <c r="K748" s="46">
        <v>0.95699999999999996</v>
      </c>
      <c r="L748" s="27">
        <v>0</v>
      </c>
      <c r="M748" s="27">
        <v>0</v>
      </c>
      <c r="N748" s="27">
        <v>429.31</v>
      </c>
      <c r="O748" s="70">
        <f t="shared" si="56"/>
        <v>429.31</v>
      </c>
      <c r="P748" s="76">
        <v>1.4452640568337933</v>
      </c>
      <c r="Q748" s="66">
        <f t="shared" si="57"/>
        <v>620.47</v>
      </c>
      <c r="R748" s="63">
        <v>1</v>
      </c>
      <c r="S748" s="27">
        <v>0</v>
      </c>
      <c r="T748" s="27">
        <v>429.31000000000006</v>
      </c>
      <c r="U748" s="64">
        <f t="shared" si="58"/>
        <v>620.47</v>
      </c>
      <c r="V748" s="65">
        <f t="shared" si="59"/>
        <v>1049.7800000000002</v>
      </c>
    </row>
    <row r="749" spans="1:22" x14ac:dyDescent="0.25">
      <c r="A749" s="1" t="s">
        <v>3700</v>
      </c>
      <c r="B749" t="s">
        <v>18</v>
      </c>
      <c r="C749" t="s">
        <v>2395</v>
      </c>
      <c r="D749" t="s">
        <v>485</v>
      </c>
      <c r="E749" t="s">
        <v>1</v>
      </c>
      <c r="F749">
        <f t="shared" si="55"/>
        <v>7</v>
      </c>
      <c r="G749" t="s">
        <v>3778</v>
      </c>
      <c r="H749" t="s">
        <v>3779</v>
      </c>
      <c r="I749" t="s">
        <v>3780</v>
      </c>
      <c r="J749" t="s">
        <v>4396</v>
      </c>
      <c r="K749" s="46">
        <v>11.5642</v>
      </c>
      <c r="L749" s="27">
        <v>20078.899999999998</v>
      </c>
      <c r="M749" s="27">
        <v>30020.59</v>
      </c>
      <c r="N749" s="27">
        <v>17461.509999999998</v>
      </c>
      <c r="O749" s="70">
        <f t="shared" si="56"/>
        <v>67561</v>
      </c>
      <c r="P749" s="76">
        <v>1.4452628649341919</v>
      </c>
      <c r="Q749" s="66">
        <f t="shared" si="57"/>
        <v>25236.47</v>
      </c>
      <c r="R749" s="63">
        <v>1</v>
      </c>
      <c r="S749" s="27">
        <v>67561</v>
      </c>
      <c r="T749" s="27">
        <v>0</v>
      </c>
      <c r="U749" s="64">
        <f t="shared" si="58"/>
        <v>25236.47</v>
      </c>
      <c r="V749" s="65">
        <f t="shared" si="59"/>
        <v>92797.47</v>
      </c>
    </row>
    <row r="750" spans="1:22" x14ac:dyDescent="0.25">
      <c r="A750" s="1" t="s">
        <v>3700</v>
      </c>
      <c r="B750" t="s">
        <v>18</v>
      </c>
      <c r="C750" t="s">
        <v>2395</v>
      </c>
      <c r="D750" t="s">
        <v>485</v>
      </c>
      <c r="E750" t="s">
        <v>1</v>
      </c>
      <c r="F750">
        <f t="shared" si="55"/>
        <v>7</v>
      </c>
      <c r="G750" t="s">
        <v>3798</v>
      </c>
      <c r="H750" t="s">
        <v>3798</v>
      </c>
      <c r="I750" t="s">
        <v>3785</v>
      </c>
      <c r="J750" t="s">
        <v>4396</v>
      </c>
      <c r="K750" s="46">
        <v>0.96579999999999999</v>
      </c>
      <c r="L750" s="27">
        <v>0</v>
      </c>
      <c r="M750" s="27">
        <v>2738.71</v>
      </c>
      <c r="N750" s="27">
        <v>7458.63</v>
      </c>
      <c r="O750" s="70">
        <f t="shared" si="56"/>
        <v>10197.34</v>
      </c>
      <c r="P750" s="76">
        <v>1.4452628649341919</v>
      </c>
      <c r="Q750" s="66">
        <f t="shared" si="57"/>
        <v>10779.68</v>
      </c>
      <c r="R750" s="63">
        <v>1</v>
      </c>
      <c r="S750" s="27">
        <v>10197.34</v>
      </c>
      <c r="T750" s="27">
        <v>0</v>
      </c>
      <c r="U750" s="64">
        <f t="shared" si="58"/>
        <v>10779.68</v>
      </c>
      <c r="V750" s="65">
        <f t="shared" si="59"/>
        <v>20977.02</v>
      </c>
    </row>
    <row r="751" spans="1:22" x14ac:dyDescent="0.25">
      <c r="A751" s="1" t="s">
        <v>3700</v>
      </c>
      <c r="B751" t="s">
        <v>18</v>
      </c>
      <c r="C751" t="s">
        <v>2395</v>
      </c>
      <c r="D751" t="s">
        <v>485</v>
      </c>
      <c r="E751" t="s">
        <v>1</v>
      </c>
      <c r="F751">
        <f t="shared" si="55"/>
        <v>7</v>
      </c>
      <c r="G751" t="s">
        <v>3799</v>
      </c>
      <c r="H751" t="s">
        <v>3782</v>
      </c>
      <c r="I751" t="s">
        <v>3785</v>
      </c>
      <c r="J751" t="s">
        <v>4396</v>
      </c>
      <c r="K751" s="46">
        <v>1.4487000000000001</v>
      </c>
      <c r="L751" s="27">
        <v>0</v>
      </c>
      <c r="M751" s="27">
        <v>3760.82</v>
      </c>
      <c r="N751" s="27">
        <v>4702.8600000000006</v>
      </c>
      <c r="O751" s="70">
        <f t="shared" si="56"/>
        <v>8463.68</v>
      </c>
      <c r="P751" s="76">
        <v>1.4452628649341919</v>
      </c>
      <c r="Q751" s="66">
        <f t="shared" si="57"/>
        <v>6796.87</v>
      </c>
      <c r="R751" s="63">
        <v>1</v>
      </c>
      <c r="S751" s="27">
        <v>8463.68</v>
      </c>
      <c r="T751" s="27">
        <v>0</v>
      </c>
      <c r="U751" s="64">
        <f t="shared" si="58"/>
        <v>6796.87</v>
      </c>
      <c r="V751" s="65">
        <f t="shared" si="59"/>
        <v>15260.55</v>
      </c>
    </row>
    <row r="752" spans="1:22" x14ac:dyDescent="0.25">
      <c r="A752" s="1" t="s">
        <v>3700</v>
      </c>
      <c r="B752" t="s">
        <v>18</v>
      </c>
      <c r="C752" t="s">
        <v>2395</v>
      </c>
      <c r="D752" t="s">
        <v>485</v>
      </c>
      <c r="E752" t="s">
        <v>1</v>
      </c>
      <c r="F752">
        <f t="shared" si="55"/>
        <v>7</v>
      </c>
      <c r="G752" t="s">
        <v>3787</v>
      </c>
      <c r="H752" t="s">
        <v>3782</v>
      </c>
      <c r="I752" t="s">
        <v>3785</v>
      </c>
      <c r="J752" t="s">
        <v>4396</v>
      </c>
      <c r="K752" s="46">
        <v>2.8975000000000004</v>
      </c>
      <c r="L752" s="27">
        <v>0</v>
      </c>
      <c r="M752" s="27">
        <v>7521.89</v>
      </c>
      <c r="N752" s="27">
        <v>9406.0399999999991</v>
      </c>
      <c r="O752" s="70">
        <f t="shared" si="56"/>
        <v>16927.93</v>
      </c>
      <c r="P752" s="76">
        <v>1.4452628649341919</v>
      </c>
      <c r="Q752" s="66">
        <f t="shared" si="57"/>
        <v>13594.2</v>
      </c>
      <c r="R752" s="63">
        <v>1</v>
      </c>
      <c r="S752" s="27">
        <v>16927.93</v>
      </c>
      <c r="T752" s="27">
        <v>0</v>
      </c>
      <c r="U752" s="64">
        <f t="shared" si="58"/>
        <v>13594.2</v>
      </c>
      <c r="V752" s="65">
        <f t="shared" si="59"/>
        <v>30522.13</v>
      </c>
    </row>
    <row r="753" spans="1:22" x14ac:dyDescent="0.25">
      <c r="A753" s="1" t="s">
        <v>3700</v>
      </c>
      <c r="B753" t="s">
        <v>18</v>
      </c>
      <c r="C753" t="s">
        <v>2395</v>
      </c>
      <c r="D753" t="s">
        <v>485</v>
      </c>
      <c r="E753" t="s">
        <v>1</v>
      </c>
      <c r="F753">
        <f t="shared" si="55"/>
        <v>7</v>
      </c>
      <c r="G753" t="s">
        <v>3904</v>
      </c>
      <c r="H753" t="s">
        <v>3782</v>
      </c>
      <c r="I753" t="s">
        <v>3785</v>
      </c>
      <c r="J753" t="s">
        <v>4396</v>
      </c>
      <c r="K753" s="46">
        <v>2.8974000000000002</v>
      </c>
      <c r="L753" s="27">
        <v>0</v>
      </c>
      <c r="M753" s="27">
        <v>7521.63</v>
      </c>
      <c r="N753" s="27">
        <v>9405.7200000000012</v>
      </c>
      <c r="O753" s="70">
        <f t="shared" si="56"/>
        <v>16927.350000000002</v>
      </c>
      <c r="P753" s="76">
        <v>1.4452628649341919</v>
      </c>
      <c r="Q753" s="66">
        <f t="shared" si="57"/>
        <v>13593.74</v>
      </c>
      <c r="R753" s="63">
        <v>1</v>
      </c>
      <c r="S753" s="27">
        <v>16927.350000000002</v>
      </c>
      <c r="T753" s="27">
        <v>0</v>
      </c>
      <c r="U753" s="64">
        <f t="shared" si="58"/>
        <v>13593.74</v>
      </c>
      <c r="V753" s="65">
        <f t="shared" si="59"/>
        <v>30521.090000000004</v>
      </c>
    </row>
    <row r="754" spans="1:22" x14ac:dyDescent="0.25">
      <c r="A754" s="1" t="s">
        <v>3700</v>
      </c>
      <c r="B754" t="s">
        <v>18</v>
      </c>
      <c r="C754" t="s">
        <v>2396</v>
      </c>
      <c r="D754" t="s">
        <v>2397</v>
      </c>
      <c r="E754" t="s">
        <v>1</v>
      </c>
      <c r="F754">
        <f t="shared" si="55"/>
        <v>7</v>
      </c>
      <c r="G754" t="s">
        <v>3778</v>
      </c>
      <c r="H754" t="s">
        <v>3779</v>
      </c>
      <c r="I754" t="s">
        <v>3780</v>
      </c>
      <c r="J754" t="s">
        <v>4396</v>
      </c>
      <c r="K754" s="46">
        <v>10.049200000000001</v>
      </c>
      <c r="L754" s="27">
        <v>373665.37999999989</v>
      </c>
      <c r="M754" s="27">
        <v>2536.17</v>
      </c>
      <c r="N754" s="27">
        <v>185899.19000000009</v>
      </c>
      <c r="O754" s="70">
        <f t="shared" si="56"/>
        <v>562100.74</v>
      </c>
      <c r="P754" s="76">
        <v>1.4452627792514856</v>
      </c>
      <c r="Q754" s="66">
        <f t="shared" si="57"/>
        <v>268673.18</v>
      </c>
      <c r="R754" s="63">
        <v>1</v>
      </c>
      <c r="S754" s="27">
        <v>562100.74</v>
      </c>
      <c r="T754" s="27">
        <v>0</v>
      </c>
      <c r="U754" s="64">
        <f t="shared" si="58"/>
        <v>268673.18</v>
      </c>
      <c r="V754" s="65">
        <f t="shared" si="59"/>
        <v>830773.91999999993</v>
      </c>
    </row>
    <row r="755" spans="1:22" x14ac:dyDescent="0.25">
      <c r="A755" s="1" t="s">
        <v>3700</v>
      </c>
      <c r="B755" t="s">
        <v>18</v>
      </c>
      <c r="C755" t="s">
        <v>2396</v>
      </c>
      <c r="D755" t="s">
        <v>2397</v>
      </c>
      <c r="E755" t="s">
        <v>1</v>
      </c>
      <c r="F755">
        <f t="shared" si="55"/>
        <v>7</v>
      </c>
      <c r="G755" t="s">
        <v>4025</v>
      </c>
      <c r="H755" t="s">
        <v>3782</v>
      </c>
      <c r="I755" t="s">
        <v>3783</v>
      </c>
      <c r="J755" t="s">
        <v>4396</v>
      </c>
      <c r="K755" s="46">
        <v>4.6867999999999999</v>
      </c>
      <c r="L755" s="27">
        <v>294894.43999999994</v>
      </c>
      <c r="M755" s="27">
        <v>1182.83</v>
      </c>
      <c r="N755" s="27">
        <v>0</v>
      </c>
      <c r="O755" s="70">
        <f t="shared" si="56"/>
        <v>296077.26999999996</v>
      </c>
      <c r="P755" s="76">
        <v>0</v>
      </c>
      <c r="Q755" s="66">
        <f t="shared" si="57"/>
        <v>0</v>
      </c>
      <c r="R755" s="63">
        <v>1</v>
      </c>
      <c r="S755" s="27">
        <v>296077.26999999996</v>
      </c>
      <c r="T755" s="27">
        <v>0</v>
      </c>
      <c r="U755" s="64">
        <f t="shared" si="58"/>
        <v>0</v>
      </c>
      <c r="V755" s="65">
        <f t="shared" si="59"/>
        <v>296077.26999999996</v>
      </c>
    </row>
    <row r="756" spans="1:22" x14ac:dyDescent="0.25">
      <c r="A756" s="1" t="s">
        <v>3700</v>
      </c>
      <c r="B756" t="s">
        <v>18</v>
      </c>
      <c r="C756" t="s">
        <v>2398</v>
      </c>
      <c r="D756" t="s">
        <v>510</v>
      </c>
      <c r="E756" t="s">
        <v>1</v>
      </c>
      <c r="F756">
        <f t="shared" si="55"/>
        <v>7</v>
      </c>
      <c r="G756" t="s">
        <v>3778</v>
      </c>
      <c r="H756" t="s">
        <v>3779</v>
      </c>
      <c r="I756" t="s">
        <v>3780</v>
      </c>
      <c r="J756" t="s">
        <v>4396</v>
      </c>
      <c r="K756" s="46">
        <v>16.763000000000002</v>
      </c>
      <c r="L756" s="27">
        <v>50977.71</v>
      </c>
      <c r="M756" s="27">
        <v>0</v>
      </c>
      <c r="N756" s="27">
        <v>52922.390000000007</v>
      </c>
      <c r="O756" s="70">
        <f t="shared" si="56"/>
        <v>103900.1</v>
      </c>
      <c r="P756" s="76">
        <v>1.4452627670003861</v>
      </c>
      <c r="Q756" s="66">
        <f t="shared" si="57"/>
        <v>76486.759999999995</v>
      </c>
      <c r="R756" s="63">
        <v>1</v>
      </c>
      <c r="S756" s="27">
        <v>103900.1</v>
      </c>
      <c r="T756" s="27">
        <v>0</v>
      </c>
      <c r="U756" s="64">
        <f t="shared" si="58"/>
        <v>76486.759999999995</v>
      </c>
      <c r="V756" s="65">
        <f t="shared" si="59"/>
        <v>180386.86</v>
      </c>
    </row>
    <row r="757" spans="1:22" x14ac:dyDescent="0.25">
      <c r="A757" s="1" t="s">
        <v>3700</v>
      </c>
      <c r="B757" t="s">
        <v>18</v>
      </c>
      <c r="C757" t="s">
        <v>2398</v>
      </c>
      <c r="D757" t="s">
        <v>510</v>
      </c>
      <c r="E757" t="s">
        <v>1</v>
      </c>
      <c r="F757">
        <f t="shared" si="55"/>
        <v>7</v>
      </c>
      <c r="G757" t="s">
        <v>3829</v>
      </c>
      <c r="H757" t="s">
        <v>3782</v>
      </c>
      <c r="I757" t="s">
        <v>3785</v>
      </c>
      <c r="J757" t="s">
        <v>4396</v>
      </c>
      <c r="K757" s="46">
        <v>0.91739999999999999</v>
      </c>
      <c r="L757" s="27">
        <v>0</v>
      </c>
      <c r="M757" s="27">
        <v>0</v>
      </c>
      <c r="N757" s="27">
        <v>5686.2100000000009</v>
      </c>
      <c r="O757" s="70">
        <f t="shared" si="56"/>
        <v>5686.2100000000009</v>
      </c>
      <c r="P757" s="76">
        <v>1.4452627670003861</v>
      </c>
      <c r="Q757" s="66">
        <f t="shared" si="57"/>
        <v>8218.07</v>
      </c>
      <c r="R757" s="63">
        <v>1</v>
      </c>
      <c r="S757" s="27">
        <v>5686.21</v>
      </c>
      <c r="T757" s="27">
        <v>0</v>
      </c>
      <c r="U757" s="64">
        <f t="shared" si="58"/>
        <v>8218.07</v>
      </c>
      <c r="V757" s="65">
        <f t="shared" si="59"/>
        <v>13904.279999999999</v>
      </c>
    </row>
    <row r="758" spans="1:22" x14ac:dyDescent="0.25">
      <c r="A758" s="1" t="s">
        <v>3700</v>
      </c>
      <c r="B758" t="s">
        <v>18</v>
      </c>
      <c r="C758" t="s">
        <v>2398</v>
      </c>
      <c r="D758" t="s">
        <v>510</v>
      </c>
      <c r="E758" t="s">
        <v>1</v>
      </c>
      <c r="F758">
        <f t="shared" si="55"/>
        <v>7</v>
      </c>
      <c r="G758" t="s">
        <v>4136</v>
      </c>
      <c r="H758" t="s">
        <v>3782</v>
      </c>
      <c r="I758" t="s">
        <v>3785</v>
      </c>
      <c r="J758" t="s">
        <v>4396</v>
      </c>
      <c r="K758" s="46">
        <v>0.4884</v>
      </c>
      <c r="L758" s="27">
        <v>0</v>
      </c>
      <c r="M758" s="27">
        <v>0</v>
      </c>
      <c r="N758" s="27">
        <v>3027.19</v>
      </c>
      <c r="O758" s="70">
        <f t="shared" si="56"/>
        <v>3027.19</v>
      </c>
      <c r="P758" s="76">
        <v>1.4452627670003861</v>
      </c>
      <c r="Q758" s="66">
        <f t="shared" si="57"/>
        <v>4375.08</v>
      </c>
      <c r="R758" s="63">
        <v>1</v>
      </c>
      <c r="S758" s="27">
        <v>3027.19</v>
      </c>
      <c r="T758" s="27">
        <v>0</v>
      </c>
      <c r="U758" s="64">
        <f t="shared" si="58"/>
        <v>4375.08</v>
      </c>
      <c r="V758" s="65">
        <f t="shared" si="59"/>
        <v>7402.27</v>
      </c>
    </row>
    <row r="759" spans="1:22" x14ac:dyDescent="0.25">
      <c r="A759" s="1" t="s">
        <v>3700</v>
      </c>
      <c r="B759" t="s">
        <v>18</v>
      </c>
      <c r="C759" t="s">
        <v>2398</v>
      </c>
      <c r="D759" t="s">
        <v>510</v>
      </c>
      <c r="E759" t="s">
        <v>1</v>
      </c>
      <c r="F759">
        <f t="shared" si="55"/>
        <v>7</v>
      </c>
      <c r="G759" t="s">
        <v>3794</v>
      </c>
      <c r="H759" t="s">
        <v>3782</v>
      </c>
      <c r="I759" t="s">
        <v>3785</v>
      </c>
      <c r="J759" t="s">
        <v>4396</v>
      </c>
      <c r="K759" s="46">
        <v>0.91739999999999999</v>
      </c>
      <c r="L759" s="27">
        <v>0</v>
      </c>
      <c r="M759" s="27">
        <v>0</v>
      </c>
      <c r="N759" s="27">
        <v>5686.2100000000009</v>
      </c>
      <c r="O759" s="70">
        <f t="shared" si="56"/>
        <v>5686.2100000000009</v>
      </c>
      <c r="P759" s="76">
        <v>1.4452627670003861</v>
      </c>
      <c r="Q759" s="66">
        <f t="shared" si="57"/>
        <v>8218.07</v>
      </c>
      <c r="R759" s="63">
        <v>1</v>
      </c>
      <c r="S759" s="27">
        <v>5686.21</v>
      </c>
      <c r="T759" s="27">
        <v>0</v>
      </c>
      <c r="U759" s="64">
        <f t="shared" si="58"/>
        <v>8218.07</v>
      </c>
      <c r="V759" s="65">
        <f t="shared" si="59"/>
        <v>13904.279999999999</v>
      </c>
    </row>
    <row r="760" spans="1:22" x14ac:dyDescent="0.25">
      <c r="A760" s="1" t="s">
        <v>3700</v>
      </c>
      <c r="B760" t="s">
        <v>18</v>
      </c>
      <c r="C760" t="s">
        <v>2399</v>
      </c>
      <c r="D760" t="s">
        <v>1238</v>
      </c>
      <c r="E760" t="s">
        <v>1</v>
      </c>
      <c r="F760">
        <f t="shared" si="55"/>
        <v>7</v>
      </c>
      <c r="G760" t="s">
        <v>3778</v>
      </c>
      <c r="H760" t="s">
        <v>3779</v>
      </c>
      <c r="I760" t="s">
        <v>3780</v>
      </c>
      <c r="J760" t="s">
        <v>4396</v>
      </c>
      <c r="K760" s="46">
        <v>14</v>
      </c>
      <c r="L760" s="27">
        <v>6189.86</v>
      </c>
      <c r="M760" s="27">
        <v>24719.03</v>
      </c>
      <c r="N760" s="27">
        <v>3331.6400000000003</v>
      </c>
      <c r="O760" s="70">
        <f t="shared" si="56"/>
        <v>34240.53</v>
      </c>
      <c r="P760" s="76">
        <v>1.4452641942106592</v>
      </c>
      <c r="Q760" s="66">
        <f t="shared" si="57"/>
        <v>4815.1000000000004</v>
      </c>
      <c r="R760" s="63">
        <v>1</v>
      </c>
      <c r="S760" s="27">
        <v>34240.53</v>
      </c>
      <c r="T760" s="27">
        <v>0</v>
      </c>
      <c r="U760" s="64">
        <f t="shared" si="58"/>
        <v>4815.1000000000004</v>
      </c>
      <c r="V760" s="65">
        <f t="shared" si="59"/>
        <v>39055.629999999997</v>
      </c>
    </row>
    <row r="761" spans="1:22" x14ac:dyDescent="0.25">
      <c r="A761" s="1" t="s">
        <v>3700</v>
      </c>
      <c r="B761" t="s">
        <v>18</v>
      </c>
      <c r="C761" t="s">
        <v>2399</v>
      </c>
      <c r="D761" t="s">
        <v>1238</v>
      </c>
      <c r="E761" t="s">
        <v>1</v>
      </c>
      <c r="F761">
        <f t="shared" si="55"/>
        <v>7</v>
      </c>
      <c r="G761" t="s">
        <v>4025</v>
      </c>
      <c r="H761" t="s">
        <v>3782</v>
      </c>
      <c r="I761" t="s">
        <v>3783</v>
      </c>
      <c r="J761" t="s">
        <v>4396</v>
      </c>
      <c r="K761" s="46">
        <v>1</v>
      </c>
      <c r="L761" s="27">
        <v>680.11</v>
      </c>
      <c r="M761" s="27">
        <v>1765.65</v>
      </c>
      <c r="N761" s="27">
        <v>0</v>
      </c>
      <c r="O761" s="70">
        <f t="shared" si="56"/>
        <v>2445.7600000000002</v>
      </c>
      <c r="P761" s="76">
        <v>0</v>
      </c>
      <c r="Q761" s="66">
        <f t="shared" si="57"/>
        <v>0</v>
      </c>
      <c r="R761" s="63">
        <v>1</v>
      </c>
      <c r="S761" s="27">
        <v>2445.7600000000002</v>
      </c>
      <c r="T761" s="27">
        <v>0</v>
      </c>
      <c r="U761" s="64">
        <f t="shared" si="58"/>
        <v>0</v>
      </c>
      <c r="V761" s="65">
        <f t="shared" si="59"/>
        <v>2445.7600000000002</v>
      </c>
    </row>
    <row r="762" spans="1:22" x14ac:dyDescent="0.25">
      <c r="A762" s="1" t="s">
        <v>3700</v>
      </c>
      <c r="B762" t="s">
        <v>18</v>
      </c>
      <c r="C762" t="s">
        <v>2848</v>
      </c>
      <c r="D762" t="s">
        <v>487</v>
      </c>
      <c r="E762" t="s">
        <v>2</v>
      </c>
      <c r="F762">
        <f t="shared" si="55"/>
        <v>7</v>
      </c>
      <c r="G762" t="s">
        <v>3778</v>
      </c>
      <c r="H762" t="s">
        <v>3779</v>
      </c>
      <c r="I762" t="s">
        <v>3780</v>
      </c>
      <c r="J762" t="s">
        <v>4396</v>
      </c>
      <c r="K762" s="46">
        <v>9.5259</v>
      </c>
      <c r="L762" s="27">
        <v>0</v>
      </c>
      <c r="M762" s="27">
        <v>415.81</v>
      </c>
      <c r="N762" s="27">
        <v>819.7</v>
      </c>
      <c r="O762" s="70">
        <f t="shared" si="56"/>
        <v>1235.51</v>
      </c>
      <c r="P762" s="76">
        <v>1.4452604611443212</v>
      </c>
      <c r="Q762" s="66">
        <f t="shared" si="57"/>
        <v>1184.68</v>
      </c>
      <c r="R762" s="63">
        <v>1</v>
      </c>
      <c r="S762" s="27">
        <v>1235.5100000000002</v>
      </c>
      <c r="T762" s="27">
        <v>0</v>
      </c>
      <c r="U762" s="64">
        <f t="shared" si="58"/>
        <v>1184.68</v>
      </c>
      <c r="V762" s="65">
        <f t="shared" si="59"/>
        <v>2420.1900000000005</v>
      </c>
    </row>
    <row r="763" spans="1:22" x14ac:dyDescent="0.25">
      <c r="A763" s="1" t="s">
        <v>3700</v>
      </c>
      <c r="B763" t="s">
        <v>18</v>
      </c>
      <c r="C763" t="s">
        <v>2849</v>
      </c>
      <c r="D763" t="s">
        <v>491</v>
      </c>
      <c r="E763" t="s">
        <v>2</v>
      </c>
      <c r="F763">
        <f t="shared" si="55"/>
        <v>7</v>
      </c>
      <c r="G763" t="s">
        <v>3778</v>
      </c>
      <c r="H763" t="s">
        <v>3779</v>
      </c>
      <c r="I763" t="s">
        <v>3780</v>
      </c>
      <c r="J763" t="s">
        <v>4396</v>
      </c>
      <c r="K763" s="46">
        <v>9.8042999999999996</v>
      </c>
      <c r="L763" s="27">
        <v>0</v>
      </c>
      <c r="M763" s="27">
        <v>0</v>
      </c>
      <c r="N763" s="27">
        <v>48.92</v>
      </c>
      <c r="O763" s="70">
        <f t="shared" si="56"/>
        <v>48.92</v>
      </c>
      <c r="P763" s="76">
        <v>1.4452166802943582</v>
      </c>
      <c r="Q763" s="66">
        <f t="shared" si="57"/>
        <v>70.7</v>
      </c>
      <c r="R763" s="63">
        <v>1</v>
      </c>
      <c r="S763" s="27">
        <v>48.92</v>
      </c>
      <c r="T763" s="27">
        <v>0</v>
      </c>
      <c r="U763" s="64">
        <f t="shared" si="58"/>
        <v>70.7</v>
      </c>
      <c r="V763" s="65">
        <f t="shared" si="59"/>
        <v>119.62</v>
      </c>
    </row>
    <row r="764" spans="1:22" x14ac:dyDescent="0.25">
      <c r="A764" s="1" t="s">
        <v>3700</v>
      </c>
      <c r="B764" t="s">
        <v>18</v>
      </c>
      <c r="C764" t="s">
        <v>2850</v>
      </c>
      <c r="D764" t="s">
        <v>503</v>
      </c>
      <c r="E764" t="s">
        <v>2</v>
      </c>
      <c r="F764">
        <f t="shared" si="55"/>
        <v>7</v>
      </c>
      <c r="G764" t="s">
        <v>3778</v>
      </c>
      <c r="H764" t="s">
        <v>3779</v>
      </c>
      <c r="I764" t="s">
        <v>3780</v>
      </c>
      <c r="J764" t="s">
        <v>4396</v>
      </c>
      <c r="K764" s="46">
        <v>11.3748</v>
      </c>
      <c r="L764" s="27">
        <v>25333.71</v>
      </c>
      <c r="M764" s="27">
        <v>3008.07</v>
      </c>
      <c r="N764" s="27">
        <v>15080.559999999998</v>
      </c>
      <c r="O764" s="70">
        <f t="shared" si="56"/>
        <v>43422.34</v>
      </c>
      <c r="P764" s="76">
        <v>1.445262908310299</v>
      </c>
      <c r="Q764" s="66">
        <f t="shared" si="57"/>
        <v>21795.37</v>
      </c>
      <c r="R764" s="63">
        <v>1</v>
      </c>
      <c r="S764" s="27">
        <v>43422.34</v>
      </c>
      <c r="T764" s="27">
        <v>0</v>
      </c>
      <c r="U764" s="64">
        <f t="shared" si="58"/>
        <v>21795.37</v>
      </c>
      <c r="V764" s="65">
        <f t="shared" si="59"/>
        <v>65217.709999999992</v>
      </c>
    </row>
    <row r="765" spans="1:22" x14ac:dyDescent="0.25">
      <c r="A765" s="1" t="s">
        <v>3700</v>
      </c>
      <c r="B765" t="s">
        <v>18</v>
      </c>
      <c r="C765" t="s">
        <v>2850</v>
      </c>
      <c r="D765" t="s">
        <v>503</v>
      </c>
      <c r="E765" t="s">
        <v>2</v>
      </c>
      <c r="F765">
        <f t="shared" si="55"/>
        <v>7</v>
      </c>
      <c r="G765" t="s">
        <v>3787</v>
      </c>
      <c r="H765" t="s">
        <v>3782</v>
      </c>
      <c r="I765" t="s">
        <v>3785</v>
      </c>
      <c r="J765" t="s">
        <v>4396</v>
      </c>
      <c r="K765" s="46">
        <v>4.5990000000000002</v>
      </c>
      <c r="L765" s="27">
        <v>0</v>
      </c>
      <c r="M765" s="27">
        <v>1216.21</v>
      </c>
      <c r="N765" s="27">
        <v>16340.089999999998</v>
      </c>
      <c r="O765" s="70">
        <f t="shared" si="56"/>
        <v>17556.3</v>
      </c>
      <c r="P765" s="76">
        <v>1.445262908310299</v>
      </c>
      <c r="Q765" s="66">
        <f t="shared" si="57"/>
        <v>23615.73</v>
      </c>
      <c r="R765" s="63">
        <v>1</v>
      </c>
      <c r="S765" s="27">
        <v>17556.3</v>
      </c>
      <c r="T765" s="27">
        <v>0</v>
      </c>
      <c r="U765" s="64">
        <f t="shared" si="58"/>
        <v>23615.73</v>
      </c>
      <c r="V765" s="65">
        <f t="shared" si="59"/>
        <v>41172.03</v>
      </c>
    </row>
    <row r="766" spans="1:22" x14ac:dyDescent="0.25">
      <c r="A766" s="1" t="s">
        <v>3700</v>
      </c>
      <c r="B766" t="s">
        <v>18</v>
      </c>
      <c r="C766" t="s">
        <v>2851</v>
      </c>
      <c r="D766" t="s">
        <v>518</v>
      </c>
      <c r="E766" t="s">
        <v>2</v>
      </c>
      <c r="F766">
        <f t="shared" si="55"/>
        <v>7</v>
      </c>
      <c r="G766" t="s">
        <v>3778</v>
      </c>
      <c r="H766" t="s">
        <v>3779</v>
      </c>
      <c r="I766" t="s">
        <v>3780</v>
      </c>
      <c r="J766" t="s">
        <v>4396</v>
      </c>
      <c r="K766" s="46">
        <v>11</v>
      </c>
      <c r="L766" s="27">
        <v>234.26</v>
      </c>
      <c r="M766" s="27">
        <v>0</v>
      </c>
      <c r="N766" s="27">
        <v>7866.69</v>
      </c>
      <c r="O766" s="70">
        <f t="shared" si="56"/>
        <v>8100.95</v>
      </c>
      <c r="P766" s="76">
        <v>1.4452622386289533</v>
      </c>
      <c r="Q766" s="66">
        <f t="shared" si="57"/>
        <v>11369.43</v>
      </c>
      <c r="R766" s="63">
        <v>1</v>
      </c>
      <c r="S766" s="27">
        <v>8100.95</v>
      </c>
      <c r="T766" s="27">
        <v>0</v>
      </c>
      <c r="U766" s="64">
        <f t="shared" si="58"/>
        <v>11369.43</v>
      </c>
      <c r="V766" s="65">
        <f t="shared" si="59"/>
        <v>19470.38</v>
      </c>
    </row>
    <row r="767" spans="1:22" x14ac:dyDescent="0.25">
      <c r="A767" s="1" t="s">
        <v>3701</v>
      </c>
      <c r="B767" t="s">
        <v>19</v>
      </c>
      <c r="C767" t="s">
        <v>101</v>
      </c>
      <c r="D767" t="s">
        <v>19</v>
      </c>
      <c r="E767" t="s">
        <v>0</v>
      </c>
      <c r="F767">
        <f t="shared" si="55"/>
        <v>7</v>
      </c>
      <c r="G767" t="s">
        <v>3778</v>
      </c>
      <c r="H767" t="s">
        <v>3779</v>
      </c>
      <c r="I767" t="s">
        <v>3780</v>
      </c>
      <c r="J767" t="s">
        <v>4396</v>
      </c>
      <c r="K767" s="46">
        <v>4.5651000000000002</v>
      </c>
      <c r="L767" s="27">
        <v>31466.97</v>
      </c>
      <c r="M767" s="27">
        <v>0</v>
      </c>
      <c r="N767" s="27">
        <v>57539.830000000009</v>
      </c>
      <c r="O767" s="70">
        <f t="shared" si="56"/>
        <v>89006.800000000017</v>
      </c>
      <c r="P767" s="76">
        <v>1.4452626988991799</v>
      </c>
      <c r="Q767" s="66">
        <f t="shared" si="57"/>
        <v>83160.17</v>
      </c>
      <c r="R767" s="63">
        <v>1</v>
      </c>
      <c r="S767" s="27">
        <v>89006.8</v>
      </c>
      <c r="T767" s="27">
        <v>0</v>
      </c>
      <c r="U767" s="64">
        <f t="shared" si="58"/>
        <v>83160.17</v>
      </c>
      <c r="V767" s="65">
        <f t="shared" si="59"/>
        <v>172166.97</v>
      </c>
    </row>
    <row r="768" spans="1:22" x14ac:dyDescent="0.25">
      <c r="A768" s="1" t="s">
        <v>3701</v>
      </c>
      <c r="B768" t="s">
        <v>19</v>
      </c>
      <c r="C768" t="s">
        <v>101</v>
      </c>
      <c r="D768" t="s">
        <v>19</v>
      </c>
      <c r="E768" t="s">
        <v>0</v>
      </c>
      <c r="F768">
        <f t="shared" si="55"/>
        <v>7</v>
      </c>
      <c r="G768" t="s">
        <v>3814</v>
      </c>
      <c r="H768" t="s">
        <v>3782</v>
      </c>
      <c r="I768" t="s">
        <v>3783</v>
      </c>
      <c r="J768" t="s">
        <v>4397</v>
      </c>
      <c r="K768" s="46">
        <v>0.47320000000000001</v>
      </c>
      <c r="L768" s="27">
        <v>9257.18</v>
      </c>
      <c r="M768" s="27">
        <v>0</v>
      </c>
      <c r="N768" s="27">
        <v>0</v>
      </c>
      <c r="O768" s="70">
        <f t="shared" si="56"/>
        <v>9257.18</v>
      </c>
      <c r="P768" s="76">
        <v>0</v>
      </c>
      <c r="Q768" s="66">
        <f t="shared" si="57"/>
        <v>0</v>
      </c>
      <c r="R768" s="63">
        <v>1</v>
      </c>
      <c r="S768" s="27">
        <v>0</v>
      </c>
      <c r="T768" s="27">
        <v>9257.18</v>
      </c>
      <c r="U768" s="64">
        <f t="shared" si="58"/>
        <v>0</v>
      </c>
      <c r="V768" s="65">
        <f t="shared" si="59"/>
        <v>9257.18</v>
      </c>
    </row>
    <row r="769" spans="1:22" x14ac:dyDescent="0.25">
      <c r="A769" s="1" t="s">
        <v>3701</v>
      </c>
      <c r="B769" t="s">
        <v>19</v>
      </c>
      <c r="C769" t="s">
        <v>101</v>
      </c>
      <c r="D769" t="s">
        <v>19</v>
      </c>
      <c r="E769" t="s">
        <v>0</v>
      </c>
      <c r="F769">
        <f t="shared" si="55"/>
        <v>7</v>
      </c>
      <c r="G769" t="s">
        <v>3790</v>
      </c>
      <c r="H769" t="s">
        <v>3782</v>
      </c>
      <c r="I769" t="s">
        <v>3785</v>
      </c>
      <c r="J769" t="s">
        <v>4397</v>
      </c>
      <c r="K769" s="46">
        <v>0.19699999999999998</v>
      </c>
      <c r="L769" s="27">
        <v>0</v>
      </c>
      <c r="M769" s="27">
        <v>0</v>
      </c>
      <c r="N769" s="27">
        <v>3833.91</v>
      </c>
      <c r="O769" s="70">
        <f t="shared" si="56"/>
        <v>3833.91</v>
      </c>
      <c r="P769" s="76">
        <v>1.4452626443408976</v>
      </c>
      <c r="Q769" s="66">
        <f t="shared" si="57"/>
        <v>5541.01</v>
      </c>
      <c r="R769" s="63">
        <v>1</v>
      </c>
      <c r="S769" s="27">
        <v>0</v>
      </c>
      <c r="T769" s="27">
        <v>3833.91</v>
      </c>
      <c r="U769" s="64">
        <f t="shared" si="58"/>
        <v>5541.01</v>
      </c>
      <c r="V769" s="65">
        <f t="shared" si="59"/>
        <v>9374.92</v>
      </c>
    </row>
    <row r="770" spans="1:22" x14ac:dyDescent="0.25">
      <c r="A770" s="1" t="s">
        <v>3701</v>
      </c>
      <c r="B770" t="s">
        <v>19</v>
      </c>
      <c r="C770" t="s">
        <v>101</v>
      </c>
      <c r="D770" t="s">
        <v>19</v>
      </c>
      <c r="E770" t="s">
        <v>0</v>
      </c>
      <c r="F770">
        <f t="shared" ref="F770:F833" si="60">LEN(C770)</f>
        <v>7</v>
      </c>
      <c r="G770" t="s">
        <v>3788</v>
      </c>
      <c r="H770" t="s">
        <v>3782</v>
      </c>
      <c r="I770" t="s">
        <v>3785</v>
      </c>
      <c r="J770" t="s">
        <v>4397</v>
      </c>
      <c r="K770" s="46">
        <v>0.98470000000000002</v>
      </c>
      <c r="L770" s="27">
        <v>0</v>
      </c>
      <c r="M770" s="27">
        <v>0</v>
      </c>
      <c r="N770" s="27">
        <v>19163.73</v>
      </c>
      <c r="O770" s="70">
        <f t="shared" ref="O770:O833" si="61">SUM(L770:N770)</f>
        <v>19163.73</v>
      </c>
      <c r="P770" s="76">
        <v>1.4452626443408976</v>
      </c>
      <c r="Q770" s="66">
        <f t="shared" ref="Q770:Q833" si="62">ROUND(P770*N770,2)</f>
        <v>27696.62</v>
      </c>
      <c r="R770" s="63">
        <v>1</v>
      </c>
      <c r="S770" s="27">
        <v>0</v>
      </c>
      <c r="T770" s="27">
        <v>19163.73</v>
      </c>
      <c r="U770" s="64">
        <f t="shared" ref="U770:U833" si="63">ROUND(SUM(L770,M770,N770,Q770,-S770,-T770), 2)</f>
        <v>27696.62</v>
      </c>
      <c r="V770" s="65">
        <f t="shared" ref="V770:V833" si="64">SUM(S770,T770,U770)</f>
        <v>46860.35</v>
      </c>
    </row>
    <row r="771" spans="1:22" x14ac:dyDescent="0.25">
      <c r="A771" s="1" t="s">
        <v>3701</v>
      </c>
      <c r="B771" t="s">
        <v>19</v>
      </c>
      <c r="C771" t="s">
        <v>519</v>
      </c>
      <c r="D771" t="s">
        <v>520</v>
      </c>
      <c r="E771" t="s">
        <v>3</v>
      </c>
      <c r="F771">
        <f t="shared" si="60"/>
        <v>7</v>
      </c>
      <c r="G771" t="s">
        <v>3778</v>
      </c>
      <c r="H771" t="s">
        <v>3779</v>
      </c>
      <c r="I771" t="s">
        <v>3780</v>
      </c>
      <c r="J771" t="s">
        <v>4397</v>
      </c>
      <c r="K771" s="46">
        <v>0.69499999999999995</v>
      </c>
      <c r="L771" s="27">
        <v>0</v>
      </c>
      <c r="M771" s="27">
        <v>49.32</v>
      </c>
      <c r="N771" s="27">
        <v>20.09</v>
      </c>
      <c r="O771" s="70">
        <f t="shared" si="61"/>
        <v>69.41</v>
      </c>
      <c r="P771" s="76">
        <v>1.4454952712792433</v>
      </c>
      <c r="Q771" s="66">
        <f t="shared" si="62"/>
        <v>29.04</v>
      </c>
      <c r="R771" s="63">
        <v>1</v>
      </c>
      <c r="S771" s="27">
        <v>0</v>
      </c>
      <c r="T771" s="27">
        <v>69.41</v>
      </c>
      <c r="U771" s="64">
        <f t="shared" si="63"/>
        <v>29.04</v>
      </c>
      <c r="V771" s="65">
        <f t="shared" si="64"/>
        <v>98.449999999999989</v>
      </c>
    </row>
    <row r="772" spans="1:22" x14ac:dyDescent="0.25">
      <c r="A772" s="1" t="s">
        <v>3701</v>
      </c>
      <c r="B772" t="s">
        <v>19</v>
      </c>
      <c r="C772" t="s">
        <v>521</v>
      </c>
      <c r="D772" t="s">
        <v>522</v>
      </c>
      <c r="E772" t="s">
        <v>3</v>
      </c>
      <c r="F772">
        <f t="shared" si="60"/>
        <v>7</v>
      </c>
      <c r="G772" t="s">
        <v>3778</v>
      </c>
      <c r="H772" t="s">
        <v>3779</v>
      </c>
      <c r="I772" t="s">
        <v>3780</v>
      </c>
      <c r="J772" t="s">
        <v>4397</v>
      </c>
      <c r="K772" s="46">
        <v>0.77480000000000004</v>
      </c>
      <c r="L772" s="27">
        <v>255.48</v>
      </c>
      <c r="M772" s="27">
        <v>0</v>
      </c>
      <c r="N772" s="27">
        <v>1091.0999999999999</v>
      </c>
      <c r="O772" s="70">
        <f t="shared" si="61"/>
        <v>1346.58</v>
      </c>
      <c r="P772" s="76">
        <v>1.445266245073779</v>
      </c>
      <c r="Q772" s="66">
        <f t="shared" si="62"/>
        <v>1576.93</v>
      </c>
      <c r="R772" s="63">
        <v>1</v>
      </c>
      <c r="S772" s="27">
        <v>0</v>
      </c>
      <c r="T772" s="27">
        <v>1346.58</v>
      </c>
      <c r="U772" s="64">
        <f t="shared" si="63"/>
        <v>1576.93</v>
      </c>
      <c r="V772" s="65">
        <f t="shared" si="64"/>
        <v>2923.51</v>
      </c>
    </row>
    <row r="773" spans="1:22" x14ac:dyDescent="0.25">
      <c r="A773" s="1" t="s">
        <v>3701</v>
      </c>
      <c r="B773" t="s">
        <v>19</v>
      </c>
      <c r="C773" t="s">
        <v>523</v>
      </c>
      <c r="D773" t="s">
        <v>524</v>
      </c>
      <c r="E773" t="s">
        <v>3</v>
      </c>
      <c r="F773">
        <f t="shared" si="60"/>
        <v>7</v>
      </c>
      <c r="G773" t="s">
        <v>3778</v>
      </c>
      <c r="H773" t="s">
        <v>3779</v>
      </c>
      <c r="I773" t="s">
        <v>3780</v>
      </c>
      <c r="J773" t="s">
        <v>4397</v>
      </c>
      <c r="K773" s="46">
        <v>0.7873</v>
      </c>
      <c r="L773" s="27">
        <v>0</v>
      </c>
      <c r="M773" s="27">
        <v>94.08</v>
      </c>
      <c r="N773" s="27">
        <v>0</v>
      </c>
      <c r="O773" s="70">
        <f t="shared" si="61"/>
        <v>94.08</v>
      </c>
      <c r="P773" s="76">
        <v>0</v>
      </c>
      <c r="Q773" s="66">
        <f t="shared" si="62"/>
        <v>0</v>
      </c>
      <c r="R773" s="63">
        <v>0</v>
      </c>
      <c r="S773" s="27">
        <v>0</v>
      </c>
      <c r="T773" s="27">
        <v>94.08</v>
      </c>
      <c r="U773" s="64">
        <f t="shared" si="63"/>
        <v>0</v>
      </c>
      <c r="V773" s="65">
        <f t="shared" si="64"/>
        <v>94.08</v>
      </c>
    </row>
    <row r="774" spans="1:22" x14ac:dyDescent="0.25">
      <c r="A774" s="1" t="s">
        <v>3701</v>
      </c>
      <c r="B774" t="s">
        <v>19</v>
      </c>
      <c r="C774" t="s">
        <v>525</v>
      </c>
      <c r="D774" t="s">
        <v>526</v>
      </c>
      <c r="E774" t="s">
        <v>3</v>
      </c>
      <c r="F774">
        <f t="shared" si="60"/>
        <v>7</v>
      </c>
      <c r="G774" t="s">
        <v>3778</v>
      </c>
      <c r="H774" t="s">
        <v>3779</v>
      </c>
      <c r="I774" t="s">
        <v>3780</v>
      </c>
      <c r="J774" t="s">
        <v>4397</v>
      </c>
      <c r="K774" s="46">
        <v>0.87509999999999999</v>
      </c>
      <c r="L774" s="27">
        <v>0</v>
      </c>
      <c r="M774" s="27">
        <v>0</v>
      </c>
      <c r="N774" s="27">
        <v>2751.66</v>
      </c>
      <c r="O774" s="70">
        <f t="shared" si="61"/>
        <v>2751.66</v>
      </c>
      <c r="P774" s="76">
        <v>1.4452621326762753</v>
      </c>
      <c r="Q774" s="66">
        <f t="shared" si="62"/>
        <v>3976.87</v>
      </c>
      <c r="R774" s="63">
        <v>1</v>
      </c>
      <c r="S774" s="27">
        <v>0</v>
      </c>
      <c r="T774" s="27">
        <v>2751.66</v>
      </c>
      <c r="U774" s="64">
        <f t="shared" si="63"/>
        <v>3976.87</v>
      </c>
      <c r="V774" s="65">
        <f t="shared" si="64"/>
        <v>6728.53</v>
      </c>
    </row>
    <row r="775" spans="1:22" x14ac:dyDescent="0.25">
      <c r="A775" s="1" t="s">
        <v>3701</v>
      </c>
      <c r="B775" t="s">
        <v>19</v>
      </c>
      <c r="C775" t="s">
        <v>527</v>
      </c>
      <c r="D775" t="s">
        <v>528</v>
      </c>
      <c r="E775" t="s">
        <v>3</v>
      </c>
      <c r="F775">
        <f t="shared" si="60"/>
        <v>7</v>
      </c>
      <c r="G775" t="s">
        <v>3778</v>
      </c>
      <c r="H775" t="s">
        <v>3779</v>
      </c>
      <c r="I775" t="s">
        <v>3780</v>
      </c>
      <c r="J775" t="s">
        <v>4397</v>
      </c>
      <c r="K775" s="46">
        <v>0.74980000000000002</v>
      </c>
      <c r="L775" s="27">
        <v>99.65</v>
      </c>
      <c r="M775" s="27">
        <v>381.11</v>
      </c>
      <c r="N775" s="27">
        <v>289.90999999999997</v>
      </c>
      <c r="O775" s="70">
        <f t="shared" si="61"/>
        <v>770.67</v>
      </c>
      <c r="P775" s="76">
        <v>1.4452628215369867</v>
      </c>
      <c r="Q775" s="66">
        <f t="shared" si="62"/>
        <v>419</v>
      </c>
      <c r="R775" s="63">
        <v>1</v>
      </c>
      <c r="S775" s="27">
        <v>0</v>
      </c>
      <c r="T775" s="27">
        <v>770.67</v>
      </c>
      <c r="U775" s="64">
        <f t="shared" si="63"/>
        <v>419</v>
      </c>
      <c r="V775" s="65">
        <f t="shared" si="64"/>
        <v>1189.67</v>
      </c>
    </row>
    <row r="776" spans="1:22" x14ac:dyDescent="0.25">
      <c r="A776" s="1" t="s">
        <v>3701</v>
      </c>
      <c r="B776" t="s">
        <v>19</v>
      </c>
      <c r="C776" t="s">
        <v>527</v>
      </c>
      <c r="D776" t="s">
        <v>528</v>
      </c>
      <c r="E776" t="s">
        <v>3</v>
      </c>
      <c r="F776">
        <f t="shared" si="60"/>
        <v>7</v>
      </c>
      <c r="G776" t="s">
        <v>3950</v>
      </c>
      <c r="H776" t="s">
        <v>3782</v>
      </c>
      <c r="I776" t="s">
        <v>3785</v>
      </c>
      <c r="J776" t="s">
        <v>4397</v>
      </c>
      <c r="K776" s="46">
        <v>0.43759999999999999</v>
      </c>
      <c r="L776" s="27">
        <v>0</v>
      </c>
      <c r="M776" s="27">
        <v>222.42</v>
      </c>
      <c r="N776" s="27">
        <v>227.35</v>
      </c>
      <c r="O776" s="70">
        <f t="shared" si="61"/>
        <v>449.77</v>
      </c>
      <c r="P776" s="76">
        <v>1.4452628215369867</v>
      </c>
      <c r="Q776" s="66">
        <f t="shared" si="62"/>
        <v>328.58</v>
      </c>
      <c r="R776" s="63">
        <v>1</v>
      </c>
      <c r="S776" s="27">
        <v>0</v>
      </c>
      <c r="T776" s="27">
        <v>449.77</v>
      </c>
      <c r="U776" s="64">
        <f t="shared" si="63"/>
        <v>328.58</v>
      </c>
      <c r="V776" s="65">
        <f t="shared" si="64"/>
        <v>778.34999999999991</v>
      </c>
    </row>
    <row r="777" spans="1:22" x14ac:dyDescent="0.25">
      <c r="A777" s="1" t="s">
        <v>3701</v>
      </c>
      <c r="B777" t="s">
        <v>19</v>
      </c>
      <c r="C777" t="s">
        <v>527</v>
      </c>
      <c r="D777" t="s">
        <v>528</v>
      </c>
      <c r="E777" t="s">
        <v>3</v>
      </c>
      <c r="F777">
        <f t="shared" si="60"/>
        <v>7</v>
      </c>
      <c r="G777" t="s">
        <v>3817</v>
      </c>
      <c r="H777" t="s">
        <v>3782</v>
      </c>
      <c r="I777" t="s">
        <v>3783</v>
      </c>
      <c r="J777" t="s">
        <v>4397</v>
      </c>
      <c r="K777" s="46">
        <v>0.87170000000000003</v>
      </c>
      <c r="L777" s="27">
        <v>452.89</v>
      </c>
      <c r="M777" s="27">
        <v>443.07</v>
      </c>
      <c r="N777" s="27">
        <v>0</v>
      </c>
      <c r="O777" s="70">
        <f t="shared" si="61"/>
        <v>895.96</v>
      </c>
      <c r="P777" s="76">
        <v>0</v>
      </c>
      <c r="Q777" s="66">
        <f t="shared" si="62"/>
        <v>0</v>
      </c>
      <c r="R777" s="63">
        <v>1</v>
      </c>
      <c r="S777" s="27">
        <v>0</v>
      </c>
      <c r="T777" s="27">
        <v>895.96</v>
      </c>
      <c r="U777" s="64">
        <f t="shared" si="63"/>
        <v>0</v>
      </c>
      <c r="V777" s="65">
        <f t="shared" si="64"/>
        <v>895.96</v>
      </c>
    </row>
    <row r="778" spans="1:22" x14ac:dyDescent="0.25">
      <c r="A778" s="1" t="s">
        <v>3701</v>
      </c>
      <c r="B778" t="s">
        <v>19</v>
      </c>
      <c r="C778" t="s">
        <v>527</v>
      </c>
      <c r="D778" t="s">
        <v>528</v>
      </c>
      <c r="E778" t="s">
        <v>3</v>
      </c>
      <c r="F778">
        <f t="shared" si="60"/>
        <v>7</v>
      </c>
      <c r="G778" t="s">
        <v>4288</v>
      </c>
      <c r="H778" t="s">
        <v>3782</v>
      </c>
      <c r="I778" t="s">
        <v>3783</v>
      </c>
      <c r="J778" t="s">
        <v>4397</v>
      </c>
      <c r="K778" s="46">
        <v>0.87519999999999998</v>
      </c>
      <c r="L778" s="27">
        <v>454.71</v>
      </c>
      <c r="M778" s="27">
        <v>444.85</v>
      </c>
      <c r="N778" s="27">
        <v>0</v>
      </c>
      <c r="O778" s="70">
        <f t="shared" si="61"/>
        <v>899.56</v>
      </c>
      <c r="P778" s="76">
        <v>0</v>
      </c>
      <c r="Q778" s="66">
        <f t="shared" si="62"/>
        <v>0</v>
      </c>
      <c r="R778" s="63">
        <v>1</v>
      </c>
      <c r="S778" s="27">
        <v>0</v>
      </c>
      <c r="T778" s="27">
        <v>899.56</v>
      </c>
      <c r="U778" s="64">
        <f t="shared" si="63"/>
        <v>0</v>
      </c>
      <c r="V778" s="65">
        <f t="shared" si="64"/>
        <v>899.56</v>
      </c>
    </row>
    <row r="779" spans="1:22" x14ac:dyDescent="0.25">
      <c r="A779" s="1" t="s">
        <v>3701</v>
      </c>
      <c r="B779" t="s">
        <v>19</v>
      </c>
      <c r="C779" t="s">
        <v>527</v>
      </c>
      <c r="D779" t="s">
        <v>528</v>
      </c>
      <c r="E779" t="s">
        <v>3</v>
      </c>
      <c r="F779">
        <f t="shared" si="60"/>
        <v>7</v>
      </c>
      <c r="G779" t="s">
        <v>3784</v>
      </c>
      <c r="H779" t="s">
        <v>3782</v>
      </c>
      <c r="I779" t="s">
        <v>3785</v>
      </c>
      <c r="J779" t="s">
        <v>4397</v>
      </c>
      <c r="K779" s="46">
        <v>0.87170000000000003</v>
      </c>
      <c r="L779" s="27">
        <v>0</v>
      </c>
      <c r="M779" s="27">
        <v>443.07</v>
      </c>
      <c r="N779" s="27">
        <v>452.89</v>
      </c>
      <c r="O779" s="70">
        <f t="shared" si="61"/>
        <v>895.96</v>
      </c>
      <c r="P779" s="76">
        <v>1.4452628215369867</v>
      </c>
      <c r="Q779" s="66">
        <f t="shared" si="62"/>
        <v>654.54999999999995</v>
      </c>
      <c r="R779" s="63">
        <v>1</v>
      </c>
      <c r="S779" s="27">
        <v>0</v>
      </c>
      <c r="T779" s="27">
        <v>895.96</v>
      </c>
      <c r="U779" s="64">
        <f t="shared" si="63"/>
        <v>654.54999999999995</v>
      </c>
      <c r="V779" s="65">
        <f t="shared" si="64"/>
        <v>1550.51</v>
      </c>
    </row>
    <row r="780" spans="1:22" x14ac:dyDescent="0.25">
      <c r="A780" s="1" t="s">
        <v>3701</v>
      </c>
      <c r="B780" t="s">
        <v>19</v>
      </c>
      <c r="C780" t="s">
        <v>527</v>
      </c>
      <c r="D780" t="s">
        <v>528</v>
      </c>
      <c r="E780" t="s">
        <v>3</v>
      </c>
      <c r="F780">
        <f t="shared" si="60"/>
        <v>7</v>
      </c>
      <c r="G780" t="s">
        <v>3793</v>
      </c>
      <c r="H780" t="s">
        <v>3782</v>
      </c>
      <c r="I780" t="s">
        <v>3785</v>
      </c>
      <c r="J780" t="s">
        <v>4397</v>
      </c>
      <c r="K780" s="46">
        <v>0.87160000000000004</v>
      </c>
      <c r="L780" s="27">
        <v>0</v>
      </c>
      <c r="M780" s="27">
        <v>443.02</v>
      </c>
      <c r="N780" s="27">
        <v>452.83999999999992</v>
      </c>
      <c r="O780" s="70">
        <f t="shared" si="61"/>
        <v>895.8599999999999</v>
      </c>
      <c r="P780" s="76">
        <v>1.4452628215369867</v>
      </c>
      <c r="Q780" s="66">
        <f t="shared" si="62"/>
        <v>654.47</v>
      </c>
      <c r="R780" s="63">
        <v>1</v>
      </c>
      <c r="S780" s="27">
        <v>0</v>
      </c>
      <c r="T780" s="27">
        <v>895.8599999999999</v>
      </c>
      <c r="U780" s="64">
        <f t="shared" si="63"/>
        <v>654.47</v>
      </c>
      <c r="V780" s="65">
        <f t="shared" si="64"/>
        <v>1550.33</v>
      </c>
    </row>
    <row r="781" spans="1:22" x14ac:dyDescent="0.25">
      <c r="A781" s="1" t="s">
        <v>3701</v>
      </c>
      <c r="B781" t="s">
        <v>19</v>
      </c>
      <c r="C781" t="s">
        <v>527</v>
      </c>
      <c r="D781" t="s">
        <v>528</v>
      </c>
      <c r="E781" t="s">
        <v>3</v>
      </c>
      <c r="F781">
        <f t="shared" si="60"/>
        <v>7</v>
      </c>
      <c r="G781" t="s">
        <v>3796</v>
      </c>
      <c r="H781" t="s">
        <v>3782</v>
      </c>
      <c r="I781" t="s">
        <v>3783</v>
      </c>
      <c r="J781" t="s">
        <v>4397</v>
      </c>
      <c r="K781" s="46">
        <v>1.3075000000000001</v>
      </c>
      <c r="L781" s="27">
        <v>679.31</v>
      </c>
      <c r="M781" s="27">
        <v>664.58</v>
      </c>
      <c r="N781" s="27">
        <v>0</v>
      </c>
      <c r="O781" s="70">
        <f t="shared" si="61"/>
        <v>1343.8899999999999</v>
      </c>
      <c r="P781" s="76">
        <v>0</v>
      </c>
      <c r="Q781" s="66">
        <f t="shared" si="62"/>
        <v>0</v>
      </c>
      <c r="R781" s="63">
        <v>1</v>
      </c>
      <c r="S781" s="27">
        <v>0</v>
      </c>
      <c r="T781" s="27">
        <v>1343.8899999999999</v>
      </c>
      <c r="U781" s="64">
        <f t="shared" si="63"/>
        <v>0</v>
      </c>
      <c r="V781" s="65">
        <f t="shared" si="64"/>
        <v>1343.8899999999999</v>
      </c>
    </row>
    <row r="782" spans="1:22" x14ac:dyDescent="0.25">
      <c r="A782" s="1" t="s">
        <v>3701</v>
      </c>
      <c r="B782" t="s">
        <v>19</v>
      </c>
      <c r="C782" t="s">
        <v>527</v>
      </c>
      <c r="D782" t="s">
        <v>528</v>
      </c>
      <c r="E782" t="s">
        <v>3</v>
      </c>
      <c r="F782">
        <f t="shared" si="60"/>
        <v>7</v>
      </c>
      <c r="G782" t="s">
        <v>3787</v>
      </c>
      <c r="H782" t="s">
        <v>3782</v>
      </c>
      <c r="I782" t="s">
        <v>3785</v>
      </c>
      <c r="J782" t="s">
        <v>4397</v>
      </c>
      <c r="K782" s="46">
        <v>0.87519999999999998</v>
      </c>
      <c r="L782" s="27">
        <v>0</v>
      </c>
      <c r="M782" s="27">
        <v>444.85</v>
      </c>
      <c r="N782" s="27">
        <v>454.71</v>
      </c>
      <c r="O782" s="70">
        <f t="shared" si="61"/>
        <v>899.56</v>
      </c>
      <c r="P782" s="76">
        <v>1.4452628215369867</v>
      </c>
      <c r="Q782" s="66">
        <f t="shared" si="62"/>
        <v>657.18</v>
      </c>
      <c r="R782" s="63">
        <v>1</v>
      </c>
      <c r="S782" s="27">
        <v>0</v>
      </c>
      <c r="T782" s="27">
        <v>899.56</v>
      </c>
      <c r="U782" s="64">
        <f t="shared" si="63"/>
        <v>657.18</v>
      </c>
      <c r="V782" s="65">
        <f t="shared" si="64"/>
        <v>1556.7399999999998</v>
      </c>
    </row>
    <row r="783" spans="1:22" x14ac:dyDescent="0.25">
      <c r="A783" s="1" t="s">
        <v>3701</v>
      </c>
      <c r="B783" t="s">
        <v>19</v>
      </c>
      <c r="C783" t="s">
        <v>529</v>
      </c>
      <c r="D783" t="s">
        <v>58</v>
      </c>
      <c r="E783" t="s">
        <v>3</v>
      </c>
      <c r="F783">
        <f t="shared" si="60"/>
        <v>7</v>
      </c>
      <c r="G783" t="s">
        <v>3778</v>
      </c>
      <c r="H783" t="s">
        <v>3779</v>
      </c>
      <c r="I783" t="s">
        <v>3780</v>
      </c>
      <c r="J783" t="s">
        <v>4397</v>
      </c>
      <c r="K783" s="46">
        <v>0.81020000000000003</v>
      </c>
      <c r="L783" s="27">
        <v>0</v>
      </c>
      <c r="M783" s="27">
        <v>0</v>
      </c>
      <c r="N783" s="27">
        <v>217.53999999999996</v>
      </c>
      <c r="O783" s="70">
        <f t="shared" si="61"/>
        <v>217.53999999999996</v>
      </c>
      <c r="P783" s="76">
        <v>1.4452514480095615</v>
      </c>
      <c r="Q783" s="66">
        <f t="shared" si="62"/>
        <v>314.39999999999998</v>
      </c>
      <c r="R783" s="63">
        <v>1</v>
      </c>
      <c r="S783" s="27">
        <v>0</v>
      </c>
      <c r="T783" s="27">
        <v>217.53999999999996</v>
      </c>
      <c r="U783" s="64">
        <f t="shared" si="63"/>
        <v>314.39999999999998</v>
      </c>
      <c r="V783" s="65">
        <f t="shared" si="64"/>
        <v>531.93999999999994</v>
      </c>
    </row>
    <row r="784" spans="1:22" x14ac:dyDescent="0.25">
      <c r="A784" s="1" t="s">
        <v>3701</v>
      </c>
      <c r="B784" t="s">
        <v>19</v>
      </c>
      <c r="C784" t="s">
        <v>530</v>
      </c>
      <c r="D784" t="s">
        <v>292</v>
      </c>
      <c r="E784" t="s">
        <v>3</v>
      </c>
      <c r="F784">
        <f t="shared" si="60"/>
        <v>7</v>
      </c>
      <c r="G784" t="s">
        <v>3778</v>
      </c>
      <c r="H784" t="s">
        <v>3779</v>
      </c>
      <c r="I784" t="s">
        <v>3780</v>
      </c>
      <c r="J784" t="s">
        <v>4397</v>
      </c>
      <c r="K784" s="46">
        <v>0.79890000000000005</v>
      </c>
      <c r="L784" s="27">
        <v>89.56</v>
      </c>
      <c r="M784" s="27">
        <v>109.85</v>
      </c>
      <c r="N784" s="27">
        <v>174.56</v>
      </c>
      <c r="O784" s="70">
        <f t="shared" si="61"/>
        <v>373.97</v>
      </c>
      <c r="P784" s="76">
        <v>1.4452910174152154</v>
      </c>
      <c r="Q784" s="66">
        <f t="shared" si="62"/>
        <v>252.29</v>
      </c>
      <c r="R784" s="63">
        <v>1</v>
      </c>
      <c r="S784" s="27">
        <v>0</v>
      </c>
      <c r="T784" s="27">
        <v>373.97</v>
      </c>
      <c r="U784" s="64">
        <f t="shared" si="63"/>
        <v>252.29</v>
      </c>
      <c r="V784" s="65">
        <f t="shared" si="64"/>
        <v>626.26</v>
      </c>
    </row>
    <row r="785" spans="1:22" x14ac:dyDescent="0.25">
      <c r="A785" s="1" t="s">
        <v>3701</v>
      </c>
      <c r="B785" t="s">
        <v>19</v>
      </c>
      <c r="C785" t="s">
        <v>531</v>
      </c>
      <c r="D785" t="s">
        <v>532</v>
      </c>
      <c r="E785" t="s">
        <v>3</v>
      </c>
      <c r="F785">
        <f t="shared" si="60"/>
        <v>7</v>
      </c>
      <c r="G785" t="s">
        <v>3778</v>
      </c>
      <c r="H785" t="s">
        <v>3779</v>
      </c>
      <c r="I785" t="s">
        <v>3780</v>
      </c>
      <c r="J785" t="s">
        <v>4397</v>
      </c>
      <c r="K785" s="46">
        <v>0.86060000000000003</v>
      </c>
      <c r="L785" s="27">
        <v>0.56999999999999995</v>
      </c>
      <c r="M785" s="27">
        <v>233.88</v>
      </c>
      <c r="N785" s="27">
        <v>93.820000000000007</v>
      </c>
      <c r="O785" s="70">
        <f t="shared" si="61"/>
        <v>328.27</v>
      </c>
      <c r="P785" s="76">
        <v>1.4452142400341079</v>
      </c>
      <c r="Q785" s="66">
        <f t="shared" si="62"/>
        <v>135.59</v>
      </c>
      <c r="R785" s="63">
        <v>1</v>
      </c>
      <c r="S785" s="27">
        <v>0</v>
      </c>
      <c r="T785" s="27">
        <v>328.27</v>
      </c>
      <c r="U785" s="64">
        <f t="shared" si="63"/>
        <v>135.59</v>
      </c>
      <c r="V785" s="65">
        <f t="shared" si="64"/>
        <v>463.86</v>
      </c>
    </row>
    <row r="786" spans="1:22" x14ac:dyDescent="0.25">
      <c r="A786" s="1" t="s">
        <v>3701</v>
      </c>
      <c r="B786" t="s">
        <v>19</v>
      </c>
      <c r="C786" t="s">
        <v>531</v>
      </c>
      <c r="D786" t="s">
        <v>532</v>
      </c>
      <c r="E786" t="s">
        <v>3</v>
      </c>
      <c r="F786">
        <f t="shared" si="60"/>
        <v>7</v>
      </c>
      <c r="G786" t="s">
        <v>3817</v>
      </c>
      <c r="H786" t="s">
        <v>3782</v>
      </c>
      <c r="I786" t="s">
        <v>3783</v>
      </c>
      <c r="J786" t="s">
        <v>4397</v>
      </c>
      <c r="K786" s="46">
        <v>0.99970000000000003</v>
      </c>
      <c r="L786" s="27">
        <v>109.64</v>
      </c>
      <c r="M786" s="27">
        <v>271.68</v>
      </c>
      <c r="N786" s="27">
        <v>0</v>
      </c>
      <c r="O786" s="70">
        <f t="shared" si="61"/>
        <v>381.32</v>
      </c>
      <c r="P786" s="76">
        <v>0</v>
      </c>
      <c r="Q786" s="66">
        <f t="shared" si="62"/>
        <v>0</v>
      </c>
      <c r="R786" s="63">
        <v>1</v>
      </c>
      <c r="S786" s="27">
        <v>0</v>
      </c>
      <c r="T786" s="27">
        <v>381.32</v>
      </c>
      <c r="U786" s="64">
        <f t="shared" si="63"/>
        <v>0</v>
      </c>
      <c r="V786" s="65">
        <f t="shared" si="64"/>
        <v>381.32</v>
      </c>
    </row>
    <row r="787" spans="1:22" x14ac:dyDescent="0.25">
      <c r="A787" s="1" t="s">
        <v>3701</v>
      </c>
      <c r="B787" t="s">
        <v>19</v>
      </c>
      <c r="C787" t="s">
        <v>533</v>
      </c>
      <c r="D787" t="s">
        <v>534</v>
      </c>
      <c r="E787" t="s">
        <v>3</v>
      </c>
      <c r="F787">
        <f t="shared" si="60"/>
        <v>7</v>
      </c>
      <c r="G787" t="s">
        <v>3778</v>
      </c>
      <c r="H787" t="s">
        <v>3779</v>
      </c>
      <c r="I787" t="s">
        <v>3780</v>
      </c>
      <c r="J787" t="s">
        <v>4397</v>
      </c>
      <c r="K787" s="46">
        <v>0.6704</v>
      </c>
      <c r="L787" s="27">
        <v>455.7</v>
      </c>
      <c r="M787" s="27">
        <v>0</v>
      </c>
      <c r="N787" s="27">
        <v>1443.44</v>
      </c>
      <c r="O787" s="70">
        <f t="shared" si="61"/>
        <v>1899.14</v>
      </c>
      <c r="P787" s="76">
        <v>1.4452627057584659</v>
      </c>
      <c r="Q787" s="66">
        <f t="shared" si="62"/>
        <v>2086.15</v>
      </c>
      <c r="R787" s="63">
        <v>1</v>
      </c>
      <c r="S787" s="27">
        <v>0</v>
      </c>
      <c r="T787" s="27">
        <v>1899.14</v>
      </c>
      <c r="U787" s="64">
        <f t="shared" si="63"/>
        <v>2086.15</v>
      </c>
      <c r="V787" s="65">
        <f t="shared" si="64"/>
        <v>3985.29</v>
      </c>
    </row>
    <row r="788" spans="1:22" x14ac:dyDescent="0.25">
      <c r="A788" s="1" t="s">
        <v>3701</v>
      </c>
      <c r="B788" t="s">
        <v>19</v>
      </c>
      <c r="C788" t="s">
        <v>533</v>
      </c>
      <c r="D788" t="s">
        <v>534</v>
      </c>
      <c r="E788" t="s">
        <v>3</v>
      </c>
      <c r="F788">
        <f t="shared" si="60"/>
        <v>7</v>
      </c>
      <c r="G788" t="s">
        <v>3781</v>
      </c>
      <c r="H788" t="s">
        <v>3782</v>
      </c>
      <c r="I788" t="s">
        <v>3783</v>
      </c>
      <c r="J788" t="s">
        <v>4397</v>
      </c>
      <c r="K788" s="46">
        <v>0.22570000000000001</v>
      </c>
      <c r="L788" s="27">
        <v>642.03</v>
      </c>
      <c r="M788" s="27">
        <v>0</v>
      </c>
      <c r="N788" s="27">
        <v>0</v>
      </c>
      <c r="O788" s="70">
        <f t="shared" si="61"/>
        <v>642.03</v>
      </c>
      <c r="P788" s="76">
        <v>0</v>
      </c>
      <c r="Q788" s="66">
        <f t="shared" si="62"/>
        <v>0</v>
      </c>
      <c r="R788" s="63">
        <v>1</v>
      </c>
      <c r="S788" s="27">
        <v>0</v>
      </c>
      <c r="T788" s="27">
        <v>642.03</v>
      </c>
      <c r="U788" s="64">
        <f t="shared" si="63"/>
        <v>0</v>
      </c>
      <c r="V788" s="65">
        <f t="shared" si="64"/>
        <v>642.03</v>
      </c>
    </row>
    <row r="789" spans="1:22" x14ac:dyDescent="0.25">
      <c r="A789" s="1" t="s">
        <v>3701</v>
      </c>
      <c r="B789" t="s">
        <v>19</v>
      </c>
      <c r="C789" t="s">
        <v>533</v>
      </c>
      <c r="D789" t="s">
        <v>534</v>
      </c>
      <c r="E789" t="s">
        <v>3</v>
      </c>
      <c r="F789">
        <f t="shared" si="60"/>
        <v>7</v>
      </c>
      <c r="G789" t="s">
        <v>3835</v>
      </c>
      <c r="H789" t="s">
        <v>3782</v>
      </c>
      <c r="I789" t="s">
        <v>3783</v>
      </c>
      <c r="J789" t="s">
        <v>4397</v>
      </c>
      <c r="K789" s="46">
        <v>0.45150000000000001</v>
      </c>
      <c r="L789" s="27">
        <v>1284.3399999999999</v>
      </c>
      <c r="M789" s="27">
        <v>0</v>
      </c>
      <c r="N789" s="27">
        <v>0</v>
      </c>
      <c r="O789" s="70">
        <f t="shared" si="61"/>
        <v>1284.3399999999999</v>
      </c>
      <c r="P789" s="76">
        <v>0</v>
      </c>
      <c r="Q789" s="66">
        <f t="shared" si="62"/>
        <v>0</v>
      </c>
      <c r="R789" s="63">
        <v>1</v>
      </c>
      <c r="S789" s="27">
        <v>0</v>
      </c>
      <c r="T789" s="27">
        <v>1284.3399999999999</v>
      </c>
      <c r="U789" s="64">
        <f t="shared" si="63"/>
        <v>0</v>
      </c>
      <c r="V789" s="65">
        <f t="shared" si="64"/>
        <v>1284.3399999999999</v>
      </c>
    </row>
    <row r="790" spans="1:22" x14ac:dyDescent="0.25">
      <c r="A790" s="1" t="s">
        <v>3701</v>
      </c>
      <c r="B790" t="s">
        <v>19</v>
      </c>
      <c r="C790" t="s">
        <v>533</v>
      </c>
      <c r="D790" t="s">
        <v>534</v>
      </c>
      <c r="E790" t="s">
        <v>3</v>
      </c>
      <c r="F790">
        <f t="shared" si="60"/>
        <v>7</v>
      </c>
      <c r="G790" t="s">
        <v>3817</v>
      </c>
      <c r="H790" t="s">
        <v>3782</v>
      </c>
      <c r="I790" t="s">
        <v>3783</v>
      </c>
      <c r="J790" t="s">
        <v>4397</v>
      </c>
      <c r="K790" s="46">
        <v>1.806</v>
      </c>
      <c r="L790" s="27">
        <v>5137.3500000000004</v>
      </c>
      <c r="M790" s="27">
        <v>0</v>
      </c>
      <c r="N790" s="27">
        <v>0</v>
      </c>
      <c r="O790" s="70">
        <f t="shared" si="61"/>
        <v>5137.3500000000004</v>
      </c>
      <c r="P790" s="76">
        <v>0</v>
      </c>
      <c r="Q790" s="66">
        <f t="shared" si="62"/>
        <v>0</v>
      </c>
      <c r="R790" s="63">
        <v>1</v>
      </c>
      <c r="S790" s="27">
        <v>0</v>
      </c>
      <c r="T790" s="27">
        <v>5137.3500000000004</v>
      </c>
      <c r="U790" s="64">
        <f t="shared" si="63"/>
        <v>0</v>
      </c>
      <c r="V790" s="65">
        <f t="shared" si="64"/>
        <v>5137.3500000000004</v>
      </c>
    </row>
    <row r="791" spans="1:22" x14ac:dyDescent="0.25">
      <c r="A791" s="1" t="s">
        <v>3701</v>
      </c>
      <c r="B791" t="s">
        <v>19</v>
      </c>
      <c r="C791" t="s">
        <v>533</v>
      </c>
      <c r="D791" t="s">
        <v>534</v>
      </c>
      <c r="E791" t="s">
        <v>3</v>
      </c>
      <c r="F791">
        <f t="shared" si="60"/>
        <v>7</v>
      </c>
      <c r="G791" t="s">
        <v>3796</v>
      </c>
      <c r="H791" t="s">
        <v>3782</v>
      </c>
      <c r="I791" t="s">
        <v>3783</v>
      </c>
      <c r="J791" t="s">
        <v>4397</v>
      </c>
      <c r="K791" s="46">
        <v>1.806</v>
      </c>
      <c r="L791" s="27">
        <v>5137.3500000000004</v>
      </c>
      <c r="M791" s="27">
        <v>0</v>
      </c>
      <c r="N791" s="27">
        <v>0</v>
      </c>
      <c r="O791" s="70">
        <f t="shared" si="61"/>
        <v>5137.3500000000004</v>
      </c>
      <c r="P791" s="76">
        <v>0</v>
      </c>
      <c r="Q791" s="66">
        <f t="shared" si="62"/>
        <v>0</v>
      </c>
      <c r="R791" s="63">
        <v>1</v>
      </c>
      <c r="S791" s="27">
        <v>0</v>
      </c>
      <c r="T791" s="27">
        <v>5137.3500000000004</v>
      </c>
      <c r="U791" s="64">
        <f t="shared" si="63"/>
        <v>0</v>
      </c>
      <c r="V791" s="65">
        <f t="shared" si="64"/>
        <v>5137.3500000000004</v>
      </c>
    </row>
    <row r="792" spans="1:22" x14ac:dyDescent="0.25">
      <c r="A792" s="1" t="s">
        <v>3701</v>
      </c>
      <c r="B792" t="s">
        <v>19</v>
      </c>
      <c r="C792" t="s">
        <v>535</v>
      </c>
      <c r="D792" t="s">
        <v>536</v>
      </c>
      <c r="E792" t="s">
        <v>3</v>
      </c>
      <c r="F792">
        <f t="shared" si="60"/>
        <v>7</v>
      </c>
      <c r="G792" t="s">
        <v>3778</v>
      </c>
      <c r="H792" t="s">
        <v>3779</v>
      </c>
      <c r="I792" t="s">
        <v>3780</v>
      </c>
      <c r="J792" t="s">
        <v>4397</v>
      </c>
      <c r="K792" s="46">
        <v>0.67310000000000003</v>
      </c>
      <c r="L792" s="27">
        <v>184.79</v>
      </c>
      <c r="M792" s="27">
        <v>0</v>
      </c>
      <c r="N792" s="27">
        <v>1937.7400000000005</v>
      </c>
      <c r="O792" s="70">
        <f t="shared" si="61"/>
        <v>2122.5300000000007</v>
      </c>
      <c r="P792" s="76">
        <v>1.4452609741244955</v>
      </c>
      <c r="Q792" s="66">
        <f t="shared" si="62"/>
        <v>2800.54</v>
      </c>
      <c r="R792" s="63">
        <v>1</v>
      </c>
      <c r="S792" s="27">
        <v>0</v>
      </c>
      <c r="T792" s="27">
        <v>2122.5300000000002</v>
      </c>
      <c r="U792" s="64">
        <f t="shared" si="63"/>
        <v>2800.54</v>
      </c>
      <c r="V792" s="65">
        <f t="shared" si="64"/>
        <v>4923.07</v>
      </c>
    </row>
    <row r="793" spans="1:22" x14ac:dyDescent="0.25">
      <c r="A793" s="1" t="s">
        <v>3701</v>
      </c>
      <c r="B793" t="s">
        <v>19</v>
      </c>
      <c r="C793" t="s">
        <v>537</v>
      </c>
      <c r="D793" t="s">
        <v>538</v>
      </c>
      <c r="E793" t="s">
        <v>3</v>
      </c>
      <c r="F793">
        <f t="shared" si="60"/>
        <v>7</v>
      </c>
      <c r="G793" t="s">
        <v>3778</v>
      </c>
      <c r="H793" t="s">
        <v>3779</v>
      </c>
      <c r="I793" t="s">
        <v>3780</v>
      </c>
      <c r="J793" t="s">
        <v>4397</v>
      </c>
      <c r="K793" s="46">
        <v>0.77259999999999995</v>
      </c>
      <c r="L793" s="27">
        <v>0</v>
      </c>
      <c r="M793" s="27">
        <v>361.92</v>
      </c>
      <c r="N793" s="27">
        <v>46.410000000000004</v>
      </c>
      <c r="O793" s="70">
        <f t="shared" si="61"/>
        <v>408.33000000000004</v>
      </c>
      <c r="P793" s="76">
        <v>1.4451626804567981</v>
      </c>
      <c r="Q793" s="66">
        <f t="shared" si="62"/>
        <v>67.069999999999993</v>
      </c>
      <c r="R793" s="63">
        <v>1</v>
      </c>
      <c r="S793" s="27">
        <v>0</v>
      </c>
      <c r="T793" s="27">
        <v>408.33000000000004</v>
      </c>
      <c r="U793" s="64">
        <f t="shared" si="63"/>
        <v>67.069999999999993</v>
      </c>
      <c r="V793" s="65">
        <f t="shared" si="64"/>
        <v>475.40000000000003</v>
      </c>
    </row>
    <row r="794" spans="1:22" x14ac:dyDescent="0.25">
      <c r="A794" s="1" t="s">
        <v>3701</v>
      </c>
      <c r="B794" t="s">
        <v>19</v>
      </c>
      <c r="C794" t="s">
        <v>539</v>
      </c>
      <c r="D794" t="s">
        <v>540</v>
      </c>
      <c r="E794" t="s">
        <v>3</v>
      </c>
      <c r="F794">
        <f t="shared" si="60"/>
        <v>7</v>
      </c>
      <c r="G794" t="s">
        <v>3778</v>
      </c>
      <c r="H794" t="s">
        <v>3779</v>
      </c>
      <c r="I794" t="s">
        <v>3780</v>
      </c>
      <c r="J794" t="s">
        <v>4397</v>
      </c>
      <c r="K794" s="46">
        <v>0.69230000000000003</v>
      </c>
      <c r="L794" s="27">
        <v>0</v>
      </c>
      <c r="M794" s="27">
        <v>65.97</v>
      </c>
      <c r="N794" s="27">
        <v>0</v>
      </c>
      <c r="O794" s="70">
        <f t="shared" si="61"/>
        <v>65.97</v>
      </c>
      <c r="P794" s="76">
        <v>0</v>
      </c>
      <c r="Q794" s="66">
        <f t="shared" si="62"/>
        <v>0</v>
      </c>
      <c r="R794" s="63">
        <v>0</v>
      </c>
      <c r="S794" s="27">
        <v>0</v>
      </c>
      <c r="T794" s="27">
        <v>65.97</v>
      </c>
      <c r="U794" s="64">
        <f t="shared" si="63"/>
        <v>0</v>
      </c>
      <c r="V794" s="65">
        <f t="shared" si="64"/>
        <v>65.97</v>
      </c>
    </row>
    <row r="795" spans="1:22" x14ac:dyDescent="0.25">
      <c r="A795" s="1" t="s">
        <v>3701</v>
      </c>
      <c r="B795" t="s">
        <v>19</v>
      </c>
      <c r="C795" t="s">
        <v>541</v>
      </c>
      <c r="D795" t="s">
        <v>542</v>
      </c>
      <c r="E795" t="s">
        <v>3</v>
      </c>
      <c r="F795">
        <f t="shared" si="60"/>
        <v>7</v>
      </c>
      <c r="G795" t="s">
        <v>3778</v>
      </c>
      <c r="H795" t="s">
        <v>3779</v>
      </c>
      <c r="I795" t="s">
        <v>3780</v>
      </c>
      <c r="J795" t="s">
        <v>4397</v>
      </c>
      <c r="K795" s="46">
        <v>0.69069999999999998</v>
      </c>
      <c r="L795" s="27">
        <v>0</v>
      </c>
      <c r="M795" s="27">
        <v>116.35</v>
      </c>
      <c r="N795" s="27">
        <v>155.27000000000001</v>
      </c>
      <c r="O795" s="70">
        <f t="shared" si="61"/>
        <v>271.62</v>
      </c>
      <c r="P795" s="76">
        <v>1.4452888516777225</v>
      </c>
      <c r="Q795" s="66">
        <f t="shared" si="62"/>
        <v>224.41</v>
      </c>
      <c r="R795" s="63">
        <v>1</v>
      </c>
      <c r="S795" s="27">
        <v>0</v>
      </c>
      <c r="T795" s="27">
        <v>271.62</v>
      </c>
      <c r="U795" s="64">
        <f t="shared" si="63"/>
        <v>224.41</v>
      </c>
      <c r="V795" s="65">
        <f t="shared" si="64"/>
        <v>496.03</v>
      </c>
    </row>
    <row r="796" spans="1:22" x14ac:dyDescent="0.25">
      <c r="A796" s="1" t="s">
        <v>3701</v>
      </c>
      <c r="B796" t="s">
        <v>19</v>
      </c>
      <c r="C796" t="s">
        <v>541</v>
      </c>
      <c r="D796" t="s">
        <v>542</v>
      </c>
      <c r="E796" t="s">
        <v>3</v>
      </c>
      <c r="F796">
        <f t="shared" si="60"/>
        <v>7</v>
      </c>
      <c r="G796" t="s">
        <v>3951</v>
      </c>
      <c r="H796" t="s">
        <v>3782</v>
      </c>
      <c r="I796" t="s">
        <v>3783</v>
      </c>
      <c r="J796" t="s">
        <v>4397</v>
      </c>
      <c r="K796" s="46">
        <v>0.99209999999999998</v>
      </c>
      <c r="L796" s="27">
        <v>255.17</v>
      </c>
      <c r="M796" s="27">
        <v>167.12</v>
      </c>
      <c r="N796" s="27">
        <v>0</v>
      </c>
      <c r="O796" s="70">
        <f t="shared" si="61"/>
        <v>422.28999999999996</v>
      </c>
      <c r="P796" s="76">
        <v>0</v>
      </c>
      <c r="Q796" s="66">
        <f t="shared" si="62"/>
        <v>0</v>
      </c>
      <c r="R796" s="63">
        <v>1</v>
      </c>
      <c r="S796" s="27">
        <v>0</v>
      </c>
      <c r="T796" s="27">
        <v>422.28999999999996</v>
      </c>
      <c r="U796" s="64">
        <f t="shared" si="63"/>
        <v>0</v>
      </c>
      <c r="V796" s="65">
        <f t="shared" si="64"/>
        <v>422.28999999999996</v>
      </c>
    </row>
    <row r="797" spans="1:22" x14ac:dyDescent="0.25">
      <c r="A797" s="1" t="s">
        <v>3701</v>
      </c>
      <c r="B797" t="s">
        <v>19</v>
      </c>
      <c r="C797" t="s">
        <v>543</v>
      </c>
      <c r="D797" t="s">
        <v>544</v>
      </c>
      <c r="E797" t="s">
        <v>3</v>
      </c>
      <c r="F797">
        <f t="shared" si="60"/>
        <v>7</v>
      </c>
      <c r="G797" t="s">
        <v>3778</v>
      </c>
      <c r="H797" t="s">
        <v>3779</v>
      </c>
      <c r="I797" t="s">
        <v>3780</v>
      </c>
      <c r="J797" t="s">
        <v>4397</v>
      </c>
      <c r="K797" s="46">
        <v>0.76980000000000004</v>
      </c>
      <c r="L797" s="27">
        <v>0</v>
      </c>
      <c r="M797" s="27">
        <v>0</v>
      </c>
      <c r="N797" s="27">
        <v>0</v>
      </c>
      <c r="O797" s="70">
        <f t="shared" si="61"/>
        <v>0</v>
      </c>
      <c r="P797" s="76">
        <v>0</v>
      </c>
      <c r="Q797" s="66">
        <f t="shared" si="62"/>
        <v>0</v>
      </c>
      <c r="R797" s="63">
        <v>0</v>
      </c>
      <c r="S797" s="27">
        <v>0</v>
      </c>
      <c r="T797" s="27">
        <v>0</v>
      </c>
      <c r="U797" s="64">
        <f t="shared" si="63"/>
        <v>0</v>
      </c>
      <c r="V797" s="65">
        <f t="shared" si="64"/>
        <v>0</v>
      </c>
    </row>
    <row r="798" spans="1:22" x14ac:dyDescent="0.25">
      <c r="A798" s="1" t="s">
        <v>3701</v>
      </c>
      <c r="B798" t="s">
        <v>19</v>
      </c>
      <c r="C798" t="s">
        <v>543</v>
      </c>
      <c r="D798" t="s">
        <v>544</v>
      </c>
      <c r="E798" t="s">
        <v>3</v>
      </c>
      <c r="F798">
        <f t="shared" si="60"/>
        <v>7</v>
      </c>
      <c r="G798" t="s">
        <v>3817</v>
      </c>
      <c r="H798" t="s">
        <v>3782</v>
      </c>
      <c r="I798" t="s">
        <v>3783</v>
      </c>
      <c r="J798" t="s">
        <v>4397</v>
      </c>
      <c r="K798" s="46">
        <v>1</v>
      </c>
      <c r="L798" s="27">
        <v>0</v>
      </c>
      <c r="M798" s="27">
        <v>0</v>
      </c>
      <c r="N798" s="27">
        <v>0</v>
      </c>
      <c r="O798" s="70">
        <f t="shared" si="61"/>
        <v>0</v>
      </c>
      <c r="P798" s="76">
        <v>0</v>
      </c>
      <c r="Q798" s="66">
        <f t="shared" si="62"/>
        <v>0</v>
      </c>
      <c r="R798" s="63">
        <v>0</v>
      </c>
      <c r="S798" s="27">
        <v>0</v>
      </c>
      <c r="T798" s="27">
        <v>0</v>
      </c>
      <c r="U798" s="64">
        <f t="shared" si="63"/>
        <v>0</v>
      </c>
      <c r="V798" s="65">
        <f t="shared" si="64"/>
        <v>0</v>
      </c>
    </row>
    <row r="799" spans="1:22" x14ac:dyDescent="0.25">
      <c r="A799" s="1" t="s">
        <v>3701</v>
      </c>
      <c r="B799" t="s">
        <v>19</v>
      </c>
      <c r="C799" t="s">
        <v>543</v>
      </c>
      <c r="D799" t="s">
        <v>544</v>
      </c>
      <c r="E799" t="s">
        <v>3</v>
      </c>
      <c r="F799">
        <f t="shared" si="60"/>
        <v>7</v>
      </c>
      <c r="G799" t="s">
        <v>3787</v>
      </c>
      <c r="H799" t="s">
        <v>3782</v>
      </c>
      <c r="I799" t="s">
        <v>3785</v>
      </c>
      <c r="J799" t="s">
        <v>4397</v>
      </c>
      <c r="K799" s="46">
        <v>0.98860000000000003</v>
      </c>
      <c r="L799" s="27">
        <v>0</v>
      </c>
      <c r="M799" s="27">
        <v>0</v>
      </c>
      <c r="N799" s="27">
        <v>0</v>
      </c>
      <c r="O799" s="70">
        <f t="shared" si="61"/>
        <v>0</v>
      </c>
      <c r="P799" s="76">
        <v>0</v>
      </c>
      <c r="Q799" s="66">
        <f t="shared" si="62"/>
        <v>0</v>
      </c>
      <c r="R799" s="63">
        <v>0</v>
      </c>
      <c r="S799" s="27">
        <v>0</v>
      </c>
      <c r="T799" s="27">
        <v>0</v>
      </c>
      <c r="U799" s="64">
        <f t="shared" si="63"/>
        <v>0</v>
      </c>
      <c r="V799" s="65">
        <f t="shared" si="64"/>
        <v>0</v>
      </c>
    </row>
    <row r="800" spans="1:22" x14ac:dyDescent="0.25">
      <c r="A800" s="1" t="s">
        <v>3701</v>
      </c>
      <c r="B800" t="s">
        <v>19</v>
      </c>
      <c r="C800" t="s">
        <v>545</v>
      </c>
      <c r="D800" t="s">
        <v>86</v>
      </c>
      <c r="E800" t="s">
        <v>3</v>
      </c>
      <c r="F800">
        <f t="shared" si="60"/>
        <v>7</v>
      </c>
      <c r="G800" t="s">
        <v>3778</v>
      </c>
      <c r="H800" t="s">
        <v>3779</v>
      </c>
      <c r="I800" t="s">
        <v>3780</v>
      </c>
      <c r="J800" t="s">
        <v>4397</v>
      </c>
      <c r="K800" s="46">
        <v>0.86380000000000001</v>
      </c>
      <c r="L800" s="27">
        <v>61.13</v>
      </c>
      <c r="M800" s="27">
        <v>349.54</v>
      </c>
      <c r="N800" s="27">
        <v>464.78999999999996</v>
      </c>
      <c r="O800" s="70">
        <f t="shared" si="61"/>
        <v>875.46</v>
      </c>
      <c r="P800" s="76">
        <v>1.4452548462746617</v>
      </c>
      <c r="Q800" s="66">
        <f t="shared" si="62"/>
        <v>671.74</v>
      </c>
      <c r="R800" s="63">
        <v>1</v>
      </c>
      <c r="S800" s="27">
        <v>0</v>
      </c>
      <c r="T800" s="27">
        <v>875.46</v>
      </c>
      <c r="U800" s="64">
        <f t="shared" si="63"/>
        <v>671.74</v>
      </c>
      <c r="V800" s="65">
        <f t="shared" si="64"/>
        <v>1547.2</v>
      </c>
    </row>
    <row r="801" spans="1:22" x14ac:dyDescent="0.25">
      <c r="A801" s="1" t="s">
        <v>3701</v>
      </c>
      <c r="B801" t="s">
        <v>19</v>
      </c>
      <c r="C801" t="s">
        <v>2400</v>
      </c>
      <c r="D801" t="s">
        <v>2401</v>
      </c>
      <c r="E801" t="s">
        <v>1</v>
      </c>
      <c r="F801">
        <f t="shared" si="60"/>
        <v>7</v>
      </c>
      <c r="G801" t="s">
        <v>3778</v>
      </c>
      <c r="H801" t="s">
        <v>3779</v>
      </c>
      <c r="I801" t="s">
        <v>3780</v>
      </c>
      <c r="J801" t="s">
        <v>4396</v>
      </c>
      <c r="K801" s="46">
        <v>13.461600000000001</v>
      </c>
      <c r="L801" s="27">
        <v>27523.45</v>
      </c>
      <c r="M801" s="27">
        <v>9041.48</v>
      </c>
      <c r="N801" s="27">
        <v>22542.559999999998</v>
      </c>
      <c r="O801" s="70">
        <f t="shared" si="61"/>
        <v>59107.49</v>
      </c>
      <c r="P801" s="76">
        <v>1.4452628421090501</v>
      </c>
      <c r="Q801" s="66">
        <f t="shared" si="62"/>
        <v>32579.919999999998</v>
      </c>
      <c r="R801" s="63">
        <v>1</v>
      </c>
      <c r="S801" s="27">
        <v>59107.49</v>
      </c>
      <c r="T801" s="27">
        <v>0</v>
      </c>
      <c r="U801" s="64">
        <f t="shared" si="63"/>
        <v>32579.919999999998</v>
      </c>
      <c r="V801" s="65">
        <f t="shared" si="64"/>
        <v>91687.41</v>
      </c>
    </row>
    <row r="802" spans="1:22" x14ac:dyDescent="0.25">
      <c r="A802" s="1" t="s">
        <v>3701</v>
      </c>
      <c r="B802" t="s">
        <v>19</v>
      </c>
      <c r="C802" t="s">
        <v>2400</v>
      </c>
      <c r="D802" t="s">
        <v>2401</v>
      </c>
      <c r="E802" t="s">
        <v>1</v>
      </c>
      <c r="F802">
        <f t="shared" si="60"/>
        <v>7</v>
      </c>
      <c r="G802" t="s">
        <v>3829</v>
      </c>
      <c r="H802" t="s">
        <v>3782</v>
      </c>
      <c r="I802" t="s">
        <v>3785</v>
      </c>
      <c r="J802" t="s">
        <v>4396</v>
      </c>
      <c r="K802" s="46">
        <v>0.5232</v>
      </c>
      <c r="L802" s="27">
        <v>0</v>
      </c>
      <c r="M802" s="27">
        <v>351.41</v>
      </c>
      <c r="N802" s="27">
        <v>1940.26</v>
      </c>
      <c r="O802" s="70">
        <f t="shared" si="61"/>
        <v>2291.67</v>
      </c>
      <c r="P802" s="76">
        <v>1.4452628421090501</v>
      </c>
      <c r="Q802" s="66">
        <f t="shared" si="62"/>
        <v>2804.19</v>
      </c>
      <c r="R802" s="63">
        <v>1</v>
      </c>
      <c r="S802" s="27">
        <v>2291.67</v>
      </c>
      <c r="T802" s="27">
        <v>0</v>
      </c>
      <c r="U802" s="64">
        <f t="shared" si="63"/>
        <v>2804.19</v>
      </c>
      <c r="V802" s="65">
        <f t="shared" si="64"/>
        <v>5095.8600000000006</v>
      </c>
    </row>
    <row r="803" spans="1:22" x14ac:dyDescent="0.25">
      <c r="A803" s="1" t="s">
        <v>3701</v>
      </c>
      <c r="B803" t="s">
        <v>19</v>
      </c>
      <c r="C803" t="s">
        <v>2400</v>
      </c>
      <c r="D803" t="s">
        <v>2401</v>
      </c>
      <c r="E803" t="s">
        <v>1</v>
      </c>
      <c r="F803">
        <f t="shared" si="60"/>
        <v>7</v>
      </c>
      <c r="G803" t="s">
        <v>3904</v>
      </c>
      <c r="H803" t="s">
        <v>3782</v>
      </c>
      <c r="I803" t="s">
        <v>3785</v>
      </c>
      <c r="J803" t="s">
        <v>4396</v>
      </c>
      <c r="K803" s="46">
        <v>2.6922999999999999</v>
      </c>
      <c r="L803" s="27">
        <v>0</v>
      </c>
      <c r="M803" s="27">
        <v>1808.28</v>
      </c>
      <c r="N803" s="27">
        <v>9984.26</v>
      </c>
      <c r="O803" s="70">
        <f t="shared" si="61"/>
        <v>11792.54</v>
      </c>
      <c r="P803" s="76">
        <v>1.4452628421090501</v>
      </c>
      <c r="Q803" s="66">
        <f t="shared" si="62"/>
        <v>14429.88</v>
      </c>
      <c r="R803" s="63">
        <v>1</v>
      </c>
      <c r="S803" s="27">
        <v>11792.54</v>
      </c>
      <c r="T803" s="27">
        <v>0</v>
      </c>
      <c r="U803" s="64">
        <f t="shared" si="63"/>
        <v>14429.88</v>
      </c>
      <c r="V803" s="65">
        <f t="shared" si="64"/>
        <v>26222.42</v>
      </c>
    </row>
    <row r="804" spans="1:22" x14ac:dyDescent="0.25">
      <c r="A804" s="1" t="s">
        <v>3701</v>
      </c>
      <c r="B804" t="s">
        <v>19</v>
      </c>
      <c r="C804" t="s">
        <v>2852</v>
      </c>
      <c r="D804" t="s">
        <v>2853</v>
      </c>
      <c r="E804" t="s">
        <v>2</v>
      </c>
      <c r="F804">
        <f t="shared" si="60"/>
        <v>7</v>
      </c>
      <c r="G804" t="s">
        <v>3778</v>
      </c>
      <c r="H804" t="s">
        <v>3779</v>
      </c>
      <c r="I804" t="s">
        <v>3780</v>
      </c>
      <c r="J804" t="s">
        <v>4396</v>
      </c>
      <c r="K804" s="46">
        <v>16.725200000000001</v>
      </c>
      <c r="L804" s="27">
        <v>36276.379999999997</v>
      </c>
      <c r="M804" s="27">
        <v>0</v>
      </c>
      <c r="N804" s="27">
        <v>15088.720000000001</v>
      </c>
      <c r="O804" s="70">
        <f t="shared" si="61"/>
        <v>51365.1</v>
      </c>
      <c r="P804" s="76">
        <v>1.4452630839461531</v>
      </c>
      <c r="Q804" s="66">
        <f t="shared" si="62"/>
        <v>21807.17</v>
      </c>
      <c r="R804" s="63">
        <v>1</v>
      </c>
      <c r="S804" s="27">
        <v>51365.1</v>
      </c>
      <c r="T804" s="27">
        <v>0</v>
      </c>
      <c r="U804" s="64">
        <f t="shared" si="63"/>
        <v>21807.17</v>
      </c>
      <c r="V804" s="65">
        <f t="shared" si="64"/>
        <v>73172.26999999999</v>
      </c>
    </row>
    <row r="805" spans="1:22" x14ac:dyDescent="0.25">
      <c r="A805" s="1" t="s">
        <v>3701</v>
      </c>
      <c r="B805" t="s">
        <v>19</v>
      </c>
      <c r="C805" t="s">
        <v>2854</v>
      </c>
      <c r="D805" t="s">
        <v>2855</v>
      </c>
      <c r="E805" t="s">
        <v>2</v>
      </c>
      <c r="F805">
        <f t="shared" si="60"/>
        <v>7</v>
      </c>
      <c r="G805" t="s">
        <v>3778</v>
      </c>
      <c r="H805" t="s">
        <v>3779</v>
      </c>
      <c r="I805" t="s">
        <v>3780</v>
      </c>
      <c r="J805" t="s">
        <v>4396</v>
      </c>
      <c r="K805" s="46">
        <v>3.8610000000000002</v>
      </c>
      <c r="L805" s="27">
        <v>0</v>
      </c>
      <c r="M805" s="27">
        <v>830.12</v>
      </c>
      <c r="N805" s="27">
        <v>0</v>
      </c>
      <c r="O805" s="70">
        <f t="shared" si="61"/>
        <v>830.12</v>
      </c>
      <c r="P805" s="76">
        <v>0</v>
      </c>
      <c r="Q805" s="66">
        <f t="shared" si="62"/>
        <v>0</v>
      </c>
      <c r="R805" s="63">
        <v>0</v>
      </c>
      <c r="S805" s="27">
        <v>830.12</v>
      </c>
      <c r="T805" s="27">
        <v>0</v>
      </c>
      <c r="U805" s="64">
        <f t="shared" si="63"/>
        <v>0</v>
      </c>
      <c r="V805" s="65">
        <f t="shared" si="64"/>
        <v>830.12</v>
      </c>
    </row>
    <row r="806" spans="1:22" x14ac:dyDescent="0.25">
      <c r="A806" s="1" t="s">
        <v>3701</v>
      </c>
      <c r="B806" t="s">
        <v>19</v>
      </c>
      <c r="C806" t="s">
        <v>2854</v>
      </c>
      <c r="D806" t="s">
        <v>2855</v>
      </c>
      <c r="E806" t="s">
        <v>2</v>
      </c>
      <c r="F806">
        <f t="shared" si="60"/>
        <v>7</v>
      </c>
      <c r="G806" t="s">
        <v>3900</v>
      </c>
      <c r="H806" t="s">
        <v>3779</v>
      </c>
      <c r="I806" t="s">
        <v>3780</v>
      </c>
      <c r="J806" t="s">
        <v>4396</v>
      </c>
      <c r="K806" s="46">
        <v>1.8018000000000001</v>
      </c>
      <c r="L806" s="27">
        <v>0</v>
      </c>
      <c r="M806" s="27">
        <v>387.39</v>
      </c>
      <c r="N806" s="27">
        <v>0</v>
      </c>
      <c r="O806" s="70">
        <f t="shared" si="61"/>
        <v>387.39</v>
      </c>
      <c r="P806" s="76">
        <v>0</v>
      </c>
      <c r="Q806" s="66">
        <f t="shared" si="62"/>
        <v>0</v>
      </c>
      <c r="R806" s="63">
        <v>0</v>
      </c>
      <c r="S806" s="27">
        <v>387.39</v>
      </c>
      <c r="T806" s="27">
        <v>0</v>
      </c>
      <c r="U806" s="64">
        <f t="shared" si="63"/>
        <v>0</v>
      </c>
      <c r="V806" s="65">
        <f t="shared" si="64"/>
        <v>387.39</v>
      </c>
    </row>
    <row r="807" spans="1:22" x14ac:dyDescent="0.25">
      <c r="A807" s="1" t="s">
        <v>3701</v>
      </c>
      <c r="B807" t="s">
        <v>19</v>
      </c>
      <c r="C807" t="s">
        <v>2856</v>
      </c>
      <c r="D807" t="s">
        <v>528</v>
      </c>
      <c r="E807" t="s">
        <v>2</v>
      </c>
      <c r="F807">
        <f t="shared" si="60"/>
        <v>7</v>
      </c>
      <c r="G807" t="s">
        <v>3778</v>
      </c>
      <c r="H807" t="s">
        <v>3779</v>
      </c>
      <c r="I807" t="s">
        <v>3780</v>
      </c>
      <c r="J807" t="s">
        <v>4396</v>
      </c>
      <c r="K807" s="46">
        <v>9.5358999999999998</v>
      </c>
      <c r="L807" s="27">
        <v>0</v>
      </c>
      <c r="M807" s="27">
        <v>963.69</v>
      </c>
      <c r="N807" s="27">
        <v>0</v>
      </c>
      <c r="O807" s="70">
        <f t="shared" si="61"/>
        <v>963.69</v>
      </c>
      <c r="P807" s="76">
        <v>0</v>
      </c>
      <c r="Q807" s="66">
        <f t="shared" si="62"/>
        <v>0</v>
      </c>
      <c r="R807" s="63">
        <v>0</v>
      </c>
      <c r="S807" s="27">
        <v>963.69</v>
      </c>
      <c r="T807" s="27">
        <v>0</v>
      </c>
      <c r="U807" s="64">
        <f t="shared" si="63"/>
        <v>0</v>
      </c>
      <c r="V807" s="65">
        <f t="shared" si="64"/>
        <v>963.69</v>
      </c>
    </row>
    <row r="808" spans="1:22" x14ac:dyDescent="0.25">
      <c r="A808" s="1" t="s">
        <v>3701</v>
      </c>
      <c r="B808" t="s">
        <v>19</v>
      </c>
      <c r="C808" t="s">
        <v>2856</v>
      </c>
      <c r="D808" t="s">
        <v>528</v>
      </c>
      <c r="E808" t="s">
        <v>2</v>
      </c>
      <c r="F808">
        <f t="shared" si="60"/>
        <v>7</v>
      </c>
      <c r="G808" t="s">
        <v>3787</v>
      </c>
      <c r="H808" t="s">
        <v>3782</v>
      </c>
      <c r="I808" t="s">
        <v>3785</v>
      </c>
      <c r="J808" t="s">
        <v>4396</v>
      </c>
      <c r="K808" s="46">
        <v>3.8138999999999998</v>
      </c>
      <c r="L808" s="27">
        <v>0</v>
      </c>
      <c r="M808" s="27">
        <v>385.43</v>
      </c>
      <c r="N808" s="27">
        <v>0</v>
      </c>
      <c r="O808" s="70">
        <f t="shared" si="61"/>
        <v>385.43</v>
      </c>
      <c r="P808" s="76">
        <v>0</v>
      </c>
      <c r="Q808" s="66">
        <f t="shared" si="62"/>
        <v>0</v>
      </c>
      <c r="R808" s="63">
        <v>0</v>
      </c>
      <c r="S808" s="27">
        <v>385.43</v>
      </c>
      <c r="T808" s="27">
        <v>0</v>
      </c>
      <c r="U808" s="64">
        <f t="shared" si="63"/>
        <v>0</v>
      </c>
      <c r="V808" s="65">
        <f t="shared" si="64"/>
        <v>385.43</v>
      </c>
    </row>
    <row r="809" spans="1:22" x14ac:dyDescent="0.25">
      <c r="A809" s="1" t="s">
        <v>3701</v>
      </c>
      <c r="B809" t="s">
        <v>19</v>
      </c>
      <c r="C809" t="s">
        <v>2857</v>
      </c>
      <c r="D809" t="s">
        <v>2858</v>
      </c>
      <c r="E809" t="s">
        <v>2</v>
      </c>
      <c r="F809">
        <f t="shared" si="60"/>
        <v>7</v>
      </c>
      <c r="G809" t="s">
        <v>3778</v>
      </c>
      <c r="H809" t="s">
        <v>3779</v>
      </c>
      <c r="I809" t="s">
        <v>3780</v>
      </c>
      <c r="J809" t="s">
        <v>4396</v>
      </c>
      <c r="K809" s="46">
        <v>17</v>
      </c>
      <c r="L809" s="27">
        <v>0</v>
      </c>
      <c r="M809" s="27">
        <v>520.52</v>
      </c>
      <c r="N809" s="27">
        <v>0</v>
      </c>
      <c r="O809" s="70">
        <f t="shared" si="61"/>
        <v>520.52</v>
      </c>
      <c r="P809" s="76">
        <v>0</v>
      </c>
      <c r="Q809" s="66">
        <f t="shared" si="62"/>
        <v>0</v>
      </c>
      <c r="R809" s="63">
        <v>0</v>
      </c>
      <c r="S809" s="27">
        <v>520.52</v>
      </c>
      <c r="T809" s="27">
        <v>0</v>
      </c>
      <c r="U809" s="64">
        <f t="shared" si="63"/>
        <v>0</v>
      </c>
      <c r="V809" s="65">
        <f t="shared" si="64"/>
        <v>520.52</v>
      </c>
    </row>
    <row r="810" spans="1:22" x14ac:dyDescent="0.25">
      <c r="A810" s="1" t="s">
        <v>3702</v>
      </c>
      <c r="B810" t="s">
        <v>20</v>
      </c>
      <c r="C810" t="s">
        <v>102</v>
      </c>
      <c r="D810" t="s">
        <v>20</v>
      </c>
      <c r="E810" t="s">
        <v>0</v>
      </c>
      <c r="F810">
        <f t="shared" si="60"/>
        <v>7</v>
      </c>
      <c r="G810" t="s">
        <v>3778</v>
      </c>
      <c r="H810" t="s">
        <v>3779</v>
      </c>
      <c r="I810" t="s">
        <v>3780</v>
      </c>
      <c r="J810" t="s">
        <v>4396</v>
      </c>
      <c r="K810" s="46">
        <v>4.45</v>
      </c>
      <c r="L810" s="27">
        <v>39286.300000000003</v>
      </c>
      <c r="M810" s="27">
        <v>31455.59</v>
      </c>
      <c r="N810" s="27">
        <v>78727.33</v>
      </c>
      <c r="O810" s="70">
        <f t="shared" si="61"/>
        <v>149469.22</v>
      </c>
      <c r="P810" s="76">
        <v>1.445262782314604</v>
      </c>
      <c r="Q810" s="66">
        <f t="shared" si="62"/>
        <v>113781.68</v>
      </c>
      <c r="R810" s="63">
        <v>1</v>
      </c>
      <c r="S810" s="27">
        <v>149469.22</v>
      </c>
      <c r="T810" s="27">
        <v>0</v>
      </c>
      <c r="U810" s="64">
        <f t="shared" si="63"/>
        <v>113781.68</v>
      </c>
      <c r="V810" s="65">
        <f t="shared" si="64"/>
        <v>263250.90000000002</v>
      </c>
    </row>
    <row r="811" spans="1:22" x14ac:dyDescent="0.25">
      <c r="A811" s="1" t="s">
        <v>3702</v>
      </c>
      <c r="B811" t="s">
        <v>20</v>
      </c>
      <c r="C811" t="s">
        <v>102</v>
      </c>
      <c r="D811" t="s">
        <v>20</v>
      </c>
      <c r="E811" t="s">
        <v>0</v>
      </c>
      <c r="F811">
        <f t="shared" si="60"/>
        <v>7</v>
      </c>
      <c r="G811" t="s">
        <v>3803</v>
      </c>
      <c r="H811" t="s">
        <v>3782</v>
      </c>
      <c r="I811" t="s">
        <v>3785</v>
      </c>
      <c r="J811" t="s">
        <v>4397</v>
      </c>
      <c r="K811" s="46">
        <v>0.74619999999999997</v>
      </c>
      <c r="L811" s="27">
        <v>0</v>
      </c>
      <c r="M811" s="27">
        <v>5274.64</v>
      </c>
      <c r="N811" s="27">
        <v>19789.16</v>
      </c>
      <c r="O811" s="70">
        <f t="shared" si="61"/>
        <v>25063.8</v>
      </c>
      <c r="P811" s="76">
        <v>1.445262789074597</v>
      </c>
      <c r="Q811" s="66">
        <f t="shared" si="62"/>
        <v>28600.54</v>
      </c>
      <c r="R811" s="63">
        <v>1</v>
      </c>
      <c r="S811" s="27">
        <v>0</v>
      </c>
      <c r="T811" s="27">
        <v>25063.8</v>
      </c>
      <c r="U811" s="64">
        <f t="shared" si="63"/>
        <v>28600.54</v>
      </c>
      <c r="V811" s="65">
        <f t="shared" si="64"/>
        <v>53664.34</v>
      </c>
    </row>
    <row r="812" spans="1:22" x14ac:dyDescent="0.25">
      <c r="A812" s="1" t="s">
        <v>3702</v>
      </c>
      <c r="B812" t="s">
        <v>20</v>
      </c>
      <c r="C812" t="s">
        <v>102</v>
      </c>
      <c r="D812" t="s">
        <v>20</v>
      </c>
      <c r="E812" t="s">
        <v>0</v>
      </c>
      <c r="F812">
        <f t="shared" si="60"/>
        <v>7</v>
      </c>
      <c r="G812" t="s">
        <v>3799</v>
      </c>
      <c r="H812" t="s">
        <v>3782</v>
      </c>
      <c r="I812" t="s">
        <v>3785</v>
      </c>
      <c r="J812" t="s">
        <v>4397</v>
      </c>
      <c r="K812" s="46">
        <v>0.14910000000000001</v>
      </c>
      <c r="L812" s="27">
        <v>0</v>
      </c>
      <c r="M812" s="27">
        <v>1053.94</v>
      </c>
      <c r="N812" s="27">
        <v>5031.8499999999995</v>
      </c>
      <c r="O812" s="70">
        <f t="shared" si="61"/>
        <v>6085.7899999999991</v>
      </c>
      <c r="P812" s="76">
        <v>1.445262789074597</v>
      </c>
      <c r="Q812" s="66">
        <f t="shared" si="62"/>
        <v>7272.35</v>
      </c>
      <c r="R812" s="63">
        <v>1</v>
      </c>
      <c r="S812" s="27">
        <v>0</v>
      </c>
      <c r="T812" s="27">
        <v>6085.7899999999991</v>
      </c>
      <c r="U812" s="64">
        <f t="shared" si="63"/>
        <v>7272.35</v>
      </c>
      <c r="V812" s="65">
        <f t="shared" si="64"/>
        <v>13358.14</v>
      </c>
    </row>
    <row r="813" spans="1:22" x14ac:dyDescent="0.25">
      <c r="A813" s="1" t="s">
        <v>3702</v>
      </c>
      <c r="B813" t="s">
        <v>20</v>
      </c>
      <c r="C813" t="s">
        <v>102</v>
      </c>
      <c r="D813" t="s">
        <v>20</v>
      </c>
      <c r="E813" t="s">
        <v>0</v>
      </c>
      <c r="F813">
        <f t="shared" si="60"/>
        <v>7</v>
      </c>
      <c r="G813" t="s">
        <v>3815</v>
      </c>
      <c r="H813" t="s">
        <v>3782</v>
      </c>
      <c r="I813" t="s">
        <v>3785</v>
      </c>
      <c r="J813" t="s">
        <v>4397</v>
      </c>
      <c r="K813" s="46">
        <v>0.14929999999999999</v>
      </c>
      <c r="L813" s="27">
        <v>0</v>
      </c>
      <c r="M813" s="27">
        <v>1055.3499999999999</v>
      </c>
      <c r="N813" s="27">
        <v>5038.6099999999997</v>
      </c>
      <c r="O813" s="70">
        <f t="shared" si="61"/>
        <v>6093.9599999999991</v>
      </c>
      <c r="P813" s="76">
        <v>1.445262789074597</v>
      </c>
      <c r="Q813" s="66">
        <f t="shared" si="62"/>
        <v>7282.12</v>
      </c>
      <c r="R813" s="63">
        <v>1</v>
      </c>
      <c r="S813" s="27">
        <v>0</v>
      </c>
      <c r="T813" s="27">
        <v>6093.9599999999991</v>
      </c>
      <c r="U813" s="64">
        <f t="shared" si="63"/>
        <v>7282.12</v>
      </c>
      <c r="V813" s="65">
        <f t="shared" si="64"/>
        <v>13376.079999999998</v>
      </c>
    </row>
    <row r="814" spans="1:22" x14ac:dyDescent="0.25">
      <c r="A814" s="1" t="s">
        <v>3702</v>
      </c>
      <c r="B814" t="s">
        <v>20</v>
      </c>
      <c r="C814" t="s">
        <v>102</v>
      </c>
      <c r="D814" t="s">
        <v>20</v>
      </c>
      <c r="E814" t="s">
        <v>0</v>
      </c>
      <c r="F814">
        <f t="shared" si="60"/>
        <v>7</v>
      </c>
      <c r="G814" t="s">
        <v>3787</v>
      </c>
      <c r="H814" t="s">
        <v>3782</v>
      </c>
      <c r="I814" t="s">
        <v>3785</v>
      </c>
      <c r="J814" t="s">
        <v>4397</v>
      </c>
      <c r="K814" s="46">
        <v>0.995</v>
      </c>
      <c r="L814" s="27">
        <v>0</v>
      </c>
      <c r="M814" s="27">
        <v>7033.33</v>
      </c>
      <c r="N814" s="27">
        <v>33579.480000000003</v>
      </c>
      <c r="O814" s="70">
        <f t="shared" si="61"/>
        <v>40612.810000000005</v>
      </c>
      <c r="P814" s="76">
        <v>1.445262789074597</v>
      </c>
      <c r="Q814" s="66">
        <f t="shared" si="62"/>
        <v>48531.17</v>
      </c>
      <c r="R814" s="63">
        <v>1</v>
      </c>
      <c r="S814" s="27">
        <v>0</v>
      </c>
      <c r="T814" s="27">
        <v>40612.810000000005</v>
      </c>
      <c r="U814" s="64">
        <f t="shared" si="63"/>
        <v>48531.17</v>
      </c>
      <c r="V814" s="65">
        <f t="shared" si="64"/>
        <v>89143.98000000001</v>
      </c>
    </row>
    <row r="815" spans="1:22" x14ac:dyDescent="0.25">
      <c r="A815" s="1" t="s">
        <v>3702</v>
      </c>
      <c r="B815" t="s">
        <v>20</v>
      </c>
      <c r="C815" t="s">
        <v>102</v>
      </c>
      <c r="D815" t="s">
        <v>20</v>
      </c>
      <c r="E815" t="s">
        <v>0</v>
      </c>
      <c r="F815">
        <f t="shared" si="60"/>
        <v>7</v>
      </c>
      <c r="G815" t="s">
        <v>3788</v>
      </c>
      <c r="H815" t="s">
        <v>3782</v>
      </c>
      <c r="I815" t="s">
        <v>3785</v>
      </c>
      <c r="J815" t="s">
        <v>4397</v>
      </c>
      <c r="K815" s="46">
        <v>0.64729999999999999</v>
      </c>
      <c r="L815" s="27">
        <v>0</v>
      </c>
      <c r="M815" s="27">
        <v>4575.55</v>
      </c>
      <c r="N815" s="27">
        <v>21845.219999999998</v>
      </c>
      <c r="O815" s="70">
        <f t="shared" si="61"/>
        <v>26420.769999999997</v>
      </c>
      <c r="P815" s="76">
        <v>1.445262789074597</v>
      </c>
      <c r="Q815" s="66">
        <f t="shared" si="62"/>
        <v>31572.080000000002</v>
      </c>
      <c r="R815" s="63">
        <v>1</v>
      </c>
      <c r="S815" s="27">
        <v>0</v>
      </c>
      <c r="T815" s="27">
        <v>26420.769999999997</v>
      </c>
      <c r="U815" s="64">
        <f t="shared" si="63"/>
        <v>31572.080000000002</v>
      </c>
      <c r="V815" s="65">
        <f t="shared" si="64"/>
        <v>57992.85</v>
      </c>
    </row>
    <row r="816" spans="1:22" x14ac:dyDescent="0.25">
      <c r="A816" s="1" t="s">
        <v>3702</v>
      </c>
      <c r="B816" t="s">
        <v>20</v>
      </c>
      <c r="C816" t="s">
        <v>102</v>
      </c>
      <c r="D816" t="s">
        <v>20</v>
      </c>
      <c r="E816" t="s">
        <v>0</v>
      </c>
      <c r="F816">
        <f t="shared" si="60"/>
        <v>7</v>
      </c>
      <c r="G816" t="s">
        <v>3800</v>
      </c>
      <c r="H816" t="s">
        <v>3782</v>
      </c>
      <c r="I816" t="s">
        <v>3785</v>
      </c>
      <c r="J816" t="s">
        <v>4397</v>
      </c>
      <c r="K816" s="46">
        <v>0.24890000000000001</v>
      </c>
      <c r="L816" s="27">
        <v>0</v>
      </c>
      <c r="M816" s="27">
        <v>1759.39</v>
      </c>
      <c r="N816" s="27">
        <v>6600.7999999999993</v>
      </c>
      <c r="O816" s="70">
        <f t="shared" si="61"/>
        <v>8360.1899999999987</v>
      </c>
      <c r="P816" s="76">
        <v>1.445262789074597</v>
      </c>
      <c r="Q816" s="66">
        <f t="shared" si="62"/>
        <v>9539.89</v>
      </c>
      <c r="R816" s="63">
        <v>1</v>
      </c>
      <c r="S816" s="27">
        <v>0</v>
      </c>
      <c r="T816" s="27">
        <v>8360.1899999999987</v>
      </c>
      <c r="U816" s="64">
        <f t="shared" si="63"/>
        <v>9539.89</v>
      </c>
      <c r="V816" s="65">
        <f t="shared" si="64"/>
        <v>17900.079999999998</v>
      </c>
    </row>
    <row r="817" spans="1:22" x14ac:dyDescent="0.25">
      <c r="A817" s="1" t="s">
        <v>3702</v>
      </c>
      <c r="B817" t="s">
        <v>20</v>
      </c>
      <c r="C817" t="s">
        <v>102</v>
      </c>
      <c r="D817" t="s">
        <v>20</v>
      </c>
      <c r="E817" t="s">
        <v>0</v>
      </c>
      <c r="F817">
        <f t="shared" si="60"/>
        <v>7</v>
      </c>
      <c r="G817" t="s">
        <v>3791</v>
      </c>
      <c r="H817" t="s">
        <v>3782</v>
      </c>
      <c r="I817" t="s">
        <v>3785</v>
      </c>
      <c r="J817" t="s">
        <v>4397</v>
      </c>
      <c r="K817" s="46">
        <v>9.9400000000000002E-2</v>
      </c>
      <c r="L817" s="27">
        <v>0</v>
      </c>
      <c r="M817" s="27">
        <v>702.63</v>
      </c>
      <c r="N817" s="27">
        <v>3354.5699999999997</v>
      </c>
      <c r="O817" s="70">
        <f t="shared" si="61"/>
        <v>4057.2</v>
      </c>
      <c r="P817" s="76">
        <v>1.445262789074597</v>
      </c>
      <c r="Q817" s="66">
        <f t="shared" si="62"/>
        <v>4848.24</v>
      </c>
      <c r="R817" s="63">
        <v>1</v>
      </c>
      <c r="S817" s="27">
        <v>0</v>
      </c>
      <c r="T817" s="27">
        <v>4057.2000000000003</v>
      </c>
      <c r="U817" s="64">
        <f t="shared" si="63"/>
        <v>4848.24</v>
      </c>
      <c r="V817" s="65">
        <f t="shared" si="64"/>
        <v>8905.44</v>
      </c>
    </row>
    <row r="818" spans="1:22" x14ac:dyDescent="0.25">
      <c r="A818" s="1" t="s">
        <v>3702</v>
      </c>
      <c r="B818" t="s">
        <v>20</v>
      </c>
      <c r="C818" t="s">
        <v>546</v>
      </c>
      <c r="D818" t="s">
        <v>14</v>
      </c>
      <c r="E818" t="s">
        <v>3</v>
      </c>
      <c r="F818">
        <f t="shared" si="60"/>
        <v>7</v>
      </c>
      <c r="G818" t="s">
        <v>3778</v>
      </c>
      <c r="H818" t="s">
        <v>3779</v>
      </c>
      <c r="I818" t="s">
        <v>3780</v>
      </c>
      <c r="J818" t="s">
        <v>4397</v>
      </c>
      <c r="K818" s="46">
        <v>0.98609999999999998</v>
      </c>
      <c r="L818" s="27">
        <v>53.6</v>
      </c>
      <c r="M818" s="27">
        <v>65.08</v>
      </c>
      <c r="N818" s="27">
        <v>138.59</v>
      </c>
      <c r="O818" s="70">
        <f t="shared" si="61"/>
        <v>257.27</v>
      </c>
      <c r="P818" s="76">
        <v>1.4452506197472641</v>
      </c>
      <c r="Q818" s="66">
        <f t="shared" si="62"/>
        <v>200.3</v>
      </c>
      <c r="R818" s="63">
        <v>1</v>
      </c>
      <c r="S818" s="27">
        <v>0</v>
      </c>
      <c r="T818" s="27">
        <v>257.27</v>
      </c>
      <c r="U818" s="64">
        <f t="shared" si="63"/>
        <v>200.3</v>
      </c>
      <c r="V818" s="65">
        <f t="shared" si="64"/>
        <v>457.57</v>
      </c>
    </row>
    <row r="819" spans="1:22" x14ac:dyDescent="0.25">
      <c r="A819" s="1" t="s">
        <v>3702</v>
      </c>
      <c r="B819" t="s">
        <v>20</v>
      </c>
      <c r="C819" t="s">
        <v>546</v>
      </c>
      <c r="D819" t="s">
        <v>14</v>
      </c>
      <c r="E819" t="s">
        <v>3</v>
      </c>
      <c r="F819">
        <f t="shared" si="60"/>
        <v>7</v>
      </c>
      <c r="G819" t="s">
        <v>3787</v>
      </c>
      <c r="H819" t="s">
        <v>3782</v>
      </c>
      <c r="I819" t="s">
        <v>3785</v>
      </c>
      <c r="J819" t="s">
        <v>4397</v>
      </c>
      <c r="K819" s="46">
        <v>0.98609999999999998</v>
      </c>
      <c r="L819" s="27">
        <v>0</v>
      </c>
      <c r="M819" s="27">
        <v>65.08</v>
      </c>
      <c r="N819" s="27">
        <v>192.19</v>
      </c>
      <c r="O819" s="70">
        <f t="shared" si="61"/>
        <v>257.27</v>
      </c>
      <c r="P819" s="76">
        <v>1.4452506197472641</v>
      </c>
      <c r="Q819" s="66">
        <f t="shared" si="62"/>
        <v>277.76</v>
      </c>
      <c r="R819" s="63">
        <v>1</v>
      </c>
      <c r="S819" s="27">
        <v>0</v>
      </c>
      <c r="T819" s="27">
        <v>257.27000000000004</v>
      </c>
      <c r="U819" s="64">
        <f t="shared" si="63"/>
        <v>277.76</v>
      </c>
      <c r="V819" s="65">
        <f t="shared" si="64"/>
        <v>535.03</v>
      </c>
    </row>
    <row r="820" spans="1:22" x14ac:dyDescent="0.25">
      <c r="A820" s="1" t="s">
        <v>3702</v>
      </c>
      <c r="B820" t="s">
        <v>20</v>
      </c>
      <c r="C820" t="s">
        <v>547</v>
      </c>
      <c r="D820" t="s">
        <v>548</v>
      </c>
      <c r="E820" t="s">
        <v>3</v>
      </c>
      <c r="F820">
        <f t="shared" si="60"/>
        <v>7</v>
      </c>
      <c r="G820" t="s">
        <v>3778</v>
      </c>
      <c r="H820" t="s">
        <v>3779</v>
      </c>
      <c r="I820" t="s">
        <v>3780</v>
      </c>
      <c r="J820" t="s">
        <v>4397</v>
      </c>
      <c r="K820" s="46">
        <v>0.94610000000000005</v>
      </c>
      <c r="L820" s="27">
        <v>0</v>
      </c>
      <c r="M820" s="27">
        <v>315.82</v>
      </c>
      <c r="N820" s="27">
        <v>681.76</v>
      </c>
      <c r="O820" s="70">
        <f t="shared" si="61"/>
        <v>997.57999999999993</v>
      </c>
      <c r="P820" s="76">
        <v>1.4452594509407164</v>
      </c>
      <c r="Q820" s="66">
        <f t="shared" si="62"/>
        <v>985.32</v>
      </c>
      <c r="R820" s="63">
        <v>1</v>
      </c>
      <c r="S820" s="27">
        <v>0</v>
      </c>
      <c r="T820" s="27">
        <v>997.57999999999993</v>
      </c>
      <c r="U820" s="64">
        <f t="shared" si="63"/>
        <v>985.32</v>
      </c>
      <c r="V820" s="65">
        <f t="shared" si="64"/>
        <v>1982.9</v>
      </c>
    </row>
    <row r="821" spans="1:22" x14ac:dyDescent="0.25">
      <c r="A821" s="1" t="s">
        <v>3702</v>
      </c>
      <c r="B821" t="s">
        <v>20</v>
      </c>
      <c r="C821" t="s">
        <v>547</v>
      </c>
      <c r="D821" t="s">
        <v>548</v>
      </c>
      <c r="E821" t="s">
        <v>3</v>
      </c>
      <c r="F821">
        <f t="shared" si="60"/>
        <v>7</v>
      </c>
      <c r="G821" t="s">
        <v>3781</v>
      </c>
      <c r="H821" t="s">
        <v>3782</v>
      </c>
      <c r="I821" t="s">
        <v>3783</v>
      </c>
      <c r="J821" t="s">
        <v>4397</v>
      </c>
      <c r="K821" s="46">
        <v>0.47299999999999998</v>
      </c>
      <c r="L821" s="27">
        <v>340.84</v>
      </c>
      <c r="M821" s="27">
        <v>157.88999999999999</v>
      </c>
      <c r="N821" s="27">
        <v>0</v>
      </c>
      <c r="O821" s="70">
        <f t="shared" si="61"/>
        <v>498.72999999999996</v>
      </c>
      <c r="P821" s="76">
        <v>0</v>
      </c>
      <c r="Q821" s="66">
        <f t="shared" si="62"/>
        <v>0</v>
      </c>
      <c r="R821" s="63">
        <v>1</v>
      </c>
      <c r="S821" s="27">
        <v>0</v>
      </c>
      <c r="T821" s="27">
        <v>498.72999999999996</v>
      </c>
      <c r="U821" s="64">
        <f t="shared" si="63"/>
        <v>0</v>
      </c>
      <c r="V821" s="65">
        <f t="shared" si="64"/>
        <v>498.72999999999996</v>
      </c>
    </row>
    <row r="822" spans="1:22" x14ac:dyDescent="0.25">
      <c r="A822" s="1" t="s">
        <v>3702</v>
      </c>
      <c r="B822" t="s">
        <v>20</v>
      </c>
      <c r="C822" t="s">
        <v>547</v>
      </c>
      <c r="D822" t="s">
        <v>548</v>
      </c>
      <c r="E822" t="s">
        <v>3</v>
      </c>
      <c r="F822">
        <f t="shared" si="60"/>
        <v>7</v>
      </c>
      <c r="G822" t="s">
        <v>3902</v>
      </c>
      <c r="H822" t="s">
        <v>3782</v>
      </c>
      <c r="I822" t="s">
        <v>3783</v>
      </c>
      <c r="J822" t="s">
        <v>4397</v>
      </c>
      <c r="K822" s="46">
        <v>0.72050000000000003</v>
      </c>
      <c r="L822" s="27">
        <v>519.19000000000005</v>
      </c>
      <c r="M822" s="27">
        <v>240.51</v>
      </c>
      <c r="N822" s="27">
        <v>0</v>
      </c>
      <c r="O822" s="70">
        <f t="shared" si="61"/>
        <v>759.7</v>
      </c>
      <c r="P822" s="76">
        <v>0</v>
      </c>
      <c r="Q822" s="66">
        <f t="shared" si="62"/>
        <v>0</v>
      </c>
      <c r="R822" s="63">
        <v>1</v>
      </c>
      <c r="S822" s="27">
        <v>0</v>
      </c>
      <c r="T822" s="27">
        <v>759.7</v>
      </c>
      <c r="U822" s="64">
        <f t="shared" si="63"/>
        <v>0</v>
      </c>
      <c r="V822" s="65">
        <f t="shared" si="64"/>
        <v>759.7</v>
      </c>
    </row>
    <row r="823" spans="1:22" x14ac:dyDescent="0.25">
      <c r="A823" s="1" t="s">
        <v>3702</v>
      </c>
      <c r="B823" t="s">
        <v>20</v>
      </c>
      <c r="C823" t="s">
        <v>547</v>
      </c>
      <c r="D823" t="s">
        <v>548</v>
      </c>
      <c r="E823" t="s">
        <v>3</v>
      </c>
      <c r="F823">
        <f t="shared" si="60"/>
        <v>7</v>
      </c>
      <c r="G823" t="s">
        <v>3952</v>
      </c>
      <c r="H823" t="s">
        <v>3782</v>
      </c>
      <c r="I823" t="s">
        <v>3785</v>
      </c>
      <c r="J823" t="s">
        <v>4397</v>
      </c>
      <c r="K823" s="46">
        <v>0.48039999999999999</v>
      </c>
      <c r="L823" s="27">
        <v>0</v>
      </c>
      <c r="M823" s="27">
        <v>160.36000000000001</v>
      </c>
      <c r="N823" s="27">
        <v>346.18000000000006</v>
      </c>
      <c r="O823" s="70">
        <f t="shared" si="61"/>
        <v>506.54000000000008</v>
      </c>
      <c r="P823" s="76">
        <v>1.4452594509407164</v>
      </c>
      <c r="Q823" s="66">
        <f t="shared" si="62"/>
        <v>500.32</v>
      </c>
      <c r="R823" s="63">
        <v>1</v>
      </c>
      <c r="S823" s="27">
        <v>0</v>
      </c>
      <c r="T823" s="27">
        <v>506.54</v>
      </c>
      <c r="U823" s="64">
        <f t="shared" si="63"/>
        <v>500.32</v>
      </c>
      <c r="V823" s="65">
        <f t="shared" si="64"/>
        <v>1006.86</v>
      </c>
    </row>
    <row r="824" spans="1:22" x14ac:dyDescent="0.25">
      <c r="A824" s="1" t="s">
        <v>3702</v>
      </c>
      <c r="B824" t="s">
        <v>20</v>
      </c>
      <c r="C824" t="s">
        <v>549</v>
      </c>
      <c r="D824" t="s">
        <v>550</v>
      </c>
      <c r="E824" t="s">
        <v>3</v>
      </c>
      <c r="F824">
        <f t="shared" si="60"/>
        <v>7</v>
      </c>
      <c r="G824" t="s">
        <v>3778</v>
      </c>
      <c r="H824" t="s">
        <v>3779</v>
      </c>
      <c r="I824" t="s">
        <v>3780</v>
      </c>
      <c r="J824" t="s">
        <v>4397</v>
      </c>
      <c r="K824" s="46">
        <v>0.88890000000000002</v>
      </c>
      <c r="L824" s="27">
        <v>0</v>
      </c>
      <c r="M824" s="27">
        <v>4566.54</v>
      </c>
      <c r="N824" s="27">
        <v>44.09</v>
      </c>
      <c r="O824" s="70">
        <f t="shared" si="61"/>
        <v>4610.63</v>
      </c>
      <c r="P824" s="76">
        <v>1.4452256747561805</v>
      </c>
      <c r="Q824" s="66">
        <f t="shared" si="62"/>
        <v>63.72</v>
      </c>
      <c r="R824" s="63">
        <v>1</v>
      </c>
      <c r="S824" s="27">
        <v>0</v>
      </c>
      <c r="T824" s="27">
        <v>4610.63</v>
      </c>
      <c r="U824" s="64">
        <f t="shared" si="63"/>
        <v>63.72</v>
      </c>
      <c r="V824" s="65">
        <f t="shared" si="64"/>
        <v>4674.3500000000004</v>
      </c>
    </row>
    <row r="825" spans="1:22" x14ac:dyDescent="0.25">
      <c r="A825" s="1" t="s">
        <v>3702</v>
      </c>
      <c r="B825" t="s">
        <v>20</v>
      </c>
      <c r="C825" t="s">
        <v>549</v>
      </c>
      <c r="D825" t="s">
        <v>550</v>
      </c>
      <c r="E825" t="s">
        <v>3</v>
      </c>
      <c r="F825">
        <f t="shared" si="60"/>
        <v>7</v>
      </c>
      <c r="G825" t="s">
        <v>3902</v>
      </c>
      <c r="H825" t="s">
        <v>3782</v>
      </c>
      <c r="I825" t="s">
        <v>3783</v>
      </c>
      <c r="J825" t="s">
        <v>4397</v>
      </c>
      <c r="K825" s="46">
        <v>1.1111</v>
      </c>
      <c r="L825" s="27">
        <v>55.11</v>
      </c>
      <c r="M825" s="27">
        <v>5708.04</v>
      </c>
      <c r="N825" s="27">
        <v>0</v>
      </c>
      <c r="O825" s="70">
        <f t="shared" si="61"/>
        <v>5763.15</v>
      </c>
      <c r="P825" s="76">
        <v>0</v>
      </c>
      <c r="Q825" s="66">
        <f t="shared" si="62"/>
        <v>0</v>
      </c>
      <c r="R825" s="63">
        <v>1</v>
      </c>
      <c r="S825" s="27">
        <v>0</v>
      </c>
      <c r="T825" s="27">
        <v>5763.15</v>
      </c>
      <c r="U825" s="64">
        <f t="shared" si="63"/>
        <v>0</v>
      </c>
      <c r="V825" s="65">
        <f t="shared" si="64"/>
        <v>5763.15</v>
      </c>
    </row>
    <row r="826" spans="1:22" x14ac:dyDescent="0.25">
      <c r="A826" s="1" t="s">
        <v>3702</v>
      </c>
      <c r="B826" t="s">
        <v>20</v>
      </c>
      <c r="C826" t="s">
        <v>551</v>
      </c>
      <c r="D826" t="s">
        <v>20</v>
      </c>
      <c r="E826" t="s">
        <v>3</v>
      </c>
      <c r="F826">
        <f t="shared" si="60"/>
        <v>7</v>
      </c>
      <c r="G826" t="s">
        <v>3778</v>
      </c>
      <c r="H826" t="s">
        <v>3779</v>
      </c>
      <c r="I826" t="s">
        <v>3780</v>
      </c>
      <c r="J826" t="s">
        <v>4397</v>
      </c>
      <c r="K826" s="46">
        <v>1</v>
      </c>
      <c r="L826" s="27">
        <v>827.53</v>
      </c>
      <c r="M826" s="27">
        <v>0</v>
      </c>
      <c r="N826" s="27">
        <v>7230.170000000001</v>
      </c>
      <c r="O826" s="70">
        <f t="shared" si="61"/>
        <v>8057.7000000000007</v>
      </c>
      <c r="P826" s="76">
        <v>1.4452627536283336</v>
      </c>
      <c r="Q826" s="66">
        <f t="shared" si="62"/>
        <v>10449.5</v>
      </c>
      <c r="R826" s="63">
        <v>1</v>
      </c>
      <c r="S826" s="27">
        <v>0</v>
      </c>
      <c r="T826" s="27">
        <v>8057.7000000000007</v>
      </c>
      <c r="U826" s="64">
        <f t="shared" si="63"/>
        <v>10449.5</v>
      </c>
      <c r="V826" s="65">
        <f t="shared" si="64"/>
        <v>18507.2</v>
      </c>
    </row>
    <row r="827" spans="1:22" x14ac:dyDescent="0.25">
      <c r="A827" s="1" t="s">
        <v>3702</v>
      </c>
      <c r="B827" t="s">
        <v>20</v>
      </c>
      <c r="C827" t="s">
        <v>551</v>
      </c>
      <c r="D827" t="s">
        <v>20</v>
      </c>
      <c r="E827" t="s">
        <v>3</v>
      </c>
      <c r="F827">
        <f t="shared" si="60"/>
        <v>7</v>
      </c>
      <c r="G827" t="s">
        <v>3900</v>
      </c>
      <c r="H827" t="s">
        <v>3779</v>
      </c>
      <c r="I827" t="s">
        <v>3780</v>
      </c>
      <c r="J827" t="s">
        <v>4397</v>
      </c>
      <c r="K827" s="46">
        <v>2</v>
      </c>
      <c r="L827" s="27">
        <v>1655.86</v>
      </c>
      <c r="M827" s="27">
        <v>0</v>
      </c>
      <c r="N827" s="27">
        <v>14459.54</v>
      </c>
      <c r="O827" s="70">
        <f t="shared" si="61"/>
        <v>16115.400000000001</v>
      </c>
      <c r="P827" s="76">
        <v>1.4452627536283336</v>
      </c>
      <c r="Q827" s="66">
        <f t="shared" si="62"/>
        <v>20897.830000000002</v>
      </c>
      <c r="R827" s="63">
        <v>1</v>
      </c>
      <c r="S827" s="27">
        <v>0</v>
      </c>
      <c r="T827" s="27">
        <v>16115.399999999998</v>
      </c>
      <c r="U827" s="64">
        <f t="shared" si="63"/>
        <v>20897.830000000002</v>
      </c>
      <c r="V827" s="65">
        <f t="shared" si="64"/>
        <v>37013.229999999996</v>
      </c>
    </row>
    <row r="828" spans="1:22" x14ac:dyDescent="0.25">
      <c r="A828" s="1" t="s">
        <v>3702</v>
      </c>
      <c r="B828" t="s">
        <v>20</v>
      </c>
      <c r="C828" t="s">
        <v>552</v>
      </c>
      <c r="D828" t="s">
        <v>553</v>
      </c>
      <c r="E828" t="s">
        <v>3</v>
      </c>
      <c r="F828">
        <f t="shared" si="60"/>
        <v>7</v>
      </c>
      <c r="G828" t="s">
        <v>3778</v>
      </c>
      <c r="H828" t="s">
        <v>3779</v>
      </c>
      <c r="I828" t="s">
        <v>3780</v>
      </c>
      <c r="J828" t="s">
        <v>4397</v>
      </c>
      <c r="K828" s="46">
        <v>0.998</v>
      </c>
      <c r="L828" s="27">
        <v>0</v>
      </c>
      <c r="M828" s="27">
        <v>33.03</v>
      </c>
      <c r="N828" s="27">
        <v>0</v>
      </c>
      <c r="O828" s="70">
        <f t="shared" si="61"/>
        <v>33.03</v>
      </c>
      <c r="P828" s="76">
        <v>0</v>
      </c>
      <c r="Q828" s="66">
        <f t="shared" si="62"/>
        <v>0</v>
      </c>
      <c r="R828" s="63">
        <v>0</v>
      </c>
      <c r="S828" s="27">
        <v>0</v>
      </c>
      <c r="T828" s="27">
        <v>33.03</v>
      </c>
      <c r="U828" s="64">
        <f t="shared" si="63"/>
        <v>0</v>
      </c>
      <c r="V828" s="65">
        <f t="shared" si="64"/>
        <v>33.03</v>
      </c>
    </row>
    <row r="829" spans="1:22" x14ac:dyDescent="0.25">
      <c r="A829" s="1" t="s">
        <v>3702</v>
      </c>
      <c r="B829" t="s">
        <v>20</v>
      </c>
      <c r="C829" t="s">
        <v>552</v>
      </c>
      <c r="D829" t="s">
        <v>553</v>
      </c>
      <c r="E829" t="s">
        <v>3</v>
      </c>
      <c r="F829">
        <f t="shared" si="60"/>
        <v>7</v>
      </c>
      <c r="G829" t="s">
        <v>3902</v>
      </c>
      <c r="H829" t="s">
        <v>3782</v>
      </c>
      <c r="I829" t="s">
        <v>3783</v>
      </c>
      <c r="J829" t="s">
        <v>4397</v>
      </c>
      <c r="K829" s="46">
        <v>0.7984</v>
      </c>
      <c r="L829" s="27">
        <v>0</v>
      </c>
      <c r="M829" s="27">
        <v>26.43</v>
      </c>
      <c r="N829" s="27">
        <v>0</v>
      </c>
      <c r="O829" s="70">
        <f t="shared" si="61"/>
        <v>26.43</v>
      </c>
      <c r="P829" s="76">
        <v>0</v>
      </c>
      <c r="Q829" s="66">
        <f t="shared" si="62"/>
        <v>0</v>
      </c>
      <c r="R829" s="63">
        <v>0</v>
      </c>
      <c r="S829" s="27">
        <v>0</v>
      </c>
      <c r="T829" s="27">
        <v>26.43</v>
      </c>
      <c r="U829" s="64">
        <f t="shared" si="63"/>
        <v>0</v>
      </c>
      <c r="V829" s="65">
        <f t="shared" si="64"/>
        <v>26.43</v>
      </c>
    </row>
    <row r="830" spans="1:22" x14ac:dyDescent="0.25">
      <c r="A830" s="1" t="s">
        <v>3702</v>
      </c>
      <c r="B830" t="s">
        <v>20</v>
      </c>
      <c r="C830" t="s">
        <v>552</v>
      </c>
      <c r="D830" t="s">
        <v>553</v>
      </c>
      <c r="E830" t="s">
        <v>3</v>
      </c>
      <c r="F830">
        <f t="shared" si="60"/>
        <v>7</v>
      </c>
      <c r="G830" t="s">
        <v>3787</v>
      </c>
      <c r="H830" t="s">
        <v>3782</v>
      </c>
      <c r="I830" t="s">
        <v>3785</v>
      </c>
      <c r="J830" t="s">
        <v>4397</v>
      </c>
      <c r="K830" s="46">
        <v>1.996</v>
      </c>
      <c r="L830" s="27">
        <v>0</v>
      </c>
      <c r="M830" s="27">
        <v>66.069999999999993</v>
      </c>
      <c r="N830" s="27">
        <v>0</v>
      </c>
      <c r="O830" s="70">
        <f t="shared" si="61"/>
        <v>66.069999999999993</v>
      </c>
      <c r="P830" s="76">
        <v>0</v>
      </c>
      <c r="Q830" s="66">
        <f t="shared" si="62"/>
        <v>0</v>
      </c>
      <c r="R830" s="63">
        <v>0</v>
      </c>
      <c r="S830" s="27">
        <v>0</v>
      </c>
      <c r="T830" s="27">
        <v>66.069999999999993</v>
      </c>
      <c r="U830" s="64">
        <f t="shared" si="63"/>
        <v>0</v>
      </c>
      <c r="V830" s="65">
        <f t="shared" si="64"/>
        <v>66.069999999999993</v>
      </c>
    </row>
    <row r="831" spans="1:22" x14ac:dyDescent="0.25">
      <c r="A831" s="1" t="s">
        <v>3702</v>
      </c>
      <c r="B831" t="s">
        <v>20</v>
      </c>
      <c r="C831" t="s">
        <v>554</v>
      </c>
      <c r="D831" t="s">
        <v>555</v>
      </c>
      <c r="E831" t="s">
        <v>3</v>
      </c>
      <c r="F831">
        <f t="shared" si="60"/>
        <v>7</v>
      </c>
      <c r="G831" t="s">
        <v>3778</v>
      </c>
      <c r="H831" t="s">
        <v>3779</v>
      </c>
      <c r="I831" t="s">
        <v>3780</v>
      </c>
      <c r="J831" t="s">
        <v>4397</v>
      </c>
      <c r="K831" s="46">
        <v>0.98860000000000003</v>
      </c>
      <c r="L831" s="27">
        <v>0</v>
      </c>
      <c r="M831" s="27">
        <v>7.38</v>
      </c>
      <c r="N831" s="27">
        <v>0</v>
      </c>
      <c r="O831" s="70">
        <f t="shared" si="61"/>
        <v>7.38</v>
      </c>
      <c r="P831" s="76">
        <v>0</v>
      </c>
      <c r="Q831" s="66">
        <f t="shared" si="62"/>
        <v>0</v>
      </c>
      <c r="R831" s="63">
        <v>0</v>
      </c>
      <c r="S831" s="27">
        <v>0</v>
      </c>
      <c r="T831" s="27">
        <v>7.38</v>
      </c>
      <c r="U831" s="64">
        <f t="shared" si="63"/>
        <v>0</v>
      </c>
      <c r="V831" s="65">
        <f t="shared" si="64"/>
        <v>7.38</v>
      </c>
    </row>
    <row r="832" spans="1:22" x14ac:dyDescent="0.25">
      <c r="A832" s="1" t="s">
        <v>3702</v>
      </c>
      <c r="B832" t="s">
        <v>20</v>
      </c>
      <c r="C832" t="s">
        <v>554</v>
      </c>
      <c r="D832" t="s">
        <v>555</v>
      </c>
      <c r="E832" t="s">
        <v>3</v>
      </c>
      <c r="F832">
        <f t="shared" si="60"/>
        <v>7</v>
      </c>
      <c r="G832" t="s">
        <v>3817</v>
      </c>
      <c r="H832" t="s">
        <v>3782</v>
      </c>
      <c r="I832" t="s">
        <v>3783</v>
      </c>
      <c r="J832" t="s">
        <v>4397</v>
      </c>
      <c r="K832" s="46">
        <v>0.49109999999999998</v>
      </c>
      <c r="L832" s="27">
        <v>0</v>
      </c>
      <c r="M832" s="27">
        <v>3.67</v>
      </c>
      <c r="N832" s="27">
        <v>0</v>
      </c>
      <c r="O832" s="70">
        <f t="shared" si="61"/>
        <v>3.67</v>
      </c>
      <c r="P832" s="76">
        <v>0</v>
      </c>
      <c r="Q832" s="66">
        <f t="shared" si="62"/>
        <v>0</v>
      </c>
      <c r="R832" s="63">
        <v>0</v>
      </c>
      <c r="S832" s="27">
        <v>0</v>
      </c>
      <c r="T832" s="27">
        <v>3.67</v>
      </c>
      <c r="U832" s="64">
        <f t="shared" si="63"/>
        <v>0</v>
      </c>
      <c r="V832" s="65">
        <f t="shared" si="64"/>
        <v>3.67</v>
      </c>
    </row>
    <row r="833" spans="1:22" x14ac:dyDescent="0.25">
      <c r="A833" s="1" t="s">
        <v>3702</v>
      </c>
      <c r="B833" t="s">
        <v>20</v>
      </c>
      <c r="C833" t="s">
        <v>554</v>
      </c>
      <c r="D833" t="s">
        <v>555</v>
      </c>
      <c r="E833" t="s">
        <v>3</v>
      </c>
      <c r="F833">
        <f t="shared" si="60"/>
        <v>7</v>
      </c>
      <c r="G833" t="s">
        <v>3787</v>
      </c>
      <c r="H833" t="s">
        <v>3782</v>
      </c>
      <c r="I833" t="s">
        <v>3785</v>
      </c>
      <c r="J833" t="s">
        <v>4397</v>
      </c>
      <c r="K833" s="46">
        <v>0.98229999999999995</v>
      </c>
      <c r="L833" s="27">
        <v>0</v>
      </c>
      <c r="M833" s="27">
        <v>7.33</v>
      </c>
      <c r="N833" s="27">
        <v>0</v>
      </c>
      <c r="O833" s="70">
        <f t="shared" si="61"/>
        <v>7.33</v>
      </c>
      <c r="P833" s="76">
        <v>0</v>
      </c>
      <c r="Q833" s="66">
        <f t="shared" si="62"/>
        <v>0</v>
      </c>
      <c r="R833" s="63">
        <v>0</v>
      </c>
      <c r="S833" s="27">
        <v>0</v>
      </c>
      <c r="T833" s="27">
        <v>7.33</v>
      </c>
      <c r="U833" s="64">
        <f t="shared" si="63"/>
        <v>0</v>
      </c>
      <c r="V833" s="65">
        <f t="shared" si="64"/>
        <v>7.33</v>
      </c>
    </row>
    <row r="834" spans="1:22" x14ac:dyDescent="0.25">
      <c r="A834" s="1" t="s">
        <v>3702</v>
      </c>
      <c r="B834" t="s">
        <v>20</v>
      </c>
      <c r="C834" t="s">
        <v>556</v>
      </c>
      <c r="D834" t="s">
        <v>557</v>
      </c>
      <c r="E834" t="s">
        <v>3</v>
      </c>
      <c r="F834">
        <f t="shared" ref="F834:F897" si="65">LEN(C834)</f>
        <v>7</v>
      </c>
      <c r="G834" t="s">
        <v>3778</v>
      </c>
      <c r="H834" t="s">
        <v>3779</v>
      </c>
      <c r="I834" t="s">
        <v>3780</v>
      </c>
      <c r="J834" t="s">
        <v>4397</v>
      </c>
      <c r="K834" s="46">
        <v>0.99770000000000003</v>
      </c>
      <c r="L834" s="27">
        <v>189.6</v>
      </c>
      <c r="M834" s="27">
        <v>608.98</v>
      </c>
      <c r="N834" s="27">
        <v>1221.0500000000002</v>
      </c>
      <c r="O834" s="70">
        <f t="shared" ref="O834:O897" si="66">SUM(L834:N834)</f>
        <v>2019.63</v>
      </c>
      <c r="P834" s="76">
        <v>1.4452635178781776</v>
      </c>
      <c r="Q834" s="66">
        <f t="shared" ref="Q834:Q897" si="67">ROUND(P834*N834,2)</f>
        <v>1764.74</v>
      </c>
      <c r="R834" s="63">
        <v>1</v>
      </c>
      <c r="S834" s="27">
        <v>0</v>
      </c>
      <c r="T834" s="27">
        <v>2019.63</v>
      </c>
      <c r="U834" s="64">
        <f t="shared" ref="U834:U897" si="68">ROUND(SUM(L834,M834,N834,Q834,-S834,-T834), 2)</f>
        <v>1764.74</v>
      </c>
      <c r="V834" s="65">
        <f t="shared" ref="V834:V897" si="69">SUM(S834,T834,U834)</f>
        <v>3784.37</v>
      </c>
    </row>
    <row r="835" spans="1:22" x14ac:dyDescent="0.25">
      <c r="A835" s="1" t="s">
        <v>3702</v>
      </c>
      <c r="B835" t="s">
        <v>20</v>
      </c>
      <c r="C835" t="s">
        <v>556</v>
      </c>
      <c r="D835" t="s">
        <v>557</v>
      </c>
      <c r="E835" t="s">
        <v>3</v>
      </c>
      <c r="F835">
        <f t="shared" si="65"/>
        <v>7</v>
      </c>
      <c r="G835" t="s">
        <v>3787</v>
      </c>
      <c r="H835" t="s">
        <v>3782</v>
      </c>
      <c r="I835" t="s">
        <v>3785</v>
      </c>
      <c r="J835" t="s">
        <v>4397</v>
      </c>
      <c r="K835" s="46">
        <v>0.99770000000000003</v>
      </c>
      <c r="L835" s="27">
        <v>0</v>
      </c>
      <c r="M835" s="27">
        <v>608.98</v>
      </c>
      <c r="N835" s="27">
        <v>1410.65</v>
      </c>
      <c r="O835" s="70">
        <f t="shared" si="66"/>
        <v>2019.63</v>
      </c>
      <c r="P835" s="76">
        <v>1.4452635178781776</v>
      </c>
      <c r="Q835" s="66">
        <f t="shared" si="67"/>
        <v>2038.76</v>
      </c>
      <c r="R835" s="63">
        <v>1</v>
      </c>
      <c r="S835" s="27">
        <v>0</v>
      </c>
      <c r="T835" s="27">
        <v>2019.63</v>
      </c>
      <c r="U835" s="64">
        <f t="shared" si="68"/>
        <v>2038.76</v>
      </c>
      <c r="V835" s="65">
        <f t="shared" si="69"/>
        <v>4058.3900000000003</v>
      </c>
    </row>
    <row r="836" spans="1:22" x14ac:dyDescent="0.25">
      <c r="A836" s="1" t="s">
        <v>3702</v>
      </c>
      <c r="B836" t="s">
        <v>20</v>
      </c>
      <c r="C836" t="s">
        <v>558</v>
      </c>
      <c r="D836" t="s">
        <v>559</v>
      </c>
      <c r="E836" t="s">
        <v>3</v>
      </c>
      <c r="F836">
        <f t="shared" si="65"/>
        <v>7</v>
      </c>
      <c r="G836" t="s">
        <v>3778</v>
      </c>
      <c r="H836" t="s">
        <v>3779</v>
      </c>
      <c r="I836" t="s">
        <v>3780</v>
      </c>
      <c r="J836" t="s">
        <v>4397</v>
      </c>
      <c r="K836" s="46">
        <v>0.99970000000000003</v>
      </c>
      <c r="L836" s="27">
        <v>52.08</v>
      </c>
      <c r="M836" s="27">
        <v>217.13</v>
      </c>
      <c r="N836" s="27">
        <v>310.71000000000004</v>
      </c>
      <c r="O836" s="70">
        <f t="shared" si="66"/>
        <v>579.92000000000007</v>
      </c>
      <c r="P836" s="76">
        <v>1.4452614615599881</v>
      </c>
      <c r="Q836" s="66">
        <f t="shared" si="67"/>
        <v>449.06</v>
      </c>
      <c r="R836" s="63">
        <v>1</v>
      </c>
      <c r="S836" s="27">
        <v>0</v>
      </c>
      <c r="T836" s="27">
        <v>579.92000000000007</v>
      </c>
      <c r="U836" s="64">
        <f t="shared" si="68"/>
        <v>449.06</v>
      </c>
      <c r="V836" s="65">
        <f t="shared" si="69"/>
        <v>1028.98</v>
      </c>
    </row>
    <row r="837" spans="1:22" x14ac:dyDescent="0.25">
      <c r="A837" s="1" t="s">
        <v>3702</v>
      </c>
      <c r="B837" t="s">
        <v>20</v>
      </c>
      <c r="C837" t="s">
        <v>558</v>
      </c>
      <c r="D837" t="s">
        <v>559</v>
      </c>
      <c r="E837" t="s">
        <v>3</v>
      </c>
      <c r="F837">
        <f t="shared" si="65"/>
        <v>7</v>
      </c>
      <c r="G837" t="s">
        <v>3903</v>
      </c>
      <c r="H837" t="s">
        <v>3782</v>
      </c>
      <c r="I837" t="s">
        <v>3783</v>
      </c>
      <c r="J837" t="s">
        <v>4397</v>
      </c>
      <c r="K837" s="46">
        <v>0.99970000000000003</v>
      </c>
      <c r="L837" s="27">
        <v>362.79</v>
      </c>
      <c r="M837" s="27">
        <v>217.13</v>
      </c>
      <c r="N837" s="27">
        <v>0</v>
      </c>
      <c r="O837" s="70">
        <f t="shared" si="66"/>
        <v>579.92000000000007</v>
      </c>
      <c r="P837" s="76">
        <v>0</v>
      </c>
      <c r="Q837" s="66">
        <f t="shared" si="67"/>
        <v>0</v>
      </c>
      <c r="R837" s="63">
        <v>1</v>
      </c>
      <c r="S837" s="27">
        <v>0</v>
      </c>
      <c r="T837" s="27">
        <v>579.92000000000007</v>
      </c>
      <c r="U837" s="64">
        <f t="shared" si="68"/>
        <v>0</v>
      </c>
      <c r="V837" s="65">
        <f t="shared" si="69"/>
        <v>579.92000000000007</v>
      </c>
    </row>
    <row r="838" spans="1:22" x14ac:dyDescent="0.25">
      <c r="A838" s="1" t="s">
        <v>3702</v>
      </c>
      <c r="B838" t="s">
        <v>20</v>
      </c>
      <c r="C838" t="s">
        <v>558</v>
      </c>
      <c r="D838" t="s">
        <v>559</v>
      </c>
      <c r="E838" t="s">
        <v>3</v>
      </c>
      <c r="F838">
        <f t="shared" si="65"/>
        <v>7</v>
      </c>
      <c r="G838" t="s">
        <v>3869</v>
      </c>
      <c r="H838" t="s">
        <v>3782</v>
      </c>
      <c r="I838" t="s">
        <v>3785</v>
      </c>
      <c r="J838" t="s">
        <v>4397</v>
      </c>
      <c r="K838" s="46">
        <v>1.9994000000000001</v>
      </c>
      <c r="L838" s="27">
        <v>0</v>
      </c>
      <c r="M838" s="27">
        <v>434.27</v>
      </c>
      <c r="N838" s="27">
        <v>725.58000000000015</v>
      </c>
      <c r="O838" s="70">
        <f t="shared" si="66"/>
        <v>1159.8500000000001</v>
      </c>
      <c r="P838" s="76">
        <v>1.4452614615599881</v>
      </c>
      <c r="Q838" s="66">
        <f t="shared" si="67"/>
        <v>1048.6500000000001</v>
      </c>
      <c r="R838" s="63">
        <v>1</v>
      </c>
      <c r="S838" s="27">
        <v>0</v>
      </c>
      <c r="T838" s="27">
        <v>1159.8499999999999</v>
      </c>
      <c r="U838" s="64">
        <f t="shared" si="68"/>
        <v>1048.6500000000001</v>
      </c>
      <c r="V838" s="65">
        <f t="shared" si="69"/>
        <v>2208.5</v>
      </c>
    </row>
    <row r="839" spans="1:22" x14ac:dyDescent="0.25">
      <c r="A839" s="1" t="s">
        <v>3702</v>
      </c>
      <c r="B839" t="s">
        <v>20</v>
      </c>
      <c r="C839" t="s">
        <v>560</v>
      </c>
      <c r="D839" t="s">
        <v>561</v>
      </c>
      <c r="E839" t="s">
        <v>3</v>
      </c>
      <c r="F839">
        <f t="shared" si="65"/>
        <v>7</v>
      </c>
      <c r="G839" t="s">
        <v>3778</v>
      </c>
      <c r="H839" t="s">
        <v>3779</v>
      </c>
      <c r="I839" t="s">
        <v>3780</v>
      </c>
      <c r="J839" t="s">
        <v>4397</v>
      </c>
      <c r="K839" s="46">
        <v>0.99409999999999998</v>
      </c>
      <c r="L839" s="27">
        <v>0</v>
      </c>
      <c r="M839" s="27">
        <v>516.42999999999995</v>
      </c>
      <c r="N839" s="27">
        <v>433.68000000000006</v>
      </c>
      <c r="O839" s="70">
        <f t="shared" si="66"/>
        <v>950.11</v>
      </c>
      <c r="P839" s="76">
        <v>1.4452622743665662</v>
      </c>
      <c r="Q839" s="66">
        <f t="shared" si="67"/>
        <v>626.78</v>
      </c>
      <c r="R839" s="63">
        <v>1</v>
      </c>
      <c r="S839" s="27">
        <v>0</v>
      </c>
      <c r="T839" s="27">
        <v>950.1099999999999</v>
      </c>
      <c r="U839" s="64">
        <f t="shared" si="68"/>
        <v>626.78</v>
      </c>
      <c r="V839" s="65">
        <f t="shared" si="69"/>
        <v>1576.8899999999999</v>
      </c>
    </row>
    <row r="840" spans="1:22" x14ac:dyDescent="0.25">
      <c r="A840" s="1" t="s">
        <v>3702</v>
      </c>
      <c r="B840" t="s">
        <v>20</v>
      </c>
      <c r="C840" t="s">
        <v>560</v>
      </c>
      <c r="D840" t="s">
        <v>561</v>
      </c>
      <c r="E840" t="s">
        <v>3</v>
      </c>
      <c r="F840">
        <f t="shared" si="65"/>
        <v>7</v>
      </c>
      <c r="G840" t="s">
        <v>3787</v>
      </c>
      <c r="H840" t="s">
        <v>3782</v>
      </c>
      <c r="I840" t="s">
        <v>3785</v>
      </c>
      <c r="J840" t="s">
        <v>4397</v>
      </c>
      <c r="K840" s="46">
        <v>1.4911000000000001</v>
      </c>
      <c r="L840" s="27">
        <v>0</v>
      </c>
      <c r="M840" s="27">
        <v>774.63</v>
      </c>
      <c r="N840" s="27">
        <v>650.49</v>
      </c>
      <c r="O840" s="70">
        <f t="shared" si="66"/>
        <v>1425.12</v>
      </c>
      <c r="P840" s="76">
        <v>1.4452622743665662</v>
      </c>
      <c r="Q840" s="66">
        <f t="shared" si="67"/>
        <v>940.13</v>
      </c>
      <c r="R840" s="63">
        <v>1</v>
      </c>
      <c r="S840" s="27">
        <v>0</v>
      </c>
      <c r="T840" s="27">
        <v>1425.12</v>
      </c>
      <c r="U840" s="64">
        <f t="shared" si="68"/>
        <v>940.13</v>
      </c>
      <c r="V840" s="65">
        <f t="shared" si="69"/>
        <v>2365.25</v>
      </c>
    </row>
    <row r="841" spans="1:22" x14ac:dyDescent="0.25">
      <c r="A841" s="1" t="s">
        <v>3702</v>
      </c>
      <c r="B841" t="s">
        <v>20</v>
      </c>
      <c r="C841" t="s">
        <v>562</v>
      </c>
      <c r="D841" t="s">
        <v>563</v>
      </c>
      <c r="E841" t="s">
        <v>3</v>
      </c>
      <c r="F841">
        <f t="shared" si="65"/>
        <v>7</v>
      </c>
      <c r="G841" t="s">
        <v>3778</v>
      </c>
      <c r="H841" t="s">
        <v>3779</v>
      </c>
      <c r="I841" t="s">
        <v>3780</v>
      </c>
      <c r="J841" t="s">
        <v>4397</v>
      </c>
      <c r="K841" s="46">
        <v>0.97109999999999996</v>
      </c>
      <c r="L841" s="27">
        <v>0</v>
      </c>
      <c r="M841" s="27">
        <v>0</v>
      </c>
      <c r="N841" s="27">
        <v>0</v>
      </c>
      <c r="O841" s="70">
        <f t="shared" si="66"/>
        <v>0</v>
      </c>
      <c r="P841" s="76">
        <v>0</v>
      </c>
      <c r="Q841" s="66">
        <f t="shared" si="67"/>
        <v>0</v>
      </c>
      <c r="R841" s="63">
        <v>0</v>
      </c>
      <c r="S841" s="27">
        <v>0</v>
      </c>
      <c r="T841" s="27">
        <v>0</v>
      </c>
      <c r="U841" s="64">
        <f t="shared" si="68"/>
        <v>0</v>
      </c>
      <c r="V841" s="65">
        <f t="shared" si="69"/>
        <v>0</v>
      </c>
    </row>
    <row r="842" spans="1:22" x14ac:dyDescent="0.25">
      <c r="A842" s="1" t="s">
        <v>3702</v>
      </c>
      <c r="B842" t="s">
        <v>20</v>
      </c>
      <c r="C842" t="s">
        <v>562</v>
      </c>
      <c r="D842" t="s">
        <v>563</v>
      </c>
      <c r="E842" t="s">
        <v>3</v>
      </c>
      <c r="F842">
        <f t="shared" si="65"/>
        <v>7</v>
      </c>
      <c r="G842" t="s">
        <v>3781</v>
      </c>
      <c r="H842" t="s">
        <v>3782</v>
      </c>
      <c r="I842" t="s">
        <v>3783</v>
      </c>
      <c r="J842" t="s">
        <v>4397</v>
      </c>
      <c r="K842" s="46">
        <v>0.2427</v>
      </c>
      <c r="L842" s="27">
        <v>0</v>
      </c>
      <c r="M842" s="27">
        <v>0</v>
      </c>
      <c r="N842" s="27">
        <v>0</v>
      </c>
      <c r="O842" s="70">
        <f t="shared" si="66"/>
        <v>0</v>
      </c>
      <c r="P842" s="76">
        <v>0</v>
      </c>
      <c r="Q842" s="66">
        <f t="shared" si="67"/>
        <v>0</v>
      </c>
      <c r="R842" s="63">
        <v>0</v>
      </c>
      <c r="S842" s="27">
        <v>0</v>
      </c>
      <c r="T842" s="27">
        <v>0</v>
      </c>
      <c r="U842" s="64">
        <f t="shared" si="68"/>
        <v>0</v>
      </c>
      <c r="V842" s="65">
        <f t="shared" si="69"/>
        <v>0</v>
      </c>
    </row>
    <row r="843" spans="1:22" x14ac:dyDescent="0.25">
      <c r="A843" s="1" t="s">
        <v>3702</v>
      </c>
      <c r="B843" t="s">
        <v>20</v>
      </c>
      <c r="C843" t="s">
        <v>562</v>
      </c>
      <c r="D843" t="s">
        <v>563</v>
      </c>
      <c r="E843" t="s">
        <v>3</v>
      </c>
      <c r="F843">
        <f t="shared" si="65"/>
        <v>7</v>
      </c>
      <c r="G843" t="s">
        <v>3902</v>
      </c>
      <c r="H843" t="s">
        <v>3782</v>
      </c>
      <c r="I843" t="s">
        <v>3783</v>
      </c>
      <c r="J843" t="s">
        <v>4397</v>
      </c>
      <c r="K843" s="46">
        <v>0.47989999999999999</v>
      </c>
      <c r="L843" s="27">
        <v>0</v>
      </c>
      <c r="M843" s="27">
        <v>0</v>
      </c>
      <c r="N843" s="27">
        <v>0</v>
      </c>
      <c r="O843" s="70">
        <f t="shared" si="66"/>
        <v>0</v>
      </c>
      <c r="P843" s="76">
        <v>0</v>
      </c>
      <c r="Q843" s="66">
        <f t="shared" si="67"/>
        <v>0</v>
      </c>
      <c r="R843" s="63">
        <v>0</v>
      </c>
      <c r="S843" s="27">
        <v>0</v>
      </c>
      <c r="T843" s="27">
        <v>0</v>
      </c>
      <c r="U843" s="64">
        <f t="shared" si="68"/>
        <v>0</v>
      </c>
      <c r="V843" s="65">
        <f t="shared" si="69"/>
        <v>0</v>
      </c>
    </row>
    <row r="844" spans="1:22" x14ac:dyDescent="0.25">
      <c r="A844" s="1" t="s">
        <v>3702</v>
      </c>
      <c r="B844" t="s">
        <v>20</v>
      </c>
      <c r="C844" t="s">
        <v>562</v>
      </c>
      <c r="D844" t="s">
        <v>563</v>
      </c>
      <c r="E844" t="s">
        <v>3</v>
      </c>
      <c r="F844">
        <f t="shared" si="65"/>
        <v>7</v>
      </c>
      <c r="G844" t="s">
        <v>3942</v>
      </c>
      <c r="H844" t="s">
        <v>3782</v>
      </c>
      <c r="I844" t="s">
        <v>3783</v>
      </c>
      <c r="J844" t="s">
        <v>4397</v>
      </c>
      <c r="K844" s="46">
        <v>0.47989999999999999</v>
      </c>
      <c r="L844" s="27">
        <v>0</v>
      </c>
      <c r="M844" s="27">
        <v>0</v>
      </c>
      <c r="N844" s="27">
        <v>0</v>
      </c>
      <c r="O844" s="70">
        <f t="shared" si="66"/>
        <v>0</v>
      </c>
      <c r="P844" s="76">
        <v>0</v>
      </c>
      <c r="Q844" s="66">
        <f t="shared" si="67"/>
        <v>0</v>
      </c>
      <c r="R844" s="63">
        <v>0</v>
      </c>
      <c r="S844" s="27">
        <v>0</v>
      </c>
      <c r="T844" s="27">
        <v>0</v>
      </c>
      <c r="U844" s="64">
        <f t="shared" si="68"/>
        <v>0</v>
      </c>
      <c r="V844" s="65">
        <f t="shared" si="69"/>
        <v>0</v>
      </c>
    </row>
    <row r="845" spans="1:22" x14ac:dyDescent="0.25">
      <c r="A845" s="1" t="s">
        <v>3702</v>
      </c>
      <c r="B845" t="s">
        <v>20</v>
      </c>
      <c r="C845" t="s">
        <v>562</v>
      </c>
      <c r="D845" t="s">
        <v>563</v>
      </c>
      <c r="E845" t="s">
        <v>3</v>
      </c>
      <c r="F845">
        <f t="shared" si="65"/>
        <v>7</v>
      </c>
      <c r="G845" t="s">
        <v>3953</v>
      </c>
      <c r="H845" t="s">
        <v>3798</v>
      </c>
      <c r="I845" t="s">
        <v>3783</v>
      </c>
      <c r="J845" t="s">
        <v>4397</v>
      </c>
      <c r="K845" s="46">
        <v>0.39379999999999998</v>
      </c>
      <c r="L845" s="27">
        <v>0</v>
      </c>
      <c r="M845" s="27">
        <v>0</v>
      </c>
      <c r="N845" s="27">
        <v>0</v>
      </c>
      <c r="O845" s="70">
        <f t="shared" si="66"/>
        <v>0</v>
      </c>
      <c r="P845" s="76">
        <v>0</v>
      </c>
      <c r="Q845" s="66">
        <f t="shared" si="67"/>
        <v>0</v>
      </c>
      <c r="R845" s="63">
        <v>0</v>
      </c>
      <c r="S845" s="27">
        <v>0</v>
      </c>
      <c r="T845" s="27">
        <v>0</v>
      </c>
      <c r="U845" s="64">
        <f t="shared" si="68"/>
        <v>0</v>
      </c>
      <c r="V845" s="65">
        <f t="shared" si="69"/>
        <v>0</v>
      </c>
    </row>
    <row r="846" spans="1:22" x14ac:dyDescent="0.25">
      <c r="A846" s="1" t="s">
        <v>3702</v>
      </c>
      <c r="B846" t="s">
        <v>20</v>
      </c>
      <c r="C846" t="s">
        <v>562</v>
      </c>
      <c r="D846" t="s">
        <v>563</v>
      </c>
      <c r="E846" t="s">
        <v>3</v>
      </c>
      <c r="F846">
        <f t="shared" si="65"/>
        <v>7</v>
      </c>
      <c r="G846" t="s">
        <v>3787</v>
      </c>
      <c r="H846" t="s">
        <v>3782</v>
      </c>
      <c r="I846" t="s">
        <v>3785</v>
      </c>
      <c r="J846" t="s">
        <v>4397</v>
      </c>
      <c r="K846" s="46">
        <v>0.95989999999999998</v>
      </c>
      <c r="L846" s="27">
        <v>0</v>
      </c>
      <c r="M846" s="27">
        <v>0</v>
      </c>
      <c r="N846" s="27">
        <v>0</v>
      </c>
      <c r="O846" s="70">
        <f t="shared" si="66"/>
        <v>0</v>
      </c>
      <c r="P846" s="76">
        <v>0</v>
      </c>
      <c r="Q846" s="66">
        <f t="shared" si="67"/>
        <v>0</v>
      </c>
      <c r="R846" s="63">
        <v>0</v>
      </c>
      <c r="S846" s="27">
        <v>0</v>
      </c>
      <c r="T846" s="27">
        <v>0</v>
      </c>
      <c r="U846" s="64">
        <f t="shared" si="68"/>
        <v>0</v>
      </c>
      <c r="V846" s="65">
        <f t="shared" si="69"/>
        <v>0</v>
      </c>
    </row>
    <row r="847" spans="1:22" x14ac:dyDescent="0.25">
      <c r="A847" s="1" t="s">
        <v>3702</v>
      </c>
      <c r="B847" t="s">
        <v>20</v>
      </c>
      <c r="C847" t="s">
        <v>562</v>
      </c>
      <c r="D847" t="s">
        <v>563</v>
      </c>
      <c r="E847" t="s">
        <v>3</v>
      </c>
      <c r="F847">
        <f t="shared" si="65"/>
        <v>7</v>
      </c>
      <c r="G847" t="s">
        <v>3869</v>
      </c>
      <c r="H847" t="s">
        <v>3782</v>
      </c>
      <c r="I847" t="s">
        <v>3785</v>
      </c>
      <c r="J847" t="s">
        <v>4397</v>
      </c>
      <c r="K847" s="46">
        <v>0.97109999999999996</v>
      </c>
      <c r="L847" s="27">
        <v>0</v>
      </c>
      <c r="M847" s="27">
        <v>0</v>
      </c>
      <c r="N847" s="27">
        <v>0</v>
      </c>
      <c r="O847" s="70">
        <f t="shared" si="66"/>
        <v>0</v>
      </c>
      <c r="P847" s="76">
        <v>0</v>
      </c>
      <c r="Q847" s="66">
        <f t="shared" si="67"/>
        <v>0</v>
      </c>
      <c r="R847" s="63">
        <v>0</v>
      </c>
      <c r="S847" s="27">
        <v>0</v>
      </c>
      <c r="T847" s="27">
        <v>0</v>
      </c>
      <c r="U847" s="64">
        <f t="shared" si="68"/>
        <v>0</v>
      </c>
      <c r="V847" s="65">
        <f t="shared" si="69"/>
        <v>0</v>
      </c>
    </row>
    <row r="848" spans="1:22" x14ac:dyDescent="0.25">
      <c r="A848" s="1" t="s">
        <v>3702</v>
      </c>
      <c r="B848" t="s">
        <v>20</v>
      </c>
      <c r="C848" t="s">
        <v>564</v>
      </c>
      <c r="D848" t="s">
        <v>565</v>
      </c>
      <c r="E848" t="s">
        <v>3</v>
      </c>
      <c r="F848">
        <f t="shared" si="65"/>
        <v>7</v>
      </c>
      <c r="G848" t="s">
        <v>3778</v>
      </c>
      <c r="H848" t="s">
        <v>3779</v>
      </c>
      <c r="I848" t="s">
        <v>3780</v>
      </c>
      <c r="J848" t="s">
        <v>4397</v>
      </c>
      <c r="K848" s="46">
        <v>0.91759999999999997</v>
      </c>
      <c r="L848" s="27">
        <v>58.45</v>
      </c>
      <c r="M848" s="27">
        <v>138.33000000000001</v>
      </c>
      <c r="N848" s="27">
        <v>715.44999999999993</v>
      </c>
      <c r="O848" s="70">
        <f t="shared" si="66"/>
        <v>912.23</v>
      </c>
      <c r="P848" s="76">
        <v>1.4452649898869081</v>
      </c>
      <c r="Q848" s="66">
        <f t="shared" si="67"/>
        <v>1034.01</v>
      </c>
      <c r="R848" s="63">
        <v>1</v>
      </c>
      <c r="S848" s="27">
        <v>0</v>
      </c>
      <c r="T848" s="27">
        <v>912.23</v>
      </c>
      <c r="U848" s="64">
        <f t="shared" si="68"/>
        <v>1034.01</v>
      </c>
      <c r="V848" s="65">
        <f t="shared" si="69"/>
        <v>1946.24</v>
      </c>
    </row>
    <row r="849" spans="1:22" x14ac:dyDescent="0.25">
      <c r="A849" s="1" t="s">
        <v>3702</v>
      </c>
      <c r="B849" t="s">
        <v>20</v>
      </c>
      <c r="C849" t="s">
        <v>564</v>
      </c>
      <c r="D849" t="s">
        <v>565</v>
      </c>
      <c r="E849" t="s">
        <v>3</v>
      </c>
      <c r="F849">
        <f t="shared" si="65"/>
        <v>7</v>
      </c>
      <c r="G849" t="s">
        <v>3865</v>
      </c>
      <c r="H849" t="s">
        <v>3782</v>
      </c>
      <c r="I849" t="s">
        <v>3783</v>
      </c>
      <c r="J849" t="s">
        <v>4397</v>
      </c>
      <c r="K849" s="46">
        <v>0.91620000000000001</v>
      </c>
      <c r="L849" s="27">
        <v>772.72</v>
      </c>
      <c r="M849" s="27">
        <v>138.12</v>
      </c>
      <c r="N849" s="27">
        <v>0</v>
      </c>
      <c r="O849" s="70">
        <f t="shared" si="66"/>
        <v>910.84</v>
      </c>
      <c r="P849" s="76">
        <v>0</v>
      </c>
      <c r="Q849" s="66">
        <f t="shared" si="67"/>
        <v>0</v>
      </c>
      <c r="R849" s="63">
        <v>1</v>
      </c>
      <c r="S849" s="27">
        <v>0</v>
      </c>
      <c r="T849" s="27">
        <v>910.84</v>
      </c>
      <c r="U849" s="64">
        <f t="shared" si="68"/>
        <v>0</v>
      </c>
      <c r="V849" s="65">
        <f t="shared" si="69"/>
        <v>910.84</v>
      </c>
    </row>
    <row r="850" spans="1:22" x14ac:dyDescent="0.25">
      <c r="A850" s="1" t="s">
        <v>3702</v>
      </c>
      <c r="B850" t="s">
        <v>20</v>
      </c>
      <c r="C850" t="s">
        <v>564</v>
      </c>
      <c r="D850" t="s">
        <v>565</v>
      </c>
      <c r="E850" t="s">
        <v>3</v>
      </c>
      <c r="F850">
        <f t="shared" si="65"/>
        <v>7</v>
      </c>
      <c r="G850" t="s">
        <v>3787</v>
      </c>
      <c r="H850" t="s">
        <v>3782</v>
      </c>
      <c r="I850" t="s">
        <v>3785</v>
      </c>
      <c r="J850" t="s">
        <v>4397</v>
      </c>
      <c r="K850" s="46">
        <v>0.91620000000000001</v>
      </c>
      <c r="L850" s="27">
        <v>0</v>
      </c>
      <c r="M850" s="27">
        <v>138.12</v>
      </c>
      <c r="N850" s="27">
        <v>772.72</v>
      </c>
      <c r="O850" s="70">
        <f t="shared" si="66"/>
        <v>910.84</v>
      </c>
      <c r="P850" s="76">
        <v>1.4452649898869081</v>
      </c>
      <c r="Q850" s="66">
        <f t="shared" si="67"/>
        <v>1116.79</v>
      </c>
      <c r="R850" s="63">
        <v>1</v>
      </c>
      <c r="S850" s="27">
        <v>0</v>
      </c>
      <c r="T850" s="27">
        <v>910.84</v>
      </c>
      <c r="U850" s="64">
        <f t="shared" si="68"/>
        <v>1116.79</v>
      </c>
      <c r="V850" s="65">
        <f t="shared" si="69"/>
        <v>2027.63</v>
      </c>
    </row>
    <row r="851" spans="1:22" x14ac:dyDescent="0.25">
      <c r="A851" s="1" t="s">
        <v>3702</v>
      </c>
      <c r="B851" t="s">
        <v>20</v>
      </c>
      <c r="C851" t="s">
        <v>566</v>
      </c>
      <c r="D851" t="s">
        <v>567</v>
      </c>
      <c r="E851" t="s">
        <v>3</v>
      </c>
      <c r="F851">
        <f t="shared" si="65"/>
        <v>7</v>
      </c>
      <c r="G851" t="s">
        <v>3778</v>
      </c>
      <c r="H851" t="s">
        <v>3779</v>
      </c>
      <c r="I851" t="s">
        <v>3780</v>
      </c>
      <c r="J851" t="s">
        <v>4397</v>
      </c>
      <c r="K851" s="46">
        <v>0.69169999999999998</v>
      </c>
      <c r="L851" s="27">
        <v>1.21</v>
      </c>
      <c r="M851" s="27">
        <v>117.52</v>
      </c>
      <c r="N851" s="27">
        <v>45.199999999999996</v>
      </c>
      <c r="O851" s="70">
        <f t="shared" si="66"/>
        <v>163.92999999999998</v>
      </c>
      <c r="P851" s="76">
        <v>1.445260996433589</v>
      </c>
      <c r="Q851" s="66">
        <f t="shared" si="67"/>
        <v>65.33</v>
      </c>
      <c r="R851" s="63">
        <v>1</v>
      </c>
      <c r="S851" s="27">
        <v>0</v>
      </c>
      <c r="T851" s="27">
        <v>163.92999999999998</v>
      </c>
      <c r="U851" s="64">
        <f t="shared" si="68"/>
        <v>65.33</v>
      </c>
      <c r="V851" s="65">
        <f t="shared" si="69"/>
        <v>229.26</v>
      </c>
    </row>
    <row r="852" spans="1:22" x14ac:dyDescent="0.25">
      <c r="A852" s="1" t="s">
        <v>3702</v>
      </c>
      <c r="B852" t="s">
        <v>20</v>
      </c>
      <c r="C852" t="s">
        <v>566</v>
      </c>
      <c r="D852" t="s">
        <v>567</v>
      </c>
      <c r="E852" t="s">
        <v>3</v>
      </c>
      <c r="F852">
        <f t="shared" si="65"/>
        <v>7</v>
      </c>
      <c r="G852" t="s">
        <v>3900</v>
      </c>
      <c r="H852" t="s">
        <v>3779</v>
      </c>
      <c r="I852" t="s">
        <v>3780</v>
      </c>
      <c r="J852" t="s">
        <v>4397</v>
      </c>
      <c r="K852" s="46">
        <v>1.6254999999999999</v>
      </c>
      <c r="L852" s="27">
        <v>2.85</v>
      </c>
      <c r="M852" s="27">
        <v>276.17</v>
      </c>
      <c r="N852" s="27">
        <v>106.22</v>
      </c>
      <c r="O852" s="70">
        <f t="shared" si="66"/>
        <v>385.24</v>
      </c>
      <c r="P852" s="76">
        <v>1.445260996433589</v>
      </c>
      <c r="Q852" s="66">
        <f t="shared" si="67"/>
        <v>153.52000000000001</v>
      </c>
      <c r="R852" s="63">
        <v>1</v>
      </c>
      <c r="S852" s="27">
        <v>0</v>
      </c>
      <c r="T852" s="27">
        <v>385.24</v>
      </c>
      <c r="U852" s="64">
        <f t="shared" si="68"/>
        <v>153.52000000000001</v>
      </c>
      <c r="V852" s="65">
        <f t="shared" si="69"/>
        <v>538.76</v>
      </c>
    </row>
    <row r="853" spans="1:22" x14ac:dyDescent="0.25">
      <c r="A853" s="1" t="s">
        <v>3702</v>
      </c>
      <c r="B853" t="s">
        <v>20</v>
      </c>
      <c r="C853" t="s">
        <v>566</v>
      </c>
      <c r="D853" t="s">
        <v>567</v>
      </c>
      <c r="E853" t="s">
        <v>3</v>
      </c>
      <c r="F853">
        <f t="shared" si="65"/>
        <v>7</v>
      </c>
      <c r="G853" t="s">
        <v>3902</v>
      </c>
      <c r="H853" t="s">
        <v>3782</v>
      </c>
      <c r="I853" t="s">
        <v>3783</v>
      </c>
      <c r="J853" t="s">
        <v>4397</v>
      </c>
      <c r="K853" s="46">
        <v>0.65710000000000002</v>
      </c>
      <c r="L853" s="27">
        <v>44.09</v>
      </c>
      <c r="M853" s="27">
        <v>111.64</v>
      </c>
      <c r="N853" s="27">
        <v>0</v>
      </c>
      <c r="O853" s="70">
        <f t="shared" si="66"/>
        <v>155.73000000000002</v>
      </c>
      <c r="P853" s="76">
        <v>0</v>
      </c>
      <c r="Q853" s="66">
        <f t="shared" si="67"/>
        <v>0</v>
      </c>
      <c r="R853" s="63">
        <v>1</v>
      </c>
      <c r="S853" s="27">
        <v>0</v>
      </c>
      <c r="T853" s="27">
        <v>155.73000000000002</v>
      </c>
      <c r="U853" s="64">
        <f t="shared" si="68"/>
        <v>0</v>
      </c>
      <c r="V853" s="65">
        <f t="shared" si="69"/>
        <v>155.73000000000002</v>
      </c>
    </row>
    <row r="854" spans="1:22" x14ac:dyDescent="0.25">
      <c r="A854" s="1" t="s">
        <v>3702</v>
      </c>
      <c r="B854" t="s">
        <v>20</v>
      </c>
      <c r="C854" t="s">
        <v>566</v>
      </c>
      <c r="D854" t="s">
        <v>567</v>
      </c>
      <c r="E854" t="s">
        <v>3</v>
      </c>
      <c r="F854">
        <f t="shared" si="65"/>
        <v>7</v>
      </c>
      <c r="G854" t="s">
        <v>3952</v>
      </c>
      <c r="H854" t="s">
        <v>3782</v>
      </c>
      <c r="I854" t="s">
        <v>3785</v>
      </c>
      <c r="J854" t="s">
        <v>4397</v>
      </c>
      <c r="K854" s="46">
        <v>0.69079999999999997</v>
      </c>
      <c r="L854" s="27">
        <v>0</v>
      </c>
      <c r="M854" s="27">
        <v>117.37</v>
      </c>
      <c r="N854" s="27">
        <v>46.35</v>
      </c>
      <c r="O854" s="70">
        <f t="shared" si="66"/>
        <v>163.72</v>
      </c>
      <c r="P854" s="76">
        <v>1.445260996433589</v>
      </c>
      <c r="Q854" s="66">
        <f t="shared" si="67"/>
        <v>66.989999999999995</v>
      </c>
      <c r="R854" s="63">
        <v>1</v>
      </c>
      <c r="S854" s="27">
        <v>0</v>
      </c>
      <c r="T854" s="27">
        <v>163.72000000000003</v>
      </c>
      <c r="U854" s="64">
        <f t="shared" si="68"/>
        <v>66.989999999999995</v>
      </c>
      <c r="V854" s="65">
        <f t="shared" si="69"/>
        <v>230.71000000000004</v>
      </c>
    </row>
    <row r="855" spans="1:22" x14ac:dyDescent="0.25">
      <c r="A855" s="1" t="s">
        <v>3702</v>
      </c>
      <c r="B855" t="s">
        <v>20</v>
      </c>
      <c r="C855" t="s">
        <v>566</v>
      </c>
      <c r="D855" t="s">
        <v>567</v>
      </c>
      <c r="E855" t="s">
        <v>3</v>
      </c>
      <c r="F855">
        <f t="shared" si="65"/>
        <v>7</v>
      </c>
      <c r="G855" t="s">
        <v>3954</v>
      </c>
      <c r="H855" t="s">
        <v>3782</v>
      </c>
      <c r="I855" t="s">
        <v>3785</v>
      </c>
      <c r="J855" t="s">
        <v>4397</v>
      </c>
      <c r="K855" s="46">
        <v>1.3834</v>
      </c>
      <c r="L855" s="27">
        <v>0</v>
      </c>
      <c r="M855" s="27">
        <v>235.04</v>
      </c>
      <c r="N855" s="27">
        <v>92.83</v>
      </c>
      <c r="O855" s="70">
        <f t="shared" si="66"/>
        <v>327.87</v>
      </c>
      <c r="P855" s="76">
        <v>1.445260996433589</v>
      </c>
      <c r="Q855" s="66">
        <f t="shared" si="67"/>
        <v>134.16</v>
      </c>
      <c r="R855" s="63">
        <v>1</v>
      </c>
      <c r="S855" s="27">
        <v>0</v>
      </c>
      <c r="T855" s="27">
        <v>327.87</v>
      </c>
      <c r="U855" s="64">
        <f t="shared" si="68"/>
        <v>134.16</v>
      </c>
      <c r="V855" s="65">
        <f t="shared" si="69"/>
        <v>462.03</v>
      </c>
    </row>
    <row r="856" spans="1:22" x14ac:dyDescent="0.25">
      <c r="A856" s="1" t="s">
        <v>3702</v>
      </c>
      <c r="B856" t="s">
        <v>20</v>
      </c>
      <c r="C856" t="s">
        <v>566</v>
      </c>
      <c r="D856" t="s">
        <v>567</v>
      </c>
      <c r="E856" t="s">
        <v>3</v>
      </c>
      <c r="F856">
        <f t="shared" si="65"/>
        <v>7</v>
      </c>
      <c r="G856" t="s">
        <v>3859</v>
      </c>
      <c r="H856" t="s">
        <v>3782</v>
      </c>
      <c r="I856" t="s">
        <v>3785</v>
      </c>
      <c r="J856" t="s">
        <v>4397</v>
      </c>
      <c r="K856" s="46">
        <v>0.49340000000000001</v>
      </c>
      <c r="L856" s="27">
        <v>0</v>
      </c>
      <c r="M856" s="27">
        <v>83.83</v>
      </c>
      <c r="N856" s="27">
        <v>33.11</v>
      </c>
      <c r="O856" s="70">
        <f t="shared" si="66"/>
        <v>116.94</v>
      </c>
      <c r="P856" s="76">
        <v>1.445260996433589</v>
      </c>
      <c r="Q856" s="66">
        <f t="shared" si="67"/>
        <v>47.85</v>
      </c>
      <c r="R856" s="63">
        <v>1</v>
      </c>
      <c r="S856" s="27">
        <v>0</v>
      </c>
      <c r="T856" s="27">
        <v>116.94</v>
      </c>
      <c r="U856" s="64">
        <f t="shared" si="68"/>
        <v>47.85</v>
      </c>
      <c r="V856" s="65">
        <f t="shared" si="69"/>
        <v>164.79</v>
      </c>
    </row>
    <row r="857" spans="1:22" x14ac:dyDescent="0.25">
      <c r="A857" s="1" t="s">
        <v>3702</v>
      </c>
      <c r="B857" t="s">
        <v>20</v>
      </c>
      <c r="C857" t="s">
        <v>566</v>
      </c>
      <c r="D857" t="s">
        <v>567</v>
      </c>
      <c r="E857" t="s">
        <v>3</v>
      </c>
      <c r="F857">
        <f t="shared" si="65"/>
        <v>7</v>
      </c>
      <c r="G857" t="s">
        <v>3787</v>
      </c>
      <c r="H857" t="s">
        <v>3782</v>
      </c>
      <c r="I857" t="s">
        <v>3785</v>
      </c>
      <c r="J857" t="s">
        <v>4397</v>
      </c>
      <c r="K857" s="46">
        <v>0.69169999999999998</v>
      </c>
      <c r="L857" s="27">
        <v>0</v>
      </c>
      <c r="M857" s="27">
        <v>117.52</v>
      </c>
      <c r="N857" s="27">
        <v>46.410000000000004</v>
      </c>
      <c r="O857" s="70">
        <f t="shared" si="66"/>
        <v>163.93</v>
      </c>
      <c r="P857" s="76">
        <v>1.445260996433589</v>
      </c>
      <c r="Q857" s="66">
        <f t="shared" si="67"/>
        <v>67.069999999999993</v>
      </c>
      <c r="R857" s="63">
        <v>1</v>
      </c>
      <c r="S857" s="27">
        <v>0</v>
      </c>
      <c r="T857" s="27">
        <v>163.93</v>
      </c>
      <c r="U857" s="64">
        <f t="shared" si="68"/>
        <v>67.069999999999993</v>
      </c>
      <c r="V857" s="65">
        <f t="shared" si="69"/>
        <v>231</v>
      </c>
    </row>
    <row r="858" spans="1:22" x14ac:dyDescent="0.25">
      <c r="A858" s="1" t="s">
        <v>3702</v>
      </c>
      <c r="B858" t="s">
        <v>20</v>
      </c>
      <c r="C858" t="s">
        <v>566</v>
      </c>
      <c r="D858" t="s">
        <v>567</v>
      </c>
      <c r="E858" t="s">
        <v>3</v>
      </c>
      <c r="F858">
        <f t="shared" si="65"/>
        <v>7</v>
      </c>
      <c r="G858" t="s">
        <v>3865</v>
      </c>
      <c r="H858" t="s">
        <v>3782</v>
      </c>
      <c r="I858" t="s">
        <v>3783</v>
      </c>
      <c r="J858" t="s">
        <v>4397</v>
      </c>
      <c r="K858" s="46">
        <v>1.8675999999999999</v>
      </c>
      <c r="L858" s="27">
        <v>125.32</v>
      </c>
      <c r="M858" s="27">
        <v>317.31</v>
      </c>
      <c r="N858" s="27">
        <v>0</v>
      </c>
      <c r="O858" s="70">
        <f t="shared" si="66"/>
        <v>442.63</v>
      </c>
      <c r="P858" s="76">
        <v>0</v>
      </c>
      <c r="Q858" s="66">
        <f t="shared" si="67"/>
        <v>0</v>
      </c>
      <c r="R858" s="63">
        <v>1</v>
      </c>
      <c r="S858" s="27">
        <v>0</v>
      </c>
      <c r="T858" s="27">
        <v>442.63</v>
      </c>
      <c r="U858" s="64">
        <f t="shared" si="68"/>
        <v>0</v>
      </c>
      <c r="V858" s="65">
        <f t="shared" si="69"/>
        <v>442.63</v>
      </c>
    </row>
    <row r="859" spans="1:22" x14ac:dyDescent="0.25">
      <c r="A859" s="1" t="s">
        <v>3702</v>
      </c>
      <c r="B859" t="s">
        <v>20</v>
      </c>
      <c r="C859" t="s">
        <v>568</v>
      </c>
      <c r="D859" t="s">
        <v>569</v>
      </c>
      <c r="E859" t="s">
        <v>3</v>
      </c>
      <c r="F859">
        <f t="shared" si="65"/>
        <v>7</v>
      </c>
      <c r="G859" t="s">
        <v>3778</v>
      </c>
      <c r="H859" t="s">
        <v>3779</v>
      </c>
      <c r="I859" t="s">
        <v>3780</v>
      </c>
      <c r="J859" t="s">
        <v>4397</v>
      </c>
      <c r="K859" s="46">
        <v>0.8488</v>
      </c>
      <c r="L859" s="27">
        <v>0.34</v>
      </c>
      <c r="M859" s="27">
        <v>167.89</v>
      </c>
      <c r="N859" s="27">
        <v>30.9</v>
      </c>
      <c r="O859" s="70">
        <f t="shared" si="66"/>
        <v>199.13</v>
      </c>
      <c r="P859" s="76">
        <v>1.4452751196172251</v>
      </c>
      <c r="Q859" s="66">
        <f t="shared" si="67"/>
        <v>44.66</v>
      </c>
      <c r="R859" s="63">
        <v>1</v>
      </c>
      <c r="S859" s="27">
        <v>0</v>
      </c>
      <c r="T859" s="27">
        <v>199.13</v>
      </c>
      <c r="U859" s="64">
        <f t="shared" si="68"/>
        <v>44.66</v>
      </c>
      <c r="V859" s="65">
        <f t="shared" si="69"/>
        <v>243.79</v>
      </c>
    </row>
    <row r="860" spans="1:22" x14ac:dyDescent="0.25">
      <c r="A860" s="1" t="s">
        <v>3702</v>
      </c>
      <c r="B860" t="s">
        <v>20</v>
      </c>
      <c r="C860" t="s">
        <v>568</v>
      </c>
      <c r="D860" t="s">
        <v>569</v>
      </c>
      <c r="E860" t="s">
        <v>3</v>
      </c>
      <c r="F860">
        <f t="shared" si="65"/>
        <v>7</v>
      </c>
      <c r="G860" t="s">
        <v>3900</v>
      </c>
      <c r="H860" t="s">
        <v>3779</v>
      </c>
      <c r="I860" t="s">
        <v>3780</v>
      </c>
      <c r="J860" t="s">
        <v>4397</v>
      </c>
      <c r="K860" s="46">
        <v>2.6313</v>
      </c>
      <c r="L860" s="27">
        <v>1.05</v>
      </c>
      <c r="M860" s="27">
        <v>520.47</v>
      </c>
      <c r="N860" s="27">
        <v>95.78</v>
      </c>
      <c r="O860" s="70">
        <f t="shared" si="66"/>
        <v>617.29999999999995</v>
      </c>
      <c r="P860" s="76">
        <v>1.4452751196172251</v>
      </c>
      <c r="Q860" s="66">
        <f t="shared" si="67"/>
        <v>138.43</v>
      </c>
      <c r="R860" s="63">
        <v>1</v>
      </c>
      <c r="S860" s="27">
        <v>0</v>
      </c>
      <c r="T860" s="27">
        <v>617.29999999999995</v>
      </c>
      <c r="U860" s="64">
        <f t="shared" si="68"/>
        <v>138.43</v>
      </c>
      <c r="V860" s="65">
        <f t="shared" si="69"/>
        <v>755.73</v>
      </c>
    </row>
    <row r="861" spans="1:22" x14ac:dyDescent="0.25">
      <c r="A861" s="1" t="s">
        <v>3702</v>
      </c>
      <c r="B861" t="s">
        <v>20</v>
      </c>
      <c r="C861" t="s">
        <v>568</v>
      </c>
      <c r="D861" t="s">
        <v>569</v>
      </c>
      <c r="E861" t="s">
        <v>3</v>
      </c>
      <c r="F861">
        <f t="shared" si="65"/>
        <v>7</v>
      </c>
      <c r="G861" t="s">
        <v>3865</v>
      </c>
      <c r="H861" t="s">
        <v>3782</v>
      </c>
      <c r="I861" t="s">
        <v>3783</v>
      </c>
      <c r="J861" t="s">
        <v>4397</v>
      </c>
      <c r="K861" s="46">
        <v>0.8488</v>
      </c>
      <c r="L861" s="27">
        <v>31.24</v>
      </c>
      <c r="M861" s="27">
        <v>167.89</v>
      </c>
      <c r="N861" s="27">
        <v>0</v>
      </c>
      <c r="O861" s="70">
        <f t="shared" si="66"/>
        <v>199.13</v>
      </c>
      <c r="P861" s="76">
        <v>0</v>
      </c>
      <c r="Q861" s="66">
        <f t="shared" si="67"/>
        <v>0</v>
      </c>
      <c r="R861" s="63">
        <v>1</v>
      </c>
      <c r="S861" s="27">
        <v>0</v>
      </c>
      <c r="T861" s="27">
        <v>199.13</v>
      </c>
      <c r="U861" s="64">
        <f t="shared" si="68"/>
        <v>0</v>
      </c>
      <c r="V861" s="65">
        <f t="shared" si="69"/>
        <v>199.13</v>
      </c>
    </row>
    <row r="862" spans="1:22" x14ac:dyDescent="0.25">
      <c r="A862" s="1" t="s">
        <v>3702</v>
      </c>
      <c r="B862" t="s">
        <v>20</v>
      </c>
      <c r="C862" t="s">
        <v>568</v>
      </c>
      <c r="D862" t="s">
        <v>569</v>
      </c>
      <c r="E862" t="s">
        <v>3</v>
      </c>
      <c r="F862">
        <f t="shared" si="65"/>
        <v>7</v>
      </c>
      <c r="G862" t="s">
        <v>3986</v>
      </c>
      <c r="H862" t="s">
        <v>3782</v>
      </c>
      <c r="I862" t="s">
        <v>3783</v>
      </c>
      <c r="J862" t="s">
        <v>4397</v>
      </c>
      <c r="K862" s="46">
        <v>1.2732000000000001</v>
      </c>
      <c r="L862" s="27">
        <v>46.85</v>
      </c>
      <c r="M862" s="27">
        <v>251.84</v>
      </c>
      <c r="N862" s="27">
        <v>0</v>
      </c>
      <c r="O862" s="70">
        <f t="shared" si="66"/>
        <v>298.69</v>
      </c>
      <c r="P862" s="76">
        <v>0</v>
      </c>
      <c r="Q862" s="66">
        <f t="shared" si="67"/>
        <v>0</v>
      </c>
      <c r="R862" s="63">
        <v>1</v>
      </c>
      <c r="S862" s="27">
        <v>0</v>
      </c>
      <c r="T862" s="27">
        <v>298.69</v>
      </c>
      <c r="U862" s="64">
        <f t="shared" si="68"/>
        <v>0</v>
      </c>
      <c r="V862" s="65">
        <f t="shared" si="69"/>
        <v>298.69</v>
      </c>
    </row>
    <row r="863" spans="1:22" x14ac:dyDescent="0.25">
      <c r="A863" s="1" t="s">
        <v>3702</v>
      </c>
      <c r="B863" t="s">
        <v>20</v>
      </c>
      <c r="C863" t="s">
        <v>568</v>
      </c>
      <c r="D863" t="s">
        <v>569</v>
      </c>
      <c r="E863" t="s">
        <v>3</v>
      </c>
      <c r="F863">
        <f t="shared" si="65"/>
        <v>7</v>
      </c>
      <c r="G863" t="s">
        <v>3902</v>
      </c>
      <c r="H863" t="s">
        <v>3782</v>
      </c>
      <c r="I863" t="s">
        <v>3783</v>
      </c>
      <c r="J863" t="s">
        <v>4397</v>
      </c>
      <c r="K863" s="46">
        <v>0.80640000000000001</v>
      </c>
      <c r="L863" s="27">
        <v>29.68</v>
      </c>
      <c r="M863" s="27">
        <v>159.51</v>
      </c>
      <c r="N863" s="27">
        <v>0</v>
      </c>
      <c r="O863" s="70">
        <f t="shared" si="66"/>
        <v>189.19</v>
      </c>
      <c r="P863" s="76">
        <v>0</v>
      </c>
      <c r="Q863" s="66">
        <f t="shared" si="67"/>
        <v>0</v>
      </c>
      <c r="R863" s="63">
        <v>1</v>
      </c>
      <c r="S863" s="27">
        <v>0</v>
      </c>
      <c r="T863" s="27">
        <v>189.19</v>
      </c>
      <c r="U863" s="64">
        <f t="shared" si="68"/>
        <v>0</v>
      </c>
      <c r="V863" s="65">
        <f t="shared" si="69"/>
        <v>189.19</v>
      </c>
    </row>
    <row r="864" spans="1:22" x14ac:dyDescent="0.25">
      <c r="A864" s="1" t="s">
        <v>3702</v>
      </c>
      <c r="B864" t="s">
        <v>20</v>
      </c>
      <c r="C864" t="s">
        <v>568</v>
      </c>
      <c r="D864" t="s">
        <v>569</v>
      </c>
      <c r="E864" t="s">
        <v>3</v>
      </c>
      <c r="F864">
        <f t="shared" si="65"/>
        <v>7</v>
      </c>
      <c r="G864" t="s">
        <v>3941</v>
      </c>
      <c r="H864" t="s">
        <v>3782</v>
      </c>
      <c r="I864" t="s">
        <v>3785</v>
      </c>
      <c r="J864" t="s">
        <v>4397</v>
      </c>
      <c r="K864" s="46">
        <v>0.2122</v>
      </c>
      <c r="L864" s="27">
        <v>0</v>
      </c>
      <c r="M864" s="27">
        <v>41.97</v>
      </c>
      <c r="N864" s="27">
        <v>7.81</v>
      </c>
      <c r="O864" s="70">
        <f t="shared" si="66"/>
        <v>49.78</v>
      </c>
      <c r="P864" s="76">
        <v>1.4452751196172251</v>
      </c>
      <c r="Q864" s="66">
        <f t="shared" si="67"/>
        <v>11.29</v>
      </c>
      <c r="R864" s="63">
        <v>1</v>
      </c>
      <c r="S864" s="27">
        <v>0</v>
      </c>
      <c r="T864" s="27">
        <v>49.78</v>
      </c>
      <c r="U864" s="64">
        <f t="shared" si="68"/>
        <v>11.29</v>
      </c>
      <c r="V864" s="65">
        <f t="shared" si="69"/>
        <v>61.07</v>
      </c>
    </row>
    <row r="865" spans="1:22" x14ac:dyDescent="0.25">
      <c r="A865" s="1" t="s">
        <v>3702</v>
      </c>
      <c r="B865" t="s">
        <v>20</v>
      </c>
      <c r="C865" t="s">
        <v>568</v>
      </c>
      <c r="D865" t="s">
        <v>569</v>
      </c>
      <c r="E865" t="s">
        <v>3</v>
      </c>
      <c r="F865">
        <f t="shared" si="65"/>
        <v>7</v>
      </c>
      <c r="G865" t="s">
        <v>3954</v>
      </c>
      <c r="H865" t="s">
        <v>3782</v>
      </c>
      <c r="I865" t="s">
        <v>3785</v>
      </c>
      <c r="J865" t="s">
        <v>4397</v>
      </c>
      <c r="K865" s="46">
        <v>1.6976</v>
      </c>
      <c r="L865" s="27">
        <v>0</v>
      </c>
      <c r="M865" s="27">
        <v>335.79</v>
      </c>
      <c r="N865" s="27">
        <v>62.47</v>
      </c>
      <c r="O865" s="70">
        <f t="shared" si="66"/>
        <v>398.26</v>
      </c>
      <c r="P865" s="76">
        <v>1.4452751196172251</v>
      </c>
      <c r="Q865" s="66">
        <f t="shared" si="67"/>
        <v>90.29</v>
      </c>
      <c r="R865" s="63">
        <v>1</v>
      </c>
      <c r="S865" s="27">
        <v>0</v>
      </c>
      <c r="T865" s="27">
        <v>398.26</v>
      </c>
      <c r="U865" s="64">
        <f t="shared" si="68"/>
        <v>90.29</v>
      </c>
      <c r="V865" s="65">
        <f t="shared" si="69"/>
        <v>488.55</v>
      </c>
    </row>
    <row r="866" spans="1:22" x14ac:dyDescent="0.25">
      <c r="A866" s="1" t="s">
        <v>3702</v>
      </c>
      <c r="B866" t="s">
        <v>20</v>
      </c>
      <c r="C866" t="s">
        <v>568</v>
      </c>
      <c r="D866" t="s">
        <v>569</v>
      </c>
      <c r="E866" t="s">
        <v>3</v>
      </c>
      <c r="F866">
        <f t="shared" si="65"/>
        <v>7</v>
      </c>
      <c r="G866" t="s">
        <v>3859</v>
      </c>
      <c r="H866" t="s">
        <v>3782</v>
      </c>
      <c r="I866" t="s">
        <v>3785</v>
      </c>
      <c r="J866" t="s">
        <v>4397</v>
      </c>
      <c r="K866" s="46">
        <v>0.8488</v>
      </c>
      <c r="L866" s="27">
        <v>0</v>
      </c>
      <c r="M866" s="27">
        <v>167.89</v>
      </c>
      <c r="N866" s="27">
        <v>31.24</v>
      </c>
      <c r="O866" s="70">
        <f t="shared" si="66"/>
        <v>199.13</v>
      </c>
      <c r="P866" s="76">
        <v>1.4452751196172251</v>
      </c>
      <c r="Q866" s="66">
        <f t="shared" si="67"/>
        <v>45.15</v>
      </c>
      <c r="R866" s="63">
        <v>1</v>
      </c>
      <c r="S866" s="27">
        <v>0</v>
      </c>
      <c r="T866" s="27">
        <v>199.13</v>
      </c>
      <c r="U866" s="64">
        <f t="shared" si="68"/>
        <v>45.15</v>
      </c>
      <c r="V866" s="65">
        <f t="shared" si="69"/>
        <v>244.28</v>
      </c>
    </row>
    <row r="867" spans="1:22" x14ac:dyDescent="0.25">
      <c r="A867" s="1" t="s">
        <v>3702</v>
      </c>
      <c r="B867" t="s">
        <v>20</v>
      </c>
      <c r="C867" t="s">
        <v>568</v>
      </c>
      <c r="D867" t="s">
        <v>569</v>
      </c>
      <c r="E867" t="s">
        <v>3</v>
      </c>
      <c r="F867">
        <f t="shared" si="65"/>
        <v>7</v>
      </c>
      <c r="G867" t="s">
        <v>3787</v>
      </c>
      <c r="H867" t="s">
        <v>3782</v>
      </c>
      <c r="I867" t="s">
        <v>3785</v>
      </c>
      <c r="J867" t="s">
        <v>4397</v>
      </c>
      <c r="K867" s="46">
        <v>1.6976</v>
      </c>
      <c r="L867" s="27">
        <v>0</v>
      </c>
      <c r="M867" s="27">
        <v>335.79</v>
      </c>
      <c r="N867" s="27">
        <v>62.47</v>
      </c>
      <c r="O867" s="70">
        <f t="shared" si="66"/>
        <v>398.26</v>
      </c>
      <c r="P867" s="76">
        <v>1.4452751196172251</v>
      </c>
      <c r="Q867" s="66">
        <f t="shared" si="67"/>
        <v>90.29</v>
      </c>
      <c r="R867" s="63">
        <v>1</v>
      </c>
      <c r="S867" s="27">
        <v>0</v>
      </c>
      <c r="T867" s="27">
        <v>398.26</v>
      </c>
      <c r="U867" s="64">
        <f t="shared" si="68"/>
        <v>90.29</v>
      </c>
      <c r="V867" s="65">
        <f t="shared" si="69"/>
        <v>488.55</v>
      </c>
    </row>
    <row r="868" spans="1:22" x14ac:dyDescent="0.25">
      <c r="A868" s="1" t="s">
        <v>3702</v>
      </c>
      <c r="B868" t="s">
        <v>20</v>
      </c>
      <c r="C868" t="s">
        <v>568</v>
      </c>
      <c r="D868" t="s">
        <v>569</v>
      </c>
      <c r="E868" t="s">
        <v>3</v>
      </c>
      <c r="F868">
        <f t="shared" si="65"/>
        <v>7</v>
      </c>
      <c r="G868" t="s">
        <v>3955</v>
      </c>
      <c r="H868" t="s">
        <v>3782</v>
      </c>
      <c r="I868" t="s">
        <v>3785</v>
      </c>
      <c r="J868" t="s">
        <v>4397</v>
      </c>
      <c r="K868" s="46">
        <v>1.1882999999999999</v>
      </c>
      <c r="L868" s="27">
        <v>0</v>
      </c>
      <c r="M868" s="27">
        <v>235.05</v>
      </c>
      <c r="N868" s="27">
        <v>43.73</v>
      </c>
      <c r="O868" s="70">
        <f t="shared" si="66"/>
        <v>278.78000000000003</v>
      </c>
      <c r="P868" s="76">
        <v>1.4452751196172251</v>
      </c>
      <c r="Q868" s="66">
        <f t="shared" si="67"/>
        <v>63.2</v>
      </c>
      <c r="R868" s="63">
        <v>1</v>
      </c>
      <c r="S868" s="27">
        <v>0</v>
      </c>
      <c r="T868" s="27">
        <v>278.78000000000003</v>
      </c>
      <c r="U868" s="64">
        <f t="shared" si="68"/>
        <v>63.2</v>
      </c>
      <c r="V868" s="65">
        <f t="shared" si="69"/>
        <v>341.98</v>
      </c>
    </row>
    <row r="869" spans="1:22" x14ac:dyDescent="0.25">
      <c r="A869" s="1" t="s">
        <v>3702</v>
      </c>
      <c r="B869" t="s">
        <v>20</v>
      </c>
      <c r="C869" t="s">
        <v>570</v>
      </c>
      <c r="D869" t="s">
        <v>571</v>
      </c>
      <c r="E869" t="s">
        <v>3</v>
      </c>
      <c r="F869">
        <f t="shared" si="65"/>
        <v>7</v>
      </c>
      <c r="G869" t="s">
        <v>3778</v>
      </c>
      <c r="H869" t="s">
        <v>3779</v>
      </c>
      <c r="I869" t="s">
        <v>3780</v>
      </c>
      <c r="J869" t="s">
        <v>4397</v>
      </c>
      <c r="K869" s="46">
        <v>0.99760000000000004</v>
      </c>
      <c r="L869" s="27">
        <v>429.46</v>
      </c>
      <c r="M869" s="27">
        <v>97.91</v>
      </c>
      <c r="N869" s="27">
        <v>1596.22</v>
      </c>
      <c r="O869" s="70">
        <f t="shared" si="66"/>
        <v>2123.59</v>
      </c>
      <c r="P869" s="76">
        <v>1.4452644372329628</v>
      </c>
      <c r="Q869" s="66">
        <f t="shared" si="67"/>
        <v>2306.96</v>
      </c>
      <c r="R869" s="63">
        <v>1</v>
      </c>
      <c r="S869" s="27">
        <v>0</v>
      </c>
      <c r="T869" s="27">
        <v>2123.5899999999997</v>
      </c>
      <c r="U869" s="64">
        <f t="shared" si="68"/>
        <v>2306.96</v>
      </c>
      <c r="V869" s="65">
        <f t="shared" si="69"/>
        <v>4430.5499999999993</v>
      </c>
    </row>
    <row r="870" spans="1:22" x14ac:dyDescent="0.25">
      <c r="A870" s="1" t="s">
        <v>3702</v>
      </c>
      <c r="B870" t="s">
        <v>20</v>
      </c>
      <c r="C870" t="s">
        <v>572</v>
      </c>
      <c r="D870" t="s">
        <v>268</v>
      </c>
      <c r="E870" t="s">
        <v>3</v>
      </c>
      <c r="F870">
        <f t="shared" si="65"/>
        <v>7</v>
      </c>
      <c r="G870" t="s">
        <v>3778</v>
      </c>
      <c r="H870" t="s">
        <v>3779</v>
      </c>
      <c r="I870" t="s">
        <v>3780</v>
      </c>
      <c r="J870" t="s">
        <v>4397</v>
      </c>
      <c r="K870" s="46">
        <v>0.9829</v>
      </c>
      <c r="L870" s="27">
        <v>0</v>
      </c>
      <c r="M870" s="27">
        <v>90.31</v>
      </c>
      <c r="N870" s="27">
        <v>335.12</v>
      </c>
      <c r="O870" s="70">
        <f t="shared" si="66"/>
        <v>425.43</v>
      </c>
      <c r="P870" s="76">
        <v>1.4452689889955654</v>
      </c>
      <c r="Q870" s="66">
        <f t="shared" si="67"/>
        <v>484.34</v>
      </c>
      <c r="R870" s="63">
        <v>1</v>
      </c>
      <c r="S870" s="27">
        <v>0</v>
      </c>
      <c r="T870" s="27">
        <v>425.43</v>
      </c>
      <c r="U870" s="64">
        <f t="shared" si="68"/>
        <v>484.34</v>
      </c>
      <c r="V870" s="65">
        <f t="shared" si="69"/>
        <v>909.77</v>
      </c>
    </row>
    <row r="871" spans="1:22" x14ac:dyDescent="0.25">
      <c r="A871" s="1" t="s">
        <v>3702</v>
      </c>
      <c r="B871" t="s">
        <v>20</v>
      </c>
      <c r="C871" t="s">
        <v>572</v>
      </c>
      <c r="D871" t="s">
        <v>268</v>
      </c>
      <c r="E871" t="s">
        <v>3</v>
      </c>
      <c r="F871">
        <f t="shared" si="65"/>
        <v>7</v>
      </c>
      <c r="G871" t="s">
        <v>3817</v>
      </c>
      <c r="H871" t="s">
        <v>3782</v>
      </c>
      <c r="I871" t="s">
        <v>3783</v>
      </c>
      <c r="J871" t="s">
        <v>4397</v>
      </c>
      <c r="K871" s="46">
        <v>0.98140000000000005</v>
      </c>
      <c r="L871" s="27">
        <v>334.61</v>
      </c>
      <c r="M871" s="27">
        <v>90.17</v>
      </c>
      <c r="N871" s="27">
        <v>0</v>
      </c>
      <c r="O871" s="70">
        <f t="shared" si="66"/>
        <v>424.78000000000003</v>
      </c>
      <c r="P871" s="76">
        <v>0</v>
      </c>
      <c r="Q871" s="66">
        <f t="shared" si="67"/>
        <v>0</v>
      </c>
      <c r="R871" s="63">
        <v>1</v>
      </c>
      <c r="S871" s="27">
        <v>0</v>
      </c>
      <c r="T871" s="27">
        <v>424.78000000000003</v>
      </c>
      <c r="U871" s="64">
        <f t="shared" si="68"/>
        <v>0</v>
      </c>
      <c r="V871" s="65">
        <f t="shared" si="69"/>
        <v>424.78000000000003</v>
      </c>
    </row>
    <row r="872" spans="1:22" x14ac:dyDescent="0.25">
      <c r="A872" s="1" t="s">
        <v>3702</v>
      </c>
      <c r="B872" t="s">
        <v>20</v>
      </c>
      <c r="C872" t="s">
        <v>572</v>
      </c>
      <c r="D872" t="s">
        <v>268</v>
      </c>
      <c r="E872" t="s">
        <v>3</v>
      </c>
      <c r="F872">
        <f t="shared" si="65"/>
        <v>7</v>
      </c>
      <c r="G872" t="s">
        <v>3787</v>
      </c>
      <c r="H872" t="s">
        <v>3782</v>
      </c>
      <c r="I872" t="s">
        <v>3785</v>
      </c>
      <c r="J872" t="s">
        <v>4397</v>
      </c>
      <c r="K872" s="46">
        <v>0.98140000000000005</v>
      </c>
      <c r="L872" s="27">
        <v>0</v>
      </c>
      <c r="M872" s="27">
        <v>90.17</v>
      </c>
      <c r="N872" s="27">
        <v>334.61</v>
      </c>
      <c r="O872" s="70">
        <f t="shared" si="66"/>
        <v>424.78000000000003</v>
      </c>
      <c r="P872" s="76">
        <v>1.4452689889955654</v>
      </c>
      <c r="Q872" s="66">
        <f t="shared" si="67"/>
        <v>483.6</v>
      </c>
      <c r="R872" s="63">
        <v>1</v>
      </c>
      <c r="S872" s="27">
        <v>0</v>
      </c>
      <c r="T872" s="27">
        <v>424.78000000000003</v>
      </c>
      <c r="U872" s="64">
        <f t="shared" si="68"/>
        <v>483.6</v>
      </c>
      <c r="V872" s="65">
        <f t="shared" si="69"/>
        <v>908.38000000000011</v>
      </c>
    </row>
    <row r="873" spans="1:22" x14ac:dyDescent="0.25">
      <c r="A873" s="1" t="s">
        <v>3702</v>
      </c>
      <c r="B873" t="s">
        <v>20</v>
      </c>
      <c r="C873" t="s">
        <v>2402</v>
      </c>
      <c r="D873" t="s">
        <v>2403</v>
      </c>
      <c r="E873" t="s">
        <v>1</v>
      </c>
      <c r="F873">
        <f t="shared" si="65"/>
        <v>7</v>
      </c>
      <c r="G873" t="s">
        <v>3778</v>
      </c>
      <c r="H873" t="s">
        <v>3779</v>
      </c>
      <c r="I873" t="s">
        <v>3780</v>
      </c>
      <c r="J873" t="s">
        <v>4396</v>
      </c>
      <c r="K873" s="46">
        <v>13.507</v>
      </c>
      <c r="L873" s="27">
        <v>20981.16</v>
      </c>
      <c r="M873" s="27">
        <v>0</v>
      </c>
      <c r="N873" s="27">
        <v>90559.98</v>
      </c>
      <c r="O873" s="70">
        <f t="shared" si="66"/>
        <v>111541.14</v>
      </c>
      <c r="P873" s="76">
        <v>1.4452627804834324</v>
      </c>
      <c r="Q873" s="66">
        <f t="shared" si="67"/>
        <v>130882.97</v>
      </c>
      <c r="R873" s="63">
        <v>1</v>
      </c>
      <c r="S873" s="27">
        <v>111541.13999999998</v>
      </c>
      <c r="T873" s="27">
        <v>0</v>
      </c>
      <c r="U873" s="64">
        <f t="shared" si="68"/>
        <v>130882.97</v>
      </c>
      <c r="V873" s="65">
        <f t="shared" si="69"/>
        <v>242424.11</v>
      </c>
    </row>
    <row r="874" spans="1:22" x14ac:dyDescent="0.25">
      <c r="A874" s="1" t="s">
        <v>3702</v>
      </c>
      <c r="B874" t="s">
        <v>20</v>
      </c>
      <c r="C874" t="s">
        <v>2402</v>
      </c>
      <c r="D874" t="s">
        <v>2403</v>
      </c>
      <c r="E874" t="s">
        <v>1</v>
      </c>
      <c r="F874">
        <f t="shared" si="65"/>
        <v>7</v>
      </c>
      <c r="G874" t="s">
        <v>4137</v>
      </c>
      <c r="H874" t="s">
        <v>3782</v>
      </c>
      <c r="I874" t="s">
        <v>3785</v>
      </c>
      <c r="J874" t="s">
        <v>4396</v>
      </c>
      <c r="K874" s="46">
        <v>2.0030000000000001</v>
      </c>
      <c r="L874" s="27">
        <v>0</v>
      </c>
      <c r="M874" s="27">
        <v>0</v>
      </c>
      <c r="N874" s="27">
        <v>16540.82</v>
      </c>
      <c r="O874" s="70">
        <f t="shared" si="66"/>
        <v>16540.82</v>
      </c>
      <c r="P874" s="76">
        <v>1.4452627804834324</v>
      </c>
      <c r="Q874" s="66">
        <f t="shared" si="67"/>
        <v>23905.83</v>
      </c>
      <c r="R874" s="63">
        <v>1</v>
      </c>
      <c r="S874" s="27">
        <v>16540.82</v>
      </c>
      <c r="T874" s="27">
        <v>0</v>
      </c>
      <c r="U874" s="64">
        <f t="shared" si="68"/>
        <v>23905.83</v>
      </c>
      <c r="V874" s="65">
        <f t="shared" si="69"/>
        <v>40446.65</v>
      </c>
    </row>
    <row r="875" spans="1:22" x14ac:dyDescent="0.25">
      <c r="A875" s="1" t="s">
        <v>3702</v>
      </c>
      <c r="B875" t="s">
        <v>20</v>
      </c>
      <c r="C875" t="s">
        <v>2404</v>
      </c>
      <c r="D875" t="s">
        <v>20</v>
      </c>
      <c r="E875" t="s">
        <v>1</v>
      </c>
      <c r="F875">
        <f t="shared" si="65"/>
        <v>7</v>
      </c>
      <c r="G875" t="s">
        <v>3778</v>
      </c>
      <c r="H875" t="s">
        <v>3779</v>
      </c>
      <c r="I875" t="s">
        <v>3780</v>
      </c>
      <c r="J875" t="s">
        <v>4396</v>
      </c>
      <c r="K875" s="46">
        <v>11.0959</v>
      </c>
      <c r="L875" s="27">
        <v>6889.4699999999993</v>
      </c>
      <c r="M875" s="27">
        <v>13339.49</v>
      </c>
      <c r="N875" s="27">
        <v>13519.770000000002</v>
      </c>
      <c r="O875" s="70">
        <f t="shared" si="66"/>
        <v>33748.730000000003</v>
      </c>
      <c r="P875" s="76">
        <v>1.4452624889967653</v>
      </c>
      <c r="Q875" s="66">
        <f t="shared" si="67"/>
        <v>19539.62</v>
      </c>
      <c r="R875" s="63">
        <v>1</v>
      </c>
      <c r="S875" s="27">
        <v>33748.730000000003</v>
      </c>
      <c r="T875" s="27">
        <v>0</v>
      </c>
      <c r="U875" s="64">
        <f t="shared" si="68"/>
        <v>19539.62</v>
      </c>
      <c r="V875" s="65">
        <f t="shared" si="69"/>
        <v>53288.350000000006</v>
      </c>
    </row>
    <row r="876" spans="1:22" x14ac:dyDescent="0.25">
      <c r="A876" s="1" t="s">
        <v>3702</v>
      </c>
      <c r="B876" t="s">
        <v>20</v>
      </c>
      <c r="C876" t="s">
        <v>2404</v>
      </c>
      <c r="D876" t="s">
        <v>20</v>
      </c>
      <c r="E876" t="s">
        <v>1</v>
      </c>
      <c r="F876">
        <f t="shared" si="65"/>
        <v>7</v>
      </c>
      <c r="G876" t="s">
        <v>4000</v>
      </c>
      <c r="H876" t="s">
        <v>3782</v>
      </c>
      <c r="I876" t="s">
        <v>3785</v>
      </c>
      <c r="J876" t="s">
        <v>4396</v>
      </c>
      <c r="K876" s="46">
        <v>1</v>
      </c>
      <c r="L876" s="27">
        <v>0</v>
      </c>
      <c r="M876" s="27">
        <v>1202.2</v>
      </c>
      <c r="N876" s="27">
        <v>1839.3500000000001</v>
      </c>
      <c r="O876" s="70">
        <f t="shared" si="66"/>
        <v>3041.55</v>
      </c>
      <c r="P876" s="76">
        <v>1.4452624889967653</v>
      </c>
      <c r="Q876" s="66">
        <f t="shared" si="67"/>
        <v>2658.34</v>
      </c>
      <c r="R876" s="63">
        <v>1</v>
      </c>
      <c r="S876" s="27">
        <v>3041.55</v>
      </c>
      <c r="T876" s="27">
        <v>0</v>
      </c>
      <c r="U876" s="64">
        <f t="shared" si="68"/>
        <v>2658.34</v>
      </c>
      <c r="V876" s="65">
        <f t="shared" si="69"/>
        <v>5699.89</v>
      </c>
    </row>
    <row r="877" spans="1:22" x14ac:dyDescent="0.25">
      <c r="A877" s="1" t="s">
        <v>3702</v>
      </c>
      <c r="B877" t="s">
        <v>20</v>
      </c>
      <c r="C877" t="s">
        <v>2405</v>
      </c>
      <c r="D877" t="s">
        <v>2406</v>
      </c>
      <c r="E877" t="s">
        <v>1</v>
      </c>
      <c r="F877">
        <f t="shared" si="65"/>
        <v>7</v>
      </c>
      <c r="G877" t="s">
        <v>3778</v>
      </c>
      <c r="H877" t="s">
        <v>3779</v>
      </c>
      <c r="I877" t="s">
        <v>3780</v>
      </c>
      <c r="J877" t="s">
        <v>4396</v>
      </c>
      <c r="K877" s="46">
        <v>17.795300000000001</v>
      </c>
      <c r="L877" s="27">
        <v>4806.9200000000055</v>
      </c>
      <c r="M877" s="27">
        <v>3514.57</v>
      </c>
      <c r="N877" s="27">
        <v>9776.3299999999799</v>
      </c>
      <c r="O877" s="70">
        <f t="shared" si="66"/>
        <v>18097.819999999985</v>
      </c>
      <c r="P877" s="76">
        <v>1.4452632020400293</v>
      </c>
      <c r="Q877" s="66">
        <f t="shared" si="67"/>
        <v>14129.37</v>
      </c>
      <c r="R877" s="63">
        <v>1</v>
      </c>
      <c r="S877" s="27">
        <v>18097.819999999985</v>
      </c>
      <c r="T877" s="27">
        <v>0</v>
      </c>
      <c r="U877" s="64">
        <f t="shared" si="68"/>
        <v>14129.37</v>
      </c>
      <c r="V877" s="65">
        <f t="shared" si="69"/>
        <v>32227.189999999988</v>
      </c>
    </row>
    <row r="878" spans="1:22" x14ac:dyDescent="0.25">
      <c r="A878" s="1" t="s">
        <v>3702</v>
      </c>
      <c r="B878" t="s">
        <v>20</v>
      </c>
      <c r="C878" t="s">
        <v>2859</v>
      </c>
      <c r="D878" t="s">
        <v>2860</v>
      </c>
      <c r="E878" t="s">
        <v>2</v>
      </c>
      <c r="F878">
        <f t="shared" si="65"/>
        <v>7</v>
      </c>
      <c r="G878" t="s">
        <v>3778</v>
      </c>
      <c r="H878" t="s">
        <v>3779</v>
      </c>
      <c r="I878" t="s">
        <v>3780</v>
      </c>
      <c r="J878" t="s">
        <v>4396</v>
      </c>
      <c r="K878" s="46">
        <v>9.3577999999999992</v>
      </c>
      <c r="L878" s="27">
        <v>2.2400000000000002</v>
      </c>
      <c r="M878" s="27">
        <v>637.27</v>
      </c>
      <c r="N878" s="27">
        <v>150.29</v>
      </c>
      <c r="O878" s="70">
        <f t="shared" si="66"/>
        <v>789.8</v>
      </c>
      <c r="P878" s="76">
        <v>1.4452724732184445</v>
      </c>
      <c r="Q878" s="66">
        <f t="shared" si="67"/>
        <v>217.21</v>
      </c>
      <c r="R878" s="63">
        <v>1</v>
      </c>
      <c r="S878" s="27">
        <v>789.8</v>
      </c>
      <c r="T878" s="27">
        <v>0</v>
      </c>
      <c r="U878" s="64">
        <f t="shared" si="68"/>
        <v>217.21</v>
      </c>
      <c r="V878" s="65">
        <f t="shared" si="69"/>
        <v>1007.01</v>
      </c>
    </row>
    <row r="879" spans="1:22" x14ac:dyDescent="0.25">
      <c r="A879" s="1" t="s">
        <v>3703</v>
      </c>
      <c r="B879" t="s">
        <v>21</v>
      </c>
      <c r="C879" t="s">
        <v>103</v>
      </c>
      <c r="D879" t="s">
        <v>21</v>
      </c>
      <c r="E879" t="s">
        <v>0</v>
      </c>
      <c r="F879">
        <f t="shared" si="65"/>
        <v>7</v>
      </c>
      <c r="G879" t="s">
        <v>3778</v>
      </c>
      <c r="H879" t="s">
        <v>3779</v>
      </c>
      <c r="I879" t="s">
        <v>3780</v>
      </c>
      <c r="J879" t="s">
        <v>4396</v>
      </c>
      <c r="K879" s="46">
        <v>5.6778000000000004</v>
      </c>
      <c r="L879" s="27">
        <v>0</v>
      </c>
      <c r="M879" s="27">
        <v>25709.040000000001</v>
      </c>
      <c r="N879" s="27">
        <v>0</v>
      </c>
      <c r="O879" s="70">
        <f t="shared" si="66"/>
        <v>25709.040000000001</v>
      </c>
      <c r="P879" s="76">
        <v>0</v>
      </c>
      <c r="Q879" s="66">
        <f t="shared" si="67"/>
        <v>0</v>
      </c>
      <c r="R879" s="63">
        <v>0</v>
      </c>
      <c r="S879" s="27">
        <v>25709.040000000001</v>
      </c>
      <c r="T879" s="27">
        <v>0</v>
      </c>
      <c r="U879" s="64">
        <f t="shared" si="68"/>
        <v>0</v>
      </c>
      <c r="V879" s="65">
        <f t="shared" si="69"/>
        <v>25709.040000000001</v>
      </c>
    </row>
    <row r="880" spans="1:22" x14ac:dyDescent="0.25">
      <c r="A880" s="1" t="s">
        <v>3703</v>
      </c>
      <c r="B880" t="s">
        <v>21</v>
      </c>
      <c r="C880" t="s">
        <v>103</v>
      </c>
      <c r="D880" t="s">
        <v>21</v>
      </c>
      <c r="E880" t="s">
        <v>0</v>
      </c>
      <c r="F880">
        <f t="shared" si="65"/>
        <v>7</v>
      </c>
      <c r="G880" t="s">
        <v>3781</v>
      </c>
      <c r="H880" t="s">
        <v>3782</v>
      </c>
      <c r="I880" t="s">
        <v>3783</v>
      </c>
      <c r="J880" t="s">
        <v>4397</v>
      </c>
      <c r="K880" s="46">
        <v>0.24759999999999999</v>
      </c>
      <c r="L880" s="27">
        <v>0</v>
      </c>
      <c r="M880" s="27">
        <v>1121.1300000000001</v>
      </c>
      <c r="N880" s="27">
        <v>0</v>
      </c>
      <c r="O880" s="70">
        <f t="shared" si="66"/>
        <v>1121.1300000000001</v>
      </c>
      <c r="P880" s="76">
        <v>0</v>
      </c>
      <c r="Q880" s="66">
        <f t="shared" si="67"/>
        <v>0</v>
      </c>
      <c r="R880" s="63">
        <v>0</v>
      </c>
      <c r="S880" s="27">
        <v>0</v>
      </c>
      <c r="T880" s="27">
        <v>1121.1300000000001</v>
      </c>
      <c r="U880" s="64">
        <f t="shared" si="68"/>
        <v>0</v>
      </c>
      <c r="V880" s="65">
        <f t="shared" si="69"/>
        <v>1121.1300000000001</v>
      </c>
    </row>
    <row r="881" spans="1:22" x14ac:dyDescent="0.25">
      <c r="A881" s="1" t="s">
        <v>3703</v>
      </c>
      <c r="B881" t="s">
        <v>21</v>
      </c>
      <c r="C881" t="s">
        <v>103</v>
      </c>
      <c r="D881" t="s">
        <v>21</v>
      </c>
      <c r="E881" t="s">
        <v>0</v>
      </c>
      <c r="F881">
        <f t="shared" si="65"/>
        <v>7</v>
      </c>
      <c r="G881" t="s">
        <v>3787</v>
      </c>
      <c r="H881" t="s">
        <v>3782</v>
      </c>
      <c r="I881" t="s">
        <v>3785</v>
      </c>
      <c r="J881" t="s">
        <v>4397</v>
      </c>
      <c r="K881" s="46">
        <v>0.98919999999999997</v>
      </c>
      <c r="L881" s="27">
        <v>0</v>
      </c>
      <c r="M881" s="27">
        <v>4479.09</v>
      </c>
      <c r="N881" s="27">
        <v>0</v>
      </c>
      <c r="O881" s="70">
        <f t="shared" si="66"/>
        <v>4479.09</v>
      </c>
      <c r="P881" s="76">
        <v>0</v>
      </c>
      <c r="Q881" s="66">
        <f t="shared" si="67"/>
        <v>0</v>
      </c>
      <c r="R881" s="63">
        <v>0</v>
      </c>
      <c r="S881" s="27">
        <v>0</v>
      </c>
      <c r="T881" s="27">
        <v>4479.09</v>
      </c>
      <c r="U881" s="64">
        <f t="shared" si="68"/>
        <v>0</v>
      </c>
      <c r="V881" s="65">
        <f t="shared" si="69"/>
        <v>4479.09</v>
      </c>
    </row>
    <row r="882" spans="1:22" x14ac:dyDescent="0.25">
      <c r="A882" s="1" t="s">
        <v>3703</v>
      </c>
      <c r="B882" t="s">
        <v>21</v>
      </c>
      <c r="C882" t="s">
        <v>103</v>
      </c>
      <c r="D882" t="s">
        <v>21</v>
      </c>
      <c r="E882" t="s">
        <v>0</v>
      </c>
      <c r="F882">
        <f t="shared" si="65"/>
        <v>7</v>
      </c>
      <c r="G882" t="s">
        <v>3788</v>
      </c>
      <c r="H882" t="s">
        <v>3782</v>
      </c>
      <c r="I882" t="s">
        <v>3785</v>
      </c>
      <c r="J882" t="s">
        <v>4397</v>
      </c>
      <c r="K882" s="46">
        <v>0.49459999999999998</v>
      </c>
      <c r="L882" s="27">
        <v>0</v>
      </c>
      <c r="M882" s="27">
        <v>2239.5500000000002</v>
      </c>
      <c r="N882" s="27">
        <v>0</v>
      </c>
      <c r="O882" s="70">
        <f t="shared" si="66"/>
        <v>2239.5500000000002</v>
      </c>
      <c r="P882" s="76">
        <v>0</v>
      </c>
      <c r="Q882" s="66">
        <f t="shared" si="67"/>
        <v>0</v>
      </c>
      <c r="R882" s="63">
        <v>0</v>
      </c>
      <c r="S882" s="27">
        <v>0</v>
      </c>
      <c r="T882" s="27">
        <v>2239.5500000000002</v>
      </c>
      <c r="U882" s="64">
        <f t="shared" si="68"/>
        <v>0</v>
      </c>
      <c r="V882" s="65">
        <f t="shared" si="69"/>
        <v>2239.5500000000002</v>
      </c>
    </row>
    <row r="883" spans="1:22" x14ac:dyDescent="0.25">
      <c r="A883" s="1" t="s">
        <v>3703</v>
      </c>
      <c r="B883" t="s">
        <v>21</v>
      </c>
      <c r="C883" t="s">
        <v>573</v>
      </c>
      <c r="D883" t="s">
        <v>574</v>
      </c>
      <c r="E883" t="s">
        <v>3</v>
      </c>
      <c r="F883">
        <f t="shared" si="65"/>
        <v>7</v>
      </c>
      <c r="G883" t="s">
        <v>3778</v>
      </c>
      <c r="H883" t="s">
        <v>3779</v>
      </c>
      <c r="I883" t="s">
        <v>3780</v>
      </c>
      <c r="J883" t="s">
        <v>4397</v>
      </c>
      <c r="K883" s="46">
        <v>0.99439999999999995</v>
      </c>
      <c r="L883" s="27">
        <v>0</v>
      </c>
      <c r="M883" s="27">
        <v>0</v>
      </c>
      <c r="N883" s="27">
        <v>0</v>
      </c>
      <c r="O883" s="70">
        <f t="shared" si="66"/>
        <v>0</v>
      </c>
      <c r="P883" s="76">
        <v>0</v>
      </c>
      <c r="Q883" s="66">
        <f t="shared" si="67"/>
        <v>0</v>
      </c>
      <c r="R883" s="63">
        <v>0</v>
      </c>
      <c r="S883" s="27">
        <v>0</v>
      </c>
      <c r="T883" s="27">
        <v>0</v>
      </c>
      <c r="U883" s="64">
        <f t="shared" si="68"/>
        <v>0</v>
      </c>
      <c r="V883" s="65">
        <f t="shared" si="69"/>
        <v>0</v>
      </c>
    </row>
    <row r="884" spans="1:22" x14ac:dyDescent="0.25">
      <c r="A884" s="1" t="s">
        <v>3703</v>
      </c>
      <c r="B884" t="s">
        <v>21</v>
      </c>
      <c r="C884" t="s">
        <v>573</v>
      </c>
      <c r="D884" t="s">
        <v>574</v>
      </c>
      <c r="E884" t="s">
        <v>3</v>
      </c>
      <c r="F884">
        <f t="shared" si="65"/>
        <v>7</v>
      </c>
      <c r="G884" t="s">
        <v>3902</v>
      </c>
      <c r="H884" t="s">
        <v>3782</v>
      </c>
      <c r="I884" t="s">
        <v>3783</v>
      </c>
      <c r="J884" t="s">
        <v>4397</v>
      </c>
      <c r="K884" s="46">
        <v>0.98309999999999997</v>
      </c>
      <c r="L884" s="27">
        <v>0</v>
      </c>
      <c r="M884" s="27">
        <v>0</v>
      </c>
      <c r="N884" s="27">
        <v>0</v>
      </c>
      <c r="O884" s="70">
        <f t="shared" si="66"/>
        <v>0</v>
      </c>
      <c r="P884" s="76">
        <v>0</v>
      </c>
      <c r="Q884" s="66">
        <f t="shared" si="67"/>
        <v>0</v>
      </c>
      <c r="R884" s="63">
        <v>0</v>
      </c>
      <c r="S884" s="27">
        <v>0</v>
      </c>
      <c r="T884" s="27">
        <v>0</v>
      </c>
      <c r="U884" s="64">
        <f t="shared" si="68"/>
        <v>0</v>
      </c>
      <c r="V884" s="65">
        <f t="shared" si="69"/>
        <v>0</v>
      </c>
    </row>
    <row r="885" spans="1:22" x14ac:dyDescent="0.25">
      <c r="A885" s="1" t="s">
        <v>3703</v>
      </c>
      <c r="B885" t="s">
        <v>21</v>
      </c>
      <c r="C885" t="s">
        <v>573</v>
      </c>
      <c r="D885" t="s">
        <v>574</v>
      </c>
      <c r="E885" t="s">
        <v>3</v>
      </c>
      <c r="F885">
        <f t="shared" si="65"/>
        <v>7</v>
      </c>
      <c r="G885" t="s">
        <v>3787</v>
      </c>
      <c r="H885" t="s">
        <v>3782</v>
      </c>
      <c r="I885" t="s">
        <v>3785</v>
      </c>
      <c r="J885" t="s">
        <v>4397</v>
      </c>
      <c r="K885" s="46">
        <v>0.98309999999999997</v>
      </c>
      <c r="L885" s="27">
        <v>0</v>
      </c>
      <c r="M885" s="27">
        <v>0</v>
      </c>
      <c r="N885" s="27">
        <v>0</v>
      </c>
      <c r="O885" s="70">
        <f t="shared" si="66"/>
        <v>0</v>
      </c>
      <c r="P885" s="76">
        <v>0</v>
      </c>
      <c r="Q885" s="66">
        <f t="shared" si="67"/>
        <v>0</v>
      </c>
      <c r="R885" s="63">
        <v>0</v>
      </c>
      <c r="S885" s="27">
        <v>0</v>
      </c>
      <c r="T885" s="27">
        <v>0</v>
      </c>
      <c r="U885" s="64">
        <f t="shared" si="68"/>
        <v>0</v>
      </c>
      <c r="V885" s="65">
        <f t="shared" si="69"/>
        <v>0</v>
      </c>
    </row>
    <row r="886" spans="1:22" x14ac:dyDescent="0.25">
      <c r="A886" s="1" t="s">
        <v>3703</v>
      </c>
      <c r="B886" t="s">
        <v>21</v>
      </c>
      <c r="C886" t="s">
        <v>575</v>
      </c>
      <c r="D886" t="s">
        <v>576</v>
      </c>
      <c r="E886" t="s">
        <v>3</v>
      </c>
      <c r="F886">
        <f t="shared" si="65"/>
        <v>7</v>
      </c>
      <c r="G886" t="s">
        <v>3778</v>
      </c>
      <c r="H886" t="s">
        <v>3779</v>
      </c>
      <c r="I886" t="s">
        <v>3780</v>
      </c>
      <c r="J886" t="s">
        <v>4397</v>
      </c>
      <c r="K886" s="46">
        <v>0.99399999999999999</v>
      </c>
      <c r="L886" s="27">
        <v>0</v>
      </c>
      <c r="M886" s="27">
        <v>55.54</v>
      </c>
      <c r="N886" s="27">
        <v>50.69</v>
      </c>
      <c r="O886" s="70">
        <f t="shared" si="66"/>
        <v>106.22999999999999</v>
      </c>
      <c r="P886" s="76">
        <v>1.445255474452555</v>
      </c>
      <c r="Q886" s="66">
        <f t="shared" si="67"/>
        <v>73.260000000000005</v>
      </c>
      <c r="R886" s="63">
        <v>1</v>
      </c>
      <c r="S886" s="27">
        <v>0</v>
      </c>
      <c r="T886" s="27">
        <v>106.22999999999999</v>
      </c>
      <c r="U886" s="64">
        <f t="shared" si="68"/>
        <v>73.260000000000005</v>
      </c>
      <c r="V886" s="65">
        <f t="shared" si="69"/>
        <v>179.49</v>
      </c>
    </row>
    <row r="887" spans="1:22" x14ac:dyDescent="0.25">
      <c r="A887" s="1" t="s">
        <v>3703</v>
      </c>
      <c r="B887" t="s">
        <v>21</v>
      </c>
      <c r="C887" t="s">
        <v>575</v>
      </c>
      <c r="D887" t="s">
        <v>576</v>
      </c>
      <c r="E887" t="s">
        <v>3</v>
      </c>
      <c r="F887">
        <f t="shared" si="65"/>
        <v>7</v>
      </c>
      <c r="G887" t="s">
        <v>3902</v>
      </c>
      <c r="H887" t="s">
        <v>3782</v>
      </c>
      <c r="I887" t="s">
        <v>3783</v>
      </c>
      <c r="J887" t="s">
        <v>4397</v>
      </c>
      <c r="K887" s="46">
        <v>0.99399999999999999</v>
      </c>
      <c r="L887" s="27">
        <v>50.69</v>
      </c>
      <c r="M887" s="27">
        <v>55.54</v>
      </c>
      <c r="N887" s="27">
        <v>0</v>
      </c>
      <c r="O887" s="70">
        <f t="shared" si="66"/>
        <v>106.22999999999999</v>
      </c>
      <c r="P887" s="76">
        <v>0</v>
      </c>
      <c r="Q887" s="66">
        <f t="shared" si="67"/>
        <v>0</v>
      </c>
      <c r="R887" s="63">
        <v>1</v>
      </c>
      <c r="S887" s="27">
        <v>0</v>
      </c>
      <c r="T887" s="27">
        <v>106.22999999999999</v>
      </c>
      <c r="U887" s="64">
        <f t="shared" si="68"/>
        <v>0</v>
      </c>
      <c r="V887" s="65">
        <f t="shared" si="69"/>
        <v>106.22999999999999</v>
      </c>
    </row>
    <row r="888" spans="1:22" x14ac:dyDescent="0.25">
      <c r="A888" s="1" t="s">
        <v>3703</v>
      </c>
      <c r="B888" t="s">
        <v>21</v>
      </c>
      <c r="C888" t="s">
        <v>577</v>
      </c>
      <c r="D888" t="s">
        <v>417</v>
      </c>
      <c r="E888" t="s">
        <v>3</v>
      </c>
      <c r="F888">
        <f t="shared" si="65"/>
        <v>7</v>
      </c>
      <c r="G888" t="s">
        <v>3778</v>
      </c>
      <c r="H888" t="s">
        <v>3779</v>
      </c>
      <c r="I888" t="s">
        <v>3780</v>
      </c>
      <c r="J888" t="s">
        <v>4397</v>
      </c>
      <c r="K888" s="46">
        <v>0.98509999999999998</v>
      </c>
      <c r="L888" s="27">
        <v>0</v>
      </c>
      <c r="M888" s="27">
        <v>153.47999999999999</v>
      </c>
      <c r="N888" s="27">
        <v>0</v>
      </c>
      <c r="O888" s="70">
        <f t="shared" si="66"/>
        <v>153.47999999999999</v>
      </c>
      <c r="P888" s="76">
        <v>0</v>
      </c>
      <c r="Q888" s="66">
        <f t="shared" si="67"/>
        <v>0</v>
      </c>
      <c r="R888" s="63">
        <v>0</v>
      </c>
      <c r="S888" s="27">
        <v>0</v>
      </c>
      <c r="T888" s="27">
        <v>153.47999999999999</v>
      </c>
      <c r="U888" s="64">
        <f t="shared" si="68"/>
        <v>0</v>
      </c>
      <c r="V888" s="65">
        <f t="shared" si="69"/>
        <v>153.47999999999999</v>
      </c>
    </row>
    <row r="889" spans="1:22" x14ac:dyDescent="0.25">
      <c r="A889" s="1" t="s">
        <v>3703</v>
      </c>
      <c r="B889" t="s">
        <v>21</v>
      </c>
      <c r="C889" t="s">
        <v>578</v>
      </c>
      <c r="D889" t="s">
        <v>195</v>
      </c>
      <c r="E889" t="s">
        <v>3</v>
      </c>
      <c r="F889">
        <f t="shared" si="65"/>
        <v>7</v>
      </c>
      <c r="G889" t="s">
        <v>3778</v>
      </c>
      <c r="H889" t="s">
        <v>3779</v>
      </c>
      <c r="I889" t="s">
        <v>3780</v>
      </c>
      <c r="J889" t="s">
        <v>4397</v>
      </c>
      <c r="K889" s="46">
        <v>0.98450000000000004</v>
      </c>
      <c r="L889" s="27">
        <v>0.26</v>
      </c>
      <c r="M889" s="27">
        <v>56.02</v>
      </c>
      <c r="N889" s="27">
        <v>1.41</v>
      </c>
      <c r="O889" s="70">
        <f t="shared" si="66"/>
        <v>57.69</v>
      </c>
      <c r="P889" s="76">
        <v>1.4459459459459461</v>
      </c>
      <c r="Q889" s="66">
        <f t="shared" si="67"/>
        <v>2.04</v>
      </c>
      <c r="R889" s="63">
        <v>1</v>
      </c>
      <c r="S889" s="27">
        <v>0</v>
      </c>
      <c r="T889" s="27">
        <v>57.69</v>
      </c>
      <c r="U889" s="64">
        <f t="shared" si="68"/>
        <v>2.04</v>
      </c>
      <c r="V889" s="65">
        <f t="shared" si="69"/>
        <v>59.73</v>
      </c>
    </row>
    <row r="890" spans="1:22" x14ac:dyDescent="0.25">
      <c r="A890" s="1" t="s">
        <v>3703</v>
      </c>
      <c r="B890" t="s">
        <v>21</v>
      </c>
      <c r="C890" t="s">
        <v>578</v>
      </c>
      <c r="D890" t="s">
        <v>195</v>
      </c>
      <c r="E890" t="s">
        <v>3</v>
      </c>
      <c r="F890">
        <f t="shared" si="65"/>
        <v>7</v>
      </c>
      <c r="G890" t="s">
        <v>3900</v>
      </c>
      <c r="H890" t="s">
        <v>3779</v>
      </c>
      <c r="I890" t="s">
        <v>3780</v>
      </c>
      <c r="J890" t="s">
        <v>4397</v>
      </c>
      <c r="K890" s="46">
        <v>0.49230000000000002</v>
      </c>
      <c r="L890" s="27">
        <v>0.13</v>
      </c>
      <c r="M890" s="27">
        <v>28.01</v>
      </c>
      <c r="N890" s="27">
        <v>0.71000000000000008</v>
      </c>
      <c r="O890" s="70">
        <f t="shared" si="66"/>
        <v>28.85</v>
      </c>
      <c r="P890" s="76">
        <v>1.4459459459459461</v>
      </c>
      <c r="Q890" s="66">
        <f t="shared" si="67"/>
        <v>1.03</v>
      </c>
      <c r="R890" s="63">
        <v>1</v>
      </c>
      <c r="S890" s="27">
        <v>0</v>
      </c>
      <c r="T890" s="27">
        <v>28.85</v>
      </c>
      <c r="U890" s="64">
        <f t="shared" si="68"/>
        <v>1.03</v>
      </c>
      <c r="V890" s="65">
        <f t="shared" si="69"/>
        <v>29.880000000000003</v>
      </c>
    </row>
    <row r="891" spans="1:22" x14ac:dyDescent="0.25">
      <c r="A891" s="1" t="s">
        <v>3703</v>
      </c>
      <c r="B891" t="s">
        <v>21</v>
      </c>
      <c r="C891" t="s">
        <v>578</v>
      </c>
      <c r="D891" t="s">
        <v>195</v>
      </c>
      <c r="E891" t="s">
        <v>3</v>
      </c>
      <c r="F891">
        <f t="shared" si="65"/>
        <v>7</v>
      </c>
      <c r="G891" t="s">
        <v>3902</v>
      </c>
      <c r="H891" t="s">
        <v>3782</v>
      </c>
      <c r="I891" t="s">
        <v>3783</v>
      </c>
      <c r="J891" t="s">
        <v>4397</v>
      </c>
      <c r="K891" s="46">
        <v>0.49220000000000003</v>
      </c>
      <c r="L891" s="27">
        <v>0.84</v>
      </c>
      <c r="M891" s="27">
        <v>28.01</v>
      </c>
      <c r="N891" s="27">
        <v>0</v>
      </c>
      <c r="O891" s="70">
        <f t="shared" si="66"/>
        <v>28.85</v>
      </c>
      <c r="P891" s="76">
        <v>0</v>
      </c>
      <c r="Q891" s="66">
        <f t="shared" si="67"/>
        <v>0</v>
      </c>
      <c r="R891" s="63">
        <v>1</v>
      </c>
      <c r="S891" s="27">
        <v>0</v>
      </c>
      <c r="T891" s="27">
        <v>28.85</v>
      </c>
      <c r="U891" s="64">
        <f t="shared" si="68"/>
        <v>0</v>
      </c>
      <c r="V891" s="65">
        <f t="shared" si="69"/>
        <v>28.85</v>
      </c>
    </row>
    <row r="892" spans="1:22" x14ac:dyDescent="0.25">
      <c r="A892" s="1" t="s">
        <v>3703</v>
      </c>
      <c r="B892" t="s">
        <v>21</v>
      </c>
      <c r="C892" t="s">
        <v>578</v>
      </c>
      <c r="D892" t="s">
        <v>195</v>
      </c>
      <c r="E892" t="s">
        <v>3</v>
      </c>
      <c r="F892">
        <f t="shared" si="65"/>
        <v>7</v>
      </c>
      <c r="G892" t="s">
        <v>3787</v>
      </c>
      <c r="H892" t="s">
        <v>3782</v>
      </c>
      <c r="I892" t="s">
        <v>3785</v>
      </c>
      <c r="J892" t="s">
        <v>4397</v>
      </c>
      <c r="K892" s="46">
        <v>0.49220000000000003</v>
      </c>
      <c r="L892" s="27">
        <v>0</v>
      </c>
      <c r="M892" s="27">
        <v>28.01</v>
      </c>
      <c r="N892" s="27">
        <v>0.83999999999999986</v>
      </c>
      <c r="O892" s="70">
        <f t="shared" si="66"/>
        <v>28.85</v>
      </c>
      <c r="P892" s="76">
        <v>1.4459459459459461</v>
      </c>
      <c r="Q892" s="66">
        <f t="shared" si="67"/>
        <v>1.21</v>
      </c>
      <c r="R892" s="63">
        <v>1</v>
      </c>
      <c r="S892" s="27">
        <v>0</v>
      </c>
      <c r="T892" s="27">
        <v>28.85</v>
      </c>
      <c r="U892" s="64">
        <f t="shared" si="68"/>
        <v>1.21</v>
      </c>
      <c r="V892" s="65">
        <f t="shared" si="69"/>
        <v>30.060000000000002</v>
      </c>
    </row>
    <row r="893" spans="1:22" x14ac:dyDescent="0.25">
      <c r="A893" s="1" t="s">
        <v>3703</v>
      </c>
      <c r="B893" t="s">
        <v>21</v>
      </c>
      <c r="C893" t="s">
        <v>579</v>
      </c>
      <c r="D893" t="s">
        <v>580</v>
      </c>
      <c r="E893" t="s">
        <v>3</v>
      </c>
      <c r="F893">
        <f t="shared" si="65"/>
        <v>7</v>
      </c>
      <c r="G893" t="s">
        <v>3778</v>
      </c>
      <c r="H893" t="s">
        <v>3779</v>
      </c>
      <c r="I893" t="s">
        <v>3780</v>
      </c>
      <c r="J893" t="s">
        <v>4397</v>
      </c>
      <c r="K893" s="46">
        <v>1</v>
      </c>
      <c r="L893" s="27">
        <v>0</v>
      </c>
      <c r="M893" s="27">
        <v>92.15</v>
      </c>
      <c r="N893" s="27">
        <v>44.000000000000007</v>
      </c>
      <c r="O893" s="70">
        <f t="shared" si="66"/>
        <v>136.15</v>
      </c>
      <c r="P893" s="76">
        <v>1.4452272727272728</v>
      </c>
      <c r="Q893" s="66">
        <f t="shared" si="67"/>
        <v>63.59</v>
      </c>
      <c r="R893" s="63">
        <v>1</v>
      </c>
      <c r="S893" s="27">
        <v>0</v>
      </c>
      <c r="T893" s="27">
        <v>136.15</v>
      </c>
      <c r="U893" s="64">
        <f t="shared" si="68"/>
        <v>63.59</v>
      </c>
      <c r="V893" s="65">
        <f t="shared" si="69"/>
        <v>199.74</v>
      </c>
    </row>
    <row r="894" spans="1:22" x14ac:dyDescent="0.25">
      <c r="A894" s="1" t="s">
        <v>3703</v>
      </c>
      <c r="B894" t="s">
        <v>21</v>
      </c>
      <c r="C894" t="s">
        <v>579</v>
      </c>
      <c r="D894" t="s">
        <v>580</v>
      </c>
      <c r="E894" t="s">
        <v>3</v>
      </c>
      <c r="F894">
        <f t="shared" si="65"/>
        <v>7</v>
      </c>
      <c r="G894" t="s">
        <v>3902</v>
      </c>
      <c r="H894" t="s">
        <v>3782</v>
      </c>
      <c r="I894" t="s">
        <v>3783</v>
      </c>
      <c r="J894" t="s">
        <v>4397</v>
      </c>
      <c r="K894" s="46">
        <v>0.97389999999999999</v>
      </c>
      <c r="L894" s="27">
        <v>42.85</v>
      </c>
      <c r="M894" s="27">
        <v>89.74</v>
      </c>
      <c r="N894" s="27">
        <v>0</v>
      </c>
      <c r="O894" s="70">
        <f t="shared" si="66"/>
        <v>132.59</v>
      </c>
      <c r="P894" s="76">
        <v>0</v>
      </c>
      <c r="Q894" s="66">
        <f t="shared" si="67"/>
        <v>0</v>
      </c>
      <c r="R894" s="63">
        <v>1</v>
      </c>
      <c r="S894" s="27">
        <v>0</v>
      </c>
      <c r="T894" s="27">
        <v>132.59</v>
      </c>
      <c r="U894" s="64">
        <f t="shared" si="68"/>
        <v>0</v>
      </c>
      <c r="V894" s="65">
        <f t="shared" si="69"/>
        <v>132.59</v>
      </c>
    </row>
    <row r="895" spans="1:22" x14ac:dyDescent="0.25">
      <c r="A895" s="1" t="s">
        <v>3703</v>
      </c>
      <c r="B895" t="s">
        <v>21</v>
      </c>
      <c r="C895" t="s">
        <v>579</v>
      </c>
      <c r="D895" t="s">
        <v>580</v>
      </c>
      <c r="E895" t="s">
        <v>3</v>
      </c>
      <c r="F895">
        <f t="shared" si="65"/>
        <v>7</v>
      </c>
      <c r="G895" t="s">
        <v>3787</v>
      </c>
      <c r="H895" t="s">
        <v>3782</v>
      </c>
      <c r="I895" t="s">
        <v>3785</v>
      </c>
      <c r="J895" t="s">
        <v>4397</v>
      </c>
      <c r="K895" s="46">
        <v>1</v>
      </c>
      <c r="L895" s="27">
        <v>0</v>
      </c>
      <c r="M895" s="27">
        <v>92.15</v>
      </c>
      <c r="N895" s="27">
        <v>44.000000000000007</v>
      </c>
      <c r="O895" s="70">
        <f t="shared" si="66"/>
        <v>136.15</v>
      </c>
      <c r="P895" s="76">
        <v>1.4452272727272728</v>
      </c>
      <c r="Q895" s="66">
        <f t="shared" si="67"/>
        <v>63.59</v>
      </c>
      <c r="R895" s="63">
        <v>1</v>
      </c>
      <c r="S895" s="27">
        <v>0</v>
      </c>
      <c r="T895" s="27">
        <v>136.15</v>
      </c>
      <c r="U895" s="64">
        <f t="shared" si="68"/>
        <v>63.59</v>
      </c>
      <c r="V895" s="65">
        <f t="shared" si="69"/>
        <v>199.74</v>
      </c>
    </row>
    <row r="896" spans="1:22" x14ac:dyDescent="0.25">
      <c r="A896" s="1" t="s">
        <v>3703</v>
      </c>
      <c r="B896" t="s">
        <v>21</v>
      </c>
      <c r="C896" t="s">
        <v>581</v>
      </c>
      <c r="D896" t="s">
        <v>582</v>
      </c>
      <c r="E896" t="s">
        <v>3</v>
      </c>
      <c r="F896">
        <f t="shared" si="65"/>
        <v>7</v>
      </c>
      <c r="G896" t="s">
        <v>3778</v>
      </c>
      <c r="H896" t="s">
        <v>3779</v>
      </c>
      <c r="I896" t="s">
        <v>3780</v>
      </c>
      <c r="J896" t="s">
        <v>4397</v>
      </c>
      <c r="K896" s="46">
        <v>0.99139999999999995</v>
      </c>
      <c r="L896" s="27">
        <v>0</v>
      </c>
      <c r="M896" s="27">
        <v>98.11</v>
      </c>
      <c r="N896" s="27">
        <v>0</v>
      </c>
      <c r="O896" s="70">
        <f t="shared" si="66"/>
        <v>98.11</v>
      </c>
      <c r="P896" s="76">
        <v>0</v>
      </c>
      <c r="Q896" s="66">
        <f t="shared" si="67"/>
        <v>0</v>
      </c>
      <c r="R896" s="63">
        <v>0</v>
      </c>
      <c r="S896" s="27">
        <v>0</v>
      </c>
      <c r="T896" s="27">
        <v>98.11</v>
      </c>
      <c r="U896" s="64">
        <f t="shared" si="68"/>
        <v>0</v>
      </c>
      <c r="V896" s="65">
        <f t="shared" si="69"/>
        <v>98.11</v>
      </c>
    </row>
    <row r="897" spans="1:22" x14ac:dyDescent="0.25">
      <c r="A897" s="1" t="s">
        <v>3703</v>
      </c>
      <c r="B897" t="s">
        <v>21</v>
      </c>
      <c r="C897" t="s">
        <v>581</v>
      </c>
      <c r="D897" t="s">
        <v>582</v>
      </c>
      <c r="E897" t="s">
        <v>3</v>
      </c>
      <c r="F897">
        <f t="shared" si="65"/>
        <v>7</v>
      </c>
      <c r="G897" t="s">
        <v>3902</v>
      </c>
      <c r="H897" t="s">
        <v>3782</v>
      </c>
      <c r="I897" t="s">
        <v>3783</v>
      </c>
      <c r="J897" t="s">
        <v>4397</v>
      </c>
      <c r="K897" s="46">
        <v>0.98170000000000002</v>
      </c>
      <c r="L897" s="27">
        <v>0</v>
      </c>
      <c r="M897" s="27">
        <v>97.15</v>
      </c>
      <c r="N897" s="27">
        <v>0</v>
      </c>
      <c r="O897" s="70">
        <f t="shared" si="66"/>
        <v>97.15</v>
      </c>
      <c r="P897" s="76">
        <v>0</v>
      </c>
      <c r="Q897" s="66">
        <f t="shared" si="67"/>
        <v>0</v>
      </c>
      <c r="R897" s="63">
        <v>0</v>
      </c>
      <c r="S897" s="27">
        <v>0</v>
      </c>
      <c r="T897" s="27">
        <v>97.15</v>
      </c>
      <c r="U897" s="64">
        <f t="shared" si="68"/>
        <v>0</v>
      </c>
      <c r="V897" s="65">
        <f t="shared" si="69"/>
        <v>97.15</v>
      </c>
    </row>
    <row r="898" spans="1:22" x14ac:dyDescent="0.25">
      <c r="A898" s="1" t="s">
        <v>3703</v>
      </c>
      <c r="B898" t="s">
        <v>21</v>
      </c>
      <c r="C898" t="s">
        <v>583</v>
      </c>
      <c r="D898" t="s">
        <v>584</v>
      </c>
      <c r="E898" t="s">
        <v>3</v>
      </c>
      <c r="F898">
        <f t="shared" ref="F898:F961" si="70">LEN(C898)</f>
        <v>7</v>
      </c>
      <c r="G898" t="s">
        <v>3778</v>
      </c>
      <c r="H898" t="s">
        <v>3779</v>
      </c>
      <c r="I898" t="s">
        <v>3780</v>
      </c>
      <c r="J898" t="s">
        <v>4397</v>
      </c>
      <c r="K898" s="46">
        <v>0.9909</v>
      </c>
      <c r="L898" s="27">
        <v>32.99</v>
      </c>
      <c r="M898" s="27">
        <v>17.239999999999998</v>
      </c>
      <c r="N898" s="27">
        <v>103.41</v>
      </c>
      <c r="O898" s="70">
        <f t="shared" ref="O898:O961" si="71">SUM(L898:N898)</f>
        <v>153.63999999999999</v>
      </c>
      <c r="P898" s="76">
        <v>1.4452180640170196</v>
      </c>
      <c r="Q898" s="66">
        <f t="shared" ref="Q898:Q961" si="72">ROUND(P898*N898,2)</f>
        <v>149.44999999999999</v>
      </c>
      <c r="R898" s="63">
        <v>1</v>
      </c>
      <c r="S898" s="27">
        <v>0</v>
      </c>
      <c r="T898" s="27">
        <v>153.63999999999999</v>
      </c>
      <c r="U898" s="64">
        <f t="shared" ref="U898:U961" si="73">ROUND(SUM(L898,M898,N898,Q898,-S898,-T898), 2)</f>
        <v>149.44999999999999</v>
      </c>
      <c r="V898" s="65">
        <f t="shared" ref="V898:V961" si="74">SUM(S898,T898,U898)</f>
        <v>303.08999999999997</v>
      </c>
    </row>
    <row r="899" spans="1:22" x14ac:dyDescent="0.25">
      <c r="A899" s="1" t="s">
        <v>3703</v>
      </c>
      <c r="B899" t="s">
        <v>21</v>
      </c>
      <c r="C899" t="s">
        <v>583</v>
      </c>
      <c r="D899" t="s">
        <v>584</v>
      </c>
      <c r="E899" t="s">
        <v>3</v>
      </c>
      <c r="F899">
        <f t="shared" si="70"/>
        <v>7</v>
      </c>
      <c r="G899" t="s">
        <v>3902</v>
      </c>
      <c r="H899" t="s">
        <v>3782</v>
      </c>
      <c r="I899" t="s">
        <v>3783</v>
      </c>
      <c r="J899" t="s">
        <v>4397</v>
      </c>
      <c r="K899" s="46">
        <v>0.98089999999999999</v>
      </c>
      <c r="L899" s="27">
        <v>135.02000000000001</v>
      </c>
      <c r="M899" s="27">
        <v>17.07</v>
      </c>
      <c r="N899" s="27">
        <v>0</v>
      </c>
      <c r="O899" s="70">
        <f t="shared" si="71"/>
        <v>152.09</v>
      </c>
      <c r="P899" s="76">
        <v>0</v>
      </c>
      <c r="Q899" s="66">
        <f t="shared" si="72"/>
        <v>0</v>
      </c>
      <c r="R899" s="63">
        <v>1</v>
      </c>
      <c r="S899" s="27">
        <v>0</v>
      </c>
      <c r="T899" s="27">
        <v>152.09</v>
      </c>
      <c r="U899" s="64">
        <f t="shared" si="73"/>
        <v>0</v>
      </c>
      <c r="V899" s="65">
        <f t="shared" si="74"/>
        <v>152.09</v>
      </c>
    </row>
    <row r="900" spans="1:22" x14ac:dyDescent="0.25">
      <c r="A900" s="1" t="s">
        <v>3703</v>
      </c>
      <c r="B900" t="s">
        <v>21</v>
      </c>
      <c r="C900" t="s">
        <v>585</v>
      </c>
      <c r="D900" t="s">
        <v>586</v>
      </c>
      <c r="E900" t="s">
        <v>3</v>
      </c>
      <c r="F900">
        <f t="shared" si="70"/>
        <v>7</v>
      </c>
      <c r="G900" t="s">
        <v>3778</v>
      </c>
      <c r="H900" t="s">
        <v>3779</v>
      </c>
      <c r="I900" t="s">
        <v>3780</v>
      </c>
      <c r="J900" t="s">
        <v>4397</v>
      </c>
      <c r="K900" s="46">
        <v>0.9163</v>
      </c>
      <c r="L900" s="27">
        <v>0</v>
      </c>
      <c r="M900" s="27">
        <v>0</v>
      </c>
      <c r="N900" s="27">
        <v>0</v>
      </c>
      <c r="O900" s="70">
        <f t="shared" si="71"/>
        <v>0</v>
      </c>
      <c r="P900" s="76">
        <v>0</v>
      </c>
      <c r="Q900" s="66">
        <f t="shared" si="72"/>
        <v>0</v>
      </c>
      <c r="R900" s="63">
        <v>0</v>
      </c>
      <c r="S900" s="27">
        <v>0</v>
      </c>
      <c r="T900" s="27">
        <v>0</v>
      </c>
      <c r="U900" s="64">
        <f t="shared" si="73"/>
        <v>0</v>
      </c>
      <c r="V900" s="65">
        <f t="shared" si="74"/>
        <v>0</v>
      </c>
    </row>
    <row r="901" spans="1:22" x14ac:dyDescent="0.25">
      <c r="A901" s="1" t="s">
        <v>3703</v>
      </c>
      <c r="B901" t="s">
        <v>21</v>
      </c>
      <c r="C901" t="s">
        <v>585</v>
      </c>
      <c r="D901" t="s">
        <v>586</v>
      </c>
      <c r="E901" t="s">
        <v>3</v>
      </c>
      <c r="F901">
        <f t="shared" si="70"/>
        <v>7</v>
      </c>
      <c r="G901" t="s">
        <v>3902</v>
      </c>
      <c r="H901" t="s">
        <v>3782</v>
      </c>
      <c r="I901" t="s">
        <v>3783</v>
      </c>
      <c r="J901" t="s">
        <v>4397</v>
      </c>
      <c r="K901" s="46">
        <v>0.91620000000000001</v>
      </c>
      <c r="L901" s="27">
        <v>0</v>
      </c>
      <c r="M901" s="27">
        <v>0</v>
      </c>
      <c r="N901" s="27">
        <v>0</v>
      </c>
      <c r="O901" s="70">
        <f t="shared" si="71"/>
        <v>0</v>
      </c>
      <c r="P901" s="76">
        <v>0</v>
      </c>
      <c r="Q901" s="66">
        <f t="shared" si="72"/>
        <v>0</v>
      </c>
      <c r="R901" s="63">
        <v>0</v>
      </c>
      <c r="S901" s="27">
        <v>0</v>
      </c>
      <c r="T901" s="27">
        <v>0</v>
      </c>
      <c r="U901" s="64">
        <f t="shared" si="73"/>
        <v>0</v>
      </c>
      <c r="V901" s="65">
        <f t="shared" si="74"/>
        <v>0</v>
      </c>
    </row>
    <row r="902" spans="1:22" x14ac:dyDescent="0.25">
      <c r="A902" s="1" t="s">
        <v>3703</v>
      </c>
      <c r="B902" t="s">
        <v>21</v>
      </c>
      <c r="C902" t="s">
        <v>587</v>
      </c>
      <c r="D902" t="s">
        <v>588</v>
      </c>
      <c r="E902" t="s">
        <v>3</v>
      </c>
      <c r="F902">
        <f t="shared" si="70"/>
        <v>7</v>
      </c>
      <c r="G902" t="s">
        <v>3778</v>
      </c>
      <c r="H902" t="s">
        <v>3779</v>
      </c>
      <c r="I902" t="s">
        <v>3780</v>
      </c>
      <c r="J902" t="s">
        <v>4397</v>
      </c>
      <c r="K902" s="46">
        <v>0.6532</v>
      </c>
      <c r="L902" s="27">
        <v>0</v>
      </c>
      <c r="M902" s="27">
        <v>340.32</v>
      </c>
      <c r="N902" s="27">
        <v>17.21</v>
      </c>
      <c r="O902" s="70">
        <f t="shared" si="71"/>
        <v>357.53</v>
      </c>
      <c r="P902" s="76">
        <v>1.4453805926786751</v>
      </c>
      <c r="Q902" s="66">
        <f t="shared" si="72"/>
        <v>24.88</v>
      </c>
      <c r="R902" s="63">
        <v>1</v>
      </c>
      <c r="S902" s="27">
        <v>0</v>
      </c>
      <c r="T902" s="27">
        <v>357.53</v>
      </c>
      <c r="U902" s="64">
        <f t="shared" si="73"/>
        <v>24.88</v>
      </c>
      <c r="V902" s="65">
        <f t="shared" si="74"/>
        <v>382.40999999999997</v>
      </c>
    </row>
    <row r="903" spans="1:22" x14ac:dyDescent="0.25">
      <c r="A903" s="1" t="s">
        <v>3703</v>
      </c>
      <c r="B903" t="s">
        <v>21</v>
      </c>
      <c r="C903" t="s">
        <v>587</v>
      </c>
      <c r="D903" t="s">
        <v>588</v>
      </c>
      <c r="E903" t="s">
        <v>3</v>
      </c>
      <c r="F903">
        <f t="shared" si="70"/>
        <v>7</v>
      </c>
      <c r="G903" t="s">
        <v>3902</v>
      </c>
      <c r="H903" t="s">
        <v>3782</v>
      </c>
      <c r="I903" t="s">
        <v>3783</v>
      </c>
      <c r="J903" t="s">
        <v>4397</v>
      </c>
      <c r="K903" s="46">
        <v>0.64929999999999999</v>
      </c>
      <c r="L903" s="27">
        <v>17.11</v>
      </c>
      <c r="M903" s="27">
        <v>338.29</v>
      </c>
      <c r="N903" s="27">
        <v>0</v>
      </c>
      <c r="O903" s="70">
        <f t="shared" si="71"/>
        <v>355.40000000000003</v>
      </c>
      <c r="P903" s="76">
        <v>0</v>
      </c>
      <c r="Q903" s="66">
        <f t="shared" si="72"/>
        <v>0</v>
      </c>
      <c r="R903" s="63">
        <v>1</v>
      </c>
      <c r="S903" s="27">
        <v>0</v>
      </c>
      <c r="T903" s="27">
        <v>355.40000000000003</v>
      </c>
      <c r="U903" s="64">
        <f t="shared" si="73"/>
        <v>0</v>
      </c>
      <c r="V903" s="65">
        <f t="shared" si="74"/>
        <v>355.40000000000003</v>
      </c>
    </row>
    <row r="904" spans="1:22" x14ac:dyDescent="0.25">
      <c r="A904" s="1" t="s">
        <v>3703</v>
      </c>
      <c r="B904" t="s">
        <v>21</v>
      </c>
      <c r="C904" t="s">
        <v>587</v>
      </c>
      <c r="D904" t="s">
        <v>588</v>
      </c>
      <c r="E904" t="s">
        <v>3</v>
      </c>
      <c r="F904">
        <f t="shared" si="70"/>
        <v>7</v>
      </c>
      <c r="G904" t="s">
        <v>3787</v>
      </c>
      <c r="H904" t="s">
        <v>3782</v>
      </c>
      <c r="I904" t="s">
        <v>3785</v>
      </c>
      <c r="J904" t="s">
        <v>4397</v>
      </c>
      <c r="K904" s="46">
        <v>0.6532</v>
      </c>
      <c r="L904" s="27">
        <v>0</v>
      </c>
      <c r="M904" s="27">
        <v>340.32</v>
      </c>
      <c r="N904" s="27">
        <v>17.21</v>
      </c>
      <c r="O904" s="70">
        <f t="shared" si="71"/>
        <v>357.53</v>
      </c>
      <c r="P904" s="76">
        <v>1.4453805926786751</v>
      </c>
      <c r="Q904" s="66">
        <f t="shared" si="72"/>
        <v>24.88</v>
      </c>
      <c r="R904" s="63">
        <v>1</v>
      </c>
      <c r="S904" s="27">
        <v>0</v>
      </c>
      <c r="T904" s="27">
        <v>357.53</v>
      </c>
      <c r="U904" s="64">
        <f t="shared" si="73"/>
        <v>24.88</v>
      </c>
      <c r="V904" s="65">
        <f t="shared" si="74"/>
        <v>382.40999999999997</v>
      </c>
    </row>
    <row r="905" spans="1:22" x14ac:dyDescent="0.25">
      <c r="A905" s="1" t="s">
        <v>3703</v>
      </c>
      <c r="B905" t="s">
        <v>21</v>
      </c>
      <c r="C905" t="s">
        <v>589</v>
      </c>
      <c r="D905" t="s">
        <v>590</v>
      </c>
      <c r="E905" t="s">
        <v>3</v>
      </c>
      <c r="F905">
        <f t="shared" si="70"/>
        <v>7</v>
      </c>
      <c r="G905" t="s">
        <v>3778</v>
      </c>
      <c r="H905" t="s">
        <v>3779</v>
      </c>
      <c r="I905" t="s">
        <v>3780</v>
      </c>
      <c r="J905" t="s">
        <v>4397</v>
      </c>
      <c r="K905" s="46">
        <v>0.47110000000000002</v>
      </c>
      <c r="L905" s="27">
        <v>0</v>
      </c>
      <c r="M905" s="27">
        <v>0</v>
      </c>
      <c r="N905" s="27">
        <v>0</v>
      </c>
      <c r="O905" s="70">
        <f t="shared" si="71"/>
        <v>0</v>
      </c>
      <c r="P905" s="76">
        <v>0</v>
      </c>
      <c r="Q905" s="66">
        <f t="shared" si="72"/>
        <v>0</v>
      </c>
      <c r="R905" s="63">
        <v>0</v>
      </c>
      <c r="S905" s="27">
        <v>0</v>
      </c>
      <c r="T905" s="27">
        <v>0</v>
      </c>
      <c r="U905" s="64">
        <f t="shared" si="73"/>
        <v>0</v>
      </c>
      <c r="V905" s="65">
        <f t="shared" si="74"/>
        <v>0</v>
      </c>
    </row>
    <row r="906" spans="1:22" x14ac:dyDescent="0.25">
      <c r="A906" s="1" t="s">
        <v>3703</v>
      </c>
      <c r="B906" t="s">
        <v>21</v>
      </c>
      <c r="C906" t="s">
        <v>589</v>
      </c>
      <c r="D906" t="s">
        <v>590</v>
      </c>
      <c r="E906" t="s">
        <v>3</v>
      </c>
      <c r="F906">
        <f t="shared" si="70"/>
        <v>7</v>
      </c>
      <c r="G906" t="s">
        <v>3902</v>
      </c>
      <c r="H906" t="s">
        <v>3782</v>
      </c>
      <c r="I906" t="s">
        <v>3783</v>
      </c>
      <c r="J906" t="s">
        <v>4397</v>
      </c>
      <c r="K906" s="46">
        <v>0.31090000000000001</v>
      </c>
      <c r="L906" s="27">
        <v>0</v>
      </c>
      <c r="M906" s="27">
        <v>0</v>
      </c>
      <c r="N906" s="27">
        <v>0</v>
      </c>
      <c r="O906" s="70">
        <f t="shared" si="71"/>
        <v>0</v>
      </c>
      <c r="P906" s="76">
        <v>0</v>
      </c>
      <c r="Q906" s="66">
        <f t="shared" si="72"/>
        <v>0</v>
      </c>
      <c r="R906" s="63">
        <v>0</v>
      </c>
      <c r="S906" s="27">
        <v>0</v>
      </c>
      <c r="T906" s="27">
        <v>0</v>
      </c>
      <c r="U906" s="64">
        <f t="shared" si="73"/>
        <v>0</v>
      </c>
      <c r="V906" s="65">
        <f t="shared" si="74"/>
        <v>0</v>
      </c>
    </row>
    <row r="907" spans="1:22" x14ac:dyDescent="0.25">
      <c r="A907" s="1" t="s">
        <v>3703</v>
      </c>
      <c r="B907" t="s">
        <v>21</v>
      </c>
      <c r="C907" t="s">
        <v>589</v>
      </c>
      <c r="D907" t="s">
        <v>590</v>
      </c>
      <c r="E907" t="s">
        <v>3</v>
      </c>
      <c r="F907">
        <f t="shared" si="70"/>
        <v>7</v>
      </c>
      <c r="G907" t="s">
        <v>3787</v>
      </c>
      <c r="H907" t="s">
        <v>3782</v>
      </c>
      <c r="I907" t="s">
        <v>3785</v>
      </c>
      <c r="J907" t="s">
        <v>4397</v>
      </c>
      <c r="K907" s="46">
        <v>0.94230000000000003</v>
      </c>
      <c r="L907" s="27">
        <v>0</v>
      </c>
      <c r="M907" s="27">
        <v>0</v>
      </c>
      <c r="N907" s="27">
        <v>0</v>
      </c>
      <c r="O907" s="70">
        <f t="shared" si="71"/>
        <v>0</v>
      </c>
      <c r="P907" s="76">
        <v>0</v>
      </c>
      <c r="Q907" s="66">
        <f t="shared" si="72"/>
        <v>0</v>
      </c>
      <c r="R907" s="63">
        <v>0</v>
      </c>
      <c r="S907" s="27">
        <v>0</v>
      </c>
      <c r="T907" s="27">
        <v>0</v>
      </c>
      <c r="U907" s="64">
        <f t="shared" si="73"/>
        <v>0</v>
      </c>
      <c r="V907" s="65">
        <f t="shared" si="74"/>
        <v>0</v>
      </c>
    </row>
    <row r="908" spans="1:22" x14ac:dyDescent="0.25">
      <c r="A908" s="1" t="s">
        <v>3703</v>
      </c>
      <c r="B908" t="s">
        <v>21</v>
      </c>
      <c r="C908" t="s">
        <v>591</v>
      </c>
      <c r="D908" t="s">
        <v>592</v>
      </c>
      <c r="E908" t="s">
        <v>3</v>
      </c>
      <c r="F908">
        <f t="shared" si="70"/>
        <v>7</v>
      </c>
      <c r="G908" t="s">
        <v>3778</v>
      </c>
      <c r="H908" t="s">
        <v>3779</v>
      </c>
      <c r="I908" t="s">
        <v>3780</v>
      </c>
      <c r="J908" t="s">
        <v>4397</v>
      </c>
      <c r="K908" s="46">
        <v>0.66669999999999996</v>
      </c>
      <c r="L908" s="27">
        <v>0</v>
      </c>
      <c r="M908" s="27">
        <v>705.77</v>
      </c>
      <c r="N908" s="27">
        <v>0</v>
      </c>
      <c r="O908" s="70">
        <f t="shared" si="71"/>
        <v>705.77</v>
      </c>
      <c r="P908" s="76">
        <v>0</v>
      </c>
      <c r="Q908" s="66">
        <f t="shared" si="72"/>
        <v>0</v>
      </c>
      <c r="R908" s="63">
        <v>0</v>
      </c>
      <c r="S908" s="27">
        <v>0</v>
      </c>
      <c r="T908" s="27">
        <v>705.77</v>
      </c>
      <c r="U908" s="64">
        <f t="shared" si="73"/>
        <v>0</v>
      </c>
      <c r="V908" s="65">
        <f t="shared" si="74"/>
        <v>705.77</v>
      </c>
    </row>
    <row r="909" spans="1:22" x14ac:dyDescent="0.25">
      <c r="A909" s="1" t="s">
        <v>3703</v>
      </c>
      <c r="B909" t="s">
        <v>21</v>
      </c>
      <c r="C909" t="s">
        <v>591</v>
      </c>
      <c r="D909" t="s">
        <v>592</v>
      </c>
      <c r="E909" t="s">
        <v>3</v>
      </c>
      <c r="F909">
        <f t="shared" si="70"/>
        <v>7</v>
      </c>
      <c r="G909" t="s">
        <v>3902</v>
      </c>
      <c r="H909" t="s">
        <v>3782</v>
      </c>
      <c r="I909" t="s">
        <v>3783</v>
      </c>
      <c r="J909" t="s">
        <v>4397</v>
      </c>
      <c r="K909" s="46">
        <v>0.33329999999999999</v>
      </c>
      <c r="L909" s="27">
        <v>0</v>
      </c>
      <c r="M909" s="27">
        <v>352.83</v>
      </c>
      <c r="N909" s="27">
        <v>0</v>
      </c>
      <c r="O909" s="70">
        <f t="shared" si="71"/>
        <v>352.83</v>
      </c>
      <c r="P909" s="76">
        <v>0</v>
      </c>
      <c r="Q909" s="66">
        <f t="shared" si="72"/>
        <v>0</v>
      </c>
      <c r="R909" s="63">
        <v>0</v>
      </c>
      <c r="S909" s="27">
        <v>0</v>
      </c>
      <c r="T909" s="27">
        <v>352.83</v>
      </c>
      <c r="U909" s="64">
        <f t="shared" si="73"/>
        <v>0</v>
      </c>
      <c r="V909" s="65">
        <f t="shared" si="74"/>
        <v>352.83</v>
      </c>
    </row>
    <row r="910" spans="1:22" x14ac:dyDescent="0.25">
      <c r="A910" s="1" t="s">
        <v>3703</v>
      </c>
      <c r="B910" t="s">
        <v>21</v>
      </c>
      <c r="C910" t="s">
        <v>593</v>
      </c>
      <c r="D910" t="s">
        <v>594</v>
      </c>
      <c r="E910" t="s">
        <v>3</v>
      </c>
      <c r="F910">
        <f t="shared" si="70"/>
        <v>7</v>
      </c>
      <c r="G910" t="s">
        <v>3778</v>
      </c>
      <c r="H910" t="s">
        <v>3779</v>
      </c>
      <c r="I910" t="s">
        <v>3780</v>
      </c>
      <c r="J910" t="s">
        <v>4397</v>
      </c>
      <c r="K910" s="46">
        <v>0.97829999999999995</v>
      </c>
      <c r="L910" s="27">
        <v>0.61</v>
      </c>
      <c r="M910" s="27">
        <v>9</v>
      </c>
      <c r="N910" s="27">
        <v>2.1300000000000003</v>
      </c>
      <c r="O910" s="70">
        <f t="shared" si="71"/>
        <v>11.74</v>
      </c>
      <c r="P910" s="76">
        <v>1.4460093896713615</v>
      </c>
      <c r="Q910" s="66">
        <f t="shared" si="72"/>
        <v>3.08</v>
      </c>
      <c r="R910" s="63">
        <v>1</v>
      </c>
      <c r="S910" s="27">
        <v>0</v>
      </c>
      <c r="T910" s="27">
        <v>11.74</v>
      </c>
      <c r="U910" s="64">
        <f t="shared" si="73"/>
        <v>3.08</v>
      </c>
      <c r="V910" s="65">
        <f t="shared" si="74"/>
        <v>14.82</v>
      </c>
    </row>
    <row r="911" spans="1:22" x14ac:dyDescent="0.25">
      <c r="A911" s="1" t="s">
        <v>3703</v>
      </c>
      <c r="B911" t="s">
        <v>21</v>
      </c>
      <c r="C911" t="s">
        <v>595</v>
      </c>
      <c r="D911" t="s">
        <v>596</v>
      </c>
      <c r="E911" t="s">
        <v>3</v>
      </c>
      <c r="F911">
        <f t="shared" si="70"/>
        <v>7</v>
      </c>
      <c r="G911" t="s">
        <v>3778</v>
      </c>
      <c r="H911" t="s">
        <v>3779</v>
      </c>
      <c r="I911" t="s">
        <v>3780</v>
      </c>
      <c r="J911" t="s">
        <v>4397</v>
      </c>
      <c r="K911" s="46">
        <v>0.99180000000000001</v>
      </c>
      <c r="L911" s="27">
        <v>0</v>
      </c>
      <c r="M911" s="27">
        <v>47.11</v>
      </c>
      <c r="N911" s="27">
        <v>0.94</v>
      </c>
      <c r="O911" s="70">
        <f t="shared" si="71"/>
        <v>48.05</v>
      </c>
      <c r="P911" s="76">
        <v>1.446808510638298</v>
      </c>
      <c r="Q911" s="66">
        <f t="shared" si="72"/>
        <v>1.36</v>
      </c>
      <c r="R911" s="63">
        <v>1</v>
      </c>
      <c r="S911" s="27">
        <v>0</v>
      </c>
      <c r="T911" s="27">
        <v>48.05</v>
      </c>
      <c r="U911" s="64">
        <f t="shared" si="73"/>
        <v>1.36</v>
      </c>
      <c r="V911" s="65">
        <f t="shared" si="74"/>
        <v>49.41</v>
      </c>
    </row>
    <row r="912" spans="1:22" x14ac:dyDescent="0.25">
      <c r="A912" s="1" t="s">
        <v>3703</v>
      </c>
      <c r="B912" t="s">
        <v>21</v>
      </c>
      <c r="C912" t="s">
        <v>595</v>
      </c>
      <c r="D912" t="s">
        <v>596</v>
      </c>
      <c r="E912" t="s">
        <v>3</v>
      </c>
      <c r="F912">
        <f t="shared" si="70"/>
        <v>7</v>
      </c>
      <c r="G912" t="s">
        <v>3900</v>
      </c>
      <c r="H912" t="s">
        <v>3779</v>
      </c>
      <c r="I912" t="s">
        <v>3780</v>
      </c>
      <c r="J912" t="s">
        <v>4397</v>
      </c>
      <c r="K912" s="46">
        <v>0.99180000000000001</v>
      </c>
      <c r="L912" s="27">
        <v>0</v>
      </c>
      <c r="M912" s="27">
        <v>47.11</v>
      </c>
      <c r="N912" s="27">
        <v>0.94</v>
      </c>
      <c r="O912" s="70">
        <f t="shared" si="71"/>
        <v>48.05</v>
      </c>
      <c r="P912" s="76">
        <v>1.446808510638298</v>
      </c>
      <c r="Q912" s="66">
        <f t="shared" si="72"/>
        <v>1.36</v>
      </c>
      <c r="R912" s="63">
        <v>1</v>
      </c>
      <c r="S912" s="27">
        <v>0</v>
      </c>
      <c r="T912" s="27">
        <v>48.05</v>
      </c>
      <c r="U912" s="64">
        <f t="shared" si="73"/>
        <v>1.36</v>
      </c>
      <c r="V912" s="65">
        <f t="shared" si="74"/>
        <v>49.41</v>
      </c>
    </row>
    <row r="913" spans="1:22" x14ac:dyDescent="0.25">
      <c r="A913" s="1" t="s">
        <v>3703</v>
      </c>
      <c r="B913" t="s">
        <v>21</v>
      </c>
      <c r="C913" t="s">
        <v>595</v>
      </c>
      <c r="D913" t="s">
        <v>596</v>
      </c>
      <c r="E913" t="s">
        <v>3</v>
      </c>
      <c r="F913">
        <f t="shared" si="70"/>
        <v>7</v>
      </c>
      <c r="G913" t="s">
        <v>3902</v>
      </c>
      <c r="H913" t="s">
        <v>3782</v>
      </c>
      <c r="I913" t="s">
        <v>3783</v>
      </c>
      <c r="J913" t="s">
        <v>4397</v>
      </c>
      <c r="K913" s="46">
        <v>1.4878</v>
      </c>
      <c r="L913" s="27">
        <v>1.41</v>
      </c>
      <c r="M913" s="27">
        <v>70.67</v>
      </c>
      <c r="N913" s="27">
        <v>0</v>
      </c>
      <c r="O913" s="70">
        <f t="shared" si="71"/>
        <v>72.08</v>
      </c>
      <c r="P913" s="76">
        <v>0</v>
      </c>
      <c r="Q913" s="66">
        <f t="shared" si="72"/>
        <v>0</v>
      </c>
      <c r="R913" s="63">
        <v>1</v>
      </c>
      <c r="S913" s="27">
        <v>0</v>
      </c>
      <c r="T913" s="27">
        <v>72.08</v>
      </c>
      <c r="U913" s="64">
        <f t="shared" si="73"/>
        <v>0</v>
      </c>
      <c r="V913" s="65">
        <f t="shared" si="74"/>
        <v>72.08</v>
      </c>
    </row>
    <row r="914" spans="1:22" x14ac:dyDescent="0.25">
      <c r="A914" s="1" t="s">
        <v>3703</v>
      </c>
      <c r="B914" t="s">
        <v>21</v>
      </c>
      <c r="C914" t="s">
        <v>597</v>
      </c>
      <c r="D914" t="s">
        <v>598</v>
      </c>
      <c r="E914" t="s">
        <v>3</v>
      </c>
      <c r="F914">
        <f t="shared" si="70"/>
        <v>7</v>
      </c>
      <c r="G914" t="s">
        <v>3778</v>
      </c>
      <c r="H914" t="s">
        <v>3779</v>
      </c>
      <c r="I914" t="s">
        <v>3780</v>
      </c>
      <c r="J914" t="s">
        <v>4397</v>
      </c>
      <c r="K914" s="46">
        <v>0.99219999999999997</v>
      </c>
      <c r="L914" s="27">
        <v>8.0399999999999991</v>
      </c>
      <c r="M914" s="27">
        <v>78.14</v>
      </c>
      <c r="N914" s="27">
        <v>20.440000000000001</v>
      </c>
      <c r="O914" s="70">
        <f t="shared" si="71"/>
        <v>106.62</v>
      </c>
      <c r="P914" s="76">
        <v>1.4452054794520546</v>
      </c>
      <c r="Q914" s="66">
        <f t="shared" si="72"/>
        <v>29.54</v>
      </c>
      <c r="R914" s="63">
        <v>1</v>
      </c>
      <c r="S914" s="27">
        <v>0</v>
      </c>
      <c r="T914" s="27">
        <v>106.62</v>
      </c>
      <c r="U914" s="64">
        <f t="shared" si="73"/>
        <v>29.54</v>
      </c>
      <c r="V914" s="65">
        <f t="shared" si="74"/>
        <v>136.16</v>
      </c>
    </row>
    <row r="915" spans="1:22" x14ac:dyDescent="0.25">
      <c r="A915" s="1" t="s">
        <v>3703</v>
      </c>
      <c r="B915" t="s">
        <v>21</v>
      </c>
      <c r="C915" t="s">
        <v>597</v>
      </c>
      <c r="D915" t="s">
        <v>598</v>
      </c>
      <c r="E915" t="s">
        <v>3</v>
      </c>
      <c r="F915">
        <f t="shared" si="70"/>
        <v>7</v>
      </c>
      <c r="G915" t="s">
        <v>3902</v>
      </c>
      <c r="H915" t="s">
        <v>3782</v>
      </c>
      <c r="I915" t="s">
        <v>3783</v>
      </c>
      <c r="J915" t="s">
        <v>4397</v>
      </c>
      <c r="K915" s="46">
        <v>0.54549999999999998</v>
      </c>
      <c r="L915" s="27">
        <v>15.66</v>
      </c>
      <c r="M915" s="27">
        <v>42.96</v>
      </c>
      <c r="N915" s="27">
        <v>0</v>
      </c>
      <c r="O915" s="70">
        <f t="shared" si="71"/>
        <v>58.620000000000005</v>
      </c>
      <c r="P915" s="76">
        <v>0</v>
      </c>
      <c r="Q915" s="66">
        <f t="shared" si="72"/>
        <v>0</v>
      </c>
      <c r="R915" s="63">
        <v>1</v>
      </c>
      <c r="S915" s="27">
        <v>0</v>
      </c>
      <c r="T915" s="27">
        <v>58.620000000000005</v>
      </c>
      <c r="U915" s="64">
        <f t="shared" si="73"/>
        <v>0</v>
      </c>
      <c r="V915" s="65">
        <f t="shared" si="74"/>
        <v>58.620000000000005</v>
      </c>
    </row>
    <row r="916" spans="1:22" x14ac:dyDescent="0.25">
      <c r="A916" s="1" t="s">
        <v>3703</v>
      </c>
      <c r="B916" t="s">
        <v>21</v>
      </c>
      <c r="C916" t="s">
        <v>599</v>
      </c>
      <c r="D916" t="s">
        <v>600</v>
      </c>
      <c r="E916" t="s">
        <v>3</v>
      </c>
      <c r="F916">
        <f t="shared" si="70"/>
        <v>7</v>
      </c>
      <c r="G916" t="s">
        <v>3778</v>
      </c>
      <c r="H916" t="s">
        <v>3779</v>
      </c>
      <c r="I916" t="s">
        <v>3780</v>
      </c>
      <c r="J916" t="s">
        <v>4397</v>
      </c>
      <c r="K916" s="46">
        <v>0.98750000000000004</v>
      </c>
      <c r="L916" s="27">
        <v>0</v>
      </c>
      <c r="M916" s="27">
        <v>31.8</v>
      </c>
      <c r="N916" s="27">
        <v>0</v>
      </c>
      <c r="O916" s="70">
        <f t="shared" si="71"/>
        <v>31.8</v>
      </c>
      <c r="P916" s="76">
        <v>0</v>
      </c>
      <c r="Q916" s="66">
        <f t="shared" si="72"/>
        <v>0</v>
      </c>
      <c r="R916" s="63">
        <v>0</v>
      </c>
      <c r="S916" s="27">
        <v>0</v>
      </c>
      <c r="T916" s="27">
        <v>31.8</v>
      </c>
      <c r="U916" s="64">
        <f t="shared" si="73"/>
        <v>0</v>
      </c>
      <c r="V916" s="65">
        <f t="shared" si="74"/>
        <v>31.8</v>
      </c>
    </row>
    <row r="917" spans="1:22" x14ac:dyDescent="0.25">
      <c r="A917" s="1" t="s">
        <v>3703</v>
      </c>
      <c r="B917" t="s">
        <v>21</v>
      </c>
      <c r="C917" t="s">
        <v>599</v>
      </c>
      <c r="D917" t="s">
        <v>600</v>
      </c>
      <c r="E917" t="s">
        <v>3</v>
      </c>
      <c r="F917">
        <f t="shared" si="70"/>
        <v>7</v>
      </c>
      <c r="G917" t="s">
        <v>3902</v>
      </c>
      <c r="H917" t="s">
        <v>3782</v>
      </c>
      <c r="I917" t="s">
        <v>3783</v>
      </c>
      <c r="J917" t="s">
        <v>4397</v>
      </c>
      <c r="K917" s="46">
        <v>1</v>
      </c>
      <c r="L917" s="27">
        <v>0</v>
      </c>
      <c r="M917" s="27">
        <v>32.200000000000003</v>
      </c>
      <c r="N917" s="27">
        <v>0</v>
      </c>
      <c r="O917" s="70">
        <f t="shared" si="71"/>
        <v>32.200000000000003</v>
      </c>
      <c r="P917" s="76">
        <v>0</v>
      </c>
      <c r="Q917" s="66">
        <f t="shared" si="72"/>
        <v>0</v>
      </c>
      <c r="R917" s="63">
        <v>0</v>
      </c>
      <c r="S917" s="27">
        <v>0</v>
      </c>
      <c r="T917" s="27">
        <v>32.200000000000003</v>
      </c>
      <c r="U917" s="64">
        <f t="shared" si="73"/>
        <v>0</v>
      </c>
      <c r="V917" s="65">
        <f t="shared" si="74"/>
        <v>32.200000000000003</v>
      </c>
    </row>
    <row r="918" spans="1:22" x14ac:dyDescent="0.25">
      <c r="A918" s="1" t="s">
        <v>3703</v>
      </c>
      <c r="B918" t="s">
        <v>21</v>
      </c>
      <c r="C918" t="s">
        <v>599</v>
      </c>
      <c r="D918" t="s">
        <v>600</v>
      </c>
      <c r="E918" t="s">
        <v>3</v>
      </c>
      <c r="F918">
        <f t="shared" si="70"/>
        <v>7</v>
      </c>
      <c r="G918" t="s">
        <v>3787</v>
      </c>
      <c r="H918" t="s">
        <v>3782</v>
      </c>
      <c r="I918" t="s">
        <v>3785</v>
      </c>
      <c r="J918" t="s">
        <v>4397</v>
      </c>
      <c r="K918" s="46">
        <v>1.2343</v>
      </c>
      <c r="L918" s="27">
        <v>0</v>
      </c>
      <c r="M918" s="27">
        <v>39.74</v>
      </c>
      <c r="N918" s="27">
        <v>0</v>
      </c>
      <c r="O918" s="70">
        <f t="shared" si="71"/>
        <v>39.74</v>
      </c>
      <c r="P918" s="76">
        <v>0</v>
      </c>
      <c r="Q918" s="66">
        <f t="shared" si="72"/>
        <v>0</v>
      </c>
      <c r="R918" s="63">
        <v>0</v>
      </c>
      <c r="S918" s="27">
        <v>0</v>
      </c>
      <c r="T918" s="27">
        <v>39.74</v>
      </c>
      <c r="U918" s="64">
        <f t="shared" si="73"/>
        <v>0</v>
      </c>
      <c r="V918" s="65">
        <f t="shared" si="74"/>
        <v>39.74</v>
      </c>
    </row>
    <row r="919" spans="1:22" x14ac:dyDescent="0.25">
      <c r="A919" s="1" t="s">
        <v>3703</v>
      </c>
      <c r="B919" t="s">
        <v>21</v>
      </c>
      <c r="C919" t="s">
        <v>601</v>
      </c>
      <c r="D919" t="s">
        <v>602</v>
      </c>
      <c r="E919" t="s">
        <v>3</v>
      </c>
      <c r="F919">
        <f t="shared" si="70"/>
        <v>7</v>
      </c>
      <c r="G919" t="s">
        <v>3778</v>
      </c>
      <c r="H919" t="s">
        <v>3779</v>
      </c>
      <c r="I919" t="s">
        <v>3780</v>
      </c>
      <c r="J919" t="s">
        <v>4397</v>
      </c>
      <c r="K919" s="46">
        <v>0.99709999999999999</v>
      </c>
      <c r="L919" s="27">
        <v>10.25</v>
      </c>
      <c r="M919" s="27">
        <v>417.24</v>
      </c>
      <c r="N919" s="27">
        <v>43.390000000000008</v>
      </c>
      <c r="O919" s="70">
        <f t="shared" si="71"/>
        <v>470.88</v>
      </c>
      <c r="P919" s="76">
        <v>1.4453165881737311</v>
      </c>
      <c r="Q919" s="66">
        <f t="shared" si="72"/>
        <v>62.71</v>
      </c>
      <c r="R919" s="63">
        <v>1</v>
      </c>
      <c r="S919" s="27">
        <v>0</v>
      </c>
      <c r="T919" s="27">
        <v>470.88</v>
      </c>
      <c r="U919" s="64">
        <f t="shared" si="73"/>
        <v>62.71</v>
      </c>
      <c r="V919" s="65">
        <f t="shared" si="74"/>
        <v>533.59</v>
      </c>
    </row>
    <row r="920" spans="1:22" x14ac:dyDescent="0.25">
      <c r="A920" s="1" t="s">
        <v>3703</v>
      </c>
      <c r="B920" t="s">
        <v>21</v>
      </c>
      <c r="C920" t="s">
        <v>601</v>
      </c>
      <c r="D920" t="s">
        <v>602</v>
      </c>
      <c r="E920" t="s">
        <v>3</v>
      </c>
      <c r="F920">
        <f t="shared" si="70"/>
        <v>7</v>
      </c>
      <c r="G920" t="s">
        <v>3784</v>
      </c>
      <c r="H920" t="s">
        <v>3782</v>
      </c>
      <c r="I920" t="s">
        <v>3785</v>
      </c>
      <c r="J920" t="s">
        <v>4397</v>
      </c>
      <c r="K920" s="46">
        <v>0.2591</v>
      </c>
      <c r="L920" s="27">
        <v>0</v>
      </c>
      <c r="M920" s="27">
        <v>108.42</v>
      </c>
      <c r="N920" s="27">
        <v>13.939999999999998</v>
      </c>
      <c r="O920" s="70">
        <f t="shared" si="71"/>
        <v>122.36</v>
      </c>
      <c r="P920" s="76">
        <v>1.4453165881737311</v>
      </c>
      <c r="Q920" s="66">
        <f t="shared" si="72"/>
        <v>20.149999999999999</v>
      </c>
      <c r="R920" s="63">
        <v>1</v>
      </c>
      <c r="S920" s="27">
        <v>0</v>
      </c>
      <c r="T920" s="27">
        <v>122.36</v>
      </c>
      <c r="U920" s="64">
        <f t="shared" si="73"/>
        <v>20.149999999999999</v>
      </c>
      <c r="V920" s="65">
        <f t="shared" si="74"/>
        <v>142.51</v>
      </c>
    </row>
    <row r="921" spans="1:22" x14ac:dyDescent="0.25">
      <c r="A921" s="1" t="s">
        <v>3703</v>
      </c>
      <c r="B921" t="s">
        <v>21</v>
      </c>
      <c r="C921" t="s">
        <v>603</v>
      </c>
      <c r="D921" t="s">
        <v>604</v>
      </c>
      <c r="E921" t="s">
        <v>3</v>
      </c>
      <c r="F921">
        <f t="shared" si="70"/>
        <v>7</v>
      </c>
      <c r="G921" t="s">
        <v>3778</v>
      </c>
      <c r="H921" t="s">
        <v>3779</v>
      </c>
      <c r="I921" t="s">
        <v>3780</v>
      </c>
      <c r="J921" t="s">
        <v>4397</v>
      </c>
      <c r="K921" s="46">
        <v>1</v>
      </c>
      <c r="L921" s="27">
        <v>0</v>
      </c>
      <c r="M921" s="27">
        <v>0</v>
      </c>
      <c r="N921" s="27">
        <v>0</v>
      </c>
      <c r="O921" s="70">
        <f t="shared" si="71"/>
        <v>0</v>
      </c>
      <c r="P921" s="76">
        <v>0</v>
      </c>
      <c r="Q921" s="66">
        <f t="shared" si="72"/>
        <v>0</v>
      </c>
      <c r="R921" s="63">
        <v>0</v>
      </c>
      <c r="S921" s="27">
        <v>0</v>
      </c>
      <c r="T921" s="27">
        <v>0</v>
      </c>
      <c r="U921" s="64">
        <f t="shared" si="73"/>
        <v>0</v>
      </c>
      <c r="V921" s="65">
        <f t="shared" si="74"/>
        <v>0</v>
      </c>
    </row>
    <row r="922" spans="1:22" x14ac:dyDescent="0.25">
      <c r="A922" s="1" t="s">
        <v>3703</v>
      </c>
      <c r="B922" t="s">
        <v>21</v>
      </c>
      <c r="C922" t="s">
        <v>603</v>
      </c>
      <c r="D922" t="s">
        <v>604</v>
      </c>
      <c r="E922" t="s">
        <v>3</v>
      </c>
      <c r="F922">
        <f t="shared" si="70"/>
        <v>7</v>
      </c>
      <c r="G922" t="s">
        <v>3787</v>
      </c>
      <c r="H922" t="s">
        <v>3782</v>
      </c>
      <c r="I922" t="s">
        <v>3785</v>
      </c>
      <c r="J922" t="s">
        <v>4397</v>
      </c>
      <c r="K922" s="46">
        <v>1</v>
      </c>
      <c r="L922" s="27">
        <v>0</v>
      </c>
      <c r="M922" s="27">
        <v>0</v>
      </c>
      <c r="N922" s="27">
        <v>0</v>
      </c>
      <c r="O922" s="70">
        <f t="shared" si="71"/>
        <v>0</v>
      </c>
      <c r="P922" s="76">
        <v>0</v>
      </c>
      <c r="Q922" s="66">
        <f t="shared" si="72"/>
        <v>0</v>
      </c>
      <c r="R922" s="63">
        <v>0</v>
      </c>
      <c r="S922" s="27">
        <v>0</v>
      </c>
      <c r="T922" s="27">
        <v>0</v>
      </c>
      <c r="U922" s="64">
        <f t="shared" si="73"/>
        <v>0</v>
      </c>
      <c r="V922" s="65">
        <f t="shared" si="74"/>
        <v>0</v>
      </c>
    </row>
    <row r="923" spans="1:22" x14ac:dyDescent="0.25">
      <c r="A923" s="1" t="s">
        <v>3703</v>
      </c>
      <c r="B923" t="s">
        <v>21</v>
      </c>
      <c r="C923" t="s">
        <v>605</v>
      </c>
      <c r="D923" t="s">
        <v>606</v>
      </c>
      <c r="E923" t="s">
        <v>3</v>
      </c>
      <c r="F923">
        <f t="shared" si="70"/>
        <v>7</v>
      </c>
      <c r="G923" t="s">
        <v>3778</v>
      </c>
      <c r="H923" t="s">
        <v>3779</v>
      </c>
      <c r="I923" t="s">
        <v>3780</v>
      </c>
      <c r="J923" t="s">
        <v>4397</v>
      </c>
      <c r="K923" s="46">
        <v>0.99439999999999995</v>
      </c>
      <c r="L923" s="27">
        <v>0</v>
      </c>
      <c r="M923" s="27">
        <v>68.27</v>
      </c>
      <c r="N923" s="27">
        <v>0</v>
      </c>
      <c r="O923" s="70">
        <f t="shared" si="71"/>
        <v>68.27</v>
      </c>
      <c r="P923" s="76">
        <v>0</v>
      </c>
      <c r="Q923" s="66">
        <f t="shared" si="72"/>
        <v>0</v>
      </c>
      <c r="R923" s="63">
        <v>0</v>
      </c>
      <c r="S923" s="27">
        <v>0</v>
      </c>
      <c r="T923" s="27">
        <v>68.27</v>
      </c>
      <c r="U923" s="64">
        <f t="shared" si="73"/>
        <v>0</v>
      </c>
      <c r="V923" s="65">
        <f t="shared" si="74"/>
        <v>68.27</v>
      </c>
    </row>
    <row r="924" spans="1:22" x14ac:dyDescent="0.25">
      <c r="A924" s="1" t="s">
        <v>3703</v>
      </c>
      <c r="B924" t="s">
        <v>21</v>
      </c>
      <c r="C924" t="s">
        <v>605</v>
      </c>
      <c r="D924" t="s">
        <v>606</v>
      </c>
      <c r="E924" t="s">
        <v>3</v>
      </c>
      <c r="F924">
        <f t="shared" si="70"/>
        <v>7</v>
      </c>
      <c r="G924" t="s">
        <v>3902</v>
      </c>
      <c r="H924" t="s">
        <v>3782</v>
      </c>
      <c r="I924" t="s">
        <v>3783</v>
      </c>
      <c r="J924" t="s">
        <v>4397</v>
      </c>
      <c r="K924" s="46">
        <v>1.2431000000000001</v>
      </c>
      <c r="L924" s="27">
        <v>0</v>
      </c>
      <c r="M924" s="27">
        <v>85.34</v>
      </c>
      <c r="N924" s="27">
        <v>0</v>
      </c>
      <c r="O924" s="70">
        <f t="shared" si="71"/>
        <v>85.34</v>
      </c>
      <c r="P924" s="76">
        <v>0</v>
      </c>
      <c r="Q924" s="66">
        <f t="shared" si="72"/>
        <v>0</v>
      </c>
      <c r="R924" s="63">
        <v>0</v>
      </c>
      <c r="S924" s="27">
        <v>0</v>
      </c>
      <c r="T924" s="27">
        <v>85.34</v>
      </c>
      <c r="U924" s="64">
        <f t="shared" si="73"/>
        <v>0</v>
      </c>
      <c r="V924" s="65">
        <f t="shared" si="74"/>
        <v>85.34</v>
      </c>
    </row>
    <row r="925" spans="1:22" x14ac:dyDescent="0.25">
      <c r="A925" s="1" t="s">
        <v>3703</v>
      </c>
      <c r="B925" t="s">
        <v>21</v>
      </c>
      <c r="C925" t="s">
        <v>607</v>
      </c>
      <c r="D925" t="s">
        <v>608</v>
      </c>
      <c r="E925" t="s">
        <v>3</v>
      </c>
      <c r="F925">
        <f t="shared" si="70"/>
        <v>7</v>
      </c>
      <c r="G925" t="s">
        <v>3778</v>
      </c>
      <c r="H925" t="s">
        <v>3779</v>
      </c>
      <c r="I925" t="s">
        <v>3780</v>
      </c>
      <c r="J925" t="s">
        <v>4397</v>
      </c>
      <c r="K925" s="46">
        <v>0.98499999999999999</v>
      </c>
      <c r="L925" s="27">
        <v>0</v>
      </c>
      <c r="M925" s="27">
        <v>208.97</v>
      </c>
      <c r="N925" s="27">
        <v>0</v>
      </c>
      <c r="O925" s="70">
        <f t="shared" si="71"/>
        <v>208.97</v>
      </c>
      <c r="P925" s="76">
        <v>0</v>
      </c>
      <c r="Q925" s="66">
        <f t="shared" si="72"/>
        <v>0</v>
      </c>
      <c r="R925" s="63">
        <v>0</v>
      </c>
      <c r="S925" s="27">
        <v>0</v>
      </c>
      <c r="T925" s="27">
        <v>208.97</v>
      </c>
      <c r="U925" s="64">
        <f t="shared" si="73"/>
        <v>0</v>
      </c>
      <c r="V925" s="65">
        <f t="shared" si="74"/>
        <v>208.97</v>
      </c>
    </row>
    <row r="926" spans="1:22" x14ac:dyDescent="0.25">
      <c r="A926" s="1" t="s">
        <v>3703</v>
      </c>
      <c r="B926" t="s">
        <v>21</v>
      </c>
      <c r="C926" t="s">
        <v>607</v>
      </c>
      <c r="D926" t="s">
        <v>608</v>
      </c>
      <c r="E926" t="s">
        <v>3</v>
      </c>
      <c r="F926">
        <f t="shared" si="70"/>
        <v>7</v>
      </c>
      <c r="G926" t="s">
        <v>3787</v>
      </c>
      <c r="H926" t="s">
        <v>3782</v>
      </c>
      <c r="I926" t="s">
        <v>3785</v>
      </c>
      <c r="J926" t="s">
        <v>4397</v>
      </c>
      <c r="K926" s="46">
        <v>1.4742</v>
      </c>
      <c r="L926" s="27">
        <v>0</v>
      </c>
      <c r="M926" s="27">
        <v>312.75</v>
      </c>
      <c r="N926" s="27">
        <v>0</v>
      </c>
      <c r="O926" s="70">
        <f t="shared" si="71"/>
        <v>312.75</v>
      </c>
      <c r="P926" s="76">
        <v>0</v>
      </c>
      <c r="Q926" s="66">
        <f t="shared" si="72"/>
        <v>0</v>
      </c>
      <c r="R926" s="63">
        <v>0</v>
      </c>
      <c r="S926" s="27">
        <v>0</v>
      </c>
      <c r="T926" s="27">
        <v>312.75</v>
      </c>
      <c r="U926" s="64">
        <f t="shared" si="73"/>
        <v>0</v>
      </c>
      <c r="V926" s="65">
        <f t="shared" si="74"/>
        <v>312.75</v>
      </c>
    </row>
    <row r="927" spans="1:22" x14ac:dyDescent="0.25">
      <c r="A927" s="1" t="s">
        <v>3703</v>
      </c>
      <c r="B927" t="s">
        <v>21</v>
      </c>
      <c r="C927" t="s">
        <v>2407</v>
      </c>
      <c r="D927" t="s">
        <v>21</v>
      </c>
      <c r="E927" t="s">
        <v>1</v>
      </c>
      <c r="F927">
        <f t="shared" si="70"/>
        <v>7</v>
      </c>
      <c r="G927" t="s">
        <v>3778</v>
      </c>
      <c r="H927" t="s">
        <v>3779</v>
      </c>
      <c r="I927" t="s">
        <v>3780</v>
      </c>
      <c r="J927" t="s">
        <v>4396</v>
      </c>
      <c r="K927" s="46">
        <v>15</v>
      </c>
      <c r="L927" s="27">
        <v>0</v>
      </c>
      <c r="M927" s="27">
        <v>33597.75</v>
      </c>
      <c r="N927" s="27">
        <v>0</v>
      </c>
      <c r="O927" s="70">
        <f t="shared" si="71"/>
        <v>33597.75</v>
      </c>
      <c r="P927" s="76">
        <v>0</v>
      </c>
      <c r="Q927" s="66">
        <f t="shared" si="72"/>
        <v>0</v>
      </c>
      <c r="R927" s="63">
        <v>0</v>
      </c>
      <c r="S927" s="27">
        <v>33597.75</v>
      </c>
      <c r="T927" s="27">
        <v>0</v>
      </c>
      <c r="U927" s="64">
        <f t="shared" si="73"/>
        <v>0</v>
      </c>
      <c r="V927" s="65">
        <f t="shared" si="74"/>
        <v>33597.75</v>
      </c>
    </row>
    <row r="928" spans="1:22" x14ac:dyDescent="0.25">
      <c r="A928" s="1" t="s">
        <v>3703</v>
      </c>
      <c r="B928" t="s">
        <v>21</v>
      </c>
      <c r="C928" t="s">
        <v>2407</v>
      </c>
      <c r="D928" t="s">
        <v>21</v>
      </c>
      <c r="E928" t="s">
        <v>1</v>
      </c>
      <c r="F928">
        <f t="shared" si="70"/>
        <v>7</v>
      </c>
      <c r="G928" t="s">
        <v>4138</v>
      </c>
      <c r="H928" t="s">
        <v>3798</v>
      </c>
      <c r="I928" t="s">
        <v>3785</v>
      </c>
      <c r="J928" t="s">
        <v>4396</v>
      </c>
      <c r="K928" s="46">
        <v>1.2</v>
      </c>
      <c r="L928" s="27">
        <v>0</v>
      </c>
      <c r="M928" s="27">
        <v>2687.82</v>
      </c>
      <c r="N928" s="27">
        <v>0</v>
      </c>
      <c r="O928" s="70">
        <f t="shared" si="71"/>
        <v>2687.82</v>
      </c>
      <c r="P928" s="76">
        <v>0</v>
      </c>
      <c r="Q928" s="66">
        <f t="shared" si="72"/>
        <v>0</v>
      </c>
      <c r="R928" s="63">
        <v>0</v>
      </c>
      <c r="S928" s="27">
        <v>2687.82</v>
      </c>
      <c r="T928" s="27">
        <v>0</v>
      </c>
      <c r="U928" s="64">
        <f t="shared" si="73"/>
        <v>0</v>
      </c>
      <c r="V928" s="65">
        <f t="shared" si="74"/>
        <v>2687.82</v>
      </c>
    </row>
    <row r="929" spans="1:22" x14ac:dyDescent="0.25">
      <c r="A929" s="1" t="s">
        <v>3703</v>
      </c>
      <c r="B929" t="s">
        <v>21</v>
      </c>
      <c r="C929" t="s">
        <v>2407</v>
      </c>
      <c r="D929" t="s">
        <v>21</v>
      </c>
      <c r="E929" t="s">
        <v>1</v>
      </c>
      <c r="F929">
        <f t="shared" si="70"/>
        <v>7</v>
      </c>
      <c r="G929" t="s">
        <v>4139</v>
      </c>
      <c r="H929" t="s">
        <v>3798</v>
      </c>
      <c r="I929" t="s">
        <v>3785</v>
      </c>
      <c r="J929" t="s">
        <v>4396</v>
      </c>
      <c r="K929" s="46">
        <v>2.6</v>
      </c>
      <c r="L929" s="27">
        <v>0</v>
      </c>
      <c r="M929" s="27">
        <v>5823.61</v>
      </c>
      <c r="N929" s="27">
        <v>0</v>
      </c>
      <c r="O929" s="70">
        <f t="shared" si="71"/>
        <v>5823.61</v>
      </c>
      <c r="P929" s="76">
        <v>0</v>
      </c>
      <c r="Q929" s="66">
        <f t="shared" si="72"/>
        <v>0</v>
      </c>
      <c r="R929" s="63">
        <v>0</v>
      </c>
      <c r="S929" s="27">
        <v>5823.61</v>
      </c>
      <c r="T929" s="27">
        <v>0</v>
      </c>
      <c r="U929" s="64">
        <f t="shared" si="73"/>
        <v>0</v>
      </c>
      <c r="V929" s="65">
        <f t="shared" si="74"/>
        <v>5823.61</v>
      </c>
    </row>
    <row r="930" spans="1:22" x14ac:dyDescent="0.25">
      <c r="A930" s="1" t="s">
        <v>3703</v>
      </c>
      <c r="B930" t="s">
        <v>21</v>
      </c>
      <c r="C930" t="s">
        <v>2407</v>
      </c>
      <c r="D930" t="s">
        <v>21</v>
      </c>
      <c r="E930" t="s">
        <v>1</v>
      </c>
      <c r="F930">
        <f t="shared" si="70"/>
        <v>7</v>
      </c>
      <c r="G930" t="s">
        <v>4140</v>
      </c>
      <c r="H930" t="s">
        <v>3798</v>
      </c>
      <c r="I930" t="s">
        <v>3785</v>
      </c>
      <c r="J930" t="s">
        <v>4396</v>
      </c>
      <c r="K930" s="46">
        <v>1.2</v>
      </c>
      <c r="L930" s="27">
        <v>0</v>
      </c>
      <c r="M930" s="27">
        <v>2687.82</v>
      </c>
      <c r="N930" s="27">
        <v>0</v>
      </c>
      <c r="O930" s="70">
        <f t="shared" si="71"/>
        <v>2687.82</v>
      </c>
      <c r="P930" s="76">
        <v>0</v>
      </c>
      <c r="Q930" s="66">
        <f t="shared" si="72"/>
        <v>0</v>
      </c>
      <c r="R930" s="63">
        <v>0</v>
      </c>
      <c r="S930" s="27">
        <v>2687.82</v>
      </c>
      <c r="T930" s="27">
        <v>0</v>
      </c>
      <c r="U930" s="64">
        <f t="shared" si="73"/>
        <v>0</v>
      </c>
      <c r="V930" s="65">
        <f t="shared" si="74"/>
        <v>2687.82</v>
      </c>
    </row>
    <row r="931" spans="1:22" x14ac:dyDescent="0.25">
      <c r="A931" s="1" t="s">
        <v>3703</v>
      </c>
      <c r="B931" t="s">
        <v>21</v>
      </c>
      <c r="C931" t="s">
        <v>2861</v>
      </c>
      <c r="D931" t="s">
        <v>2862</v>
      </c>
      <c r="E931" t="s">
        <v>2</v>
      </c>
      <c r="F931">
        <f t="shared" si="70"/>
        <v>7</v>
      </c>
      <c r="G931" t="s">
        <v>3778</v>
      </c>
      <c r="H931" t="s">
        <v>3779</v>
      </c>
      <c r="I931" t="s">
        <v>3780</v>
      </c>
      <c r="J931" t="s">
        <v>4396</v>
      </c>
      <c r="K931" s="46">
        <v>10.464700000000001</v>
      </c>
      <c r="L931" s="27">
        <v>0</v>
      </c>
      <c r="M931" s="27">
        <v>11314.14</v>
      </c>
      <c r="N931" s="27">
        <v>0</v>
      </c>
      <c r="O931" s="70">
        <f t="shared" si="71"/>
        <v>11314.14</v>
      </c>
      <c r="P931" s="76">
        <v>0</v>
      </c>
      <c r="Q931" s="66">
        <f t="shared" si="72"/>
        <v>0</v>
      </c>
      <c r="R931" s="63">
        <v>0</v>
      </c>
      <c r="S931" s="27">
        <v>11314.14</v>
      </c>
      <c r="T931" s="27">
        <v>0</v>
      </c>
      <c r="U931" s="64">
        <f t="shared" si="73"/>
        <v>0</v>
      </c>
      <c r="V931" s="65">
        <f t="shared" si="74"/>
        <v>11314.14</v>
      </c>
    </row>
    <row r="932" spans="1:22" x14ac:dyDescent="0.25">
      <c r="A932" s="1" t="s">
        <v>3703</v>
      </c>
      <c r="B932" t="s">
        <v>21</v>
      </c>
      <c r="C932" t="s">
        <v>2861</v>
      </c>
      <c r="D932" t="s">
        <v>2862</v>
      </c>
      <c r="E932" t="s">
        <v>2</v>
      </c>
      <c r="F932">
        <f t="shared" si="70"/>
        <v>7</v>
      </c>
      <c r="G932" t="s">
        <v>3923</v>
      </c>
      <c r="H932" t="s">
        <v>3782</v>
      </c>
      <c r="I932" t="s">
        <v>3785</v>
      </c>
      <c r="J932" t="s">
        <v>4396</v>
      </c>
      <c r="K932" s="46">
        <v>0.83689999999999998</v>
      </c>
      <c r="L932" s="27">
        <v>0</v>
      </c>
      <c r="M932" s="27">
        <v>904.83</v>
      </c>
      <c r="N932" s="27">
        <v>0</v>
      </c>
      <c r="O932" s="70">
        <f t="shared" si="71"/>
        <v>904.83</v>
      </c>
      <c r="P932" s="76">
        <v>0</v>
      </c>
      <c r="Q932" s="66">
        <f t="shared" si="72"/>
        <v>0</v>
      </c>
      <c r="R932" s="63">
        <v>0</v>
      </c>
      <c r="S932" s="27">
        <v>904.83</v>
      </c>
      <c r="T932" s="27">
        <v>0</v>
      </c>
      <c r="U932" s="64">
        <f t="shared" si="73"/>
        <v>0</v>
      </c>
      <c r="V932" s="65">
        <f t="shared" si="74"/>
        <v>904.83</v>
      </c>
    </row>
    <row r="933" spans="1:22" x14ac:dyDescent="0.25">
      <c r="A933" s="1" t="s">
        <v>3703</v>
      </c>
      <c r="B933" t="s">
        <v>21</v>
      </c>
      <c r="C933" t="s">
        <v>2861</v>
      </c>
      <c r="D933" t="s">
        <v>2862</v>
      </c>
      <c r="E933" t="s">
        <v>2</v>
      </c>
      <c r="F933">
        <f t="shared" si="70"/>
        <v>7</v>
      </c>
      <c r="G933" t="s">
        <v>3784</v>
      </c>
      <c r="H933" t="s">
        <v>3782</v>
      </c>
      <c r="I933" t="s">
        <v>3785</v>
      </c>
      <c r="J933" t="s">
        <v>4396</v>
      </c>
      <c r="K933" s="46">
        <v>0.83689999999999998</v>
      </c>
      <c r="L933" s="27">
        <v>0</v>
      </c>
      <c r="M933" s="27">
        <v>904.83</v>
      </c>
      <c r="N933" s="27">
        <v>0</v>
      </c>
      <c r="O933" s="70">
        <f t="shared" si="71"/>
        <v>904.83</v>
      </c>
      <c r="P933" s="76">
        <v>0</v>
      </c>
      <c r="Q933" s="66">
        <f t="shared" si="72"/>
        <v>0</v>
      </c>
      <c r="R933" s="63">
        <v>0</v>
      </c>
      <c r="S933" s="27">
        <v>904.83</v>
      </c>
      <c r="T933" s="27">
        <v>0</v>
      </c>
      <c r="U933" s="64">
        <f t="shared" si="73"/>
        <v>0</v>
      </c>
      <c r="V933" s="65">
        <f t="shared" si="74"/>
        <v>904.83</v>
      </c>
    </row>
    <row r="934" spans="1:22" x14ac:dyDescent="0.25">
      <c r="A934" s="1" t="s">
        <v>3703</v>
      </c>
      <c r="B934" t="s">
        <v>21</v>
      </c>
      <c r="C934" t="s">
        <v>2861</v>
      </c>
      <c r="D934" t="s">
        <v>2862</v>
      </c>
      <c r="E934" t="s">
        <v>2</v>
      </c>
      <c r="F934">
        <f t="shared" si="70"/>
        <v>7</v>
      </c>
      <c r="G934" t="s">
        <v>4253</v>
      </c>
      <c r="H934" t="s">
        <v>3782</v>
      </c>
      <c r="I934" t="s">
        <v>3785</v>
      </c>
      <c r="J934" t="s">
        <v>4396</v>
      </c>
      <c r="K934" s="46">
        <v>0.51549999999999996</v>
      </c>
      <c r="L934" s="27">
        <v>0</v>
      </c>
      <c r="M934" s="27">
        <v>557.34</v>
      </c>
      <c r="N934" s="27">
        <v>0</v>
      </c>
      <c r="O934" s="70">
        <f t="shared" si="71"/>
        <v>557.34</v>
      </c>
      <c r="P934" s="76">
        <v>0</v>
      </c>
      <c r="Q934" s="66">
        <f t="shared" si="72"/>
        <v>0</v>
      </c>
      <c r="R934" s="63">
        <v>0</v>
      </c>
      <c r="S934" s="27">
        <v>557.34</v>
      </c>
      <c r="T934" s="27">
        <v>0</v>
      </c>
      <c r="U934" s="64">
        <f t="shared" si="73"/>
        <v>0</v>
      </c>
      <c r="V934" s="65">
        <f t="shared" si="74"/>
        <v>557.34</v>
      </c>
    </row>
    <row r="935" spans="1:22" x14ac:dyDescent="0.25">
      <c r="A935" s="1" t="s">
        <v>3703</v>
      </c>
      <c r="B935" t="s">
        <v>21</v>
      </c>
      <c r="C935" t="s">
        <v>2861</v>
      </c>
      <c r="D935" t="s">
        <v>2862</v>
      </c>
      <c r="E935" t="s">
        <v>2</v>
      </c>
      <c r="F935">
        <f t="shared" si="70"/>
        <v>7</v>
      </c>
      <c r="G935" t="s">
        <v>3787</v>
      </c>
      <c r="H935" t="s">
        <v>3782</v>
      </c>
      <c r="I935" t="s">
        <v>3785</v>
      </c>
      <c r="J935" t="s">
        <v>4396</v>
      </c>
      <c r="K935" s="46">
        <v>4.1856999999999998</v>
      </c>
      <c r="L935" s="27">
        <v>0</v>
      </c>
      <c r="M935" s="27">
        <v>4525.46</v>
      </c>
      <c r="N935" s="27">
        <v>0</v>
      </c>
      <c r="O935" s="70">
        <f t="shared" si="71"/>
        <v>4525.46</v>
      </c>
      <c r="P935" s="76">
        <v>0</v>
      </c>
      <c r="Q935" s="66">
        <f t="shared" si="72"/>
        <v>0</v>
      </c>
      <c r="R935" s="63">
        <v>0</v>
      </c>
      <c r="S935" s="27">
        <v>4525.46</v>
      </c>
      <c r="T935" s="27">
        <v>0</v>
      </c>
      <c r="U935" s="64">
        <f t="shared" si="73"/>
        <v>0</v>
      </c>
      <c r="V935" s="65">
        <f t="shared" si="74"/>
        <v>4525.46</v>
      </c>
    </row>
    <row r="936" spans="1:22" x14ac:dyDescent="0.25">
      <c r="A936" s="1" t="s">
        <v>3703</v>
      </c>
      <c r="B936" t="s">
        <v>21</v>
      </c>
      <c r="C936" t="s">
        <v>2863</v>
      </c>
      <c r="D936" t="s">
        <v>2864</v>
      </c>
      <c r="E936" t="s">
        <v>2</v>
      </c>
      <c r="F936">
        <f t="shared" si="70"/>
        <v>7</v>
      </c>
      <c r="G936" t="s">
        <v>3778</v>
      </c>
      <c r="H936" t="s">
        <v>3779</v>
      </c>
      <c r="I936" t="s">
        <v>3780</v>
      </c>
      <c r="J936" t="s">
        <v>4396</v>
      </c>
      <c r="K936" s="46">
        <v>8.6059000000000001</v>
      </c>
      <c r="L936" s="27">
        <v>0</v>
      </c>
      <c r="M936" s="27">
        <v>115.75</v>
      </c>
      <c r="N936" s="27">
        <v>0</v>
      </c>
      <c r="O936" s="70">
        <f t="shared" si="71"/>
        <v>115.75</v>
      </c>
      <c r="P936" s="76">
        <v>0</v>
      </c>
      <c r="Q936" s="66">
        <f t="shared" si="72"/>
        <v>0</v>
      </c>
      <c r="R936" s="63">
        <v>0</v>
      </c>
      <c r="S936" s="27">
        <v>115.75</v>
      </c>
      <c r="T936" s="27">
        <v>0</v>
      </c>
      <c r="U936" s="64">
        <f t="shared" si="73"/>
        <v>0</v>
      </c>
      <c r="V936" s="65">
        <f t="shared" si="74"/>
        <v>115.75</v>
      </c>
    </row>
    <row r="937" spans="1:22" x14ac:dyDescent="0.25">
      <c r="A937" s="1" t="s">
        <v>3703</v>
      </c>
      <c r="B937" t="s">
        <v>21</v>
      </c>
      <c r="C937" t="s">
        <v>2863</v>
      </c>
      <c r="D937" t="s">
        <v>2864</v>
      </c>
      <c r="E937" t="s">
        <v>2</v>
      </c>
      <c r="F937">
        <f t="shared" si="70"/>
        <v>7</v>
      </c>
      <c r="G937" t="s">
        <v>3787</v>
      </c>
      <c r="H937" t="s">
        <v>3782</v>
      </c>
      <c r="I937" t="s">
        <v>3785</v>
      </c>
      <c r="J937" t="s">
        <v>4396</v>
      </c>
      <c r="K937" s="46">
        <v>3.4411</v>
      </c>
      <c r="L937" s="27">
        <v>0</v>
      </c>
      <c r="M937" s="27">
        <v>46.28</v>
      </c>
      <c r="N937" s="27">
        <v>0</v>
      </c>
      <c r="O937" s="70">
        <f t="shared" si="71"/>
        <v>46.28</v>
      </c>
      <c r="P937" s="76">
        <v>0</v>
      </c>
      <c r="Q937" s="66">
        <f t="shared" si="72"/>
        <v>0</v>
      </c>
      <c r="R937" s="63">
        <v>0</v>
      </c>
      <c r="S937" s="27">
        <v>46.28</v>
      </c>
      <c r="T937" s="27">
        <v>0</v>
      </c>
      <c r="U937" s="64">
        <f t="shared" si="73"/>
        <v>0</v>
      </c>
      <c r="V937" s="65">
        <f t="shared" si="74"/>
        <v>46.28</v>
      </c>
    </row>
    <row r="938" spans="1:22" x14ac:dyDescent="0.25">
      <c r="A938" s="1" t="s">
        <v>3704</v>
      </c>
      <c r="B938" t="s">
        <v>22</v>
      </c>
      <c r="C938" t="s">
        <v>104</v>
      </c>
      <c r="D938" t="s">
        <v>22</v>
      </c>
      <c r="E938" t="s">
        <v>0</v>
      </c>
      <c r="F938">
        <f t="shared" si="70"/>
        <v>7</v>
      </c>
      <c r="G938" t="s">
        <v>3778</v>
      </c>
      <c r="H938" t="s">
        <v>3779</v>
      </c>
      <c r="I938" t="s">
        <v>3780</v>
      </c>
      <c r="J938" t="s">
        <v>4396</v>
      </c>
      <c r="K938" s="46">
        <v>6.15</v>
      </c>
      <c r="L938" s="27">
        <v>0</v>
      </c>
      <c r="M938" s="27">
        <v>19881.03</v>
      </c>
      <c r="N938" s="27">
        <v>0</v>
      </c>
      <c r="O938" s="70">
        <f t="shared" si="71"/>
        <v>19881.03</v>
      </c>
      <c r="P938" s="76">
        <v>0</v>
      </c>
      <c r="Q938" s="66">
        <f t="shared" si="72"/>
        <v>0</v>
      </c>
      <c r="R938" s="63">
        <v>0</v>
      </c>
      <c r="S938" s="27">
        <v>19881.03</v>
      </c>
      <c r="T938" s="27">
        <v>0</v>
      </c>
      <c r="U938" s="64">
        <f t="shared" si="73"/>
        <v>0</v>
      </c>
      <c r="V938" s="65">
        <f t="shared" si="74"/>
        <v>19881.03</v>
      </c>
    </row>
    <row r="939" spans="1:22" x14ac:dyDescent="0.25">
      <c r="A939" s="1" t="s">
        <v>3704</v>
      </c>
      <c r="B939" t="s">
        <v>22</v>
      </c>
      <c r="C939" t="s">
        <v>104</v>
      </c>
      <c r="D939" t="s">
        <v>22</v>
      </c>
      <c r="E939" t="s">
        <v>0</v>
      </c>
      <c r="F939">
        <f t="shared" si="70"/>
        <v>7</v>
      </c>
      <c r="G939" t="s">
        <v>3816</v>
      </c>
      <c r="H939" t="s">
        <v>3782</v>
      </c>
      <c r="I939" t="s">
        <v>3785</v>
      </c>
      <c r="J939" t="s">
        <v>4397</v>
      </c>
      <c r="K939" s="46">
        <v>0.1</v>
      </c>
      <c r="L939" s="27">
        <v>0</v>
      </c>
      <c r="M939" s="27">
        <v>660.56</v>
      </c>
      <c r="N939" s="27">
        <v>0</v>
      </c>
      <c r="O939" s="70">
        <f t="shared" si="71"/>
        <v>660.56</v>
      </c>
      <c r="P939" s="76">
        <v>0</v>
      </c>
      <c r="Q939" s="66">
        <f t="shared" si="72"/>
        <v>0</v>
      </c>
      <c r="R939" s="63">
        <v>0</v>
      </c>
      <c r="S939" s="27">
        <v>0</v>
      </c>
      <c r="T939" s="27">
        <v>660.56</v>
      </c>
      <c r="U939" s="64">
        <f t="shared" si="73"/>
        <v>0</v>
      </c>
      <c r="V939" s="65">
        <f t="shared" si="74"/>
        <v>660.56</v>
      </c>
    </row>
    <row r="940" spans="1:22" x14ac:dyDescent="0.25">
      <c r="A940" s="1" t="s">
        <v>3704</v>
      </c>
      <c r="B940" t="s">
        <v>22</v>
      </c>
      <c r="C940" t="s">
        <v>104</v>
      </c>
      <c r="D940" t="s">
        <v>22</v>
      </c>
      <c r="E940" t="s">
        <v>0</v>
      </c>
      <c r="F940">
        <f t="shared" si="70"/>
        <v>7</v>
      </c>
      <c r="G940" t="s">
        <v>3817</v>
      </c>
      <c r="H940" t="s">
        <v>3782</v>
      </c>
      <c r="I940" t="s">
        <v>3783</v>
      </c>
      <c r="J940" t="s">
        <v>4397</v>
      </c>
      <c r="K940" s="46">
        <v>0.42749999999999999</v>
      </c>
      <c r="L940" s="27">
        <v>0</v>
      </c>
      <c r="M940" s="27">
        <v>1381.9699999999998</v>
      </c>
      <c r="N940" s="27">
        <v>0</v>
      </c>
      <c r="O940" s="70">
        <f t="shared" si="71"/>
        <v>1381.9699999999998</v>
      </c>
      <c r="P940" s="76">
        <v>0</v>
      </c>
      <c r="Q940" s="66">
        <f t="shared" si="72"/>
        <v>0</v>
      </c>
      <c r="R940" s="63">
        <v>0</v>
      </c>
      <c r="S940" s="27">
        <v>0</v>
      </c>
      <c r="T940" s="27">
        <v>1381.9699999999998</v>
      </c>
      <c r="U940" s="64">
        <f t="shared" si="73"/>
        <v>0</v>
      </c>
      <c r="V940" s="65">
        <f t="shared" si="74"/>
        <v>1381.9699999999998</v>
      </c>
    </row>
    <row r="941" spans="1:22" x14ac:dyDescent="0.25">
      <c r="A941" s="1" t="s">
        <v>3704</v>
      </c>
      <c r="B941" t="s">
        <v>22</v>
      </c>
      <c r="C941" t="s">
        <v>104</v>
      </c>
      <c r="D941" t="s">
        <v>22</v>
      </c>
      <c r="E941" t="s">
        <v>0</v>
      </c>
      <c r="F941">
        <f t="shared" si="70"/>
        <v>7</v>
      </c>
      <c r="G941" t="s">
        <v>3808</v>
      </c>
      <c r="H941" t="s">
        <v>3782</v>
      </c>
      <c r="I941" t="s">
        <v>3783</v>
      </c>
      <c r="J941" t="s">
        <v>4397</v>
      </c>
      <c r="K941" s="46">
        <v>0.6</v>
      </c>
      <c r="L941" s="27">
        <v>0</v>
      </c>
      <c r="M941" s="27">
        <v>1939.6100000000001</v>
      </c>
      <c r="N941" s="27">
        <v>0</v>
      </c>
      <c r="O941" s="70">
        <f t="shared" si="71"/>
        <v>1939.6100000000001</v>
      </c>
      <c r="P941" s="76">
        <v>0</v>
      </c>
      <c r="Q941" s="66">
        <f t="shared" si="72"/>
        <v>0</v>
      </c>
      <c r="R941" s="63">
        <v>0</v>
      </c>
      <c r="S941" s="27">
        <v>0</v>
      </c>
      <c r="T941" s="27">
        <v>1939.6100000000001</v>
      </c>
      <c r="U941" s="64">
        <f t="shared" si="73"/>
        <v>0</v>
      </c>
      <c r="V941" s="65">
        <f t="shared" si="74"/>
        <v>1939.6100000000001</v>
      </c>
    </row>
    <row r="942" spans="1:22" x14ac:dyDescent="0.25">
      <c r="A942" s="1" t="s">
        <v>3704</v>
      </c>
      <c r="B942" t="s">
        <v>22</v>
      </c>
      <c r="C942" t="s">
        <v>104</v>
      </c>
      <c r="D942" t="s">
        <v>22</v>
      </c>
      <c r="E942" t="s">
        <v>0</v>
      </c>
      <c r="F942">
        <f t="shared" si="70"/>
        <v>7</v>
      </c>
      <c r="G942" t="s">
        <v>3815</v>
      </c>
      <c r="H942" t="s">
        <v>3782</v>
      </c>
      <c r="I942" t="s">
        <v>3785</v>
      </c>
      <c r="J942" t="s">
        <v>4397</v>
      </c>
      <c r="K942" s="46">
        <v>0.5</v>
      </c>
      <c r="L942" s="27">
        <v>0</v>
      </c>
      <c r="M942" s="27">
        <v>1616.3400000000001</v>
      </c>
      <c r="N942" s="27">
        <v>0</v>
      </c>
      <c r="O942" s="70">
        <f t="shared" si="71"/>
        <v>1616.3400000000001</v>
      </c>
      <c r="P942" s="76">
        <v>0</v>
      </c>
      <c r="Q942" s="66">
        <f t="shared" si="72"/>
        <v>0</v>
      </c>
      <c r="R942" s="63">
        <v>0</v>
      </c>
      <c r="S942" s="27">
        <v>0</v>
      </c>
      <c r="T942" s="27">
        <v>1616.3400000000001</v>
      </c>
      <c r="U942" s="64">
        <f t="shared" si="73"/>
        <v>0</v>
      </c>
      <c r="V942" s="65">
        <f t="shared" si="74"/>
        <v>1616.3400000000001</v>
      </c>
    </row>
    <row r="943" spans="1:22" x14ac:dyDescent="0.25">
      <c r="A943" s="1" t="s">
        <v>3704</v>
      </c>
      <c r="B943" t="s">
        <v>22</v>
      </c>
      <c r="C943" t="s">
        <v>104</v>
      </c>
      <c r="D943" t="s">
        <v>22</v>
      </c>
      <c r="E943" t="s">
        <v>0</v>
      </c>
      <c r="F943">
        <f t="shared" si="70"/>
        <v>7</v>
      </c>
      <c r="G943" t="s">
        <v>3787</v>
      </c>
      <c r="H943" t="s">
        <v>3782</v>
      </c>
      <c r="I943" t="s">
        <v>3785</v>
      </c>
      <c r="J943" t="s">
        <v>4397</v>
      </c>
      <c r="K943" s="46">
        <v>0.9879</v>
      </c>
      <c r="L943" s="27">
        <v>0</v>
      </c>
      <c r="M943" s="27">
        <v>3193.57</v>
      </c>
      <c r="N943" s="27">
        <v>0</v>
      </c>
      <c r="O943" s="70">
        <f t="shared" si="71"/>
        <v>3193.57</v>
      </c>
      <c r="P943" s="76">
        <v>0</v>
      </c>
      <c r="Q943" s="66">
        <f t="shared" si="72"/>
        <v>0</v>
      </c>
      <c r="R943" s="63">
        <v>0</v>
      </c>
      <c r="S943" s="27">
        <v>0</v>
      </c>
      <c r="T943" s="27">
        <v>3193.57</v>
      </c>
      <c r="U943" s="64">
        <f t="shared" si="73"/>
        <v>0</v>
      </c>
      <c r="V943" s="65">
        <f t="shared" si="74"/>
        <v>3193.57</v>
      </c>
    </row>
    <row r="944" spans="1:22" x14ac:dyDescent="0.25">
      <c r="A944" s="1" t="s">
        <v>3704</v>
      </c>
      <c r="B944" t="s">
        <v>22</v>
      </c>
      <c r="C944" t="s">
        <v>104</v>
      </c>
      <c r="D944" t="s">
        <v>22</v>
      </c>
      <c r="E944" t="s">
        <v>0</v>
      </c>
      <c r="F944">
        <f t="shared" si="70"/>
        <v>7</v>
      </c>
      <c r="G944" t="s">
        <v>3788</v>
      </c>
      <c r="H944" t="s">
        <v>3782</v>
      </c>
      <c r="I944" t="s">
        <v>3785</v>
      </c>
      <c r="J944" t="s">
        <v>4397</v>
      </c>
      <c r="K944" s="46">
        <v>0.49940000000000001</v>
      </c>
      <c r="L944" s="27">
        <v>0</v>
      </c>
      <c r="M944" s="27">
        <v>1614.41</v>
      </c>
      <c r="N944" s="27">
        <v>0</v>
      </c>
      <c r="O944" s="70">
        <f t="shared" si="71"/>
        <v>1614.41</v>
      </c>
      <c r="P944" s="76">
        <v>0</v>
      </c>
      <c r="Q944" s="66">
        <f t="shared" si="72"/>
        <v>0</v>
      </c>
      <c r="R944" s="63">
        <v>0</v>
      </c>
      <c r="S944" s="27">
        <v>0</v>
      </c>
      <c r="T944" s="27">
        <v>1614.41</v>
      </c>
      <c r="U944" s="64">
        <f t="shared" si="73"/>
        <v>0</v>
      </c>
      <c r="V944" s="65">
        <f t="shared" si="74"/>
        <v>1614.41</v>
      </c>
    </row>
    <row r="945" spans="1:22" x14ac:dyDescent="0.25">
      <c r="A945" s="1" t="s">
        <v>3704</v>
      </c>
      <c r="B945" t="s">
        <v>22</v>
      </c>
      <c r="C945" t="s">
        <v>609</v>
      </c>
      <c r="D945" t="s">
        <v>610</v>
      </c>
      <c r="E945" t="s">
        <v>3</v>
      </c>
      <c r="F945">
        <f t="shared" si="70"/>
        <v>7</v>
      </c>
      <c r="G945" t="s">
        <v>3778</v>
      </c>
      <c r="H945" t="s">
        <v>3779</v>
      </c>
      <c r="I945" t="s">
        <v>3780</v>
      </c>
      <c r="J945" t="s">
        <v>4397</v>
      </c>
      <c r="K945" s="46">
        <v>1</v>
      </c>
      <c r="L945" s="27">
        <v>0</v>
      </c>
      <c r="M945" s="27">
        <v>109.1</v>
      </c>
      <c r="N945" s="27">
        <v>72.599999999999994</v>
      </c>
      <c r="O945" s="70">
        <f t="shared" si="71"/>
        <v>181.7</v>
      </c>
      <c r="P945" s="76">
        <v>1.4453168044077136</v>
      </c>
      <c r="Q945" s="66">
        <f t="shared" si="72"/>
        <v>104.93</v>
      </c>
      <c r="R945" s="63">
        <v>1</v>
      </c>
      <c r="S945" s="27">
        <v>0</v>
      </c>
      <c r="T945" s="27">
        <v>181.7</v>
      </c>
      <c r="U945" s="64">
        <f t="shared" si="73"/>
        <v>104.93</v>
      </c>
      <c r="V945" s="65">
        <f t="shared" si="74"/>
        <v>286.63</v>
      </c>
    </row>
    <row r="946" spans="1:22" x14ac:dyDescent="0.25">
      <c r="A946" s="1" t="s">
        <v>3704</v>
      </c>
      <c r="B946" t="s">
        <v>22</v>
      </c>
      <c r="C946" t="s">
        <v>611</v>
      </c>
      <c r="D946" t="s">
        <v>612</v>
      </c>
      <c r="E946" t="s">
        <v>3</v>
      </c>
      <c r="F946">
        <f t="shared" si="70"/>
        <v>7</v>
      </c>
      <c r="G946" t="s">
        <v>3778</v>
      </c>
      <c r="H946" t="s">
        <v>3779</v>
      </c>
      <c r="I946" t="s">
        <v>3780</v>
      </c>
      <c r="J946" t="s">
        <v>4397</v>
      </c>
      <c r="K946" s="46">
        <v>1.6460999999999999</v>
      </c>
      <c r="L946" s="27">
        <v>0</v>
      </c>
      <c r="M946" s="27">
        <v>214.49</v>
      </c>
      <c r="N946" s="27">
        <v>18.600000000000001</v>
      </c>
      <c r="O946" s="70">
        <f t="shared" si="71"/>
        <v>233.09</v>
      </c>
      <c r="P946" s="76">
        <v>1.4452991452991455</v>
      </c>
      <c r="Q946" s="66">
        <f t="shared" si="72"/>
        <v>26.88</v>
      </c>
      <c r="R946" s="63">
        <v>1</v>
      </c>
      <c r="S946" s="27">
        <v>0</v>
      </c>
      <c r="T946" s="27">
        <v>233.09</v>
      </c>
      <c r="U946" s="64">
        <f t="shared" si="73"/>
        <v>26.88</v>
      </c>
      <c r="V946" s="65">
        <f t="shared" si="74"/>
        <v>259.97000000000003</v>
      </c>
    </row>
    <row r="947" spans="1:22" x14ac:dyDescent="0.25">
      <c r="A947" s="1" t="s">
        <v>3704</v>
      </c>
      <c r="B947" t="s">
        <v>22</v>
      </c>
      <c r="C947" t="s">
        <v>611</v>
      </c>
      <c r="D947" t="s">
        <v>612</v>
      </c>
      <c r="E947" t="s">
        <v>3</v>
      </c>
      <c r="F947">
        <f t="shared" si="70"/>
        <v>7</v>
      </c>
      <c r="G947" t="s">
        <v>3869</v>
      </c>
      <c r="H947" t="s">
        <v>3782</v>
      </c>
      <c r="I947" t="s">
        <v>3785</v>
      </c>
      <c r="J947" t="s">
        <v>4397</v>
      </c>
      <c r="K947" s="46">
        <v>2.4954999999999998</v>
      </c>
      <c r="L947" s="27">
        <v>0</v>
      </c>
      <c r="M947" s="27">
        <v>325.16000000000003</v>
      </c>
      <c r="N947" s="27">
        <v>28.200000000000003</v>
      </c>
      <c r="O947" s="70">
        <f t="shared" si="71"/>
        <v>353.36</v>
      </c>
      <c r="P947" s="76">
        <v>1.4452991452991455</v>
      </c>
      <c r="Q947" s="66">
        <f t="shared" si="72"/>
        <v>40.76</v>
      </c>
      <c r="R947" s="63">
        <v>1</v>
      </c>
      <c r="S947" s="27">
        <v>0</v>
      </c>
      <c r="T947" s="27">
        <v>353.36</v>
      </c>
      <c r="U947" s="64">
        <f t="shared" si="73"/>
        <v>40.76</v>
      </c>
      <c r="V947" s="65">
        <f t="shared" si="74"/>
        <v>394.12</v>
      </c>
    </row>
    <row r="948" spans="1:22" x14ac:dyDescent="0.25">
      <c r="A948" s="1" t="s">
        <v>3704</v>
      </c>
      <c r="B948" t="s">
        <v>22</v>
      </c>
      <c r="C948" t="s">
        <v>613</v>
      </c>
      <c r="D948" t="s">
        <v>22</v>
      </c>
      <c r="E948" t="s">
        <v>3</v>
      </c>
      <c r="F948">
        <f t="shared" si="70"/>
        <v>7</v>
      </c>
      <c r="G948" t="s">
        <v>3778</v>
      </c>
      <c r="H948" t="s">
        <v>3779</v>
      </c>
      <c r="I948" t="s">
        <v>3780</v>
      </c>
      <c r="J948" t="s">
        <v>4397</v>
      </c>
      <c r="K948" s="46">
        <v>1.65</v>
      </c>
      <c r="L948" s="27">
        <v>0</v>
      </c>
      <c r="M948" s="27">
        <v>61.55</v>
      </c>
      <c r="N948" s="27">
        <v>147.35</v>
      </c>
      <c r="O948" s="70">
        <f t="shared" si="71"/>
        <v>208.89999999999998</v>
      </c>
      <c r="P948" s="76">
        <v>1.4452663725822872</v>
      </c>
      <c r="Q948" s="66">
        <f t="shared" si="72"/>
        <v>212.96</v>
      </c>
      <c r="R948" s="63">
        <v>1</v>
      </c>
      <c r="S948" s="27">
        <v>0</v>
      </c>
      <c r="T948" s="27">
        <v>208.89999999999998</v>
      </c>
      <c r="U948" s="64">
        <f t="shared" si="73"/>
        <v>212.96</v>
      </c>
      <c r="V948" s="65">
        <f t="shared" si="74"/>
        <v>421.86</v>
      </c>
    </row>
    <row r="949" spans="1:22" x14ac:dyDescent="0.25">
      <c r="A949" s="1" t="s">
        <v>3704</v>
      </c>
      <c r="B949" t="s">
        <v>22</v>
      </c>
      <c r="C949" t="s">
        <v>614</v>
      </c>
      <c r="D949" t="s">
        <v>615</v>
      </c>
      <c r="E949" t="s">
        <v>3</v>
      </c>
      <c r="F949">
        <f t="shared" si="70"/>
        <v>7</v>
      </c>
      <c r="G949" t="s">
        <v>3778</v>
      </c>
      <c r="H949" t="s">
        <v>3779</v>
      </c>
      <c r="I949" t="s">
        <v>3780</v>
      </c>
      <c r="J949" t="s">
        <v>4397</v>
      </c>
      <c r="K949" s="46">
        <v>0.74590000000000001</v>
      </c>
      <c r="L949" s="27">
        <v>8.58</v>
      </c>
      <c r="M949" s="27">
        <v>91.52</v>
      </c>
      <c r="N949" s="27">
        <v>47.29</v>
      </c>
      <c r="O949" s="70">
        <f t="shared" si="71"/>
        <v>147.38999999999999</v>
      </c>
      <c r="P949" s="76">
        <v>1.4453372806090081</v>
      </c>
      <c r="Q949" s="66">
        <f t="shared" si="72"/>
        <v>68.349999999999994</v>
      </c>
      <c r="R949" s="63">
        <v>1</v>
      </c>
      <c r="S949" s="27">
        <v>0</v>
      </c>
      <c r="T949" s="27">
        <v>147.38999999999999</v>
      </c>
      <c r="U949" s="64">
        <f t="shared" si="73"/>
        <v>68.349999999999994</v>
      </c>
      <c r="V949" s="65">
        <f t="shared" si="74"/>
        <v>215.73999999999998</v>
      </c>
    </row>
    <row r="950" spans="1:22" x14ac:dyDescent="0.25">
      <c r="A950" s="1" t="s">
        <v>3704</v>
      </c>
      <c r="B950" t="s">
        <v>22</v>
      </c>
      <c r="C950" t="s">
        <v>614</v>
      </c>
      <c r="D950" t="s">
        <v>615</v>
      </c>
      <c r="E950" t="s">
        <v>3</v>
      </c>
      <c r="F950">
        <f t="shared" si="70"/>
        <v>7</v>
      </c>
      <c r="G950" t="s">
        <v>3817</v>
      </c>
      <c r="H950" t="s">
        <v>3782</v>
      </c>
      <c r="I950" t="s">
        <v>3783</v>
      </c>
      <c r="J950" t="s">
        <v>4397</v>
      </c>
      <c r="K950" s="46">
        <v>0.90410000000000001</v>
      </c>
      <c r="L950" s="27">
        <v>67.72</v>
      </c>
      <c r="M950" s="27">
        <v>110.93</v>
      </c>
      <c r="N950" s="27">
        <v>0</v>
      </c>
      <c r="O950" s="70">
        <f t="shared" si="71"/>
        <v>178.65</v>
      </c>
      <c r="P950" s="76">
        <v>0</v>
      </c>
      <c r="Q950" s="66">
        <f t="shared" si="72"/>
        <v>0</v>
      </c>
      <c r="R950" s="63">
        <v>1</v>
      </c>
      <c r="S950" s="27">
        <v>0</v>
      </c>
      <c r="T950" s="27">
        <v>178.65</v>
      </c>
      <c r="U950" s="64">
        <f t="shared" si="73"/>
        <v>0</v>
      </c>
      <c r="V950" s="65">
        <f t="shared" si="74"/>
        <v>178.65</v>
      </c>
    </row>
    <row r="951" spans="1:22" x14ac:dyDescent="0.25">
      <c r="A951" s="1" t="s">
        <v>3704</v>
      </c>
      <c r="B951" t="s">
        <v>22</v>
      </c>
      <c r="C951" t="s">
        <v>616</v>
      </c>
      <c r="D951" t="s">
        <v>617</v>
      </c>
      <c r="E951" t="s">
        <v>3</v>
      </c>
      <c r="F951">
        <f t="shared" si="70"/>
        <v>7</v>
      </c>
      <c r="G951" t="s">
        <v>3778</v>
      </c>
      <c r="H951" t="s">
        <v>3779</v>
      </c>
      <c r="I951" t="s">
        <v>3780</v>
      </c>
      <c r="J951" t="s">
        <v>4397</v>
      </c>
      <c r="K951" s="46">
        <v>1.6335999999999999</v>
      </c>
      <c r="L951" s="27">
        <v>0</v>
      </c>
      <c r="M951" s="27">
        <v>215.96</v>
      </c>
      <c r="N951" s="27">
        <v>0</v>
      </c>
      <c r="O951" s="70">
        <f t="shared" si="71"/>
        <v>215.96</v>
      </c>
      <c r="P951" s="76">
        <v>0</v>
      </c>
      <c r="Q951" s="66">
        <f t="shared" si="72"/>
        <v>0</v>
      </c>
      <c r="R951" s="63">
        <v>0</v>
      </c>
      <c r="S951" s="27">
        <v>0</v>
      </c>
      <c r="T951" s="27">
        <v>215.96</v>
      </c>
      <c r="U951" s="64">
        <f t="shared" si="73"/>
        <v>0</v>
      </c>
      <c r="V951" s="65">
        <f t="shared" si="74"/>
        <v>215.96</v>
      </c>
    </row>
    <row r="952" spans="1:22" x14ac:dyDescent="0.25">
      <c r="A952" s="1" t="s">
        <v>3704</v>
      </c>
      <c r="B952" t="s">
        <v>22</v>
      </c>
      <c r="C952" t="s">
        <v>618</v>
      </c>
      <c r="D952" t="s">
        <v>619</v>
      </c>
      <c r="E952" t="s">
        <v>3</v>
      </c>
      <c r="F952">
        <f t="shared" si="70"/>
        <v>7</v>
      </c>
      <c r="G952" t="s">
        <v>3778</v>
      </c>
      <c r="H952" t="s">
        <v>3779</v>
      </c>
      <c r="I952" t="s">
        <v>3780</v>
      </c>
      <c r="J952" t="s">
        <v>4397</v>
      </c>
      <c r="K952" s="46">
        <v>1.5545</v>
      </c>
      <c r="L952" s="27">
        <v>178.82</v>
      </c>
      <c r="M952" s="27">
        <v>473.35</v>
      </c>
      <c r="N952" s="27">
        <v>996.07000000000016</v>
      </c>
      <c r="O952" s="70">
        <f t="shared" si="71"/>
        <v>1648.2400000000002</v>
      </c>
      <c r="P952" s="76">
        <v>1.44526402452493</v>
      </c>
      <c r="Q952" s="66">
        <f t="shared" si="72"/>
        <v>1439.58</v>
      </c>
      <c r="R952" s="63">
        <v>1</v>
      </c>
      <c r="S952" s="27">
        <v>0</v>
      </c>
      <c r="T952" s="27">
        <v>1648.2400000000002</v>
      </c>
      <c r="U952" s="64">
        <f t="shared" si="73"/>
        <v>1439.58</v>
      </c>
      <c r="V952" s="65">
        <f t="shared" si="74"/>
        <v>3087.82</v>
      </c>
    </row>
    <row r="953" spans="1:22" x14ac:dyDescent="0.25">
      <c r="A953" s="1" t="s">
        <v>3704</v>
      </c>
      <c r="B953" t="s">
        <v>22</v>
      </c>
      <c r="C953" t="s">
        <v>618</v>
      </c>
      <c r="D953" t="s">
        <v>619</v>
      </c>
      <c r="E953" t="s">
        <v>3</v>
      </c>
      <c r="F953">
        <f t="shared" si="70"/>
        <v>7</v>
      </c>
      <c r="G953" t="s">
        <v>3900</v>
      </c>
      <c r="H953" t="s">
        <v>3779</v>
      </c>
      <c r="I953" t="s">
        <v>3780</v>
      </c>
      <c r="J953" t="s">
        <v>4397</v>
      </c>
      <c r="K953" s="46">
        <v>0.90939999999999999</v>
      </c>
      <c r="L953" s="27">
        <v>104.6</v>
      </c>
      <c r="M953" s="27">
        <v>276.91000000000003</v>
      </c>
      <c r="N953" s="27">
        <v>582.72</v>
      </c>
      <c r="O953" s="70">
        <f t="shared" si="71"/>
        <v>964.23</v>
      </c>
      <c r="P953" s="76">
        <v>1.44526402452493</v>
      </c>
      <c r="Q953" s="66">
        <f t="shared" si="72"/>
        <v>842.18</v>
      </c>
      <c r="R953" s="63">
        <v>1</v>
      </c>
      <c r="S953" s="27">
        <v>0</v>
      </c>
      <c r="T953" s="27">
        <v>964.23</v>
      </c>
      <c r="U953" s="64">
        <f t="shared" si="73"/>
        <v>842.18</v>
      </c>
      <c r="V953" s="65">
        <f t="shared" si="74"/>
        <v>1806.4099999999999</v>
      </c>
    </row>
    <row r="954" spans="1:22" x14ac:dyDescent="0.25">
      <c r="A954" s="1" t="s">
        <v>3704</v>
      </c>
      <c r="B954" t="s">
        <v>22</v>
      </c>
      <c r="C954" t="s">
        <v>618</v>
      </c>
      <c r="D954" t="s">
        <v>619</v>
      </c>
      <c r="E954" t="s">
        <v>3</v>
      </c>
      <c r="F954">
        <f t="shared" si="70"/>
        <v>7</v>
      </c>
      <c r="G954" t="s">
        <v>3784</v>
      </c>
      <c r="H954" t="s">
        <v>3782</v>
      </c>
      <c r="I954" t="s">
        <v>3785</v>
      </c>
      <c r="J954" t="s">
        <v>4397</v>
      </c>
      <c r="K954" s="46">
        <v>0.4718</v>
      </c>
      <c r="L954" s="27">
        <v>0</v>
      </c>
      <c r="M954" s="27">
        <v>143.66</v>
      </c>
      <c r="N954" s="27">
        <v>356.59</v>
      </c>
      <c r="O954" s="70">
        <f t="shared" si="71"/>
        <v>500.25</v>
      </c>
      <c r="P954" s="76">
        <v>1.44526402452493</v>
      </c>
      <c r="Q954" s="66">
        <f t="shared" si="72"/>
        <v>515.37</v>
      </c>
      <c r="R954" s="63">
        <v>1</v>
      </c>
      <c r="S954" s="27">
        <v>0</v>
      </c>
      <c r="T954" s="27">
        <v>500.25</v>
      </c>
      <c r="U954" s="64">
        <f t="shared" si="73"/>
        <v>515.37</v>
      </c>
      <c r="V954" s="65">
        <f t="shared" si="74"/>
        <v>1015.62</v>
      </c>
    </row>
    <row r="955" spans="1:22" x14ac:dyDescent="0.25">
      <c r="A955" s="1" t="s">
        <v>3704</v>
      </c>
      <c r="B955" t="s">
        <v>22</v>
      </c>
      <c r="C955" t="s">
        <v>618</v>
      </c>
      <c r="D955" t="s">
        <v>619</v>
      </c>
      <c r="E955" t="s">
        <v>3</v>
      </c>
      <c r="F955">
        <f t="shared" si="70"/>
        <v>7</v>
      </c>
      <c r="G955" t="s">
        <v>3787</v>
      </c>
      <c r="H955" t="s">
        <v>3782</v>
      </c>
      <c r="I955" t="s">
        <v>3785</v>
      </c>
      <c r="J955" t="s">
        <v>4397</v>
      </c>
      <c r="K955" s="46">
        <v>1.3927</v>
      </c>
      <c r="L955" s="27">
        <v>0</v>
      </c>
      <c r="M955" s="27">
        <v>424.08</v>
      </c>
      <c r="N955" s="27">
        <v>1052.5999999999999</v>
      </c>
      <c r="O955" s="70">
        <f t="shared" si="71"/>
        <v>1476.6799999999998</v>
      </c>
      <c r="P955" s="76">
        <v>1.44526402452493</v>
      </c>
      <c r="Q955" s="66">
        <f t="shared" si="72"/>
        <v>1521.28</v>
      </c>
      <c r="R955" s="63">
        <v>1</v>
      </c>
      <c r="S955" s="27">
        <v>0</v>
      </c>
      <c r="T955" s="27">
        <v>1476.6799999999998</v>
      </c>
      <c r="U955" s="64">
        <f t="shared" si="73"/>
        <v>1521.28</v>
      </c>
      <c r="V955" s="65">
        <f t="shared" si="74"/>
        <v>2997.96</v>
      </c>
    </row>
    <row r="956" spans="1:22" x14ac:dyDescent="0.25">
      <c r="A956" s="1" t="s">
        <v>3704</v>
      </c>
      <c r="B956" t="s">
        <v>22</v>
      </c>
      <c r="C956" t="s">
        <v>620</v>
      </c>
      <c r="D956" t="s">
        <v>621</v>
      </c>
      <c r="E956" t="s">
        <v>3</v>
      </c>
      <c r="F956">
        <f t="shared" si="70"/>
        <v>7</v>
      </c>
      <c r="G956" t="s">
        <v>3778</v>
      </c>
      <c r="H956" t="s">
        <v>3779</v>
      </c>
      <c r="I956" t="s">
        <v>3780</v>
      </c>
      <c r="J956" t="s">
        <v>4397</v>
      </c>
      <c r="K956" s="46">
        <v>1.6469</v>
      </c>
      <c r="L956" s="27">
        <v>0</v>
      </c>
      <c r="M956" s="27">
        <v>61.26</v>
      </c>
      <c r="N956" s="27">
        <v>0</v>
      </c>
      <c r="O956" s="70">
        <f t="shared" si="71"/>
        <v>61.26</v>
      </c>
      <c r="P956" s="76">
        <v>0</v>
      </c>
      <c r="Q956" s="66">
        <f t="shared" si="72"/>
        <v>0</v>
      </c>
      <c r="R956" s="63">
        <v>0</v>
      </c>
      <c r="S956" s="27">
        <v>0</v>
      </c>
      <c r="T956" s="27">
        <v>61.26</v>
      </c>
      <c r="U956" s="64">
        <f t="shared" si="73"/>
        <v>0</v>
      </c>
      <c r="V956" s="65">
        <f t="shared" si="74"/>
        <v>61.26</v>
      </c>
    </row>
    <row r="957" spans="1:22" x14ac:dyDescent="0.25">
      <c r="A957" s="1" t="s">
        <v>3704</v>
      </c>
      <c r="B957" t="s">
        <v>22</v>
      </c>
      <c r="C957" t="s">
        <v>620</v>
      </c>
      <c r="D957" t="s">
        <v>621</v>
      </c>
      <c r="E957" t="s">
        <v>3</v>
      </c>
      <c r="F957">
        <f t="shared" si="70"/>
        <v>7</v>
      </c>
      <c r="G957" t="s">
        <v>3900</v>
      </c>
      <c r="H957" t="s">
        <v>3779</v>
      </c>
      <c r="I957" t="s">
        <v>3780</v>
      </c>
      <c r="J957" t="s">
        <v>4397</v>
      </c>
      <c r="K957" s="46">
        <v>2.8763999999999998</v>
      </c>
      <c r="L957" s="27">
        <v>0</v>
      </c>
      <c r="M957" s="27">
        <v>107</v>
      </c>
      <c r="N957" s="27">
        <v>0</v>
      </c>
      <c r="O957" s="70">
        <f t="shared" si="71"/>
        <v>107</v>
      </c>
      <c r="P957" s="76">
        <v>0</v>
      </c>
      <c r="Q957" s="66">
        <f t="shared" si="72"/>
        <v>0</v>
      </c>
      <c r="R957" s="63">
        <v>0</v>
      </c>
      <c r="S957" s="27">
        <v>0</v>
      </c>
      <c r="T957" s="27">
        <v>107</v>
      </c>
      <c r="U957" s="64">
        <f t="shared" si="73"/>
        <v>0</v>
      </c>
      <c r="V957" s="65">
        <f t="shared" si="74"/>
        <v>107</v>
      </c>
    </row>
    <row r="958" spans="1:22" x14ac:dyDescent="0.25">
      <c r="A958" s="1" t="s">
        <v>3704</v>
      </c>
      <c r="B958" t="s">
        <v>22</v>
      </c>
      <c r="C958" t="s">
        <v>620</v>
      </c>
      <c r="D958" t="s">
        <v>621</v>
      </c>
      <c r="E958" t="s">
        <v>3</v>
      </c>
      <c r="F958">
        <f t="shared" si="70"/>
        <v>7</v>
      </c>
      <c r="G958" t="s">
        <v>3902</v>
      </c>
      <c r="H958" t="s">
        <v>3782</v>
      </c>
      <c r="I958" t="s">
        <v>3783</v>
      </c>
      <c r="J958" t="s">
        <v>4397</v>
      </c>
      <c r="K958" s="46">
        <v>2.8692000000000002</v>
      </c>
      <c r="L958" s="27">
        <v>0</v>
      </c>
      <c r="M958" s="27">
        <v>106.73</v>
      </c>
      <c r="N958" s="27">
        <v>0</v>
      </c>
      <c r="O958" s="70">
        <f t="shared" si="71"/>
        <v>106.73</v>
      </c>
      <c r="P958" s="76">
        <v>0</v>
      </c>
      <c r="Q958" s="66">
        <f t="shared" si="72"/>
        <v>0</v>
      </c>
      <c r="R958" s="63">
        <v>0</v>
      </c>
      <c r="S958" s="27">
        <v>0</v>
      </c>
      <c r="T958" s="27">
        <v>106.73</v>
      </c>
      <c r="U958" s="64">
        <f t="shared" si="73"/>
        <v>0</v>
      </c>
      <c r="V958" s="65">
        <f t="shared" si="74"/>
        <v>106.73</v>
      </c>
    </row>
    <row r="959" spans="1:22" x14ac:dyDescent="0.25">
      <c r="A959" s="1" t="s">
        <v>3704</v>
      </c>
      <c r="B959" t="s">
        <v>22</v>
      </c>
      <c r="C959" t="s">
        <v>622</v>
      </c>
      <c r="D959" t="s">
        <v>623</v>
      </c>
      <c r="E959" t="s">
        <v>3</v>
      </c>
      <c r="F959">
        <f t="shared" si="70"/>
        <v>7</v>
      </c>
      <c r="G959" t="s">
        <v>3778</v>
      </c>
      <c r="H959" t="s">
        <v>3779</v>
      </c>
      <c r="I959" t="s">
        <v>3780</v>
      </c>
      <c r="J959" t="s">
        <v>4397</v>
      </c>
      <c r="K959" s="46">
        <v>1.65</v>
      </c>
      <c r="L959" s="27">
        <v>645.27</v>
      </c>
      <c r="M959" s="27">
        <v>1480.63</v>
      </c>
      <c r="N959" s="27">
        <v>1280.03</v>
      </c>
      <c r="O959" s="70">
        <f t="shared" si="71"/>
        <v>3405.9300000000003</v>
      </c>
      <c r="P959" s="76">
        <v>1.445262033441399</v>
      </c>
      <c r="Q959" s="66">
        <f t="shared" si="72"/>
        <v>1849.98</v>
      </c>
      <c r="R959" s="63">
        <v>1</v>
      </c>
      <c r="S959" s="27">
        <v>0</v>
      </c>
      <c r="T959" s="27">
        <v>3405.9300000000003</v>
      </c>
      <c r="U959" s="64">
        <f t="shared" si="73"/>
        <v>1849.98</v>
      </c>
      <c r="V959" s="65">
        <f t="shared" si="74"/>
        <v>5255.91</v>
      </c>
    </row>
    <row r="960" spans="1:22" x14ac:dyDescent="0.25">
      <c r="A960" s="1" t="s">
        <v>3704</v>
      </c>
      <c r="B960" t="s">
        <v>22</v>
      </c>
      <c r="C960" t="s">
        <v>622</v>
      </c>
      <c r="D960" t="s">
        <v>623</v>
      </c>
      <c r="E960" t="s">
        <v>3</v>
      </c>
      <c r="F960">
        <f t="shared" si="70"/>
        <v>7</v>
      </c>
      <c r="G960" t="s">
        <v>3865</v>
      </c>
      <c r="H960" t="s">
        <v>3782</v>
      </c>
      <c r="I960" t="s">
        <v>3783</v>
      </c>
      <c r="J960" t="s">
        <v>4397</v>
      </c>
      <c r="K960" s="46">
        <v>2</v>
      </c>
      <c r="L960" s="27">
        <v>2333.6999999999998</v>
      </c>
      <c r="M960" s="27">
        <v>1794.7</v>
      </c>
      <c r="N960" s="27">
        <v>0</v>
      </c>
      <c r="O960" s="70">
        <f t="shared" si="71"/>
        <v>4128.3999999999996</v>
      </c>
      <c r="P960" s="76">
        <v>0</v>
      </c>
      <c r="Q960" s="66">
        <f t="shared" si="72"/>
        <v>0</v>
      </c>
      <c r="R960" s="63">
        <v>1</v>
      </c>
      <c r="S960" s="27">
        <v>0</v>
      </c>
      <c r="T960" s="27">
        <v>4128.3999999999996</v>
      </c>
      <c r="U960" s="64">
        <f t="shared" si="73"/>
        <v>0</v>
      </c>
      <c r="V960" s="65">
        <f t="shared" si="74"/>
        <v>4128.3999999999996</v>
      </c>
    </row>
    <row r="961" spans="1:22" x14ac:dyDescent="0.25">
      <c r="A961" s="1" t="s">
        <v>3704</v>
      </c>
      <c r="B961" t="s">
        <v>22</v>
      </c>
      <c r="C961" t="s">
        <v>622</v>
      </c>
      <c r="D961" t="s">
        <v>623</v>
      </c>
      <c r="E961" t="s">
        <v>3</v>
      </c>
      <c r="F961">
        <f t="shared" si="70"/>
        <v>7</v>
      </c>
      <c r="G961" t="s">
        <v>3799</v>
      </c>
      <c r="H961" t="s">
        <v>3782</v>
      </c>
      <c r="I961" t="s">
        <v>3785</v>
      </c>
      <c r="J961" t="s">
        <v>4397</v>
      </c>
      <c r="K961" s="46">
        <v>2</v>
      </c>
      <c r="L961" s="27">
        <v>0</v>
      </c>
      <c r="M961" s="27">
        <v>1794.7</v>
      </c>
      <c r="N961" s="27">
        <v>2333.6999999999998</v>
      </c>
      <c r="O961" s="70">
        <f t="shared" si="71"/>
        <v>4128.3999999999996</v>
      </c>
      <c r="P961" s="76">
        <v>1.445262033441399</v>
      </c>
      <c r="Q961" s="66">
        <f t="shared" si="72"/>
        <v>3372.81</v>
      </c>
      <c r="R961" s="63">
        <v>1</v>
      </c>
      <c r="S961" s="27">
        <v>0</v>
      </c>
      <c r="T961" s="27">
        <v>4128.3999999999996</v>
      </c>
      <c r="U961" s="64">
        <f t="shared" si="73"/>
        <v>3372.81</v>
      </c>
      <c r="V961" s="65">
        <f t="shared" si="74"/>
        <v>7501.2099999999991</v>
      </c>
    </row>
    <row r="962" spans="1:22" x14ac:dyDescent="0.25">
      <c r="A962" s="1" t="s">
        <v>3704</v>
      </c>
      <c r="B962" t="s">
        <v>22</v>
      </c>
      <c r="C962" t="s">
        <v>622</v>
      </c>
      <c r="D962" t="s">
        <v>623</v>
      </c>
      <c r="E962" t="s">
        <v>3</v>
      </c>
      <c r="F962">
        <f t="shared" ref="F962:F1025" si="75">LEN(C962)</f>
        <v>7</v>
      </c>
      <c r="G962" t="s">
        <v>3787</v>
      </c>
      <c r="H962" t="s">
        <v>3782</v>
      </c>
      <c r="I962" t="s">
        <v>3785</v>
      </c>
      <c r="J962" t="s">
        <v>4397</v>
      </c>
      <c r="K962" s="46">
        <v>1.5</v>
      </c>
      <c r="L962" s="27">
        <v>0</v>
      </c>
      <c r="M962" s="27">
        <v>1346.03</v>
      </c>
      <c r="N962" s="27">
        <v>1750.28</v>
      </c>
      <c r="O962" s="70">
        <f t="shared" ref="O962:O1025" si="76">SUM(L962:N962)</f>
        <v>3096.31</v>
      </c>
      <c r="P962" s="76">
        <v>1.445262033441399</v>
      </c>
      <c r="Q962" s="66">
        <f t="shared" ref="Q962:Q1025" si="77">ROUND(P962*N962,2)</f>
        <v>2529.61</v>
      </c>
      <c r="R962" s="63">
        <v>1</v>
      </c>
      <c r="S962" s="27">
        <v>0</v>
      </c>
      <c r="T962" s="27">
        <v>3096.31</v>
      </c>
      <c r="U962" s="64">
        <f t="shared" ref="U962:U1025" si="78">ROUND(SUM(L962,M962,N962,Q962,-S962,-T962), 2)</f>
        <v>2529.61</v>
      </c>
      <c r="V962" s="65">
        <f t="shared" ref="V962:V1025" si="79">SUM(S962,T962,U962)</f>
        <v>5625.92</v>
      </c>
    </row>
    <row r="963" spans="1:22" x14ac:dyDescent="0.25">
      <c r="A963" s="1" t="s">
        <v>3704</v>
      </c>
      <c r="B963" t="s">
        <v>22</v>
      </c>
      <c r="C963" t="s">
        <v>624</v>
      </c>
      <c r="D963" t="s">
        <v>625</v>
      </c>
      <c r="E963" t="s">
        <v>3</v>
      </c>
      <c r="F963">
        <f t="shared" si="75"/>
        <v>7</v>
      </c>
      <c r="G963" t="s">
        <v>3778</v>
      </c>
      <c r="H963" t="s">
        <v>3779</v>
      </c>
      <c r="I963" t="s">
        <v>3780</v>
      </c>
      <c r="J963" t="s">
        <v>4397</v>
      </c>
      <c r="K963" s="46">
        <v>1.65</v>
      </c>
      <c r="L963" s="27">
        <v>0</v>
      </c>
      <c r="M963" s="27">
        <v>641.52</v>
      </c>
      <c r="N963" s="27">
        <v>0</v>
      </c>
      <c r="O963" s="70">
        <f t="shared" si="76"/>
        <v>641.52</v>
      </c>
      <c r="P963" s="76">
        <v>0</v>
      </c>
      <c r="Q963" s="66">
        <f t="shared" si="77"/>
        <v>0</v>
      </c>
      <c r="R963" s="63">
        <v>0</v>
      </c>
      <c r="S963" s="27">
        <v>0</v>
      </c>
      <c r="T963" s="27">
        <v>641.52</v>
      </c>
      <c r="U963" s="64">
        <f t="shared" si="78"/>
        <v>0</v>
      </c>
      <c r="V963" s="65">
        <f t="shared" si="79"/>
        <v>641.52</v>
      </c>
    </row>
    <row r="964" spans="1:22" x14ac:dyDescent="0.25">
      <c r="A964" s="1" t="s">
        <v>3704</v>
      </c>
      <c r="B964" t="s">
        <v>22</v>
      </c>
      <c r="C964" t="s">
        <v>624</v>
      </c>
      <c r="D964" t="s">
        <v>625</v>
      </c>
      <c r="E964" t="s">
        <v>3</v>
      </c>
      <c r="F964">
        <f t="shared" si="75"/>
        <v>7</v>
      </c>
      <c r="G964" t="s">
        <v>3865</v>
      </c>
      <c r="H964" t="s">
        <v>3782</v>
      </c>
      <c r="I964" t="s">
        <v>3783</v>
      </c>
      <c r="J964" t="s">
        <v>4397</v>
      </c>
      <c r="K964" s="46">
        <v>2</v>
      </c>
      <c r="L964" s="27">
        <v>0</v>
      </c>
      <c r="M964" s="27">
        <v>777.6</v>
      </c>
      <c r="N964" s="27">
        <v>0</v>
      </c>
      <c r="O964" s="70">
        <f t="shared" si="76"/>
        <v>777.6</v>
      </c>
      <c r="P964" s="76">
        <v>0</v>
      </c>
      <c r="Q964" s="66">
        <f t="shared" si="77"/>
        <v>0</v>
      </c>
      <c r="R964" s="63">
        <v>0</v>
      </c>
      <c r="S964" s="27">
        <v>0</v>
      </c>
      <c r="T964" s="27">
        <v>777.6</v>
      </c>
      <c r="U964" s="64">
        <f t="shared" si="78"/>
        <v>0</v>
      </c>
      <c r="V964" s="65">
        <f t="shared" si="79"/>
        <v>777.6</v>
      </c>
    </row>
    <row r="965" spans="1:22" x14ac:dyDescent="0.25">
      <c r="A965" s="1" t="s">
        <v>3704</v>
      </c>
      <c r="B965" t="s">
        <v>22</v>
      </c>
      <c r="C965" t="s">
        <v>624</v>
      </c>
      <c r="D965" t="s">
        <v>625</v>
      </c>
      <c r="E965" t="s">
        <v>3</v>
      </c>
      <c r="F965">
        <f t="shared" si="75"/>
        <v>7</v>
      </c>
      <c r="G965" t="s">
        <v>3787</v>
      </c>
      <c r="H965" t="s">
        <v>3782</v>
      </c>
      <c r="I965" t="s">
        <v>3785</v>
      </c>
      <c r="J965" t="s">
        <v>4397</v>
      </c>
      <c r="K965" s="46">
        <v>3</v>
      </c>
      <c r="L965" s="27">
        <v>0</v>
      </c>
      <c r="M965" s="27">
        <v>1166.4000000000001</v>
      </c>
      <c r="N965" s="27">
        <v>0</v>
      </c>
      <c r="O965" s="70">
        <f t="shared" si="76"/>
        <v>1166.4000000000001</v>
      </c>
      <c r="P965" s="76">
        <v>0</v>
      </c>
      <c r="Q965" s="66">
        <f t="shared" si="77"/>
        <v>0</v>
      </c>
      <c r="R965" s="63">
        <v>0</v>
      </c>
      <c r="S965" s="27">
        <v>0</v>
      </c>
      <c r="T965" s="27">
        <v>1166.4000000000001</v>
      </c>
      <c r="U965" s="64">
        <f t="shared" si="78"/>
        <v>0</v>
      </c>
      <c r="V965" s="65">
        <f t="shared" si="79"/>
        <v>1166.4000000000001</v>
      </c>
    </row>
    <row r="966" spans="1:22" x14ac:dyDescent="0.25">
      <c r="A966" s="1" t="s">
        <v>3704</v>
      </c>
      <c r="B966" t="s">
        <v>22</v>
      </c>
      <c r="C966" t="s">
        <v>626</v>
      </c>
      <c r="D966" t="s">
        <v>627</v>
      </c>
      <c r="E966" t="s">
        <v>3</v>
      </c>
      <c r="F966">
        <f t="shared" si="75"/>
        <v>7</v>
      </c>
      <c r="G966" t="s">
        <v>3778</v>
      </c>
      <c r="H966" t="s">
        <v>3779</v>
      </c>
      <c r="I966" t="s">
        <v>3780</v>
      </c>
      <c r="J966" t="s">
        <v>4397</v>
      </c>
      <c r="K966" s="46">
        <v>1.478</v>
      </c>
      <c r="L966" s="27">
        <v>0</v>
      </c>
      <c r="M966" s="27">
        <v>128.59</v>
      </c>
      <c r="N966" s="27">
        <v>45.23</v>
      </c>
      <c r="O966" s="70">
        <f t="shared" si="76"/>
        <v>173.82</v>
      </c>
      <c r="P966" s="76">
        <v>1.4452392947103274</v>
      </c>
      <c r="Q966" s="66">
        <f t="shared" si="77"/>
        <v>65.37</v>
      </c>
      <c r="R966" s="63">
        <v>1</v>
      </c>
      <c r="S966" s="27">
        <v>0</v>
      </c>
      <c r="T966" s="27">
        <v>173.82</v>
      </c>
      <c r="U966" s="64">
        <f t="shared" si="78"/>
        <v>65.37</v>
      </c>
      <c r="V966" s="65">
        <f t="shared" si="79"/>
        <v>239.19</v>
      </c>
    </row>
    <row r="967" spans="1:22" x14ac:dyDescent="0.25">
      <c r="A967" s="1" t="s">
        <v>3704</v>
      </c>
      <c r="B967" t="s">
        <v>22</v>
      </c>
      <c r="C967" t="s">
        <v>626</v>
      </c>
      <c r="D967" t="s">
        <v>627</v>
      </c>
      <c r="E967" t="s">
        <v>3</v>
      </c>
      <c r="F967">
        <f t="shared" si="75"/>
        <v>7</v>
      </c>
      <c r="G967" t="s">
        <v>3781</v>
      </c>
      <c r="H967" t="s">
        <v>3782</v>
      </c>
      <c r="I967" t="s">
        <v>3783</v>
      </c>
      <c r="J967" t="s">
        <v>4397</v>
      </c>
      <c r="K967" s="46">
        <v>0.45190000000000002</v>
      </c>
      <c r="L967" s="27">
        <v>13.83</v>
      </c>
      <c r="M967" s="27">
        <v>39.32</v>
      </c>
      <c r="N967" s="27">
        <v>0</v>
      </c>
      <c r="O967" s="70">
        <f t="shared" si="76"/>
        <v>53.15</v>
      </c>
      <c r="P967" s="76">
        <v>0</v>
      </c>
      <c r="Q967" s="66">
        <f t="shared" si="77"/>
        <v>0</v>
      </c>
      <c r="R967" s="63">
        <v>1</v>
      </c>
      <c r="S967" s="27">
        <v>0</v>
      </c>
      <c r="T967" s="27">
        <v>53.15</v>
      </c>
      <c r="U967" s="64">
        <f t="shared" si="78"/>
        <v>0</v>
      </c>
      <c r="V967" s="65">
        <f t="shared" si="79"/>
        <v>53.15</v>
      </c>
    </row>
    <row r="968" spans="1:22" x14ac:dyDescent="0.25">
      <c r="A968" s="1" t="s">
        <v>3704</v>
      </c>
      <c r="B968" t="s">
        <v>22</v>
      </c>
      <c r="C968" t="s">
        <v>626</v>
      </c>
      <c r="D968" t="s">
        <v>627</v>
      </c>
      <c r="E968" t="s">
        <v>3</v>
      </c>
      <c r="F968">
        <f t="shared" si="75"/>
        <v>7</v>
      </c>
      <c r="G968" t="s">
        <v>3902</v>
      </c>
      <c r="H968" t="s">
        <v>3782</v>
      </c>
      <c r="I968" t="s">
        <v>3783</v>
      </c>
      <c r="J968" t="s">
        <v>4397</v>
      </c>
      <c r="K968" s="46">
        <v>0.63800000000000001</v>
      </c>
      <c r="L968" s="27">
        <v>19.52</v>
      </c>
      <c r="M968" s="27">
        <v>55.51</v>
      </c>
      <c r="N968" s="27">
        <v>0</v>
      </c>
      <c r="O968" s="70">
        <f t="shared" si="76"/>
        <v>75.03</v>
      </c>
      <c r="P968" s="76">
        <v>0</v>
      </c>
      <c r="Q968" s="66">
        <f t="shared" si="77"/>
        <v>0</v>
      </c>
      <c r="R968" s="63">
        <v>1</v>
      </c>
      <c r="S968" s="27">
        <v>0</v>
      </c>
      <c r="T968" s="27">
        <v>75.03</v>
      </c>
      <c r="U968" s="64">
        <f t="shared" si="78"/>
        <v>0</v>
      </c>
      <c r="V968" s="65">
        <f t="shared" si="79"/>
        <v>75.03</v>
      </c>
    </row>
    <row r="969" spans="1:22" x14ac:dyDescent="0.25">
      <c r="A969" s="1" t="s">
        <v>3704</v>
      </c>
      <c r="B969" t="s">
        <v>22</v>
      </c>
      <c r="C969" t="s">
        <v>626</v>
      </c>
      <c r="D969" t="s">
        <v>627</v>
      </c>
      <c r="E969" t="s">
        <v>3</v>
      </c>
      <c r="F969">
        <f t="shared" si="75"/>
        <v>7</v>
      </c>
      <c r="G969" t="s">
        <v>3787</v>
      </c>
      <c r="H969" t="s">
        <v>3782</v>
      </c>
      <c r="I969" t="s">
        <v>3785</v>
      </c>
      <c r="J969" t="s">
        <v>4397</v>
      </c>
      <c r="K969" s="46">
        <v>1.7655000000000001</v>
      </c>
      <c r="L969" s="27">
        <v>0</v>
      </c>
      <c r="M969" s="27">
        <v>153.6</v>
      </c>
      <c r="N969" s="27">
        <v>54.02000000000001</v>
      </c>
      <c r="O969" s="70">
        <f t="shared" si="76"/>
        <v>207.62</v>
      </c>
      <c r="P969" s="76">
        <v>1.4452392947103274</v>
      </c>
      <c r="Q969" s="66">
        <f t="shared" si="77"/>
        <v>78.069999999999993</v>
      </c>
      <c r="R969" s="63">
        <v>1</v>
      </c>
      <c r="S969" s="27">
        <v>0</v>
      </c>
      <c r="T969" s="27">
        <v>207.62</v>
      </c>
      <c r="U969" s="64">
        <f t="shared" si="78"/>
        <v>78.069999999999993</v>
      </c>
      <c r="V969" s="65">
        <f t="shared" si="79"/>
        <v>285.69</v>
      </c>
    </row>
    <row r="970" spans="1:22" x14ac:dyDescent="0.25">
      <c r="A970" s="1" t="s">
        <v>3704</v>
      </c>
      <c r="B970" t="s">
        <v>22</v>
      </c>
      <c r="C970" t="s">
        <v>628</v>
      </c>
      <c r="D970" t="s">
        <v>629</v>
      </c>
      <c r="E970" t="s">
        <v>3</v>
      </c>
      <c r="F970">
        <f t="shared" si="75"/>
        <v>7</v>
      </c>
      <c r="G970" t="s">
        <v>3778</v>
      </c>
      <c r="H970" t="s">
        <v>3779</v>
      </c>
      <c r="I970" t="s">
        <v>3780</v>
      </c>
      <c r="J970" t="s">
        <v>4397</v>
      </c>
      <c r="K970" s="46">
        <v>1.6480999999999999</v>
      </c>
      <c r="L970" s="27">
        <v>30.46</v>
      </c>
      <c r="M970" s="27">
        <v>121.88</v>
      </c>
      <c r="N970" s="27">
        <v>151.16</v>
      </c>
      <c r="O970" s="70">
        <f t="shared" si="76"/>
        <v>303.5</v>
      </c>
      <c r="P970" s="76">
        <v>1.4452612788055825</v>
      </c>
      <c r="Q970" s="66">
        <f t="shared" si="77"/>
        <v>218.47</v>
      </c>
      <c r="R970" s="63">
        <v>1</v>
      </c>
      <c r="S970" s="27">
        <v>0</v>
      </c>
      <c r="T970" s="27">
        <v>303.5</v>
      </c>
      <c r="U970" s="64">
        <f t="shared" si="78"/>
        <v>218.47</v>
      </c>
      <c r="V970" s="65">
        <f t="shared" si="79"/>
        <v>521.97</v>
      </c>
    </row>
    <row r="971" spans="1:22" x14ac:dyDescent="0.25">
      <c r="A971" s="1" t="s">
        <v>3704</v>
      </c>
      <c r="B971" t="s">
        <v>22</v>
      </c>
      <c r="C971" t="s">
        <v>628</v>
      </c>
      <c r="D971" t="s">
        <v>629</v>
      </c>
      <c r="E971" t="s">
        <v>3</v>
      </c>
      <c r="F971">
        <f t="shared" si="75"/>
        <v>7</v>
      </c>
      <c r="G971" t="s">
        <v>3956</v>
      </c>
      <c r="H971" t="s">
        <v>3798</v>
      </c>
      <c r="I971" t="s">
        <v>3785</v>
      </c>
      <c r="J971" t="s">
        <v>4397</v>
      </c>
      <c r="K971" s="46">
        <v>1.22</v>
      </c>
      <c r="L971" s="27">
        <v>0</v>
      </c>
      <c r="M971" s="27">
        <v>90.22</v>
      </c>
      <c r="N971" s="27">
        <v>134.44</v>
      </c>
      <c r="O971" s="70">
        <f t="shared" si="76"/>
        <v>224.66</v>
      </c>
      <c r="P971" s="76">
        <v>1.4452612788055825</v>
      </c>
      <c r="Q971" s="66">
        <f t="shared" si="77"/>
        <v>194.3</v>
      </c>
      <c r="R971" s="63">
        <v>1</v>
      </c>
      <c r="S971" s="27">
        <v>0</v>
      </c>
      <c r="T971" s="27">
        <v>224.66</v>
      </c>
      <c r="U971" s="64">
        <f t="shared" si="78"/>
        <v>194.3</v>
      </c>
      <c r="V971" s="65">
        <f t="shared" si="79"/>
        <v>418.96000000000004</v>
      </c>
    </row>
    <row r="972" spans="1:22" x14ac:dyDescent="0.25">
      <c r="A972" s="1" t="s">
        <v>3704</v>
      </c>
      <c r="B972" t="s">
        <v>22</v>
      </c>
      <c r="C972" t="s">
        <v>628</v>
      </c>
      <c r="D972" t="s">
        <v>629</v>
      </c>
      <c r="E972" t="s">
        <v>3</v>
      </c>
      <c r="F972">
        <f t="shared" si="75"/>
        <v>7</v>
      </c>
      <c r="G972" t="s">
        <v>3787</v>
      </c>
      <c r="H972" t="s">
        <v>3782</v>
      </c>
      <c r="I972" t="s">
        <v>3785</v>
      </c>
      <c r="J972" t="s">
        <v>4397</v>
      </c>
      <c r="K972" s="46">
        <v>2</v>
      </c>
      <c r="L972" s="27">
        <v>0</v>
      </c>
      <c r="M972" s="27">
        <v>147.9</v>
      </c>
      <c r="N972" s="27">
        <v>220.40000000000003</v>
      </c>
      <c r="O972" s="70">
        <f t="shared" si="76"/>
        <v>368.30000000000007</v>
      </c>
      <c r="P972" s="76">
        <v>1.4452612788055825</v>
      </c>
      <c r="Q972" s="66">
        <f t="shared" si="77"/>
        <v>318.54000000000002</v>
      </c>
      <c r="R972" s="63">
        <v>1</v>
      </c>
      <c r="S972" s="27">
        <v>0</v>
      </c>
      <c r="T972" s="27">
        <v>368.3</v>
      </c>
      <c r="U972" s="64">
        <f t="shared" si="78"/>
        <v>318.54000000000002</v>
      </c>
      <c r="V972" s="65">
        <f t="shared" si="79"/>
        <v>686.84</v>
      </c>
    </row>
    <row r="973" spans="1:22" x14ac:dyDescent="0.25">
      <c r="A973" s="1" t="s">
        <v>3704</v>
      </c>
      <c r="B973" t="s">
        <v>22</v>
      </c>
      <c r="C973" t="s">
        <v>628</v>
      </c>
      <c r="D973" t="s">
        <v>629</v>
      </c>
      <c r="E973" t="s">
        <v>3</v>
      </c>
      <c r="F973">
        <f t="shared" si="75"/>
        <v>7</v>
      </c>
      <c r="G973" t="s">
        <v>3957</v>
      </c>
      <c r="H973" t="s">
        <v>3782</v>
      </c>
      <c r="I973" t="s">
        <v>3785</v>
      </c>
      <c r="J973" t="s">
        <v>4397</v>
      </c>
      <c r="K973" s="46">
        <v>1</v>
      </c>
      <c r="L973" s="27">
        <v>0</v>
      </c>
      <c r="M973" s="27">
        <v>73.95</v>
      </c>
      <c r="N973" s="27">
        <v>110.20000000000002</v>
      </c>
      <c r="O973" s="70">
        <f t="shared" si="76"/>
        <v>184.15000000000003</v>
      </c>
      <c r="P973" s="76">
        <v>1.4452612788055825</v>
      </c>
      <c r="Q973" s="66">
        <f t="shared" si="77"/>
        <v>159.27000000000001</v>
      </c>
      <c r="R973" s="63">
        <v>1</v>
      </c>
      <c r="S973" s="27">
        <v>0</v>
      </c>
      <c r="T973" s="27">
        <v>184.15</v>
      </c>
      <c r="U973" s="64">
        <f t="shared" si="78"/>
        <v>159.27000000000001</v>
      </c>
      <c r="V973" s="65">
        <f t="shared" si="79"/>
        <v>343.42</v>
      </c>
    </row>
    <row r="974" spans="1:22" x14ac:dyDescent="0.25">
      <c r="A974" s="1" t="s">
        <v>3704</v>
      </c>
      <c r="B974" t="s">
        <v>22</v>
      </c>
      <c r="C974" t="s">
        <v>630</v>
      </c>
      <c r="D974" t="s">
        <v>631</v>
      </c>
      <c r="E974" t="s">
        <v>3</v>
      </c>
      <c r="F974">
        <f t="shared" si="75"/>
        <v>7</v>
      </c>
      <c r="G974" t="s">
        <v>3778</v>
      </c>
      <c r="H974" t="s">
        <v>3779</v>
      </c>
      <c r="I974" t="s">
        <v>3780</v>
      </c>
      <c r="J974" t="s">
        <v>4397</v>
      </c>
      <c r="K974" s="46">
        <v>1.6083000000000001</v>
      </c>
      <c r="L974" s="27">
        <v>0</v>
      </c>
      <c r="M974" s="27">
        <v>1069.52</v>
      </c>
      <c r="N974" s="27">
        <v>0</v>
      </c>
      <c r="O974" s="70">
        <f t="shared" si="76"/>
        <v>1069.52</v>
      </c>
      <c r="P974" s="76">
        <v>0</v>
      </c>
      <c r="Q974" s="66">
        <f t="shared" si="77"/>
        <v>0</v>
      </c>
      <c r="R974" s="63">
        <v>0</v>
      </c>
      <c r="S974" s="27">
        <v>0</v>
      </c>
      <c r="T974" s="27">
        <v>1069.52</v>
      </c>
      <c r="U974" s="64">
        <f t="shared" si="78"/>
        <v>0</v>
      </c>
      <c r="V974" s="65">
        <f t="shared" si="79"/>
        <v>1069.52</v>
      </c>
    </row>
    <row r="975" spans="1:22" x14ac:dyDescent="0.25">
      <c r="A975" s="1" t="s">
        <v>3704</v>
      </c>
      <c r="B975" t="s">
        <v>22</v>
      </c>
      <c r="C975" t="s">
        <v>632</v>
      </c>
      <c r="D975" t="s">
        <v>633</v>
      </c>
      <c r="E975" t="s">
        <v>3</v>
      </c>
      <c r="F975">
        <f t="shared" si="75"/>
        <v>7</v>
      </c>
      <c r="G975" t="s">
        <v>3778</v>
      </c>
      <c r="H975" t="s">
        <v>3779</v>
      </c>
      <c r="I975" t="s">
        <v>3780</v>
      </c>
      <c r="J975" t="s">
        <v>4397</v>
      </c>
      <c r="K975" s="46">
        <v>1.4416</v>
      </c>
      <c r="L975" s="27">
        <v>0</v>
      </c>
      <c r="M975" s="27">
        <v>32.72</v>
      </c>
      <c r="N975" s="27">
        <v>24.22</v>
      </c>
      <c r="O975" s="70">
        <f t="shared" si="76"/>
        <v>56.94</v>
      </c>
      <c r="P975" s="76">
        <v>1.4452289023717593</v>
      </c>
      <c r="Q975" s="66">
        <f t="shared" si="77"/>
        <v>35</v>
      </c>
      <c r="R975" s="63">
        <v>1</v>
      </c>
      <c r="S975" s="27">
        <v>0</v>
      </c>
      <c r="T975" s="27">
        <v>56.94</v>
      </c>
      <c r="U975" s="64">
        <f t="shared" si="78"/>
        <v>35</v>
      </c>
      <c r="V975" s="65">
        <f t="shared" si="79"/>
        <v>91.94</v>
      </c>
    </row>
    <row r="976" spans="1:22" x14ac:dyDescent="0.25">
      <c r="A976" s="1" t="s">
        <v>3704</v>
      </c>
      <c r="B976" t="s">
        <v>22</v>
      </c>
      <c r="C976" t="s">
        <v>632</v>
      </c>
      <c r="D976" t="s">
        <v>633</v>
      </c>
      <c r="E976" t="s">
        <v>3</v>
      </c>
      <c r="F976">
        <f t="shared" si="75"/>
        <v>7</v>
      </c>
      <c r="G976" t="s">
        <v>3781</v>
      </c>
      <c r="H976" t="s">
        <v>3782</v>
      </c>
      <c r="I976" t="s">
        <v>3783</v>
      </c>
      <c r="J976" t="s">
        <v>4397</v>
      </c>
      <c r="K976" s="46">
        <v>2.6278999999999999</v>
      </c>
      <c r="L976" s="27">
        <v>44.15</v>
      </c>
      <c r="M976" s="27">
        <v>59.65</v>
      </c>
      <c r="N976" s="27">
        <v>0</v>
      </c>
      <c r="O976" s="70">
        <f t="shared" si="76"/>
        <v>103.8</v>
      </c>
      <c r="P976" s="76">
        <v>0</v>
      </c>
      <c r="Q976" s="66">
        <f t="shared" si="77"/>
        <v>0</v>
      </c>
      <c r="R976" s="63">
        <v>1</v>
      </c>
      <c r="S976" s="27">
        <v>0</v>
      </c>
      <c r="T976" s="27">
        <v>103.8</v>
      </c>
      <c r="U976" s="64">
        <f t="shared" si="78"/>
        <v>0</v>
      </c>
      <c r="V976" s="65">
        <f t="shared" si="79"/>
        <v>103.8</v>
      </c>
    </row>
    <row r="977" spans="1:22" x14ac:dyDescent="0.25">
      <c r="A977" s="1" t="s">
        <v>3704</v>
      </c>
      <c r="B977" t="s">
        <v>22</v>
      </c>
      <c r="C977" t="s">
        <v>632</v>
      </c>
      <c r="D977" t="s">
        <v>633</v>
      </c>
      <c r="E977" t="s">
        <v>3</v>
      </c>
      <c r="F977">
        <f t="shared" si="75"/>
        <v>7</v>
      </c>
      <c r="G977" t="s">
        <v>3902</v>
      </c>
      <c r="H977" t="s">
        <v>3782</v>
      </c>
      <c r="I977" t="s">
        <v>3783</v>
      </c>
      <c r="J977" t="s">
        <v>4397</v>
      </c>
      <c r="K977" s="46">
        <v>1.2544999999999999</v>
      </c>
      <c r="L977" s="27">
        <v>21.08</v>
      </c>
      <c r="M977" s="27">
        <v>28.48</v>
      </c>
      <c r="N977" s="27">
        <v>0</v>
      </c>
      <c r="O977" s="70">
        <f t="shared" si="76"/>
        <v>49.56</v>
      </c>
      <c r="P977" s="76">
        <v>0</v>
      </c>
      <c r="Q977" s="66">
        <f t="shared" si="77"/>
        <v>0</v>
      </c>
      <c r="R977" s="63">
        <v>1</v>
      </c>
      <c r="S977" s="27">
        <v>0</v>
      </c>
      <c r="T977" s="27">
        <v>49.56</v>
      </c>
      <c r="U977" s="64">
        <f t="shared" si="78"/>
        <v>0</v>
      </c>
      <c r="V977" s="65">
        <f t="shared" si="79"/>
        <v>49.56</v>
      </c>
    </row>
    <row r="978" spans="1:22" x14ac:dyDescent="0.25">
      <c r="A978" s="1" t="s">
        <v>3704</v>
      </c>
      <c r="B978" t="s">
        <v>22</v>
      </c>
      <c r="C978" t="s">
        <v>632</v>
      </c>
      <c r="D978" t="s">
        <v>633</v>
      </c>
      <c r="E978" t="s">
        <v>3</v>
      </c>
      <c r="F978">
        <f t="shared" si="75"/>
        <v>7</v>
      </c>
      <c r="G978" t="s">
        <v>3787</v>
      </c>
      <c r="H978" t="s">
        <v>3782</v>
      </c>
      <c r="I978" t="s">
        <v>3785</v>
      </c>
      <c r="J978" t="s">
        <v>4397</v>
      </c>
      <c r="K978" s="46">
        <v>2.5089999999999999</v>
      </c>
      <c r="L978" s="27">
        <v>0</v>
      </c>
      <c r="M978" s="27">
        <v>56.95</v>
      </c>
      <c r="N978" s="27">
        <v>42.15</v>
      </c>
      <c r="O978" s="70">
        <f t="shared" si="76"/>
        <v>99.1</v>
      </c>
      <c r="P978" s="76">
        <v>1.4452289023717593</v>
      </c>
      <c r="Q978" s="66">
        <f t="shared" si="77"/>
        <v>60.92</v>
      </c>
      <c r="R978" s="63">
        <v>1</v>
      </c>
      <c r="S978" s="27">
        <v>0</v>
      </c>
      <c r="T978" s="27">
        <v>99.1</v>
      </c>
      <c r="U978" s="64">
        <f t="shared" si="78"/>
        <v>60.92</v>
      </c>
      <c r="V978" s="65">
        <f t="shared" si="79"/>
        <v>160.01999999999998</v>
      </c>
    </row>
    <row r="979" spans="1:22" x14ac:dyDescent="0.25">
      <c r="A979" s="1" t="s">
        <v>3704</v>
      </c>
      <c r="B979" t="s">
        <v>22</v>
      </c>
      <c r="C979" t="s">
        <v>632</v>
      </c>
      <c r="D979" t="s">
        <v>633</v>
      </c>
      <c r="E979" t="s">
        <v>3</v>
      </c>
      <c r="F979">
        <f t="shared" si="75"/>
        <v>7</v>
      </c>
      <c r="G979" t="s">
        <v>3958</v>
      </c>
      <c r="H979" t="s">
        <v>3782</v>
      </c>
      <c r="I979" t="s">
        <v>3785</v>
      </c>
      <c r="J979" t="s">
        <v>4397</v>
      </c>
      <c r="K979" s="46">
        <v>1.4453</v>
      </c>
      <c r="L979" s="27">
        <v>0</v>
      </c>
      <c r="M979" s="27">
        <v>32.81</v>
      </c>
      <c r="N979" s="27">
        <v>24.28</v>
      </c>
      <c r="O979" s="70">
        <f t="shared" si="76"/>
        <v>57.09</v>
      </c>
      <c r="P979" s="76">
        <v>1.4452289023717593</v>
      </c>
      <c r="Q979" s="66">
        <f t="shared" si="77"/>
        <v>35.090000000000003</v>
      </c>
      <c r="R979" s="63">
        <v>1</v>
      </c>
      <c r="S979" s="27">
        <v>0</v>
      </c>
      <c r="T979" s="27">
        <v>57.09</v>
      </c>
      <c r="U979" s="64">
        <f t="shared" si="78"/>
        <v>35.090000000000003</v>
      </c>
      <c r="V979" s="65">
        <f t="shared" si="79"/>
        <v>92.18</v>
      </c>
    </row>
    <row r="980" spans="1:22" x14ac:dyDescent="0.25">
      <c r="A980" s="1" t="s">
        <v>3704</v>
      </c>
      <c r="B980" t="s">
        <v>22</v>
      </c>
      <c r="C980" t="s">
        <v>634</v>
      </c>
      <c r="D980" t="s">
        <v>635</v>
      </c>
      <c r="E980" t="s">
        <v>3</v>
      </c>
      <c r="F980">
        <f t="shared" si="75"/>
        <v>7</v>
      </c>
      <c r="G980" t="s">
        <v>3778</v>
      </c>
      <c r="H980" t="s">
        <v>3779</v>
      </c>
      <c r="I980" t="s">
        <v>3780</v>
      </c>
      <c r="J980" t="s">
        <v>4397</v>
      </c>
      <c r="K980" s="46">
        <v>1.6457999999999999</v>
      </c>
      <c r="L980" s="27">
        <v>61.6</v>
      </c>
      <c r="M980" s="27">
        <v>600.37</v>
      </c>
      <c r="N980" s="27">
        <v>454.04999999999995</v>
      </c>
      <c r="O980" s="70">
        <f t="shared" si="76"/>
        <v>1116.02</v>
      </c>
      <c r="P980" s="76">
        <v>1.4452593326726131</v>
      </c>
      <c r="Q980" s="66">
        <f t="shared" si="77"/>
        <v>656.22</v>
      </c>
      <c r="R980" s="63">
        <v>1</v>
      </c>
      <c r="S980" s="27">
        <v>0</v>
      </c>
      <c r="T980" s="27">
        <v>1116.02</v>
      </c>
      <c r="U980" s="64">
        <f t="shared" si="78"/>
        <v>656.22</v>
      </c>
      <c r="V980" s="65">
        <f t="shared" si="79"/>
        <v>1772.24</v>
      </c>
    </row>
    <row r="981" spans="1:22" x14ac:dyDescent="0.25">
      <c r="A981" s="1" t="s">
        <v>3704</v>
      </c>
      <c r="B981" t="s">
        <v>22</v>
      </c>
      <c r="C981" t="s">
        <v>636</v>
      </c>
      <c r="D981" t="s">
        <v>637</v>
      </c>
      <c r="E981" t="s">
        <v>3</v>
      </c>
      <c r="F981">
        <f t="shared" si="75"/>
        <v>7</v>
      </c>
      <c r="G981" t="s">
        <v>3778</v>
      </c>
      <c r="H981" t="s">
        <v>3779</v>
      </c>
      <c r="I981" t="s">
        <v>3780</v>
      </c>
      <c r="J981" t="s">
        <v>4397</v>
      </c>
      <c r="K981" s="46">
        <v>1.6359999999999999</v>
      </c>
      <c r="L981" s="27">
        <v>0</v>
      </c>
      <c r="M981" s="27">
        <v>93.42</v>
      </c>
      <c r="N981" s="27">
        <v>0</v>
      </c>
      <c r="O981" s="70">
        <f t="shared" si="76"/>
        <v>93.42</v>
      </c>
      <c r="P981" s="76">
        <v>0</v>
      </c>
      <c r="Q981" s="66">
        <f t="shared" si="77"/>
        <v>0</v>
      </c>
      <c r="R981" s="63">
        <v>0</v>
      </c>
      <c r="S981" s="27">
        <v>0</v>
      </c>
      <c r="T981" s="27">
        <v>93.42</v>
      </c>
      <c r="U981" s="64">
        <f t="shared" si="78"/>
        <v>0</v>
      </c>
      <c r="V981" s="65">
        <f t="shared" si="79"/>
        <v>93.42</v>
      </c>
    </row>
    <row r="982" spans="1:22" x14ac:dyDescent="0.25">
      <c r="A982" s="1" t="s">
        <v>3704</v>
      </c>
      <c r="B982" t="s">
        <v>22</v>
      </c>
      <c r="C982" t="s">
        <v>636</v>
      </c>
      <c r="D982" t="s">
        <v>637</v>
      </c>
      <c r="E982" t="s">
        <v>3</v>
      </c>
      <c r="F982">
        <f t="shared" si="75"/>
        <v>7</v>
      </c>
      <c r="G982" t="s">
        <v>3959</v>
      </c>
      <c r="H982" t="s">
        <v>3798</v>
      </c>
      <c r="I982" t="s">
        <v>3785</v>
      </c>
      <c r="J982" t="s">
        <v>4397</v>
      </c>
      <c r="K982" s="46">
        <v>0.65</v>
      </c>
      <c r="L982" s="27">
        <v>0</v>
      </c>
      <c r="M982" s="27">
        <v>37.119999999999997</v>
      </c>
      <c r="N982" s="27">
        <v>0</v>
      </c>
      <c r="O982" s="70">
        <f t="shared" si="76"/>
        <v>37.119999999999997</v>
      </c>
      <c r="P982" s="76">
        <v>0</v>
      </c>
      <c r="Q982" s="66">
        <f t="shared" si="77"/>
        <v>0</v>
      </c>
      <c r="R982" s="63">
        <v>0</v>
      </c>
      <c r="S982" s="27">
        <v>0</v>
      </c>
      <c r="T982" s="27">
        <v>37.119999999999997</v>
      </c>
      <c r="U982" s="64">
        <f t="shared" si="78"/>
        <v>0</v>
      </c>
      <c r="V982" s="65">
        <f t="shared" si="79"/>
        <v>37.119999999999997</v>
      </c>
    </row>
    <row r="983" spans="1:22" x14ac:dyDescent="0.25">
      <c r="A983" s="1" t="s">
        <v>3704</v>
      </c>
      <c r="B983" t="s">
        <v>22</v>
      </c>
      <c r="C983" t="s">
        <v>638</v>
      </c>
      <c r="D983" t="s">
        <v>639</v>
      </c>
      <c r="E983" t="s">
        <v>3</v>
      </c>
      <c r="F983">
        <f t="shared" si="75"/>
        <v>7</v>
      </c>
      <c r="G983" t="s">
        <v>3778</v>
      </c>
      <c r="H983" t="s">
        <v>3779</v>
      </c>
      <c r="I983" t="s">
        <v>3780</v>
      </c>
      <c r="J983" t="s">
        <v>4397</v>
      </c>
      <c r="K983" s="46">
        <v>1.6371</v>
      </c>
      <c r="L983" s="27">
        <v>5.42</v>
      </c>
      <c r="M983" s="27">
        <v>141.12</v>
      </c>
      <c r="N983" s="27">
        <v>274.35999999999996</v>
      </c>
      <c r="O983" s="70">
        <f t="shared" si="76"/>
        <v>420.9</v>
      </c>
      <c r="P983" s="76">
        <v>1.4452581166119061</v>
      </c>
      <c r="Q983" s="66">
        <f t="shared" si="77"/>
        <v>396.52</v>
      </c>
      <c r="R983" s="63">
        <v>1</v>
      </c>
      <c r="S983" s="27">
        <v>0</v>
      </c>
      <c r="T983" s="27">
        <v>420.9</v>
      </c>
      <c r="U983" s="64">
        <f t="shared" si="78"/>
        <v>396.52</v>
      </c>
      <c r="V983" s="65">
        <f t="shared" si="79"/>
        <v>817.42</v>
      </c>
    </row>
    <row r="984" spans="1:22" x14ac:dyDescent="0.25">
      <c r="A984" s="1" t="s">
        <v>3704</v>
      </c>
      <c r="B984" t="s">
        <v>22</v>
      </c>
      <c r="C984" t="s">
        <v>638</v>
      </c>
      <c r="D984" t="s">
        <v>639</v>
      </c>
      <c r="E984" t="s">
        <v>3</v>
      </c>
      <c r="F984">
        <f t="shared" si="75"/>
        <v>7</v>
      </c>
      <c r="G984" t="s">
        <v>3960</v>
      </c>
      <c r="H984" t="s">
        <v>3798</v>
      </c>
      <c r="I984" t="s">
        <v>3783</v>
      </c>
      <c r="J984" t="s">
        <v>4397</v>
      </c>
      <c r="K984" s="46">
        <v>0.77349999999999997</v>
      </c>
      <c r="L984" s="27">
        <v>132.19</v>
      </c>
      <c r="M984" s="27">
        <v>66.680000000000007</v>
      </c>
      <c r="N984" s="27">
        <v>0</v>
      </c>
      <c r="O984" s="70">
        <f t="shared" si="76"/>
        <v>198.87</v>
      </c>
      <c r="P984" s="76">
        <v>0</v>
      </c>
      <c r="Q984" s="66">
        <f t="shared" si="77"/>
        <v>0</v>
      </c>
      <c r="R984" s="63">
        <v>1</v>
      </c>
      <c r="S984" s="27">
        <v>0</v>
      </c>
      <c r="T984" s="27">
        <v>198.87</v>
      </c>
      <c r="U984" s="64">
        <f t="shared" si="78"/>
        <v>0</v>
      </c>
      <c r="V984" s="65">
        <f t="shared" si="79"/>
        <v>198.87</v>
      </c>
    </row>
    <row r="985" spans="1:22" x14ac:dyDescent="0.25">
      <c r="A985" s="1" t="s">
        <v>3704</v>
      </c>
      <c r="B985" t="s">
        <v>22</v>
      </c>
      <c r="C985" t="s">
        <v>638</v>
      </c>
      <c r="D985" t="s">
        <v>639</v>
      </c>
      <c r="E985" t="s">
        <v>3</v>
      </c>
      <c r="F985">
        <f t="shared" si="75"/>
        <v>7</v>
      </c>
      <c r="G985" t="s">
        <v>3913</v>
      </c>
      <c r="H985" t="s">
        <v>3782</v>
      </c>
      <c r="I985" t="s">
        <v>3783</v>
      </c>
      <c r="J985" t="s">
        <v>4397</v>
      </c>
      <c r="K985" s="46">
        <v>0.98860000000000003</v>
      </c>
      <c r="L985" s="27">
        <v>168.95</v>
      </c>
      <c r="M985" s="27">
        <v>85.22</v>
      </c>
      <c r="N985" s="27">
        <v>0</v>
      </c>
      <c r="O985" s="70">
        <f t="shared" si="76"/>
        <v>254.17</v>
      </c>
      <c r="P985" s="76">
        <v>0</v>
      </c>
      <c r="Q985" s="66">
        <f t="shared" si="77"/>
        <v>0</v>
      </c>
      <c r="R985" s="63">
        <v>1</v>
      </c>
      <c r="S985" s="27">
        <v>0</v>
      </c>
      <c r="T985" s="27">
        <v>254.17</v>
      </c>
      <c r="U985" s="64">
        <f t="shared" si="78"/>
        <v>0</v>
      </c>
      <c r="V985" s="65">
        <f t="shared" si="79"/>
        <v>254.17</v>
      </c>
    </row>
    <row r="986" spans="1:22" x14ac:dyDescent="0.25">
      <c r="A986" s="1" t="s">
        <v>3704</v>
      </c>
      <c r="B986" t="s">
        <v>22</v>
      </c>
      <c r="C986" t="s">
        <v>638</v>
      </c>
      <c r="D986" t="s">
        <v>639</v>
      </c>
      <c r="E986" t="s">
        <v>3</v>
      </c>
      <c r="F986">
        <f t="shared" si="75"/>
        <v>7</v>
      </c>
      <c r="G986" t="s">
        <v>3784</v>
      </c>
      <c r="H986" t="s">
        <v>3782</v>
      </c>
      <c r="I986" t="s">
        <v>3785</v>
      </c>
      <c r="J986" t="s">
        <v>4397</v>
      </c>
      <c r="K986" s="46">
        <v>0.49609999999999999</v>
      </c>
      <c r="L986" s="27">
        <v>0</v>
      </c>
      <c r="M986" s="27">
        <v>42.76</v>
      </c>
      <c r="N986" s="27">
        <v>84.78</v>
      </c>
      <c r="O986" s="70">
        <f t="shared" si="76"/>
        <v>127.53999999999999</v>
      </c>
      <c r="P986" s="76">
        <v>1.4452581166119061</v>
      </c>
      <c r="Q986" s="66">
        <f t="shared" si="77"/>
        <v>122.53</v>
      </c>
      <c r="R986" s="63">
        <v>1</v>
      </c>
      <c r="S986" s="27">
        <v>0</v>
      </c>
      <c r="T986" s="27">
        <v>127.53999999999999</v>
      </c>
      <c r="U986" s="64">
        <f t="shared" si="78"/>
        <v>122.53</v>
      </c>
      <c r="V986" s="65">
        <f t="shared" si="79"/>
        <v>250.07</v>
      </c>
    </row>
    <row r="987" spans="1:22" x14ac:dyDescent="0.25">
      <c r="A987" s="1" t="s">
        <v>3704</v>
      </c>
      <c r="B987" t="s">
        <v>22</v>
      </c>
      <c r="C987" t="s">
        <v>2408</v>
      </c>
      <c r="D987" t="s">
        <v>2409</v>
      </c>
      <c r="E987" t="s">
        <v>1</v>
      </c>
      <c r="F987">
        <f t="shared" si="75"/>
        <v>7</v>
      </c>
      <c r="G987" t="s">
        <v>3778</v>
      </c>
      <c r="H987" t="s">
        <v>3779</v>
      </c>
      <c r="I987" t="s">
        <v>3780</v>
      </c>
      <c r="J987" t="s">
        <v>4396</v>
      </c>
      <c r="K987" s="46">
        <v>16.8139</v>
      </c>
      <c r="L987" s="27">
        <v>0</v>
      </c>
      <c r="M987" s="27">
        <v>0</v>
      </c>
      <c r="N987" s="27">
        <v>0</v>
      </c>
      <c r="O987" s="70">
        <f t="shared" si="76"/>
        <v>0</v>
      </c>
      <c r="P987" s="76">
        <v>0</v>
      </c>
      <c r="Q987" s="66">
        <f t="shared" si="77"/>
        <v>0</v>
      </c>
      <c r="R987" s="63">
        <v>0</v>
      </c>
      <c r="S987" s="27">
        <v>0</v>
      </c>
      <c r="T987" s="27">
        <v>0</v>
      </c>
      <c r="U987" s="64">
        <f t="shared" si="78"/>
        <v>0</v>
      </c>
      <c r="V987" s="65">
        <f t="shared" si="79"/>
        <v>0</v>
      </c>
    </row>
    <row r="988" spans="1:22" x14ac:dyDescent="0.25">
      <c r="A988" s="1" t="s">
        <v>3704</v>
      </c>
      <c r="B988" t="s">
        <v>22</v>
      </c>
      <c r="C988" t="s">
        <v>2408</v>
      </c>
      <c r="D988" t="s">
        <v>2409</v>
      </c>
      <c r="E988" t="s">
        <v>1</v>
      </c>
      <c r="F988">
        <f t="shared" si="75"/>
        <v>7</v>
      </c>
      <c r="G988" t="s">
        <v>4025</v>
      </c>
      <c r="H988" t="s">
        <v>3782</v>
      </c>
      <c r="I988" t="s">
        <v>3783</v>
      </c>
      <c r="J988" t="s">
        <v>4396</v>
      </c>
      <c r="K988" s="46">
        <v>5.4501999999999997</v>
      </c>
      <c r="L988" s="27">
        <v>0</v>
      </c>
      <c r="M988" s="27">
        <v>0</v>
      </c>
      <c r="N988" s="27">
        <v>0</v>
      </c>
      <c r="O988" s="70">
        <f t="shared" si="76"/>
        <v>0</v>
      </c>
      <c r="P988" s="76">
        <v>0</v>
      </c>
      <c r="Q988" s="66">
        <f t="shared" si="77"/>
        <v>0</v>
      </c>
      <c r="R988" s="63">
        <v>0</v>
      </c>
      <c r="S988" s="27">
        <v>0</v>
      </c>
      <c r="T988" s="27">
        <v>0</v>
      </c>
      <c r="U988" s="64">
        <f t="shared" si="78"/>
        <v>0</v>
      </c>
      <c r="V988" s="65">
        <f t="shared" si="79"/>
        <v>0</v>
      </c>
    </row>
    <row r="989" spans="1:22" x14ac:dyDescent="0.25">
      <c r="A989" s="1" t="s">
        <v>3704</v>
      </c>
      <c r="B989" t="s">
        <v>22</v>
      </c>
      <c r="C989" t="s">
        <v>2408</v>
      </c>
      <c r="D989" t="s">
        <v>2409</v>
      </c>
      <c r="E989" t="s">
        <v>1</v>
      </c>
      <c r="F989">
        <f t="shared" si="75"/>
        <v>7</v>
      </c>
      <c r="G989" t="s">
        <v>3904</v>
      </c>
      <c r="H989" t="s">
        <v>3782</v>
      </c>
      <c r="I989" t="s">
        <v>3785</v>
      </c>
      <c r="J989" t="s">
        <v>4396</v>
      </c>
      <c r="K989" s="46">
        <v>0.56320000000000003</v>
      </c>
      <c r="L989" s="27">
        <v>0</v>
      </c>
      <c r="M989" s="27">
        <v>0</v>
      </c>
      <c r="N989" s="27">
        <v>0</v>
      </c>
      <c r="O989" s="70">
        <f t="shared" si="76"/>
        <v>0</v>
      </c>
      <c r="P989" s="76">
        <v>0</v>
      </c>
      <c r="Q989" s="66">
        <f t="shared" si="77"/>
        <v>0</v>
      </c>
      <c r="R989" s="63">
        <v>0</v>
      </c>
      <c r="S989" s="27">
        <v>0</v>
      </c>
      <c r="T989" s="27">
        <v>0</v>
      </c>
      <c r="U989" s="64">
        <f t="shared" si="78"/>
        <v>0</v>
      </c>
      <c r="V989" s="65">
        <f t="shared" si="79"/>
        <v>0</v>
      </c>
    </row>
    <row r="990" spans="1:22" x14ac:dyDescent="0.25">
      <c r="A990" s="1" t="s">
        <v>3704</v>
      </c>
      <c r="B990" t="s">
        <v>22</v>
      </c>
      <c r="C990" t="s">
        <v>2865</v>
      </c>
      <c r="D990" t="s">
        <v>2866</v>
      </c>
      <c r="E990" t="s">
        <v>2</v>
      </c>
      <c r="F990">
        <f t="shared" si="75"/>
        <v>7</v>
      </c>
      <c r="G990" t="s">
        <v>3778</v>
      </c>
      <c r="H990" t="s">
        <v>3779</v>
      </c>
      <c r="I990" t="s">
        <v>3780</v>
      </c>
      <c r="J990" t="s">
        <v>4397</v>
      </c>
      <c r="K990" s="46">
        <v>8.9636999999999993</v>
      </c>
      <c r="L990" s="27">
        <v>0</v>
      </c>
      <c r="M990" s="27">
        <v>815.7</v>
      </c>
      <c r="N990" s="27">
        <v>0</v>
      </c>
      <c r="O990" s="70">
        <f t="shared" si="76"/>
        <v>815.7</v>
      </c>
      <c r="P990" s="76">
        <v>0</v>
      </c>
      <c r="Q990" s="66">
        <f t="shared" si="77"/>
        <v>0</v>
      </c>
      <c r="R990" s="63">
        <v>0</v>
      </c>
      <c r="S990" s="27">
        <v>0</v>
      </c>
      <c r="T990" s="27">
        <v>815.7</v>
      </c>
      <c r="U990" s="64">
        <f t="shared" si="78"/>
        <v>0</v>
      </c>
      <c r="V990" s="65">
        <f t="shared" si="79"/>
        <v>815.7</v>
      </c>
    </row>
    <row r="991" spans="1:22" x14ac:dyDescent="0.25">
      <c r="A991" s="1" t="s">
        <v>3705</v>
      </c>
      <c r="B991" t="s">
        <v>23</v>
      </c>
      <c r="C991" t="s">
        <v>105</v>
      </c>
      <c r="D991" t="s">
        <v>23</v>
      </c>
      <c r="E991" t="s">
        <v>0</v>
      </c>
      <c r="F991">
        <f t="shared" si="75"/>
        <v>7</v>
      </c>
      <c r="G991" t="s">
        <v>3778</v>
      </c>
      <c r="H991" t="s">
        <v>3779</v>
      </c>
      <c r="I991" t="s">
        <v>3780</v>
      </c>
      <c r="J991" t="s">
        <v>4396</v>
      </c>
      <c r="K991" s="46">
        <v>4.7072000000000003</v>
      </c>
      <c r="L991" s="27">
        <v>11884.64</v>
      </c>
      <c r="M991" s="27">
        <v>45112.65</v>
      </c>
      <c r="N991" s="27">
        <v>19602.61</v>
      </c>
      <c r="O991" s="70">
        <f t="shared" si="76"/>
        <v>76599.899999999994</v>
      </c>
      <c r="P991" s="76">
        <v>1.4452626461476301</v>
      </c>
      <c r="Q991" s="66">
        <f t="shared" si="77"/>
        <v>28330.92</v>
      </c>
      <c r="R991" s="63">
        <v>1</v>
      </c>
      <c r="S991" s="27">
        <v>76599.899999999994</v>
      </c>
      <c r="T991" s="27">
        <v>0</v>
      </c>
      <c r="U991" s="64">
        <f t="shared" si="78"/>
        <v>28330.92</v>
      </c>
      <c r="V991" s="65">
        <f t="shared" si="79"/>
        <v>104930.81999999999</v>
      </c>
    </row>
    <row r="992" spans="1:22" x14ac:dyDescent="0.25">
      <c r="A992" s="1" t="s">
        <v>3705</v>
      </c>
      <c r="B992" t="s">
        <v>23</v>
      </c>
      <c r="C992" t="s">
        <v>105</v>
      </c>
      <c r="D992" t="s">
        <v>23</v>
      </c>
      <c r="E992" t="s">
        <v>0</v>
      </c>
      <c r="F992">
        <f t="shared" si="75"/>
        <v>7</v>
      </c>
      <c r="G992" t="s">
        <v>3790</v>
      </c>
      <c r="H992" t="s">
        <v>3782</v>
      </c>
      <c r="I992" t="s">
        <v>3785</v>
      </c>
      <c r="J992" t="s">
        <v>4397</v>
      </c>
      <c r="K992" s="46">
        <v>0.35</v>
      </c>
      <c r="L992" s="27">
        <v>0</v>
      </c>
      <c r="M992" s="27">
        <v>3354.31</v>
      </c>
      <c r="N992" s="27">
        <v>2341.21</v>
      </c>
      <c r="O992" s="70">
        <f t="shared" si="76"/>
        <v>5695.52</v>
      </c>
      <c r="P992" s="76">
        <v>1.4452625118657529</v>
      </c>
      <c r="Q992" s="66">
        <f t="shared" si="77"/>
        <v>3383.66</v>
      </c>
      <c r="R992" s="63">
        <v>1</v>
      </c>
      <c r="S992" s="27">
        <v>0</v>
      </c>
      <c r="T992" s="27">
        <v>5695.52</v>
      </c>
      <c r="U992" s="64">
        <f t="shared" si="78"/>
        <v>3383.66</v>
      </c>
      <c r="V992" s="65">
        <f t="shared" si="79"/>
        <v>9079.18</v>
      </c>
    </row>
    <row r="993" spans="1:22" x14ac:dyDescent="0.25">
      <c r="A993" s="1" t="s">
        <v>3705</v>
      </c>
      <c r="B993" t="s">
        <v>23</v>
      </c>
      <c r="C993" t="s">
        <v>105</v>
      </c>
      <c r="D993" t="s">
        <v>23</v>
      </c>
      <c r="E993" t="s">
        <v>0</v>
      </c>
      <c r="F993">
        <f t="shared" si="75"/>
        <v>7</v>
      </c>
      <c r="G993" t="s">
        <v>3788</v>
      </c>
      <c r="H993" t="s">
        <v>3782</v>
      </c>
      <c r="I993" t="s">
        <v>3785</v>
      </c>
      <c r="J993" t="s">
        <v>4397</v>
      </c>
      <c r="K993" s="46">
        <v>0.48</v>
      </c>
      <c r="L993" s="27">
        <v>0</v>
      </c>
      <c r="M993" s="27">
        <v>4600.2</v>
      </c>
      <c r="N993" s="27">
        <v>3210.8</v>
      </c>
      <c r="O993" s="70">
        <f t="shared" si="76"/>
        <v>7811</v>
      </c>
      <c r="P993" s="76">
        <v>1.4452625118657529</v>
      </c>
      <c r="Q993" s="66">
        <f t="shared" si="77"/>
        <v>4640.45</v>
      </c>
      <c r="R993" s="63">
        <v>1</v>
      </c>
      <c r="S993" s="27">
        <v>0</v>
      </c>
      <c r="T993" s="27">
        <v>7811</v>
      </c>
      <c r="U993" s="64">
        <f t="shared" si="78"/>
        <v>4640.45</v>
      </c>
      <c r="V993" s="65">
        <f t="shared" si="79"/>
        <v>12451.45</v>
      </c>
    </row>
    <row r="994" spans="1:22" x14ac:dyDescent="0.25">
      <c r="A994" s="1" t="s">
        <v>3705</v>
      </c>
      <c r="B994" t="s">
        <v>23</v>
      </c>
      <c r="C994" t="s">
        <v>105</v>
      </c>
      <c r="D994" t="s">
        <v>23</v>
      </c>
      <c r="E994" t="s">
        <v>0</v>
      </c>
      <c r="F994">
        <f t="shared" si="75"/>
        <v>7</v>
      </c>
      <c r="G994" t="s">
        <v>3789</v>
      </c>
      <c r="H994" t="s">
        <v>3782</v>
      </c>
      <c r="I994" t="s">
        <v>3785</v>
      </c>
      <c r="J994" t="s">
        <v>4397</v>
      </c>
      <c r="K994" s="46">
        <v>0.27</v>
      </c>
      <c r="L994" s="27">
        <v>0</v>
      </c>
      <c r="M994" s="27">
        <v>2587.61</v>
      </c>
      <c r="N994" s="27">
        <v>1859.1</v>
      </c>
      <c r="O994" s="70">
        <f t="shared" si="76"/>
        <v>4446.71</v>
      </c>
      <c r="P994" s="76">
        <v>1.4452625118657529</v>
      </c>
      <c r="Q994" s="66">
        <f t="shared" si="77"/>
        <v>2686.89</v>
      </c>
      <c r="R994" s="63">
        <v>1</v>
      </c>
      <c r="S994" s="27">
        <v>0</v>
      </c>
      <c r="T994" s="27">
        <v>4446.71</v>
      </c>
      <c r="U994" s="64">
        <f t="shared" si="78"/>
        <v>2686.89</v>
      </c>
      <c r="V994" s="65">
        <f t="shared" si="79"/>
        <v>7133.6</v>
      </c>
    </row>
    <row r="995" spans="1:22" x14ac:dyDescent="0.25">
      <c r="A995" s="1" t="s">
        <v>3705</v>
      </c>
      <c r="B995" t="s">
        <v>23</v>
      </c>
      <c r="C995" t="s">
        <v>105</v>
      </c>
      <c r="D995" t="s">
        <v>23</v>
      </c>
      <c r="E995" t="s">
        <v>0</v>
      </c>
      <c r="F995">
        <f t="shared" si="75"/>
        <v>7</v>
      </c>
      <c r="G995" t="s">
        <v>3800</v>
      </c>
      <c r="H995" t="s">
        <v>3782</v>
      </c>
      <c r="I995" t="s">
        <v>3785</v>
      </c>
      <c r="J995" t="s">
        <v>4397</v>
      </c>
      <c r="K995" s="46">
        <v>0.3</v>
      </c>
      <c r="L995" s="27">
        <v>0</v>
      </c>
      <c r="M995" s="27">
        <v>2875.13</v>
      </c>
      <c r="N995" s="27">
        <v>2006.75</v>
      </c>
      <c r="O995" s="70">
        <f t="shared" si="76"/>
        <v>4881.88</v>
      </c>
      <c r="P995" s="76">
        <v>1.4452625118657529</v>
      </c>
      <c r="Q995" s="66">
        <f t="shared" si="77"/>
        <v>2900.28</v>
      </c>
      <c r="R995" s="63">
        <v>1</v>
      </c>
      <c r="S995" s="27">
        <v>0</v>
      </c>
      <c r="T995" s="27">
        <v>4881.88</v>
      </c>
      <c r="U995" s="64">
        <f t="shared" si="78"/>
        <v>2900.28</v>
      </c>
      <c r="V995" s="65">
        <f t="shared" si="79"/>
        <v>7782.16</v>
      </c>
    </row>
    <row r="996" spans="1:22" x14ac:dyDescent="0.25">
      <c r="A996" s="1" t="s">
        <v>3705</v>
      </c>
      <c r="B996" t="s">
        <v>23</v>
      </c>
      <c r="C996" t="s">
        <v>640</v>
      </c>
      <c r="D996" t="s">
        <v>641</v>
      </c>
      <c r="E996" t="s">
        <v>3</v>
      </c>
      <c r="F996">
        <f t="shared" si="75"/>
        <v>7</v>
      </c>
      <c r="G996" t="s">
        <v>3778</v>
      </c>
      <c r="H996" t="s">
        <v>3779</v>
      </c>
      <c r="I996" t="s">
        <v>3780</v>
      </c>
      <c r="J996" t="s">
        <v>4397</v>
      </c>
      <c r="K996" s="46">
        <v>0.84789999999999999</v>
      </c>
      <c r="L996" s="27">
        <v>0</v>
      </c>
      <c r="M996" s="27">
        <v>96.3</v>
      </c>
      <c r="N996" s="27">
        <v>0</v>
      </c>
      <c r="O996" s="70">
        <f t="shared" si="76"/>
        <v>96.3</v>
      </c>
      <c r="P996" s="76">
        <v>0</v>
      </c>
      <c r="Q996" s="66">
        <f t="shared" si="77"/>
        <v>0</v>
      </c>
      <c r="R996" s="63">
        <v>0</v>
      </c>
      <c r="S996" s="27">
        <v>0</v>
      </c>
      <c r="T996" s="27">
        <v>96.3</v>
      </c>
      <c r="U996" s="64">
        <f t="shared" si="78"/>
        <v>0</v>
      </c>
      <c r="V996" s="65">
        <f t="shared" si="79"/>
        <v>96.3</v>
      </c>
    </row>
    <row r="997" spans="1:22" x14ac:dyDescent="0.25">
      <c r="A997" s="1" t="s">
        <v>3705</v>
      </c>
      <c r="B997" t="s">
        <v>23</v>
      </c>
      <c r="C997" t="s">
        <v>640</v>
      </c>
      <c r="D997" t="s">
        <v>641</v>
      </c>
      <c r="E997" t="s">
        <v>3</v>
      </c>
      <c r="F997">
        <f t="shared" si="75"/>
        <v>7</v>
      </c>
      <c r="G997" t="s">
        <v>3869</v>
      </c>
      <c r="H997" t="s">
        <v>3782</v>
      </c>
      <c r="I997" t="s">
        <v>3785</v>
      </c>
      <c r="J997" t="s">
        <v>4397</v>
      </c>
      <c r="K997" s="46">
        <v>1.9455</v>
      </c>
      <c r="L997" s="27">
        <v>0</v>
      </c>
      <c r="M997" s="27">
        <v>220.97</v>
      </c>
      <c r="N997" s="27">
        <v>0</v>
      </c>
      <c r="O997" s="70">
        <f t="shared" si="76"/>
        <v>220.97</v>
      </c>
      <c r="P997" s="76">
        <v>0</v>
      </c>
      <c r="Q997" s="66">
        <f t="shared" si="77"/>
        <v>0</v>
      </c>
      <c r="R997" s="63">
        <v>0</v>
      </c>
      <c r="S997" s="27">
        <v>0</v>
      </c>
      <c r="T997" s="27">
        <v>220.97</v>
      </c>
      <c r="U997" s="64">
        <f t="shared" si="78"/>
        <v>0</v>
      </c>
      <c r="V997" s="65">
        <f t="shared" si="79"/>
        <v>220.97</v>
      </c>
    </row>
    <row r="998" spans="1:22" x14ac:dyDescent="0.25">
      <c r="A998" s="1" t="s">
        <v>3705</v>
      </c>
      <c r="B998" t="s">
        <v>23</v>
      </c>
      <c r="C998" t="s">
        <v>642</v>
      </c>
      <c r="D998" t="s">
        <v>643</v>
      </c>
      <c r="E998" t="s">
        <v>3</v>
      </c>
      <c r="F998">
        <f t="shared" si="75"/>
        <v>7</v>
      </c>
      <c r="G998" t="s">
        <v>3778</v>
      </c>
      <c r="H998" t="s">
        <v>3779</v>
      </c>
      <c r="I998" t="s">
        <v>3780</v>
      </c>
      <c r="J998" t="s">
        <v>4397</v>
      </c>
      <c r="K998" s="46">
        <v>0.77410000000000001</v>
      </c>
      <c r="L998" s="27">
        <v>5.95</v>
      </c>
      <c r="M998" s="27">
        <v>35.78</v>
      </c>
      <c r="N998" s="27">
        <v>46.61</v>
      </c>
      <c r="O998" s="70">
        <f t="shared" si="76"/>
        <v>88.34</v>
      </c>
      <c r="P998" s="76">
        <v>1.4452658012945212</v>
      </c>
      <c r="Q998" s="66">
        <f t="shared" si="77"/>
        <v>67.36</v>
      </c>
      <c r="R998" s="63">
        <v>1</v>
      </c>
      <c r="S998" s="27">
        <v>0</v>
      </c>
      <c r="T998" s="27">
        <v>88.34</v>
      </c>
      <c r="U998" s="64">
        <f t="shared" si="78"/>
        <v>67.36</v>
      </c>
      <c r="V998" s="65">
        <f t="shared" si="79"/>
        <v>155.69999999999999</v>
      </c>
    </row>
    <row r="999" spans="1:22" x14ac:dyDescent="0.25">
      <c r="A999" s="1" t="s">
        <v>3705</v>
      </c>
      <c r="B999" t="s">
        <v>23</v>
      </c>
      <c r="C999" t="s">
        <v>642</v>
      </c>
      <c r="D999" t="s">
        <v>643</v>
      </c>
      <c r="E999" t="s">
        <v>3</v>
      </c>
      <c r="F999">
        <f t="shared" si="75"/>
        <v>7</v>
      </c>
      <c r="G999" t="s">
        <v>3900</v>
      </c>
      <c r="H999" t="s">
        <v>3779</v>
      </c>
      <c r="I999" t="s">
        <v>3780</v>
      </c>
      <c r="J999" t="s">
        <v>4397</v>
      </c>
      <c r="K999" s="46">
        <v>1.9604999999999999</v>
      </c>
      <c r="L999" s="27">
        <v>15.06</v>
      </c>
      <c r="M999" s="27">
        <v>90.62</v>
      </c>
      <c r="N999" s="27">
        <v>118.05</v>
      </c>
      <c r="O999" s="70">
        <f t="shared" si="76"/>
        <v>223.73000000000002</v>
      </c>
      <c r="P999" s="76">
        <v>1.4452658012945212</v>
      </c>
      <c r="Q999" s="66">
        <f t="shared" si="77"/>
        <v>170.61</v>
      </c>
      <c r="R999" s="63">
        <v>1</v>
      </c>
      <c r="S999" s="27">
        <v>0</v>
      </c>
      <c r="T999" s="27">
        <v>223.73000000000002</v>
      </c>
      <c r="U999" s="64">
        <f t="shared" si="78"/>
        <v>170.61</v>
      </c>
      <c r="V999" s="65">
        <f t="shared" si="79"/>
        <v>394.34000000000003</v>
      </c>
    </row>
    <row r="1000" spans="1:22" x14ac:dyDescent="0.25">
      <c r="A1000" s="1" t="s">
        <v>3705</v>
      </c>
      <c r="B1000" t="s">
        <v>23</v>
      </c>
      <c r="C1000" t="s">
        <v>642</v>
      </c>
      <c r="D1000" t="s">
        <v>643</v>
      </c>
      <c r="E1000" t="s">
        <v>3</v>
      </c>
      <c r="F1000">
        <f t="shared" si="75"/>
        <v>7</v>
      </c>
      <c r="G1000" t="s">
        <v>3787</v>
      </c>
      <c r="H1000" t="s">
        <v>3782</v>
      </c>
      <c r="I1000" t="s">
        <v>3785</v>
      </c>
      <c r="J1000" t="s">
        <v>4397</v>
      </c>
      <c r="K1000" s="46">
        <v>1.7388999999999999</v>
      </c>
      <c r="L1000" s="27">
        <v>0</v>
      </c>
      <c r="M1000" s="27">
        <v>80.38</v>
      </c>
      <c r="N1000" s="27">
        <v>118.07</v>
      </c>
      <c r="O1000" s="70">
        <f t="shared" si="76"/>
        <v>198.45</v>
      </c>
      <c r="P1000" s="76">
        <v>1.4452658012945212</v>
      </c>
      <c r="Q1000" s="66">
        <f t="shared" si="77"/>
        <v>170.64</v>
      </c>
      <c r="R1000" s="63">
        <v>1</v>
      </c>
      <c r="S1000" s="27">
        <v>0</v>
      </c>
      <c r="T1000" s="27">
        <v>198.45</v>
      </c>
      <c r="U1000" s="64">
        <f t="shared" si="78"/>
        <v>170.64</v>
      </c>
      <c r="V1000" s="65">
        <f t="shared" si="79"/>
        <v>369.09</v>
      </c>
    </row>
    <row r="1001" spans="1:22" x14ac:dyDescent="0.25">
      <c r="A1001" s="1" t="s">
        <v>3705</v>
      </c>
      <c r="B1001" t="s">
        <v>23</v>
      </c>
      <c r="C1001" t="s">
        <v>644</v>
      </c>
      <c r="D1001" t="s">
        <v>645</v>
      </c>
      <c r="E1001" t="s">
        <v>3</v>
      </c>
      <c r="F1001">
        <f t="shared" si="75"/>
        <v>7</v>
      </c>
      <c r="G1001" t="s">
        <v>3778</v>
      </c>
      <c r="H1001" t="s">
        <v>3779</v>
      </c>
      <c r="I1001" t="s">
        <v>3780</v>
      </c>
      <c r="J1001" t="s">
        <v>4397</v>
      </c>
      <c r="K1001" s="46">
        <v>0.81850000000000001</v>
      </c>
      <c r="L1001" s="27">
        <v>0</v>
      </c>
      <c r="M1001" s="27">
        <v>12.11</v>
      </c>
      <c r="N1001" s="27">
        <v>0</v>
      </c>
      <c r="O1001" s="70">
        <f t="shared" si="76"/>
        <v>12.11</v>
      </c>
      <c r="P1001" s="76">
        <v>0</v>
      </c>
      <c r="Q1001" s="66">
        <f t="shared" si="77"/>
        <v>0</v>
      </c>
      <c r="R1001" s="63">
        <v>0</v>
      </c>
      <c r="S1001" s="27">
        <v>0</v>
      </c>
      <c r="T1001" s="27">
        <v>12.11</v>
      </c>
      <c r="U1001" s="64">
        <f t="shared" si="78"/>
        <v>0</v>
      </c>
      <c r="V1001" s="65">
        <f t="shared" si="79"/>
        <v>12.11</v>
      </c>
    </row>
    <row r="1002" spans="1:22" x14ac:dyDescent="0.25">
      <c r="A1002" s="1" t="s">
        <v>3705</v>
      </c>
      <c r="B1002" t="s">
        <v>23</v>
      </c>
      <c r="C1002" t="s">
        <v>644</v>
      </c>
      <c r="D1002" t="s">
        <v>645</v>
      </c>
      <c r="E1002" t="s">
        <v>3</v>
      </c>
      <c r="F1002">
        <f t="shared" si="75"/>
        <v>7</v>
      </c>
      <c r="G1002" t="s">
        <v>3902</v>
      </c>
      <c r="H1002" t="s">
        <v>3782</v>
      </c>
      <c r="I1002" t="s">
        <v>3783</v>
      </c>
      <c r="J1002" t="s">
        <v>4397</v>
      </c>
      <c r="K1002" s="46">
        <v>0.61380000000000001</v>
      </c>
      <c r="L1002" s="27">
        <v>0</v>
      </c>
      <c r="M1002" s="27">
        <v>9.08</v>
      </c>
      <c r="N1002" s="27">
        <v>0</v>
      </c>
      <c r="O1002" s="70">
        <f t="shared" si="76"/>
        <v>9.08</v>
      </c>
      <c r="P1002" s="76">
        <v>0</v>
      </c>
      <c r="Q1002" s="66">
        <f t="shared" si="77"/>
        <v>0</v>
      </c>
      <c r="R1002" s="63">
        <v>0</v>
      </c>
      <c r="S1002" s="27">
        <v>0</v>
      </c>
      <c r="T1002" s="27">
        <v>9.08</v>
      </c>
      <c r="U1002" s="64">
        <f t="shared" si="78"/>
        <v>0</v>
      </c>
      <c r="V1002" s="65">
        <f t="shared" si="79"/>
        <v>9.08</v>
      </c>
    </row>
    <row r="1003" spans="1:22" x14ac:dyDescent="0.25">
      <c r="A1003" s="1" t="s">
        <v>3705</v>
      </c>
      <c r="B1003" t="s">
        <v>23</v>
      </c>
      <c r="C1003" t="s">
        <v>644</v>
      </c>
      <c r="D1003" t="s">
        <v>645</v>
      </c>
      <c r="E1003" t="s">
        <v>3</v>
      </c>
      <c r="F1003">
        <f t="shared" si="75"/>
        <v>7</v>
      </c>
      <c r="G1003" t="s">
        <v>3787</v>
      </c>
      <c r="H1003" t="s">
        <v>3782</v>
      </c>
      <c r="I1003" t="s">
        <v>3785</v>
      </c>
      <c r="J1003" t="s">
        <v>4397</v>
      </c>
      <c r="K1003" s="46">
        <v>2.9796</v>
      </c>
      <c r="L1003" s="27">
        <v>0</v>
      </c>
      <c r="M1003" s="27">
        <v>44.1</v>
      </c>
      <c r="N1003" s="27">
        <v>0</v>
      </c>
      <c r="O1003" s="70">
        <f t="shared" si="76"/>
        <v>44.1</v>
      </c>
      <c r="P1003" s="76">
        <v>0</v>
      </c>
      <c r="Q1003" s="66">
        <f t="shared" si="77"/>
        <v>0</v>
      </c>
      <c r="R1003" s="63">
        <v>0</v>
      </c>
      <c r="S1003" s="27">
        <v>0</v>
      </c>
      <c r="T1003" s="27">
        <v>44.1</v>
      </c>
      <c r="U1003" s="64">
        <f t="shared" si="78"/>
        <v>0</v>
      </c>
      <c r="V1003" s="65">
        <f t="shared" si="79"/>
        <v>44.1</v>
      </c>
    </row>
    <row r="1004" spans="1:22" x14ac:dyDescent="0.25">
      <c r="A1004" s="1" t="s">
        <v>3705</v>
      </c>
      <c r="B1004" t="s">
        <v>23</v>
      </c>
      <c r="C1004" t="s">
        <v>646</v>
      </c>
      <c r="D1004" t="s">
        <v>647</v>
      </c>
      <c r="E1004" t="s">
        <v>3</v>
      </c>
      <c r="F1004">
        <f t="shared" si="75"/>
        <v>7</v>
      </c>
      <c r="G1004" t="s">
        <v>3778</v>
      </c>
      <c r="H1004" t="s">
        <v>3779</v>
      </c>
      <c r="I1004" t="s">
        <v>3780</v>
      </c>
      <c r="J1004" t="s">
        <v>4397</v>
      </c>
      <c r="K1004" s="46">
        <v>0.71040000000000003</v>
      </c>
      <c r="L1004" s="27">
        <v>0.93</v>
      </c>
      <c r="M1004" s="27">
        <v>1.46</v>
      </c>
      <c r="N1004" s="27">
        <v>3.79</v>
      </c>
      <c r="O1004" s="70">
        <f t="shared" si="76"/>
        <v>6.18</v>
      </c>
      <c r="P1004" s="76">
        <v>1.4454320987654321</v>
      </c>
      <c r="Q1004" s="66">
        <f t="shared" si="77"/>
        <v>5.48</v>
      </c>
      <c r="R1004" s="63">
        <v>1</v>
      </c>
      <c r="S1004" s="27">
        <v>0</v>
      </c>
      <c r="T1004" s="27">
        <v>6.18</v>
      </c>
      <c r="U1004" s="64">
        <f t="shared" si="78"/>
        <v>5.48</v>
      </c>
      <c r="V1004" s="65">
        <f t="shared" si="79"/>
        <v>11.66</v>
      </c>
    </row>
    <row r="1005" spans="1:22" x14ac:dyDescent="0.25">
      <c r="A1005" s="1" t="s">
        <v>3705</v>
      </c>
      <c r="B1005" t="s">
        <v>23</v>
      </c>
      <c r="C1005" t="s">
        <v>646</v>
      </c>
      <c r="D1005" t="s">
        <v>647</v>
      </c>
      <c r="E1005" t="s">
        <v>3</v>
      </c>
      <c r="F1005">
        <f t="shared" si="75"/>
        <v>7</v>
      </c>
      <c r="G1005" t="s">
        <v>3902</v>
      </c>
      <c r="H1005" t="s">
        <v>3782</v>
      </c>
      <c r="I1005" t="s">
        <v>3783</v>
      </c>
      <c r="J1005" t="s">
        <v>4397</v>
      </c>
      <c r="K1005" s="46">
        <v>0.84150000000000003</v>
      </c>
      <c r="L1005" s="27">
        <v>5.6</v>
      </c>
      <c r="M1005" s="27">
        <v>1.73</v>
      </c>
      <c r="N1005" s="27">
        <v>0</v>
      </c>
      <c r="O1005" s="70">
        <f t="shared" si="76"/>
        <v>7.33</v>
      </c>
      <c r="P1005" s="76">
        <v>0</v>
      </c>
      <c r="Q1005" s="66">
        <f t="shared" si="77"/>
        <v>0</v>
      </c>
      <c r="R1005" s="63">
        <v>1</v>
      </c>
      <c r="S1005" s="27">
        <v>0</v>
      </c>
      <c r="T1005" s="27">
        <v>7.33</v>
      </c>
      <c r="U1005" s="64">
        <f t="shared" si="78"/>
        <v>0</v>
      </c>
      <c r="V1005" s="65">
        <f t="shared" si="79"/>
        <v>7.33</v>
      </c>
    </row>
    <row r="1006" spans="1:22" x14ac:dyDescent="0.25">
      <c r="A1006" s="1" t="s">
        <v>3705</v>
      </c>
      <c r="B1006" t="s">
        <v>23</v>
      </c>
      <c r="C1006" t="s">
        <v>646</v>
      </c>
      <c r="D1006" t="s">
        <v>647</v>
      </c>
      <c r="E1006" t="s">
        <v>3</v>
      </c>
      <c r="F1006">
        <f t="shared" si="75"/>
        <v>7</v>
      </c>
      <c r="G1006" t="s">
        <v>3787</v>
      </c>
      <c r="H1006" t="s">
        <v>3782</v>
      </c>
      <c r="I1006" t="s">
        <v>3785</v>
      </c>
      <c r="J1006" t="s">
        <v>4397</v>
      </c>
      <c r="K1006" s="46">
        <v>2.4752000000000001</v>
      </c>
      <c r="L1006" s="27">
        <v>0</v>
      </c>
      <c r="M1006" s="27">
        <v>5.08</v>
      </c>
      <c r="N1006" s="27">
        <v>16.46</v>
      </c>
      <c r="O1006" s="70">
        <f t="shared" si="76"/>
        <v>21.54</v>
      </c>
      <c r="P1006" s="76">
        <v>1.4454320987654321</v>
      </c>
      <c r="Q1006" s="66">
        <f t="shared" si="77"/>
        <v>23.79</v>
      </c>
      <c r="R1006" s="63">
        <v>1</v>
      </c>
      <c r="S1006" s="27">
        <v>0</v>
      </c>
      <c r="T1006" s="27">
        <v>21.54</v>
      </c>
      <c r="U1006" s="64">
        <f t="shared" si="78"/>
        <v>23.79</v>
      </c>
      <c r="V1006" s="65">
        <f t="shared" si="79"/>
        <v>45.33</v>
      </c>
    </row>
    <row r="1007" spans="1:22" x14ac:dyDescent="0.25">
      <c r="A1007" s="1" t="s">
        <v>3705</v>
      </c>
      <c r="B1007" t="s">
        <v>23</v>
      </c>
      <c r="C1007" t="s">
        <v>648</v>
      </c>
      <c r="D1007" t="s">
        <v>370</v>
      </c>
      <c r="E1007" t="s">
        <v>3</v>
      </c>
      <c r="F1007">
        <f t="shared" si="75"/>
        <v>7</v>
      </c>
      <c r="G1007" t="s">
        <v>3778</v>
      </c>
      <c r="H1007" t="s">
        <v>3779</v>
      </c>
      <c r="I1007" t="s">
        <v>3780</v>
      </c>
      <c r="J1007" t="s">
        <v>4397</v>
      </c>
      <c r="K1007" s="46">
        <v>0.71689999999999998</v>
      </c>
      <c r="L1007" s="27">
        <v>0</v>
      </c>
      <c r="M1007" s="27">
        <v>97.6</v>
      </c>
      <c r="N1007" s="27">
        <v>31.419999999999998</v>
      </c>
      <c r="O1007" s="70">
        <f t="shared" si="76"/>
        <v>129.01999999999998</v>
      </c>
      <c r="P1007" s="76">
        <v>1.4452577975811582</v>
      </c>
      <c r="Q1007" s="66">
        <f t="shared" si="77"/>
        <v>45.41</v>
      </c>
      <c r="R1007" s="63">
        <v>1</v>
      </c>
      <c r="S1007" s="27">
        <v>0</v>
      </c>
      <c r="T1007" s="27">
        <v>129.01999999999998</v>
      </c>
      <c r="U1007" s="64">
        <f t="shared" si="78"/>
        <v>45.41</v>
      </c>
      <c r="V1007" s="65">
        <f t="shared" si="79"/>
        <v>174.42999999999998</v>
      </c>
    </row>
    <row r="1008" spans="1:22" x14ac:dyDescent="0.25">
      <c r="A1008" s="1" t="s">
        <v>3705</v>
      </c>
      <c r="B1008" t="s">
        <v>23</v>
      </c>
      <c r="C1008" t="s">
        <v>649</v>
      </c>
      <c r="D1008" t="s">
        <v>584</v>
      </c>
      <c r="E1008" t="s">
        <v>3</v>
      </c>
      <c r="F1008">
        <f t="shared" si="75"/>
        <v>7</v>
      </c>
      <c r="G1008" t="s">
        <v>3778</v>
      </c>
      <c r="H1008" t="s">
        <v>3779</v>
      </c>
      <c r="I1008" t="s">
        <v>3780</v>
      </c>
      <c r="J1008" t="s">
        <v>4397</v>
      </c>
      <c r="K1008" s="46">
        <v>0.45600000000000002</v>
      </c>
      <c r="L1008" s="27">
        <v>4.5</v>
      </c>
      <c r="M1008" s="27">
        <v>55.72</v>
      </c>
      <c r="N1008" s="27">
        <v>14.079999999999998</v>
      </c>
      <c r="O1008" s="70">
        <f t="shared" si="76"/>
        <v>74.3</v>
      </c>
      <c r="P1008" s="76">
        <v>1.4452571428571428</v>
      </c>
      <c r="Q1008" s="66">
        <f t="shared" si="77"/>
        <v>20.350000000000001</v>
      </c>
      <c r="R1008" s="63">
        <v>1</v>
      </c>
      <c r="S1008" s="27">
        <v>0</v>
      </c>
      <c r="T1008" s="27">
        <v>74.3</v>
      </c>
      <c r="U1008" s="64">
        <f t="shared" si="78"/>
        <v>20.350000000000001</v>
      </c>
      <c r="V1008" s="65">
        <f t="shared" si="79"/>
        <v>94.65</v>
      </c>
    </row>
    <row r="1009" spans="1:22" x14ac:dyDescent="0.25">
      <c r="A1009" s="1" t="s">
        <v>3705</v>
      </c>
      <c r="B1009" t="s">
        <v>23</v>
      </c>
      <c r="C1009" t="s">
        <v>649</v>
      </c>
      <c r="D1009" t="s">
        <v>584</v>
      </c>
      <c r="E1009" t="s">
        <v>3</v>
      </c>
      <c r="F1009">
        <f t="shared" si="75"/>
        <v>7</v>
      </c>
      <c r="G1009" t="s">
        <v>3902</v>
      </c>
      <c r="H1009" t="s">
        <v>3782</v>
      </c>
      <c r="I1009" t="s">
        <v>3783</v>
      </c>
      <c r="J1009" t="s">
        <v>4397</v>
      </c>
      <c r="K1009" s="46">
        <v>0.66739999999999999</v>
      </c>
      <c r="L1009" s="27">
        <v>27.2</v>
      </c>
      <c r="M1009" s="27">
        <v>81.56</v>
      </c>
      <c r="N1009" s="27">
        <v>0</v>
      </c>
      <c r="O1009" s="70">
        <f t="shared" si="76"/>
        <v>108.76</v>
      </c>
      <c r="P1009" s="76">
        <v>0</v>
      </c>
      <c r="Q1009" s="66">
        <f t="shared" si="77"/>
        <v>0</v>
      </c>
      <c r="R1009" s="63">
        <v>1</v>
      </c>
      <c r="S1009" s="27">
        <v>0</v>
      </c>
      <c r="T1009" s="27">
        <v>108.76</v>
      </c>
      <c r="U1009" s="64">
        <f t="shared" si="78"/>
        <v>0</v>
      </c>
      <c r="V1009" s="65">
        <f t="shared" si="79"/>
        <v>108.76</v>
      </c>
    </row>
    <row r="1010" spans="1:22" x14ac:dyDescent="0.25">
      <c r="A1010" s="1" t="s">
        <v>3705</v>
      </c>
      <c r="B1010" t="s">
        <v>23</v>
      </c>
      <c r="C1010" t="s">
        <v>649</v>
      </c>
      <c r="D1010" t="s">
        <v>584</v>
      </c>
      <c r="E1010" t="s">
        <v>3</v>
      </c>
      <c r="F1010">
        <f t="shared" si="75"/>
        <v>7</v>
      </c>
      <c r="G1010" t="s">
        <v>3787</v>
      </c>
      <c r="H1010" t="s">
        <v>3782</v>
      </c>
      <c r="I1010" t="s">
        <v>3785</v>
      </c>
      <c r="J1010" t="s">
        <v>4397</v>
      </c>
      <c r="K1010" s="46">
        <v>0.72809999999999997</v>
      </c>
      <c r="L1010" s="27">
        <v>0</v>
      </c>
      <c r="M1010" s="27">
        <v>88.97</v>
      </c>
      <c r="N1010" s="27">
        <v>29.67</v>
      </c>
      <c r="O1010" s="70">
        <f t="shared" si="76"/>
        <v>118.64</v>
      </c>
      <c r="P1010" s="76">
        <v>1.4452571428571428</v>
      </c>
      <c r="Q1010" s="66">
        <f t="shared" si="77"/>
        <v>42.88</v>
      </c>
      <c r="R1010" s="63">
        <v>1</v>
      </c>
      <c r="S1010" s="27">
        <v>0</v>
      </c>
      <c r="T1010" s="27">
        <v>118.64</v>
      </c>
      <c r="U1010" s="64">
        <f t="shared" si="78"/>
        <v>42.88</v>
      </c>
      <c r="V1010" s="65">
        <f t="shared" si="79"/>
        <v>161.52000000000001</v>
      </c>
    </row>
    <row r="1011" spans="1:22" x14ac:dyDescent="0.25">
      <c r="A1011" s="1" t="s">
        <v>3705</v>
      </c>
      <c r="B1011" t="s">
        <v>23</v>
      </c>
      <c r="C1011" t="s">
        <v>650</v>
      </c>
      <c r="D1011" t="s">
        <v>651</v>
      </c>
      <c r="E1011" t="s">
        <v>3</v>
      </c>
      <c r="F1011">
        <f t="shared" si="75"/>
        <v>7</v>
      </c>
      <c r="G1011" t="s">
        <v>3778</v>
      </c>
      <c r="H1011" t="s">
        <v>3779</v>
      </c>
      <c r="I1011" t="s">
        <v>3780</v>
      </c>
      <c r="J1011" t="s">
        <v>4397</v>
      </c>
      <c r="K1011" s="46">
        <v>0.81979999999999997</v>
      </c>
      <c r="L1011" s="27">
        <v>0</v>
      </c>
      <c r="M1011" s="27">
        <v>32.299999999999997</v>
      </c>
      <c r="N1011" s="27">
        <v>0</v>
      </c>
      <c r="O1011" s="70">
        <f t="shared" si="76"/>
        <v>32.299999999999997</v>
      </c>
      <c r="P1011" s="76">
        <v>0</v>
      </c>
      <c r="Q1011" s="66">
        <f t="shared" si="77"/>
        <v>0</v>
      </c>
      <c r="R1011" s="63">
        <v>0</v>
      </c>
      <c r="S1011" s="27">
        <v>0</v>
      </c>
      <c r="T1011" s="27">
        <v>32.299999999999997</v>
      </c>
      <c r="U1011" s="64">
        <f t="shared" si="78"/>
        <v>0</v>
      </c>
      <c r="V1011" s="65">
        <f t="shared" si="79"/>
        <v>32.299999999999997</v>
      </c>
    </row>
    <row r="1012" spans="1:22" x14ac:dyDescent="0.25">
      <c r="A1012" s="1" t="s">
        <v>3705</v>
      </c>
      <c r="B1012" t="s">
        <v>23</v>
      </c>
      <c r="C1012" t="s">
        <v>650</v>
      </c>
      <c r="D1012" t="s">
        <v>651</v>
      </c>
      <c r="E1012" t="s">
        <v>3</v>
      </c>
      <c r="F1012">
        <f t="shared" si="75"/>
        <v>7</v>
      </c>
      <c r="G1012" t="s">
        <v>3787</v>
      </c>
      <c r="H1012" t="s">
        <v>3782</v>
      </c>
      <c r="I1012" t="s">
        <v>3785</v>
      </c>
      <c r="J1012" t="s">
        <v>4397</v>
      </c>
      <c r="K1012" s="46">
        <v>2</v>
      </c>
      <c r="L1012" s="27">
        <v>0</v>
      </c>
      <c r="M1012" s="27">
        <v>78.8</v>
      </c>
      <c r="N1012" s="27">
        <v>0</v>
      </c>
      <c r="O1012" s="70">
        <f t="shared" si="76"/>
        <v>78.8</v>
      </c>
      <c r="P1012" s="76">
        <v>0</v>
      </c>
      <c r="Q1012" s="66">
        <f t="shared" si="77"/>
        <v>0</v>
      </c>
      <c r="R1012" s="63">
        <v>0</v>
      </c>
      <c r="S1012" s="27">
        <v>0</v>
      </c>
      <c r="T1012" s="27">
        <v>78.8</v>
      </c>
      <c r="U1012" s="64">
        <f t="shared" si="78"/>
        <v>0</v>
      </c>
      <c r="V1012" s="65">
        <f t="shared" si="79"/>
        <v>78.8</v>
      </c>
    </row>
    <row r="1013" spans="1:22" x14ac:dyDescent="0.25">
      <c r="A1013" s="1" t="s">
        <v>3705</v>
      </c>
      <c r="B1013" t="s">
        <v>23</v>
      </c>
      <c r="C1013" t="s">
        <v>652</v>
      </c>
      <c r="D1013" t="s">
        <v>653</v>
      </c>
      <c r="E1013" t="s">
        <v>3</v>
      </c>
      <c r="F1013">
        <f t="shared" si="75"/>
        <v>7</v>
      </c>
      <c r="G1013" t="s">
        <v>3778</v>
      </c>
      <c r="H1013" t="s">
        <v>3779</v>
      </c>
      <c r="I1013" t="s">
        <v>3780</v>
      </c>
      <c r="J1013" t="s">
        <v>4397</v>
      </c>
      <c r="K1013" s="46">
        <v>0.79379999999999995</v>
      </c>
      <c r="L1013" s="27">
        <v>0</v>
      </c>
      <c r="M1013" s="27">
        <v>49.69</v>
      </c>
      <c r="N1013" s="27">
        <v>0</v>
      </c>
      <c r="O1013" s="70">
        <f t="shared" si="76"/>
        <v>49.69</v>
      </c>
      <c r="P1013" s="76">
        <v>0</v>
      </c>
      <c r="Q1013" s="66">
        <f t="shared" si="77"/>
        <v>0</v>
      </c>
      <c r="R1013" s="63">
        <v>0</v>
      </c>
      <c r="S1013" s="27">
        <v>0</v>
      </c>
      <c r="T1013" s="27">
        <v>49.69</v>
      </c>
      <c r="U1013" s="64">
        <f t="shared" si="78"/>
        <v>0</v>
      </c>
      <c r="V1013" s="65">
        <f t="shared" si="79"/>
        <v>49.69</v>
      </c>
    </row>
    <row r="1014" spans="1:22" x14ac:dyDescent="0.25">
      <c r="A1014" s="1" t="s">
        <v>3705</v>
      </c>
      <c r="B1014" t="s">
        <v>23</v>
      </c>
      <c r="C1014" t="s">
        <v>654</v>
      </c>
      <c r="D1014" t="s">
        <v>655</v>
      </c>
      <c r="E1014" t="s">
        <v>3</v>
      </c>
      <c r="F1014">
        <f t="shared" si="75"/>
        <v>7</v>
      </c>
      <c r="G1014" t="s">
        <v>3778</v>
      </c>
      <c r="H1014" t="s">
        <v>3779</v>
      </c>
      <c r="I1014" t="s">
        <v>3780</v>
      </c>
      <c r="J1014" t="s">
        <v>4397</v>
      </c>
      <c r="K1014" s="46">
        <v>0.76129999999999998</v>
      </c>
      <c r="L1014" s="27">
        <v>0</v>
      </c>
      <c r="M1014" s="27">
        <v>0</v>
      </c>
      <c r="N1014" s="27">
        <v>0</v>
      </c>
      <c r="O1014" s="70">
        <f t="shared" si="76"/>
        <v>0</v>
      </c>
      <c r="P1014" s="76">
        <v>0</v>
      </c>
      <c r="Q1014" s="66">
        <f t="shared" si="77"/>
        <v>0</v>
      </c>
      <c r="R1014" s="63">
        <v>0</v>
      </c>
      <c r="S1014" s="27">
        <v>0</v>
      </c>
      <c r="T1014" s="27">
        <v>0</v>
      </c>
      <c r="U1014" s="64">
        <f t="shared" si="78"/>
        <v>0</v>
      </c>
      <c r="V1014" s="65">
        <f t="shared" si="79"/>
        <v>0</v>
      </c>
    </row>
    <row r="1015" spans="1:22" x14ac:dyDescent="0.25">
      <c r="A1015" s="1" t="s">
        <v>3705</v>
      </c>
      <c r="B1015" t="s">
        <v>23</v>
      </c>
      <c r="C1015" t="s">
        <v>654</v>
      </c>
      <c r="D1015" t="s">
        <v>655</v>
      </c>
      <c r="E1015" t="s">
        <v>3</v>
      </c>
      <c r="F1015">
        <f t="shared" si="75"/>
        <v>7</v>
      </c>
      <c r="G1015" t="s">
        <v>3902</v>
      </c>
      <c r="H1015" t="s">
        <v>3782</v>
      </c>
      <c r="I1015" t="s">
        <v>3783</v>
      </c>
      <c r="J1015" t="s">
        <v>4397</v>
      </c>
      <c r="K1015" s="46">
        <v>0.96870000000000001</v>
      </c>
      <c r="L1015" s="27">
        <v>0</v>
      </c>
      <c r="M1015" s="27">
        <v>0</v>
      </c>
      <c r="N1015" s="27">
        <v>0</v>
      </c>
      <c r="O1015" s="70">
        <f t="shared" si="76"/>
        <v>0</v>
      </c>
      <c r="P1015" s="76">
        <v>0</v>
      </c>
      <c r="Q1015" s="66">
        <f t="shared" si="77"/>
        <v>0</v>
      </c>
      <c r="R1015" s="63">
        <v>0</v>
      </c>
      <c r="S1015" s="27">
        <v>0</v>
      </c>
      <c r="T1015" s="27">
        <v>0</v>
      </c>
      <c r="U1015" s="64">
        <f t="shared" si="78"/>
        <v>0</v>
      </c>
      <c r="V1015" s="65">
        <f t="shared" si="79"/>
        <v>0</v>
      </c>
    </row>
    <row r="1016" spans="1:22" x14ac:dyDescent="0.25">
      <c r="A1016" s="1" t="s">
        <v>3705</v>
      </c>
      <c r="B1016" t="s">
        <v>23</v>
      </c>
      <c r="C1016" t="s">
        <v>656</v>
      </c>
      <c r="D1016" t="s">
        <v>557</v>
      </c>
      <c r="E1016" t="s">
        <v>3</v>
      </c>
      <c r="F1016">
        <f t="shared" si="75"/>
        <v>7</v>
      </c>
      <c r="G1016" t="s">
        <v>3778</v>
      </c>
      <c r="H1016" t="s">
        <v>3779</v>
      </c>
      <c r="I1016" t="s">
        <v>3780</v>
      </c>
      <c r="J1016" t="s">
        <v>4397</v>
      </c>
      <c r="K1016" s="46">
        <v>0.73740000000000006</v>
      </c>
      <c r="L1016" s="27">
        <v>5.56</v>
      </c>
      <c r="M1016" s="27">
        <v>177.86</v>
      </c>
      <c r="N1016" s="27">
        <v>52.099999999999994</v>
      </c>
      <c r="O1016" s="70">
        <f t="shared" si="76"/>
        <v>235.52</v>
      </c>
      <c r="P1016" s="76">
        <v>1.4452441690962099</v>
      </c>
      <c r="Q1016" s="66">
        <f t="shared" si="77"/>
        <v>75.3</v>
      </c>
      <c r="R1016" s="63">
        <v>1</v>
      </c>
      <c r="S1016" s="27">
        <v>0</v>
      </c>
      <c r="T1016" s="27">
        <v>235.52</v>
      </c>
      <c r="U1016" s="64">
        <f t="shared" si="78"/>
        <v>75.3</v>
      </c>
      <c r="V1016" s="65">
        <f t="shared" si="79"/>
        <v>310.82</v>
      </c>
    </row>
    <row r="1017" spans="1:22" x14ac:dyDescent="0.25">
      <c r="A1017" s="1" t="s">
        <v>3705</v>
      </c>
      <c r="B1017" t="s">
        <v>23</v>
      </c>
      <c r="C1017" t="s">
        <v>656</v>
      </c>
      <c r="D1017" t="s">
        <v>557</v>
      </c>
      <c r="E1017" t="s">
        <v>3</v>
      </c>
      <c r="F1017">
        <f t="shared" si="75"/>
        <v>7</v>
      </c>
      <c r="G1017" t="s">
        <v>3902</v>
      </c>
      <c r="H1017" t="s">
        <v>3782</v>
      </c>
      <c r="I1017" t="s">
        <v>3783</v>
      </c>
      <c r="J1017" t="s">
        <v>4397</v>
      </c>
      <c r="K1017" s="46">
        <v>0.68730000000000002</v>
      </c>
      <c r="L1017" s="27">
        <v>53.75</v>
      </c>
      <c r="M1017" s="27">
        <v>165.78</v>
      </c>
      <c r="N1017" s="27">
        <v>0</v>
      </c>
      <c r="O1017" s="70">
        <f t="shared" si="76"/>
        <v>219.53</v>
      </c>
      <c r="P1017" s="76">
        <v>0</v>
      </c>
      <c r="Q1017" s="66">
        <f t="shared" si="77"/>
        <v>0</v>
      </c>
      <c r="R1017" s="63">
        <v>1</v>
      </c>
      <c r="S1017" s="27">
        <v>0</v>
      </c>
      <c r="T1017" s="27">
        <v>219.53</v>
      </c>
      <c r="U1017" s="64">
        <f t="shared" si="78"/>
        <v>0</v>
      </c>
      <c r="V1017" s="65">
        <f t="shared" si="79"/>
        <v>219.53</v>
      </c>
    </row>
    <row r="1018" spans="1:22" x14ac:dyDescent="0.25">
      <c r="A1018" s="1" t="s">
        <v>3705</v>
      </c>
      <c r="B1018" t="s">
        <v>23</v>
      </c>
      <c r="C1018" t="s">
        <v>656</v>
      </c>
      <c r="D1018" t="s">
        <v>557</v>
      </c>
      <c r="E1018" t="s">
        <v>3</v>
      </c>
      <c r="F1018">
        <f t="shared" si="75"/>
        <v>7</v>
      </c>
      <c r="G1018" t="s">
        <v>3787</v>
      </c>
      <c r="H1018" t="s">
        <v>3782</v>
      </c>
      <c r="I1018" t="s">
        <v>3785</v>
      </c>
      <c r="J1018" t="s">
        <v>4397</v>
      </c>
      <c r="K1018" s="46">
        <v>0.73730000000000007</v>
      </c>
      <c r="L1018" s="27">
        <v>0</v>
      </c>
      <c r="M1018" s="27">
        <v>177.84</v>
      </c>
      <c r="N1018" s="27">
        <v>57.66</v>
      </c>
      <c r="O1018" s="70">
        <f t="shared" si="76"/>
        <v>235.5</v>
      </c>
      <c r="P1018" s="76">
        <v>1.4452441690962099</v>
      </c>
      <c r="Q1018" s="66">
        <f t="shared" si="77"/>
        <v>83.33</v>
      </c>
      <c r="R1018" s="63">
        <v>1</v>
      </c>
      <c r="S1018" s="27">
        <v>0</v>
      </c>
      <c r="T1018" s="27">
        <v>235.5</v>
      </c>
      <c r="U1018" s="64">
        <f t="shared" si="78"/>
        <v>83.33</v>
      </c>
      <c r="V1018" s="65">
        <f t="shared" si="79"/>
        <v>318.83</v>
      </c>
    </row>
    <row r="1019" spans="1:22" x14ac:dyDescent="0.25">
      <c r="A1019" s="1" t="s">
        <v>3705</v>
      </c>
      <c r="B1019" t="s">
        <v>23</v>
      </c>
      <c r="C1019" t="s">
        <v>657</v>
      </c>
      <c r="D1019" t="s">
        <v>309</v>
      </c>
      <c r="E1019" t="s">
        <v>3</v>
      </c>
      <c r="F1019">
        <f t="shared" si="75"/>
        <v>7</v>
      </c>
      <c r="G1019" t="s">
        <v>3778</v>
      </c>
      <c r="H1019" t="s">
        <v>3779</v>
      </c>
      <c r="I1019" t="s">
        <v>3780</v>
      </c>
      <c r="J1019" t="s">
        <v>4397</v>
      </c>
      <c r="K1019" s="46">
        <v>0.94989999999999997</v>
      </c>
      <c r="L1019" s="27">
        <v>0</v>
      </c>
      <c r="M1019" s="27">
        <v>7794.37</v>
      </c>
      <c r="N1019" s="27">
        <v>0</v>
      </c>
      <c r="O1019" s="70">
        <f t="shared" si="76"/>
        <v>7794.37</v>
      </c>
      <c r="P1019" s="76">
        <v>0</v>
      </c>
      <c r="Q1019" s="66">
        <f t="shared" si="77"/>
        <v>0</v>
      </c>
      <c r="R1019" s="63">
        <v>0</v>
      </c>
      <c r="S1019" s="27">
        <v>0</v>
      </c>
      <c r="T1019" s="27">
        <v>7794.37</v>
      </c>
      <c r="U1019" s="64">
        <f t="shared" si="78"/>
        <v>0</v>
      </c>
      <c r="V1019" s="65">
        <f t="shared" si="79"/>
        <v>7794.37</v>
      </c>
    </row>
    <row r="1020" spans="1:22" x14ac:dyDescent="0.25">
      <c r="A1020" s="1" t="s">
        <v>3705</v>
      </c>
      <c r="B1020" t="s">
        <v>23</v>
      </c>
      <c r="C1020" t="s">
        <v>657</v>
      </c>
      <c r="D1020" t="s">
        <v>309</v>
      </c>
      <c r="E1020" t="s">
        <v>3</v>
      </c>
      <c r="F1020">
        <f t="shared" si="75"/>
        <v>7</v>
      </c>
      <c r="G1020" t="s">
        <v>3902</v>
      </c>
      <c r="H1020" t="s">
        <v>3782</v>
      </c>
      <c r="I1020" t="s">
        <v>3783</v>
      </c>
      <c r="J1020" t="s">
        <v>4397</v>
      </c>
      <c r="K1020" s="46">
        <v>1.4898</v>
      </c>
      <c r="L1020" s="27">
        <v>0</v>
      </c>
      <c r="M1020" s="27">
        <v>12224.5</v>
      </c>
      <c r="N1020" s="27">
        <v>0</v>
      </c>
      <c r="O1020" s="70">
        <f t="shared" si="76"/>
        <v>12224.5</v>
      </c>
      <c r="P1020" s="76">
        <v>0</v>
      </c>
      <c r="Q1020" s="66">
        <f t="shared" si="77"/>
        <v>0</v>
      </c>
      <c r="R1020" s="63">
        <v>0</v>
      </c>
      <c r="S1020" s="27">
        <v>0</v>
      </c>
      <c r="T1020" s="27">
        <v>12224.5</v>
      </c>
      <c r="U1020" s="64">
        <f t="shared" si="78"/>
        <v>0</v>
      </c>
      <c r="V1020" s="65">
        <f t="shared" si="79"/>
        <v>12224.5</v>
      </c>
    </row>
    <row r="1021" spans="1:22" x14ac:dyDescent="0.25">
      <c r="A1021" s="1" t="s">
        <v>3705</v>
      </c>
      <c r="B1021" t="s">
        <v>23</v>
      </c>
      <c r="C1021" t="s">
        <v>657</v>
      </c>
      <c r="D1021" t="s">
        <v>309</v>
      </c>
      <c r="E1021" t="s">
        <v>3</v>
      </c>
      <c r="F1021">
        <f t="shared" si="75"/>
        <v>7</v>
      </c>
      <c r="G1021" t="s">
        <v>3796</v>
      </c>
      <c r="H1021" t="s">
        <v>3782</v>
      </c>
      <c r="I1021" t="s">
        <v>3783</v>
      </c>
      <c r="J1021" t="s">
        <v>4397</v>
      </c>
      <c r="K1021" s="46">
        <v>1.2415</v>
      </c>
      <c r="L1021" s="27">
        <v>0</v>
      </c>
      <c r="M1021" s="27">
        <v>10187.08</v>
      </c>
      <c r="N1021" s="27">
        <v>0</v>
      </c>
      <c r="O1021" s="70">
        <f t="shared" si="76"/>
        <v>10187.08</v>
      </c>
      <c r="P1021" s="76">
        <v>0</v>
      </c>
      <c r="Q1021" s="66">
        <f t="shared" si="77"/>
        <v>0</v>
      </c>
      <c r="R1021" s="63">
        <v>0</v>
      </c>
      <c r="S1021" s="27">
        <v>0</v>
      </c>
      <c r="T1021" s="27">
        <v>10187.08</v>
      </c>
      <c r="U1021" s="64">
        <f t="shared" si="78"/>
        <v>0</v>
      </c>
      <c r="V1021" s="65">
        <f t="shared" si="79"/>
        <v>10187.08</v>
      </c>
    </row>
    <row r="1022" spans="1:22" x14ac:dyDescent="0.25">
      <c r="A1022" s="1" t="s">
        <v>3705</v>
      </c>
      <c r="B1022" t="s">
        <v>23</v>
      </c>
      <c r="C1022" t="s">
        <v>657</v>
      </c>
      <c r="D1022" t="s">
        <v>309</v>
      </c>
      <c r="E1022" t="s">
        <v>3</v>
      </c>
      <c r="F1022">
        <f t="shared" si="75"/>
        <v>7</v>
      </c>
      <c r="G1022" t="s">
        <v>3787</v>
      </c>
      <c r="H1022" t="s">
        <v>3782</v>
      </c>
      <c r="I1022" t="s">
        <v>3785</v>
      </c>
      <c r="J1022" t="s">
        <v>4397</v>
      </c>
      <c r="K1022" s="46">
        <v>2</v>
      </c>
      <c r="L1022" s="27">
        <v>0</v>
      </c>
      <c r="M1022" s="27">
        <v>16410.919999999998</v>
      </c>
      <c r="N1022" s="27">
        <v>0</v>
      </c>
      <c r="O1022" s="70">
        <f t="shared" si="76"/>
        <v>16410.919999999998</v>
      </c>
      <c r="P1022" s="76">
        <v>0</v>
      </c>
      <c r="Q1022" s="66">
        <f t="shared" si="77"/>
        <v>0</v>
      </c>
      <c r="R1022" s="63">
        <v>0</v>
      </c>
      <c r="S1022" s="27">
        <v>0</v>
      </c>
      <c r="T1022" s="27">
        <v>16410.919999999998</v>
      </c>
      <c r="U1022" s="64">
        <f t="shared" si="78"/>
        <v>0</v>
      </c>
      <c r="V1022" s="65">
        <f t="shared" si="79"/>
        <v>16410.919999999998</v>
      </c>
    </row>
    <row r="1023" spans="1:22" x14ac:dyDescent="0.25">
      <c r="A1023" s="1" t="s">
        <v>3705</v>
      </c>
      <c r="B1023" t="s">
        <v>23</v>
      </c>
      <c r="C1023" t="s">
        <v>658</v>
      </c>
      <c r="D1023" t="s">
        <v>659</v>
      </c>
      <c r="E1023" t="s">
        <v>3</v>
      </c>
      <c r="F1023">
        <f t="shared" si="75"/>
        <v>7</v>
      </c>
      <c r="G1023" t="s">
        <v>3778</v>
      </c>
      <c r="H1023" t="s">
        <v>3779</v>
      </c>
      <c r="I1023" t="s">
        <v>3780</v>
      </c>
      <c r="J1023" t="s">
        <v>4397</v>
      </c>
      <c r="K1023" s="46">
        <v>0.69679999999999997</v>
      </c>
      <c r="L1023" s="27">
        <v>0.73</v>
      </c>
      <c r="M1023" s="27">
        <v>0</v>
      </c>
      <c r="N1023" s="27">
        <v>9.58</v>
      </c>
      <c r="O1023" s="70">
        <f t="shared" si="76"/>
        <v>10.31</v>
      </c>
      <c r="P1023" s="76">
        <v>1.4457202505219207</v>
      </c>
      <c r="Q1023" s="66">
        <f t="shared" si="77"/>
        <v>13.85</v>
      </c>
      <c r="R1023" s="63">
        <v>1</v>
      </c>
      <c r="S1023" s="27">
        <v>0</v>
      </c>
      <c r="T1023" s="27">
        <v>10.31</v>
      </c>
      <c r="U1023" s="64">
        <f t="shared" si="78"/>
        <v>13.85</v>
      </c>
      <c r="V1023" s="65">
        <f t="shared" si="79"/>
        <v>24.16</v>
      </c>
    </row>
    <row r="1024" spans="1:22" x14ac:dyDescent="0.25">
      <c r="A1024" s="1" t="s">
        <v>3705</v>
      </c>
      <c r="B1024" t="s">
        <v>23</v>
      </c>
      <c r="C1024" t="s">
        <v>660</v>
      </c>
      <c r="D1024" t="s">
        <v>516</v>
      </c>
      <c r="E1024" t="s">
        <v>3</v>
      </c>
      <c r="F1024">
        <f t="shared" si="75"/>
        <v>7</v>
      </c>
      <c r="G1024" t="s">
        <v>3778</v>
      </c>
      <c r="H1024" t="s">
        <v>3779</v>
      </c>
      <c r="I1024" t="s">
        <v>3780</v>
      </c>
      <c r="J1024" t="s">
        <v>4397</v>
      </c>
      <c r="K1024" s="46">
        <v>0.72619999999999996</v>
      </c>
      <c r="L1024" s="27">
        <v>0</v>
      </c>
      <c r="M1024" s="27">
        <v>66.53</v>
      </c>
      <c r="N1024" s="27">
        <v>0</v>
      </c>
      <c r="O1024" s="70">
        <f t="shared" si="76"/>
        <v>66.53</v>
      </c>
      <c r="P1024" s="76">
        <v>0</v>
      </c>
      <c r="Q1024" s="66">
        <f t="shared" si="77"/>
        <v>0</v>
      </c>
      <c r="R1024" s="63">
        <v>0</v>
      </c>
      <c r="S1024" s="27">
        <v>0</v>
      </c>
      <c r="T1024" s="27">
        <v>66.53</v>
      </c>
      <c r="U1024" s="64">
        <f t="shared" si="78"/>
        <v>0</v>
      </c>
      <c r="V1024" s="65">
        <f t="shared" si="79"/>
        <v>66.53</v>
      </c>
    </row>
    <row r="1025" spans="1:22" x14ac:dyDescent="0.25">
      <c r="A1025" s="1" t="s">
        <v>3705</v>
      </c>
      <c r="B1025" t="s">
        <v>23</v>
      </c>
      <c r="C1025" t="s">
        <v>661</v>
      </c>
      <c r="D1025" t="s">
        <v>662</v>
      </c>
      <c r="E1025" t="s">
        <v>3</v>
      </c>
      <c r="F1025">
        <f t="shared" si="75"/>
        <v>7</v>
      </c>
      <c r="G1025" t="s">
        <v>3778</v>
      </c>
      <c r="H1025" t="s">
        <v>3779</v>
      </c>
      <c r="I1025" t="s">
        <v>3780</v>
      </c>
      <c r="J1025" t="s">
        <v>4397</v>
      </c>
      <c r="K1025" s="46">
        <v>0.84079999999999999</v>
      </c>
      <c r="L1025" s="27">
        <v>0</v>
      </c>
      <c r="M1025" s="27">
        <v>17.07</v>
      </c>
      <c r="N1025" s="27">
        <v>7.74</v>
      </c>
      <c r="O1025" s="70">
        <f t="shared" si="76"/>
        <v>24.810000000000002</v>
      </c>
      <c r="P1025" s="76">
        <v>1.4454438795463433</v>
      </c>
      <c r="Q1025" s="66">
        <f t="shared" si="77"/>
        <v>11.19</v>
      </c>
      <c r="R1025" s="63">
        <v>1</v>
      </c>
      <c r="S1025" s="27">
        <v>0</v>
      </c>
      <c r="T1025" s="27">
        <v>24.810000000000002</v>
      </c>
      <c r="U1025" s="64">
        <f t="shared" si="78"/>
        <v>11.19</v>
      </c>
      <c r="V1025" s="65">
        <f t="shared" si="79"/>
        <v>36</v>
      </c>
    </row>
    <row r="1026" spans="1:22" x14ac:dyDescent="0.25">
      <c r="A1026" s="1" t="s">
        <v>3705</v>
      </c>
      <c r="B1026" t="s">
        <v>23</v>
      </c>
      <c r="C1026" t="s">
        <v>661</v>
      </c>
      <c r="D1026" t="s">
        <v>662</v>
      </c>
      <c r="E1026" t="s">
        <v>3</v>
      </c>
      <c r="F1026">
        <f t="shared" ref="F1026:F1089" si="80">LEN(C1026)</f>
        <v>7</v>
      </c>
      <c r="G1026" t="s">
        <v>3902</v>
      </c>
      <c r="H1026" t="s">
        <v>3782</v>
      </c>
      <c r="I1026" t="s">
        <v>3783</v>
      </c>
      <c r="J1026" t="s">
        <v>4397</v>
      </c>
      <c r="K1026" s="46">
        <v>0.70989999999999998</v>
      </c>
      <c r="L1026" s="27">
        <v>6.53</v>
      </c>
      <c r="M1026" s="27">
        <v>14.41</v>
      </c>
      <c r="N1026" s="27">
        <v>0</v>
      </c>
      <c r="O1026" s="70">
        <f t="shared" ref="O1026:O1089" si="81">SUM(L1026:N1026)</f>
        <v>20.94</v>
      </c>
      <c r="P1026" s="76">
        <v>0</v>
      </c>
      <c r="Q1026" s="66">
        <f t="shared" ref="Q1026:Q1089" si="82">ROUND(P1026*N1026,2)</f>
        <v>0</v>
      </c>
      <c r="R1026" s="63">
        <v>1</v>
      </c>
      <c r="S1026" s="27">
        <v>0</v>
      </c>
      <c r="T1026" s="27">
        <v>20.94</v>
      </c>
      <c r="U1026" s="64">
        <f t="shared" ref="U1026:U1089" si="83">ROUND(SUM(L1026,M1026,N1026,Q1026,-S1026,-T1026), 2)</f>
        <v>0</v>
      </c>
      <c r="V1026" s="65">
        <f t="shared" ref="V1026:V1089" si="84">SUM(S1026,T1026,U1026)</f>
        <v>20.94</v>
      </c>
    </row>
    <row r="1027" spans="1:22" x14ac:dyDescent="0.25">
      <c r="A1027" s="1" t="s">
        <v>3705</v>
      </c>
      <c r="B1027" t="s">
        <v>23</v>
      </c>
      <c r="C1027" t="s">
        <v>661</v>
      </c>
      <c r="D1027" t="s">
        <v>662</v>
      </c>
      <c r="E1027" t="s">
        <v>3</v>
      </c>
      <c r="F1027">
        <f t="shared" si="80"/>
        <v>7</v>
      </c>
      <c r="G1027" t="s">
        <v>3787</v>
      </c>
      <c r="H1027" t="s">
        <v>3782</v>
      </c>
      <c r="I1027" t="s">
        <v>3785</v>
      </c>
      <c r="J1027" t="s">
        <v>4397</v>
      </c>
      <c r="K1027" s="46">
        <v>1.9379999999999999</v>
      </c>
      <c r="L1027" s="27">
        <v>0</v>
      </c>
      <c r="M1027" s="27">
        <v>39.340000000000003</v>
      </c>
      <c r="N1027" s="27">
        <v>17.829999999999998</v>
      </c>
      <c r="O1027" s="70">
        <f t="shared" si="81"/>
        <v>57.17</v>
      </c>
      <c r="P1027" s="76">
        <v>1.4454438795463433</v>
      </c>
      <c r="Q1027" s="66">
        <f t="shared" si="82"/>
        <v>25.77</v>
      </c>
      <c r="R1027" s="63">
        <v>1</v>
      </c>
      <c r="S1027" s="27">
        <v>0</v>
      </c>
      <c r="T1027" s="27">
        <v>57.17</v>
      </c>
      <c r="U1027" s="64">
        <f t="shared" si="83"/>
        <v>25.77</v>
      </c>
      <c r="V1027" s="65">
        <f t="shared" si="84"/>
        <v>82.94</v>
      </c>
    </row>
    <row r="1028" spans="1:22" x14ac:dyDescent="0.25">
      <c r="A1028" s="1" t="s">
        <v>3705</v>
      </c>
      <c r="B1028" t="s">
        <v>23</v>
      </c>
      <c r="C1028" t="s">
        <v>663</v>
      </c>
      <c r="D1028" t="s">
        <v>664</v>
      </c>
      <c r="E1028" t="s">
        <v>3</v>
      </c>
      <c r="F1028">
        <f t="shared" si="80"/>
        <v>7</v>
      </c>
      <c r="G1028" t="s">
        <v>3778</v>
      </c>
      <c r="H1028" t="s">
        <v>3779</v>
      </c>
      <c r="I1028" t="s">
        <v>3780</v>
      </c>
      <c r="J1028" t="s">
        <v>4397</v>
      </c>
      <c r="K1028" s="46">
        <v>0.89629999999999999</v>
      </c>
      <c r="L1028" s="27">
        <v>184.19</v>
      </c>
      <c r="M1028" s="27">
        <v>0</v>
      </c>
      <c r="N1028" s="27">
        <v>2812.0099999999998</v>
      </c>
      <c r="O1028" s="70">
        <f t="shared" si="81"/>
        <v>2996.2</v>
      </c>
      <c r="P1028" s="76">
        <v>1.4452631134742793</v>
      </c>
      <c r="Q1028" s="66">
        <f t="shared" si="82"/>
        <v>4064.09</v>
      </c>
      <c r="R1028" s="63">
        <v>1</v>
      </c>
      <c r="S1028" s="27">
        <v>0</v>
      </c>
      <c r="T1028" s="27">
        <v>2996.2</v>
      </c>
      <c r="U1028" s="64">
        <f t="shared" si="83"/>
        <v>4064.09</v>
      </c>
      <c r="V1028" s="65">
        <f t="shared" si="84"/>
        <v>7060.29</v>
      </c>
    </row>
    <row r="1029" spans="1:22" x14ac:dyDescent="0.25">
      <c r="A1029" s="1" t="s">
        <v>3705</v>
      </c>
      <c r="B1029" t="s">
        <v>23</v>
      </c>
      <c r="C1029" t="s">
        <v>663</v>
      </c>
      <c r="D1029" t="s">
        <v>664</v>
      </c>
      <c r="E1029" t="s">
        <v>3</v>
      </c>
      <c r="F1029">
        <f t="shared" si="80"/>
        <v>7</v>
      </c>
      <c r="G1029" t="s">
        <v>3784</v>
      </c>
      <c r="H1029" t="s">
        <v>3782</v>
      </c>
      <c r="I1029" t="s">
        <v>3785</v>
      </c>
      <c r="J1029" t="s">
        <v>4397</v>
      </c>
      <c r="K1029" s="46">
        <v>1.6398999999999999</v>
      </c>
      <c r="L1029" s="27">
        <v>0</v>
      </c>
      <c r="M1029" s="27">
        <v>0</v>
      </c>
      <c r="N1029" s="27">
        <v>5481.94</v>
      </c>
      <c r="O1029" s="70">
        <f t="shared" si="81"/>
        <v>5481.94</v>
      </c>
      <c r="P1029" s="76">
        <v>1.4452631134742793</v>
      </c>
      <c r="Q1029" s="66">
        <f t="shared" si="82"/>
        <v>7922.85</v>
      </c>
      <c r="R1029" s="63">
        <v>1</v>
      </c>
      <c r="S1029" s="27">
        <v>0</v>
      </c>
      <c r="T1029" s="27">
        <v>5481.94</v>
      </c>
      <c r="U1029" s="64">
        <f t="shared" si="83"/>
        <v>7922.85</v>
      </c>
      <c r="V1029" s="65">
        <f t="shared" si="84"/>
        <v>13404.79</v>
      </c>
    </row>
    <row r="1030" spans="1:22" x14ac:dyDescent="0.25">
      <c r="A1030" s="1" t="s">
        <v>3705</v>
      </c>
      <c r="B1030" t="s">
        <v>23</v>
      </c>
      <c r="C1030" t="s">
        <v>665</v>
      </c>
      <c r="D1030" t="s">
        <v>666</v>
      </c>
      <c r="E1030" t="s">
        <v>3</v>
      </c>
      <c r="F1030">
        <f t="shared" si="80"/>
        <v>7</v>
      </c>
      <c r="G1030" t="s">
        <v>3778</v>
      </c>
      <c r="H1030" t="s">
        <v>3779</v>
      </c>
      <c r="I1030" t="s">
        <v>3780</v>
      </c>
      <c r="J1030" t="s">
        <v>4397</v>
      </c>
      <c r="K1030" s="46">
        <v>0.97199999999999998</v>
      </c>
      <c r="L1030" s="27">
        <v>0</v>
      </c>
      <c r="M1030" s="27">
        <v>2.62</v>
      </c>
      <c r="N1030" s="27">
        <v>0</v>
      </c>
      <c r="O1030" s="70">
        <f t="shared" si="81"/>
        <v>2.62</v>
      </c>
      <c r="P1030" s="76">
        <v>0</v>
      </c>
      <c r="Q1030" s="66">
        <f t="shared" si="82"/>
        <v>0</v>
      </c>
      <c r="R1030" s="63">
        <v>0</v>
      </c>
      <c r="S1030" s="27">
        <v>0</v>
      </c>
      <c r="T1030" s="27">
        <v>2.62</v>
      </c>
      <c r="U1030" s="64">
        <f t="shared" si="83"/>
        <v>0</v>
      </c>
      <c r="V1030" s="65">
        <f t="shared" si="84"/>
        <v>2.62</v>
      </c>
    </row>
    <row r="1031" spans="1:22" x14ac:dyDescent="0.25">
      <c r="A1031" s="1" t="s">
        <v>3705</v>
      </c>
      <c r="B1031" t="s">
        <v>23</v>
      </c>
      <c r="C1031" t="s">
        <v>665</v>
      </c>
      <c r="D1031" t="s">
        <v>666</v>
      </c>
      <c r="E1031" t="s">
        <v>3</v>
      </c>
      <c r="F1031">
        <f t="shared" si="80"/>
        <v>7</v>
      </c>
      <c r="G1031" t="s">
        <v>3787</v>
      </c>
      <c r="H1031" t="s">
        <v>3782</v>
      </c>
      <c r="I1031" t="s">
        <v>3785</v>
      </c>
      <c r="J1031" t="s">
        <v>4397</v>
      </c>
      <c r="K1031" s="46">
        <v>2</v>
      </c>
      <c r="L1031" s="27">
        <v>0</v>
      </c>
      <c r="M1031" s="27">
        <v>5.4</v>
      </c>
      <c r="N1031" s="27">
        <v>0</v>
      </c>
      <c r="O1031" s="70">
        <f t="shared" si="81"/>
        <v>5.4</v>
      </c>
      <c r="P1031" s="76">
        <v>0</v>
      </c>
      <c r="Q1031" s="66">
        <f t="shared" si="82"/>
        <v>0</v>
      </c>
      <c r="R1031" s="63">
        <v>0</v>
      </c>
      <c r="S1031" s="27">
        <v>0</v>
      </c>
      <c r="T1031" s="27">
        <v>5.4</v>
      </c>
      <c r="U1031" s="64">
        <f t="shared" si="83"/>
        <v>0</v>
      </c>
      <c r="V1031" s="65">
        <f t="shared" si="84"/>
        <v>5.4</v>
      </c>
    </row>
    <row r="1032" spans="1:22" x14ac:dyDescent="0.25">
      <c r="A1032" s="1" t="s">
        <v>3705</v>
      </c>
      <c r="B1032" t="s">
        <v>23</v>
      </c>
      <c r="C1032" t="s">
        <v>2410</v>
      </c>
      <c r="D1032" t="s">
        <v>23</v>
      </c>
      <c r="E1032" t="s">
        <v>1</v>
      </c>
      <c r="F1032">
        <f t="shared" si="80"/>
        <v>7</v>
      </c>
      <c r="G1032" t="s">
        <v>3778</v>
      </c>
      <c r="H1032" t="s">
        <v>3779</v>
      </c>
      <c r="I1032" t="s">
        <v>3780</v>
      </c>
      <c r="J1032" t="s">
        <v>4396</v>
      </c>
      <c r="K1032" s="46">
        <v>15.6471</v>
      </c>
      <c r="L1032" s="27">
        <v>22864.010000000002</v>
      </c>
      <c r="M1032" s="27">
        <v>23732.74</v>
      </c>
      <c r="N1032" s="27">
        <v>38877.659999999996</v>
      </c>
      <c r="O1032" s="70">
        <f t="shared" si="81"/>
        <v>85474.41</v>
      </c>
      <c r="P1032" s="76">
        <v>1.4452626837760176</v>
      </c>
      <c r="Q1032" s="66">
        <f t="shared" si="82"/>
        <v>56188.43</v>
      </c>
      <c r="R1032" s="63">
        <v>1</v>
      </c>
      <c r="S1032" s="27">
        <v>85474.41</v>
      </c>
      <c r="T1032" s="27">
        <v>0</v>
      </c>
      <c r="U1032" s="64">
        <f t="shared" si="83"/>
        <v>56188.43</v>
      </c>
      <c r="V1032" s="65">
        <f t="shared" si="84"/>
        <v>141662.84</v>
      </c>
    </row>
    <row r="1033" spans="1:22" x14ac:dyDescent="0.25">
      <c r="A1033" s="1" t="s">
        <v>3705</v>
      </c>
      <c r="B1033" t="s">
        <v>23</v>
      </c>
      <c r="C1033" t="s">
        <v>2410</v>
      </c>
      <c r="D1033" t="s">
        <v>23</v>
      </c>
      <c r="E1033" t="s">
        <v>1</v>
      </c>
      <c r="F1033">
        <f t="shared" si="80"/>
        <v>7</v>
      </c>
      <c r="G1033" t="s">
        <v>3799</v>
      </c>
      <c r="H1033" t="s">
        <v>3782</v>
      </c>
      <c r="I1033" t="s">
        <v>3785</v>
      </c>
      <c r="J1033" t="s">
        <v>4396</v>
      </c>
      <c r="K1033" s="46">
        <v>0.67059999999999997</v>
      </c>
      <c r="L1033" s="27">
        <v>0</v>
      </c>
      <c r="M1033" s="27">
        <v>1017.13</v>
      </c>
      <c r="N1033" s="27">
        <v>2642.86</v>
      </c>
      <c r="O1033" s="70">
        <f t="shared" si="81"/>
        <v>3659.9900000000002</v>
      </c>
      <c r="P1033" s="76">
        <v>1.4452626837760176</v>
      </c>
      <c r="Q1033" s="66">
        <f t="shared" si="82"/>
        <v>3819.63</v>
      </c>
      <c r="R1033" s="63">
        <v>1</v>
      </c>
      <c r="S1033" s="27">
        <v>3659.9900000000002</v>
      </c>
      <c r="T1033" s="27">
        <v>0</v>
      </c>
      <c r="U1033" s="64">
        <f t="shared" si="83"/>
        <v>3819.63</v>
      </c>
      <c r="V1033" s="65">
        <f t="shared" si="84"/>
        <v>7479.6200000000008</v>
      </c>
    </row>
    <row r="1034" spans="1:22" x14ac:dyDescent="0.25">
      <c r="A1034" s="1" t="s">
        <v>3705</v>
      </c>
      <c r="B1034" t="s">
        <v>23</v>
      </c>
      <c r="C1034" t="s">
        <v>2410</v>
      </c>
      <c r="D1034" t="s">
        <v>23</v>
      </c>
      <c r="E1034" t="s">
        <v>1</v>
      </c>
      <c r="F1034">
        <f t="shared" si="80"/>
        <v>7</v>
      </c>
      <c r="G1034" t="s">
        <v>3869</v>
      </c>
      <c r="H1034" t="s">
        <v>3782</v>
      </c>
      <c r="I1034" t="s">
        <v>3785</v>
      </c>
      <c r="J1034" t="s">
        <v>4396</v>
      </c>
      <c r="K1034" s="46">
        <v>2.6822999999999997</v>
      </c>
      <c r="L1034" s="27">
        <v>0</v>
      </c>
      <c r="M1034" s="27">
        <v>4068.38</v>
      </c>
      <c r="N1034" s="27">
        <v>11097.880000000001</v>
      </c>
      <c r="O1034" s="70">
        <f t="shared" si="81"/>
        <v>15166.260000000002</v>
      </c>
      <c r="P1034" s="76">
        <v>1.4452626837760176</v>
      </c>
      <c r="Q1034" s="66">
        <f t="shared" si="82"/>
        <v>16039.35</v>
      </c>
      <c r="R1034" s="63">
        <v>1</v>
      </c>
      <c r="S1034" s="27">
        <v>15166.259999999998</v>
      </c>
      <c r="T1034" s="27">
        <v>0</v>
      </c>
      <c r="U1034" s="64">
        <f t="shared" si="83"/>
        <v>16039.35</v>
      </c>
      <c r="V1034" s="65">
        <f t="shared" si="84"/>
        <v>31205.61</v>
      </c>
    </row>
    <row r="1035" spans="1:22" x14ac:dyDescent="0.25">
      <c r="A1035" s="1" t="s">
        <v>3705</v>
      </c>
      <c r="B1035" t="s">
        <v>23</v>
      </c>
      <c r="C1035" t="s">
        <v>2411</v>
      </c>
      <c r="D1035" t="s">
        <v>1463</v>
      </c>
      <c r="E1035" t="s">
        <v>1</v>
      </c>
      <c r="F1035">
        <f t="shared" si="80"/>
        <v>7</v>
      </c>
      <c r="G1035" t="s">
        <v>3778</v>
      </c>
      <c r="H1035" t="s">
        <v>3779</v>
      </c>
      <c r="I1035" t="s">
        <v>3780</v>
      </c>
      <c r="J1035" t="s">
        <v>4396</v>
      </c>
      <c r="K1035" s="46">
        <v>13.95</v>
      </c>
      <c r="L1035" s="27">
        <v>9133.07</v>
      </c>
      <c r="M1035" s="27">
        <v>9770.58</v>
      </c>
      <c r="N1035" s="27">
        <v>30822.519999999997</v>
      </c>
      <c r="O1035" s="70">
        <f t="shared" si="81"/>
        <v>49726.17</v>
      </c>
      <c r="P1035" s="76">
        <v>1.4452627494442374</v>
      </c>
      <c r="Q1035" s="66">
        <f t="shared" si="82"/>
        <v>44546.64</v>
      </c>
      <c r="R1035" s="63">
        <v>1</v>
      </c>
      <c r="S1035" s="27">
        <v>49726.17</v>
      </c>
      <c r="T1035" s="27">
        <v>0</v>
      </c>
      <c r="U1035" s="64">
        <f t="shared" si="83"/>
        <v>44546.64</v>
      </c>
      <c r="V1035" s="65">
        <f t="shared" si="84"/>
        <v>94272.81</v>
      </c>
    </row>
    <row r="1036" spans="1:22" x14ac:dyDescent="0.25">
      <c r="A1036" s="1" t="s">
        <v>3705</v>
      </c>
      <c r="B1036" t="s">
        <v>23</v>
      </c>
      <c r="C1036" t="s">
        <v>2867</v>
      </c>
      <c r="D1036" t="s">
        <v>2868</v>
      </c>
      <c r="E1036" t="s">
        <v>2</v>
      </c>
      <c r="F1036">
        <f t="shared" si="80"/>
        <v>7</v>
      </c>
      <c r="G1036" t="s">
        <v>3778</v>
      </c>
      <c r="H1036" t="s">
        <v>3779</v>
      </c>
      <c r="I1036" t="s">
        <v>3780</v>
      </c>
      <c r="J1036" t="s">
        <v>4396</v>
      </c>
      <c r="K1036" s="46">
        <v>9.2070000000000007</v>
      </c>
      <c r="L1036" s="27">
        <v>1395.07</v>
      </c>
      <c r="M1036" s="27">
        <v>0</v>
      </c>
      <c r="N1036" s="27">
        <v>28622.280000000002</v>
      </c>
      <c r="O1036" s="70">
        <f t="shared" si="81"/>
        <v>30017.350000000002</v>
      </c>
      <c r="P1036" s="76">
        <v>1.4452627679986292</v>
      </c>
      <c r="Q1036" s="66">
        <f t="shared" si="82"/>
        <v>41366.720000000001</v>
      </c>
      <c r="R1036" s="63">
        <v>1</v>
      </c>
      <c r="S1036" s="27">
        <v>30017.35</v>
      </c>
      <c r="T1036" s="27">
        <v>0</v>
      </c>
      <c r="U1036" s="64">
        <f t="shared" si="83"/>
        <v>41366.720000000001</v>
      </c>
      <c r="V1036" s="65">
        <f t="shared" si="84"/>
        <v>71384.070000000007</v>
      </c>
    </row>
    <row r="1037" spans="1:22" x14ac:dyDescent="0.25">
      <c r="A1037" s="1" t="s">
        <v>3705</v>
      </c>
      <c r="B1037" t="s">
        <v>23</v>
      </c>
      <c r="C1037" t="s">
        <v>2867</v>
      </c>
      <c r="D1037" t="s">
        <v>2868</v>
      </c>
      <c r="E1037" t="s">
        <v>2</v>
      </c>
      <c r="F1037">
        <f t="shared" si="80"/>
        <v>7</v>
      </c>
      <c r="G1037" t="s">
        <v>4112</v>
      </c>
      <c r="H1037" t="s">
        <v>3782</v>
      </c>
      <c r="I1037" t="s">
        <v>3785</v>
      </c>
      <c r="J1037" t="s">
        <v>4396</v>
      </c>
      <c r="K1037" s="46">
        <v>0.85250000000000004</v>
      </c>
      <c r="L1037" s="27">
        <v>0</v>
      </c>
      <c r="M1037" s="27">
        <v>0</v>
      </c>
      <c r="N1037" s="27">
        <v>2779.3800000000006</v>
      </c>
      <c r="O1037" s="70">
        <f t="shared" si="81"/>
        <v>2779.3800000000006</v>
      </c>
      <c r="P1037" s="76">
        <v>1.4452627679986292</v>
      </c>
      <c r="Q1037" s="66">
        <f t="shared" si="82"/>
        <v>4016.93</v>
      </c>
      <c r="R1037" s="63">
        <v>1</v>
      </c>
      <c r="S1037" s="27">
        <v>2779.3800000000006</v>
      </c>
      <c r="T1037" s="27">
        <v>0</v>
      </c>
      <c r="U1037" s="64">
        <f t="shared" si="83"/>
        <v>4016.93</v>
      </c>
      <c r="V1037" s="65">
        <f t="shared" si="84"/>
        <v>6796.31</v>
      </c>
    </row>
    <row r="1038" spans="1:22" x14ac:dyDescent="0.25">
      <c r="A1038" s="1" t="s">
        <v>3705</v>
      </c>
      <c r="B1038" t="s">
        <v>23</v>
      </c>
      <c r="C1038" t="s">
        <v>2867</v>
      </c>
      <c r="D1038" t="s">
        <v>2868</v>
      </c>
      <c r="E1038" t="s">
        <v>2</v>
      </c>
      <c r="F1038">
        <f t="shared" si="80"/>
        <v>7</v>
      </c>
      <c r="G1038" t="s">
        <v>3787</v>
      </c>
      <c r="H1038" t="s">
        <v>3782</v>
      </c>
      <c r="I1038" t="s">
        <v>3785</v>
      </c>
      <c r="J1038" t="s">
        <v>4396</v>
      </c>
      <c r="K1038" s="46">
        <v>1.68</v>
      </c>
      <c r="L1038" s="27">
        <v>0</v>
      </c>
      <c r="M1038" s="27">
        <v>0</v>
      </c>
      <c r="N1038" s="27">
        <v>5477.26</v>
      </c>
      <c r="O1038" s="70">
        <f t="shared" si="81"/>
        <v>5477.26</v>
      </c>
      <c r="P1038" s="76">
        <v>1.4452627679986292</v>
      </c>
      <c r="Q1038" s="66">
        <f t="shared" si="82"/>
        <v>7916.08</v>
      </c>
      <c r="R1038" s="63">
        <v>1</v>
      </c>
      <c r="S1038" s="27">
        <v>5477.26</v>
      </c>
      <c r="T1038" s="27">
        <v>0</v>
      </c>
      <c r="U1038" s="64">
        <f t="shared" si="83"/>
        <v>7916.08</v>
      </c>
      <c r="V1038" s="65">
        <f t="shared" si="84"/>
        <v>13393.34</v>
      </c>
    </row>
    <row r="1039" spans="1:22" x14ac:dyDescent="0.25">
      <c r="A1039" s="1" t="s">
        <v>3706</v>
      </c>
      <c r="B1039" t="s">
        <v>24</v>
      </c>
      <c r="C1039" t="s">
        <v>106</v>
      </c>
      <c r="D1039" t="s">
        <v>24</v>
      </c>
      <c r="E1039" t="s">
        <v>0</v>
      </c>
      <c r="F1039">
        <f t="shared" si="80"/>
        <v>7</v>
      </c>
      <c r="G1039" t="s">
        <v>3778</v>
      </c>
      <c r="H1039" t="s">
        <v>3779</v>
      </c>
      <c r="I1039" t="s">
        <v>3780</v>
      </c>
      <c r="J1039" t="s">
        <v>4396</v>
      </c>
      <c r="K1039" s="46">
        <v>5.7877000000000001</v>
      </c>
      <c r="L1039" s="27">
        <v>34669.270000000004</v>
      </c>
      <c r="M1039" s="27">
        <v>35217.03</v>
      </c>
      <c r="N1039" s="27">
        <v>50696.55</v>
      </c>
      <c r="O1039" s="70">
        <f t="shared" si="81"/>
        <v>120582.85</v>
      </c>
      <c r="P1039" s="76">
        <v>1.4452628433295756</v>
      </c>
      <c r="Q1039" s="66">
        <f t="shared" si="82"/>
        <v>73269.84</v>
      </c>
      <c r="R1039" s="63">
        <v>1</v>
      </c>
      <c r="S1039" s="27">
        <v>120582.85</v>
      </c>
      <c r="T1039" s="27">
        <v>0</v>
      </c>
      <c r="U1039" s="64">
        <f t="shared" si="83"/>
        <v>73269.84</v>
      </c>
      <c r="V1039" s="65">
        <f t="shared" si="84"/>
        <v>193852.69</v>
      </c>
    </row>
    <row r="1040" spans="1:22" x14ac:dyDescent="0.25">
      <c r="A1040" s="1" t="s">
        <v>3706</v>
      </c>
      <c r="B1040" t="s">
        <v>24</v>
      </c>
      <c r="C1040" t="s">
        <v>667</v>
      </c>
      <c r="D1040" t="s">
        <v>668</v>
      </c>
      <c r="E1040" t="s">
        <v>3</v>
      </c>
      <c r="F1040">
        <f t="shared" si="80"/>
        <v>7</v>
      </c>
      <c r="G1040" t="s">
        <v>3778</v>
      </c>
      <c r="H1040" t="s">
        <v>3779</v>
      </c>
      <c r="I1040" t="s">
        <v>3780</v>
      </c>
      <c r="J1040" t="s">
        <v>4397</v>
      </c>
      <c r="K1040" s="46">
        <v>3.3584999999999998</v>
      </c>
      <c r="L1040" s="27">
        <v>837.5</v>
      </c>
      <c r="M1040" s="27">
        <v>8776.94</v>
      </c>
      <c r="N1040" s="27">
        <v>1402.12</v>
      </c>
      <c r="O1040" s="70">
        <f t="shared" si="81"/>
        <v>11016.560000000001</v>
      </c>
      <c r="P1040" s="76">
        <v>1.4452604864757972</v>
      </c>
      <c r="Q1040" s="66">
        <f t="shared" si="82"/>
        <v>2026.43</v>
      </c>
      <c r="R1040" s="63">
        <v>1</v>
      </c>
      <c r="S1040" s="27">
        <v>0</v>
      </c>
      <c r="T1040" s="27">
        <v>11016.560000000001</v>
      </c>
      <c r="U1040" s="64">
        <f t="shared" si="83"/>
        <v>2026.43</v>
      </c>
      <c r="V1040" s="65">
        <f t="shared" si="84"/>
        <v>13042.990000000002</v>
      </c>
    </row>
    <row r="1041" spans="1:22" x14ac:dyDescent="0.25">
      <c r="A1041" s="1" t="s">
        <v>3706</v>
      </c>
      <c r="B1041" t="s">
        <v>24</v>
      </c>
      <c r="C1041" t="s">
        <v>667</v>
      </c>
      <c r="D1041" t="s">
        <v>668</v>
      </c>
      <c r="E1041" t="s">
        <v>3</v>
      </c>
      <c r="F1041">
        <f t="shared" si="80"/>
        <v>7</v>
      </c>
      <c r="G1041" t="s">
        <v>3918</v>
      </c>
      <c r="H1041" t="s">
        <v>3782</v>
      </c>
      <c r="I1041" t="s">
        <v>3783</v>
      </c>
      <c r="J1041" t="s">
        <v>4397</v>
      </c>
      <c r="K1041" s="46">
        <v>2.7395999999999998</v>
      </c>
      <c r="L1041" s="27">
        <v>1826.9</v>
      </c>
      <c r="M1041" s="27">
        <v>7159.53</v>
      </c>
      <c r="N1041" s="27">
        <v>0</v>
      </c>
      <c r="O1041" s="70">
        <f t="shared" si="81"/>
        <v>8986.43</v>
      </c>
      <c r="P1041" s="76">
        <v>0</v>
      </c>
      <c r="Q1041" s="66">
        <f t="shared" si="82"/>
        <v>0</v>
      </c>
      <c r="R1041" s="63">
        <v>1</v>
      </c>
      <c r="S1041" s="27">
        <v>0</v>
      </c>
      <c r="T1041" s="27">
        <v>8986.43</v>
      </c>
      <c r="U1041" s="64">
        <f t="shared" si="83"/>
        <v>0</v>
      </c>
      <c r="V1041" s="65">
        <f t="shared" si="84"/>
        <v>8986.43</v>
      </c>
    </row>
    <row r="1042" spans="1:22" x14ac:dyDescent="0.25">
      <c r="A1042" s="1" t="s">
        <v>3706</v>
      </c>
      <c r="B1042" t="s">
        <v>24</v>
      </c>
      <c r="C1042" t="s">
        <v>667</v>
      </c>
      <c r="D1042" t="s">
        <v>668</v>
      </c>
      <c r="E1042" t="s">
        <v>3</v>
      </c>
      <c r="F1042">
        <f t="shared" si="80"/>
        <v>7</v>
      </c>
      <c r="G1042" t="s">
        <v>4289</v>
      </c>
      <c r="H1042" t="s">
        <v>3782</v>
      </c>
      <c r="I1042" t="s">
        <v>3785</v>
      </c>
      <c r="J1042" t="s">
        <v>4397</v>
      </c>
      <c r="K1042" s="46">
        <v>0.62729999999999997</v>
      </c>
      <c r="L1042" s="27">
        <v>0</v>
      </c>
      <c r="M1042" s="27">
        <v>1639.35</v>
      </c>
      <c r="N1042" s="27">
        <v>418.31999999999994</v>
      </c>
      <c r="O1042" s="70">
        <f t="shared" si="81"/>
        <v>2057.67</v>
      </c>
      <c r="P1042" s="76">
        <v>1.4452604864757972</v>
      </c>
      <c r="Q1042" s="66">
        <f t="shared" si="82"/>
        <v>604.58000000000004</v>
      </c>
      <c r="R1042" s="63">
        <v>1</v>
      </c>
      <c r="S1042" s="27">
        <v>0</v>
      </c>
      <c r="T1042" s="27">
        <v>2057.67</v>
      </c>
      <c r="U1042" s="64">
        <f t="shared" si="83"/>
        <v>604.58000000000004</v>
      </c>
      <c r="V1042" s="65">
        <f t="shared" si="84"/>
        <v>2662.25</v>
      </c>
    </row>
    <row r="1043" spans="1:22" x14ac:dyDescent="0.25">
      <c r="A1043" s="1" t="s">
        <v>3706</v>
      </c>
      <c r="B1043" t="s">
        <v>24</v>
      </c>
      <c r="C1043" t="s">
        <v>669</v>
      </c>
      <c r="D1043" t="s">
        <v>670</v>
      </c>
      <c r="E1043" t="s">
        <v>3</v>
      </c>
      <c r="F1043">
        <f t="shared" si="80"/>
        <v>7</v>
      </c>
      <c r="G1043" t="s">
        <v>3778</v>
      </c>
      <c r="H1043" t="s">
        <v>3779</v>
      </c>
      <c r="I1043" t="s">
        <v>3780</v>
      </c>
      <c r="J1043" t="s">
        <v>4397</v>
      </c>
      <c r="K1043" s="46">
        <v>0.99719999999999998</v>
      </c>
      <c r="L1043" s="27">
        <v>0</v>
      </c>
      <c r="M1043" s="27">
        <v>84.26</v>
      </c>
      <c r="N1043" s="27">
        <v>0</v>
      </c>
      <c r="O1043" s="70">
        <f t="shared" si="81"/>
        <v>84.26</v>
      </c>
      <c r="P1043" s="76">
        <v>0</v>
      </c>
      <c r="Q1043" s="66">
        <f t="shared" si="82"/>
        <v>0</v>
      </c>
      <c r="R1043" s="63">
        <v>0</v>
      </c>
      <c r="S1043" s="27">
        <v>0</v>
      </c>
      <c r="T1043" s="27">
        <v>84.26</v>
      </c>
      <c r="U1043" s="64">
        <f t="shared" si="83"/>
        <v>0</v>
      </c>
      <c r="V1043" s="65">
        <f t="shared" si="84"/>
        <v>84.26</v>
      </c>
    </row>
    <row r="1044" spans="1:22" x14ac:dyDescent="0.25">
      <c r="A1044" s="1" t="s">
        <v>3706</v>
      </c>
      <c r="B1044" t="s">
        <v>24</v>
      </c>
      <c r="C1044" t="s">
        <v>669</v>
      </c>
      <c r="D1044" t="s">
        <v>670</v>
      </c>
      <c r="E1044" t="s">
        <v>3</v>
      </c>
      <c r="F1044">
        <f t="shared" si="80"/>
        <v>7</v>
      </c>
      <c r="G1044" t="s">
        <v>3961</v>
      </c>
      <c r="H1044" t="s">
        <v>3782</v>
      </c>
      <c r="I1044" t="s">
        <v>3785</v>
      </c>
      <c r="J1044" t="s">
        <v>4397</v>
      </c>
      <c r="K1044" s="46">
        <v>1.2464999999999999</v>
      </c>
      <c r="L1044" s="27">
        <v>0</v>
      </c>
      <c r="M1044" s="27">
        <v>105.33</v>
      </c>
      <c r="N1044" s="27">
        <v>0</v>
      </c>
      <c r="O1044" s="70">
        <f t="shared" si="81"/>
        <v>105.33</v>
      </c>
      <c r="P1044" s="76">
        <v>0</v>
      </c>
      <c r="Q1044" s="66">
        <f t="shared" si="82"/>
        <v>0</v>
      </c>
      <c r="R1044" s="63">
        <v>0</v>
      </c>
      <c r="S1044" s="27">
        <v>0</v>
      </c>
      <c r="T1044" s="27">
        <v>105.33</v>
      </c>
      <c r="U1044" s="64">
        <f t="shared" si="83"/>
        <v>0</v>
      </c>
      <c r="V1044" s="65">
        <f t="shared" si="84"/>
        <v>105.33</v>
      </c>
    </row>
    <row r="1045" spans="1:22" x14ac:dyDescent="0.25">
      <c r="A1045" s="1" t="s">
        <v>3706</v>
      </c>
      <c r="B1045" t="s">
        <v>24</v>
      </c>
      <c r="C1045" t="s">
        <v>669</v>
      </c>
      <c r="D1045" t="s">
        <v>670</v>
      </c>
      <c r="E1045" t="s">
        <v>3</v>
      </c>
      <c r="F1045">
        <f t="shared" si="80"/>
        <v>7</v>
      </c>
      <c r="G1045" t="s">
        <v>3830</v>
      </c>
      <c r="H1045" t="s">
        <v>3782</v>
      </c>
      <c r="I1045" t="s">
        <v>3785</v>
      </c>
      <c r="J1045" t="s">
        <v>4397</v>
      </c>
      <c r="K1045" s="46">
        <v>3.2408999999999999</v>
      </c>
      <c r="L1045" s="27">
        <v>0</v>
      </c>
      <c r="M1045" s="27">
        <v>273.86</v>
      </c>
      <c r="N1045" s="27">
        <v>0</v>
      </c>
      <c r="O1045" s="70">
        <f t="shared" si="81"/>
        <v>273.86</v>
      </c>
      <c r="P1045" s="76">
        <v>0</v>
      </c>
      <c r="Q1045" s="66">
        <f t="shared" si="82"/>
        <v>0</v>
      </c>
      <c r="R1045" s="63">
        <v>0</v>
      </c>
      <c r="S1045" s="27">
        <v>0</v>
      </c>
      <c r="T1045" s="27">
        <v>273.86</v>
      </c>
      <c r="U1045" s="64">
        <f t="shared" si="83"/>
        <v>0</v>
      </c>
      <c r="V1045" s="65">
        <f t="shared" si="84"/>
        <v>273.86</v>
      </c>
    </row>
    <row r="1046" spans="1:22" x14ac:dyDescent="0.25">
      <c r="A1046" s="1" t="s">
        <v>3706</v>
      </c>
      <c r="B1046" t="s">
        <v>24</v>
      </c>
      <c r="C1046" t="s">
        <v>671</v>
      </c>
      <c r="D1046" t="s">
        <v>672</v>
      </c>
      <c r="E1046" t="s">
        <v>3</v>
      </c>
      <c r="F1046">
        <f t="shared" si="80"/>
        <v>7</v>
      </c>
      <c r="G1046" t="s">
        <v>3778</v>
      </c>
      <c r="H1046" t="s">
        <v>3779</v>
      </c>
      <c r="I1046" t="s">
        <v>3780</v>
      </c>
      <c r="J1046" t="s">
        <v>4397</v>
      </c>
      <c r="K1046" s="46">
        <v>1</v>
      </c>
      <c r="L1046" s="27">
        <v>0</v>
      </c>
      <c r="M1046" s="27">
        <v>0</v>
      </c>
      <c r="N1046" s="27">
        <v>0</v>
      </c>
      <c r="O1046" s="70">
        <f t="shared" si="81"/>
        <v>0</v>
      </c>
      <c r="P1046" s="76">
        <v>0</v>
      </c>
      <c r="Q1046" s="66">
        <f t="shared" si="82"/>
        <v>0</v>
      </c>
      <c r="R1046" s="63">
        <v>0</v>
      </c>
      <c r="S1046" s="27">
        <v>0</v>
      </c>
      <c r="T1046" s="27">
        <v>0</v>
      </c>
      <c r="U1046" s="64">
        <f t="shared" si="83"/>
        <v>0</v>
      </c>
      <c r="V1046" s="65">
        <f t="shared" si="84"/>
        <v>0</v>
      </c>
    </row>
    <row r="1047" spans="1:22" x14ac:dyDescent="0.25">
      <c r="A1047" s="1" t="s">
        <v>3706</v>
      </c>
      <c r="B1047" t="s">
        <v>24</v>
      </c>
      <c r="C1047" t="s">
        <v>671</v>
      </c>
      <c r="D1047" t="s">
        <v>672</v>
      </c>
      <c r="E1047" t="s">
        <v>3</v>
      </c>
      <c r="F1047">
        <f t="shared" si="80"/>
        <v>7</v>
      </c>
      <c r="G1047" t="s">
        <v>3962</v>
      </c>
      <c r="H1047" t="s">
        <v>3782</v>
      </c>
      <c r="I1047" t="s">
        <v>3783</v>
      </c>
      <c r="J1047" t="s">
        <v>4397</v>
      </c>
      <c r="K1047" s="46">
        <v>0.6</v>
      </c>
      <c r="L1047" s="27">
        <v>0</v>
      </c>
      <c r="M1047" s="27">
        <v>0</v>
      </c>
      <c r="N1047" s="27">
        <v>0</v>
      </c>
      <c r="O1047" s="70">
        <f t="shared" si="81"/>
        <v>0</v>
      </c>
      <c r="P1047" s="76">
        <v>0</v>
      </c>
      <c r="Q1047" s="66">
        <f t="shared" si="82"/>
        <v>0</v>
      </c>
      <c r="R1047" s="63">
        <v>0</v>
      </c>
      <c r="S1047" s="27">
        <v>0</v>
      </c>
      <c r="T1047" s="27">
        <v>0</v>
      </c>
      <c r="U1047" s="64">
        <f t="shared" si="83"/>
        <v>0</v>
      </c>
      <c r="V1047" s="65">
        <f t="shared" si="84"/>
        <v>0</v>
      </c>
    </row>
    <row r="1048" spans="1:22" x14ac:dyDescent="0.25">
      <c r="A1048" s="1" t="s">
        <v>3706</v>
      </c>
      <c r="B1048" t="s">
        <v>24</v>
      </c>
      <c r="C1048" t="s">
        <v>671</v>
      </c>
      <c r="D1048" t="s">
        <v>672</v>
      </c>
      <c r="E1048" t="s">
        <v>3</v>
      </c>
      <c r="F1048">
        <f t="shared" si="80"/>
        <v>7</v>
      </c>
      <c r="G1048" t="s">
        <v>3830</v>
      </c>
      <c r="H1048" t="s">
        <v>3782</v>
      </c>
      <c r="I1048" t="s">
        <v>3785</v>
      </c>
      <c r="J1048" t="s">
        <v>4397</v>
      </c>
      <c r="K1048" s="46">
        <v>1</v>
      </c>
      <c r="L1048" s="27">
        <v>0</v>
      </c>
      <c r="M1048" s="27">
        <v>0</v>
      </c>
      <c r="N1048" s="27">
        <v>0</v>
      </c>
      <c r="O1048" s="70">
        <f t="shared" si="81"/>
        <v>0</v>
      </c>
      <c r="P1048" s="76">
        <v>0</v>
      </c>
      <c r="Q1048" s="66">
        <f t="shared" si="82"/>
        <v>0</v>
      </c>
      <c r="R1048" s="63">
        <v>0</v>
      </c>
      <c r="S1048" s="27">
        <v>0</v>
      </c>
      <c r="T1048" s="27">
        <v>0</v>
      </c>
      <c r="U1048" s="64">
        <f t="shared" si="83"/>
        <v>0</v>
      </c>
      <c r="V1048" s="65">
        <f t="shared" si="84"/>
        <v>0</v>
      </c>
    </row>
    <row r="1049" spans="1:22" x14ac:dyDescent="0.25">
      <c r="A1049" s="1" t="s">
        <v>3706</v>
      </c>
      <c r="B1049" t="s">
        <v>24</v>
      </c>
      <c r="C1049" t="s">
        <v>673</v>
      </c>
      <c r="D1049" t="s">
        <v>674</v>
      </c>
      <c r="E1049" t="s">
        <v>3</v>
      </c>
      <c r="F1049">
        <f t="shared" si="80"/>
        <v>7</v>
      </c>
      <c r="G1049" t="s">
        <v>3778</v>
      </c>
      <c r="H1049" t="s">
        <v>3779</v>
      </c>
      <c r="I1049" t="s">
        <v>3780</v>
      </c>
      <c r="J1049" t="s">
        <v>4397</v>
      </c>
      <c r="K1049" s="46">
        <v>0.88890000000000002</v>
      </c>
      <c r="L1049" s="27">
        <v>0.24</v>
      </c>
      <c r="M1049" s="27">
        <v>75.650000000000006</v>
      </c>
      <c r="N1049" s="27">
        <v>117.45</v>
      </c>
      <c r="O1049" s="70">
        <f t="shared" si="81"/>
        <v>193.34</v>
      </c>
      <c r="P1049" s="76">
        <v>1.4452958705832268</v>
      </c>
      <c r="Q1049" s="66">
        <f t="shared" si="82"/>
        <v>169.75</v>
      </c>
      <c r="R1049" s="63">
        <v>1</v>
      </c>
      <c r="S1049" s="27">
        <v>0</v>
      </c>
      <c r="T1049" s="27">
        <v>193.34</v>
      </c>
      <c r="U1049" s="64">
        <f t="shared" si="83"/>
        <v>169.75</v>
      </c>
      <c r="V1049" s="65">
        <f t="shared" si="84"/>
        <v>363.09000000000003</v>
      </c>
    </row>
    <row r="1050" spans="1:22" x14ac:dyDescent="0.25">
      <c r="A1050" s="1" t="s">
        <v>3706</v>
      </c>
      <c r="B1050" t="s">
        <v>24</v>
      </c>
      <c r="C1050" t="s">
        <v>673</v>
      </c>
      <c r="D1050" t="s">
        <v>674</v>
      </c>
      <c r="E1050" t="s">
        <v>3</v>
      </c>
      <c r="F1050">
        <f t="shared" si="80"/>
        <v>7</v>
      </c>
      <c r="G1050" t="s">
        <v>3902</v>
      </c>
      <c r="H1050" t="s">
        <v>3782</v>
      </c>
      <c r="I1050" t="s">
        <v>3783</v>
      </c>
      <c r="J1050" t="s">
        <v>4397</v>
      </c>
      <c r="K1050" s="46">
        <v>0.88890000000000002</v>
      </c>
      <c r="L1050" s="27">
        <v>117.69</v>
      </c>
      <c r="M1050" s="27">
        <v>75.650000000000006</v>
      </c>
      <c r="N1050" s="27">
        <v>0</v>
      </c>
      <c r="O1050" s="70">
        <f t="shared" si="81"/>
        <v>193.34</v>
      </c>
      <c r="P1050" s="76">
        <v>0</v>
      </c>
      <c r="Q1050" s="66">
        <f t="shared" si="82"/>
        <v>0</v>
      </c>
      <c r="R1050" s="63">
        <v>1</v>
      </c>
      <c r="S1050" s="27">
        <v>0</v>
      </c>
      <c r="T1050" s="27">
        <v>193.34</v>
      </c>
      <c r="U1050" s="64">
        <f t="shared" si="83"/>
        <v>0</v>
      </c>
      <c r="V1050" s="65">
        <f t="shared" si="84"/>
        <v>193.34</v>
      </c>
    </row>
    <row r="1051" spans="1:22" x14ac:dyDescent="0.25">
      <c r="A1051" s="1" t="s">
        <v>3706</v>
      </c>
      <c r="B1051" t="s">
        <v>24</v>
      </c>
      <c r="C1051" t="s">
        <v>673</v>
      </c>
      <c r="D1051" t="s">
        <v>674</v>
      </c>
      <c r="E1051" t="s">
        <v>3</v>
      </c>
      <c r="F1051">
        <f t="shared" si="80"/>
        <v>7</v>
      </c>
      <c r="G1051" t="s">
        <v>4290</v>
      </c>
      <c r="H1051" t="s">
        <v>3782</v>
      </c>
      <c r="I1051" t="s">
        <v>3783</v>
      </c>
      <c r="J1051" t="s">
        <v>4397</v>
      </c>
      <c r="K1051" s="46">
        <v>0.22220000000000001</v>
      </c>
      <c r="L1051" s="27">
        <v>29.42</v>
      </c>
      <c r="M1051" s="27">
        <v>18.91</v>
      </c>
      <c r="N1051" s="27">
        <v>0</v>
      </c>
      <c r="O1051" s="70">
        <f t="shared" si="81"/>
        <v>48.33</v>
      </c>
      <c r="P1051" s="76">
        <v>0</v>
      </c>
      <c r="Q1051" s="66">
        <f t="shared" si="82"/>
        <v>0</v>
      </c>
      <c r="R1051" s="63">
        <v>1</v>
      </c>
      <c r="S1051" s="27">
        <v>0</v>
      </c>
      <c r="T1051" s="27">
        <v>48.33</v>
      </c>
      <c r="U1051" s="64">
        <f t="shared" si="83"/>
        <v>0</v>
      </c>
      <c r="V1051" s="65">
        <f t="shared" si="84"/>
        <v>48.33</v>
      </c>
    </row>
    <row r="1052" spans="1:22" x14ac:dyDescent="0.25">
      <c r="A1052" s="1" t="s">
        <v>3706</v>
      </c>
      <c r="B1052" t="s">
        <v>24</v>
      </c>
      <c r="C1052" t="s">
        <v>675</v>
      </c>
      <c r="D1052" t="s">
        <v>676</v>
      </c>
      <c r="E1052" t="s">
        <v>3</v>
      </c>
      <c r="F1052">
        <f t="shared" si="80"/>
        <v>7</v>
      </c>
      <c r="G1052" t="s">
        <v>3778</v>
      </c>
      <c r="H1052" t="s">
        <v>3779</v>
      </c>
      <c r="I1052" t="s">
        <v>3780</v>
      </c>
      <c r="J1052" t="s">
        <v>4397</v>
      </c>
      <c r="K1052" s="46">
        <v>3.9735999999999998</v>
      </c>
      <c r="L1052" s="27">
        <v>0</v>
      </c>
      <c r="M1052" s="27">
        <v>6584.26</v>
      </c>
      <c r="N1052" s="27">
        <v>0</v>
      </c>
      <c r="O1052" s="70">
        <f t="shared" si="81"/>
        <v>6584.26</v>
      </c>
      <c r="P1052" s="76">
        <v>0</v>
      </c>
      <c r="Q1052" s="66">
        <f t="shared" si="82"/>
        <v>0</v>
      </c>
      <c r="R1052" s="63">
        <v>0</v>
      </c>
      <c r="S1052" s="27">
        <v>0</v>
      </c>
      <c r="T1052" s="27">
        <v>6584.26</v>
      </c>
      <c r="U1052" s="64">
        <f t="shared" si="83"/>
        <v>0</v>
      </c>
      <c r="V1052" s="65">
        <f t="shared" si="84"/>
        <v>6584.26</v>
      </c>
    </row>
    <row r="1053" spans="1:22" x14ac:dyDescent="0.25">
      <c r="A1053" s="1" t="s">
        <v>3706</v>
      </c>
      <c r="B1053" t="s">
        <v>24</v>
      </c>
      <c r="C1053" t="s">
        <v>675</v>
      </c>
      <c r="D1053" t="s">
        <v>676</v>
      </c>
      <c r="E1053" t="s">
        <v>3</v>
      </c>
      <c r="F1053">
        <f t="shared" si="80"/>
        <v>7</v>
      </c>
      <c r="G1053" t="s">
        <v>3902</v>
      </c>
      <c r="H1053" t="s">
        <v>3782</v>
      </c>
      <c r="I1053" t="s">
        <v>3783</v>
      </c>
      <c r="J1053" t="s">
        <v>4397</v>
      </c>
      <c r="K1053" s="46">
        <v>0.99680000000000002</v>
      </c>
      <c r="L1053" s="27">
        <v>0</v>
      </c>
      <c r="M1053" s="27">
        <v>1651.7</v>
      </c>
      <c r="N1053" s="27">
        <v>0</v>
      </c>
      <c r="O1053" s="70">
        <f t="shared" si="81"/>
        <v>1651.7</v>
      </c>
      <c r="P1053" s="76">
        <v>0</v>
      </c>
      <c r="Q1053" s="66">
        <f t="shared" si="82"/>
        <v>0</v>
      </c>
      <c r="R1053" s="63">
        <v>0</v>
      </c>
      <c r="S1053" s="27">
        <v>0</v>
      </c>
      <c r="T1053" s="27">
        <v>1651.7</v>
      </c>
      <c r="U1053" s="64">
        <f t="shared" si="83"/>
        <v>0</v>
      </c>
      <c r="V1053" s="65">
        <f t="shared" si="84"/>
        <v>1651.7</v>
      </c>
    </row>
    <row r="1054" spans="1:22" x14ac:dyDescent="0.25">
      <c r="A1054" s="1" t="s">
        <v>3706</v>
      </c>
      <c r="B1054" t="s">
        <v>24</v>
      </c>
      <c r="C1054" t="s">
        <v>675</v>
      </c>
      <c r="D1054" t="s">
        <v>676</v>
      </c>
      <c r="E1054" t="s">
        <v>3</v>
      </c>
      <c r="F1054">
        <f t="shared" si="80"/>
        <v>7</v>
      </c>
      <c r="G1054" t="s">
        <v>3796</v>
      </c>
      <c r="H1054" t="s">
        <v>3782</v>
      </c>
      <c r="I1054" t="s">
        <v>3783</v>
      </c>
      <c r="J1054" t="s">
        <v>4397</v>
      </c>
      <c r="K1054" s="46">
        <v>0.99680000000000002</v>
      </c>
      <c r="L1054" s="27">
        <v>0</v>
      </c>
      <c r="M1054" s="27">
        <v>1651.7</v>
      </c>
      <c r="N1054" s="27">
        <v>0</v>
      </c>
      <c r="O1054" s="70">
        <f t="shared" si="81"/>
        <v>1651.7</v>
      </c>
      <c r="P1054" s="76">
        <v>0</v>
      </c>
      <c r="Q1054" s="66">
        <f t="shared" si="82"/>
        <v>0</v>
      </c>
      <c r="R1054" s="63">
        <v>0</v>
      </c>
      <c r="S1054" s="27">
        <v>0</v>
      </c>
      <c r="T1054" s="27">
        <v>1651.7</v>
      </c>
      <c r="U1054" s="64">
        <f t="shared" si="83"/>
        <v>0</v>
      </c>
      <c r="V1054" s="65">
        <f t="shared" si="84"/>
        <v>1651.7</v>
      </c>
    </row>
    <row r="1055" spans="1:22" x14ac:dyDescent="0.25">
      <c r="A1055" s="1" t="s">
        <v>3706</v>
      </c>
      <c r="B1055" t="s">
        <v>24</v>
      </c>
      <c r="C1055" t="s">
        <v>677</v>
      </c>
      <c r="D1055" t="s">
        <v>678</v>
      </c>
      <c r="E1055" t="s">
        <v>3</v>
      </c>
      <c r="F1055">
        <f t="shared" si="80"/>
        <v>7</v>
      </c>
      <c r="G1055" t="s">
        <v>3778</v>
      </c>
      <c r="H1055" t="s">
        <v>3779</v>
      </c>
      <c r="I1055" t="s">
        <v>3780</v>
      </c>
      <c r="J1055" t="s">
        <v>4397</v>
      </c>
      <c r="K1055" s="46">
        <v>0.91859999999999997</v>
      </c>
      <c r="L1055" s="27">
        <v>0</v>
      </c>
      <c r="M1055" s="27">
        <v>211.62</v>
      </c>
      <c r="N1055" s="27">
        <v>0</v>
      </c>
      <c r="O1055" s="70">
        <f t="shared" si="81"/>
        <v>211.62</v>
      </c>
      <c r="P1055" s="76">
        <v>0</v>
      </c>
      <c r="Q1055" s="66">
        <f t="shared" si="82"/>
        <v>0</v>
      </c>
      <c r="R1055" s="63">
        <v>0</v>
      </c>
      <c r="S1055" s="27">
        <v>0</v>
      </c>
      <c r="T1055" s="27">
        <v>211.62</v>
      </c>
      <c r="U1055" s="64">
        <f t="shared" si="83"/>
        <v>0</v>
      </c>
      <c r="V1055" s="65">
        <f t="shared" si="84"/>
        <v>211.62</v>
      </c>
    </row>
    <row r="1056" spans="1:22" x14ac:dyDescent="0.25">
      <c r="A1056" s="1" t="s">
        <v>3706</v>
      </c>
      <c r="B1056" t="s">
        <v>24</v>
      </c>
      <c r="C1056" t="s">
        <v>677</v>
      </c>
      <c r="D1056" t="s">
        <v>678</v>
      </c>
      <c r="E1056" t="s">
        <v>3</v>
      </c>
      <c r="F1056">
        <f t="shared" si="80"/>
        <v>7</v>
      </c>
      <c r="G1056" t="s">
        <v>3870</v>
      </c>
      <c r="H1056" t="s">
        <v>3782</v>
      </c>
      <c r="I1056" t="s">
        <v>3783</v>
      </c>
      <c r="J1056" t="s">
        <v>4397</v>
      </c>
      <c r="K1056" s="46">
        <v>2.3313999999999999</v>
      </c>
      <c r="L1056" s="27">
        <v>0</v>
      </c>
      <c r="M1056" s="27">
        <v>537.09</v>
      </c>
      <c r="N1056" s="27">
        <v>0</v>
      </c>
      <c r="O1056" s="70">
        <f t="shared" si="81"/>
        <v>537.09</v>
      </c>
      <c r="P1056" s="76">
        <v>0</v>
      </c>
      <c r="Q1056" s="66">
        <f t="shared" si="82"/>
        <v>0</v>
      </c>
      <c r="R1056" s="63">
        <v>0</v>
      </c>
      <c r="S1056" s="27">
        <v>0</v>
      </c>
      <c r="T1056" s="27">
        <v>537.09</v>
      </c>
      <c r="U1056" s="64">
        <f t="shared" si="83"/>
        <v>0</v>
      </c>
      <c r="V1056" s="65">
        <f t="shared" si="84"/>
        <v>537.09</v>
      </c>
    </row>
    <row r="1057" spans="1:22" x14ac:dyDescent="0.25">
      <c r="A1057" s="1" t="s">
        <v>3706</v>
      </c>
      <c r="B1057" t="s">
        <v>24</v>
      </c>
      <c r="C1057" t="s">
        <v>679</v>
      </c>
      <c r="D1057" t="s">
        <v>680</v>
      </c>
      <c r="E1057" t="s">
        <v>3</v>
      </c>
      <c r="F1057">
        <f t="shared" si="80"/>
        <v>7</v>
      </c>
      <c r="G1057" t="s">
        <v>3778</v>
      </c>
      <c r="H1057" t="s">
        <v>3779</v>
      </c>
      <c r="I1057" t="s">
        <v>3780</v>
      </c>
      <c r="J1057" t="s">
        <v>4397</v>
      </c>
      <c r="K1057" s="46">
        <v>0.99919999999999998</v>
      </c>
      <c r="L1057" s="27">
        <v>0</v>
      </c>
      <c r="M1057" s="27">
        <v>225.62</v>
      </c>
      <c r="N1057" s="27">
        <v>1042.25</v>
      </c>
      <c r="O1057" s="70">
        <f t="shared" si="81"/>
        <v>1267.8699999999999</v>
      </c>
      <c r="P1057" s="76">
        <v>1.4452674502278724</v>
      </c>
      <c r="Q1057" s="66">
        <f t="shared" si="82"/>
        <v>1506.33</v>
      </c>
      <c r="R1057" s="63">
        <v>1</v>
      </c>
      <c r="S1057" s="27">
        <v>0</v>
      </c>
      <c r="T1057" s="27">
        <v>1267.8699999999999</v>
      </c>
      <c r="U1057" s="64">
        <f t="shared" si="83"/>
        <v>1506.33</v>
      </c>
      <c r="V1057" s="65">
        <f t="shared" si="84"/>
        <v>2774.2</v>
      </c>
    </row>
    <row r="1058" spans="1:22" x14ac:dyDescent="0.25">
      <c r="A1058" s="1" t="s">
        <v>3706</v>
      </c>
      <c r="B1058" t="s">
        <v>24</v>
      </c>
      <c r="C1058" t="s">
        <v>681</v>
      </c>
      <c r="D1058" t="s">
        <v>682</v>
      </c>
      <c r="E1058" t="s">
        <v>3</v>
      </c>
      <c r="F1058">
        <f t="shared" si="80"/>
        <v>7</v>
      </c>
      <c r="G1058" t="s">
        <v>3778</v>
      </c>
      <c r="H1058" t="s">
        <v>3779</v>
      </c>
      <c r="I1058" t="s">
        <v>3780</v>
      </c>
      <c r="J1058" t="s">
        <v>4397</v>
      </c>
      <c r="K1058" s="46">
        <v>0.99399999999999999</v>
      </c>
      <c r="L1058" s="27">
        <v>60.82</v>
      </c>
      <c r="M1058" s="27">
        <v>150.49</v>
      </c>
      <c r="N1058" s="27">
        <v>351.29</v>
      </c>
      <c r="O1058" s="70">
        <f t="shared" si="81"/>
        <v>562.6</v>
      </c>
      <c r="P1058" s="76">
        <v>1.4452677850542746</v>
      </c>
      <c r="Q1058" s="66">
        <f t="shared" si="82"/>
        <v>507.71</v>
      </c>
      <c r="R1058" s="63">
        <v>1</v>
      </c>
      <c r="S1058" s="27">
        <v>0</v>
      </c>
      <c r="T1058" s="27">
        <v>562.6</v>
      </c>
      <c r="U1058" s="64">
        <f t="shared" si="83"/>
        <v>507.71</v>
      </c>
      <c r="V1058" s="65">
        <f t="shared" si="84"/>
        <v>1070.31</v>
      </c>
    </row>
    <row r="1059" spans="1:22" x14ac:dyDescent="0.25">
      <c r="A1059" s="1" t="s">
        <v>3706</v>
      </c>
      <c r="B1059" t="s">
        <v>24</v>
      </c>
      <c r="C1059" t="s">
        <v>681</v>
      </c>
      <c r="D1059" t="s">
        <v>682</v>
      </c>
      <c r="E1059" t="s">
        <v>3</v>
      </c>
      <c r="F1059">
        <f t="shared" si="80"/>
        <v>7</v>
      </c>
      <c r="G1059" t="s">
        <v>3787</v>
      </c>
      <c r="H1059" t="s">
        <v>3782</v>
      </c>
      <c r="I1059" t="s">
        <v>3785</v>
      </c>
      <c r="J1059" t="s">
        <v>4397</v>
      </c>
      <c r="K1059" s="46">
        <v>0.497</v>
      </c>
      <c r="L1059" s="27">
        <v>0</v>
      </c>
      <c r="M1059" s="27">
        <v>75.25</v>
      </c>
      <c r="N1059" s="27">
        <v>206.06</v>
      </c>
      <c r="O1059" s="70">
        <f t="shared" si="81"/>
        <v>281.31</v>
      </c>
      <c r="P1059" s="76">
        <v>1.4452677850542746</v>
      </c>
      <c r="Q1059" s="66">
        <f t="shared" si="82"/>
        <v>297.81</v>
      </c>
      <c r="R1059" s="63">
        <v>1</v>
      </c>
      <c r="S1059" s="27">
        <v>0</v>
      </c>
      <c r="T1059" s="27">
        <v>281.30999999999995</v>
      </c>
      <c r="U1059" s="64">
        <f t="shared" si="83"/>
        <v>297.81</v>
      </c>
      <c r="V1059" s="65">
        <f t="shared" si="84"/>
        <v>579.11999999999989</v>
      </c>
    </row>
    <row r="1060" spans="1:22" x14ac:dyDescent="0.25">
      <c r="A1060" s="1" t="s">
        <v>3706</v>
      </c>
      <c r="B1060" t="s">
        <v>24</v>
      </c>
      <c r="C1060" t="s">
        <v>683</v>
      </c>
      <c r="D1060" t="s">
        <v>177</v>
      </c>
      <c r="E1060" t="s">
        <v>3</v>
      </c>
      <c r="F1060">
        <f t="shared" si="80"/>
        <v>7</v>
      </c>
      <c r="G1060" t="s">
        <v>3778</v>
      </c>
      <c r="H1060" t="s">
        <v>3779</v>
      </c>
      <c r="I1060" t="s">
        <v>3780</v>
      </c>
      <c r="J1060" t="s">
        <v>4397</v>
      </c>
      <c r="K1060" s="46">
        <v>1</v>
      </c>
      <c r="L1060" s="27">
        <v>0</v>
      </c>
      <c r="M1060" s="27">
        <v>215.59</v>
      </c>
      <c r="N1060" s="27">
        <v>0</v>
      </c>
      <c r="O1060" s="70">
        <f t="shared" si="81"/>
        <v>215.59</v>
      </c>
      <c r="P1060" s="76">
        <v>0</v>
      </c>
      <c r="Q1060" s="66">
        <f t="shared" si="82"/>
        <v>0</v>
      </c>
      <c r="R1060" s="63">
        <v>0</v>
      </c>
      <c r="S1060" s="27">
        <v>0</v>
      </c>
      <c r="T1060" s="27">
        <v>215.59</v>
      </c>
      <c r="U1060" s="64">
        <f t="shared" si="83"/>
        <v>0</v>
      </c>
      <c r="V1060" s="65">
        <f t="shared" si="84"/>
        <v>215.59</v>
      </c>
    </row>
    <row r="1061" spans="1:22" x14ac:dyDescent="0.25">
      <c r="A1061" s="1" t="s">
        <v>3706</v>
      </c>
      <c r="B1061" t="s">
        <v>24</v>
      </c>
      <c r="C1061" t="s">
        <v>684</v>
      </c>
      <c r="D1061" t="s">
        <v>685</v>
      </c>
      <c r="E1061" t="s">
        <v>3</v>
      </c>
      <c r="F1061">
        <f t="shared" si="80"/>
        <v>7</v>
      </c>
      <c r="G1061" t="s">
        <v>3778</v>
      </c>
      <c r="H1061" t="s">
        <v>3779</v>
      </c>
      <c r="I1061" t="s">
        <v>3780</v>
      </c>
      <c r="J1061" t="s">
        <v>4397</v>
      </c>
      <c r="K1061" s="46">
        <v>0.99890000000000001</v>
      </c>
      <c r="L1061" s="27">
        <v>0</v>
      </c>
      <c r="M1061" s="27">
        <v>31.45</v>
      </c>
      <c r="N1061" s="27">
        <v>0</v>
      </c>
      <c r="O1061" s="70">
        <f t="shared" si="81"/>
        <v>31.45</v>
      </c>
      <c r="P1061" s="76">
        <v>0</v>
      </c>
      <c r="Q1061" s="66">
        <f t="shared" si="82"/>
        <v>0</v>
      </c>
      <c r="R1061" s="63">
        <v>0</v>
      </c>
      <c r="S1061" s="27">
        <v>0</v>
      </c>
      <c r="T1061" s="27">
        <v>31.45</v>
      </c>
      <c r="U1061" s="64">
        <f t="shared" si="83"/>
        <v>0</v>
      </c>
      <c r="V1061" s="65">
        <f t="shared" si="84"/>
        <v>31.45</v>
      </c>
    </row>
    <row r="1062" spans="1:22" x14ac:dyDescent="0.25">
      <c r="A1062" s="1" t="s">
        <v>3706</v>
      </c>
      <c r="B1062" t="s">
        <v>24</v>
      </c>
      <c r="C1062" t="s">
        <v>684</v>
      </c>
      <c r="D1062" t="s">
        <v>685</v>
      </c>
      <c r="E1062" t="s">
        <v>3</v>
      </c>
      <c r="F1062">
        <f t="shared" si="80"/>
        <v>7</v>
      </c>
      <c r="G1062" t="s">
        <v>3787</v>
      </c>
      <c r="H1062" t="s">
        <v>3782</v>
      </c>
      <c r="I1062" t="s">
        <v>3785</v>
      </c>
      <c r="J1062" t="s">
        <v>4397</v>
      </c>
      <c r="K1062" s="46">
        <v>1.9978</v>
      </c>
      <c r="L1062" s="27">
        <v>0</v>
      </c>
      <c r="M1062" s="27">
        <v>62.89</v>
      </c>
      <c r="N1062" s="27">
        <v>0</v>
      </c>
      <c r="O1062" s="70">
        <f t="shared" si="81"/>
        <v>62.89</v>
      </c>
      <c r="P1062" s="76">
        <v>0</v>
      </c>
      <c r="Q1062" s="66">
        <f t="shared" si="82"/>
        <v>0</v>
      </c>
      <c r="R1062" s="63">
        <v>0</v>
      </c>
      <c r="S1062" s="27">
        <v>0</v>
      </c>
      <c r="T1062" s="27">
        <v>62.89</v>
      </c>
      <c r="U1062" s="64">
        <f t="shared" si="83"/>
        <v>0</v>
      </c>
      <c r="V1062" s="65">
        <f t="shared" si="84"/>
        <v>62.89</v>
      </c>
    </row>
    <row r="1063" spans="1:22" x14ac:dyDescent="0.25">
      <c r="A1063" s="1" t="s">
        <v>3706</v>
      </c>
      <c r="B1063" t="s">
        <v>24</v>
      </c>
      <c r="C1063" t="s">
        <v>686</v>
      </c>
      <c r="D1063" t="s">
        <v>687</v>
      </c>
      <c r="E1063" t="s">
        <v>3</v>
      </c>
      <c r="F1063">
        <f t="shared" si="80"/>
        <v>7</v>
      </c>
      <c r="G1063" t="s">
        <v>3778</v>
      </c>
      <c r="H1063" t="s">
        <v>3779</v>
      </c>
      <c r="I1063" t="s">
        <v>3780</v>
      </c>
      <c r="J1063" t="s">
        <v>4397</v>
      </c>
      <c r="K1063" s="46">
        <v>0.99150000000000005</v>
      </c>
      <c r="L1063" s="27">
        <v>33.97</v>
      </c>
      <c r="M1063" s="27">
        <v>273.94</v>
      </c>
      <c r="N1063" s="27">
        <v>78.8</v>
      </c>
      <c r="O1063" s="70">
        <f t="shared" si="81"/>
        <v>386.71</v>
      </c>
      <c r="P1063" s="76">
        <v>1.4453045685279189</v>
      </c>
      <c r="Q1063" s="66">
        <f t="shared" si="82"/>
        <v>113.89</v>
      </c>
      <c r="R1063" s="63">
        <v>1</v>
      </c>
      <c r="S1063" s="27">
        <v>0</v>
      </c>
      <c r="T1063" s="27">
        <v>386.71</v>
      </c>
      <c r="U1063" s="64">
        <f t="shared" si="83"/>
        <v>113.89</v>
      </c>
      <c r="V1063" s="65">
        <f t="shared" si="84"/>
        <v>500.59999999999997</v>
      </c>
    </row>
    <row r="1064" spans="1:22" x14ac:dyDescent="0.25">
      <c r="A1064" s="1" t="s">
        <v>3706</v>
      </c>
      <c r="B1064" t="s">
        <v>24</v>
      </c>
      <c r="C1064" t="s">
        <v>688</v>
      </c>
      <c r="D1064" t="s">
        <v>477</v>
      </c>
      <c r="E1064" t="s">
        <v>3</v>
      </c>
      <c r="F1064">
        <f t="shared" si="80"/>
        <v>7</v>
      </c>
      <c r="G1064" t="s">
        <v>3778</v>
      </c>
      <c r="H1064" t="s">
        <v>3779</v>
      </c>
      <c r="I1064" t="s">
        <v>3780</v>
      </c>
      <c r="J1064" t="s">
        <v>4397</v>
      </c>
      <c r="K1064" s="46">
        <v>0.99960000000000004</v>
      </c>
      <c r="L1064" s="27">
        <v>0</v>
      </c>
      <c r="M1064" s="27">
        <v>827.99</v>
      </c>
      <c r="N1064" s="27">
        <v>0</v>
      </c>
      <c r="O1064" s="70">
        <f t="shared" si="81"/>
        <v>827.99</v>
      </c>
      <c r="P1064" s="76">
        <v>0</v>
      </c>
      <c r="Q1064" s="66">
        <f t="shared" si="82"/>
        <v>0</v>
      </c>
      <c r="R1064" s="63">
        <v>0</v>
      </c>
      <c r="S1064" s="27">
        <v>0</v>
      </c>
      <c r="T1064" s="27">
        <v>827.99</v>
      </c>
      <c r="U1064" s="64">
        <f t="shared" si="83"/>
        <v>0</v>
      </c>
      <c r="V1064" s="65">
        <f t="shared" si="84"/>
        <v>827.99</v>
      </c>
    </row>
    <row r="1065" spans="1:22" x14ac:dyDescent="0.25">
      <c r="A1065" s="1" t="s">
        <v>3706</v>
      </c>
      <c r="B1065" t="s">
        <v>24</v>
      </c>
      <c r="C1065" t="s">
        <v>688</v>
      </c>
      <c r="D1065" t="s">
        <v>477</v>
      </c>
      <c r="E1065" t="s">
        <v>3</v>
      </c>
      <c r="F1065">
        <f t="shared" si="80"/>
        <v>7</v>
      </c>
      <c r="G1065" t="s">
        <v>3817</v>
      </c>
      <c r="H1065" t="s">
        <v>3782</v>
      </c>
      <c r="I1065" t="s">
        <v>3783</v>
      </c>
      <c r="J1065" t="s">
        <v>4397</v>
      </c>
      <c r="K1065" s="46">
        <v>2.2490999999999999</v>
      </c>
      <c r="L1065" s="27">
        <v>0</v>
      </c>
      <c r="M1065" s="27">
        <v>1862.99</v>
      </c>
      <c r="N1065" s="27">
        <v>0</v>
      </c>
      <c r="O1065" s="70">
        <f t="shared" si="81"/>
        <v>1862.99</v>
      </c>
      <c r="P1065" s="76">
        <v>0</v>
      </c>
      <c r="Q1065" s="66">
        <f t="shared" si="82"/>
        <v>0</v>
      </c>
      <c r="R1065" s="63">
        <v>0</v>
      </c>
      <c r="S1065" s="27">
        <v>0</v>
      </c>
      <c r="T1065" s="27">
        <v>1862.99</v>
      </c>
      <c r="U1065" s="64">
        <f t="shared" si="83"/>
        <v>0</v>
      </c>
      <c r="V1065" s="65">
        <f t="shared" si="84"/>
        <v>1862.99</v>
      </c>
    </row>
    <row r="1066" spans="1:22" x14ac:dyDescent="0.25">
      <c r="A1066" s="1" t="s">
        <v>3706</v>
      </c>
      <c r="B1066" t="s">
        <v>24</v>
      </c>
      <c r="C1066" t="s">
        <v>689</v>
      </c>
      <c r="D1066" t="s">
        <v>690</v>
      </c>
      <c r="E1066" t="s">
        <v>3</v>
      </c>
      <c r="F1066">
        <f t="shared" si="80"/>
        <v>7</v>
      </c>
      <c r="G1066" t="s">
        <v>3778</v>
      </c>
      <c r="H1066" t="s">
        <v>3779</v>
      </c>
      <c r="I1066" t="s">
        <v>3780</v>
      </c>
      <c r="J1066" t="s">
        <v>4397</v>
      </c>
      <c r="K1066" s="46">
        <v>0.99929999999999997</v>
      </c>
      <c r="L1066" s="27">
        <v>0</v>
      </c>
      <c r="M1066" s="27">
        <v>48.03</v>
      </c>
      <c r="N1066" s="27">
        <v>0</v>
      </c>
      <c r="O1066" s="70">
        <f t="shared" si="81"/>
        <v>48.03</v>
      </c>
      <c r="P1066" s="76">
        <v>0</v>
      </c>
      <c r="Q1066" s="66">
        <f t="shared" si="82"/>
        <v>0</v>
      </c>
      <c r="R1066" s="63">
        <v>0</v>
      </c>
      <c r="S1066" s="27">
        <v>0</v>
      </c>
      <c r="T1066" s="27">
        <v>48.03</v>
      </c>
      <c r="U1066" s="64">
        <f t="shared" si="83"/>
        <v>0</v>
      </c>
      <c r="V1066" s="65">
        <f t="shared" si="84"/>
        <v>48.03</v>
      </c>
    </row>
    <row r="1067" spans="1:22" x14ac:dyDescent="0.25">
      <c r="A1067" s="1" t="s">
        <v>3706</v>
      </c>
      <c r="B1067" t="s">
        <v>24</v>
      </c>
      <c r="C1067" t="s">
        <v>689</v>
      </c>
      <c r="D1067" t="s">
        <v>690</v>
      </c>
      <c r="E1067" t="s">
        <v>3</v>
      </c>
      <c r="F1067">
        <f t="shared" si="80"/>
        <v>7</v>
      </c>
      <c r="G1067" t="s">
        <v>3963</v>
      </c>
      <c r="H1067" t="s">
        <v>3782</v>
      </c>
      <c r="I1067" t="s">
        <v>3785</v>
      </c>
      <c r="J1067" t="s">
        <v>4397</v>
      </c>
      <c r="K1067" s="46">
        <v>1</v>
      </c>
      <c r="L1067" s="27">
        <v>0</v>
      </c>
      <c r="M1067" s="27">
        <v>48.06</v>
      </c>
      <c r="N1067" s="27">
        <v>0</v>
      </c>
      <c r="O1067" s="70">
        <f t="shared" si="81"/>
        <v>48.06</v>
      </c>
      <c r="P1067" s="76">
        <v>0</v>
      </c>
      <c r="Q1067" s="66">
        <f t="shared" si="82"/>
        <v>0</v>
      </c>
      <c r="R1067" s="63">
        <v>0</v>
      </c>
      <c r="S1067" s="27">
        <v>0</v>
      </c>
      <c r="T1067" s="27">
        <v>48.06</v>
      </c>
      <c r="U1067" s="64">
        <f t="shared" si="83"/>
        <v>0</v>
      </c>
      <c r="V1067" s="65">
        <f t="shared" si="84"/>
        <v>48.06</v>
      </c>
    </row>
    <row r="1068" spans="1:22" x14ac:dyDescent="0.25">
      <c r="A1068" s="1" t="s">
        <v>3706</v>
      </c>
      <c r="B1068" t="s">
        <v>24</v>
      </c>
      <c r="C1068" t="s">
        <v>691</v>
      </c>
      <c r="D1068" t="s">
        <v>692</v>
      </c>
      <c r="E1068" t="s">
        <v>3</v>
      </c>
      <c r="F1068">
        <f t="shared" si="80"/>
        <v>7</v>
      </c>
      <c r="G1068" t="s">
        <v>3778</v>
      </c>
      <c r="H1068" t="s">
        <v>3779</v>
      </c>
      <c r="I1068" t="s">
        <v>3780</v>
      </c>
      <c r="J1068" t="s">
        <v>4397</v>
      </c>
      <c r="K1068" s="46">
        <v>0.99709999999999999</v>
      </c>
      <c r="L1068" s="27">
        <v>0.24</v>
      </c>
      <c r="M1068" s="27">
        <v>89.34</v>
      </c>
      <c r="N1068" s="27">
        <v>107.65</v>
      </c>
      <c r="O1068" s="70">
        <f t="shared" si="81"/>
        <v>197.23000000000002</v>
      </c>
      <c r="P1068" s="76">
        <v>1.4452565577115721</v>
      </c>
      <c r="Q1068" s="66">
        <f t="shared" si="82"/>
        <v>155.58000000000001</v>
      </c>
      <c r="R1068" s="63">
        <v>1</v>
      </c>
      <c r="S1068" s="27">
        <v>0</v>
      </c>
      <c r="T1068" s="27">
        <v>197.23000000000002</v>
      </c>
      <c r="U1068" s="64">
        <f t="shared" si="83"/>
        <v>155.58000000000001</v>
      </c>
      <c r="V1068" s="65">
        <f t="shared" si="84"/>
        <v>352.81000000000006</v>
      </c>
    </row>
    <row r="1069" spans="1:22" x14ac:dyDescent="0.25">
      <c r="A1069" s="1" t="s">
        <v>3706</v>
      </c>
      <c r="B1069" t="s">
        <v>24</v>
      </c>
      <c r="C1069" t="s">
        <v>691</v>
      </c>
      <c r="D1069" t="s">
        <v>692</v>
      </c>
      <c r="E1069" t="s">
        <v>3</v>
      </c>
      <c r="F1069">
        <f t="shared" si="80"/>
        <v>7</v>
      </c>
      <c r="G1069" t="s">
        <v>3964</v>
      </c>
      <c r="H1069" t="s">
        <v>3782</v>
      </c>
      <c r="I1069" t="s">
        <v>3783</v>
      </c>
      <c r="J1069" t="s">
        <v>4397</v>
      </c>
      <c r="K1069" s="46">
        <v>1.4956</v>
      </c>
      <c r="L1069" s="27">
        <v>161.82</v>
      </c>
      <c r="M1069" s="27">
        <v>134.01</v>
      </c>
      <c r="N1069" s="27">
        <v>0</v>
      </c>
      <c r="O1069" s="70">
        <f t="shared" si="81"/>
        <v>295.83</v>
      </c>
      <c r="P1069" s="76">
        <v>0</v>
      </c>
      <c r="Q1069" s="66">
        <f t="shared" si="82"/>
        <v>0</v>
      </c>
      <c r="R1069" s="63">
        <v>1</v>
      </c>
      <c r="S1069" s="27">
        <v>0</v>
      </c>
      <c r="T1069" s="27">
        <v>295.83</v>
      </c>
      <c r="U1069" s="64">
        <f t="shared" si="83"/>
        <v>0</v>
      </c>
      <c r="V1069" s="65">
        <f t="shared" si="84"/>
        <v>295.83</v>
      </c>
    </row>
    <row r="1070" spans="1:22" x14ac:dyDescent="0.25">
      <c r="A1070" s="1" t="s">
        <v>3706</v>
      </c>
      <c r="B1070" t="s">
        <v>24</v>
      </c>
      <c r="C1070" t="s">
        <v>691</v>
      </c>
      <c r="D1070" t="s">
        <v>692</v>
      </c>
      <c r="E1070" t="s">
        <v>3</v>
      </c>
      <c r="F1070">
        <f t="shared" si="80"/>
        <v>7</v>
      </c>
      <c r="G1070" t="s">
        <v>3787</v>
      </c>
      <c r="H1070" t="s">
        <v>3782</v>
      </c>
      <c r="I1070" t="s">
        <v>3785</v>
      </c>
      <c r="J1070" t="s">
        <v>4397</v>
      </c>
      <c r="K1070" s="46">
        <v>1.4961</v>
      </c>
      <c r="L1070" s="27">
        <v>0</v>
      </c>
      <c r="M1070" s="27">
        <v>134.05000000000001</v>
      </c>
      <c r="N1070" s="27">
        <v>161.88</v>
      </c>
      <c r="O1070" s="70">
        <f t="shared" si="81"/>
        <v>295.93</v>
      </c>
      <c r="P1070" s="76">
        <v>1.4452565577115721</v>
      </c>
      <c r="Q1070" s="66">
        <f t="shared" si="82"/>
        <v>233.96</v>
      </c>
      <c r="R1070" s="63">
        <v>1</v>
      </c>
      <c r="S1070" s="27">
        <v>0</v>
      </c>
      <c r="T1070" s="27">
        <v>295.93</v>
      </c>
      <c r="U1070" s="64">
        <f t="shared" si="83"/>
        <v>233.96</v>
      </c>
      <c r="V1070" s="65">
        <f t="shared" si="84"/>
        <v>529.89</v>
      </c>
    </row>
    <row r="1071" spans="1:22" x14ac:dyDescent="0.25">
      <c r="A1071" s="1" t="s">
        <v>3706</v>
      </c>
      <c r="B1071" t="s">
        <v>24</v>
      </c>
      <c r="C1071" t="s">
        <v>693</v>
      </c>
      <c r="D1071" t="s">
        <v>694</v>
      </c>
      <c r="E1071" t="s">
        <v>3</v>
      </c>
      <c r="F1071">
        <f t="shared" si="80"/>
        <v>7</v>
      </c>
      <c r="G1071" t="s">
        <v>3778</v>
      </c>
      <c r="H1071" t="s">
        <v>3779</v>
      </c>
      <c r="I1071" t="s">
        <v>3780</v>
      </c>
      <c r="J1071" t="s">
        <v>4397</v>
      </c>
      <c r="K1071" s="46">
        <v>4.4823000000000004</v>
      </c>
      <c r="L1071" s="27">
        <v>4114.1400000000003</v>
      </c>
      <c r="M1071" s="27">
        <v>0</v>
      </c>
      <c r="N1071" s="27">
        <v>19816.39</v>
      </c>
      <c r="O1071" s="70">
        <f t="shared" si="81"/>
        <v>23930.53</v>
      </c>
      <c r="P1071" s="76">
        <v>1.4452627345343929</v>
      </c>
      <c r="Q1071" s="66">
        <f t="shared" si="82"/>
        <v>28639.89</v>
      </c>
      <c r="R1071" s="63">
        <v>1</v>
      </c>
      <c r="S1071" s="27">
        <v>0</v>
      </c>
      <c r="T1071" s="27">
        <v>23930.53</v>
      </c>
      <c r="U1071" s="64">
        <f t="shared" si="83"/>
        <v>28639.89</v>
      </c>
      <c r="V1071" s="65">
        <f t="shared" si="84"/>
        <v>52570.42</v>
      </c>
    </row>
    <row r="1072" spans="1:22" x14ac:dyDescent="0.25">
      <c r="A1072" s="1" t="s">
        <v>3706</v>
      </c>
      <c r="B1072" t="s">
        <v>24</v>
      </c>
      <c r="C1072" t="s">
        <v>695</v>
      </c>
      <c r="D1072" t="s">
        <v>696</v>
      </c>
      <c r="E1072" t="s">
        <v>3</v>
      </c>
      <c r="F1072">
        <f t="shared" si="80"/>
        <v>7</v>
      </c>
      <c r="G1072" t="s">
        <v>3778</v>
      </c>
      <c r="H1072" t="s">
        <v>3779</v>
      </c>
      <c r="I1072" t="s">
        <v>3780</v>
      </c>
      <c r="J1072" t="s">
        <v>4397</v>
      </c>
      <c r="K1072" s="46">
        <v>0.82230000000000003</v>
      </c>
      <c r="L1072" s="27">
        <v>3.94</v>
      </c>
      <c r="M1072" s="27">
        <v>10.74</v>
      </c>
      <c r="N1072" s="27">
        <v>105.62</v>
      </c>
      <c r="O1072" s="70">
        <f t="shared" si="81"/>
        <v>120.30000000000001</v>
      </c>
      <c r="P1072" s="76">
        <v>1.4452631578947368</v>
      </c>
      <c r="Q1072" s="66">
        <f t="shared" si="82"/>
        <v>152.65</v>
      </c>
      <c r="R1072" s="63">
        <v>1</v>
      </c>
      <c r="S1072" s="27">
        <v>0</v>
      </c>
      <c r="T1072" s="27">
        <v>120.30000000000001</v>
      </c>
      <c r="U1072" s="64">
        <f t="shared" si="83"/>
        <v>152.65</v>
      </c>
      <c r="V1072" s="65">
        <f t="shared" si="84"/>
        <v>272.95000000000005</v>
      </c>
    </row>
    <row r="1073" spans="1:22" x14ac:dyDescent="0.25">
      <c r="A1073" s="1" t="s">
        <v>3706</v>
      </c>
      <c r="B1073" t="s">
        <v>24</v>
      </c>
      <c r="C1073" t="s">
        <v>695</v>
      </c>
      <c r="D1073" t="s">
        <v>696</v>
      </c>
      <c r="E1073" t="s">
        <v>3</v>
      </c>
      <c r="F1073">
        <f t="shared" si="80"/>
        <v>7</v>
      </c>
      <c r="G1073" t="s">
        <v>3902</v>
      </c>
      <c r="H1073" t="s">
        <v>3782</v>
      </c>
      <c r="I1073" t="s">
        <v>3783</v>
      </c>
      <c r="J1073" t="s">
        <v>4397</v>
      </c>
      <c r="K1073" s="46">
        <v>1.2583</v>
      </c>
      <c r="L1073" s="27">
        <v>167.66</v>
      </c>
      <c r="M1073" s="27">
        <v>16.43</v>
      </c>
      <c r="N1073" s="27">
        <v>0</v>
      </c>
      <c r="O1073" s="70">
        <f t="shared" si="81"/>
        <v>184.09</v>
      </c>
      <c r="P1073" s="76">
        <v>0</v>
      </c>
      <c r="Q1073" s="66">
        <f t="shared" si="82"/>
        <v>0</v>
      </c>
      <c r="R1073" s="63">
        <v>1</v>
      </c>
      <c r="S1073" s="27">
        <v>0</v>
      </c>
      <c r="T1073" s="27">
        <v>184.09</v>
      </c>
      <c r="U1073" s="64">
        <f t="shared" si="83"/>
        <v>0</v>
      </c>
      <c r="V1073" s="65">
        <f t="shared" si="84"/>
        <v>184.09</v>
      </c>
    </row>
    <row r="1074" spans="1:22" x14ac:dyDescent="0.25">
      <c r="A1074" s="1" t="s">
        <v>3706</v>
      </c>
      <c r="B1074" t="s">
        <v>24</v>
      </c>
      <c r="C1074" t="s">
        <v>695</v>
      </c>
      <c r="D1074" t="s">
        <v>696</v>
      </c>
      <c r="E1074" t="s">
        <v>3</v>
      </c>
      <c r="F1074">
        <f t="shared" si="80"/>
        <v>7</v>
      </c>
      <c r="G1074" t="s">
        <v>3787</v>
      </c>
      <c r="H1074" t="s">
        <v>3782</v>
      </c>
      <c r="I1074" t="s">
        <v>3785</v>
      </c>
      <c r="J1074" t="s">
        <v>4397</v>
      </c>
      <c r="K1074" s="46">
        <v>0.4194</v>
      </c>
      <c r="L1074" s="27">
        <v>0</v>
      </c>
      <c r="M1074" s="27">
        <v>5.48</v>
      </c>
      <c r="N1074" s="27">
        <v>55.88</v>
      </c>
      <c r="O1074" s="70">
        <f t="shared" si="81"/>
        <v>61.36</v>
      </c>
      <c r="P1074" s="76">
        <v>1.4452631578947368</v>
      </c>
      <c r="Q1074" s="66">
        <f t="shared" si="82"/>
        <v>80.760000000000005</v>
      </c>
      <c r="R1074" s="63">
        <v>1</v>
      </c>
      <c r="S1074" s="27">
        <v>0</v>
      </c>
      <c r="T1074" s="27">
        <v>61.36</v>
      </c>
      <c r="U1074" s="64">
        <f t="shared" si="83"/>
        <v>80.760000000000005</v>
      </c>
      <c r="V1074" s="65">
        <f t="shared" si="84"/>
        <v>142.12</v>
      </c>
    </row>
    <row r="1075" spans="1:22" x14ac:dyDescent="0.25">
      <c r="A1075" s="1" t="s">
        <v>3706</v>
      </c>
      <c r="B1075" t="s">
        <v>24</v>
      </c>
      <c r="C1075" t="s">
        <v>2412</v>
      </c>
      <c r="D1075" t="s">
        <v>676</v>
      </c>
      <c r="E1075" t="s">
        <v>1</v>
      </c>
      <c r="F1075">
        <f t="shared" si="80"/>
        <v>7</v>
      </c>
      <c r="G1075" t="s">
        <v>3778</v>
      </c>
      <c r="H1075" t="s">
        <v>3779</v>
      </c>
      <c r="I1075" t="s">
        <v>3780</v>
      </c>
      <c r="J1075" t="s">
        <v>4396</v>
      </c>
      <c r="K1075" s="46">
        <v>13</v>
      </c>
      <c r="L1075" s="27">
        <v>0</v>
      </c>
      <c r="M1075" s="27">
        <v>2738.0600000000004</v>
      </c>
      <c r="N1075" s="27">
        <v>0</v>
      </c>
      <c r="O1075" s="70">
        <f t="shared" si="81"/>
        <v>2738.0600000000004</v>
      </c>
      <c r="P1075" s="76">
        <v>0</v>
      </c>
      <c r="Q1075" s="66">
        <f t="shared" si="82"/>
        <v>0</v>
      </c>
      <c r="R1075" s="63">
        <v>0</v>
      </c>
      <c r="S1075" s="27">
        <v>2738.0600000000004</v>
      </c>
      <c r="T1075" s="27">
        <v>0</v>
      </c>
      <c r="U1075" s="64">
        <f t="shared" si="83"/>
        <v>0</v>
      </c>
      <c r="V1075" s="65">
        <f t="shared" si="84"/>
        <v>2738.0600000000004</v>
      </c>
    </row>
    <row r="1076" spans="1:22" x14ac:dyDescent="0.25">
      <c r="A1076" s="1" t="s">
        <v>3706</v>
      </c>
      <c r="B1076" t="s">
        <v>24</v>
      </c>
      <c r="C1076" t="s">
        <v>2415</v>
      </c>
      <c r="D1076" t="s">
        <v>477</v>
      </c>
      <c r="E1076" t="s">
        <v>1</v>
      </c>
      <c r="F1076">
        <f t="shared" si="80"/>
        <v>7</v>
      </c>
      <c r="G1076" t="s">
        <v>3778</v>
      </c>
      <c r="H1076" t="s">
        <v>3779</v>
      </c>
      <c r="I1076" t="s">
        <v>3780</v>
      </c>
      <c r="J1076" t="s">
        <v>4396</v>
      </c>
      <c r="K1076" s="46">
        <v>11.736700000000001</v>
      </c>
      <c r="L1076" s="27">
        <v>16234.17</v>
      </c>
      <c r="M1076" s="27">
        <v>1725.68</v>
      </c>
      <c r="N1076" s="27">
        <v>24369.240000000005</v>
      </c>
      <c r="O1076" s="70">
        <f t="shared" si="81"/>
        <v>42329.090000000004</v>
      </c>
      <c r="P1076" s="76">
        <v>1.4452629626529181</v>
      </c>
      <c r="Q1076" s="66">
        <f t="shared" si="82"/>
        <v>35219.96</v>
      </c>
      <c r="R1076" s="63">
        <v>1</v>
      </c>
      <c r="S1076" s="27">
        <v>42329.09</v>
      </c>
      <c r="T1076" s="27">
        <v>0</v>
      </c>
      <c r="U1076" s="64">
        <f t="shared" si="83"/>
        <v>35219.96</v>
      </c>
      <c r="V1076" s="65">
        <f t="shared" si="84"/>
        <v>77549.049999999988</v>
      </c>
    </row>
    <row r="1077" spans="1:22" x14ac:dyDescent="0.25">
      <c r="A1077" s="1" t="s">
        <v>3706</v>
      </c>
      <c r="B1077" t="s">
        <v>24</v>
      </c>
      <c r="C1077" t="s">
        <v>2415</v>
      </c>
      <c r="D1077" t="s">
        <v>477</v>
      </c>
      <c r="E1077" t="s">
        <v>1</v>
      </c>
      <c r="F1077">
        <f t="shared" si="80"/>
        <v>7</v>
      </c>
      <c r="G1077" t="s">
        <v>3870</v>
      </c>
      <c r="H1077" t="s">
        <v>3782</v>
      </c>
      <c r="I1077" t="s">
        <v>3783</v>
      </c>
      <c r="J1077" t="s">
        <v>4396</v>
      </c>
      <c r="K1077" s="46">
        <v>1.8148</v>
      </c>
      <c r="L1077" s="27">
        <v>6278.35</v>
      </c>
      <c r="M1077" s="27">
        <v>266.83999999999997</v>
      </c>
      <c r="N1077" s="27">
        <v>0</v>
      </c>
      <c r="O1077" s="70">
        <f t="shared" si="81"/>
        <v>6545.1900000000005</v>
      </c>
      <c r="P1077" s="76">
        <v>0</v>
      </c>
      <c r="Q1077" s="66">
        <f t="shared" si="82"/>
        <v>0</v>
      </c>
      <c r="R1077" s="63">
        <v>1</v>
      </c>
      <c r="S1077" s="27">
        <v>6545.1900000000005</v>
      </c>
      <c r="T1077" s="27">
        <v>0</v>
      </c>
      <c r="U1077" s="64">
        <f t="shared" si="83"/>
        <v>0</v>
      </c>
      <c r="V1077" s="65">
        <f t="shared" si="84"/>
        <v>6545.1900000000005</v>
      </c>
    </row>
    <row r="1078" spans="1:22" x14ac:dyDescent="0.25">
      <c r="A1078" s="1" t="s">
        <v>3706</v>
      </c>
      <c r="B1078" t="s">
        <v>24</v>
      </c>
      <c r="C1078" t="s">
        <v>2416</v>
      </c>
      <c r="D1078" t="s">
        <v>2417</v>
      </c>
      <c r="E1078" t="s">
        <v>1</v>
      </c>
      <c r="F1078">
        <f t="shared" si="80"/>
        <v>7</v>
      </c>
      <c r="G1078" t="s">
        <v>3778</v>
      </c>
      <c r="H1078" t="s">
        <v>3779</v>
      </c>
      <c r="I1078" t="s">
        <v>3780</v>
      </c>
      <c r="J1078" t="s">
        <v>4396</v>
      </c>
      <c r="K1078" s="46">
        <v>9.4359999999999999</v>
      </c>
      <c r="L1078" s="27">
        <v>5290.24</v>
      </c>
      <c r="M1078" s="27">
        <v>29766.81</v>
      </c>
      <c r="N1078" s="27">
        <v>21956.68</v>
      </c>
      <c r="O1078" s="70">
        <f t="shared" si="81"/>
        <v>57013.73</v>
      </c>
      <c r="P1078" s="76">
        <v>1.4452628770607967</v>
      </c>
      <c r="Q1078" s="66">
        <f t="shared" si="82"/>
        <v>31733.17</v>
      </c>
      <c r="R1078" s="63">
        <v>1</v>
      </c>
      <c r="S1078" s="27">
        <v>57013.73</v>
      </c>
      <c r="T1078" s="27">
        <v>0</v>
      </c>
      <c r="U1078" s="64">
        <f t="shared" si="83"/>
        <v>31733.17</v>
      </c>
      <c r="V1078" s="65">
        <f t="shared" si="84"/>
        <v>88746.9</v>
      </c>
    </row>
    <row r="1079" spans="1:22" x14ac:dyDescent="0.25">
      <c r="A1079" s="1" t="s">
        <v>3706</v>
      </c>
      <c r="B1079" t="s">
        <v>24</v>
      </c>
      <c r="C1079" t="s">
        <v>2416</v>
      </c>
      <c r="D1079" t="s">
        <v>2417</v>
      </c>
      <c r="E1079" t="s">
        <v>1</v>
      </c>
      <c r="F1079">
        <f t="shared" si="80"/>
        <v>7</v>
      </c>
      <c r="G1079" t="s">
        <v>3834</v>
      </c>
      <c r="H1079" t="s">
        <v>3782</v>
      </c>
      <c r="I1079" t="s">
        <v>3785</v>
      </c>
      <c r="J1079" t="s">
        <v>4396</v>
      </c>
      <c r="K1079" s="46">
        <v>0.24879999999999999</v>
      </c>
      <c r="L1079" s="27">
        <v>0</v>
      </c>
      <c r="M1079" s="27">
        <v>784.86</v>
      </c>
      <c r="N1079" s="27">
        <v>964.63</v>
      </c>
      <c r="O1079" s="70">
        <f t="shared" si="81"/>
        <v>1749.49</v>
      </c>
      <c r="P1079" s="76">
        <v>1.4452628770607967</v>
      </c>
      <c r="Q1079" s="66">
        <f t="shared" si="82"/>
        <v>1394.14</v>
      </c>
      <c r="R1079" s="63">
        <v>1</v>
      </c>
      <c r="S1079" s="27">
        <v>1749.49</v>
      </c>
      <c r="T1079" s="27">
        <v>0</v>
      </c>
      <c r="U1079" s="64">
        <f t="shared" si="83"/>
        <v>1394.14</v>
      </c>
      <c r="V1079" s="65">
        <f t="shared" si="84"/>
        <v>3143.63</v>
      </c>
    </row>
    <row r="1080" spans="1:22" x14ac:dyDescent="0.25">
      <c r="A1080" s="1" t="s">
        <v>3706</v>
      </c>
      <c r="B1080" t="s">
        <v>24</v>
      </c>
      <c r="C1080" t="s">
        <v>2416</v>
      </c>
      <c r="D1080" t="s">
        <v>2417</v>
      </c>
      <c r="E1080" t="s">
        <v>1</v>
      </c>
      <c r="F1080">
        <f t="shared" si="80"/>
        <v>7</v>
      </c>
      <c r="G1080" t="s">
        <v>3904</v>
      </c>
      <c r="H1080" t="s">
        <v>3782</v>
      </c>
      <c r="I1080" t="s">
        <v>3785</v>
      </c>
      <c r="J1080" t="s">
        <v>4396</v>
      </c>
      <c r="K1080" s="46">
        <v>0.5</v>
      </c>
      <c r="L1080" s="27">
        <v>0</v>
      </c>
      <c r="M1080" s="27">
        <v>1577.3</v>
      </c>
      <c r="N1080" s="27">
        <v>1938.58</v>
      </c>
      <c r="O1080" s="70">
        <f t="shared" si="81"/>
        <v>3515.88</v>
      </c>
      <c r="P1080" s="76">
        <v>1.4452628770607967</v>
      </c>
      <c r="Q1080" s="66">
        <f t="shared" si="82"/>
        <v>2801.76</v>
      </c>
      <c r="R1080" s="63">
        <v>1</v>
      </c>
      <c r="S1080" s="27">
        <v>3515.8799999999997</v>
      </c>
      <c r="T1080" s="27">
        <v>0</v>
      </c>
      <c r="U1080" s="64">
        <f t="shared" si="83"/>
        <v>2801.76</v>
      </c>
      <c r="V1080" s="65">
        <f t="shared" si="84"/>
        <v>6317.6399999999994</v>
      </c>
    </row>
    <row r="1081" spans="1:22" x14ac:dyDescent="0.25">
      <c r="A1081" s="1" t="s">
        <v>3706</v>
      </c>
      <c r="B1081" t="s">
        <v>24</v>
      </c>
      <c r="C1081" t="s">
        <v>2416</v>
      </c>
      <c r="D1081" t="s">
        <v>2417</v>
      </c>
      <c r="E1081" t="s">
        <v>1</v>
      </c>
      <c r="F1081">
        <f t="shared" si="80"/>
        <v>7</v>
      </c>
      <c r="G1081" t="s">
        <v>4141</v>
      </c>
      <c r="H1081" t="s">
        <v>3782</v>
      </c>
      <c r="I1081" t="s">
        <v>3785</v>
      </c>
      <c r="J1081" t="s">
        <v>4396</v>
      </c>
      <c r="K1081" s="46">
        <v>4</v>
      </c>
      <c r="L1081" s="27">
        <v>0</v>
      </c>
      <c r="M1081" s="27">
        <v>12618.4</v>
      </c>
      <c r="N1081" s="27">
        <v>15508.599999999999</v>
      </c>
      <c r="O1081" s="70">
        <f t="shared" si="81"/>
        <v>28127</v>
      </c>
      <c r="P1081" s="76">
        <v>1.4452628770607967</v>
      </c>
      <c r="Q1081" s="66">
        <f t="shared" si="82"/>
        <v>22414</v>
      </c>
      <c r="R1081" s="63">
        <v>1</v>
      </c>
      <c r="S1081" s="27">
        <v>28127</v>
      </c>
      <c r="T1081" s="27">
        <v>0</v>
      </c>
      <c r="U1081" s="64">
        <f t="shared" si="83"/>
        <v>22414</v>
      </c>
      <c r="V1081" s="65">
        <f t="shared" si="84"/>
        <v>50541</v>
      </c>
    </row>
    <row r="1082" spans="1:22" x14ac:dyDescent="0.25">
      <c r="A1082" s="1" t="s">
        <v>3706</v>
      </c>
      <c r="B1082" t="s">
        <v>24</v>
      </c>
      <c r="C1082" t="s">
        <v>2869</v>
      </c>
      <c r="D1082" t="s">
        <v>680</v>
      </c>
      <c r="E1082" t="s">
        <v>2</v>
      </c>
      <c r="F1082">
        <f t="shared" si="80"/>
        <v>7</v>
      </c>
      <c r="G1082" t="s">
        <v>3778</v>
      </c>
      <c r="H1082" t="s">
        <v>3779</v>
      </c>
      <c r="I1082" t="s">
        <v>3780</v>
      </c>
      <c r="J1082" t="s">
        <v>4396</v>
      </c>
      <c r="K1082" s="46">
        <v>5.306</v>
      </c>
      <c r="L1082" s="27">
        <v>0</v>
      </c>
      <c r="M1082" s="27">
        <v>626.72</v>
      </c>
      <c r="N1082" s="27">
        <v>6.1099999999999994</v>
      </c>
      <c r="O1082" s="70">
        <f t="shared" si="81"/>
        <v>632.83000000000004</v>
      </c>
      <c r="P1082" s="76">
        <v>1.4451718494271686</v>
      </c>
      <c r="Q1082" s="66">
        <f t="shared" si="82"/>
        <v>8.83</v>
      </c>
      <c r="R1082" s="63">
        <v>1</v>
      </c>
      <c r="S1082" s="27">
        <v>632.83000000000004</v>
      </c>
      <c r="T1082" s="27">
        <v>0</v>
      </c>
      <c r="U1082" s="64">
        <f t="shared" si="83"/>
        <v>8.83</v>
      </c>
      <c r="V1082" s="65">
        <f t="shared" si="84"/>
        <v>641.66000000000008</v>
      </c>
    </row>
    <row r="1083" spans="1:22" x14ac:dyDescent="0.25">
      <c r="A1083" s="1" t="s">
        <v>3706</v>
      </c>
      <c r="B1083" t="s">
        <v>24</v>
      </c>
      <c r="C1083" t="s">
        <v>2870</v>
      </c>
      <c r="D1083" t="s">
        <v>2871</v>
      </c>
      <c r="E1083" t="s">
        <v>2</v>
      </c>
      <c r="F1083">
        <f t="shared" si="80"/>
        <v>7</v>
      </c>
      <c r="G1083" t="s">
        <v>3778</v>
      </c>
      <c r="H1083" t="s">
        <v>3779</v>
      </c>
      <c r="I1083" t="s">
        <v>3780</v>
      </c>
      <c r="J1083" t="s">
        <v>4396</v>
      </c>
      <c r="K1083" s="46">
        <v>11.627599999999999</v>
      </c>
      <c r="L1083" s="27">
        <v>0</v>
      </c>
      <c r="M1083" s="27">
        <v>685.61</v>
      </c>
      <c r="N1083" s="27">
        <v>0</v>
      </c>
      <c r="O1083" s="70">
        <f t="shared" si="81"/>
        <v>685.61</v>
      </c>
      <c r="P1083" s="76">
        <v>0</v>
      </c>
      <c r="Q1083" s="66">
        <f t="shared" si="82"/>
        <v>0</v>
      </c>
      <c r="R1083" s="63">
        <v>0</v>
      </c>
      <c r="S1083" s="27">
        <v>685.61</v>
      </c>
      <c r="T1083" s="27">
        <v>0</v>
      </c>
      <c r="U1083" s="64">
        <f t="shared" si="83"/>
        <v>0</v>
      </c>
      <c r="V1083" s="65">
        <f t="shared" si="84"/>
        <v>685.61</v>
      </c>
    </row>
    <row r="1084" spans="1:22" x14ac:dyDescent="0.25">
      <c r="A1084" s="1" t="s">
        <v>3706</v>
      </c>
      <c r="B1084" t="s">
        <v>24</v>
      </c>
      <c r="C1084" t="s">
        <v>2870</v>
      </c>
      <c r="D1084" t="s">
        <v>2871</v>
      </c>
      <c r="E1084" t="s">
        <v>2</v>
      </c>
      <c r="F1084">
        <f t="shared" si="80"/>
        <v>7</v>
      </c>
      <c r="G1084" t="s">
        <v>3923</v>
      </c>
      <c r="H1084" t="s">
        <v>3782</v>
      </c>
      <c r="I1084" t="s">
        <v>3785</v>
      </c>
      <c r="J1084" t="s">
        <v>4396</v>
      </c>
      <c r="K1084" s="46">
        <v>0.93010000000000004</v>
      </c>
      <c r="L1084" s="27">
        <v>0</v>
      </c>
      <c r="M1084" s="27">
        <v>54.84</v>
      </c>
      <c r="N1084" s="27">
        <v>0</v>
      </c>
      <c r="O1084" s="70">
        <f t="shared" si="81"/>
        <v>54.84</v>
      </c>
      <c r="P1084" s="76">
        <v>0</v>
      </c>
      <c r="Q1084" s="66">
        <f t="shared" si="82"/>
        <v>0</v>
      </c>
      <c r="R1084" s="63">
        <v>0</v>
      </c>
      <c r="S1084" s="27">
        <v>54.84</v>
      </c>
      <c r="T1084" s="27">
        <v>0</v>
      </c>
      <c r="U1084" s="64">
        <f t="shared" si="83"/>
        <v>0</v>
      </c>
      <c r="V1084" s="65">
        <f t="shared" si="84"/>
        <v>54.84</v>
      </c>
    </row>
    <row r="1085" spans="1:22" x14ac:dyDescent="0.25">
      <c r="A1085" s="1" t="s">
        <v>3706</v>
      </c>
      <c r="B1085" t="s">
        <v>24</v>
      </c>
      <c r="C1085" t="s">
        <v>2870</v>
      </c>
      <c r="D1085" t="s">
        <v>2871</v>
      </c>
      <c r="E1085" t="s">
        <v>2</v>
      </c>
      <c r="F1085">
        <f t="shared" si="80"/>
        <v>7</v>
      </c>
      <c r="G1085" t="s">
        <v>3787</v>
      </c>
      <c r="H1085" t="s">
        <v>3782</v>
      </c>
      <c r="I1085" t="s">
        <v>3785</v>
      </c>
      <c r="J1085" t="s">
        <v>4396</v>
      </c>
      <c r="K1085" s="46">
        <v>1.8603000000000001</v>
      </c>
      <c r="L1085" s="27">
        <v>0</v>
      </c>
      <c r="M1085" s="27">
        <v>109.69</v>
      </c>
      <c r="N1085" s="27">
        <v>0</v>
      </c>
      <c r="O1085" s="70">
        <f t="shared" si="81"/>
        <v>109.69</v>
      </c>
      <c r="P1085" s="76">
        <v>0</v>
      </c>
      <c r="Q1085" s="66">
        <f t="shared" si="82"/>
        <v>0</v>
      </c>
      <c r="R1085" s="63">
        <v>0</v>
      </c>
      <c r="S1085" s="27">
        <v>109.69</v>
      </c>
      <c r="T1085" s="27">
        <v>0</v>
      </c>
      <c r="U1085" s="64">
        <f t="shared" si="83"/>
        <v>0</v>
      </c>
      <c r="V1085" s="65">
        <f t="shared" si="84"/>
        <v>109.69</v>
      </c>
    </row>
    <row r="1086" spans="1:22" x14ac:dyDescent="0.25">
      <c r="A1086" s="1" t="s">
        <v>3706</v>
      </c>
      <c r="B1086" t="s">
        <v>24</v>
      </c>
      <c r="C1086" t="s">
        <v>2872</v>
      </c>
      <c r="D1086" t="s">
        <v>2873</v>
      </c>
      <c r="E1086" t="s">
        <v>2</v>
      </c>
      <c r="F1086">
        <f t="shared" si="80"/>
        <v>7</v>
      </c>
      <c r="G1086" t="s">
        <v>3778</v>
      </c>
      <c r="H1086" t="s">
        <v>3779</v>
      </c>
      <c r="I1086" t="s">
        <v>3780</v>
      </c>
      <c r="J1086" t="s">
        <v>4396</v>
      </c>
      <c r="K1086" s="46">
        <v>8</v>
      </c>
      <c r="L1086" s="27">
        <v>18.41</v>
      </c>
      <c r="M1086" s="27">
        <v>1206.4000000000001</v>
      </c>
      <c r="N1086" s="27">
        <v>548.79000000000008</v>
      </c>
      <c r="O1086" s="70">
        <f t="shared" si="81"/>
        <v>1773.6000000000004</v>
      </c>
      <c r="P1086" s="76">
        <v>1.4452705042001495</v>
      </c>
      <c r="Q1086" s="66">
        <f t="shared" si="82"/>
        <v>793.15</v>
      </c>
      <c r="R1086" s="63">
        <v>1</v>
      </c>
      <c r="S1086" s="27">
        <v>1773.6000000000004</v>
      </c>
      <c r="T1086" s="27">
        <v>0</v>
      </c>
      <c r="U1086" s="64">
        <f t="shared" si="83"/>
        <v>793.15</v>
      </c>
      <c r="V1086" s="65">
        <f t="shared" si="84"/>
        <v>2566.7500000000005</v>
      </c>
    </row>
    <row r="1087" spans="1:22" x14ac:dyDescent="0.25">
      <c r="A1087" s="1" t="s">
        <v>3706</v>
      </c>
      <c r="B1087" t="s">
        <v>24</v>
      </c>
      <c r="C1087" t="s">
        <v>2875</v>
      </c>
      <c r="D1087" t="s">
        <v>2876</v>
      </c>
      <c r="E1087" t="s">
        <v>2</v>
      </c>
      <c r="F1087">
        <f t="shared" si="80"/>
        <v>7</v>
      </c>
      <c r="G1087" t="s">
        <v>3778</v>
      </c>
      <c r="H1087" t="s">
        <v>3779</v>
      </c>
      <c r="I1087" t="s">
        <v>3780</v>
      </c>
      <c r="J1087" t="s">
        <v>4396</v>
      </c>
      <c r="K1087" s="46">
        <v>12.792299999999999</v>
      </c>
      <c r="L1087" s="27">
        <v>38.51</v>
      </c>
      <c r="M1087" s="27">
        <v>1400.76</v>
      </c>
      <c r="N1087" s="27">
        <v>1098.73</v>
      </c>
      <c r="O1087" s="70">
        <f t="shared" si="81"/>
        <v>2538</v>
      </c>
      <c r="P1087" s="76">
        <v>1.4452622760224318</v>
      </c>
      <c r="Q1087" s="66">
        <f t="shared" si="82"/>
        <v>1587.95</v>
      </c>
      <c r="R1087" s="63">
        <v>1</v>
      </c>
      <c r="S1087" s="27">
        <v>2538</v>
      </c>
      <c r="T1087" s="27">
        <v>0</v>
      </c>
      <c r="U1087" s="64">
        <f t="shared" si="83"/>
        <v>1587.95</v>
      </c>
      <c r="V1087" s="65">
        <f t="shared" si="84"/>
        <v>4125.95</v>
      </c>
    </row>
    <row r="1088" spans="1:22" x14ac:dyDescent="0.25">
      <c r="A1088" s="1" t="s">
        <v>3706</v>
      </c>
      <c r="B1088" t="s">
        <v>24</v>
      </c>
      <c r="C1088" t="s">
        <v>2875</v>
      </c>
      <c r="D1088" t="s">
        <v>2876</v>
      </c>
      <c r="E1088" t="s">
        <v>2</v>
      </c>
      <c r="F1088">
        <f t="shared" si="80"/>
        <v>7</v>
      </c>
      <c r="G1088" t="s">
        <v>3784</v>
      </c>
      <c r="H1088" t="s">
        <v>3782</v>
      </c>
      <c r="I1088" t="s">
        <v>3785</v>
      </c>
      <c r="J1088" t="s">
        <v>4396</v>
      </c>
      <c r="K1088" s="46">
        <v>0.79900000000000004</v>
      </c>
      <c r="L1088" s="27">
        <v>0</v>
      </c>
      <c r="M1088" s="27">
        <v>87.49</v>
      </c>
      <c r="N1088" s="27">
        <v>71.03</v>
      </c>
      <c r="O1088" s="70">
        <f t="shared" si="81"/>
        <v>158.51999999999998</v>
      </c>
      <c r="P1088" s="76">
        <v>1.4452622760224318</v>
      </c>
      <c r="Q1088" s="66">
        <f t="shared" si="82"/>
        <v>102.66</v>
      </c>
      <c r="R1088" s="63">
        <v>1</v>
      </c>
      <c r="S1088" s="27">
        <v>158.51999999999998</v>
      </c>
      <c r="T1088" s="27">
        <v>0</v>
      </c>
      <c r="U1088" s="64">
        <f t="shared" si="83"/>
        <v>102.66</v>
      </c>
      <c r="V1088" s="65">
        <f t="shared" si="84"/>
        <v>261.17999999999995</v>
      </c>
    </row>
    <row r="1089" spans="1:22" x14ac:dyDescent="0.25">
      <c r="A1089" s="1" t="s">
        <v>3706</v>
      </c>
      <c r="B1089" t="s">
        <v>24</v>
      </c>
      <c r="C1089" t="s">
        <v>2877</v>
      </c>
      <c r="D1089" t="s">
        <v>696</v>
      </c>
      <c r="E1089" t="s">
        <v>2</v>
      </c>
      <c r="F1089">
        <f t="shared" si="80"/>
        <v>7</v>
      </c>
      <c r="G1089" t="s">
        <v>3778</v>
      </c>
      <c r="H1089" t="s">
        <v>3779</v>
      </c>
      <c r="I1089" t="s">
        <v>3780</v>
      </c>
      <c r="J1089" t="s">
        <v>4396</v>
      </c>
      <c r="K1089" s="46">
        <v>8</v>
      </c>
      <c r="L1089" s="27">
        <v>27.08</v>
      </c>
      <c r="M1089" s="27">
        <v>0</v>
      </c>
      <c r="N1089" s="27">
        <v>283.56</v>
      </c>
      <c r="O1089" s="70">
        <f t="shared" si="81"/>
        <v>310.64</v>
      </c>
      <c r="P1089" s="76">
        <v>1.4452673155593172</v>
      </c>
      <c r="Q1089" s="66">
        <f t="shared" si="82"/>
        <v>409.82</v>
      </c>
      <c r="R1089" s="63">
        <v>1</v>
      </c>
      <c r="S1089" s="27">
        <v>310.64</v>
      </c>
      <c r="T1089" s="27">
        <v>0</v>
      </c>
      <c r="U1089" s="64">
        <f t="shared" si="83"/>
        <v>409.82</v>
      </c>
      <c r="V1089" s="65">
        <f t="shared" si="84"/>
        <v>720.46</v>
      </c>
    </row>
    <row r="1090" spans="1:22" x14ac:dyDescent="0.25">
      <c r="A1090" s="1" t="s">
        <v>3762</v>
      </c>
      <c r="B1090" t="s">
        <v>25</v>
      </c>
      <c r="C1090" t="s">
        <v>107</v>
      </c>
      <c r="D1090" t="s">
        <v>25</v>
      </c>
      <c r="E1090" t="s">
        <v>0</v>
      </c>
      <c r="F1090">
        <f t="shared" ref="F1090:F1153" si="85">LEN(C1090)</f>
        <v>7</v>
      </c>
      <c r="G1090" t="s">
        <v>3778</v>
      </c>
      <c r="H1090" t="s">
        <v>3779</v>
      </c>
      <c r="I1090" t="s">
        <v>3780</v>
      </c>
      <c r="J1090" t="s">
        <v>4396</v>
      </c>
      <c r="K1090" s="46">
        <v>6.0925000000000002</v>
      </c>
      <c r="L1090" s="27">
        <v>8714.4500000000007</v>
      </c>
      <c r="M1090" s="27">
        <v>0</v>
      </c>
      <c r="N1090" s="27">
        <v>11153.380000000001</v>
      </c>
      <c r="O1090" s="70">
        <f t="shared" ref="O1090:O1153" si="86">SUM(L1090:N1090)</f>
        <v>19867.830000000002</v>
      </c>
      <c r="P1090" s="76">
        <v>1.445262333032677</v>
      </c>
      <c r="Q1090" s="66">
        <f t="shared" ref="Q1090:Q1153" si="87">ROUND(P1090*N1090,2)</f>
        <v>16119.56</v>
      </c>
      <c r="R1090" s="63">
        <v>1</v>
      </c>
      <c r="S1090" s="27">
        <v>19867.830000000002</v>
      </c>
      <c r="T1090" s="27">
        <v>0</v>
      </c>
      <c r="U1090" s="64">
        <f t="shared" ref="U1090:U1153" si="88">ROUND(SUM(L1090,M1090,N1090,Q1090,-S1090,-T1090), 2)</f>
        <v>16119.56</v>
      </c>
      <c r="V1090" s="65">
        <f t="shared" ref="V1090:V1153" si="89">SUM(S1090,T1090,U1090)</f>
        <v>35987.39</v>
      </c>
    </row>
    <row r="1091" spans="1:22" x14ac:dyDescent="0.25">
      <c r="A1091" s="1" t="s">
        <v>3762</v>
      </c>
      <c r="B1091" t="s">
        <v>25</v>
      </c>
      <c r="C1091" t="s">
        <v>107</v>
      </c>
      <c r="D1091" t="s">
        <v>25</v>
      </c>
      <c r="E1091" t="s">
        <v>0</v>
      </c>
      <c r="F1091">
        <f t="shared" si="85"/>
        <v>7</v>
      </c>
      <c r="G1091" t="s">
        <v>3818</v>
      </c>
      <c r="H1091" t="s">
        <v>3782</v>
      </c>
      <c r="I1091" t="s">
        <v>3785</v>
      </c>
      <c r="J1091" t="s">
        <v>4397</v>
      </c>
      <c r="K1091" s="46">
        <v>0.44579999999999997</v>
      </c>
      <c r="L1091" s="27">
        <v>0</v>
      </c>
      <c r="M1091" s="27">
        <v>0</v>
      </c>
      <c r="N1091" s="27">
        <v>1453.77</v>
      </c>
      <c r="O1091" s="70">
        <f t="shared" si="86"/>
        <v>1453.77</v>
      </c>
      <c r="P1091" s="76">
        <v>1.4452627779940754</v>
      </c>
      <c r="Q1091" s="66">
        <f t="shared" si="87"/>
        <v>2101.08</v>
      </c>
      <c r="R1091" s="63">
        <v>1</v>
      </c>
      <c r="S1091" s="27">
        <v>0</v>
      </c>
      <c r="T1091" s="27">
        <v>1453.77</v>
      </c>
      <c r="U1091" s="64">
        <f t="shared" si="88"/>
        <v>2101.08</v>
      </c>
      <c r="V1091" s="65">
        <f t="shared" si="89"/>
        <v>3554.85</v>
      </c>
    </row>
    <row r="1092" spans="1:22" x14ac:dyDescent="0.25">
      <c r="A1092" s="1" t="s">
        <v>3762</v>
      </c>
      <c r="B1092" t="s">
        <v>25</v>
      </c>
      <c r="C1092" t="s">
        <v>107</v>
      </c>
      <c r="D1092" t="s">
        <v>25</v>
      </c>
      <c r="E1092" t="s">
        <v>0</v>
      </c>
      <c r="F1092">
        <f t="shared" si="85"/>
        <v>7</v>
      </c>
      <c r="G1092" t="s">
        <v>3819</v>
      </c>
      <c r="H1092" t="s">
        <v>3782</v>
      </c>
      <c r="I1092" t="s">
        <v>3785</v>
      </c>
      <c r="J1092" t="s">
        <v>4397</v>
      </c>
      <c r="K1092" s="46">
        <v>0.70269999999999999</v>
      </c>
      <c r="L1092" s="27">
        <v>0</v>
      </c>
      <c r="M1092" s="27">
        <v>0</v>
      </c>
      <c r="N1092" s="27">
        <v>2291.5300000000002</v>
      </c>
      <c r="O1092" s="70">
        <f t="shared" si="86"/>
        <v>2291.5300000000002</v>
      </c>
      <c r="P1092" s="76">
        <v>1.4452627779940754</v>
      </c>
      <c r="Q1092" s="66">
        <f t="shared" si="87"/>
        <v>3311.86</v>
      </c>
      <c r="R1092" s="63">
        <v>1</v>
      </c>
      <c r="S1092" s="27">
        <v>0</v>
      </c>
      <c r="T1092" s="27">
        <v>2291.5300000000002</v>
      </c>
      <c r="U1092" s="64">
        <f t="shared" si="88"/>
        <v>3311.86</v>
      </c>
      <c r="V1092" s="65">
        <f t="shared" si="89"/>
        <v>5603.39</v>
      </c>
    </row>
    <row r="1093" spans="1:22" x14ac:dyDescent="0.25">
      <c r="A1093" s="1" t="s">
        <v>3762</v>
      </c>
      <c r="B1093" t="s">
        <v>25</v>
      </c>
      <c r="C1093" t="s">
        <v>107</v>
      </c>
      <c r="D1093" t="s">
        <v>25</v>
      </c>
      <c r="E1093" t="s">
        <v>0</v>
      </c>
      <c r="F1093">
        <f t="shared" si="85"/>
        <v>7</v>
      </c>
      <c r="G1093" t="s">
        <v>3820</v>
      </c>
      <c r="H1093" t="s">
        <v>3782</v>
      </c>
      <c r="I1093" t="s">
        <v>3785</v>
      </c>
      <c r="J1093" t="s">
        <v>4397</v>
      </c>
      <c r="K1093" s="46">
        <v>0.48449999999999999</v>
      </c>
      <c r="L1093" s="27">
        <v>0</v>
      </c>
      <c r="M1093" s="27">
        <v>0</v>
      </c>
      <c r="N1093" s="27">
        <v>1579.97</v>
      </c>
      <c r="O1093" s="70">
        <f t="shared" si="86"/>
        <v>1579.97</v>
      </c>
      <c r="P1093" s="76">
        <v>1.4452627779940754</v>
      </c>
      <c r="Q1093" s="66">
        <f t="shared" si="87"/>
        <v>2283.4699999999998</v>
      </c>
      <c r="R1093" s="63">
        <v>1</v>
      </c>
      <c r="S1093" s="27">
        <v>0</v>
      </c>
      <c r="T1093" s="27">
        <v>1579.97</v>
      </c>
      <c r="U1093" s="64">
        <f t="shared" si="88"/>
        <v>2283.4699999999998</v>
      </c>
      <c r="V1093" s="65">
        <f t="shared" si="89"/>
        <v>3863.4399999999996</v>
      </c>
    </row>
    <row r="1094" spans="1:22" x14ac:dyDescent="0.25">
      <c r="A1094" s="1" t="s">
        <v>3762</v>
      </c>
      <c r="B1094" t="s">
        <v>25</v>
      </c>
      <c r="C1094" t="s">
        <v>107</v>
      </c>
      <c r="D1094" t="s">
        <v>25</v>
      </c>
      <c r="E1094" t="s">
        <v>0</v>
      </c>
      <c r="F1094">
        <f t="shared" si="85"/>
        <v>7</v>
      </c>
      <c r="G1094" t="s">
        <v>3787</v>
      </c>
      <c r="H1094" t="s">
        <v>3782</v>
      </c>
      <c r="I1094" t="s">
        <v>3785</v>
      </c>
      <c r="J1094" t="s">
        <v>4397</v>
      </c>
      <c r="K1094" s="46">
        <v>1</v>
      </c>
      <c r="L1094" s="27">
        <v>0</v>
      </c>
      <c r="M1094" s="27">
        <v>0</v>
      </c>
      <c r="N1094" s="27">
        <v>3261.0300000000007</v>
      </c>
      <c r="O1094" s="70">
        <f t="shared" si="86"/>
        <v>3261.0300000000007</v>
      </c>
      <c r="P1094" s="76">
        <v>1.4452627779940754</v>
      </c>
      <c r="Q1094" s="66">
        <f t="shared" si="87"/>
        <v>4713.05</v>
      </c>
      <c r="R1094" s="63">
        <v>1</v>
      </c>
      <c r="S1094" s="27">
        <v>0</v>
      </c>
      <c r="T1094" s="27">
        <v>3261.03</v>
      </c>
      <c r="U1094" s="64">
        <f t="shared" si="88"/>
        <v>4713.05</v>
      </c>
      <c r="V1094" s="65">
        <f t="shared" si="89"/>
        <v>7974.08</v>
      </c>
    </row>
    <row r="1095" spans="1:22" x14ac:dyDescent="0.25">
      <c r="A1095" s="1" t="s">
        <v>3762</v>
      </c>
      <c r="B1095" t="s">
        <v>25</v>
      </c>
      <c r="C1095" t="s">
        <v>107</v>
      </c>
      <c r="D1095" t="s">
        <v>25</v>
      </c>
      <c r="E1095" t="s">
        <v>0</v>
      </c>
      <c r="F1095">
        <f t="shared" si="85"/>
        <v>7</v>
      </c>
      <c r="G1095" t="s">
        <v>3788</v>
      </c>
      <c r="H1095" t="s">
        <v>3782</v>
      </c>
      <c r="I1095" t="s">
        <v>3785</v>
      </c>
      <c r="J1095" t="s">
        <v>4397</v>
      </c>
      <c r="K1095" s="46">
        <v>0.71850000000000003</v>
      </c>
      <c r="L1095" s="27">
        <v>0</v>
      </c>
      <c r="M1095" s="27">
        <v>0</v>
      </c>
      <c r="N1095" s="27">
        <v>2343.0500000000002</v>
      </c>
      <c r="O1095" s="70">
        <f t="shared" si="86"/>
        <v>2343.0500000000002</v>
      </c>
      <c r="P1095" s="76">
        <v>1.4452627779940754</v>
      </c>
      <c r="Q1095" s="66">
        <f t="shared" si="87"/>
        <v>3386.32</v>
      </c>
      <c r="R1095" s="63">
        <v>1</v>
      </c>
      <c r="S1095" s="27">
        <v>0</v>
      </c>
      <c r="T1095" s="27">
        <v>2343.0500000000002</v>
      </c>
      <c r="U1095" s="64">
        <f t="shared" si="88"/>
        <v>3386.32</v>
      </c>
      <c r="V1095" s="65">
        <f t="shared" si="89"/>
        <v>5729.3700000000008</v>
      </c>
    </row>
    <row r="1096" spans="1:22" x14ac:dyDescent="0.25">
      <c r="A1096" s="1" t="s">
        <v>3762</v>
      </c>
      <c r="B1096" t="s">
        <v>25</v>
      </c>
      <c r="C1096" t="s">
        <v>107</v>
      </c>
      <c r="D1096" t="s">
        <v>25</v>
      </c>
      <c r="E1096" t="s">
        <v>0</v>
      </c>
      <c r="F1096">
        <f t="shared" si="85"/>
        <v>7</v>
      </c>
      <c r="G1096" t="s">
        <v>3789</v>
      </c>
      <c r="H1096" t="s">
        <v>3782</v>
      </c>
      <c r="I1096" t="s">
        <v>3785</v>
      </c>
      <c r="J1096" t="s">
        <v>4397</v>
      </c>
      <c r="K1096" s="46">
        <v>0.28149999999999997</v>
      </c>
      <c r="L1096" s="27">
        <v>0</v>
      </c>
      <c r="M1096" s="27">
        <v>0</v>
      </c>
      <c r="N1096" s="27">
        <v>917.9799999999999</v>
      </c>
      <c r="O1096" s="70">
        <f t="shared" si="86"/>
        <v>917.9799999999999</v>
      </c>
      <c r="P1096" s="76">
        <v>1.4452627779940754</v>
      </c>
      <c r="Q1096" s="66">
        <f t="shared" si="87"/>
        <v>1326.72</v>
      </c>
      <c r="R1096" s="63">
        <v>1</v>
      </c>
      <c r="S1096" s="27">
        <v>0</v>
      </c>
      <c r="T1096" s="27">
        <v>917.98</v>
      </c>
      <c r="U1096" s="64">
        <f t="shared" si="88"/>
        <v>1326.72</v>
      </c>
      <c r="V1096" s="65">
        <f t="shared" si="89"/>
        <v>2244.6999999999998</v>
      </c>
    </row>
    <row r="1097" spans="1:22" x14ac:dyDescent="0.25">
      <c r="A1097" s="1" t="s">
        <v>3762</v>
      </c>
      <c r="B1097" t="s">
        <v>25</v>
      </c>
      <c r="C1097" t="s">
        <v>107</v>
      </c>
      <c r="D1097" t="s">
        <v>25</v>
      </c>
      <c r="E1097" t="s">
        <v>0</v>
      </c>
      <c r="F1097">
        <f t="shared" si="85"/>
        <v>7</v>
      </c>
      <c r="G1097" t="s">
        <v>3821</v>
      </c>
      <c r="H1097" t="s">
        <v>3782</v>
      </c>
      <c r="I1097" t="s">
        <v>3783</v>
      </c>
      <c r="J1097" t="s">
        <v>4397</v>
      </c>
      <c r="K1097" s="46">
        <v>0.89170000000000005</v>
      </c>
      <c r="L1097" s="27">
        <v>2907.86</v>
      </c>
      <c r="M1097" s="27">
        <v>0</v>
      </c>
      <c r="N1097" s="27">
        <v>0</v>
      </c>
      <c r="O1097" s="70">
        <f t="shared" si="86"/>
        <v>2907.86</v>
      </c>
      <c r="P1097" s="76">
        <v>0</v>
      </c>
      <c r="Q1097" s="66">
        <f t="shared" si="87"/>
        <v>0</v>
      </c>
      <c r="R1097" s="63">
        <v>1</v>
      </c>
      <c r="S1097" s="27">
        <v>0</v>
      </c>
      <c r="T1097" s="27">
        <v>2907.86</v>
      </c>
      <c r="U1097" s="64">
        <f t="shared" si="88"/>
        <v>0</v>
      </c>
      <c r="V1097" s="65">
        <f t="shared" si="89"/>
        <v>2907.86</v>
      </c>
    </row>
    <row r="1098" spans="1:22" x14ac:dyDescent="0.25">
      <c r="A1098" s="1" t="s">
        <v>3762</v>
      </c>
      <c r="B1098" t="s">
        <v>25</v>
      </c>
      <c r="C1098" t="s">
        <v>107</v>
      </c>
      <c r="D1098" t="s">
        <v>25</v>
      </c>
      <c r="E1098" t="s">
        <v>0</v>
      </c>
      <c r="F1098">
        <f t="shared" si="85"/>
        <v>7</v>
      </c>
      <c r="G1098" t="s">
        <v>3791</v>
      </c>
      <c r="H1098" t="s">
        <v>3782</v>
      </c>
      <c r="I1098" t="s">
        <v>3785</v>
      </c>
      <c r="J1098" t="s">
        <v>4397</v>
      </c>
      <c r="K1098" s="46">
        <v>0.25</v>
      </c>
      <c r="L1098" s="27">
        <v>0</v>
      </c>
      <c r="M1098" s="27">
        <v>0</v>
      </c>
      <c r="N1098" s="27">
        <v>815.26</v>
      </c>
      <c r="O1098" s="70">
        <f t="shared" si="86"/>
        <v>815.26</v>
      </c>
      <c r="P1098" s="76">
        <v>1.4452627779940754</v>
      </c>
      <c r="Q1098" s="66">
        <f t="shared" si="87"/>
        <v>1178.26</v>
      </c>
      <c r="R1098" s="63">
        <v>1</v>
      </c>
      <c r="S1098" s="27">
        <v>0</v>
      </c>
      <c r="T1098" s="27">
        <v>815.2600000000001</v>
      </c>
      <c r="U1098" s="64">
        <f t="shared" si="88"/>
        <v>1178.26</v>
      </c>
      <c r="V1098" s="65">
        <f t="shared" si="89"/>
        <v>1993.52</v>
      </c>
    </row>
    <row r="1099" spans="1:22" x14ac:dyDescent="0.25">
      <c r="A1099" s="1" t="s">
        <v>3762</v>
      </c>
      <c r="B1099" t="s">
        <v>25</v>
      </c>
      <c r="C1099" t="s">
        <v>697</v>
      </c>
      <c r="D1099" t="s">
        <v>698</v>
      </c>
      <c r="E1099" t="s">
        <v>3</v>
      </c>
      <c r="F1099">
        <f t="shared" si="85"/>
        <v>7</v>
      </c>
      <c r="G1099" t="s">
        <v>3778</v>
      </c>
      <c r="H1099" t="s">
        <v>3779</v>
      </c>
      <c r="I1099" t="s">
        <v>3780</v>
      </c>
      <c r="J1099" t="s">
        <v>4397</v>
      </c>
      <c r="K1099" s="46">
        <v>0.97009999999999996</v>
      </c>
      <c r="L1099" s="27">
        <v>0</v>
      </c>
      <c r="M1099" s="27">
        <v>0</v>
      </c>
      <c r="N1099" s="27">
        <v>0</v>
      </c>
      <c r="O1099" s="70">
        <f t="shared" si="86"/>
        <v>0</v>
      </c>
      <c r="P1099" s="76">
        <v>0</v>
      </c>
      <c r="Q1099" s="66">
        <f t="shared" si="87"/>
        <v>0</v>
      </c>
      <c r="R1099" s="63">
        <v>0</v>
      </c>
      <c r="S1099" s="27">
        <v>0</v>
      </c>
      <c r="T1099" s="27">
        <v>0</v>
      </c>
      <c r="U1099" s="64">
        <f t="shared" si="88"/>
        <v>0</v>
      </c>
      <c r="V1099" s="65">
        <f t="shared" si="89"/>
        <v>0</v>
      </c>
    </row>
    <row r="1100" spans="1:22" x14ac:dyDescent="0.25">
      <c r="A1100" s="1" t="s">
        <v>3762</v>
      </c>
      <c r="B1100" t="s">
        <v>25</v>
      </c>
      <c r="C1100" t="s">
        <v>699</v>
      </c>
      <c r="D1100" t="s">
        <v>700</v>
      </c>
      <c r="E1100" t="s">
        <v>3</v>
      </c>
      <c r="F1100">
        <f t="shared" si="85"/>
        <v>7</v>
      </c>
      <c r="G1100" t="s">
        <v>3778</v>
      </c>
      <c r="H1100" t="s">
        <v>3779</v>
      </c>
      <c r="I1100" t="s">
        <v>3780</v>
      </c>
      <c r="J1100" t="s">
        <v>4397</v>
      </c>
      <c r="K1100" s="46">
        <v>0.83260000000000001</v>
      </c>
      <c r="L1100" s="27">
        <v>61.27</v>
      </c>
      <c r="M1100" s="27">
        <v>2594.46</v>
      </c>
      <c r="N1100" s="27">
        <v>1122.3499999999999</v>
      </c>
      <c r="O1100" s="70">
        <f t="shared" si="86"/>
        <v>3778.08</v>
      </c>
      <c r="P1100" s="76">
        <v>1.4452621731189024</v>
      </c>
      <c r="Q1100" s="66">
        <f t="shared" si="87"/>
        <v>1622.09</v>
      </c>
      <c r="R1100" s="63">
        <v>1</v>
      </c>
      <c r="S1100" s="27">
        <v>0</v>
      </c>
      <c r="T1100" s="27">
        <v>3778.08</v>
      </c>
      <c r="U1100" s="64">
        <f t="shared" si="88"/>
        <v>1622.09</v>
      </c>
      <c r="V1100" s="65">
        <f t="shared" si="89"/>
        <v>5400.17</v>
      </c>
    </row>
    <row r="1101" spans="1:22" x14ac:dyDescent="0.25">
      <c r="A1101" s="1" t="s">
        <v>3762</v>
      </c>
      <c r="B1101" t="s">
        <v>25</v>
      </c>
      <c r="C1101" t="s">
        <v>699</v>
      </c>
      <c r="D1101" t="s">
        <v>700</v>
      </c>
      <c r="E1101" t="s">
        <v>3</v>
      </c>
      <c r="F1101">
        <f t="shared" si="85"/>
        <v>7</v>
      </c>
      <c r="G1101" t="s">
        <v>3781</v>
      </c>
      <c r="H1101" t="s">
        <v>3782</v>
      </c>
      <c r="I1101" t="s">
        <v>3783</v>
      </c>
      <c r="J1101" t="s">
        <v>4397</v>
      </c>
      <c r="K1101" s="46">
        <v>0.98809999999999998</v>
      </c>
      <c r="L1101" s="27">
        <v>1404.68</v>
      </c>
      <c r="M1101" s="27">
        <v>3079.02</v>
      </c>
      <c r="N1101" s="27">
        <v>0</v>
      </c>
      <c r="O1101" s="70">
        <f t="shared" si="86"/>
        <v>4483.7</v>
      </c>
      <c r="P1101" s="76">
        <v>0</v>
      </c>
      <c r="Q1101" s="66">
        <f t="shared" si="87"/>
        <v>0</v>
      </c>
      <c r="R1101" s="63">
        <v>1</v>
      </c>
      <c r="S1101" s="27">
        <v>0</v>
      </c>
      <c r="T1101" s="27">
        <v>4483.7</v>
      </c>
      <c r="U1101" s="64">
        <f t="shared" si="88"/>
        <v>0</v>
      </c>
      <c r="V1101" s="65">
        <f t="shared" si="89"/>
        <v>4483.7</v>
      </c>
    </row>
    <row r="1102" spans="1:22" x14ac:dyDescent="0.25">
      <c r="A1102" s="1" t="s">
        <v>3762</v>
      </c>
      <c r="B1102" t="s">
        <v>25</v>
      </c>
      <c r="C1102" t="s">
        <v>699</v>
      </c>
      <c r="D1102" t="s">
        <v>700</v>
      </c>
      <c r="E1102" t="s">
        <v>3</v>
      </c>
      <c r="F1102">
        <f t="shared" si="85"/>
        <v>7</v>
      </c>
      <c r="G1102" t="s">
        <v>3902</v>
      </c>
      <c r="H1102" t="s">
        <v>3782</v>
      </c>
      <c r="I1102" t="s">
        <v>3783</v>
      </c>
      <c r="J1102" t="s">
        <v>4397</v>
      </c>
      <c r="K1102" s="46">
        <v>1.9761</v>
      </c>
      <c r="L1102" s="27">
        <v>2809.22</v>
      </c>
      <c r="M1102" s="27">
        <v>6157.73</v>
      </c>
      <c r="N1102" s="27">
        <v>0</v>
      </c>
      <c r="O1102" s="70">
        <f t="shared" si="86"/>
        <v>8966.9499999999989</v>
      </c>
      <c r="P1102" s="76">
        <v>0</v>
      </c>
      <c r="Q1102" s="66">
        <f t="shared" si="87"/>
        <v>0</v>
      </c>
      <c r="R1102" s="63">
        <v>1</v>
      </c>
      <c r="S1102" s="27">
        <v>0</v>
      </c>
      <c r="T1102" s="27">
        <v>8966.9499999999989</v>
      </c>
      <c r="U1102" s="64">
        <f t="shared" si="88"/>
        <v>0</v>
      </c>
      <c r="V1102" s="65">
        <f t="shared" si="89"/>
        <v>8966.9499999999989</v>
      </c>
    </row>
    <row r="1103" spans="1:22" x14ac:dyDescent="0.25">
      <c r="A1103" s="1" t="s">
        <v>3762</v>
      </c>
      <c r="B1103" t="s">
        <v>25</v>
      </c>
      <c r="C1103" t="s">
        <v>701</v>
      </c>
      <c r="D1103" t="s">
        <v>702</v>
      </c>
      <c r="E1103" t="s">
        <v>3</v>
      </c>
      <c r="F1103">
        <f t="shared" si="85"/>
        <v>7</v>
      </c>
      <c r="G1103" t="s">
        <v>3778</v>
      </c>
      <c r="H1103" t="s">
        <v>3779</v>
      </c>
      <c r="I1103" t="s">
        <v>3780</v>
      </c>
      <c r="J1103" t="s">
        <v>4397</v>
      </c>
      <c r="K1103" s="46">
        <v>0.87109999999999999</v>
      </c>
      <c r="L1103" s="27">
        <v>0</v>
      </c>
      <c r="M1103" s="27">
        <v>0</v>
      </c>
      <c r="N1103" s="27">
        <v>0</v>
      </c>
      <c r="O1103" s="70">
        <f t="shared" si="86"/>
        <v>0</v>
      </c>
      <c r="P1103" s="76">
        <v>0</v>
      </c>
      <c r="Q1103" s="66">
        <f t="shared" si="87"/>
        <v>0</v>
      </c>
      <c r="R1103" s="63">
        <v>0</v>
      </c>
      <c r="S1103" s="27">
        <v>0</v>
      </c>
      <c r="T1103" s="27">
        <v>0</v>
      </c>
      <c r="U1103" s="64">
        <f t="shared" si="88"/>
        <v>0</v>
      </c>
      <c r="V1103" s="65">
        <f t="shared" si="89"/>
        <v>0</v>
      </c>
    </row>
    <row r="1104" spans="1:22" x14ac:dyDescent="0.25">
      <c r="A1104" s="1" t="s">
        <v>3762</v>
      </c>
      <c r="B1104" t="s">
        <v>25</v>
      </c>
      <c r="C1104" t="s">
        <v>703</v>
      </c>
      <c r="D1104" t="s">
        <v>704</v>
      </c>
      <c r="E1104" t="s">
        <v>3</v>
      </c>
      <c r="F1104">
        <f t="shared" si="85"/>
        <v>7</v>
      </c>
      <c r="G1104" t="s">
        <v>3778</v>
      </c>
      <c r="H1104" t="s">
        <v>3779</v>
      </c>
      <c r="I1104" t="s">
        <v>3780</v>
      </c>
      <c r="J1104" t="s">
        <v>4397</v>
      </c>
      <c r="K1104" s="46">
        <v>0.80030000000000001</v>
      </c>
      <c r="L1104" s="27">
        <v>0</v>
      </c>
      <c r="M1104" s="27">
        <v>118.44</v>
      </c>
      <c r="N1104" s="27">
        <v>0</v>
      </c>
      <c r="O1104" s="70">
        <f t="shared" si="86"/>
        <v>118.44</v>
      </c>
      <c r="P1104" s="76">
        <v>0</v>
      </c>
      <c r="Q1104" s="66">
        <f t="shared" si="87"/>
        <v>0</v>
      </c>
      <c r="R1104" s="63">
        <v>0</v>
      </c>
      <c r="S1104" s="27">
        <v>0</v>
      </c>
      <c r="T1104" s="27">
        <v>118.44</v>
      </c>
      <c r="U1104" s="64">
        <f t="shared" si="88"/>
        <v>0</v>
      </c>
      <c r="V1104" s="65">
        <f t="shared" si="89"/>
        <v>118.44</v>
      </c>
    </row>
    <row r="1105" spans="1:22" x14ac:dyDescent="0.25">
      <c r="A1105" s="1" t="s">
        <v>3762</v>
      </c>
      <c r="B1105" t="s">
        <v>25</v>
      </c>
      <c r="C1105" t="s">
        <v>705</v>
      </c>
      <c r="D1105" t="s">
        <v>706</v>
      </c>
      <c r="E1105" t="s">
        <v>3</v>
      </c>
      <c r="F1105">
        <f t="shared" si="85"/>
        <v>7</v>
      </c>
      <c r="G1105" t="s">
        <v>3778</v>
      </c>
      <c r="H1105" t="s">
        <v>3779</v>
      </c>
      <c r="I1105" t="s">
        <v>3780</v>
      </c>
      <c r="J1105" t="s">
        <v>4397</v>
      </c>
      <c r="K1105" s="46">
        <v>0.81489999999999996</v>
      </c>
      <c r="L1105" s="27">
        <v>0</v>
      </c>
      <c r="M1105" s="27">
        <v>0</v>
      </c>
      <c r="N1105" s="27">
        <v>48.19</v>
      </c>
      <c r="O1105" s="70">
        <f t="shared" si="86"/>
        <v>48.19</v>
      </c>
      <c r="P1105" s="76">
        <v>1.4453206059348414</v>
      </c>
      <c r="Q1105" s="66">
        <f t="shared" si="87"/>
        <v>69.650000000000006</v>
      </c>
      <c r="R1105" s="63">
        <v>1</v>
      </c>
      <c r="S1105" s="27">
        <v>0</v>
      </c>
      <c r="T1105" s="27">
        <v>48.189999999999991</v>
      </c>
      <c r="U1105" s="64">
        <f t="shared" si="88"/>
        <v>69.650000000000006</v>
      </c>
      <c r="V1105" s="65">
        <f t="shared" si="89"/>
        <v>117.84</v>
      </c>
    </row>
    <row r="1106" spans="1:22" x14ac:dyDescent="0.25">
      <c r="A1106" s="1" t="s">
        <v>3762</v>
      </c>
      <c r="B1106" t="s">
        <v>25</v>
      </c>
      <c r="C1106" t="s">
        <v>705</v>
      </c>
      <c r="D1106" t="s">
        <v>706</v>
      </c>
      <c r="E1106" t="s">
        <v>3</v>
      </c>
      <c r="F1106">
        <f t="shared" si="85"/>
        <v>7</v>
      </c>
      <c r="G1106" t="s">
        <v>3902</v>
      </c>
      <c r="H1106" t="s">
        <v>3782</v>
      </c>
      <c r="I1106" t="s">
        <v>3783</v>
      </c>
      <c r="J1106" t="s">
        <v>4397</v>
      </c>
      <c r="K1106" s="46">
        <v>1</v>
      </c>
      <c r="L1106" s="27">
        <v>59.13</v>
      </c>
      <c r="M1106" s="27">
        <v>0</v>
      </c>
      <c r="N1106" s="27">
        <v>0</v>
      </c>
      <c r="O1106" s="70">
        <f t="shared" si="86"/>
        <v>59.13</v>
      </c>
      <c r="P1106" s="76">
        <v>0</v>
      </c>
      <c r="Q1106" s="66">
        <f t="shared" si="87"/>
        <v>0</v>
      </c>
      <c r="R1106" s="63">
        <v>1</v>
      </c>
      <c r="S1106" s="27">
        <v>0</v>
      </c>
      <c r="T1106" s="27">
        <v>59.13</v>
      </c>
      <c r="U1106" s="64">
        <f t="shared" si="88"/>
        <v>0</v>
      </c>
      <c r="V1106" s="65">
        <f t="shared" si="89"/>
        <v>59.13</v>
      </c>
    </row>
    <row r="1107" spans="1:22" x14ac:dyDescent="0.25">
      <c r="A1107" s="1" t="s">
        <v>3762</v>
      </c>
      <c r="B1107" t="s">
        <v>25</v>
      </c>
      <c r="C1107" t="s">
        <v>707</v>
      </c>
      <c r="D1107" t="s">
        <v>708</v>
      </c>
      <c r="E1107" t="s">
        <v>3</v>
      </c>
      <c r="F1107">
        <f t="shared" si="85"/>
        <v>7</v>
      </c>
      <c r="G1107" t="s">
        <v>3778</v>
      </c>
      <c r="H1107" t="s">
        <v>3779</v>
      </c>
      <c r="I1107" t="s">
        <v>3780</v>
      </c>
      <c r="J1107" t="s">
        <v>4397</v>
      </c>
      <c r="K1107" s="46">
        <v>0.84399999999999997</v>
      </c>
      <c r="L1107" s="27">
        <v>0</v>
      </c>
      <c r="M1107" s="27">
        <v>113.18</v>
      </c>
      <c r="N1107" s="27">
        <v>0</v>
      </c>
      <c r="O1107" s="70">
        <f t="shared" si="86"/>
        <v>113.18</v>
      </c>
      <c r="P1107" s="76">
        <v>0</v>
      </c>
      <c r="Q1107" s="66">
        <f t="shared" si="87"/>
        <v>0</v>
      </c>
      <c r="R1107" s="63">
        <v>0</v>
      </c>
      <c r="S1107" s="27">
        <v>0</v>
      </c>
      <c r="T1107" s="27">
        <v>113.18</v>
      </c>
      <c r="U1107" s="64">
        <f t="shared" si="88"/>
        <v>0</v>
      </c>
      <c r="V1107" s="65">
        <f t="shared" si="89"/>
        <v>113.18</v>
      </c>
    </row>
    <row r="1108" spans="1:22" x14ac:dyDescent="0.25">
      <c r="A1108" s="1" t="s">
        <v>3762</v>
      </c>
      <c r="B1108" t="s">
        <v>25</v>
      </c>
      <c r="C1108" t="s">
        <v>707</v>
      </c>
      <c r="D1108" t="s">
        <v>708</v>
      </c>
      <c r="E1108" t="s">
        <v>3</v>
      </c>
      <c r="F1108">
        <f t="shared" si="85"/>
        <v>7</v>
      </c>
      <c r="G1108" t="s">
        <v>3900</v>
      </c>
      <c r="H1108" t="s">
        <v>3779</v>
      </c>
      <c r="I1108" t="s">
        <v>3780</v>
      </c>
      <c r="J1108" t="s">
        <v>4397</v>
      </c>
      <c r="K1108" s="46">
        <v>0.97560000000000002</v>
      </c>
      <c r="L1108" s="27">
        <v>0</v>
      </c>
      <c r="M1108" s="27">
        <v>130.83000000000001</v>
      </c>
      <c r="N1108" s="27">
        <v>0</v>
      </c>
      <c r="O1108" s="70">
        <f t="shared" si="86"/>
        <v>130.83000000000001</v>
      </c>
      <c r="P1108" s="76">
        <v>0</v>
      </c>
      <c r="Q1108" s="66">
        <f t="shared" si="87"/>
        <v>0</v>
      </c>
      <c r="R1108" s="63">
        <v>0</v>
      </c>
      <c r="S1108" s="27">
        <v>0</v>
      </c>
      <c r="T1108" s="27">
        <v>130.83000000000001</v>
      </c>
      <c r="U1108" s="64">
        <f t="shared" si="88"/>
        <v>0</v>
      </c>
      <c r="V1108" s="65">
        <f t="shared" si="89"/>
        <v>130.83000000000001</v>
      </c>
    </row>
    <row r="1109" spans="1:22" x14ac:dyDescent="0.25">
      <c r="A1109" s="1" t="s">
        <v>3762</v>
      </c>
      <c r="B1109" t="s">
        <v>25</v>
      </c>
      <c r="C1109" t="s">
        <v>707</v>
      </c>
      <c r="D1109" t="s">
        <v>708</v>
      </c>
      <c r="E1109" t="s">
        <v>3</v>
      </c>
      <c r="F1109">
        <f t="shared" si="85"/>
        <v>7</v>
      </c>
      <c r="G1109" t="s">
        <v>3787</v>
      </c>
      <c r="H1109" t="s">
        <v>3782</v>
      </c>
      <c r="I1109" t="s">
        <v>3785</v>
      </c>
      <c r="J1109" t="s">
        <v>4397</v>
      </c>
      <c r="K1109" s="46">
        <v>0.99590000000000001</v>
      </c>
      <c r="L1109" s="27">
        <v>0</v>
      </c>
      <c r="M1109" s="27">
        <v>133.55000000000001</v>
      </c>
      <c r="N1109" s="27">
        <v>0</v>
      </c>
      <c r="O1109" s="70">
        <f t="shared" si="86"/>
        <v>133.55000000000001</v>
      </c>
      <c r="P1109" s="76">
        <v>0</v>
      </c>
      <c r="Q1109" s="66">
        <f t="shared" si="87"/>
        <v>0</v>
      </c>
      <c r="R1109" s="63">
        <v>0</v>
      </c>
      <c r="S1109" s="27">
        <v>0</v>
      </c>
      <c r="T1109" s="27">
        <v>133.55000000000001</v>
      </c>
      <c r="U1109" s="64">
        <f t="shared" si="88"/>
        <v>0</v>
      </c>
      <c r="V1109" s="65">
        <f t="shared" si="89"/>
        <v>133.55000000000001</v>
      </c>
    </row>
    <row r="1110" spans="1:22" x14ac:dyDescent="0.25">
      <c r="A1110" s="1" t="s">
        <v>3762</v>
      </c>
      <c r="B1110" t="s">
        <v>25</v>
      </c>
      <c r="C1110" t="s">
        <v>2418</v>
      </c>
      <c r="D1110" t="s">
        <v>702</v>
      </c>
      <c r="E1110" t="s">
        <v>1</v>
      </c>
      <c r="F1110">
        <f t="shared" si="85"/>
        <v>7</v>
      </c>
      <c r="G1110" t="s">
        <v>3778</v>
      </c>
      <c r="H1110" t="s">
        <v>3779</v>
      </c>
      <c r="I1110" t="s">
        <v>3780</v>
      </c>
      <c r="J1110" t="s">
        <v>4396</v>
      </c>
      <c r="K1110" s="46">
        <v>16.632000000000001</v>
      </c>
      <c r="L1110" s="27">
        <v>7266.9</v>
      </c>
      <c r="M1110" s="27">
        <v>4143.03</v>
      </c>
      <c r="N1110" s="27">
        <v>28896.890000000003</v>
      </c>
      <c r="O1110" s="70">
        <f t="shared" si="86"/>
        <v>40306.820000000007</v>
      </c>
      <c r="P1110" s="76">
        <v>1.4452628836579611</v>
      </c>
      <c r="Q1110" s="66">
        <f t="shared" si="87"/>
        <v>41763.599999999999</v>
      </c>
      <c r="R1110" s="63">
        <v>1</v>
      </c>
      <c r="S1110" s="27">
        <v>40306.820000000007</v>
      </c>
      <c r="T1110" s="27">
        <v>0</v>
      </c>
      <c r="U1110" s="64">
        <f t="shared" si="88"/>
        <v>41763.599999999999</v>
      </c>
      <c r="V1110" s="65">
        <f t="shared" si="89"/>
        <v>82070.420000000013</v>
      </c>
    </row>
    <row r="1111" spans="1:22" x14ac:dyDescent="0.25">
      <c r="A1111" s="1" t="s">
        <v>3762</v>
      </c>
      <c r="B1111" t="s">
        <v>25</v>
      </c>
      <c r="C1111" t="s">
        <v>2418</v>
      </c>
      <c r="D1111" t="s">
        <v>702</v>
      </c>
      <c r="E1111" t="s">
        <v>1</v>
      </c>
      <c r="F1111">
        <f t="shared" si="85"/>
        <v>7</v>
      </c>
      <c r="G1111" t="s">
        <v>4142</v>
      </c>
      <c r="H1111" t="s">
        <v>3782</v>
      </c>
      <c r="I1111" t="s">
        <v>3785</v>
      </c>
      <c r="J1111" t="s">
        <v>4396</v>
      </c>
      <c r="K1111" s="46">
        <v>1.1679999999999999</v>
      </c>
      <c r="L1111" s="27">
        <v>0</v>
      </c>
      <c r="M1111" s="27">
        <v>290.95</v>
      </c>
      <c r="N1111" s="27">
        <v>2539.64</v>
      </c>
      <c r="O1111" s="70">
        <f t="shared" si="86"/>
        <v>2830.5899999999997</v>
      </c>
      <c r="P1111" s="76">
        <v>1.4452628836579611</v>
      </c>
      <c r="Q1111" s="66">
        <f t="shared" si="87"/>
        <v>3670.45</v>
      </c>
      <c r="R1111" s="63">
        <v>1</v>
      </c>
      <c r="S1111" s="27">
        <v>2830.5899999999997</v>
      </c>
      <c r="T1111" s="27">
        <v>0</v>
      </c>
      <c r="U1111" s="64">
        <f t="shared" si="88"/>
        <v>3670.45</v>
      </c>
      <c r="V1111" s="65">
        <f t="shared" si="89"/>
        <v>6501.0399999999991</v>
      </c>
    </row>
    <row r="1112" spans="1:22" x14ac:dyDescent="0.25">
      <c r="A1112" s="1" t="s">
        <v>3707</v>
      </c>
      <c r="B1112" t="s">
        <v>26</v>
      </c>
      <c r="C1112" t="s">
        <v>108</v>
      </c>
      <c r="D1112" t="s">
        <v>26</v>
      </c>
      <c r="E1112" t="s">
        <v>0</v>
      </c>
      <c r="F1112">
        <f t="shared" si="85"/>
        <v>7</v>
      </c>
      <c r="G1112" t="s">
        <v>3778</v>
      </c>
      <c r="H1112" t="s">
        <v>3779</v>
      </c>
      <c r="I1112" t="s">
        <v>3780</v>
      </c>
      <c r="J1112" t="s">
        <v>4396</v>
      </c>
      <c r="K1112" s="46">
        <v>4.4976000000000003</v>
      </c>
      <c r="L1112" s="27">
        <v>97473.41</v>
      </c>
      <c r="M1112" s="27">
        <v>33207.57</v>
      </c>
      <c r="N1112" s="27">
        <v>348810.41</v>
      </c>
      <c r="O1112" s="70">
        <f t="shared" si="86"/>
        <v>479491.39</v>
      </c>
      <c r="P1112" s="76">
        <v>1.4452627718306919</v>
      </c>
      <c r="Q1112" s="66">
        <f t="shared" si="87"/>
        <v>504122.7</v>
      </c>
      <c r="R1112" s="63">
        <v>1</v>
      </c>
      <c r="S1112" s="27">
        <v>479491.39</v>
      </c>
      <c r="T1112" s="27">
        <v>0</v>
      </c>
      <c r="U1112" s="64">
        <f t="shared" si="88"/>
        <v>504122.7</v>
      </c>
      <c r="V1112" s="65">
        <f t="shared" si="89"/>
        <v>983614.09000000008</v>
      </c>
    </row>
    <row r="1113" spans="1:22" x14ac:dyDescent="0.25">
      <c r="A1113" s="1" t="s">
        <v>3707</v>
      </c>
      <c r="B1113" t="s">
        <v>26</v>
      </c>
      <c r="C1113" t="s">
        <v>108</v>
      </c>
      <c r="D1113" t="s">
        <v>26</v>
      </c>
      <c r="E1113" t="s">
        <v>0</v>
      </c>
      <c r="F1113">
        <f t="shared" si="85"/>
        <v>7</v>
      </c>
      <c r="G1113" t="s">
        <v>3822</v>
      </c>
      <c r="H1113" t="s">
        <v>3782</v>
      </c>
      <c r="I1113" t="s">
        <v>3785</v>
      </c>
      <c r="J1113" t="s">
        <v>4397</v>
      </c>
      <c r="K1113" s="46">
        <v>0.5363</v>
      </c>
      <c r="L1113" s="27">
        <v>0</v>
      </c>
      <c r="M1113" s="27">
        <v>3959.72</v>
      </c>
      <c r="N1113" s="27">
        <v>53213.58</v>
      </c>
      <c r="O1113" s="70">
        <f t="shared" si="86"/>
        <v>57173.3</v>
      </c>
      <c r="P1113" s="76">
        <v>1.4452627388126973</v>
      </c>
      <c r="Q1113" s="66">
        <f t="shared" si="87"/>
        <v>76907.600000000006</v>
      </c>
      <c r="R1113" s="63">
        <v>1</v>
      </c>
      <c r="S1113" s="27">
        <v>0</v>
      </c>
      <c r="T1113" s="27">
        <v>57173.3</v>
      </c>
      <c r="U1113" s="64">
        <f t="shared" si="88"/>
        <v>76907.600000000006</v>
      </c>
      <c r="V1113" s="65">
        <f t="shared" si="89"/>
        <v>134080.90000000002</v>
      </c>
    </row>
    <row r="1114" spans="1:22" x14ac:dyDescent="0.25">
      <c r="A1114" s="1" t="s">
        <v>3707</v>
      </c>
      <c r="B1114" t="s">
        <v>26</v>
      </c>
      <c r="C1114" t="s">
        <v>108</v>
      </c>
      <c r="D1114" t="s">
        <v>26</v>
      </c>
      <c r="E1114" t="s">
        <v>0</v>
      </c>
      <c r="F1114">
        <f t="shared" si="85"/>
        <v>7</v>
      </c>
      <c r="G1114" t="s">
        <v>3790</v>
      </c>
      <c r="H1114" t="s">
        <v>3782</v>
      </c>
      <c r="I1114" t="s">
        <v>3785</v>
      </c>
      <c r="J1114" t="s">
        <v>4397</v>
      </c>
      <c r="K1114" s="46">
        <v>0.17879999999999999</v>
      </c>
      <c r="L1114" s="27">
        <v>0</v>
      </c>
      <c r="M1114" s="27">
        <v>1320.15</v>
      </c>
      <c r="N1114" s="27">
        <v>17741.170000000002</v>
      </c>
      <c r="O1114" s="70">
        <f t="shared" si="86"/>
        <v>19061.320000000003</v>
      </c>
      <c r="P1114" s="76">
        <v>1.4452627388126973</v>
      </c>
      <c r="Q1114" s="66">
        <f t="shared" si="87"/>
        <v>25640.65</v>
      </c>
      <c r="R1114" s="63">
        <v>1</v>
      </c>
      <c r="S1114" s="27">
        <v>0</v>
      </c>
      <c r="T1114" s="27">
        <v>19061.320000000003</v>
      </c>
      <c r="U1114" s="64">
        <f t="shared" si="88"/>
        <v>25640.65</v>
      </c>
      <c r="V1114" s="65">
        <f t="shared" si="89"/>
        <v>44701.97</v>
      </c>
    </row>
    <row r="1115" spans="1:22" x14ac:dyDescent="0.25">
      <c r="A1115" s="1" t="s">
        <v>3707</v>
      </c>
      <c r="B1115" t="s">
        <v>26</v>
      </c>
      <c r="C1115" t="s">
        <v>108</v>
      </c>
      <c r="D1115" t="s">
        <v>26</v>
      </c>
      <c r="E1115" t="s">
        <v>0</v>
      </c>
      <c r="F1115">
        <f t="shared" si="85"/>
        <v>7</v>
      </c>
      <c r="G1115" t="s">
        <v>3796</v>
      </c>
      <c r="H1115" t="s">
        <v>3782</v>
      </c>
      <c r="I1115" t="s">
        <v>3783</v>
      </c>
      <c r="J1115" t="s">
        <v>4397</v>
      </c>
      <c r="K1115" s="46">
        <v>0.80449999999999999</v>
      </c>
      <c r="L1115" s="27">
        <v>79838.5</v>
      </c>
      <c r="M1115" s="27">
        <v>5939.94</v>
      </c>
      <c r="N1115" s="27">
        <v>0</v>
      </c>
      <c r="O1115" s="70">
        <f t="shared" si="86"/>
        <v>85778.44</v>
      </c>
      <c r="P1115" s="76">
        <v>0</v>
      </c>
      <c r="Q1115" s="66">
        <f t="shared" si="87"/>
        <v>0</v>
      </c>
      <c r="R1115" s="63">
        <v>1</v>
      </c>
      <c r="S1115" s="27">
        <v>0</v>
      </c>
      <c r="T1115" s="27">
        <v>85778.44</v>
      </c>
      <c r="U1115" s="64">
        <f t="shared" si="88"/>
        <v>0</v>
      </c>
      <c r="V1115" s="65">
        <f t="shared" si="89"/>
        <v>85778.44</v>
      </c>
    </row>
    <row r="1116" spans="1:22" x14ac:dyDescent="0.25">
      <c r="A1116" s="1" t="s">
        <v>3707</v>
      </c>
      <c r="B1116" t="s">
        <v>26</v>
      </c>
      <c r="C1116" t="s">
        <v>108</v>
      </c>
      <c r="D1116" t="s">
        <v>26</v>
      </c>
      <c r="E1116" t="s">
        <v>0</v>
      </c>
      <c r="F1116">
        <f t="shared" si="85"/>
        <v>7</v>
      </c>
      <c r="G1116" t="s">
        <v>3815</v>
      </c>
      <c r="H1116" t="s">
        <v>3782</v>
      </c>
      <c r="I1116" t="s">
        <v>3785</v>
      </c>
      <c r="J1116" t="s">
        <v>4397</v>
      </c>
      <c r="K1116" s="46">
        <v>0.2681</v>
      </c>
      <c r="L1116" s="27">
        <v>0</v>
      </c>
      <c r="M1116" s="27">
        <v>1979.49</v>
      </c>
      <c r="N1116" s="27">
        <v>26601.83</v>
      </c>
      <c r="O1116" s="70">
        <f t="shared" si="86"/>
        <v>28581.320000000003</v>
      </c>
      <c r="P1116" s="76">
        <v>1.4452627388126973</v>
      </c>
      <c r="Q1116" s="66">
        <f t="shared" si="87"/>
        <v>38446.629999999997</v>
      </c>
      <c r="R1116" s="63">
        <v>1</v>
      </c>
      <c r="S1116" s="27">
        <v>0</v>
      </c>
      <c r="T1116" s="27">
        <v>28581.320000000003</v>
      </c>
      <c r="U1116" s="64">
        <f t="shared" si="88"/>
        <v>38446.629999999997</v>
      </c>
      <c r="V1116" s="65">
        <f t="shared" si="89"/>
        <v>67027.95</v>
      </c>
    </row>
    <row r="1117" spans="1:22" x14ac:dyDescent="0.25">
      <c r="A1117" s="1" t="s">
        <v>3707</v>
      </c>
      <c r="B1117" t="s">
        <v>26</v>
      </c>
      <c r="C1117" t="s">
        <v>108</v>
      </c>
      <c r="D1117" t="s">
        <v>26</v>
      </c>
      <c r="E1117" t="s">
        <v>0</v>
      </c>
      <c r="F1117">
        <f t="shared" si="85"/>
        <v>7</v>
      </c>
      <c r="G1117" t="s">
        <v>4291</v>
      </c>
      <c r="H1117" t="s">
        <v>3798</v>
      </c>
      <c r="I1117" t="s">
        <v>3783</v>
      </c>
      <c r="J1117" t="s">
        <v>4397</v>
      </c>
      <c r="K1117" s="46">
        <v>0.74639999999999995</v>
      </c>
      <c r="L1117" s="27">
        <v>74880.94</v>
      </c>
      <c r="M1117" s="27">
        <v>5345.07</v>
      </c>
      <c r="N1117" s="27">
        <v>0</v>
      </c>
      <c r="O1117" s="70">
        <f t="shared" si="86"/>
        <v>80226.010000000009</v>
      </c>
      <c r="P1117" s="76">
        <v>0</v>
      </c>
      <c r="Q1117" s="66">
        <f t="shared" si="87"/>
        <v>0</v>
      </c>
      <c r="R1117" s="63">
        <v>1</v>
      </c>
      <c r="S1117" s="27">
        <v>0</v>
      </c>
      <c r="T1117" s="27">
        <v>80226.010000000009</v>
      </c>
      <c r="U1117" s="64">
        <f t="shared" si="88"/>
        <v>0</v>
      </c>
      <c r="V1117" s="65">
        <f t="shared" si="89"/>
        <v>80226.010000000009</v>
      </c>
    </row>
    <row r="1118" spans="1:22" x14ac:dyDescent="0.25">
      <c r="A1118" s="1" t="s">
        <v>3707</v>
      </c>
      <c r="B1118" t="s">
        <v>26</v>
      </c>
      <c r="C1118" t="s">
        <v>709</v>
      </c>
      <c r="D1118" t="s">
        <v>710</v>
      </c>
      <c r="E1118" t="s">
        <v>3</v>
      </c>
      <c r="F1118">
        <f t="shared" si="85"/>
        <v>7</v>
      </c>
      <c r="G1118" t="s">
        <v>3778</v>
      </c>
      <c r="H1118" t="s">
        <v>3779</v>
      </c>
      <c r="I1118" t="s">
        <v>3780</v>
      </c>
      <c r="J1118" t="s">
        <v>4397</v>
      </c>
      <c r="K1118" s="46">
        <v>0.8659</v>
      </c>
      <c r="L1118" s="27">
        <v>0</v>
      </c>
      <c r="M1118" s="27">
        <v>19.649999999999999</v>
      </c>
      <c r="N1118" s="27">
        <v>0</v>
      </c>
      <c r="O1118" s="70">
        <f t="shared" si="86"/>
        <v>19.649999999999999</v>
      </c>
      <c r="P1118" s="76">
        <v>0</v>
      </c>
      <c r="Q1118" s="66">
        <f t="shared" si="87"/>
        <v>0</v>
      </c>
      <c r="R1118" s="63">
        <v>0</v>
      </c>
      <c r="S1118" s="27">
        <v>0</v>
      </c>
      <c r="T1118" s="27">
        <v>19.649999999999999</v>
      </c>
      <c r="U1118" s="64">
        <f t="shared" si="88"/>
        <v>0</v>
      </c>
      <c r="V1118" s="65">
        <f t="shared" si="89"/>
        <v>19.649999999999999</v>
      </c>
    </row>
    <row r="1119" spans="1:22" x14ac:dyDescent="0.25">
      <c r="A1119" s="1" t="s">
        <v>3707</v>
      </c>
      <c r="B1119" t="s">
        <v>26</v>
      </c>
      <c r="C1119" t="s">
        <v>709</v>
      </c>
      <c r="D1119" t="s">
        <v>710</v>
      </c>
      <c r="E1119" t="s">
        <v>3</v>
      </c>
      <c r="F1119">
        <f t="shared" si="85"/>
        <v>7</v>
      </c>
      <c r="G1119" t="s">
        <v>3896</v>
      </c>
      <c r="H1119" t="s">
        <v>3782</v>
      </c>
      <c r="I1119" t="s">
        <v>3785</v>
      </c>
      <c r="J1119" t="s">
        <v>4397</v>
      </c>
      <c r="K1119" s="46">
        <v>2.9557000000000002</v>
      </c>
      <c r="L1119" s="27">
        <v>0</v>
      </c>
      <c r="M1119" s="27">
        <v>67.09</v>
      </c>
      <c r="N1119" s="27">
        <v>0</v>
      </c>
      <c r="O1119" s="70">
        <f t="shared" si="86"/>
        <v>67.09</v>
      </c>
      <c r="P1119" s="76">
        <v>0</v>
      </c>
      <c r="Q1119" s="66">
        <f t="shared" si="87"/>
        <v>0</v>
      </c>
      <c r="R1119" s="63">
        <v>0</v>
      </c>
      <c r="S1119" s="27">
        <v>0</v>
      </c>
      <c r="T1119" s="27">
        <v>67.09</v>
      </c>
      <c r="U1119" s="64">
        <f t="shared" si="88"/>
        <v>0</v>
      </c>
      <c r="V1119" s="65">
        <f t="shared" si="89"/>
        <v>67.09</v>
      </c>
    </row>
    <row r="1120" spans="1:22" x14ac:dyDescent="0.25">
      <c r="A1120" s="1" t="s">
        <v>3707</v>
      </c>
      <c r="B1120" t="s">
        <v>26</v>
      </c>
      <c r="C1120" t="s">
        <v>711</v>
      </c>
      <c r="D1120" t="s">
        <v>712</v>
      </c>
      <c r="E1120" t="s">
        <v>3</v>
      </c>
      <c r="F1120">
        <f t="shared" si="85"/>
        <v>7</v>
      </c>
      <c r="G1120" t="s">
        <v>3778</v>
      </c>
      <c r="H1120" t="s">
        <v>3779</v>
      </c>
      <c r="I1120" t="s">
        <v>3780</v>
      </c>
      <c r="J1120" t="s">
        <v>4397</v>
      </c>
      <c r="K1120" s="46">
        <v>1.5861000000000001</v>
      </c>
      <c r="L1120" s="27">
        <v>0</v>
      </c>
      <c r="M1120" s="27">
        <v>130.62</v>
      </c>
      <c r="N1120" s="27">
        <v>370.96</v>
      </c>
      <c r="O1120" s="70">
        <f t="shared" si="86"/>
        <v>501.58</v>
      </c>
      <c r="P1120" s="76">
        <v>1.445250161742506</v>
      </c>
      <c r="Q1120" s="66">
        <f t="shared" si="87"/>
        <v>536.13</v>
      </c>
      <c r="R1120" s="63">
        <v>1</v>
      </c>
      <c r="S1120" s="27">
        <v>0</v>
      </c>
      <c r="T1120" s="27">
        <v>501.58</v>
      </c>
      <c r="U1120" s="64">
        <f t="shared" si="88"/>
        <v>536.13</v>
      </c>
      <c r="V1120" s="65">
        <f t="shared" si="89"/>
        <v>1037.71</v>
      </c>
    </row>
    <row r="1121" spans="1:22" x14ac:dyDescent="0.25">
      <c r="A1121" s="1" t="s">
        <v>3707</v>
      </c>
      <c r="B1121" t="s">
        <v>26</v>
      </c>
      <c r="C1121" t="s">
        <v>711</v>
      </c>
      <c r="D1121" t="s">
        <v>712</v>
      </c>
      <c r="E1121" t="s">
        <v>3</v>
      </c>
      <c r="F1121">
        <f t="shared" si="85"/>
        <v>7</v>
      </c>
      <c r="G1121" t="s">
        <v>3965</v>
      </c>
      <c r="H1121" t="s">
        <v>3798</v>
      </c>
      <c r="I1121" t="s">
        <v>3783</v>
      </c>
      <c r="J1121" t="s">
        <v>4397</v>
      </c>
      <c r="K1121" s="46">
        <v>0.76749999999999996</v>
      </c>
      <c r="L1121" s="27">
        <v>179.5</v>
      </c>
      <c r="M1121" s="27">
        <v>63.21</v>
      </c>
      <c r="N1121" s="27">
        <v>0</v>
      </c>
      <c r="O1121" s="70">
        <f t="shared" si="86"/>
        <v>242.71</v>
      </c>
      <c r="P1121" s="76">
        <v>0</v>
      </c>
      <c r="Q1121" s="66">
        <f t="shared" si="87"/>
        <v>0</v>
      </c>
      <c r="R1121" s="63">
        <v>1</v>
      </c>
      <c r="S1121" s="27">
        <v>0</v>
      </c>
      <c r="T1121" s="27">
        <v>242.71</v>
      </c>
      <c r="U1121" s="64">
        <f t="shared" si="88"/>
        <v>0</v>
      </c>
      <c r="V1121" s="65">
        <f t="shared" si="89"/>
        <v>242.71</v>
      </c>
    </row>
    <row r="1122" spans="1:22" x14ac:dyDescent="0.25">
      <c r="A1122" s="1" t="s">
        <v>3707</v>
      </c>
      <c r="B1122" t="s">
        <v>26</v>
      </c>
      <c r="C1122" t="s">
        <v>713</v>
      </c>
      <c r="D1122" t="s">
        <v>714</v>
      </c>
      <c r="E1122" t="s">
        <v>3</v>
      </c>
      <c r="F1122">
        <f t="shared" si="85"/>
        <v>7</v>
      </c>
      <c r="G1122" t="s">
        <v>3778</v>
      </c>
      <c r="H1122" t="s">
        <v>3779</v>
      </c>
      <c r="I1122" t="s">
        <v>3780</v>
      </c>
      <c r="J1122" t="s">
        <v>4397</v>
      </c>
      <c r="K1122" s="46">
        <v>0.65239999999999998</v>
      </c>
      <c r="L1122" s="27">
        <v>0</v>
      </c>
      <c r="M1122" s="27">
        <v>45.65</v>
      </c>
      <c r="N1122" s="27">
        <v>0</v>
      </c>
      <c r="O1122" s="70">
        <f t="shared" si="86"/>
        <v>45.65</v>
      </c>
      <c r="P1122" s="76">
        <v>0</v>
      </c>
      <c r="Q1122" s="66">
        <f t="shared" si="87"/>
        <v>0</v>
      </c>
      <c r="R1122" s="63">
        <v>0</v>
      </c>
      <c r="S1122" s="27">
        <v>0</v>
      </c>
      <c r="T1122" s="27">
        <v>45.65</v>
      </c>
      <c r="U1122" s="64">
        <f t="shared" si="88"/>
        <v>0</v>
      </c>
      <c r="V1122" s="65">
        <f t="shared" si="89"/>
        <v>45.65</v>
      </c>
    </row>
    <row r="1123" spans="1:22" x14ac:dyDescent="0.25">
      <c r="A1123" s="1" t="s">
        <v>3707</v>
      </c>
      <c r="B1123" t="s">
        <v>26</v>
      </c>
      <c r="C1123" t="s">
        <v>713</v>
      </c>
      <c r="D1123" t="s">
        <v>714</v>
      </c>
      <c r="E1123" t="s">
        <v>3</v>
      </c>
      <c r="F1123">
        <f t="shared" si="85"/>
        <v>7</v>
      </c>
      <c r="G1123" t="s">
        <v>3900</v>
      </c>
      <c r="H1123" t="s">
        <v>3779</v>
      </c>
      <c r="I1123" t="s">
        <v>3780</v>
      </c>
      <c r="J1123" t="s">
        <v>4397</v>
      </c>
      <c r="K1123" s="46">
        <v>0.49530000000000002</v>
      </c>
      <c r="L1123" s="27">
        <v>0</v>
      </c>
      <c r="M1123" s="27">
        <v>34.659999999999997</v>
      </c>
      <c r="N1123" s="27">
        <v>0</v>
      </c>
      <c r="O1123" s="70">
        <f t="shared" si="86"/>
        <v>34.659999999999997</v>
      </c>
      <c r="P1123" s="76">
        <v>0</v>
      </c>
      <c r="Q1123" s="66">
        <f t="shared" si="87"/>
        <v>0</v>
      </c>
      <c r="R1123" s="63">
        <v>0</v>
      </c>
      <c r="S1123" s="27">
        <v>0</v>
      </c>
      <c r="T1123" s="27">
        <v>34.659999999999997</v>
      </c>
      <c r="U1123" s="64">
        <f t="shared" si="88"/>
        <v>0</v>
      </c>
      <c r="V1123" s="65">
        <f t="shared" si="89"/>
        <v>34.659999999999997</v>
      </c>
    </row>
    <row r="1124" spans="1:22" x14ac:dyDescent="0.25">
      <c r="A1124" s="1" t="s">
        <v>3707</v>
      </c>
      <c r="B1124" t="s">
        <v>26</v>
      </c>
      <c r="C1124" t="s">
        <v>713</v>
      </c>
      <c r="D1124" t="s">
        <v>714</v>
      </c>
      <c r="E1124" t="s">
        <v>3</v>
      </c>
      <c r="F1124">
        <f t="shared" si="85"/>
        <v>7</v>
      </c>
      <c r="G1124" t="s">
        <v>3787</v>
      </c>
      <c r="H1124" t="s">
        <v>3782</v>
      </c>
      <c r="I1124" t="s">
        <v>3785</v>
      </c>
      <c r="J1124" t="s">
        <v>4397</v>
      </c>
      <c r="K1124" s="46">
        <v>1.4858</v>
      </c>
      <c r="L1124" s="27">
        <v>0</v>
      </c>
      <c r="M1124" s="27">
        <v>103.98</v>
      </c>
      <c r="N1124" s="27">
        <v>0</v>
      </c>
      <c r="O1124" s="70">
        <f t="shared" si="86"/>
        <v>103.98</v>
      </c>
      <c r="P1124" s="76">
        <v>0</v>
      </c>
      <c r="Q1124" s="66">
        <f t="shared" si="87"/>
        <v>0</v>
      </c>
      <c r="R1124" s="63">
        <v>0</v>
      </c>
      <c r="S1124" s="27">
        <v>0</v>
      </c>
      <c r="T1124" s="27">
        <v>103.98</v>
      </c>
      <c r="U1124" s="64">
        <f t="shared" si="88"/>
        <v>0</v>
      </c>
      <c r="V1124" s="65">
        <f t="shared" si="89"/>
        <v>103.98</v>
      </c>
    </row>
    <row r="1125" spans="1:22" x14ac:dyDescent="0.25">
      <c r="A1125" s="1" t="s">
        <v>3707</v>
      </c>
      <c r="B1125" t="s">
        <v>26</v>
      </c>
      <c r="C1125" t="s">
        <v>715</v>
      </c>
      <c r="D1125" t="s">
        <v>716</v>
      </c>
      <c r="E1125" t="s">
        <v>3</v>
      </c>
      <c r="F1125">
        <f t="shared" si="85"/>
        <v>7</v>
      </c>
      <c r="G1125" t="s">
        <v>3778</v>
      </c>
      <c r="H1125" t="s">
        <v>3779</v>
      </c>
      <c r="I1125" t="s">
        <v>3780</v>
      </c>
      <c r="J1125" t="s">
        <v>4397</v>
      </c>
      <c r="K1125" s="46">
        <v>0.78320000000000001</v>
      </c>
      <c r="L1125" s="27">
        <v>0</v>
      </c>
      <c r="M1125" s="27">
        <v>4.45</v>
      </c>
      <c r="N1125" s="27">
        <v>0</v>
      </c>
      <c r="O1125" s="70">
        <f t="shared" si="86"/>
        <v>4.45</v>
      </c>
      <c r="P1125" s="76">
        <v>0</v>
      </c>
      <c r="Q1125" s="66">
        <f t="shared" si="87"/>
        <v>0</v>
      </c>
      <c r="R1125" s="63">
        <v>0</v>
      </c>
      <c r="S1125" s="27">
        <v>0</v>
      </c>
      <c r="T1125" s="27">
        <v>4.45</v>
      </c>
      <c r="U1125" s="64">
        <f t="shared" si="88"/>
        <v>0</v>
      </c>
      <c r="V1125" s="65">
        <f t="shared" si="89"/>
        <v>4.45</v>
      </c>
    </row>
    <row r="1126" spans="1:22" x14ac:dyDescent="0.25">
      <c r="A1126" s="1" t="s">
        <v>3707</v>
      </c>
      <c r="B1126" t="s">
        <v>26</v>
      </c>
      <c r="C1126" t="s">
        <v>715</v>
      </c>
      <c r="D1126" t="s">
        <v>716</v>
      </c>
      <c r="E1126" t="s">
        <v>3</v>
      </c>
      <c r="F1126">
        <f t="shared" si="85"/>
        <v>7</v>
      </c>
      <c r="G1126" t="s">
        <v>3902</v>
      </c>
      <c r="H1126" t="s">
        <v>3782</v>
      </c>
      <c r="I1126" t="s">
        <v>3783</v>
      </c>
      <c r="J1126" t="s">
        <v>4397</v>
      </c>
      <c r="K1126" s="46">
        <v>0.96419999999999995</v>
      </c>
      <c r="L1126" s="27">
        <v>0</v>
      </c>
      <c r="M1126" s="27">
        <v>5.48</v>
      </c>
      <c r="N1126" s="27">
        <v>0</v>
      </c>
      <c r="O1126" s="70">
        <f t="shared" si="86"/>
        <v>5.48</v>
      </c>
      <c r="P1126" s="76">
        <v>0</v>
      </c>
      <c r="Q1126" s="66">
        <f t="shared" si="87"/>
        <v>0</v>
      </c>
      <c r="R1126" s="63">
        <v>0</v>
      </c>
      <c r="S1126" s="27">
        <v>0</v>
      </c>
      <c r="T1126" s="27">
        <v>5.48</v>
      </c>
      <c r="U1126" s="64">
        <f t="shared" si="88"/>
        <v>0</v>
      </c>
      <c r="V1126" s="65">
        <f t="shared" si="89"/>
        <v>5.48</v>
      </c>
    </row>
    <row r="1127" spans="1:22" x14ac:dyDescent="0.25">
      <c r="A1127" s="1" t="s">
        <v>3707</v>
      </c>
      <c r="B1127" t="s">
        <v>26</v>
      </c>
      <c r="C1127" t="s">
        <v>717</v>
      </c>
      <c r="D1127" t="s">
        <v>718</v>
      </c>
      <c r="E1127" t="s">
        <v>3</v>
      </c>
      <c r="F1127">
        <f t="shared" si="85"/>
        <v>7</v>
      </c>
      <c r="G1127" t="s">
        <v>3778</v>
      </c>
      <c r="H1127" t="s">
        <v>3779</v>
      </c>
      <c r="I1127" t="s">
        <v>3780</v>
      </c>
      <c r="J1127" t="s">
        <v>4397</v>
      </c>
      <c r="K1127" s="46">
        <v>0.81630000000000003</v>
      </c>
      <c r="L1127" s="27">
        <v>0</v>
      </c>
      <c r="M1127" s="27">
        <v>14.57</v>
      </c>
      <c r="N1127" s="27">
        <v>0</v>
      </c>
      <c r="O1127" s="70">
        <f t="shared" si="86"/>
        <v>14.57</v>
      </c>
      <c r="P1127" s="76">
        <v>0</v>
      </c>
      <c r="Q1127" s="66">
        <f t="shared" si="87"/>
        <v>0</v>
      </c>
      <c r="R1127" s="63">
        <v>0</v>
      </c>
      <c r="S1127" s="27">
        <v>0</v>
      </c>
      <c r="T1127" s="27">
        <v>14.57</v>
      </c>
      <c r="U1127" s="64">
        <f t="shared" si="88"/>
        <v>0</v>
      </c>
      <c r="V1127" s="65">
        <f t="shared" si="89"/>
        <v>14.57</v>
      </c>
    </row>
    <row r="1128" spans="1:22" x14ac:dyDescent="0.25">
      <c r="A1128" s="1" t="s">
        <v>3707</v>
      </c>
      <c r="B1128" t="s">
        <v>26</v>
      </c>
      <c r="C1128" t="s">
        <v>717</v>
      </c>
      <c r="D1128" t="s">
        <v>718</v>
      </c>
      <c r="E1128" t="s">
        <v>3</v>
      </c>
      <c r="F1128">
        <f t="shared" si="85"/>
        <v>7</v>
      </c>
      <c r="G1128" t="s">
        <v>3900</v>
      </c>
      <c r="H1128" t="s">
        <v>3779</v>
      </c>
      <c r="I1128" t="s">
        <v>3780</v>
      </c>
      <c r="J1128" t="s">
        <v>4397</v>
      </c>
      <c r="K1128" s="46">
        <v>0.99209999999999998</v>
      </c>
      <c r="L1128" s="27">
        <v>0</v>
      </c>
      <c r="M1128" s="27">
        <v>17.71</v>
      </c>
      <c r="N1128" s="27">
        <v>0</v>
      </c>
      <c r="O1128" s="70">
        <f t="shared" si="86"/>
        <v>17.71</v>
      </c>
      <c r="P1128" s="76">
        <v>0</v>
      </c>
      <c r="Q1128" s="66">
        <f t="shared" si="87"/>
        <v>0</v>
      </c>
      <c r="R1128" s="63">
        <v>0</v>
      </c>
      <c r="S1128" s="27">
        <v>0</v>
      </c>
      <c r="T1128" s="27">
        <v>17.71</v>
      </c>
      <c r="U1128" s="64">
        <f t="shared" si="88"/>
        <v>0</v>
      </c>
      <c r="V1128" s="65">
        <f t="shared" si="89"/>
        <v>17.71</v>
      </c>
    </row>
    <row r="1129" spans="1:22" x14ac:dyDescent="0.25">
      <c r="A1129" s="1" t="s">
        <v>3707</v>
      </c>
      <c r="B1129" t="s">
        <v>26</v>
      </c>
      <c r="C1129" t="s">
        <v>717</v>
      </c>
      <c r="D1129" t="s">
        <v>718</v>
      </c>
      <c r="E1129" t="s">
        <v>3</v>
      </c>
      <c r="F1129">
        <f t="shared" si="85"/>
        <v>7</v>
      </c>
      <c r="G1129" t="s">
        <v>3902</v>
      </c>
      <c r="H1129" t="s">
        <v>3782</v>
      </c>
      <c r="I1129" t="s">
        <v>3783</v>
      </c>
      <c r="J1129" t="s">
        <v>4397</v>
      </c>
      <c r="K1129" s="46">
        <v>0.97019999999999995</v>
      </c>
      <c r="L1129" s="27">
        <v>0</v>
      </c>
      <c r="M1129" s="27">
        <v>17.32</v>
      </c>
      <c r="N1129" s="27">
        <v>0</v>
      </c>
      <c r="O1129" s="70">
        <f t="shared" si="86"/>
        <v>17.32</v>
      </c>
      <c r="P1129" s="76">
        <v>0</v>
      </c>
      <c r="Q1129" s="66">
        <f t="shared" si="87"/>
        <v>0</v>
      </c>
      <c r="R1129" s="63">
        <v>0</v>
      </c>
      <c r="S1129" s="27">
        <v>0</v>
      </c>
      <c r="T1129" s="27">
        <v>17.32</v>
      </c>
      <c r="U1129" s="64">
        <f t="shared" si="88"/>
        <v>0</v>
      </c>
      <c r="V1129" s="65">
        <f t="shared" si="89"/>
        <v>17.32</v>
      </c>
    </row>
    <row r="1130" spans="1:22" x14ac:dyDescent="0.25">
      <c r="A1130" s="1" t="s">
        <v>3707</v>
      </c>
      <c r="B1130" t="s">
        <v>26</v>
      </c>
      <c r="C1130" t="s">
        <v>719</v>
      </c>
      <c r="D1130" t="s">
        <v>720</v>
      </c>
      <c r="E1130" t="s">
        <v>3</v>
      </c>
      <c r="F1130">
        <f t="shared" si="85"/>
        <v>7</v>
      </c>
      <c r="G1130" t="s">
        <v>3778</v>
      </c>
      <c r="H1130" t="s">
        <v>3779</v>
      </c>
      <c r="I1130" t="s">
        <v>3780</v>
      </c>
      <c r="J1130" t="s">
        <v>4397</v>
      </c>
      <c r="K1130" s="46">
        <v>0.72499999999999998</v>
      </c>
      <c r="L1130" s="27">
        <v>0</v>
      </c>
      <c r="M1130" s="27">
        <v>22.78</v>
      </c>
      <c r="N1130" s="27">
        <v>0</v>
      </c>
      <c r="O1130" s="70">
        <f t="shared" si="86"/>
        <v>22.78</v>
      </c>
      <c r="P1130" s="76">
        <v>0</v>
      </c>
      <c r="Q1130" s="66">
        <f t="shared" si="87"/>
        <v>0</v>
      </c>
      <c r="R1130" s="63">
        <v>0</v>
      </c>
      <c r="S1130" s="27">
        <v>0</v>
      </c>
      <c r="T1130" s="27">
        <v>22.78</v>
      </c>
      <c r="U1130" s="64">
        <f t="shared" si="88"/>
        <v>0</v>
      </c>
      <c r="V1130" s="65">
        <f t="shared" si="89"/>
        <v>22.78</v>
      </c>
    </row>
    <row r="1131" spans="1:22" x14ac:dyDescent="0.25">
      <c r="A1131" s="1" t="s">
        <v>3707</v>
      </c>
      <c r="B1131" t="s">
        <v>26</v>
      </c>
      <c r="C1131" t="s">
        <v>719</v>
      </c>
      <c r="D1131" t="s">
        <v>720</v>
      </c>
      <c r="E1131" t="s">
        <v>3</v>
      </c>
      <c r="F1131">
        <f t="shared" si="85"/>
        <v>7</v>
      </c>
      <c r="G1131" t="s">
        <v>3902</v>
      </c>
      <c r="H1131" t="s">
        <v>3782</v>
      </c>
      <c r="I1131" t="s">
        <v>3783</v>
      </c>
      <c r="J1131" t="s">
        <v>4397</v>
      </c>
      <c r="K1131" s="46">
        <v>1.4882</v>
      </c>
      <c r="L1131" s="27">
        <v>0</v>
      </c>
      <c r="M1131" s="27">
        <v>46.75</v>
      </c>
      <c r="N1131" s="27">
        <v>0</v>
      </c>
      <c r="O1131" s="70">
        <f t="shared" si="86"/>
        <v>46.75</v>
      </c>
      <c r="P1131" s="76">
        <v>0</v>
      </c>
      <c r="Q1131" s="66">
        <f t="shared" si="87"/>
        <v>0</v>
      </c>
      <c r="R1131" s="63">
        <v>0</v>
      </c>
      <c r="S1131" s="27">
        <v>0</v>
      </c>
      <c r="T1131" s="27">
        <v>46.75</v>
      </c>
      <c r="U1131" s="64">
        <f t="shared" si="88"/>
        <v>0</v>
      </c>
      <c r="V1131" s="65">
        <f t="shared" si="89"/>
        <v>46.75</v>
      </c>
    </row>
    <row r="1132" spans="1:22" x14ac:dyDescent="0.25">
      <c r="A1132" s="1" t="s">
        <v>3707</v>
      </c>
      <c r="B1132" t="s">
        <v>26</v>
      </c>
      <c r="C1132" t="s">
        <v>721</v>
      </c>
      <c r="D1132" t="s">
        <v>722</v>
      </c>
      <c r="E1132" t="s">
        <v>3</v>
      </c>
      <c r="F1132">
        <f t="shared" si="85"/>
        <v>7</v>
      </c>
      <c r="G1132" t="s">
        <v>3778</v>
      </c>
      <c r="H1132" t="s">
        <v>3779</v>
      </c>
      <c r="I1132" t="s">
        <v>3780</v>
      </c>
      <c r="J1132" t="s">
        <v>4397</v>
      </c>
      <c r="K1132" s="46">
        <v>0.80410000000000004</v>
      </c>
      <c r="L1132" s="27">
        <v>11.13</v>
      </c>
      <c r="M1132" s="27">
        <v>194.52</v>
      </c>
      <c r="N1132" s="27">
        <v>97.91</v>
      </c>
      <c r="O1132" s="70">
        <f t="shared" si="86"/>
        <v>303.56</v>
      </c>
      <c r="P1132" s="76">
        <v>1.4453069145133286</v>
      </c>
      <c r="Q1132" s="66">
        <f t="shared" si="87"/>
        <v>141.51</v>
      </c>
      <c r="R1132" s="63">
        <v>1</v>
      </c>
      <c r="S1132" s="27">
        <v>0</v>
      </c>
      <c r="T1132" s="27">
        <v>303.56</v>
      </c>
      <c r="U1132" s="64">
        <f t="shared" si="88"/>
        <v>141.51</v>
      </c>
      <c r="V1132" s="65">
        <f t="shared" si="89"/>
        <v>445.07</v>
      </c>
    </row>
    <row r="1133" spans="1:22" x14ac:dyDescent="0.25">
      <c r="A1133" s="1" t="s">
        <v>3707</v>
      </c>
      <c r="B1133" t="s">
        <v>26</v>
      </c>
      <c r="C1133" t="s">
        <v>723</v>
      </c>
      <c r="D1133" t="s">
        <v>724</v>
      </c>
      <c r="E1133" t="s">
        <v>3</v>
      </c>
      <c r="F1133">
        <f t="shared" si="85"/>
        <v>7</v>
      </c>
      <c r="G1133" t="s">
        <v>3778</v>
      </c>
      <c r="H1133" t="s">
        <v>3779</v>
      </c>
      <c r="I1133" t="s">
        <v>3780</v>
      </c>
      <c r="J1133" t="s">
        <v>4397</v>
      </c>
      <c r="K1133" s="46">
        <v>0.72199999999999998</v>
      </c>
      <c r="L1133" s="27">
        <v>0.17</v>
      </c>
      <c r="M1133" s="27">
        <v>62.31</v>
      </c>
      <c r="N1133" s="27">
        <v>2.14</v>
      </c>
      <c r="O1133" s="70">
        <f t="shared" si="86"/>
        <v>64.62</v>
      </c>
      <c r="P1133" s="76">
        <v>1.4454976303317535</v>
      </c>
      <c r="Q1133" s="66">
        <f t="shared" si="87"/>
        <v>3.09</v>
      </c>
      <c r="R1133" s="63">
        <v>1</v>
      </c>
      <c r="S1133" s="27">
        <v>0</v>
      </c>
      <c r="T1133" s="27">
        <v>64.62</v>
      </c>
      <c r="U1133" s="64">
        <f t="shared" si="88"/>
        <v>3.09</v>
      </c>
      <c r="V1133" s="65">
        <f t="shared" si="89"/>
        <v>67.710000000000008</v>
      </c>
    </row>
    <row r="1134" spans="1:22" x14ac:dyDescent="0.25">
      <c r="A1134" s="1" t="s">
        <v>3707</v>
      </c>
      <c r="B1134" t="s">
        <v>26</v>
      </c>
      <c r="C1134" t="s">
        <v>723</v>
      </c>
      <c r="D1134" t="s">
        <v>724</v>
      </c>
      <c r="E1134" t="s">
        <v>3</v>
      </c>
      <c r="F1134">
        <f t="shared" si="85"/>
        <v>7</v>
      </c>
      <c r="G1134" t="s">
        <v>3902</v>
      </c>
      <c r="H1134" t="s">
        <v>3782</v>
      </c>
      <c r="I1134" t="s">
        <v>3783</v>
      </c>
      <c r="J1134" t="s">
        <v>4397</v>
      </c>
      <c r="K1134" s="46">
        <v>0.25900000000000001</v>
      </c>
      <c r="L1134" s="27">
        <v>0.83</v>
      </c>
      <c r="M1134" s="27">
        <v>22.35</v>
      </c>
      <c r="N1134" s="27">
        <v>0</v>
      </c>
      <c r="O1134" s="70">
        <f t="shared" si="86"/>
        <v>23.18</v>
      </c>
      <c r="P1134" s="76">
        <v>0</v>
      </c>
      <c r="Q1134" s="66">
        <f t="shared" si="87"/>
        <v>0</v>
      </c>
      <c r="R1134" s="63">
        <v>1</v>
      </c>
      <c r="S1134" s="27">
        <v>0</v>
      </c>
      <c r="T1134" s="27">
        <v>23.18</v>
      </c>
      <c r="U1134" s="64">
        <f t="shared" si="88"/>
        <v>0</v>
      </c>
      <c r="V1134" s="65">
        <f t="shared" si="89"/>
        <v>23.18</v>
      </c>
    </row>
    <row r="1135" spans="1:22" x14ac:dyDescent="0.25">
      <c r="A1135" s="1" t="s">
        <v>3707</v>
      </c>
      <c r="B1135" t="s">
        <v>26</v>
      </c>
      <c r="C1135" t="s">
        <v>723</v>
      </c>
      <c r="D1135" t="s">
        <v>724</v>
      </c>
      <c r="E1135" t="s">
        <v>3</v>
      </c>
      <c r="F1135">
        <f t="shared" si="85"/>
        <v>7</v>
      </c>
      <c r="G1135" t="s">
        <v>3787</v>
      </c>
      <c r="H1135" t="s">
        <v>3782</v>
      </c>
      <c r="I1135" t="s">
        <v>3785</v>
      </c>
      <c r="J1135" t="s">
        <v>4397</v>
      </c>
      <c r="K1135" s="46">
        <v>0.65</v>
      </c>
      <c r="L1135" s="27">
        <v>0</v>
      </c>
      <c r="M1135" s="27">
        <v>56.1</v>
      </c>
      <c r="N1135" s="27">
        <v>2.08</v>
      </c>
      <c r="O1135" s="70">
        <f t="shared" si="86"/>
        <v>58.18</v>
      </c>
      <c r="P1135" s="76">
        <v>1.4454976303317535</v>
      </c>
      <c r="Q1135" s="66">
        <f t="shared" si="87"/>
        <v>3.01</v>
      </c>
      <c r="R1135" s="63">
        <v>1</v>
      </c>
      <c r="S1135" s="27">
        <v>0</v>
      </c>
      <c r="T1135" s="27">
        <v>58.18</v>
      </c>
      <c r="U1135" s="64">
        <f t="shared" si="88"/>
        <v>3.01</v>
      </c>
      <c r="V1135" s="65">
        <f t="shared" si="89"/>
        <v>61.19</v>
      </c>
    </row>
    <row r="1136" spans="1:22" x14ac:dyDescent="0.25">
      <c r="A1136" s="1" t="s">
        <v>3707</v>
      </c>
      <c r="B1136" t="s">
        <v>26</v>
      </c>
      <c r="C1136" t="s">
        <v>725</v>
      </c>
      <c r="D1136" t="s">
        <v>726</v>
      </c>
      <c r="E1136" t="s">
        <v>3</v>
      </c>
      <c r="F1136">
        <f t="shared" si="85"/>
        <v>7</v>
      </c>
      <c r="G1136" t="s">
        <v>3778</v>
      </c>
      <c r="H1136" t="s">
        <v>3779</v>
      </c>
      <c r="I1136" t="s">
        <v>3780</v>
      </c>
      <c r="J1136" t="s">
        <v>4397</v>
      </c>
      <c r="K1136" s="46">
        <v>0.77110000000000001</v>
      </c>
      <c r="L1136" s="27">
        <v>11.6</v>
      </c>
      <c r="M1136" s="27">
        <v>94.97</v>
      </c>
      <c r="N1136" s="27">
        <v>57.139999999999986</v>
      </c>
      <c r="O1136" s="70">
        <f t="shared" si="86"/>
        <v>163.70999999999998</v>
      </c>
      <c r="P1136" s="76">
        <v>1.4452222611130556</v>
      </c>
      <c r="Q1136" s="66">
        <f t="shared" si="87"/>
        <v>82.58</v>
      </c>
      <c r="R1136" s="63">
        <v>1</v>
      </c>
      <c r="S1136" s="27">
        <v>0</v>
      </c>
      <c r="T1136" s="27">
        <v>163.70999999999998</v>
      </c>
      <c r="U1136" s="64">
        <f t="shared" si="88"/>
        <v>82.58</v>
      </c>
      <c r="V1136" s="65">
        <f t="shared" si="89"/>
        <v>246.28999999999996</v>
      </c>
    </row>
    <row r="1137" spans="1:22" x14ac:dyDescent="0.25">
      <c r="A1137" s="1" t="s">
        <v>3707</v>
      </c>
      <c r="B1137" t="s">
        <v>26</v>
      </c>
      <c r="C1137" t="s">
        <v>727</v>
      </c>
      <c r="D1137" t="s">
        <v>728</v>
      </c>
      <c r="E1137" t="s">
        <v>3</v>
      </c>
      <c r="F1137">
        <f t="shared" si="85"/>
        <v>7</v>
      </c>
      <c r="G1137" t="s">
        <v>3778</v>
      </c>
      <c r="H1137" t="s">
        <v>3779</v>
      </c>
      <c r="I1137" t="s">
        <v>3780</v>
      </c>
      <c r="J1137" t="s">
        <v>4397</v>
      </c>
      <c r="K1137" s="46">
        <v>0.69179999999999997</v>
      </c>
      <c r="L1137" s="27">
        <v>341.46</v>
      </c>
      <c r="M1137" s="27">
        <v>0</v>
      </c>
      <c r="N1137" s="27">
        <v>3556.5900000000006</v>
      </c>
      <c r="O1137" s="70">
        <f t="shared" si="86"/>
        <v>3898.0500000000006</v>
      </c>
      <c r="P1137" s="76">
        <v>1.4452629086859656</v>
      </c>
      <c r="Q1137" s="66">
        <f t="shared" si="87"/>
        <v>5140.21</v>
      </c>
      <c r="R1137" s="63">
        <v>1</v>
      </c>
      <c r="S1137" s="27">
        <v>0</v>
      </c>
      <c r="T1137" s="27">
        <v>3898.05</v>
      </c>
      <c r="U1137" s="64">
        <f t="shared" si="88"/>
        <v>5140.21</v>
      </c>
      <c r="V1137" s="65">
        <f t="shared" si="89"/>
        <v>9038.26</v>
      </c>
    </row>
    <row r="1138" spans="1:22" x14ac:dyDescent="0.25">
      <c r="A1138" s="1" t="s">
        <v>3707</v>
      </c>
      <c r="B1138" t="s">
        <v>26</v>
      </c>
      <c r="C1138" t="s">
        <v>727</v>
      </c>
      <c r="D1138" t="s">
        <v>728</v>
      </c>
      <c r="E1138" t="s">
        <v>3</v>
      </c>
      <c r="F1138">
        <f t="shared" si="85"/>
        <v>7</v>
      </c>
      <c r="G1138" t="s">
        <v>3902</v>
      </c>
      <c r="H1138" t="s">
        <v>3782</v>
      </c>
      <c r="I1138" t="s">
        <v>3783</v>
      </c>
      <c r="J1138" t="s">
        <v>4397</v>
      </c>
      <c r="K1138" s="46">
        <v>0.99319999999999997</v>
      </c>
      <c r="L1138" s="27">
        <v>5596.33</v>
      </c>
      <c r="M1138" s="27">
        <v>0</v>
      </c>
      <c r="N1138" s="27">
        <v>0</v>
      </c>
      <c r="O1138" s="70">
        <f t="shared" si="86"/>
        <v>5596.33</v>
      </c>
      <c r="P1138" s="76">
        <v>0</v>
      </c>
      <c r="Q1138" s="66">
        <f t="shared" si="87"/>
        <v>0</v>
      </c>
      <c r="R1138" s="63">
        <v>1</v>
      </c>
      <c r="S1138" s="27">
        <v>0</v>
      </c>
      <c r="T1138" s="27">
        <v>5596.33</v>
      </c>
      <c r="U1138" s="64">
        <f t="shared" si="88"/>
        <v>0</v>
      </c>
      <c r="V1138" s="65">
        <f t="shared" si="89"/>
        <v>5596.33</v>
      </c>
    </row>
    <row r="1139" spans="1:22" x14ac:dyDescent="0.25">
      <c r="A1139" s="1" t="s">
        <v>3707</v>
      </c>
      <c r="B1139" t="s">
        <v>26</v>
      </c>
      <c r="C1139" t="s">
        <v>727</v>
      </c>
      <c r="D1139" t="s">
        <v>728</v>
      </c>
      <c r="E1139" t="s">
        <v>3</v>
      </c>
      <c r="F1139">
        <f t="shared" si="85"/>
        <v>7</v>
      </c>
      <c r="G1139" t="s">
        <v>3955</v>
      </c>
      <c r="H1139" t="s">
        <v>3782</v>
      </c>
      <c r="I1139" t="s">
        <v>3785</v>
      </c>
      <c r="J1139" t="s">
        <v>4397</v>
      </c>
      <c r="K1139" s="46">
        <v>2</v>
      </c>
      <c r="L1139" s="27">
        <v>0</v>
      </c>
      <c r="M1139" s="27">
        <v>0</v>
      </c>
      <c r="N1139" s="27">
        <v>11269.28</v>
      </c>
      <c r="O1139" s="70">
        <f t="shared" si="86"/>
        <v>11269.28</v>
      </c>
      <c r="P1139" s="76">
        <v>1.4452629086859656</v>
      </c>
      <c r="Q1139" s="66">
        <f t="shared" si="87"/>
        <v>16287.07</v>
      </c>
      <c r="R1139" s="63">
        <v>1</v>
      </c>
      <c r="S1139" s="27">
        <v>0</v>
      </c>
      <c r="T1139" s="27">
        <v>11269.28</v>
      </c>
      <c r="U1139" s="64">
        <f t="shared" si="88"/>
        <v>16287.07</v>
      </c>
      <c r="V1139" s="65">
        <f t="shared" si="89"/>
        <v>27556.35</v>
      </c>
    </row>
    <row r="1140" spans="1:22" x14ac:dyDescent="0.25">
      <c r="A1140" s="1" t="s">
        <v>3707</v>
      </c>
      <c r="B1140" t="s">
        <v>26</v>
      </c>
      <c r="C1140" t="s">
        <v>729</v>
      </c>
      <c r="D1140" t="s">
        <v>260</v>
      </c>
      <c r="E1140" t="s">
        <v>3</v>
      </c>
      <c r="F1140">
        <f t="shared" si="85"/>
        <v>7</v>
      </c>
      <c r="G1140" t="s">
        <v>3778</v>
      </c>
      <c r="H1140" t="s">
        <v>3779</v>
      </c>
      <c r="I1140" t="s">
        <v>3780</v>
      </c>
      <c r="J1140" t="s">
        <v>4397</v>
      </c>
      <c r="K1140" s="46">
        <v>0.76190000000000002</v>
      </c>
      <c r="L1140" s="27">
        <v>1.06</v>
      </c>
      <c r="M1140" s="27">
        <v>29.36</v>
      </c>
      <c r="N1140" s="27">
        <v>7.59</v>
      </c>
      <c r="O1140" s="70">
        <f t="shared" si="86"/>
        <v>38.01</v>
      </c>
      <c r="P1140" s="76">
        <v>1.4453227931488801</v>
      </c>
      <c r="Q1140" s="66">
        <f t="shared" si="87"/>
        <v>10.97</v>
      </c>
      <c r="R1140" s="63">
        <v>1</v>
      </c>
      <c r="S1140" s="27">
        <v>0</v>
      </c>
      <c r="T1140" s="27">
        <v>38.01</v>
      </c>
      <c r="U1140" s="64">
        <f t="shared" si="88"/>
        <v>10.97</v>
      </c>
      <c r="V1140" s="65">
        <f t="shared" si="89"/>
        <v>48.98</v>
      </c>
    </row>
    <row r="1141" spans="1:22" x14ac:dyDescent="0.25">
      <c r="A1141" s="1" t="s">
        <v>3707</v>
      </c>
      <c r="B1141" t="s">
        <v>26</v>
      </c>
      <c r="C1141" t="s">
        <v>729</v>
      </c>
      <c r="D1141" t="s">
        <v>260</v>
      </c>
      <c r="E1141" t="s">
        <v>3</v>
      </c>
      <c r="F1141">
        <f t="shared" si="85"/>
        <v>7</v>
      </c>
      <c r="G1141" t="s">
        <v>3902</v>
      </c>
      <c r="H1141" t="s">
        <v>3782</v>
      </c>
      <c r="I1141" t="s">
        <v>3783</v>
      </c>
      <c r="J1141" t="s">
        <v>4397</v>
      </c>
      <c r="K1141" s="46">
        <v>0.99199999999999999</v>
      </c>
      <c r="L1141" s="27">
        <v>11.26</v>
      </c>
      <c r="M1141" s="27">
        <v>38.229999999999997</v>
      </c>
      <c r="N1141" s="27">
        <v>0</v>
      </c>
      <c r="O1141" s="70">
        <f t="shared" si="86"/>
        <v>49.489999999999995</v>
      </c>
      <c r="P1141" s="76">
        <v>0</v>
      </c>
      <c r="Q1141" s="66">
        <f t="shared" si="87"/>
        <v>0</v>
      </c>
      <c r="R1141" s="63">
        <v>1</v>
      </c>
      <c r="S1141" s="27">
        <v>0</v>
      </c>
      <c r="T1141" s="27">
        <v>49.489999999999995</v>
      </c>
      <c r="U1141" s="64">
        <f t="shared" si="88"/>
        <v>0</v>
      </c>
      <c r="V1141" s="65">
        <f t="shared" si="89"/>
        <v>49.489999999999995</v>
      </c>
    </row>
    <row r="1142" spans="1:22" x14ac:dyDescent="0.25">
      <c r="A1142" s="1" t="s">
        <v>3707</v>
      </c>
      <c r="B1142" t="s">
        <v>26</v>
      </c>
      <c r="C1142" t="s">
        <v>730</v>
      </c>
      <c r="D1142" t="s">
        <v>731</v>
      </c>
      <c r="E1142" t="s">
        <v>3</v>
      </c>
      <c r="F1142">
        <f t="shared" si="85"/>
        <v>7</v>
      </c>
      <c r="G1142" t="s">
        <v>3778</v>
      </c>
      <c r="H1142" t="s">
        <v>3779</v>
      </c>
      <c r="I1142" t="s">
        <v>3780</v>
      </c>
      <c r="J1142" t="s">
        <v>4397</v>
      </c>
      <c r="K1142" s="46">
        <v>0.4088</v>
      </c>
      <c r="L1142" s="27">
        <v>0</v>
      </c>
      <c r="M1142" s="27">
        <v>936.67</v>
      </c>
      <c r="N1142" s="27">
        <v>0</v>
      </c>
      <c r="O1142" s="70">
        <f t="shared" si="86"/>
        <v>936.67</v>
      </c>
      <c r="P1142" s="76">
        <v>0</v>
      </c>
      <c r="Q1142" s="66">
        <f t="shared" si="87"/>
        <v>0</v>
      </c>
      <c r="R1142" s="63">
        <v>0</v>
      </c>
      <c r="S1142" s="27">
        <v>0</v>
      </c>
      <c r="T1142" s="27">
        <v>936.67</v>
      </c>
      <c r="U1142" s="64">
        <f t="shared" si="88"/>
        <v>0</v>
      </c>
      <c r="V1142" s="65">
        <f t="shared" si="89"/>
        <v>936.67</v>
      </c>
    </row>
    <row r="1143" spans="1:22" x14ac:dyDescent="0.25">
      <c r="A1143" s="1" t="s">
        <v>3707</v>
      </c>
      <c r="B1143" t="s">
        <v>26</v>
      </c>
      <c r="C1143" t="s">
        <v>730</v>
      </c>
      <c r="D1143" t="s">
        <v>731</v>
      </c>
      <c r="E1143" t="s">
        <v>3</v>
      </c>
      <c r="F1143">
        <f t="shared" si="85"/>
        <v>7</v>
      </c>
      <c r="G1143" t="s">
        <v>3917</v>
      </c>
      <c r="H1143" t="s">
        <v>3782</v>
      </c>
      <c r="I1143" t="s">
        <v>3783</v>
      </c>
      <c r="J1143" t="s">
        <v>4397</v>
      </c>
      <c r="K1143" s="46">
        <v>0.46679999999999999</v>
      </c>
      <c r="L1143" s="27">
        <v>0</v>
      </c>
      <c r="M1143" s="27">
        <v>1069.57</v>
      </c>
      <c r="N1143" s="27">
        <v>0</v>
      </c>
      <c r="O1143" s="70">
        <f t="shared" si="86"/>
        <v>1069.57</v>
      </c>
      <c r="P1143" s="76">
        <v>0</v>
      </c>
      <c r="Q1143" s="66">
        <f t="shared" si="87"/>
        <v>0</v>
      </c>
      <c r="R1143" s="63">
        <v>0</v>
      </c>
      <c r="S1143" s="27">
        <v>0</v>
      </c>
      <c r="T1143" s="27">
        <v>1069.57</v>
      </c>
      <c r="U1143" s="64">
        <f t="shared" si="88"/>
        <v>0</v>
      </c>
      <c r="V1143" s="65">
        <f t="shared" si="89"/>
        <v>1069.57</v>
      </c>
    </row>
    <row r="1144" spans="1:22" x14ac:dyDescent="0.25">
      <c r="A1144" s="1" t="s">
        <v>3707</v>
      </c>
      <c r="B1144" t="s">
        <v>26</v>
      </c>
      <c r="C1144" t="s">
        <v>732</v>
      </c>
      <c r="D1144" t="s">
        <v>733</v>
      </c>
      <c r="E1144" t="s">
        <v>3</v>
      </c>
      <c r="F1144">
        <f t="shared" si="85"/>
        <v>7</v>
      </c>
      <c r="G1144" t="s">
        <v>3778</v>
      </c>
      <c r="H1144" t="s">
        <v>3779</v>
      </c>
      <c r="I1144" t="s">
        <v>3780</v>
      </c>
      <c r="J1144" t="s">
        <v>4397</v>
      </c>
      <c r="K1144" s="46">
        <v>0.74399999999999999</v>
      </c>
      <c r="L1144" s="27">
        <v>0</v>
      </c>
      <c r="M1144" s="27">
        <v>0</v>
      </c>
      <c r="N1144" s="27">
        <v>39.4</v>
      </c>
      <c r="O1144" s="70">
        <f t="shared" si="86"/>
        <v>39.4</v>
      </c>
      <c r="P1144" s="76">
        <v>1.4453472625266008</v>
      </c>
      <c r="Q1144" s="66">
        <f t="shared" si="87"/>
        <v>56.95</v>
      </c>
      <c r="R1144" s="63">
        <v>1</v>
      </c>
      <c r="S1144" s="27">
        <v>0</v>
      </c>
      <c r="T1144" s="27">
        <v>39.4</v>
      </c>
      <c r="U1144" s="64">
        <f t="shared" si="88"/>
        <v>56.95</v>
      </c>
      <c r="V1144" s="65">
        <f t="shared" si="89"/>
        <v>96.35</v>
      </c>
    </row>
    <row r="1145" spans="1:22" x14ac:dyDescent="0.25">
      <c r="A1145" s="1" t="s">
        <v>3707</v>
      </c>
      <c r="B1145" t="s">
        <v>26</v>
      </c>
      <c r="C1145" t="s">
        <v>732</v>
      </c>
      <c r="D1145" t="s">
        <v>733</v>
      </c>
      <c r="E1145" t="s">
        <v>3</v>
      </c>
      <c r="F1145">
        <f t="shared" si="85"/>
        <v>7</v>
      </c>
      <c r="G1145" t="s">
        <v>3900</v>
      </c>
      <c r="H1145" t="s">
        <v>3779</v>
      </c>
      <c r="I1145" t="s">
        <v>3780</v>
      </c>
      <c r="J1145" t="s">
        <v>4397</v>
      </c>
      <c r="K1145" s="46">
        <v>0.2321</v>
      </c>
      <c r="L1145" s="27">
        <v>0</v>
      </c>
      <c r="M1145" s="27">
        <v>0</v>
      </c>
      <c r="N1145" s="27">
        <v>12.29</v>
      </c>
      <c r="O1145" s="70">
        <f t="shared" si="86"/>
        <v>12.29</v>
      </c>
      <c r="P1145" s="76">
        <v>1.4453472625266008</v>
      </c>
      <c r="Q1145" s="66">
        <f t="shared" si="87"/>
        <v>17.760000000000002</v>
      </c>
      <c r="R1145" s="63">
        <v>1</v>
      </c>
      <c r="S1145" s="27">
        <v>0</v>
      </c>
      <c r="T1145" s="27">
        <v>12.29</v>
      </c>
      <c r="U1145" s="64">
        <f t="shared" si="88"/>
        <v>17.760000000000002</v>
      </c>
      <c r="V1145" s="65">
        <f t="shared" si="89"/>
        <v>30.05</v>
      </c>
    </row>
    <row r="1146" spans="1:22" x14ac:dyDescent="0.25">
      <c r="A1146" s="1" t="s">
        <v>3707</v>
      </c>
      <c r="B1146" t="s">
        <v>26</v>
      </c>
      <c r="C1146" t="s">
        <v>732</v>
      </c>
      <c r="D1146" t="s">
        <v>733</v>
      </c>
      <c r="E1146" t="s">
        <v>3</v>
      </c>
      <c r="F1146">
        <f t="shared" si="85"/>
        <v>7</v>
      </c>
      <c r="G1146" t="s">
        <v>3902</v>
      </c>
      <c r="H1146" t="s">
        <v>3782</v>
      </c>
      <c r="I1146" t="s">
        <v>3783</v>
      </c>
      <c r="J1146" t="s">
        <v>4397</v>
      </c>
      <c r="K1146" s="46">
        <v>0.98960000000000004</v>
      </c>
      <c r="L1146" s="27">
        <v>52.4</v>
      </c>
      <c r="M1146" s="27">
        <v>0</v>
      </c>
      <c r="N1146" s="27">
        <v>0</v>
      </c>
      <c r="O1146" s="70">
        <f t="shared" si="86"/>
        <v>52.4</v>
      </c>
      <c r="P1146" s="76">
        <v>0</v>
      </c>
      <c r="Q1146" s="66">
        <f t="shared" si="87"/>
        <v>0</v>
      </c>
      <c r="R1146" s="63">
        <v>1</v>
      </c>
      <c r="S1146" s="27">
        <v>0</v>
      </c>
      <c r="T1146" s="27">
        <v>52.4</v>
      </c>
      <c r="U1146" s="64">
        <f t="shared" si="88"/>
        <v>0</v>
      </c>
      <c r="V1146" s="65">
        <f t="shared" si="89"/>
        <v>52.4</v>
      </c>
    </row>
    <row r="1147" spans="1:22" x14ac:dyDescent="0.25">
      <c r="A1147" s="1" t="s">
        <v>3707</v>
      </c>
      <c r="B1147" t="s">
        <v>26</v>
      </c>
      <c r="C1147" t="s">
        <v>2419</v>
      </c>
      <c r="D1147" t="s">
        <v>722</v>
      </c>
      <c r="E1147" t="s">
        <v>1</v>
      </c>
      <c r="F1147">
        <f t="shared" si="85"/>
        <v>7</v>
      </c>
      <c r="G1147" t="s">
        <v>3778</v>
      </c>
      <c r="H1147" t="s">
        <v>3779</v>
      </c>
      <c r="I1147" t="s">
        <v>3780</v>
      </c>
      <c r="J1147" t="s">
        <v>4396</v>
      </c>
      <c r="K1147" s="46">
        <v>14.03</v>
      </c>
      <c r="L1147" s="27">
        <v>52068.639999999999</v>
      </c>
      <c r="M1147" s="27">
        <v>92184.34</v>
      </c>
      <c r="N1147" s="27">
        <v>39003.189999999988</v>
      </c>
      <c r="O1147" s="70">
        <f t="shared" si="86"/>
        <v>183256.16999999998</v>
      </c>
      <c r="P1147" s="76">
        <v>1.4452627479929219</v>
      </c>
      <c r="Q1147" s="66">
        <f t="shared" si="87"/>
        <v>56369.86</v>
      </c>
      <c r="R1147" s="63">
        <v>1</v>
      </c>
      <c r="S1147" s="27">
        <v>183256.16999999998</v>
      </c>
      <c r="T1147" s="27">
        <v>0</v>
      </c>
      <c r="U1147" s="64">
        <f t="shared" si="88"/>
        <v>56369.86</v>
      </c>
      <c r="V1147" s="65">
        <f t="shared" si="89"/>
        <v>239626.02999999997</v>
      </c>
    </row>
    <row r="1148" spans="1:22" x14ac:dyDescent="0.25">
      <c r="A1148" s="1" t="s">
        <v>3707</v>
      </c>
      <c r="B1148" t="s">
        <v>26</v>
      </c>
      <c r="C1148" t="s">
        <v>2419</v>
      </c>
      <c r="D1148" t="s">
        <v>722</v>
      </c>
      <c r="E1148" t="s">
        <v>1</v>
      </c>
      <c r="F1148">
        <f t="shared" si="85"/>
        <v>7</v>
      </c>
      <c r="G1148" t="s">
        <v>4132</v>
      </c>
      <c r="H1148" t="s">
        <v>3782</v>
      </c>
      <c r="I1148" t="s">
        <v>3785</v>
      </c>
      <c r="J1148" t="s">
        <v>4396</v>
      </c>
      <c r="K1148" s="46">
        <v>0.13</v>
      </c>
      <c r="L1148" s="27">
        <v>0</v>
      </c>
      <c r="M1148" s="27">
        <v>854.17</v>
      </c>
      <c r="N1148" s="27">
        <v>843.86</v>
      </c>
      <c r="O1148" s="70">
        <f t="shared" si="86"/>
        <v>1698.03</v>
      </c>
      <c r="P1148" s="76">
        <v>1.4452627479929219</v>
      </c>
      <c r="Q1148" s="66">
        <f t="shared" si="87"/>
        <v>1219.5999999999999</v>
      </c>
      <c r="R1148" s="63">
        <v>1</v>
      </c>
      <c r="S1148" s="27">
        <v>1698.03</v>
      </c>
      <c r="T1148" s="27">
        <v>0</v>
      </c>
      <c r="U1148" s="64">
        <f t="shared" si="88"/>
        <v>1219.5999999999999</v>
      </c>
      <c r="V1148" s="65">
        <f t="shared" si="89"/>
        <v>2917.63</v>
      </c>
    </row>
    <row r="1149" spans="1:22" x14ac:dyDescent="0.25">
      <c r="A1149" s="1" t="s">
        <v>3707</v>
      </c>
      <c r="B1149" t="s">
        <v>26</v>
      </c>
      <c r="C1149" t="s">
        <v>2419</v>
      </c>
      <c r="D1149" t="s">
        <v>722</v>
      </c>
      <c r="E1149" t="s">
        <v>1</v>
      </c>
      <c r="F1149">
        <f t="shared" si="85"/>
        <v>7</v>
      </c>
      <c r="G1149" t="s">
        <v>3784</v>
      </c>
      <c r="H1149" t="s">
        <v>3782</v>
      </c>
      <c r="I1149" t="s">
        <v>3785</v>
      </c>
      <c r="J1149" t="s">
        <v>4396</v>
      </c>
      <c r="K1149" s="46">
        <v>0.84</v>
      </c>
      <c r="L1149" s="27">
        <v>0</v>
      </c>
      <c r="M1149" s="27">
        <v>5519.23</v>
      </c>
      <c r="N1149" s="27">
        <v>5452.63</v>
      </c>
      <c r="O1149" s="70">
        <f t="shared" si="86"/>
        <v>10971.86</v>
      </c>
      <c r="P1149" s="76">
        <v>1.4452627479929219</v>
      </c>
      <c r="Q1149" s="66">
        <f t="shared" si="87"/>
        <v>7880.48</v>
      </c>
      <c r="R1149" s="63">
        <v>1</v>
      </c>
      <c r="S1149" s="27">
        <v>10971.86</v>
      </c>
      <c r="T1149" s="27">
        <v>0</v>
      </c>
      <c r="U1149" s="64">
        <f t="shared" si="88"/>
        <v>7880.48</v>
      </c>
      <c r="V1149" s="65">
        <f t="shared" si="89"/>
        <v>18852.34</v>
      </c>
    </row>
    <row r="1150" spans="1:22" x14ac:dyDescent="0.25">
      <c r="A1150" s="1" t="s">
        <v>3707</v>
      </c>
      <c r="B1150" t="s">
        <v>26</v>
      </c>
      <c r="C1150" t="s">
        <v>2419</v>
      </c>
      <c r="D1150" t="s">
        <v>722</v>
      </c>
      <c r="E1150" t="s">
        <v>1</v>
      </c>
      <c r="F1150">
        <f t="shared" si="85"/>
        <v>7</v>
      </c>
      <c r="G1150" t="s">
        <v>4025</v>
      </c>
      <c r="H1150" t="s">
        <v>3782</v>
      </c>
      <c r="I1150" t="s">
        <v>3783</v>
      </c>
      <c r="J1150" t="s">
        <v>4396</v>
      </c>
      <c r="K1150" s="46">
        <v>2</v>
      </c>
      <c r="L1150" s="27">
        <v>12982.439999999999</v>
      </c>
      <c r="M1150" s="27">
        <v>13141.03</v>
      </c>
      <c r="N1150" s="27">
        <v>0</v>
      </c>
      <c r="O1150" s="70">
        <f t="shared" si="86"/>
        <v>26123.47</v>
      </c>
      <c r="P1150" s="76">
        <v>0</v>
      </c>
      <c r="Q1150" s="66">
        <f t="shared" si="87"/>
        <v>0</v>
      </c>
      <c r="R1150" s="63">
        <v>1</v>
      </c>
      <c r="S1150" s="27">
        <v>26123.47</v>
      </c>
      <c r="T1150" s="27">
        <v>0</v>
      </c>
      <c r="U1150" s="64">
        <f t="shared" si="88"/>
        <v>0</v>
      </c>
      <c r="V1150" s="65">
        <f t="shared" si="89"/>
        <v>26123.47</v>
      </c>
    </row>
    <row r="1151" spans="1:22" x14ac:dyDescent="0.25">
      <c r="A1151" s="1" t="s">
        <v>3707</v>
      </c>
      <c r="B1151" t="s">
        <v>26</v>
      </c>
      <c r="C1151" t="s">
        <v>2420</v>
      </c>
      <c r="D1151" t="s">
        <v>2421</v>
      </c>
      <c r="E1151" t="s">
        <v>1</v>
      </c>
      <c r="F1151">
        <f t="shared" si="85"/>
        <v>7</v>
      </c>
      <c r="G1151" t="s">
        <v>3778</v>
      </c>
      <c r="H1151" t="s">
        <v>3779</v>
      </c>
      <c r="I1151" t="s">
        <v>3780</v>
      </c>
      <c r="J1151" t="s">
        <v>4396</v>
      </c>
      <c r="K1151" s="46">
        <v>13.6676</v>
      </c>
      <c r="L1151" s="27">
        <v>0</v>
      </c>
      <c r="M1151" s="27">
        <v>9469.5300000000007</v>
      </c>
      <c r="N1151" s="27">
        <v>0</v>
      </c>
      <c r="O1151" s="70">
        <f t="shared" si="86"/>
        <v>9469.5300000000007</v>
      </c>
      <c r="P1151" s="76">
        <v>0</v>
      </c>
      <c r="Q1151" s="66">
        <f t="shared" si="87"/>
        <v>0</v>
      </c>
      <c r="R1151" s="63">
        <v>0</v>
      </c>
      <c r="S1151" s="27">
        <v>9469.5300000000007</v>
      </c>
      <c r="T1151" s="27">
        <v>0</v>
      </c>
      <c r="U1151" s="64">
        <f t="shared" si="88"/>
        <v>0</v>
      </c>
      <c r="V1151" s="65">
        <f t="shared" si="89"/>
        <v>9469.5300000000007</v>
      </c>
    </row>
    <row r="1152" spans="1:22" x14ac:dyDescent="0.25">
      <c r="A1152" s="1" t="s">
        <v>3707</v>
      </c>
      <c r="B1152" t="s">
        <v>26</v>
      </c>
      <c r="C1152" t="s">
        <v>2420</v>
      </c>
      <c r="D1152" t="s">
        <v>2421</v>
      </c>
      <c r="E1152" t="s">
        <v>1</v>
      </c>
      <c r="F1152">
        <f t="shared" si="85"/>
        <v>7</v>
      </c>
      <c r="G1152" t="s">
        <v>3900</v>
      </c>
      <c r="H1152" t="s">
        <v>3779</v>
      </c>
      <c r="I1152" t="s">
        <v>3780</v>
      </c>
      <c r="J1152" t="s">
        <v>4396</v>
      </c>
      <c r="K1152" s="46">
        <v>1.8221000000000001</v>
      </c>
      <c r="L1152" s="27">
        <v>0</v>
      </c>
      <c r="M1152" s="27">
        <v>1262.43</v>
      </c>
      <c r="N1152" s="27">
        <v>0</v>
      </c>
      <c r="O1152" s="70">
        <f t="shared" si="86"/>
        <v>1262.43</v>
      </c>
      <c r="P1152" s="76">
        <v>0</v>
      </c>
      <c r="Q1152" s="66">
        <f t="shared" si="87"/>
        <v>0</v>
      </c>
      <c r="R1152" s="63">
        <v>0</v>
      </c>
      <c r="S1152" s="27">
        <v>1262.43</v>
      </c>
      <c r="T1152" s="27">
        <v>0</v>
      </c>
      <c r="U1152" s="64">
        <f t="shared" si="88"/>
        <v>0</v>
      </c>
      <c r="V1152" s="65">
        <f t="shared" si="89"/>
        <v>1262.43</v>
      </c>
    </row>
    <row r="1153" spans="1:22" x14ac:dyDescent="0.25">
      <c r="A1153" s="1" t="s">
        <v>3707</v>
      </c>
      <c r="B1153" t="s">
        <v>26</v>
      </c>
      <c r="C1153" t="s">
        <v>2878</v>
      </c>
      <c r="D1153" t="s">
        <v>728</v>
      </c>
      <c r="E1153" t="s">
        <v>2</v>
      </c>
      <c r="F1153">
        <f t="shared" si="85"/>
        <v>7</v>
      </c>
      <c r="G1153" t="s">
        <v>3778</v>
      </c>
      <c r="H1153" t="s">
        <v>3779</v>
      </c>
      <c r="I1153" t="s">
        <v>3780</v>
      </c>
      <c r="J1153" t="s">
        <v>4396</v>
      </c>
      <c r="K1153" s="46">
        <v>6.7024999999999997</v>
      </c>
      <c r="L1153" s="27">
        <v>0</v>
      </c>
      <c r="M1153" s="27">
        <v>451.57</v>
      </c>
      <c r="N1153" s="27">
        <v>0</v>
      </c>
      <c r="O1153" s="70">
        <f t="shared" si="86"/>
        <v>451.57</v>
      </c>
      <c r="P1153" s="76">
        <v>0</v>
      </c>
      <c r="Q1153" s="66">
        <f t="shared" si="87"/>
        <v>0</v>
      </c>
      <c r="R1153" s="63">
        <v>0</v>
      </c>
      <c r="S1153" s="27">
        <v>451.57</v>
      </c>
      <c r="T1153" s="27">
        <v>0</v>
      </c>
      <c r="U1153" s="64">
        <f t="shared" si="88"/>
        <v>0</v>
      </c>
      <c r="V1153" s="65">
        <f t="shared" si="89"/>
        <v>451.57</v>
      </c>
    </row>
    <row r="1154" spans="1:22" x14ac:dyDescent="0.25">
      <c r="A1154" s="1" t="s">
        <v>3708</v>
      </c>
      <c r="B1154" t="s">
        <v>27</v>
      </c>
      <c r="C1154" t="s">
        <v>109</v>
      </c>
      <c r="D1154" t="s">
        <v>27</v>
      </c>
      <c r="E1154" t="s">
        <v>0</v>
      </c>
      <c r="F1154">
        <f t="shared" ref="F1154:F1217" si="90">LEN(C1154)</f>
        <v>7</v>
      </c>
      <c r="G1154" t="s">
        <v>3778</v>
      </c>
      <c r="H1154" t="s">
        <v>3779</v>
      </c>
      <c r="I1154" t="s">
        <v>3780</v>
      </c>
      <c r="J1154" t="s">
        <v>4396</v>
      </c>
      <c r="K1154" s="46">
        <v>6.0655999999999999</v>
      </c>
      <c r="L1154" s="27">
        <v>613876.38</v>
      </c>
      <c r="M1154" s="27">
        <v>21691.040000000001</v>
      </c>
      <c r="N1154" s="27">
        <v>338862.59</v>
      </c>
      <c r="O1154" s="70">
        <f t="shared" ref="O1154:O1217" si="91">SUM(L1154:N1154)</f>
        <v>974430.01</v>
      </c>
      <c r="P1154" s="76">
        <v>1.4452627538495764</v>
      </c>
      <c r="Q1154" s="66">
        <f t="shared" ref="Q1154:Q1217" si="92">ROUND(P1154*N1154,2)</f>
        <v>489745.48</v>
      </c>
      <c r="R1154" s="63">
        <v>1</v>
      </c>
      <c r="S1154" s="27">
        <v>974430.01</v>
      </c>
      <c r="T1154" s="27">
        <v>0</v>
      </c>
      <c r="U1154" s="64">
        <f t="shared" ref="U1154:U1217" si="93">ROUND(SUM(L1154,M1154,N1154,Q1154,-S1154,-T1154), 2)</f>
        <v>489745.48</v>
      </c>
      <c r="V1154" s="65">
        <f t="shared" ref="V1154:V1217" si="94">SUM(S1154,T1154,U1154)</f>
        <v>1464175.49</v>
      </c>
    </row>
    <row r="1155" spans="1:22" x14ac:dyDescent="0.25">
      <c r="A1155" s="1" t="s">
        <v>3708</v>
      </c>
      <c r="B1155" t="s">
        <v>27</v>
      </c>
      <c r="C1155" t="s">
        <v>109</v>
      </c>
      <c r="D1155" t="s">
        <v>27</v>
      </c>
      <c r="E1155" t="s">
        <v>0</v>
      </c>
      <c r="F1155">
        <f t="shared" si="90"/>
        <v>7</v>
      </c>
      <c r="G1155" t="s">
        <v>3823</v>
      </c>
      <c r="H1155" t="s">
        <v>3782</v>
      </c>
      <c r="I1155" t="s">
        <v>3785</v>
      </c>
      <c r="J1155" t="s">
        <v>4397</v>
      </c>
      <c r="K1155" s="46">
        <v>0.98780000000000001</v>
      </c>
      <c r="L1155" s="27">
        <v>0</v>
      </c>
      <c r="M1155" s="27">
        <v>3532.45</v>
      </c>
      <c r="N1155" s="27">
        <v>79565.289999999994</v>
      </c>
      <c r="O1155" s="70">
        <f t="shared" si="91"/>
        <v>83097.739999999991</v>
      </c>
      <c r="P1155" s="76">
        <v>1.4452627718855187</v>
      </c>
      <c r="Q1155" s="66">
        <f t="shared" si="92"/>
        <v>114992.75</v>
      </c>
      <c r="R1155" s="63">
        <v>1</v>
      </c>
      <c r="S1155" s="27">
        <v>0</v>
      </c>
      <c r="T1155" s="27">
        <v>83097.739999999991</v>
      </c>
      <c r="U1155" s="64">
        <f t="shared" si="93"/>
        <v>114992.75</v>
      </c>
      <c r="V1155" s="65">
        <f t="shared" si="94"/>
        <v>198090.49</v>
      </c>
    </row>
    <row r="1156" spans="1:22" x14ac:dyDescent="0.25">
      <c r="A1156" s="1" t="s">
        <v>3708</v>
      </c>
      <c r="B1156" t="s">
        <v>27</v>
      </c>
      <c r="C1156" t="s">
        <v>109</v>
      </c>
      <c r="D1156" t="s">
        <v>27</v>
      </c>
      <c r="E1156" t="s">
        <v>0</v>
      </c>
      <c r="F1156">
        <f t="shared" si="90"/>
        <v>7</v>
      </c>
      <c r="G1156" t="s">
        <v>3790</v>
      </c>
      <c r="H1156" t="s">
        <v>3782</v>
      </c>
      <c r="I1156" t="s">
        <v>3785</v>
      </c>
      <c r="J1156" t="s">
        <v>4397</v>
      </c>
      <c r="K1156" s="46">
        <v>0.39510000000000001</v>
      </c>
      <c r="L1156" s="27">
        <v>0</v>
      </c>
      <c r="M1156" s="27">
        <v>1412.91</v>
      </c>
      <c r="N1156" s="27">
        <v>31824.5</v>
      </c>
      <c r="O1156" s="70">
        <f t="shared" si="91"/>
        <v>33237.410000000003</v>
      </c>
      <c r="P1156" s="76">
        <v>1.4452627718855187</v>
      </c>
      <c r="Q1156" s="66">
        <f t="shared" si="92"/>
        <v>45994.77</v>
      </c>
      <c r="R1156" s="63">
        <v>1</v>
      </c>
      <c r="S1156" s="27">
        <v>0</v>
      </c>
      <c r="T1156" s="27">
        <v>33237.410000000003</v>
      </c>
      <c r="U1156" s="64">
        <f t="shared" si="93"/>
        <v>45994.77</v>
      </c>
      <c r="V1156" s="65">
        <f t="shared" si="94"/>
        <v>79232.179999999993</v>
      </c>
    </row>
    <row r="1157" spans="1:22" x14ac:dyDescent="0.25">
      <c r="A1157" s="1" t="s">
        <v>3708</v>
      </c>
      <c r="B1157" t="s">
        <v>27</v>
      </c>
      <c r="C1157" t="s">
        <v>109</v>
      </c>
      <c r="D1157" t="s">
        <v>27</v>
      </c>
      <c r="E1157" t="s">
        <v>0</v>
      </c>
      <c r="F1157">
        <f t="shared" si="90"/>
        <v>7</v>
      </c>
      <c r="G1157" t="s">
        <v>3824</v>
      </c>
      <c r="H1157" t="s">
        <v>3782</v>
      </c>
      <c r="I1157" t="s">
        <v>3785</v>
      </c>
      <c r="J1157" t="s">
        <v>4397</v>
      </c>
      <c r="K1157" s="46">
        <v>0.41489999999999999</v>
      </c>
      <c r="L1157" s="27">
        <v>0</v>
      </c>
      <c r="M1157" s="27">
        <v>1483.71</v>
      </c>
      <c r="N1157" s="27">
        <v>33419.360000000001</v>
      </c>
      <c r="O1157" s="70">
        <f t="shared" si="91"/>
        <v>34903.07</v>
      </c>
      <c r="P1157" s="76">
        <v>1.4452627718855187</v>
      </c>
      <c r="Q1157" s="66">
        <f t="shared" si="92"/>
        <v>48299.76</v>
      </c>
      <c r="R1157" s="63">
        <v>1</v>
      </c>
      <c r="S1157" s="27">
        <v>0</v>
      </c>
      <c r="T1157" s="27">
        <v>34903.07</v>
      </c>
      <c r="U1157" s="64">
        <f t="shared" si="93"/>
        <v>48299.76</v>
      </c>
      <c r="V1157" s="65">
        <f t="shared" si="94"/>
        <v>83202.83</v>
      </c>
    </row>
    <row r="1158" spans="1:22" x14ac:dyDescent="0.25">
      <c r="A1158" s="1" t="s">
        <v>3708</v>
      </c>
      <c r="B1158" t="s">
        <v>27</v>
      </c>
      <c r="C1158" t="s">
        <v>109</v>
      </c>
      <c r="D1158" t="s">
        <v>27</v>
      </c>
      <c r="E1158" t="s">
        <v>0</v>
      </c>
      <c r="F1158">
        <f t="shared" si="90"/>
        <v>7</v>
      </c>
      <c r="G1158" t="s">
        <v>3784</v>
      </c>
      <c r="H1158" t="s">
        <v>3782</v>
      </c>
      <c r="I1158" t="s">
        <v>3785</v>
      </c>
      <c r="J1158" t="s">
        <v>4397</v>
      </c>
      <c r="K1158" s="46">
        <v>0.8891</v>
      </c>
      <c r="L1158" s="27">
        <v>0</v>
      </c>
      <c r="M1158" s="27">
        <v>3179.49</v>
      </c>
      <c r="N1158" s="27">
        <v>71615.200000000012</v>
      </c>
      <c r="O1158" s="70">
        <f t="shared" si="91"/>
        <v>74794.690000000017</v>
      </c>
      <c r="P1158" s="76">
        <v>1.4452627718855187</v>
      </c>
      <c r="Q1158" s="66">
        <f t="shared" si="92"/>
        <v>103502.78</v>
      </c>
      <c r="R1158" s="63">
        <v>1</v>
      </c>
      <c r="S1158" s="27">
        <v>0</v>
      </c>
      <c r="T1158" s="27">
        <v>74794.690000000017</v>
      </c>
      <c r="U1158" s="64">
        <f t="shared" si="93"/>
        <v>103502.78</v>
      </c>
      <c r="V1158" s="65">
        <f t="shared" si="94"/>
        <v>178297.47000000003</v>
      </c>
    </row>
    <row r="1159" spans="1:22" x14ac:dyDescent="0.25">
      <c r="A1159" s="1" t="s">
        <v>3708</v>
      </c>
      <c r="B1159" t="s">
        <v>27</v>
      </c>
      <c r="C1159" t="s">
        <v>109</v>
      </c>
      <c r="D1159" t="s">
        <v>27</v>
      </c>
      <c r="E1159" t="s">
        <v>0</v>
      </c>
      <c r="F1159">
        <f t="shared" si="90"/>
        <v>7</v>
      </c>
      <c r="G1159" t="s">
        <v>3787</v>
      </c>
      <c r="H1159" t="s">
        <v>3782</v>
      </c>
      <c r="I1159" t="s">
        <v>3785</v>
      </c>
      <c r="J1159" t="s">
        <v>4397</v>
      </c>
      <c r="K1159" s="46">
        <v>0.49390000000000001</v>
      </c>
      <c r="L1159" s="27">
        <v>0</v>
      </c>
      <c r="M1159" s="27">
        <v>1766.22</v>
      </c>
      <c r="N1159" s="27">
        <v>41467.93</v>
      </c>
      <c r="O1159" s="70">
        <f t="shared" si="91"/>
        <v>43234.15</v>
      </c>
      <c r="P1159" s="76">
        <v>1.4452627718855187</v>
      </c>
      <c r="Q1159" s="66">
        <f t="shared" si="92"/>
        <v>59932.06</v>
      </c>
      <c r="R1159" s="63">
        <v>1</v>
      </c>
      <c r="S1159" s="27">
        <v>0</v>
      </c>
      <c r="T1159" s="27">
        <v>43234.15</v>
      </c>
      <c r="U1159" s="64">
        <f t="shared" si="93"/>
        <v>59932.06</v>
      </c>
      <c r="V1159" s="65">
        <f t="shared" si="94"/>
        <v>103166.20999999999</v>
      </c>
    </row>
    <row r="1160" spans="1:22" x14ac:dyDescent="0.25">
      <c r="A1160" s="1" t="s">
        <v>3708</v>
      </c>
      <c r="B1160" t="s">
        <v>27</v>
      </c>
      <c r="C1160" t="s">
        <v>109</v>
      </c>
      <c r="D1160" t="s">
        <v>27</v>
      </c>
      <c r="E1160" t="s">
        <v>0</v>
      </c>
      <c r="F1160">
        <f t="shared" si="90"/>
        <v>7</v>
      </c>
      <c r="G1160" t="s">
        <v>3788</v>
      </c>
      <c r="H1160" t="s">
        <v>3782</v>
      </c>
      <c r="I1160" t="s">
        <v>3785</v>
      </c>
      <c r="J1160" t="s">
        <v>4397</v>
      </c>
      <c r="K1160" s="46">
        <v>0.39510000000000001</v>
      </c>
      <c r="L1160" s="27">
        <v>0</v>
      </c>
      <c r="M1160" s="27">
        <v>1412.91</v>
      </c>
      <c r="N1160" s="27">
        <v>31824.5</v>
      </c>
      <c r="O1160" s="70">
        <f t="shared" si="91"/>
        <v>33237.410000000003</v>
      </c>
      <c r="P1160" s="76">
        <v>1.4452627718855187</v>
      </c>
      <c r="Q1160" s="66">
        <f t="shared" si="92"/>
        <v>45994.77</v>
      </c>
      <c r="R1160" s="63">
        <v>1</v>
      </c>
      <c r="S1160" s="27">
        <v>0</v>
      </c>
      <c r="T1160" s="27">
        <v>33237.410000000003</v>
      </c>
      <c r="U1160" s="64">
        <f t="shared" si="93"/>
        <v>45994.77</v>
      </c>
      <c r="V1160" s="65">
        <f t="shared" si="94"/>
        <v>79232.179999999993</v>
      </c>
    </row>
    <row r="1161" spans="1:22" x14ac:dyDescent="0.25">
      <c r="A1161" s="1" t="s">
        <v>3708</v>
      </c>
      <c r="B1161" t="s">
        <v>27</v>
      </c>
      <c r="C1161" t="s">
        <v>109</v>
      </c>
      <c r="D1161" t="s">
        <v>27</v>
      </c>
      <c r="E1161" t="s">
        <v>0</v>
      </c>
      <c r="F1161">
        <f t="shared" si="90"/>
        <v>7</v>
      </c>
      <c r="G1161" t="s">
        <v>3791</v>
      </c>
      <c r="H1161" t="s">
        <v>3782</v>
      </c>
      <c r="I1161" t="s">
        <v>3785</v>
      </c>
      <c r="J1161" t="s">
        <v>4397</v>
      </c>
      <c r="K1161" s="46">
        <v>9.8799999999999999E-2</v>
      </c>
      <c r="L1161" s="27">
        <v>0</v>
      </c>
      <c r="M1161" s="27">
        <v>353.32</v>
      </c>
      <c r="N1161" s="27">
        <v>7958.14</v>
      </c>
      <c r="O1161" s="70">
        <f t="shared" si="91"/>
        <v>8311.4600000000009</v>
      </c>
      <c r="P1161" s="76">
        <v>1.4452627718855187</v>
      </c>
      <c r="Q1161" s="66">
        <f t="shared" si="92"/>
        <v>11501.6</v>
      </c>
      <c r="R1161" s="63">
        <v>1</v>
      </c>
      <c r="S1161" s="27">
        <v>0</v>
      </c>
      <c r="T1161" s="27">
        <v>8311.4600000000009</v>
      </c>
      <c r="U1161" s="64">
        <f t="shared" si="93"/>
        <v>11501.6</v>
      </c>
      <c r="V1161" s="65">
        <f t="shared" si="94"/>
        <v>19813.060000000001</v>
      </c>
    </row>
    <row r="1162" spans="1:22" x14ac:dyDescent="0.25">
      <c r="A1162" s="1" t="s">
        <v>3708</v>
      </c>
      <c r="B1162" t="s">
        <v>27</v>
      </c>
      <c r="C1162" t="s">
        <v>735</v>
      </c>
      <c r="D1162" t="s">
        <v>736</v>
      </c>
      <c r="E1162" t="s">
        <v>3</v>
      </c>
      <c r="F1162">
        <f t="shared" si="90"/>
        <v>7</v>
      </c>
      <c r="G1162" t="s">
        <v>3778</v>
      </c>
      <c r="H1162" t="s">
        <v>3779</v>
      </c>
      <c r="I1162" t="s">
        <v>3780</v>
      </c>
      <c r="J1162" t="s">
        <v>4397</v>
      </c>
      <c r="K1162" s="46">
        <v>1.0205</v>
      </c>
      <c r="L1162" s="27">
        <v>0.36</v>
      </c>
      <c r="M1162" s="27">
        <v>7.55</v>
      </c>
      <c r="N1162" s="27">
        <v>3.93</v>
      </c>
      <c r="O1162" s="70">
        <f t="shared" si="91"/>
        <v>11.84</v>
      </c>
      <c r="P1162" s="76">
        <v>1.4456327985739748</v>
      </c>
      <c r="Q1162" s="66">
        <f t="shared" si="92"/>
        <v>5.68</v>
      </c>
      <c r="R1162" s="63">
        <v>1</v>
      </c>
      <c r="S1162" s="27">
        <v>0</v>
      </c>
      <c r="T1162" s="27">
        <v>11.84</v>
      </c>
      <c r="U1162" s="64">
        <f t="shared" si="93"/>
        <v>5.68</v>
      </c>
      <c r="V1162" s="65">
        <f t="shared" si="94"/>
        <v>17.52</v>
      </c>
    </row>
    <row r="1163" spans="1:22" x14ac:dyDescent="0.25">
      <c r="A1163" s="1" t="s">
        <v>3708</v>
      </c>
      <c r="B1163" t="s">
        <v>27</v>
      </c>
      <c r="C1163" t="s">
        <v>735</v>
      </c>
      <c r="D1163" t="s">
        <v>736</v>
      </c>
      <c r="E1163" t="s">
        <v>3</v>
      </c>
      <c r="F1163">
        <f t="shared" si="90"/>
        <v>7</v>
      </c>
      <c r="G1163" t="s">
        <v>3781</v>
      </c>
      <c r="H1163" t="s">
        <v>3782</v>
      </c>
      <c r="I1163" t="s">
        <v>3783</v>
      </c>
      <c r="J1163" t="s">
        <v>4397</v>
      </c>
      <c r="K1163" s="46">
        <v>0.43369999999999997</v>
      </c>
      <c r="L1163" s="27">
        <v>1.82</v>
      </c>
      <c r="M1163" s="27">
        <v>3.21</v>
      </c>
      <c r="N1163" s="27">
        <v>0</v>
      </c>
      <c r="O1163" s="70">
        <f t="shared" si="91"/>
        <v>5.03</v>
      </c>
      <c r="P1163" s="76">
        <v>0</v>
      </c>
      <c r="Q1163" s="66">
        <f t="shared" si="92"/>
        <v>0</v>
      </c>
      <c r="R1163" s="63">
        <v>1</v>
      </c>
      <c r="S1163" s="27">
        <v>0</v>
      </c>
      <c r="T1163" s="27">
        <v>5.03</v>
      </c>
      <c r="U1163" s="64">
        <f t="shared" si="93"/>
        <v>0</v>
      </c>
      <c r="V1163" s="65">
        <f t="shared" si="94"/>
        <v>5.03</v>
      </c>
    </row>
    <row r="1164" spans="1:22" x14ac:dyDescent="0.25">
      <c r="A1164" s="1" t="s">
        <v>3708</v>
      </c>
      <c r="B1164" t="s">
        <v>27</v>
      </c>
      <c r="C1164" t="s">
        <v>735</v>
      </c>
      <c r="D1164" t="s">
        <v>736</v>
      </c>
      <c r="E1164" t="s">
        <v>3</v>
      </c>
      <c r="F1164">
        <f t="shared" si="90"/>
        <v>7</v>
      </c>
      <c r="G1164" t="s">
        <v>3902</v>
      </c>
      <c r="H1164" t="s">
        <v>3782</v>
      </c>
      <c r="I1164" t="s">
        <v>3783</v>
      </c>
      <c r="J1164" t="s">
        <v>4397</v>
      </c>
      <c r="K1164" s="46">
        <v>0.86739999999999995</v>
      </c>
      <c r="L1164" s="27">
        <v>3.64</v>
      </c>
      <c r="M1164" s="27">
        <v>6.42</v>
      </c>
      <c r="N1164" s="27">
        <v>0</v>
      </c>
      <c r="O1164" s="70">
        <f t="shared" si="91"/>
        <v>10.06</v>
      </c>
      <c r="P1164" s="76">
        <v>0</v>
      </c>
      <c r="Q1164" s="66">
        <f t="shared" si="92"/>
        <v>0</v>
      </c>
      <c r="R1164" s="63">
        <v>1</v>
      </c>
      <c r="S1164" s="27">
        <v>0</v>
      </c>
      <c r="T1164" s="27">
        <v>10.06</v>
      </c>
      <c r="U1164" s="64">
        <f t="shared" si="93"/>
        <v>0</v>
      </c>
      <c r="V1164" s="65">
        <f t="shared" si="94"/>
        <v>10.06</v>
      </c>
    </row>
    <row r="1165" spans="1:22" x14ac:dyDescent="0.25">
      <c r="A1165" s="1" t="s">
        <v>3708</v>
      </c>
      <c r="B1165" t="s">
        <v>27</v>
      </c>
      <c r="C1165" t="s">
        <v>735</v>
      </c>
      <c r="D1165" t="s">
        <v>736</v>
      </c>
      <c r="E1165" t="s">
        <v>3</v>
      </c>
      <c r="F1165">
        <f t="shared" si="90"/>
        <v>7</v>
      </c>
      <c r="G1165" t="s">
        <v>3787</v>
      </c>
      <c r="H1165" t="s">
        <v>3782</v>
      </c>
      <c r="I1165" t="s">
        <v>3785</v>
      </c>
      <c r="J1165" t="s">
        <v>4397</v>
      </c>
      <c r="K1165" s="46">
        <v>1.7347999999999999</v>
      </c>
      <c r="L1165" s="27">
        <v>0</v>
      </c>
      <c r="M1165" s="27">
        <v>12.84</v>
      </c>
      <c r="N1165" s="27">
        <v>7.29</v>
      </c>
      <c r="O1165" s="70">
        <f t="shared" si="91"/>
        <v>20.13</v>
      </c>
      <c r="P1165" s="76">
        <v>1.4456327985739748</v>
      </c>
      <c r="Q1165" s="66">
        <f t="shared" si="92"/>
        <v>10.54</v>
      </c>
      <c r="R1165" s="63">
        <v>1</v>
      </c>
      <c r="S1165" s="27">
        <v>0</v>
      </c>
      <c r="T1165" s="27">
        <v>20.13</v>
      </c>
      <c r="U1165" s="64">
        <f t="shared" si="93"/>
        <v>10.54</v>
      </c>
      <c r="V1165" s="65">
        <f t="shared" si="94"/>
        <v>30.669999999999998</v>
      </c>
    </row>
    <row r="1166" spans="1:22" x14ac:dyDescent="0.25">
      <c r="A1166" s="1" t="s">
        <v>3708</v>
      </c>
      <c r="B1166" t="s">
        <v>27</v>
      </c>
      <c r="C1166" t="s">
        <v>737</v>
      </c>
      <c r="D1166" t="s">
        <v>738</v>
      </c>
      <c r="E1166" t="s">
        <v>3</v>
      </c>
      <c r="F1166">
        <f t="shared" si="90"/>
        <v>7</v>
      </c>
      <c r="G1166" t="s">
        <v>3778</v>
      </c>
      <c r="H1166" t="s">
        <v>3779</v>
      </c>
      <c r="I1166" t="s">
        <v>3780</v>
      </c>
      <c r="J1166" t="s">
        <v>4397</v>
      </c>
      <c r="K1166" s="46">
        <v>4.2</v>
      </c>
      <c r="L1166" s="27">
        <v>110537.5</v>
      </c>
      <c r="M1166" s="27">
        <v>4271.6099999999997</v>
      </c>
      <c r="N1166" s="27">
        <v>287557.72000000003</v>
      </c>
      <c r="O1166" s="70">
        <f t="shared" si="91"/>
        <v>402366.83</v>
      </c>
      <c r="P1166" s="76">
        <v>1.4452627806340932</v>
      </c>
      <c r="Q1166" s="66">
        <f t="shared" si="92"/>
        <v>415596.47</v>
      </c>
      <c r="R1166" s="63">
        <v>1</v>
      </c>
      <c r="S1166" s="27">
        <v>0</v>
      </c>
      <c r="T1166" s="27">
        <v>402366.83</v>
      </c>
      <c r="U1166" s="64">
        <f t="shared" si="93"/>
        <v>415596.47</v>
      </c>
      <c r="V1166" s="65">
        <f t="shared" si="94"/>
        <v>817963.3</v>
      </c>
    </row>
    <row r="1167" spans="1:22" x14ac:dyDescent="0.25">
      <c r="A1167" s="1" t="s">
        <v>3708</v>
      </c>
      <c r="B1167" t="s">
        <v>27</v>
      </c>
      <c r="C1167" t="s">
        <v>739</v>
      </c>
      <c r="D1167" t="s">
        <v>740</v>
      </c>
      <c r="E1167" t="s">
        <v>3</v>
      </c>
      <c r="F1167">
        <f t="shared" si="90"/>
        <v>7</v>
      </c>
      <c r="G1167" t="s">
        <v>3778</v>
      </c>
      <c r="H1167" t="s">
        <v>3779</v>
      </c>
      <c r="I1167" t="s">
        <v>3780</v>
      </c>
      <c r="J1167" t="s">
        <v>4397</v>
      </c>
      <c r="K1167" s="46">
        <v>0.93089999999999995</v>
      </c>
      <c r="L1167" s="27">
        <v>0</v>
      </c>
      <c r="M1167" s="27">
        <v>19.97</v>
      </c>
      <c r="N1167" s="27">
        <v>0</v>
      </c>
      <c r="O1167" s="70">
        <f t="shared" si="91"/>
        <v>19.97</v>
      </c>
      <c r="P1167" s="76">
        <v>0</v>
      </c>
      <c r="Q1167" s="66">
        <f t="shared" si="92"/>
        <v>0</v>
      </c>
      <c r="R1167" s="63">
        <v>0</v>
      </c>
      <c r="S1167" s="27">
        <v>0</v>
      </c>
      <c r="T1167" s="27">
        <v>19.97</v>
      </c>
      <c r="U1167" s="64">
        <f t="shared" si="93"/>
        <v>0</v>
      </c>
      <c r="V1167" s="65">
        <f t="shared" si="94"/>
        <v>19.97</v>
      </c>
    </row>
    <row r="1168" spans="1:22" x14ac:dyDescent="0.25">
      <c r="A1168" s="1" t="s">
        <v>3708</v>
      </c>
      <c r="B1168" t="s">
        <v>27</v>
      </c>
      <c r="C1168" t="s">
        <v>739</v>
      </c>
      <c r="D1168" t="s">
        <v>740</v>
      </c>
      <c r="E1168" t="s">
        <v>3</v>
      </c>
      <c r="F1168">
        <f t="shared" si="90"/>
        <v>7</v>
      </c>
      <c r="G1168" t="s">
        <v>3781</v>
      </c>
      <c r="H1168" t="s">
        <v>3782</v>
      </c>
      <c r="I1168" t="s">
        <v>3783</v>
      </c>
      <c r="J1168" t="s">
        <v>4397</v>
      </c>
      <c r="K1168" s="46">
        <v>0.3604</v>
      </c>
      <c r="L1168" s="27">
        <v>0</v>
      </c>
      <c r="M1168" s="27">
        <v>7.73</v>
      </c>
      <c r="N1168" s="27">
        <v>0</v>
      </c>
      <c r="O1168" s="70">
        <f t="shared" si="91"/>
        <v>7.73</v>
      </c>
      <c r="P1168" s="76">
        <v>0</v>
      </c>
      <c r="Q1168" s="66">
        <f t="shared" si="92"/>
        <v>0</v>
      </c>
      <c r="R1168" s="63">
        <v>0</v>
      </c>
      <c r="S1168" s="27">
        <v>0</v>
      </c>
      <c r="T1168" s="27">
        <v>7.73</v>
      </c>
      <c r="U1168" s="64">
        <f t="shared" si="93"/>
        <v>0</v>
      </c>
      <c r="V1168" s="65">
        <f t="shared" si="94"/>
        <v>7.73</v>
      </c>
    </row>
    <row r="1169" spans="1:22" x14ac:dyDescent="0.25">
      <c r="A1169" s="1" t="s">
        <v>3708</v>
      </c>
      <c r="B1169" t="s">
        <v>27</v>
      </c>
      <c r="C1169" t="s">
        <v>741</v>
      </c>
      <c r="D1169" t="s">
        <v>742</v>
      </c>
      <c r="E1169" t="s">
        <v>3</v>
      </c>
      <c r="F1169">
        <f t="shared" si="90"/>
        <v>7</v>
      </c>
      <c r="G1169" t="s">
        <v>3778</v>
      </c>
      <c r="H1169" t="s">
        <v>3779</v>
      </c>
      <c r="I1169" t="s">
        <v>3780</v>
      </c>
      <c r="J1169" t="s">
        <v>4397</v>
      </c>
      <c r="K1169" s="46">
        <v>1.2666999999999999</v>
      </c>
      <c r="L1169" s="27">
        <v>0</v>
      </c>
      <c r="M1169" s="27">
        <v>166.44</v>
      </c>
      <c r="N1169" s="27">
        <v>0</v>
      </c>
      <c r="O1169" s="70">
        <f t="shared" si="91"/>
        <v>166.44</v>
      </c>
      <c r="P1169" s="76">
        <v>0</v>
      </c>
      <c r="Q1169" s="66">
        <f t="shared" si="92"/>
        <v>0</v>
      </c>
      <c r="R1169" s="63">
        <v>0</v>
      </c>
      <c r="S1169" s="27">
        <v>0</v>
      </c>
      <c r="T1169" s="27">
        <v>166.44</v>
      </c>
      <c r="U1169" s="64">
        <f t="shared" si="93"/>
        <v>0</v>
      </c>
      <c r="V1169" s="65">
        <f t="shared" si="94"/>
        <v>166.44</v>
      </c>
    </row>
    <row r="1170" spans="1:22" x14ac:dyDescent="0.25">
      <c r="A1170" s="1" t="s">
        <v>3708</v>
      </c>
      <c r="B1170" t="s">
        <v>27</v>
      </c>
      <c r="C1170" t="s">
        <v>741</v>
      </c>
      <c r="D1170" t="s">
        <v>742</v>
      </c>
      <c r="E1170" t="s">
        <v>3</v>
      </c>
      <c r="F1170">
        <f t="shared" si="90"/>
        <v>7</v>
      </c>
      <c r="G1170" t="s">
        <v>3967</v>
      </c>
      <c r="H1170" t="s">
        <v>3782</v>
      </c>
      <c r="I1170" t="s">
        <v>3780</v>
      </c>
      <c r="J1170" t="s">
        <v>4397</v>
      </c>
      <c r="K1170" s="46">
        <v>1.9870000000000001</v>
      </c>
      <c r="L1170" s="27">
        <v>0</v>
      </c>
      <c r="M1170" s="27">
        <v>261.08999999999997</v>
      </c>
      <c r="N1170" s="27">
        <v>0</v>
      </c>
      <c r="O1170" s="70">
        <f t="shared" si="91"/>
        <v>261.08999999999997</v>
      </c>
      <c r="P1170" s="76">
        <v>0</v>
      </c>
      <c r="Q1170" s="66">
        <f t="shared" si="92"/>
        <v>0</v>
      </c>
      <c r="R1170" s="63">
        <v>0</v>
      </c>
      <c r="S1170" s="27">
        <v>0</v>
      </c>
      <c r="T1170" s="27">
        <v>261.08999999999997</v>
      </c>
      <c r="U1170" s="64">
        <f t="shared" si="93"/>
        <v>0</v>
      </c>
      <c r="V1170" s="65">
        <f t="shared" si="94"/>
        <v>261.08999999999997</v>
      </c>
    </row>
    <row r="1171" spans="1:22" x14ac:dyDescent="0.25">
      <c r="A1171" s="1" t="s">
        <v>3708</v>
      </c>
      <c r="B1171" t="s">
        <v>27</v>
      </c>
      <c r="C1171" t="s">
        <v>743</v>
      </c>
      <c r="D1171" t="s">
        <v>744</v>
      </c>
      <c r="E1171" t="s">
        <v>3</v>
      </c>
      <c r="F1171">
        <f t="shared" si="90"/>
        <v>7</v>
      </c>
      <c r="G1171" t="s">
        <v>3778</v>
      </c>
      <c r="H1171" t="s">
        <v>3779</v>
      </c>
      <c r="I1171" t="s">
        <v>3780</v>
      </c>
      <c r="J1171" t="s">
        <v>4397</v>
      </c>
      <c r="K1171" s="46">
        <v>1.3369</v>
      </c>
      <c r="L1171" s="27">
        <v>0</v>
      </c>
      <c r="M1171" s="27">
        <v>3138.61</v>
      </c>
      <c r="N1171" s="27">
        <v>7385.1</v>
      </c>
      <c r="O1171" s="70">
        <f t="shared" si="91"/>
        <v>10523.710000000001</v>
      </c>
      <c r="P1171" s="76">
        <v>1.4452628005490693</v>
      </c>
      <c r="Q1171" s="66">
        <f t="shared" si="92"/>
        <v>10673.41</v>
      </c>
      <c r="R1171" s="63">
        <v>1</v>
      </c>
      <c r="S1171" s="27">
        <v>0</v>
      </c>
      <c r="T1171" s="27">
        <v>10523.710000000001</v>
      </c>
      <c r="U1171" s="64">
        <f t="shared" si="93"/>
        <v>10673.41</v>
      </c>
      <c r="V1171" s="65">
        <f t="shared" si="94"/>
        <v>21197.120000000003</v>
      </c>
    </row>
    <row r="1172" spans="1:22" x14ac:dyDescent="0.25">
      <c r="A1172" s="1" t="s">
        <v>3708</v>
      </c>
      <c r="B1172" t="s">
        <v>27</v>
      </c>
      <c r="C1172" t="s">
        <v>743</v>
      </c>
      <c r="D1172" t="s">
        <v>744</v>
      </c>
      <c r="E1172" t="s">
        <v>3</v>
      </c>
      <c r="F1172">
        <f t="shared" si="90"/>
        <v>7</v>
      </c>
      <c r="G1172" t="s">
        <v>3781</v>
      </c>
      <c r="H1172" t="s">
        <v>3782</v>
      </c>
      <c r="I1172" t="s">
        <v>3783</v>
      </c>
      <c r="J1172" t="s">
        <v>4397</v>
      </c>
      <c r="K1172" s="46">
        <v>0.75</v>
      </c>
      <c r="L1172" s="27">
        <v>11855.24</v>
      </c>
      <c r="M1172" s="27">
        <v>1760.76</v>
      </c>
      <c r="N1172" s="27">
        <v>0</v>
      </c>
      <c r="O1172" s="70">
        <f t="shared" si="91"/>
        <v>13616</v>
      </c>
      <c r="P1172" s="76">
        <v>0</v>
      </c>
      <c r="Q1172" s="66">
        <f t="shared" si="92"/>
        <v>0</v>
      </c>
      <c r="R1172" s="63">
        <v>1</v>
      </c>
      <c r="S1172" s="27">
        <v>0</v>
      </c>
      <c r="T1172" s="27">
        <v>13616</v>
      </c>
      <c r="U1172" s="64">
        <f t="shared" si="93"/>
        <v>0</v>
      </c>
      <c r="V1172" s="65">
        <f t="shared" si="94"/>
        <v>13616</v>
      </c>
    </row>
    <row r="1173" spans="1:22" x14ac:dyDescent="0.25">
      <c r="A1173" s="1" t="s">
        <v>3708</v>
      </c>
      <c r="B1173" t="s">
        <v>27</v>
      </c>
      <c r="C1173" t="s">
        <v>743</v>
      </c>
      <c r="D1173" t="s">
        <v>744</v>
      </c>
      <c r="E1173" t="s">
        <v>3</v>
      </c>
      <c r="F1173">
        <f t="shared" si="90"/>
        <v>7</v>
      </c>
      <c r="G1173" t="s">
        <v>3902</v>
      </c>
      <c r="H1173" t="s">
        <v>3782</v>
      </c>
      <c r="I1173" t="s">
        <v>3783</v>
      </c>
      <c r="J1173" t="s">
        <v>4397</v>
      </c>
      <c r="K1173" s="46">
        <v>1</v>
      </c>
      <c r="L1173" s="27">
        <v>15806.98</v>
      </c>
      <c r="M1173" s="27">
        <v>2347.67</v>
      </c>
      <c r="N1173" s="27">
        <v>0</v>
      </c>
      <c r="O1173" s="70">
        <f t="shared" si="91"/>
        <v>18154.650000000001</v>
      </c>
      <c r="P1173" s="76">
        <v>0</v>
      </c>
      <c r="Q1173" s="66">
        <f t="shared" si="92"/>
        <v>0</v>
      </c>
      <c r="R1173" s="63">
        <v>1</v>
      </c>
      <c r="S1173" s="27">
        <v>0</v>
      </c>
      <c r="T1173" s="27">
        <v>18154.650000000001</v>
      </c>
      <c r="U1173" s="64">
        <f t="shared" si="93"/>
        <v>0</v>
      </c>
      <c r="V1173" s="65">
        <f t="shared" si="94"/>
        <v>18154.650000000001</v>
      </c>
    </row>
    <row r="1174" spans="1:22" x14ac:dyDescent="0.25">
      <c r="A1174" s="1" t="s">
        <v>3708</v>
      </c>
      <c r="B1174" t="s">
        <v>27</v>
      </c>
      <c r="C1174" t="s">
        <v>743</v>
      </c>
      <c r="D1174" t="s">
        <v>744</v>
      </c>
      <c r="E1174" t="s">
        <v>3</v>
      </c>
      <c r="F1174">
        <f t="shared" si="90"/>
        <v>7</v>
      </c>
      <c r="G1174" t="s">
        <v>3787</v>
      </c>
      <c r="H1174" t="s">
        <v>3782</v>
      </c>
      <c r="I1174" t="s">
        <v>3785</v>
      </c>
      <c r="J1174" t="s">
        <v>4397</v>
      </c>
      <c r="K1174" s="46">
        <v>0.99339999999999995</v>
      </c>
      <c r="L1174" s="27">
        <v>0</v>
      </c>
      <c r="M1174" s="27">
        <v>2332.1799999999998</v>
      </c>
      <c r="N1174" s="27">
        <v>5487.59</v>
      </c>
      <c r="O1174" s="70">
        <f t="shared" si="91"/>
        <v>7819.77</v>
      </c>
      <c r="P1174" s="76">
        <v>1.4452628005490693</v>
      </c>
      <c r="Q1174" s="66">
        <f t="shared" si="92"/>
        <v>7931.01</v>
      </c>
      <c r="R1174" s="63">
        <v>1</v>
      </c>
      <c r="S1174" s="27">
        <v>0</v>
      </c>
      <c r="T1174" s="27">
        <v>7819.77</v>
      </c>
      <c r="U1174" s="64">
        <f t="shared" si="93"/>
        <v>7931.01</v>
      </c>
      <c r="V1174" s="65">
        <f t="shared" si="94"/>
        <v>15750.78</v>
      </c>
    </row>
    <row r="1175" spans="1:22" x14ac:dyDescent="0.25">
      <c r="A1175" s="1" t="s">
        <v>3708</v>
      </c>
      <c r="B1175" t="s">
        <v>27</v>
      </c>
      <c r="C1175" t="s">
        <v>745</v>
      </c>
      <c r="D1175" t="s">
        <v>746</v>
      </c>
      <c r="E1175" t="s">
        <v>3</v>
      </c>
      <c r="F1175">
        <f t="shared" si="90"/>
        <v>7</v>
      </c>
      <c r="G1175" t="s">
        <v>3778</v>
      </c>
      <c r="H1175" t="s">
        <v>3779</v>
      </c>
      <c r="I1175" t="s">
        <v>3780</v>
      </c>
      <c r="J1175" t="s">
        <v>4397</v>
      </c>
      <c r="K1175" s="46">
        <v>1.2917000000000001</v>
      </c>
      <c r="L1175" s="27">
        <v>0</v>
      </c>
      <c r="M1175" s="27">
        <v>64.459999999999994</v>
      </c>
      <c r="N1175" s="27">
        <v>0</v>
      </c>
      <c r="O1175" s="70">
        <f t="shared" si="91"/>
        <v>64.459999999999994</v>
      </c>
      <c r="P1175" s="76">
        <v>0</v>
      </c>
      <c r="Q1175" s="66">
        <f t="shared" si="92"/>
        <v>0</v>
      </c>
      <c r="R1175" s="63">
        <v>0</v>
      </c>
      <c r="S1175" s="27">
        <v>0</v>
      </c>
      <c r="T1175" s="27">
        <v>64.459999999999994</v>
      </c>
      <c r="U1175" s="64">
        <f t="shared" si="93"/>
        <v>0</v>
      </c>
      <c r="V1175" s="65">
        <f t="shared" si="94"/>
        <v>64.459999999999994</v>
      </c>
    </row>
    <row r="1176" spans="1:22" x14ac:dyDescent="0.25">
      <c r="A1176" s="1" t="s">
        <v>3708</v>
      </c>
      <c r="B1176" t="s">
        <v>27</v>
      </c>
      <c r="C1176" t="s">
        <v>745</v>
      </c>
      <c r="D1176" t="s">
        <v>746</v>
      </c>
      <c r="E1176" t="s">
        <v>3</v>
      </c>
      <c r="F1176">
        <f t="shared" si="90"/>
        <v>7</v>
      </c>
      <c r="G1176" t="s">
        <v>3787</v>
      </c>
      <c r="H1176" t="s">
        <v>3782</v>
      </c>
      <c r="I1176" t="s">
        <v>3785</v>
      </c>
      <c r="J1176" t="s">
        <v>4397</v>
      </c>
      <c r="K1176" s="46">
        <v>1.9918</v>
      </c>
      <c r="L1176" s="27">
        <v>0</v>
      </c>
      <c r="M1176" s="27">
        <v>99.39</v>
      </c>
      <c r="N1176" s="27">
        <v>0</v>
      </c>
      <c r="O1176" s="70">
        <f t="shared" si="91"/>
        <v>99.39</v>
      </c>
      <c r="P1176" s="76">
        <v>0</v>
      </c>
      <c r="Q1176" s="66">
        <f t="shared" si="92"/>
        <v>0</v>
      </c>
      <c r="R1176" s="63">
        <v>0</v>
      </c>
      <c r="S1176" s="27">
        <v>0</v>
      </c>
      <c r="T1176" s="27">
        <v>99.39</v>
      </c>
      <c r="U1176" s="64">
        <f t="shared" si="93"/>
        <v>0</v>
      </c>
      <c r="V1176" s="65">
        <f t="shared" si="94"/>
        <v>99.39</v>
      </c>
    </row>
    <row r="1177" spans="1:22" x14ac:dyDescent="0.25">
      <c r="A1177" s="1" t="s">
        <v>3708</v>
      </c>
      <c r="B1177" t="s">
        <v>27</v>
      </c>
      <c r="C1177" t="s">
        <v>747</v>
      </c>
      <c r="D1177" t="s">
        <v>748</v>
      </c>
      <c r="E1177" t="s">
        <v>3</v>
      </c>
      <c r="F1177">
        <f t="shared" si="90"/>
        <v>7</v>
      </c>
      <c r="G1177" t="s">
        <v>3778</v>
      </c>
      <c r="H1177" t="s">
        <v>3779</v>
      </c>
      <c r="I1177" t="s">
        <v>3780</v>
      </c>
      <c r="J1177" t="s">
        <v>4397</v>
      </c>
      <c r="K1177" s="46">
        <v>0.95250000000000001</v>
      </c>
      <c r="L1177" s="27">
        <v>0.01</v>
      </c>
      <c r="M1177" s="27">
        <v>8.33</v>
      </c>
      <c r="N1177" s="27">
        <v>0.55999999999999994</v>
      </c>
      <c r="O1177" s="70">
        <f t="shared" si="91"/>
        <v>8.9</v>
      </c>
      <c r="P1177" s="76">
        <v>1.4464285714285714</v>
      </c>
      <c r="Q1177" s="66">
        <f t="shared" si="92"/>
        <v>0.81</v>
      </c>
      <c r="R1177" s="63">
        <v>1</v>
      </c>
      <c r="S1177" s="27">
        <v>0</v>
      </c>
      <c r="T1177" s="27">
        <v>8.9</v>
      </c>
      <c r="U1177" s="64">
        <f t="shared" si="93"/>
        <v>0.81</v>
      </c>
      <c r="V1177" s="65">
        <f t="shared" si="94"/>
        <v>9.7100000000000009</v>
      </c>
    </row>
    <row r="1178" spans="1:22" x14ac:dyDescent="0.25">
      <c r="A1178" s="1" t="s">
        <v>3708</v>
      </c>
      <c r="B1178" t="s">
        <v>27</v>
      </c>
      <c r="C1178" t="s">
        <v>747</v>
      </c>
      <c r="D1178" t="s">
        <v>748</v>
      </c>
      <c r="E1178" t="s">
        <v>3</v>
      </c>
      <c r="F1178">
        <f t="shared" si="90"/>
        <v>7</v>
      </c>
      <c r="G1178" t="s">
        <v>3781</v>
      </c>
      <c r="H1178" t="s">
        <v>3782</v>
      </c>
      <c r="I1178" t="s">
        <v>3783</v>
      </c>
      <c r="J1178" t="s">
        <v>4397</v>
      </c>
      <c r="K1178" s="46">
        <v>0.36220000000000002</v>
      </c>
      <c r="L1178" s="27">
        <v>0.22</v>
      </c>
      <c r="M1178" s="27">
        <v>3.17</v>
      </c>
      <c r="N1178" s="27">
        <v>0</v>
      </c>
      <c r="O1178" s="70">
        <f t="shared" si="91"/>
        <v>3.39</v>
      </c>
      <c r="P1178" s="76">
        <v>0</v>
      </c>
      <c r="Q1178" s="66">
        <f t="shared" si="92"/>
        <v>0</v>
      </c>
      <c r="R1178" s="63">
        <v>1</v>
      </c>
      <c r="S1178" s="27">
        <v>0</v>
      </c>
      <c r="T1178" s="27">
        <v>3.39</v>
      </c>
      <c r="U1178" s="64">
        <f t="shared" si="93"/>
        <v>0</v>
      </c>
      <c r="V1178" s="65">
        <f t="shared" si="94"/>
        <v>3.39</v>
      </c>
    </row>
    <row r="1179" spans="1:22" x14ac:dyDescent="0.25">
      <c r="A1179" s="1" t="s">
        <v>3708</v>
      </c>
      <c r="B1179" t="s">
        <v>27</v>
      </c>
      <c r="C1179" t="s">
        <v>2422</v>
      </c>
      <c r="D1179" t="s">
        <v>2423</v>
      </c>
      <c r="E1179" t="s">
        <v>1</v>
      </c>
      <c r="F1179">
        <f t="shared" si="90"/>
        <v>7</v>
      </c>
      <c r="G1179" t="s">
        <v>3778</v>
      </c>
      <c r="H1179" t="s">
        <v>3779</v>
      </c>
      <c r="I1179" t="s">
        <v>3780</v>
      </c>
      <c r="J1179" t="s">
        <v>4396</v>
      </c>
      <c r="K1179" s="46">
        <v>16.131799999999998</v>
      </c>
      <c r="L1179" s="27">
        <v>0</v>
      </c>
      <c r="M1179" s="27">
        <v>10538.9</v>
      </c>
      <c r="N1179" s="27">
        <v>0</v>
      </c>
      <c r="O1179" s="70">
        <f t="shared" si="91"/>
        <v>10538.9</v>
      </c>
      <c r="P1179" s="76">
        <v>0</v>
      </c>
      <c r="Q1179" s="66">
        <f t="shared" si="92"/>
        <v>0</v>
      </c>
      <c r="R1179" s="63">
        <v>0</v>
      </c>
      <c r="S1179" s="27">
        <v>10538.9</v>
      </c>
      <c r="T1179" s="27">
        <v>0</v>
      </c>
      <c r="U1179" s="64">
        <f t="shared" si="93"/>
        <v>0</v>
      </c>
      <c r="V1179" s="65">
        <f t="shared" si="94"/>
        <v>10538.9</v>
      </c>
    </row>
    <row r="1180" spans="1:22" x14ac:dyDescent="0.25">
      <c r="A1180" s="1" t="s">
        <v>3708</v>
      </c>
      <c r="B1180" t="s">
        <v>27</v>
      </c>
      <c r="C1180" t="s">
        <v>2422</v>
      </c>
      <c r="D1180" t="s">
        <v>2423</v>
      </c>
      <c r="E1180" t="s">
        <v>1</v>
      </c>
      <c r="F1180">
        <f t="shared" si="90"/>
        <v>7</v>
      </c>
      <c r="G1180" t="s">
        <v>3920</v>
      </c>
      <c r="H1180" t="s">
        <v>3782</v>
      </c>
      <c r="I1180" t="s">
        <v>3785</v>
      </c>
      <c r="J1180" t="s">
        <v>4396</v>
      </c>
      <c r="K1180" s="46">
        <v>1.3169999999999999</v>
      </c>
      <c r="L1180" s="27">
        <v>0</v>
      </c>
      <c r="M1180" s="27">
        <v>860.4</v>
      </c>
      <c r="N1180" s="27">
        <v>0</v>
      </c>
      <c r="O1180" s="70">
        <f t="shared" si="91"/>
        <v>860.4</v>
      </c>
      <c r="P1180" s="76">
        <v>0</v>
      </c>
      <c r="Q1180" s="66">
        <f t="shared" si="92"/>
        <v>0</v>
      </c>
      <c r="R1180" s="63">
        <v>0</v>
      </c>
      <c r="S1180" s="27">
        <v>860.4</v>
      </c>
      <c r="T1180" s="27">
        <v>0</v>
      </c>
      <c r="U1180" s="64">
        <f t="shared" si="93"/>
        <v>0</v>
      </c>
      <c r="V1180" s="65">
        <f t="shared" si="94"/>
        <v>860.4</v>
      </c>
    </row>
    <row r="1181" spans="1:22" x14ac:dyDescent="0.25">
      <c r="A1181" s="1" t="s">
        <v>3708</v>
      </c>
      <c r="B1181" t="s">
        <v>27</v>
      </c>
      <c r="C1181" t="s">
        <v>2422</v>
      </c>
      <c r="D1181" t="s">
        <v>2423</v>
      </c>
      <c r="E1181" t="s">
        <v>1</v>
      </c>
      <c r="F1181">
        <f t="shared" si="90"/>
        <v>7</v>
      </c>
      <c r="G1181" t="s">
        <v>4025</v>
      </c>
      <c r="H1181" t="s">
        <v>3782</v>
      </c>
      <c r="I1181" t="s">
        <v>3783</v>
      </c>
      <c r="J1181" t="s">
        <v>4396</v>
      </c>
      <c r="K1181" s="46">
        <v>3.3321000000000001</v>
      </c>
      <c r="L1181" s="27">
        <v>0</v>
      </c>
      <c r="M1181" s="27">
        <v>2176.86</v>
      </c>
      <c r="N1181" s="27">
        <v>0</v>
      </c>
      <c r="O1181" s="70">
        <f t="shared" si="91"/>
        <v>2176.86</v>
      </c>
      <c r="P1181" s="76">
        <v>0</v>
      </c>
      <c r="Q1181" s="66">
        <f t="shared" si="92"/>
        <v>0</v>
      </c>
      <c r="R1181" s="63">
        <v>0</v>
      </c>
      <c r="S1181" s="27">
        <v>2176.86</v>
      </c>
      <c r="T1181" s="27">
        <v>0</v>
      </c>
      <c r="U1181" s="64">
        <f t="shared" si="93"/>
        <v>0</v>
      </c>
      <c r="V1181" s="65">
        <f t="shared" si="94"/>
        <v>2176.86</v>
      </c>
    </row>
    <row r="1182" spans="1:22" x14ac:dyDescent="0.25">
      <c r="A1182" s="1" t="s">
        <v>3708</v>
      </c>
      <c r="B1182" t="s">
        <v>27</v>
      </c>
      <c r="C1182" t="s">
        <v>2424</v>
      </c>
      <c r="D1182" t="s">
        <v>2425</v>
      </c>
      <c r="E1182" t="s">
        <v>1</v>
      </c>
      <c r="F1182">
        <f t="shared" si="90"/>
        <v>7</v>
      </c>
      <c r="G1182" t="s">
        <v>3778</v>
      </c>
      <c r="H1182" t="s">
        <v>3779</v>
      </c>
      <c r="I1182" t="s">
        <v>3780</v>
      </c>
      <c r="J1182" t="s">
        <v>4396</v>
      </c>
      <c r="K1182" s="46">
        <v>17.349</v>
      </c>
      <c r="L1182" s="27">
        <v>29477.35</v>
      </c>
      <c r="M1182" s="27">
        <v>7265.76</v>
      </c>
      <c r="N1182" s="27">
        <v>27834.200000000004</v>
      </c>
      <c r="O1182" s="70">
        <f t="shared" si="91"/>
        <v>64577.310000000005</v>
      </c>
      <c r="P1182" s="76">
        <v>1.4452628909264005</v>
      </c>
      <c r="Q1182" s="66">
        <f t="shared" si="92"/>
        <v>40227.74</v>
      </c>
      <c r="R1182" s="63">
        <v>1</v>
      </c>
      <c r="S1182" s="27">
        <v>64577.310000000005</v>
      </c>
      <c r="T1182" s="27">
        <v>0</v>
      </c>
      <c r="U1182" s="64">
        <f t="shared" si="93"/>
        <v>40227.74</v>
      </c>
      <c r="V1182" s="65">
        <f t="shared" si="94"/>
        <v>104805.05</v>
      </c>
    </row>
    <row r="1183" spans="1:22" x14ac:dyDescent="0.25">
      <c r="A1183" s="1" t="s">
        <v>3708</v>
      </c>
      <c r="B1183" t="s">
        <v>27</v>
      </c>
      <c r="C1183" t="s">
        <v>2424</v>
      </c>
      <c r="D1183" t="s">
        <v>2425</v>
      </c>
      <c r="E1183" t="s">
        <v>1</v>
      </c>
      <c r="F1183">
        <f t="shared" si="90"/>
        <v>7</v>
      </c>
      <c r="G1183" t="s">
        <v>4025</v>
      </c>
      <c r="H1183" t="s">
        <v>3782</v>
      </c>
      <c r="I1183" t="s">
        <v>3783</v>
      </c>
      <c r="J1183" t="s">
        <v>4396</v>
      </c>
      <c r="K1183" s="46">
        <v>3.3445</v>
      </c>
      <c r="L1183" s="27">
        <v>11048.39</v>
      </c>
      <c r="M1183" s="27">
        <v>1400.68</v>
      </c>
      <c r="N1183" s="27">
        <v>0</v>
      </c>
      <c r="O1183" s="70">
        <f t="shared" si="91"/>
        <v>12449.07</v>
      </c>
      <c r="P1183" s="76">
        <v>0</v>
      </c>
      <c r="Q1183" s="66">
        <f t="shared" si="92"/>
        <v>0</v>
      </c>
      <c r="R1183" s="63">
        <v>1</v>
      </c>
      <c r="S1183" s="27">
        <v>12449.07</v>
      </c>
      <c r="T1183" s="27">
        <v>0</v>
      </c>
      <c r="U1183" s="64">
        <f t="shared" si="93"/>
        <v>0</v>
      </c>
      <c r="V1183" s="65">
        <f t="shared" si="94"/>
        <v>12449.07</v>
      </c>
    </row>
    <row r="1184" spans="1:22" x14ac:dyDescent="0.25">
      <c r="A1184" s="1" t="s">
        <v>3708</v>
      </c>
      <c r="B1184" t="s">
        <v>27</v>
      </c>
      <c r="C1184" t="s">
        <v>2424</v>
      </c>
      <c r="D1184" t="s">
        <v>2425</v>
      </c>
      <c r="E1184" t="s">
        <v>1</v>
      </c>
      <c r="F1184">
        <f t="shared" si="90"/>
        <v>7</v>
      </c>
      <c r="G1184" t="s">
        <v>4143</v>
      </c>
      <c r="H1184" t="s">
        <v>3798</v>
      </c>
      <c r="I1184" t="s">
        <v>3785</v>
      </c>
      <c r="J1184" t="s">
        <v>4396</v>
      </c>
      <c r="K1184" s="46">
        <v>1.1585000000000001</v>
      </c>
      <c r="L1184" s="27">
        <v>0</v>
      </c>
      <c r="M1184" s="27">
        <v>528.97</v>
      </c>
      <c r="N1184" s="27">
        <v>3866.78</v>
      </c>
      <c r="O1184" s="70">
        <f t="shared" si="91"/>
        <v>4395.75</v>
      </c>
      <c r="P1184" s="76">
        <v>1.4452628909264005</v>
      </c>
      <c r="Q1184" s="66">
        <f t="shared" si="92"/>
        <v>5588.51</v>
      </c>
      <c r="R1184" s="63">
        <v>1</v>
      </c>
      <c r="S1184" s="27">
        <v>4395.75</v>
      </c>
      <c r="T1184" s="27">
        <v>0</v>
      </c>
      <c r="U1184" s="64">
        <f t="shared" si="93"/>
        <v>5588.51</v>
      </c>
      <c r="V1184" s="65">
        <f t="shared" si="94"/>
        <v>9984.26</v>
      </c>
    </row>
    <row r="1185" spans="1:22" x14ac:dyDescent="0.25">
      <c r="A1185" s="1" t="s">
        <v>3708</v>
      </c>
      <c r="B1185" t="s">
        <v>27</v>
      </c>
      <c r="C1185" t="s">
        <v>2426</v>
      </c>
      <c r="D1185" t="s">
        <v>742</v>
      </c>
      <c r="E1185" t="s">
        <v>1</v>
      </c>
      <c r="F1185">
        <f t="shared" si="90"/>
        <v>7</v>
      </c>
      <c r="G1185" t="s">
        <v>3778</v>
      </c>
      <c r="H1185" t="s">
        <v>3779</v>
      </c>
      <c r="I1185" t="s">
        <v>3780</v>
      </c>
      <c r="J1185" t="s">
        <v>4396</v>
      </c>
      <c r="K1185" s="46">
        <v>16.394200000000001</v>
      </c>
      <c r="L1185" s="27">
        <v>0</v>
      </c>
      <c r="M1185" s="27">
        <v>478.70999999999913</v>
      </c>
      <c r="N1185" s="27">
        <v>0</v>
      </c>
      <c r="O1185" s="70">
        <f t="shared" si="91"/>
        <v>478.70999999999913</v>
      </c>
      <c r="P1185" s="76">
        <v>0</v>
      </c>
      <c r="Q1185" s="66">
        <f t="shared" si="92"/>
        <v>0</v>
      </c>
      <c r="R1185" s="63">
        <v>1</v>
      </c>
      <c r="S1185" s="27">
        <v>478.70999999999913</v>
      </c>
      <c r="T1185" s="27">
        <v>0</v>
      </c>
      <c r="U1185" s="64">
        <f t="shared" si="93"/>
        <v>0</v>
      </c>
      <c r="V1185" s="65">
        <f t="shared" si="94"/>
        <v>478.70999999999913</v>
      </c>
    </row>
    <row r="1186" spans="1:22" x14ac:dyDescent="0.25">
      <c r="A1186" s="1" t="s">
        <v>3708</v>
      </c>
      <c r="B1186" t="s">
        <v>27</v>
      </c>
      <c r="C1186" t="s">
        <v>2426</v>
      </c>
      <c r="D1186" t="s">
        <v>742</v>
      </c>
      <c r="E1186" t="s">
        <v>1</v>
      </c>
      <c r="F1186">
        <f t="shared" si="90"/>
        <v>7</v>
      </c>
      <c r="G1186" t="s">
        <v>3938</v>
      </c>
      <c r="H1186" t="s">
        <v>3782</v>
      </c>
      <c r="I1186" t="s">
        <v>3783</v>
      </c>
      <c r="J1186" t="s">
        <v>4396</v>
      </c>
      <c r="K1186" s="46">
        <v>0.32200000000000001</v>
      </c>
      <c r="L1186" s="27">
        <v>534.46</v>
      </c>
      <c r="M1186" s="27">
        <v>573.67999999999995</v>
      </c>
      <c r="N1186" s="27">
        <v>0</v>
      </c>
      <c r="O1186" s="70">
        <f t="shared" si="91"/>
        <v>1108.1399999999999</v>
      </c>
      <c r="P1186" s="76">
        <v>0</v>
      </c>
      <c r="Q1186" s="66">
        <f t="shared" si="92"/>
        <v>0</v>
      </c>
      <c r="R1186" s="63">
        <v>1</v>
      </c>
      <c r="S1186" s="27">
        <v>1108.1399999999999</v>
      </c>
      <c r="T1186" s="27">
        <v>0</v>
      </c>
      <c r="U1186" s="64">
        <f t="shared" si="93"/>
        <v>0</v>
      </c>
      <c r="V1186" s="65">
        <f t="shared" si="94"/>
        <v>1108.1399999999999</v>
      </c>
    </row>
    <row r="1187" spans="1:22" x14ac:dyDescent="0.25">
      <c r="A1187" s="1" t="s">
        <v>3708</v>
      </c>
      <c r="B1187" t="s">
        <v>27</v>
      </c>
      <c r="C1187" t="s">
        <v>2426</v>
      </c>
      <c r="D1187" t="s">
        <v>742</v>
      </c>
      <c r="E1187" t="s">
        <v>1</v>
      </c>
      <c r="F1187">
        <f t="shared" si="90"/>
        <v>7</v>
      </c>
      <c r="G1187" t="s">
        <v>3787</v>
      </c>
      <c r="H1187" t="s">
        <v>3782</v>
      </c>
      <c r="I1187" t="s">
        <v>3785</v>
      </c>
      <c r="J1187" t="s">
        <v>4396</v>
      </c>
      <c r="K1187" s="46">
        <v>1.3759999999999999</v>
      </c>
      <c r="L1187" s="27">
        <v>0</v>
      </c>
      <c r="M1187" s="27">
        <v>2451.48</v>
      </c>
      <c r="N1187" s="27">
        <v>2283.88</v>
      </c>
      <c r="O1187" s="70">
        <f t="shared" si="91"/>
        <v>4735.3600000000006</v>
      </c>
      <c r="P1187" s="76">
        <v>1.4452641995201148</v>
      </c>
      <c r="Q1187" s="66">
        <f t="shared" si="92"/>
        <v>3300.81</v>
      </c>
      <c r="R1187" s="63">
        <v>1</v>
      </c>
      <c r="S1187" s="27">
        <v>4735.3600000000006</v>
      </c>
      <c r="T1187" s="27">
        <v>0</v>
      </c>
      <c r="U1187" s="64">
        <f t="shared" si="93"/>
        <v>3300.81</v>
      </c>
      <c r="V1187" s="65">
        <f t="shared" si="94"/>
        <v>8036.17</v>
      </c>
    </row>
    <row r="1188" spans="1:22" x14ac:dyDescent="0.25">
      <c r="A1188" s="1" t="s">
        <v>3709</v>
      </c>
      <c r="B1188" t="s">
        <v>28</v>
      </c>
      <c r="C1188" t="s">
        <v>110</v>
      </c>
      <c r="D1188" t="s">
        <v>28</v>
      </c>
      <c r="E1188" t="s">
        <v>0</v>
      </c>
      <c r="F1188">
        <f t="shared" si="90"/>
        <v>7</v>
      </c>
      <c r="G1188" t="s">
        <v>3778</v>
      </c>
      <c r="H1188" t="s">
        <v>3779</v>
      </c>
      <c r="I1188" t="s">
        <v>3780</v>
      </c>
      <c r="J1188" t="s">
        <v>4396</v>
      </c>
      <c r="K1188" s="46">
        <v>5.2149000000000001</v>
      </c>
      <c r="L1188" s="27">
        <v>0</v>
      </c>
      <c r="M1188" s="27">
        <v>0</v>
      </c>
      <c r="N1188" s="27">
        <v>0</v>
      </c>
      <c r="O1188" s="70">
        <f t="shared" si="91"/>
        <v>0</v>
      </c>
      <c r="P1188" s="76">
        <v>0</v>
      </c>
      <c r="Q1188" s="66">
        <f t="shared" si="92"/>
        <v>0</v>
      </c>
      <c r="R1188" s="63">
        <v>0</v>
      </c>
      <c r="S1188" s="27">
        <v>0</v>
      </c>
      <c r="T1188" s="27">
        <v>0</v>
      </c>
      <c r="U1188" s="64">
        <f t="shared" si="93"/>
        <v>0</v>
      </c>
      <c r="V1188" s="65">
        <f t="shared" si="94"/>
        <v>0</v>
      </c>
    </row>
    <row r="1189" spans="1:22" x14ac:dyDescent="0.25">
      <c r="A1189" s="1" t="s">
        <v>3709</v>
      </c>
      <c r="B1189" t="s">
        <v>28</v>
      </c>
      <c r="C1189" t="s">
        <v>110</v>
      </c>
      <c r="D1189" t="s">
        <v>28</v>
      </c>
      <c r="E1189" t="s">
        <v>0</v>
      </c>
      <c r="F1189">
        <f t="shared" si="90"/>
        <v>7</v>
      </c>
      <c r="G1189" t="s">
        <v>3790</v>
      </c>
      <c r="H1189" t="s">
        <v>3782</v>
      </c>
      <c r="I1189" t="s">
        <v>3785</v>
      </c>
      <c r="J1189" t="s">
        <v>4397</v>
      </c>
      <c r="K1189" s="46">
        <v>0.95</v>
      </c>
      <c r="L1189" s="27">
        <v>0</v>
      </c>
      <c r="M1189" s="27">
        <v>0</v>
      </c>
      <c r="N1189" s="27">
        <v>0</v>
      </c>
      <c r="O1189" s="70">
        <f t="shared" si="91"/>
        <v>0</v>
      </c>
      <c r="P1189" s="76">
        <v>0</v>
      </c>
      <c r="Q1189" s="66">
        <f t="shared" si="92"/>
        <v>0</v>
      </c>
      <c r="R1189" s="63">
        <v>0</v>
      </c>
      <c r="S1189" s="27">
        <v>0</v>
      </c>
      <c r="T1189" s="27">
        <v>0</v>
      </c>
      <c r="U1189" s="64">
        <f t="shared" si="93"/>
        <v>0</v>
      </c>
      <c r="V1189" s="65">
        <f t="shared" si="94"/>
        <v>0</v>
      </c>
    </row>
    <row r="1190" spans="1:22" x14ac:dyDescent="0.25">
      <c r="A1190" s="1" t="s">
        <v>3709</v>
      </c>
      <c r="B1190" t="s">
        <v>28</v>
      </c>
      <c r="C1190" t="s">
        <v>110</v>
      </c>
      <c r="D1190" t="s">
        <v>28</v>
      </c>
      <c r="E1190" t="s">
        <v>0</v>
      </c>
      <c r="F1190">
        <f t="shared" si="90"/>
        <v>7</v>
      </c>
      <c r="G1190" t="s">
        <v>3808</v>
      </c>
      <c r="H1190" t="s">
        <v>3782</v>
      </c>
      <c r="I1190" t="s">
        <v>3783</v>
      </c>
      <c r="J1190" t="s">
        <v>4397</v>
      </c>
      <c r="K1190" s="46">
        <v>0.7</v>
      </c>
      <c r="L1190" s="27">
        <v>0</v>
      </c>
      <c r="M1190" s="27">
        <v>0</v>
      </c>
      <c r="N1190" s="27">
        <v>0</v>
      </c>
      <c r="O1190" s="70">
        <f t="shared" si="91"/>
        <v>0</v>
      </c>
      <c r="P1190" s="76">
        <v>0</v>
      </c>
      <c r="Q1190" s="66">
        <f t="shared" si="92"/>
        <v>0</v>
      </c>
      <c r="R1190" s="63">
        <v>0</v>
      </c>
      <c r="S1190" s="27">
        <v>0</v>
      </c>
      <c r="T1190" s="27">
        <v>0</v>
      </c>
      <c r="U1190" s="64">
        <f t="shared" si="93"/>
        <v>0</v>
      </c>
      <c r="V1190" s="65">
        <f t="shared" si="94"/>
        <v>0</v>
      </c>
    </row>
    <row r="1191" spans="1:22" x14ac:dyDescent="0.25">
      <c r="A1191" s="1" t="s">
        <v>3709</v>
      </c>
      <c r="B1191" t="s">
        <v>28</v>
      </c>
      <c r="C1191" t="s">
        <v>110</v>
      </c>
      <c r="D1191" t="s">
        <v>28</v>
      </c>
      <c r="E1191" t="s">
        <v>0</v>
      </c>
      <c r="F1191">
        <f t="shared" si="90"/>
        <v>7</v>
      </c>
      <c r="G1191" t="s">
        <v>3825</v>
      </c>
      <c r="H1191" t="s">
        <v>3782</v>
      </c>
      <c r="I1191" t="s">
        <v>3785</v>
      </c>
      <c r="J1191" t="s">
        <v>4397</v>
      </c>
      <c r="K1191" s="46">
        <v>0.35</v>
      </c>
      <c r="L1191" s="27">
        <v>0</v>
      </c>
      <c r="M1191" s="27">
        <v>0</v>
      </c>
      <c r="N1191" s="27">
        <v>0</v>
      </c>
      <c r="O1191" s="70">
        <f t="shared" si="91"/>
        <v>0</v>
      </c>
      <c r="P1191" s="76">
        <v>0</v>
      </c>
      <c r="Q1191" s="66">
        <f t="shared" si="92"/>
        <v>0</v>
      </c>
      <c r="R1191" s="63">
        <v>0</v>
      </c>
      <c r="S1191" s="27">
        <v>0</v>
      </c>
      <c r="T1191" s="27">
        <v>0</v>
      </c>
      <c r="U1191" s="64">
        <f t="shared" si="93"/>
        <v>0</v>
      </c>
      <c r="V1191" s="65">
        <f t="shared" si="94"/>
        <v>0</v>
      </c>
    </row>
    <row r="1192" spans="1:22" x14ac:dyDescent="0.25">
      <c r="A1192" s="1" t="s">
        <v>3709</v>
      </c>
      <c r="B1192" t="s">
        <v>28</v>
      </c>
      <c r="C1192" t="s">
        <v>110</v>
      </c>
      <c r="D1192" t="s">
        <v>28</v>
      </c>
      <c r="E1192" t="s">
        <v>0</v>
      </c>
      <c r="F1192">
        <f t="shared" si="90"/>
        <v>7</v>
      </c>
      <c r="G1192" t="s">
        <v>3826</v>
      </c>
      <c r="H1192" t="s">
        <v>3782</v>
      </c>
      <c r="I1192" t="s">
        <v>3785</v>
      </c>
      <c r="J1192" t="s">
        <v>4397</v>
      </c>
      <c r="K1192" s="46">
        <v>0.125</v>
      </c>
      <c r="L1192" s="27">
        <v>0</v>
      </c>
      <c r="M1192" s="27">
        <v>0</v>
      </c>
      <c r="N1192" s="27">
        <v>0</v>
      </c>
      <c r="O1192" s="70">
        <f t="shared" si="91"/>
        <v>0</v>
      </c>
      <c r="P1192" s="76">
        <v>0</v>
      </c>
      <c r="Q1192" s="66">
        <f t="shared" si="92"/>
        <v>0</v>
      </c>
      <c r="R1192" s="63">
        <v>0</v>
      </c>
      <c r="S1192" s="27">
        <v>0</v>
      </c>
      <c r="T1192" s="27">
        <v>0</v>
      </c>
      <c r="U1192" s="64">
        <f t="shared" si="93"/>
        <v>0</v>
      </c>
      <c r="V1192" s="65">
        <f t="shared" si="94"/>
        <v>0</v>
      </c>
    </row>
    <row r="1193" spans="1:22" x14ac:dyDescent="0.25">
      <c r="A1193" s="1" t="s">
        <v>3709</v>
      </c>
      <c r="B1193" t="s">
        <v>28</v>
      </c>
      <c r="C1193" t="s">
        <v>110</v>
      </c>
      <c r="D1193" t="s">
        <v>28</v>
      </c>
      <c r="E1193" t="s">
        <v>0</v>
      </c>
      <c r="F1193">
        <f t="shared" si="90"/>
        <v>7</v>
      </c>
      <c r="G1193" t="s">
        <v>3787</v>
      </c>
      <c r="H1193" t="s">
        <v>3782</v>
      </c>
      <c r="I1193" t="s">
        <v>3785</v>
      </c>
      <c r="J1193" t="s">
        <v>4397</v>
      </c>
      <c r="K1193" s="46">
        <v>1.5</v>
      </c>
      <c r="L1193" s="27">
        <v>0</v>
      </c>
      <c r="M1193" s="27">
        <v>0</v>
      </c>
      <c r="N1193" s="27">
        <v>0</v>
      </c>
      <c r="O1193" s="70">
        <f t="shared" si="91"/>
        <v>0</v>
      </c>
      <c r="P1193" s="76">
        <v>0</v>
      </c>
      <c r="Q1193" s="66">
        <f t="shared" si="92"/>
        <v>0</v>
      </c>
      <c r="R1193" s="63">
        <v>0</v>
      </c>
      <c r="S1193" s="27">
        <v>0</v>
      </c>
      <c r="T1193" s="27">
        <v>0</v>
      </c>
      <c r="U1193" s="64">
        <f t="shared" si="93"/>
        <v>0</v>
      </c>
      <c r="V1193" s="65">
        <f t="shared" si="94"/>
        <v>0</v>
      </c>
    </row>
    <row r="1194" spans="1:22" x14ac:dyDescent="0.25">
      <c r="A1194" s="1" t="s">
        <v>3709</v>
      </c>
      <c r="B1194" t="s">
        <v>28</v>
      </c>
      <c r="C1194" t="s">
        <v>110</v>
      </c>
      <c r="D1194" t="s">
        <v>28</v>
      </c>
      <c r="E1194" t="s">
        <v>0</v>
      </c>
      <c r="F1194">
        <f t="shared" si="90"/>
        <v>7</v>
      </c>
      <c r="G1194" t="s">
        <v>3827</v>
      </c>
      <c r="H1194" t="s">
        <v>3782</v>
      </c>
      <c r="I1194" t="s">
        <v>3785</v>
      </c>
      <c r="J1194" t="s">
        <v>4397</v>
      </c>
      <c r="K1194" s="46">
        <v>0.25</v>
      </c>
      <c r="L1194" s="27">
        <v>0</v>
      </c>
      <c r="M1194" s="27">
        <v>0</v>
      </c>
      <c r="N1194" s="27">
        <v>0</v>
      </c>
      <c r="O1194" s="70">
        <f t="shared" si="91"/>
        <v>0</v>
      </c>
      <c r="P1194" s="76">
        <v>0</v>
      </c>
      <c r="Q1194" s="66">
        <f t="shared" si="92"/>
        <v>0</v>
      </c>
      <c r="R1194" s="63">
        <v>0</v>
      </c>
      <c r="S1194" s="27">
        <v>0</v>
      </c>
      <c r="T1194" s="27">
        <v>0</v>
      </c>
      <c r="U1194" s="64">
        <f t="shared" si="93"/>
        <v>0</v>
      </c>
      <c r="V1194" s="65">
        <f t="shared" si="94"/>
        <v>0</v>
      </c>
    </row>
    <row r="1195" spans="1:22" x14ac:dyDescent="0.25">
      <c r="A1195" s="1" t="s">
        <v>3709</v>
      </c>
      <c r="B1195" t="s">
        <v>28</v>
      </c>
      <c r="C1195" t="s">
        <v>749</v>
      </c>
      <c r="D1195" t="s">
        <v>750</v>
      </c>
      <c r="E1195" t="s">
        <v>3</v>
      </c>
      <c r="F1195">
        <f t="shared" si="90"/>
        <v>7</v>
      </c>
      <c r="G1195" t="s">
        <v>3778</v>
      </c>
      <c r="H1195" t="s">
        <v>3779</v>
      </c>
      <c r="I1195" t="s">
        <v>3780</v>
      </c>
      <c r="J1195" t="s">
        <v>4397</v>
      </c>
      <c r="K1195" s="46">
        <v>0.81489999999999996</v>
      </c>
      <c r="L1195" s="27">
        <v>43.96</v>
      </c>
      <c r="M1195" s="27">
        <v>391.82</v>
      </c>
      <c r="N1195" s="27">
        <v>562.17999999999995</v>
      </c>
      <c r="O1195" s="70">
        <f t="shared" si="91"/>
        <v>997.95999999999992</v>
      </c>
      <c r="P1195" s="76">
        <v>1.445266640577751</v>
      </c>
      <c r="Q1195" s="66">
        <f t="shared" si="92"/>
        <v>812.5</v>
      </c>
      <c r="R1195" s="63">
        <v>1</v>
      </c>
      <c r="S1195" s="27">
        <v>0</v>
      </c>
      <c r="T1195" s="27">
        <v>997.95999999999992</v>
      </c>
      <c r="U1195" s="64">
        <f t="shared" si="93"/>
        <v>812.5</v>
      </c>
      <c r="V1195" s="65">
        <f t="shared" si="94"/>
        <v>1810.46</v>
      </c>
    </row>
    <row r="1196" spans="1:22" x14ac:dyDescent="0.25">
      <c r="A1196" s="1" t="s">
        <v>3709</v>
      </c>
      <c r="B1196" t="s">
        <v>28</v>
      </c>
      <c r="C1196" t="s">
        <v>751</v>
      </c>
      <c r="D1196" t="s">
        <v>417</v>
      </c>
      <c r="E1196" t="s">
        <v>3</v>
      </c>
      <c r="F1196">
        <f t="shared" si="90"/>
        <v>7</v>
      </c>
      <c r="G1196" t="s">
        <v>3778</v>
      </c>
      <c r="H1196" t="s">
        <v>3779</v>
      </c>
      <c r="I1196" t="s">
        <v>3780</v>
      </c>
      <c r="J1196" t="s">
        <v>4397</v>
      </c>
      <c r="K1196" s="46">
        <v>0.88959999999999995</v>
      </c>
      <c r="L1196" s="27">
        <v>0</v>
      </c>
      <c r="M1196" s="27">
        <v>289.70999999999998</v>
      </c>
      <c r="N1196" s="27">
        <v>0</v>
      </c>
      <c r="O1196" s="70">
        <f t="shared" si="91"/>
        <v>289.70999999999998</v>
      </c>
      <c r="P1196" s="76">
        <v>0</v>
      </c>
      <c r="Q1196" s="66">
        <f t="shared" si="92"/>
        <v>0</v>
      </c>
      <c r="R1196" s="63">
        <v>0</v>
      </c>
      <c r="S1196" s="27">
        <v>0</v>
      </c>
      <c r="T1196" s="27">
        <v>289.70999999999998</v>
      </c>
      <c r="U1196" s="64">
        <f t="shared" si="93"/>
        <v>0</v>
      </c>
      <c r="V1196" s="65">
        <f t="shared" si="94"/>
        <v>289.70999999999998</v>
      </c>
    </row>
    <row r="1197" spans="1:22" x14ac:dyDescent="0.25">
      <c r="A1197" s="1" t="s">
        <v>3709</v>
      </c>
      <c r="B1197" t="s">
        <v>28</v>
      </c>
      <c r="C1197" t="s">
        <v>751</v>
      </c>
      <c r="D1197" t="s">
        <v>417</v>
      </c>
      <c r="E1197" t="s">
        <v>3</v>
      </c>
      <c r="F1197">
        <f t="shared" si="90"/>
        <v>7</v>
      </c>
      <c r="G1197" t="s">
        <v>3902</v>
      </c>
      <c r="H1197" t="s">
        <v>3782</v>
      </c>
      <c r="I1197" t="s">
        <v>3783</v>
      </c>
      <c r="J1197" t="s">
        <v>4397</v>
      </c>
      <c r="K1197" s="46">
        <v>1.9663999999999999</v>
      </c>
      <c r="L1197" s="27">
        <v>0</v>
      </c>
      <c r="M1197" s="27">
        <v>640.39</v>
      </c>
      <c r="N1197" s="27">
        <v>0</v>
      </c>
      <c r="O1197" s="70">
        <f t="shared" si="91"/>
        <v>640.39</v>
      </c>
      <c r="P1197" s="76">
        <v>0</v>
      </c>
      <c r="Q1197" s="66">
        <f t="shared" si="92"/>
        <v>0</v>
      </c>
      <c r="R1197" s="63">
        <v>0</v>
      </c>
      <c r="S1197" s="27">
        <v>0</v>
      </c>
      <c r="T1197" s="27">
        <v>640.39</v>
      </c>
      <c r="U1197" s="64">
        <f t="shared" si="93"/>
        <v>0</v>
      </c>
      <c r="V1197" s="65">
        <f t="shared" si="94"/>
        <v>640.39</v>
      </c>
    </row>
    <row r="1198" spans="1:22" x14ac:dyDescent="0.25">
      <c r="A1198" s="1" t="s">
        <v>3709</v>
      </c>
      <c r="B1198" t="s">
        <v>28</v>
      </c>
      <c r="C1198" t="s">
        <v>752</v>
      </c>
      <c r="D1198" t="s">
        <v>753</v>
      </c>
      <c r="E1198" t="s">
        <v>3</v>
      </c>
      <c r="F1198">
        <f t="shared" si="90"/>
        <v>7</v>
      </c>
      <c r="G1198" t="s">
        <v>3778</v>
      </c>
      <c r="H1198" t="s">
        <v>3779</v>
      </c>
      <c r="I1198" t="s">
        <v>3780</v>
      </c>
      <c r="J1198" t="s">
        <v>4397</v>
      </c>
      <c r="K1198" s="46">
        <v>0.83420000000000005</v>
      </c>
      <c r="L1198" s="27">
        <v>0</v>
      </c>
      <c r="M1198" s="27">
        <v>20.83</v>
      </c>
      <c r="N1198" s="27">
        <v>0</v>
      </c>
      <c r="O1198" s="70">
        <f t="shared" si="91"/>
        <v>20.83</v>
      </c>
      <c r="P1198" s="76">
        <v>0</v>
      </c>
      <c r="Q1198" s="66">
        <f t="shared" si="92"/>
        <v>0</v>
      </c>
      <c r="R1198" s="63">
        <v>0</v>
      </c>
      <c r="S1198" s="27">
        <v>0</v>
      </c>
      <c r="T1198" s="27">
        <v>20.83</v>
      </c>
      <c r="U1198" s="64">
        <f t="shared" si="93"/>
        <v>0</v>
      </c>
      <c r="V1198" s="65">
        <f t="shared" si="94"/>
        <v>20.83</v>
      </c>
    </row>
    <row r="1199" spans="1:22" x14ac:dyDescent="0.25">
      <c r="A1199" s="1" t="s">
        <v>3709</v>
      </c>
      <c r="B1199" t="s">
        <v>28</v>
      </c>
      <c r="C1199" t="s">
        <v>754</v>
      </c>
      <c r="D1199" t="s">
        <v>755</v>
      </c>
      <c r="E1199" t="s">
        <v>3</v>
      </c>
      <c r="F1199">
        <f t="shared" si="90"/>
        <v>7</v>
      </c>
      <c r="G1199" t="s">
        <v>3778</v>
      </c>
      <c r="H1199" t="s">
        <v>3779</v>
      </c>
      <c r="I1199" t="s">
        <v>3780</v>
      </c>
      <c r="J1199" t="s">
        <v>4397</v>
      </c>
      <c r="K1199" s="46">
        <v>0.82720000000000005</v>
      </c>
      <c r="L1199" s="27">
        <v>6.45</v>
      </c>
      <c r="M1199" s="27">
        <v>190.03</v>
      </c>
      <c r="N1199" s="27">
        <v>18.440000000000001</v>
      </c>
      <c r="O1199" s="70">
        <f t="shared" si="91"/>
        <v>214.92</v>
      </c>
      <c r="P1199" s="76">
        <v>1.445227765726681</v>
      </c>
      <c r="Q1199" s="66">
        <f t="shared" si="92"/>
        <v>26.65</v>
      </c>
      <c r="R1199" s="63">
        <v>1</v>
      </c>
      <c r="S1199" s="27">
        <v>0</v>
      </c>
      <c r="T1199" s="27">
        <v>214.92</v>
      </c>
      <c r="U1199" s="64">
        <f t="shared" si="93"/>
        <v>26.65</v>
      </c>
      <c r="V1199" s="65">
        <f t="shared" si="94"/>
        <v>241.57</v>
      </c>
    </row>
    <row r="1200" spans="1:22" x14ac:dyDescent="0.25">
      <c r="A1200" s="1" t="s">
        <v>3709</v>
      </c>
      <c r="B1200" t="s">
        <v>28</v>
      </c>
      <c r="C1200" t="s">
        <v>756</v>
      </c>
      <c r="D1200" t="s">
        <v>757</v>
      </c>
      <c r="E1200" t="s">
        <v>3</v>
      </c>
      <c r="F1200">
        <f t="shared" si="90"/>
        <v>7</v>
      </c>
      <c r="G1200" t="s">
        <v>3778</v>
      </c>
      <c r="H1200" t="s">
        <v>3779</v>
      </c>
      <c r="I1200" t="s">
        <v>3780</v>
      </c>
      <c r="J1200" t="s">
        <v>4397</v>
      </c>
      <c r="K1200" s="46">
        <v>0.87170000000000003</v>
      </c>
      <c r="L1200" s="27">
        <v>1.51</v>
      </c>
      <c r="M1200" s="27">
        <v>107.76</v>
      </c>
      <c r="N1200" s="27">
        <v>4.75</v>
      </c>
      <c r="O1200" s="70">
        <f t="shared" si="91"/>
        <v>114.02000000000001</v>
      </c>
      <c r="P1200" s="76">
        <v>1.4463157894736842</v>
      </c>
      <c r="Q1200" s="66">
        <f t="shared" si="92"/>
        <v>6.87</v>
      </c>
      <c r="R1200" s="63">
        <v>1</v>
      </c>
      <c r="S1200" s="27">
        <v>0</v>
      </c>
      <c r="T1200" s="27">
        <v>114.02000000000001</v>
      </c>
      <c r="U1200" s="64">
        <f t="shared" si="93"/>
        <v>6.87</v>
      </c>
      <c r="V1200" s="65">
        <f t="shared" si="94"/>
        <v>120.89000000000001</v>
      </c>
    </row>
    <row r="1201" spans="1:22" x14ac:dyDescent="0.25">
      <c r="A1201" s="1" t="s">
        <v>3709</v>
      </c>
      <c r="B1201" t="s">
        <v>28</v>
      </c>
      <c r="C1201" t="s">
        <v>758</v>
      </c>
      <c r="D1201" t="s">
        <v>26</v>
      </c>
      <c r="E1201" t="s">
        <v>3</v>
      </c>
      <c r="F1201">
        <f t="shared" si="90"/>
        <v>7</v>
      </c>
      <c r="G1201" t="s">
        <v>3778</v>
      </c>
      <c r="H1201" t="s">
        <v>3779</v>
      </c>
      <c r="I1201" t="s">
        <v>3780</v>
      </c>
      <c r="J1201" t="s">
        <v>4397</v>
      </c>
      <c r="K1201" s="46">
        <v>4.9287000000000001</v>
      </c>
      <c r="L1201" s="27">
        <v>0</v>
      </c>
      <c r="M1201" s="27">
        <v>0</v>
      </c>
      <c r="N1201" s="27">
        <v>0</v>
      </c>
      <c r="O1201" s="70">
        <f t="shared" si="91"/>
        <v>0</v>
      </c>
      <c r="P1201" s="76">
        <v>0</v>
      </c>
      <c r="Q1201" s="66">
        <f t="shared" si="92"/>
        <v>0</v>
      </c>
      <c r="R1201" s="63">
        <v>0</v>
      </c>
      <c r="S1201" s="27">
        <v>0</v>
      </c>
      <c r="T1201" s="27">
        <v>0</v>
      </c>
      <c r="U1201" s="64">
        <f t="shared" si="93"/>
        <v>0</v>
      </c>
      <c r="V1201" s="65">
        <f t="shared" si="94"/>
        <v>0</v>
      </c>
    </row>
    <row r="1202" spans="1:22" x14ac:dyDescent="0.25">
      <c r="A1202" s="1" t="s">
        <v>3709</v>
      </c>
      <c r="B1202" t="s">
        <v>28</v>
      </c>
      <c r="C1202" t="s">
        <v>758</v>
      </c>
      <c r="D1202" t="s">
        <v>26</v>
      </c>
      <c r="E1202" t="s">
        <v>3</v>
      </c>
      <c r="F1202">
        <f t="shared" si="90"/>
        <v>7</v>
      </c>
      <c r="G1202" t="s">
        <v>3968</v>
      </c>
      <c r="H1202" t="s">
        <v>3782</v>
      </c>
      <c r="I1202" t="s">
        <v>3783</v>
      </c>
      <c r="J1202" t="s">
        <v>4397</v>
      </c>
      <c r="K1202" s="46">
        <v>0.98960000000000004</v>
      </c>
      <c r="L1202" s="27">
        <v>0</v>
      </c>
      <c r="M1202" s="27">
        <v>0</v>
      </c>
      <c r="N1202" s="27">
        <v>0</v>
      </c>
      <c r="O1202" s="70">
        <f t="shared" si="91"/>
        <v>0</v>
      </c>
      <c r="P1202" s="76">
        <v>0</v>
      </c>
      <c r="Q1202" s="66">
        <f t="shared" si="92"/>
        <v>0</v>
      </c>
      <c r="R1202" s="63">
        <v>0</v>
      </c>
      <c r="S1202" s="27">
        <v>0</v>
      </c>
      <c r="T1202" s="27">
        <v>0</v>
      </c>
      <c r="U1202" s="64">
        <f t="shared" si="93"/>
        <v>0</v>
      </c>
      <c r="V1202" s="65">
        <f t="shared" si="94"/>
        <v>0</v>
      </c>
    </row>
    <row r="1203" spans="1:22" x14ac:dyDescent="0.25">
      <c r="A1203" s="1" t="s">
        <v>3709</v>
      </c>
      <c r="B1203" t="s">
        <v>28</v>
      </c>
      <c r="C1203" t="s">
        <v>759</v>
      </c>
      <c r="D1203" t="s">
        <v>760</v>
      </c>
      <c r="E1203" t="s">
        <v>3</v>
      </c>
      <c r="F1203">
        <f t="shared" si="90"/>
        <v>7</v>
      </c>
      <c r="G1203" t="s">
        <v>3778</v>
      </c>
      <c r="H1203" t="s">
        <v>3779</v>
      </c>
      <c r="I1203" t="s">
        <v>3780</v>
      </c>
      <c r="J1203" t="s">
        <v>4397</v>
      </c>
      <c r="K1203" s="46">
        <v>0.83069999999999999</v>
      </c>
      <c r="L1203" s="27">
        <v>28.55</v>
      </c>
      <c r="M1203" s="27">
        <v>78.34</v>
      </c>
      <c r="N1203" s="27">
        <v>46.550000000000004</v>
      </c>
      <c r="O1203" s="70">
        <f t="shared" si="91"/>
        <v>153.44</v>
      </c>
      <c r="P1203" s="76">
        <v>1.445327604726101</v>
      </c>
      <c r="Q1203" s="66">
        <f t="shared" si="92"/>
        <v>67.28</v>
      </c>
      <c r="R1203" s="63">
        <v>1</v>
      </c>
      <c r="S1203" s="27">
        <v>0</v>
      </c>
      <c r="T1203" s="27">
        <v>153.44</v>
      </c>
      <c r="U1203" s="64">
        <f t="shared" si="93"/>
        <v>67.28</v>
      </c>
      <c r="V1203" s="65">
        <f t="shared" si="94"/>
        <v>220.72</v>
      </c>
    </row>
    <row r="1204" spans="1:22" x14ac:dyDescent="0.25">
      <c r="A1204" s="1" t="s">
        <v>3709</v>
      </c>
      <c r="B1204" t="s">
        <v>28</v>
      </c>
      <c r="C1204" t="s">
        <v>761</v>
      </c>
      <c r="D1204" t="s">
        <v>762</v>
      </c>
      <c r="E1204" t="s">
        <v>3</v>
      </c>
      <c r="F1204">
        <f t="shared" si="90"/>
        <v>7</v>
      </c>
      <c r="G1204" t="s">
        <v>3778</v>
      </c>
      <c r="H1204" t="s">
        <v>3779</v>
      </c>
      <c r="I1204" t="s">
        <v>3780</v>
      </c>
      <c r="J1204" t="s">
        <v>4397</v>
      </c>
      <c r="K1204" s="46">
        <v>0.86360000000000003</v>
      </c>
      <c r="L1204" s="27">
        <v>21.08</v>
      </c>
      <c r="M1204" s="27">
        <v>132.62</v>
      </c>
      <c r="N1204" s="27">
        <v>42.25</v>
      </c>
      <c r="O1204" s="70">
        <f t="shared" si="91"/>
        <v>195.95</v>
      </c>
      <c r="P1204" s="76">
        <v>1.445207100591716</v>
      </c>
      <c r="Q1204" s="66">
        <f t="shared" si="92"/>
        <v>61.06</v>
      </c>
      <c r="R1204" s="63">
        <v>1</v>
      </c>
      <c r="S1204" s="27">
        <v>0</v>
      </c>
      <c r="T1204" s="27">
        <v>195.95</v>
      </c>
      <c r="U1204" s="64">
        <f t="shared" si="93"/>
        <v>61.06</v>
      </c>
      <c r="V1204" s="65">
        <f t="shared" si="94"/>
        <v>257.01</v>
      </c>
    </row>
    <row r="1205" spans="1:22" x14ac:dyDescent="0.25">
      <c r="A1205" s="1" t="s">
        <v>3709</v>
      </c>
      <c r="B1205" t="s">
        <v>28</v>
      </c>
      <c r="C1205" t="s">
        <v>761</v>
      </c>
      <c r="D1205" t="s">
        <v>762</v>
      </c>
      <c r="E1205" t="s">
        <v>3</v>
      </c>
      <c r="F1205">
        <f t="shared" si="90"/>
        <v>7</v>
      </c>
      <c r="G1205" t="s">
        <v>3902</v>
      </c>
      <c r="H1205" t="s">
        <v>3782</v>
      </c>
      <c r="I1205" t="s">
        <v>3783</v>
      </c>
      <c r="J1205" t="s">
        <v>4397</v>
      </c>
      <c r="K1205" s="46">
        <v>0.97</v>
      </c>
      <c r="L1205" s="27">
        <v>71.13</v>
      </c>
      <c r="M1205" s="27">
        <v>148.96</v>
      </c>
      <c r="N1205" s="27">
        <v>0</v>
      </c>
      <c r="O1205" s="70">
        <f t="shared" si="91"/>
        <v>220.09</v>
      </c>
      <c r="P1205" s="76">
        <v>0</v>
      </c>
      <c r="Q1205" s="66">
        <f t="shared" si="92"/>
        <v>0</v>
      </c>
      <c r="R1205" s="63">
        <v>1</v>
      </c>
      <c r="S1205" s="27">
        <v>0</v>
      </c>
      <c r="T1205" s="27">
        <v>220.09</v>
      </c>
      <c r="U1205" s="64">
        <f t="shared" si="93"/>
        <v>0</v>
      </c>
      <c r="V1205" s="65">
        <f t="shared" si="94"/>
        <v>220.09</v>
      </c>
    </row>
    <row r="1206" spans="1:22" x14ac:dyDescent="0.25">
      <c r="A1206" s="1" t="s">
        <v>3709</v>
      </c>
      <c r="B1206" t="s">
        <v>28</v>
      </c>
      <c r="C1206" t="s">
        <v>763</v>
      </c>
      <c r="D1206" t="s">
        <v>764</v>
      </c>
      <c r="E1206" t="s">
        <v>3</v>
      </c>
      <c r="F1206">
        <f t="shared" si="90"/>
        <v>7</v>
      </c>
      <c r="G1206" t="s">
        <v>3778</v>
      </c>
      <c r="H1206" t="s">
        <v>3779</v>
      </c>
      <c r="I1206" t="s">
        <v>3780</v>
      </c>
      <c r="J1206" t="s">
        <v>4397</v>
      </c>
      <c r="K1206" s="46">
        <v>0.80400000000000005</v>
      </c>
      <c r="L1206" s="27">
        <v>0</v>
      </c>
      <c r="M1206" s="27">
        <v>0</v>
      </c>
      <c r="N1206" s="27">
        <v>0</v>
      </c>
      <c r="O1206" s="70">
        <f t="shared" si="91"/>
        <v>0</v>
      </c>
      <c r="P1206" s="76">
        <v>0</v>
      </c>
      <c r="Q1206" s="66">
        <f t="shared" si="92"/>
        <v>0</v>
      </c>
      <c r="R1206" s="63">
        <v>0</v>
      </c>
      <c r="S1206" s="27">
        <v>0</v>
      </c>
      <c r="T1206" s="27">
        <v>0</v>
      </c>
      <c r="U1206" s="64">
        <f t="shared" si="93"/>
        <v>0</v>
      </c>
      <c r="V1206" s="65">
        <f t="shared" si="94"/>
        <v>0</v>
      </c>
    </row>
    <row r="1207" spans="1:22" x14ac:dyDescent="0.25">
      <c r="A1207" s="1" t="s">
        <v>3709</v>
      </c>
      <c r="B1207" t="s">
        <v>28</v>
      </c>
      <c r="C1207" t="s">
        <v>765</v>
      </c>
      <c r="D1207" t="s">
        <v>766</v>
      </c>
      <c r="E1207" t="s">
        <v>3</v>
      </c>
      <c r="F1207">
        <f t="shared" si="90"/>
        <v>7</v>
      </c>
      <c r="G1207" t="s">
        <v>3778</v>
      </c>
      <c r="H1207" t="s">
        <v>3779</v>
      </c>
      <c r="I1207" t="s">
        <v>3780</v>
      </c>
      <c r="J1207" t="s">
        <v>4397</v>
      </c>
      <c r="K1207" s="46">
        <v>0.89629999999999999</v>
      </c>
      <c r="L1207" s="27">
        <v>459.54</v>
      </c>
      <c r="M1207" s="27">
        <v>0</v>
      </c>
      <c r="N1207" s="27">
        <v>3875.96</v>
      </c>
      <c r="O1207" s="70">
        <f t="shared" si="91"/>
        <v>4335.5</v>
      </c>
      <c r="P1207" s="76">
        <v>1.4452625930092158</v>
      </c>
      <c r="Q1207" s="66">
        <f t="shared" si="92"/>
        <v>5601.78</v>
      </c>
      <c r="R1207" s="63">
        <v>1</v>
      </c>
      <c r="S1207" s="27">
        <v>0</v>
      </c>
      <c r="T1207" s="27">
        <v>4335.5</v>
      </c>
      <c r="U1207" s="64">
        <f t="shared" si="93"/>
        <v>5601.78</v>
      </c>
      <c r="V1207" s="65">
        <f t="shared" si="94"/>
        <v>9937.2799999999988</v>
      </c>
    </row>
    <row r="1208" spans="1:22" x14ac:dyDescent="0.25">
      <c r="A1208" s="1" t="s">
        <v>3709</v>
      </c>
      <c r="B1208" t="s">
        <v>28</v>
      </c>
      <c r="C1208" t="s">
        <v>767</v>
      </c>
      <c r="D1208" t="s">
        <v>768</v>
      </c>
      <c r="E1208" t="s">
        <v>3</v>
      </c>
      <c r="F1208">
        <f t="shared" si="90"/>
        <v>7</v>
      </c>
      <c r="G1208" t="s">
        <v>3778</v>
      </c>
      <c r="H1208" t="s">
        <v>3779</v>
      </c>
      <c r="I1208" t="s">
        <v>3780</v>
      </c>
      <c r="J1208" t="s">
        <v>4397</v>
      </c>
      <c r="K1208" s="46">
        <v>0.84040000000000004</v>
      </c>
      <c r="L1208" s="27">
        <v>8.59</v>
      </c>
      <c r="M1208" s="27">
        <v>65.260000000000005</v>
      </c>
      <c r="N1208" s="27">
        <v>18.13</v>
      </c>
      <c r="O1208" s="70">
        <f t="shared" si="91"/>
        <v>91.98</v>
      </c>
      <c r="P1208" s="76">
        <v>1.4451185879757309</v>
      </c>
      <c r="Q1208" s="66">
        <f t="shared" si="92"/>
        <v>26.2</v>
      </c>
      <c r="R1208" s="63">
        <v>1</v>
      </c>
      <c r="S1208" s="27">
        <v>0</v>
      </c>
      <c r="T1208" s="27">
        <v>91.98</v>
      </c>
      <c r="U1208" s="64">
        <f t="shared" si="93"/>
        <v>26.2</v>
      </c>
      <c r="V1208" s="65">
        <f t="shared" si="94"/>
        <v>118.18</v>
      </c>
    </row>
    <row r="1209" spans="1:22" x14ac:dyDescent="0.25">
      <c r="A1209" s="1" t="s">
        <v>3709</v>
      </c>
      <c r="B1209" t="s">
        <v>28</v>
      </c>
      <c r="C1209" t="s">
        <v>769</v>
      </c>
      <c r="D1209" t="s">
        <v>770</v>
      </c>
      <c r="E1209" t="s">
        <v>3</v>
      </c>
      <c r="F1209">
        <f t="shared" si="90"/>
        <v>7</v>
      </c>
      <c r="G1209" t="s">
        <v>3778</v>
      </c>
      <c r="H1209" t="s">
        <v>3779</v>
      </c>
      <c r="I1209" t="s">
        <v>3780</v>
      </c>
      <c r="J1209" t="s">
        <v>4397</v>
      </c>
      <c r="K1209" s="46">
        <v>0.9073</v>
      </c>
      <c r="L1209" s="27">
        <v>269.19</v>
      </c>
      <c r="M1209" s="27">
        <v>0</v>
      </c>
      <c r="N1209" s="27">
        <v>346.77000000000004</v>
      </c>
      <c r="O1209" s="70">
        <f t="shared" si="91"/>
        <v>615.96</v>
      </c>
      <c r="P1209" s="76">
        <v>1.4452518960694409</v>
      </c>
      <c r="Q1209" s="66">
        <f t="shared" si="92"/>
        <v>501.17</v>
      </c>
      <c r="R1209" s="63">
        <v>1</v>
      </c>
      <c r="S1209" s="27">
        <v>0</v>
      </c>
      <c r="T1209" s="27">
        <v>615.96</v>
      </c>
      <c r="U1209" s="64">
        <f t="shared" si="93"/>
        <v>501.17</v>
      </c>
      <c r="V1209" s="65">
        <f t="shared" si="94"/>
        <v>1117.1300000000001</v>
      </c>
    </row>
    <row r="1210" spans="1:22" x14ac:dyDescent="0.25">
      <c r="A1210" s="1" t="s">
        <v>3709</v>
      </c>
      <c r="B1210" t="s">
        <v>28</v>
      </c>
      <c r="C1210" t="s">
        <v>771</v>
      </c>
      <c r="D1210" t="s">
        <v>772</v>
      </c>
      <c r="E1210" t="s">
        <v>3</v>
      </c>
      <c r="F1210">
        <f t="shared" si="90"/>
        <v>7</v>
      </c>
      <c r="G1210" t="s">
        <v>3778</v>
      </c>
      <c r="H1210" t="s">
        <v>3779</v>
      </c>
      <c r="I1210" t="s">
        <v>3780</v>
      </c>
      <c r="J1210" t="s">
        <v>4397</v>
      </c>
      <c r="K1210" s="46">
        <v>0.83420000000000005</v>
      </c>
      <c r="L1210" s="27">
        <v>0</v>
      </c>
      <c r="M1210" s="27">
        <v>0</v>
      </c>
      <c r="N1210" s="27">
        <v>0</v>
      </c>
      <c r="O1210" s="70">
        <f t="shared" si="91"/>
        <v>0</v>
      </c>
      <c r="P1210" s="76">
        <v>0</v>
      </c>
      <c r="Q1210" s="66">
        <f t="shared" si="92"/>
        <v>0</v>
      </c>
      <c r="R1210" s="63">
        <v>0</v>
      </c>
      <c r="S1210" s="27">
        <v>0</v>
      </c>
      <c r="T1210" s="27">
        <v>0</v>
      </c>
      <c r="U1210" s="64">
        <f t="shared" si="93"/>
        <v>0</v>
      </c>
      <c r="V1210" s="65">
        <f t="shared" si="94"/>
        <v>0</v>
      </c>
    </row>
    <row r="1211" spans="1:22" x14ac:dyDescent="0.25">
      <c r="A1211" s="1" t="s">
        <v>3709</v>
      </c>
      <c r="B1211" t="s">
        <v>28</v>
      </c>
      <c r="C1211" t="s">
        <v>771</v>
      </c>
      <c r="D1211" t="s">
        <v>772</v>
      </c>
      <c r="E1211" t="s">
        <v>3</v>
      </c>
      <c r="F1211">
        <f t="shared" si="90"/>
        <v>7</v>
      </c>
      <c r="G1211" t="s">
        <v>3781</v>
      </c>
      <c r="H1211" t="s">
        <v>3782</v>
      </c>
      <c r="I1211" t="s">
        <v>3783</v>
      </c>
      <c r="J1211" t="s">
        <v>4397</v>
      </c>
      <c r="K1211" s="46">
        <v>0.99080000000000001</v>
      </c>
      <c r="L1211" s="27">
        <v>0</v>
      </c>
      <c r="M1211" s="27">
        <v>0</v>
      </c>
      <c r="N1211" s="27">
        <v>0</v>
      </c>
      <c r="O1211" s="70">
        <f t="shared" si="91"/>
        <v>0</v>
      </c>
      <c r="P1211" s="76">
        <v>0</v>
      </c>
      <c r="Q1211" s="66">
        <f t="shared" si="92"/>
        <v>0</v>
      </c>
      <c r="R1211" s="63">
        <v>0</v>
      </c>
      <c r="S1211" s="27">
        <v>0</v>
      </c>
      <c r="T1211" s="27">
        <v>0</v>
      </c>
      <c r="U1211" s="64">
        <f t="shared" si="93"/>
        <v>0</v>
      </c>
      <c r="V1211" s="65">
        <f t="shared" si="94"/>
        <v>0</v>
      </c>
    </row>
    <row r="1212" spans="1:22" x14ac:dyDescent="0.25">
      <c r="A1212" s="1" t="s">
        <v>3709</v>
      </c>
      <c r="B1212" t="s">
        <v>28</v>
      </c>
      <c r="C1212" t="s">
        <v>771</v>
      </c>
      <c r="D1212" t="s">
        <v>772</v>
      </c>
      <c r="E1212" t="s">
        <v>3</v>
      </c>
      <c r="F1212">
        <f t="shared" si="90"/>
        <v>7</v>
      </c>
      <c r="G1212" t="s">
        <v>3902</v>
      </c>
      <c r="H1212" t="s">
        <v>3782</v>
      </c>
      <c r="I1212" t="s">
        <v>3783</v>
      </c>
      <c r="J1212" t="s">
        <v>4397</v>
      </c>
      <c r="K1212" s="46">
        <v>0.99080000000000001</v>
      </c>
      <c r="L1212" s="27">
        <v>0</v>
      </c>
      <c r="M1212" s="27">
        <v>0</v>
      </c>
      <c r="N1212" s="27">
        <v>0</v>
      </c>
      <c r="O1212" s="70">
        <f t="shared" si="91"/>
        <v>0</v>
      </c>
      <c r="P1212" s="76">
        <v>0</v>
      </c>
      <c r="Q1212" s="66">
        <f t="shared" si="92"/>
        <v>0</v>
      </c>
      <c r="R1212" s="63">
        <v>0</v>
      </c>
      <c r="S1212" s="27">
        <v>0</v>
      </c>
      <c r="T1212" s="27">
        <v>0</v>
      </c>
      <c r="U1212" s="64">
        <f t="shared" si="93"/>
        <v>0</v>
      </c>
      <c r="V1212" s="65">
        <f t="shared" si="94"/>
        <v>0</v>
      </c>
    </row>
    <row r="1213" spans="1:22" x14ac:dyDescent="0.25">
      <c r="A1213" s="1" t="s">
        <v>3709</v>
      </c>
      <c r="B1213" t="s">
        <v>28</v>
      </c>
      <c r="C1213" t="s">
        <v>771</v>
      </c>
      <c r="D1213" t="s">
        <v>772</v>
      </c>
      <c r="E1213" t="s">
        <v>3</v>
      </c>
      <c r="F1213">
        <f t="shared" si="90"/>
        <v>7</v>
      </c>
      <c r="G1213" t="s">
        <v>3784</v>
      </c>
      <c r="H1213" t="s">
        <v>3782</v>
      </c>
      <c r="I1213" t="s">
        <v>3785</v>
      </c>
      <c r="J1213" t="s">
        <v>4397</v>
      </c>
      <c r="K1213" s="46">
        <v>0.74414999999999998</v>
      </c>
      <c r="L1213" s="27">
        <v>0</v>
      </c>
      <c r="M1213" s="27">
        <v>0</v>
      </c>
      <c r="N1213" s="27">
        <v>0</v>
      </c>
      <c r="O1213" s="70">
        <f t="shared" si="91"/>
        <v>0</v>
      </c>
      <c r="P1213" s="76">
        <v>0</v>
      </c>
      <c r="Q1213" s="66">
        <f t="shared" si="92"/>
        <v>0</v>
      </c>
      <c r="R1213" s="63">
        <v>0</v>
      </c>
      <c r="S1213" s="27">
        <v>0</v>
      </c>
      <c r="T1213" s="27">
        <v>0</v>
      </c>
      <c r="U1213" s="64">
        <f t="shared" si="93"/>
        <v>0</v>
      </c>
      <c r="V1213" s="65">
        <f t="shared" si="94"/>
        <v>0</v>
      </c>
    </row>
    <row r="1214" spans="1:22" x14ac:dyDescent="0.25">
      <c r="A1214" s="1" t="s">
        <v>3709</v>
      </c>
      <c r="B1214" t="s">
        <v>28</v>
      </c>
      <c r="C1214" t="s">
        <v>771</v>
      </c>
      <c r="D1214" t="s">
        <v>772</v>
      </c>
      <c r="E1214" t="s">
        <v>3</v>
      </c>
      <c r="F1214">
        <f t="shared" si="90"/>
        <v>7</v>
      </c>
      <c r="G1214" t="s">
        <v>3793</v>
      </c>
      <c r="H1214" t="s">
        <v>3782</v>
      </c>
      <c r="I1214" t="s">
        <v>3785</v>
      </c>
      <c r="J1214" t="s">
        <v>4397</v>
      </c>
      <c r="K1214" s="46">
        <v>0.24645</v>
      </c>
      <c r="L1214" s="27">
        <v>0</v>
      </c>
      <c r="M1214" s="27">
        <v>0</v>
      </c>
      <c r="N1214" s="27">
        <v>0</v>
      </c>
      <c r="O1214" s="70">
        <f t="shared" si="91"/>
        <v>0</v>
      </c>
      <c r="P1214" s="76">
        <v>0</v>
      </c>
      <c r="Q1214" s="66">
        <f t="shared" si="92"/>
        <v>0</v>
      </c>
      <c r="R1214" s="63">
        <v>0</v>
      </c>
      <c r="S1214" s="27">
        <v>0</v>
      </c>
      <c r="T1214" s="27">
        <v>0</v>
      </c>
      <c r="U1214" s="64">
        <f t="shared" si="93"/>
        <v>0</v>
      </c>
      <c r="V1214" s="65">
        <f t="shared" si="94"/>
        <v>0</v>
      </c>
    </row>
    <row r="1215" spans="1:22" x14ac:dyDescent="0.25">
      <c r="A1215" s="1" t="s">
        <v>3709</v>
      </c>
      <c r="B1215" t="s">
        <v>28</v>
      </c>
      <c r="C1215" t="s">
        <v>773</v>
      </c>
      <c r="D1215" t="s">
        <v>774</v>
      </c>
      <c r="E1215" t="s">
        <v>3</v>
      </c>
      <c r="F1215">
        <f t="shared" si="90"/>
        <v>7</v>
      </c>
      <c r="G1215" t="s">
        <v>3778</v>
      </c>
      <c r="H1215" t="s">
        <v>3779</v>
      </c>
      <c r="I1215" t="s">
        <v>3780</v>
      </c>
      <c r="J1215" t="s">
        <v>4397</v>
      </c>
      <c r="K1215" s="46">
        <v>0.85370000000000001</v>
      </c>
      <c r="L1215" s="27">
        <v>0</v>
      </c>
      <c r="M1215" s="27">
        <v>161.72</v>
      </c>
      <c r="N1215" s="27">
        <v>647.91999999999996</v>
      </c>
      <c r="O1215" s="70">
        <f t="shared" si="91"/>
        <v>809.64</v>
      </c>
      <c r="P1215" s="76">
        <v>1.4452555871095198</v>
      </c>
      <c r="Q1215" s="66">
        <f t="shared" si="92"/>
        <v>936.41</v>
      </c>
      <c r="R1215" s="63">
        <v>1</v>
      </c>
      <c r="S1215" s="27">
        <v>0</v>
      </c>
      <c r="T1215" s="27">
        <v>809.64</v>
      </c>
      <c r="U1215" s="64">
        <f t="shared" si="93"/>
        <v>936.41</v>
      </c>
      <c r="V1215" s="65">
        <f t="shared" si="94"/>
        <v>1746.05</v>
      </c>
    </row>
    <row r="1216" spans="1:22" x14ac:dyDescent="0.25">
      <c r="A1216" s="1" t="s">
        <v>3709</v>
      </c>
      <c r="B1216" t="s">
        <v>28</v>
      </c>
      <c r="C1216" t="s">
        <v>775</v>
      </c>
      <c r="D1216" t="s">
        <v>776</v>
      </c>
      <c r="E1216" t="s">
        <v>3</v>
      </c>
      <c r="F1216">
        <f t="shared" si="90"/>
        <v>7</v>
      </c>
      <c r="G1216" t="s">
        <v>3778</v>
      </c>
      <c r="H1216" t="s">
        <v>3779</v>
      </c>
      <c r="I1216" t="s">
        <v>3780</v>
      </c>
      <c r="J1216" t="s">
        <v>4397</v>
      </c>
      <c r="K1216" s="46">
        <v>3.8</v>
      </c>
      <c r="L1216" s="27">
        <v>289.83</v>
      </c>
      <c r="M1216" s="27">
        <v>5692.78</v>
      </c>
      <c r="N1216" s="27">
        <v>372.67000000000007</v>
      </c>
      <c r="O1216" s="70">
        <f t="shared" si="91"/>
        <v>6355.28</v>
      </c>
      <c r="P1216" s="76">
        <v>1.4452732980921459</v>
      </c>
      <c r="Q1216" s="66">
        <f t="shared" si="92"/>
        <v>538.61</v>
      </c>
      <c r="R1216" s="63">
        <v>1</v>
      </c>
      <c r="S1216" s="27">
        <v>0</v>
      </c>
      <c r="T1216" s="27">
        <v>6355.28</v>
      </c>
      <c r="U1216" s="64">
        <f t="shared" si="93"/>
        <v>538.61</v>
      </c>
      <c r="V1216" s="65">
        <f t="shared" si="94"/>
        <v>6893.8899999999994</v>
      </c>
    </row>
    <row r="1217" spans="1:22" x14ac:dyDescent="0.25">
      <c r="A1217" s="1" t="s">
        <v>3709</v>
      </c>
      <c r="B1217" t="s">
        <v>28</v>
      </c>
      <c r="C1217" t="s">
        <v>2427</v>
      </c>
      <c r="D1217" t="s">
        <v>2428</v>
      </c>
      <c r="E1217" t="s">
        <v>1</v>
      </c>
      <c r="F1217">
        <f t="shared" si="90"/>
        <v>7</v>
      </c>
      <c r="G1217" t="s">
        <v>3778</v>
      </c>
      <c r="H1217" t="s">
        <v>3779</v>
      </c>
      <c r="I1217" t="s">
        <v>3780</v>
      </c>
      <c r="J1217" t="s">
        <v>4396</v>
      </c>
      <c r="K1217" s="46">
        <v>14.244899999999999</v>
      </c>
      <c r="L1217" s="27">
        <v>53781.67</v>
      </c>
      <c r="M1217" s="27">
        <v>36319.370000000003</v>
      </c>
      <c r="N1217" s="27">
        <v>46961.900000000009</v>
      </c>
      <c r="O1217" s="70">
        <f t="shared" si="91"/>
        <v>137062.94</v>
      </c>
      <c r="P1217" s="76">
        <v>1.4452627604002768</v>
      </c>
      <c r="Q1217" s="66">
        <f t="shared" si="92"/>
        <v>67872.289999999994</v>
      </c>
      <c r="R1217" s="63">
        <v>1</v>
      </c>
      <c r="S1217" s="27">
        <v>137062.94</v>
      </c>
      <c r="T1217" s="27">
        <v>0</v>
      </c>
      <c r="U1217" s="64">
        <f t="shared" si="93"/>
        <v>67872.289999999994</v>
      </c>
      <c r="V1217" s="65">
        <f t="shared" si="94"/>
        <v>204935.22999999998</v>
      </c>
    </row>
    <row r="1218" spans="1:22" x14ac:dyDescent="0.25">
      <c r="A1218" s="1" t="s">
        <v>3709</v>
      </c>
      <c r="B1218" t="s">
        <v>28</v>
      </c>
      <c r="C1218" t="s">
        <v>2427</v>
      </c>
      <c r="D1218" t="s">
        <v>2428</v>
      </c>
      <c r="E1218" t="s">
        <v>1</v>
      </c>
      <c r="F1218">
        <f t="shared" ref="F1218:F1281" si="95">LEN(C1218)</f>
        <v>7</v>
      </c>
      <c r="G1218" t="s">
        <v>3953</v>
      </c>
      <c r="H1218" t="s">
        <v>3798</v>
      </c>
      <c r="I1218" t="s">
        <v>3783</v>
      </c>
      <c r="J1218" t="s">
        <v>4396</v>
      </c>
      <c r="K1218" s="46">
        <v>0.99670000000000003</v>
      </c>
      <c r="L1218" s="27">
        <v>7048.92</v>
      </c>
      <c r="M1218" s="27">
        <v>2541.23</v>
      </c>
      <c r="N1218" s="27">
        <v>0</v>
      </c>
      <c r="O1218" s="70">
        <f t="shared" ref="O1218:O1281" si="96">SUM(L1218:N1218)</f>
        <v>9590.15</v>
      </c>
      <c r="P1218" s="76">
        <v>0</v>
      </c>
      <c r="Q1218" s="66">
        <f t="shared" ref="Q1218:Q1281" si="97">ROUND(P1218*N1218,2)</f>
        <v>0</v>
      </c>
      <c r="R1218" s="63">
        <v>1</v>
      </c>
      <c r="S1218" s="27">
        <v>9590.15</v>
      </c>
      <c r="T1218" s="27">
        <v>0</v>
      </c>
      <c r="U1218" s="64">
        <f t="shared" ref="U1218:U1281" si="98">ROUND(SUM(L1218,M1218,N1218,Q1218,-S1218,-T1218), 2)</f>
        <v>0</v>
      </c>
      <c r="V1218" s="65">
        <f t="shared" ref="V1218:V1281" si="99">SUM(S1218,T1218,U1218)</f>
        <v>9590.15</v>
      </c>
    </row>
    <row r="1219" spans="1:22" x14ac:dyDescent="0.25">
      <c r="A1219" s="1" t="s">
        <v>3709</v>
      </c>
      <c r="B1219" t="s">
        <v>28</v>
      </c>
      <c r="C1219" t="s">
        <v>2427</v>
      </c>
      <c r="D1219" t="s">
        <v>2428</v>
      </c>
      <c r="E1219" t="s">
        <v>1</v>
      </c>
      <c r="F1219">
        <f t="shared" si="95"/>
        <v>7</v>
      </c>
      <c r="G1219" t="s">
        <v>4144</v>
      </c>
      <c r="H1219" t="s">
        <v>3782</v>
      </c>
      <c r="I1219" t="s">
        <v>3785</v>
      </c>
      <c r="J1219" t="s">
        <v>4396</v>
      </c>
      <c r="K1219" s="46">
        <v>9.9699999999999997E-2</v>
      </c>
      <c r="L1219" s="27">
        <v>0</v>
      </c>
      <c r="M1219" s="27">
        <v>254.2</v>
      </c>
      <c r="N1219" s="27">
        <v>705.09999999999991</v>
      </c>
      <c r="O1219" s="70">
        <f t="shared" si="96"/>
        <v>959.3</v>
      </c>
      <c r="P1219" s="76">
        <v>1.4452627604002768</v>
      </c>
      <c r="Q1219" s="66">
        <f t="shared" si="97"/>
        <v>1019.05</v>
      </c>
      <c r="R1219" s="63">
        <v>1</v>
      </c>
      <c r="S1219" s="27">
        <v>959.30000000000018</v>
      </c>
      <c r="T1219" s="27">
        <v>0</v>
      </c>
      <c r="U1219" s="64">
        <f t="shared" si="98"/>
        <v>1019.05</v>
      </c>
      <c r="V1219" s="65">
        <f t="shared" si="99"/>
        <v>1978.3500000000001</v>
      </c>
    </row>
    <row r="1220" spans="1:22" x14ac:dyDescent="0.25">
      <c r="A1220" s="1" t="s">
        <v>3709</v>
      </c>
      <c r="B1220" t="s">
        <v>28</v>
      </c>
      <c r="C1220" t="s">
        <v>2429</v>
      </c>
      <c r="D1220" t="s">
        <v>760</v>
      </c>
      <c r="E1220" t="s">
        <v>1</v>
      </c>
      <c r="F1220">
        <f t="shared" si="95"/>
        <v>7</v>
      </c>
      <c r="G1220" t="s">
        <v>3778</v>
      </c>
      <c r="H1220" t="s">
        <v>3779</v>
      </c>
      <c r="I1220" t="s">
        <v>3780</v>
      </c>
      <c r="J1220" t="s">
        <v>4396</v>
      </c>
      <c r="K1220" s="46">
        <v>8.1402000000000001</v>
      </c>
      <c r="L1220" s="27">
        <v>21671.809999999998</v>
      </c>
      <c r="M1220" s="27">
        <v>22777.7</v>
      </c>
      <c r="N1220" s="27">
        <v>23056.990000000005</v>
      </c>
      <c r="O1220" s="70">
        <f t="shared" si="96"/>
        <v>67506.5</v>
      </c>
      <c r="P1220" s="76">
        <v>1.4452627519303536</v>
      </c>
      <c r="Q1220" s="66">
        <f t="shared" si="97"/>
        <v>33323.410000000003</v>
      </c>
      <c r="R1220" s="63">
        <v>1</v>
      </c>
      <c r="S1220" s="27">
        <v>67506.5</v>
      </c>
      <c r="T1220" s="27">
        <v>0</v>
      </c>
      <c r="U1220" s="64">
        <f t="shared" si="98"/>
        <v>33323.410000000003</v>
      </c>
      <c r="V1220" s="65">
        <f t="shared" si="99"/>
        <v>100829.91</v>
      </c>
    </row>
    <row r="1221" spans="1:22" x14ac:dyDescent="0.25">
      <c r="A1221" s="1" t="s">
        <v>3709</v>
      </c>
      <c r="B1221" t="s">
        <v>28</v>
      </c>
      <c r="C1221" t="s">
        <v>2429</v>
      </c>
      <c r="D1221" t="s">
        <v>760</v>
      </c>
      <c r="E1221" t="s">
        <v>1</v>
      </c>
      <c r="F1221">
        <f t="shared" si="95"/>
        <v>7</v>
      </c>
      <c r="G1221" t="s">
        <v>3799</v>
      </c>
      <c r="H1221" t="s">
        <v>3782</v>
      </c>
      <c r="I1221" t="s">
        <v>3785</v>
      </c>
      <c r="J1221" t="s">
        <v>4396</v>
      </c>
      <c r="K1221" s="46">
        <v>0.81369999999999998</v>
      </c>
      <c r="L1221" s="27">
        <v>0</v>
      </c>
      <c r="M1221" s="27">
        <v>2276.87</v>
      </c>
      <c r="N1221" s="27">
        <v>4471.1200000000008</v>
      </c>
      <c r="O1221" s="70">
        <f t="shared" si="96"/>
        <v>6747.9900000000007</v>
      </c>
      <c r="P1221" s="76">
        <v>1.4452627519303536</v>
      </c>
      <c r="Q1221" s="66">
        <f t="shared" si="97"/>
        <v>6461.94</v>
      </c>
      <c r="R1221" s="63">
        <v>1</v>
      </c>
      <c r="S1221" s="27">
        <v>6747.9900000000007</v>
      </c>
      <c r="T1221" s="27">
        <v>0</v>
      </c>
      <c r="U1221" s="64">
        <f t="shared" si="98"/>
        <v>6461.94</v>
      </c>
      <c r="V1221" s="65">
        <f t="shared" si="99"/>
        <v>13209.93</v>
      </c>
    </row>
    <row r="1222" spans="1:22" x14ac:dyDescent="0.25">
      <c r="A1222" s="1" t="s">
        <v>3709</v>
      </c>
      <c r="B1222" t="s">
        <v>28</v>
      </c>
      <c r="C1222" t="s">
        <v>2429</v>
      </c>
      <c r="D1222" t="s">
        <v>760</v>
      </c>
      <c r="E1222" t="s">
        <v>1</v>
      </c>
      <c r="F1222">
        <f t="shared" si="95"/>
        <v>7</v>
      </c>
      <c r="G1222" t="s">
        <v>4145</v>
      </c>
      <c r="H1222" t="s">
        <v>3798</v>
      </c>
      <c r="I1222" t="s">
        <v>3785</v>
      </c>
      <c r="J1222" t="s">
        <v>4396</v>
      </c>
      <c r="K1222" s="46">
        <v>4.8550000000000004</v>
      </c>
      <c r="L1222" s="27">
        <v>0</v>
      </c>
      <c r="M1222" s="27">
        <v>13585.14</v>
      </c>
      <c r="N1222" s="27">
        <v>65168.639999999999</v>
      </c>
      <c r="O1222" s="70">
        <f t="shared" si="96"/>
        <v>78753.78</v>
      </c>
      <c r="P1222" s="76">
        <v>1.4452627519303536</v>
      </c>
      <c r="Q1222" s="66">
        <f t="shared" si="97"/>
        <v>94185.81</v>
      </c>
      <c r="R1222" s="63">
        <v>1</v>
      </c>
      <c r="S1222" s="27">
        <v>78753.78</v>
      </c>
      <c r="T1222" s="27">
        <v>0</v>
      </c>
      <c r="U1222" s="64">
        <f t="shared" si="98"/>
        <v>94185.81</v>
      </c>
      <c r="V1222" s="65">
        <f t="shared" si="99"/>
        <v>172939.59</v>
      </c>
    </row>
    <row r="1223" spans="1:22" x14ac:dyDescent="0.25">
      <c r="A1223" s="1" t="s">
        <v>3709</v>
      </c>
      <c r="B1223" t="s">
        <v>28</v>
      </c>
      <c r="C1223" t="s">
        <v>2430</v>
      </c>
      <c r="D1223" t="s">
        <v>2414</v>
      </c>
      <c r="E1223" t="s">
        <v>1</v>
      </c>
      <c r="F1223">
        <f t="shared" si="95"/>
        <v>7</v>
      </c>
      <c r="G1223" t="s">
        <v>3778</v>
      </c>
      <c r="H1223" t="s">
        <v>3779</v>
      </c>
      <c r="I1223" t="s">
        <v>3780</v>
      </c>
      <c r="J1223" t="s">
        <v>4396</v>
      </c>
      <c r="K1223" s="46">
        <v>8.0617000000000001</v>
      </c>
      <c r="L1223" s="27">
        <v>0</v>
      </c>
      <c r="M1223" s="27">
        <v>0</v>
      </c>
      <c r="N1223" s="27">
        <v>0</v>
      </c>
      <c r="O1223" s="70">
        <f t="shared" si="96"/>
        <v>0</v>
      </c>
      <c r="P1223" s="76">
        <v>0</v>
      </c>
      <c r="Q1223" s="66">
        <f t="shared" si="97"/>
        <v>0</v>
      </c>
      <c r="R1223" s="63">
        <v>0</v>
      </c>
      <c r="S1223" s="27">
        <v>0</v>
      </c>
      <c r="T1223" s="27">
        <v>0</v>
      </c>
      <c r="U1223" s="64">
        <f t="shared" si="98"/>
        <v>0</v>
      </c>
      <c r="V1223" s="65">
        <f t="shared" si="99"/>
        <v>0</v>
      </c>
    </row>
    <row r="1224" spans="1:22" x14ac:dyDescent="0.25">
      <c r="A1224" s="1" t="s">
        <v>3709</v>
      </c>
      <c r="B1224" t="s">
        <v>28</v>
      </c>
      <c r="C1224" t="s">
        <v>2430</v>
      </c>
      <c r="D1224" t="s">
        <v>2414</v>
      </c>
      <c r="E1224" t="s">
        <v>1</v>
      </c>
      <c r="F1224">
        <f t="shared" si="95"/>
        <v>7</v>
      </c>
      <c r="G1224" t="s">
        <v>3794</v>
      </c>
      <c r="H1224" t="s">
        <v>3782</v>
      </c>
      <c r="I1224" t="s">
        <v>3785</v>
      </c>
      <c r="J1224" t="s">
        <v>4396</v>
      </c>
      <c r="K1224" s="46">
        <v>0.80579999999999996</v>
      </c>
      <c r="L1224" s="27">
        <v>0</v>
      </c>
      <c r="M1224" s="27">
        <v>0</v>
      </c>
      <c r="N1224" s="27">
        <v>0</v>
      </c>
      <c r="O1224" s="70">
        <f t="shared" si="96"/>
        <v>0</v>
      </c>
      <c r="P1224" s="76">
        <v>0</v>
      </c>
      <c r="Q1224" s="66">
        <f t="shared" si="97"/>
        <v>0</v>
      </c>
      <c r="R1224" s="63">
        <v>0</v>
      </c>
      <c r="S1224" s="27">
        <v>0</v>
      </c>
      <c r="T1224" s="27">
        <v>0</v>
      </c>
      <c r="U1224" s="64">
        <f t="shared" si="98"/>
        <v>0</v>
      </c>
      <c r="V1224" s="65">
        <f t="shared" si="99"/>
        <v>0</v>
      </c>
    </row>
    <row r="1225" spans="1:22" x14ac:dyDescent="0.25">
      <c r="A1225" s="1" t="s">
        <v>3709</v>
      </c>
      <c r="B1225" t="s">
        <v>28</v>
      </c>
      <c r="C1225" t="s">
        <v>2430</v>
      </c>
      <c r="D1225" t="s">
        <v>2414</v>
      </c>
      <c r="E1225" t="s">
        <v>1</v>
      </c>
      <c r="F1225">
        <f t="shared" si="95"/>
        <v>7</v>
      </c>
      <c r="G1225" t="s">
        <v>3787</v>
      </c>
      <c r="H1225" t="s">
        <v>3782</v>
      </c>
      <c r="I1225" t="s">
        <v>3785</v>
      </c>
      <c r="J1225" t="s">
        <v>4396</v>
      </c>
      <c r="K1225" s="46">
        <v>2.4182999999999999</v>
      </c>
      <c r="L1225" s="27">
        <v>0</v>
      </c>
      <c r="M1225" s="27">
        <v>0</v>
      </c>
      <c r="N1225" s="27">
        <v>0</v>
      </c>
      <c r="O1225" s="70">
        <f t="shared" si="96"/>
        <v>0</v>
      </c>
      <c r="P1225" s="76">
        <v>0</v>
      </c>
      <c r="Q1225" s="66">
        <f t="shared" si="97"/>
        <v>0</v>
      </c>
      <c r="R1225" s="63">
        <v>0</v>
      </c>
      <c r="S1225" s="27">
        <v>0</v>
      </c>
      <c r="T1225" s="27">
        <v>0</v>
      </c>
      <c r="U1225" s="64">
        <f t="shared" si="98"/>
        <v>0</v>
      </c>
      <c r="V1225" s="65">
        <f t="shared" si="99"/>
        <v>0</v>
      </c>
    </row>
    <row r="1226" spans="1:22" x14ac:dyDescent="0.25">
      <c r="A1226" s="1" t="s">
        <v>3709</v>
      </c>
      <c r="B1226" t="s">
        <v>28</v>
      </c>
      <c r="C1226" t="s">
        <v>2431</v>
      </c>
      <c r="D1226" t="s">
        <v>2432</v>
      </c>
      <c r="E1226" t="s">
        <v>1</v>
      </c>
      <c r="F1226">
        <f t="shared" si="95"/>
        <v>7</v>
      </c>
      <c r="G1226" t="s">
        <v>3778</v>
      </c>
      <c r="H1226" t="s">
        <v>3779</v>
      </c>
      <c r="I1226" t="s">
        <v>3780</v>
      </c>
      <c r="J1226" t="s">
        <v>4396</v>
      </c>
      <c r="K1226" s="46">
        <v>14.836499999999999</v>
      </c>
      <c r="L1226" s="27">
        <v>4577.2299999999996</v>
      </c>
      <c r="M1226" s="27">
        <v>5153.6499999999996</v>
      </c>
      <c r="N1226" s="27">
        <v>6333.41</v>
      </c>
      <c r="O1226" s="70">
        <f t="shared" si="96"/>
        <v>16064.289999999999</v>
      </c>
      <c r="P1226" s="76">
        <v>1.4452625047170482</v>
      </c>
      <c r="Q1226" s="66">
        <f t="shared" si="97"/>
        <v>9153.44</v>
      </c>
      <c r="R1226" s="63">
        <v>1</v>
      </c>
      <c r="S1226" s="27">
        <v>16064.289999999999</v>
      </c>
      <c r="T1226" s="27">
        <v>0</v>
      </c>
      <c r="U1226" s="64">
        <f t="shared" si="98"/>
        <v>9153.44</v>
      </c>
      <c r="V1226" s="65">
        <f t="shared" si="99"/>
        <v>25217.73</v>
      </c>
    </row>
    <row r="1227" spans="1:22" x14ac:dyDescent="0.25">
      <c r="A1227" s="1" t="s">
        <v>3709</v>
      </c>
      <c r="B1227" t="s">
        <v>28</v>
      </c>
      <c r="C1227" t="s">
        <v>2433</v>
      </c>
      <c r="D1227" t="s">
        <v>2434</v>
      </c>
      <c r="E1227" t="s">
        <v>1</v>
      </c>
      <c r="F1227">
        <f t="shared" si="95"/>
        <v>7</v>
      </c>
      <c r="G1227" t="s">
        <v>3778</v>
      </c>
      <c r="H1227" t="s">
        <v>3779</v>
      </c>
      <c r="I1227" t="s">
        <v>3780</v>
      </c>
      <c r="J1227" t="s">
        <v>4396</v>
      </c>
      <c r="K1227" s="46">
        <v>11.3399</v>
      </c>
      <c r="L1227" s="27">
        <v>0</v>
      </c>
      <c r="M1227" s="27">
        <v>0</v>
      </c>
      <c r="N1227" s="27">
        <v>0</v>
      </c>
      <c r="O1227" s="70">
        <f t="shared" si="96"/>
        <v>0</v>
      </c>
      <c r="P1227" s="76">
        <v>0</v>
      </c>
      <c r="Q1227" s="66">
        <f t="shared" si="97"/>
        <v>0</v>
      </c>
      <c r="R1227" s="63">
        <v>0</v>
      </c>
      <c r="S1227" s="27">
        <v>0</v>
      </c>
      <c r="T1227" s="27">
        <v>0</v>
      </c>
      <c r="U1227" s="64">
        <f t="shared" si="98"/>
        <v>0</v>
      </c>
      <c r="V1227" s="65">
        <f t="shared" si="99"/>
        <v>0</v>
      </c>
    </row>
    <row r="1228" spans="1:22" x14ac:dyDescent="0.25">
      <c r="A1228" s="1" t="s">
        <v>3709</v>
      </c>
      <c r="B1228" t="s">
        <v>28</v>
      </c>
      <c r="C1228" t="s">
        <v>2433</v>
      </c>
      <c r="D1228" t="s">
        <v>2434</v>
      </c>
      <c r="E1228" t="s">
        <v>1</v>
      </c>
      <c r="F1228">
        <f t="shared" si="95"/>
        <v>7</v>
      </c>
      <c r="G1228" t="s">
        <v>3904</v>
      </c>
      <c r="H1228" t="s">
        <v>3782</v>
      </c>
      <c r="I1228" t="s">
        <v>3785</v>
      </c>
      <c r="J1228" t="s">
        <v>4396</v>
      </c>
      <c r="K1228" s="46">
        <v>1.417</v>
      </c>
      <c r="L1228" s="27">
        <v>0</v>
      </c>
      <c r="M1228" s="27">
        <v>0</v>
      </c>
      <c r="N1228" s="27">
        <v>0</v>
      </c>
      <c r="O1228" s="70">
        <f t="shared" si="96"/>
        <v>0</v>
      </c>
      <c r="P1228" s="76">
        <v>0</v>
      </c>
      <c r="Q1228" s="66">
        <f t="shared" si="97"/>
        <v>0</v>
      </c>
      <c r="R1228" s="63">
        <v>0</v>
      </c>
      <c r="S1228" s="27">
        <v>0</v>
      </c>
      <c r="T1228" s="27">
        <v>0</v>
      </c>
      <c r="U1228" s="64">
        <f t="shared" si="98"/>
        <v>0</v>
      </c>
      <c r="V1228" s="65">
        <f t="shared" si="99"/>
        <v>0</v>
      </c>
    </row>
    <row r="1229" spans="1:22" x14ac:dyDescent="0.25">
      <c r="A1229" s="1" t="s">
        <v>3709</v>
      </c>
      <c r="B1229" t="s">
        <v>28</v>
      </c>
      <c r="C1229" t="s">
        <v>2879</v>
      </c>
      <c r="D1229" t="s">
        <v>750</v>
      </c>
      <c r="E1229" t="s">
        <v>2</v>
      </c>
      <c r="F1229">
        <f t="shared" si="95"/>
        <v>7</v>
      </c>
      <c r="G1229" t="s">
        <v>3778</v>
      </c>
      <c r="H1229" t="s">
        <v>3779</v>
      </c>
      <c r="I1229" t="s">
        <v>3780</v>
      </c>
      <c r="J1229" t="s">
        <v>4396</v>
      </c>
      <c r="K1229" s="46">
        <v>12.886100000000001</v>
      </c>
      <c r="L1229" s="27">
        <v>0</v>
      </c>
      <c r="M1229" s="27">
        <v>3832.85</v>
      </c>
      <c r="N1229" s="27">
        <v>0</v>
      </c>
      <c r="O1229" s="70">
        <f t="shared" si="96"/>
        <v>3832.85</v>
      </c>
      <c r="P1229" s="76">
        <v>0</v>
      </c>
      <c r="Q1229" s="66">
        <f t="shared" si="97"/>
        <v>0</v>
      </c>
      <c r="R1229" s="63">
        <v>0</v>
      </c>
      <c r="S1229" s="27">
        <v>3832.85</v>
      </c>
      <c r="T1229" s="27">
        <v>0</v>
      </c>
      <c r="U1229" s="64">
        <f t="shared" si="98"/>
        <v>0</v>
      </c>
      <c r="V1229" s="65">
        <f t="shared" si="99"/>
        <v>3832.85</v>
      </c>
    </row>
    <row r="1230" spans="1:22" x14ac:dyDescent="0.25">
      <c r="A1230" s="1" t="s">
        <v>3709</v>
      </c>
      <c r="B1230" t="s">
        <v>28</v>
      </c>
      <c r="C1230" t="s">
        <v>2880</v>
      </c>
      <c r="D1230" t="s">
        <v>2881</v>
      </c>
      <c r="E1230" t="s">
        <v>2</v>
      </c>
      <c r="F1230">
        <f t="shared" si="95"/>
        <v>7</v>
      </c>
      <c r="G1230" t="s">
        <v>3778</v>
      </c>
      <c r="H1230" t="s">
        <v>3779</v>
      </c>
      <c r="I1230" t="s">
        <v>3780</v>
      </c>
      <c r="J1230" t="s">
        <v>4396</v>
      </c>
      <c r="K1230" s="46">
        <v>10</v>
      </c>
      <c r="L1230" s="27">
        <v>12.88</v>
      </c>
      <c r="M1230" s="27">
        <v>5035</v>
      </c>
      <c r="N1230" s="27">
        <v>16085.119999999999</v>
      </c>
      <c r="O1230" s="70">
        <f t="shared" si="96"/>
        <v>21133</v>
      </c>
      <c r="P1230" s="76">
        <v>1.4452630754386662</v>
      </c>
      <c r="Q1230" s="66">
        <f t="shared" si="97"/>
        <v>23247.23</v>
      </c>
      <c r="R1230" s="63">
        <v>1</v>
      </c>
      <c r="S1230" s="27">
        <v>21133</v>
      </c>
      <c r="T1230" s="27">
        <v>0</v>
      </c>
      <c r="U1230" s="64">
        <f t="shared" si="98"/>
        <v>23247.23</v>
      </c>
      <c r="V1230" s="65">
        <f t="shared" si="99"/>
        <v>44380.229999999996</v>
      </c>
    </row>
    <row r="1231" spans="1:22" x14ac:dyDescent="0.25">
      <c r="A1231" s="1" t="s">
        <v>3709</v>
      </c>
      <c r="B1231" t="s">
        <v>28</v>
      </c>
      <c r="C1231" t="s">
        <v>2882</v>
      </c>
      <c r="D1231" t="s">
        <v>2883</v>
      </c>
      <c r="E1231" t="s">
        <v>2</v>
      </c>
      <c r="F1231">
        <f t="shared" si="95"/>
        <v>7</v>
      </c>
      <c r="G1231" t="s">
        <v>3778</v>
      </c>
      <c r="H1231" t="s">
        <v>3779</v>
      </c>
      <c r="I1231" t="s">
        <v>3780</v>
      </c>
      <c r="J1231" t="s">
        <v>4396</v>
      </c>
      <c r="K1231" s="46">
        <v>5.1593</v>
      </c>
      <c r="L1231" s="27">
        <v>0</v>
      </c>
      <c r="M1231" s="27">
        <v>561.33000000000004</v>
      </c>
      <c r="N1231" s="27">
        <v>1600.41</v>
      </c>
      <c r="O1231" s="70">
        <f t="shared" si="96"/>
        <v>2161.7400000000002</v>
      </c>
      <c r="P1231" s="76">
        <v>1.4452609018938898</v>
      </c>
      <c r="Q1231" s="66">
        <f t="shared" si="97"/>
        <v>2313.0100000000002</v>
      </c>
      <c r="R1231" s="63">
        <v>1</v>
      </c>
      <c r="S1231" s="27">
        <v>2161.7400000000002</v>
      </c>
      <c r="T1231" s="27">
        <v>0</v>
      </c>
      <c r="U1231" s="64">
        <f t="shared" si="98"/>
        <v>2313.0100000000002</v>
      </c>
      <c r="V1231" s="65">
        <f t="shared" si="99"/>
        <v>4474.75</v>
      </c>
    </row>
    <row r="1232" spans="1:22" x14ac:dyDescent="0.25">
      <c r="A1232" s="1" t="s">
        <v>3709</v>
      </c>
      <c r="B1232" t="s">
        <v>28</v>
      </c>
      <c r="C1232" t="s">
        <v>2884</v>
      </c>
      <c r="D1232" t="s">
        <v>770</v>
      </c>
      <c r="E1232" t="s">
        <v>2</v>
      </c>
      <c r="F1232">
        <f t="shared" si="95"/>
        <v>7</v>
      </c>
      <c r="G1232" t="s">
        <v>3778</v>
      </c>
      <c r="H1232" t="s">
        <v>3779</v>
      </c>
      <c r="I1232" t="s">
        <v>3780</v>
      </c>
      <c r="J1232" t="s">
        <v>4396</v>
      </c>
      <c r="K1232" s="46">
        <v>12.5</v>
      </c>
      <c r="L1232" s="27">
        <v>957.01</v>
      </c>
      <c r="M1232" s="27">
        <v>2221.88</v>
      </c>
      <c r="N1232" s="27">
        <v>6920.5999999999985</v>
      </c>
      <c r="O1232" s="70">
        <f t="shared" si="96"/>
        <v>10099.489999999998</v>
      </c>
      <c r="P1232" s="76">
        <v>1.4452634164667804</v>
      </c>
      <c r="Q1232" s="66">
        <f t="shared" si="97"/>
        <v>10002.09</v>
      </c>
      <c r="R1232" s="63">
        <v>1</v>
      </c>
      <c r="S1232" s="27">
        <v>10099.49</v>
      </c>
      <c r="T1232" s="27">
        <v>0</v>
      </c>
      <c r="U1232" s="64">
        <f t="shared" si="98"/>
        <v>10002.09</v>
      </c>
      <c r="V1232" s="65">
        <f t="shared" si="99"/>
        <v>20101.580000000002</v>
      </c>
    </row>
    <row r="1233" spans="1:22" x14ac:dyDescent="0.25">
      <c r="A1233" s="1" t="s">
        <v>3709</v>
      </c>
      <c r="B1233" t="s">
        <v>28</v>
      </c>
      <c r="C1233" t="s">
        <v>2885</v>
      </c>
      <c r="D1233" t="s">
        <v>772</v>
      </c>
      <c r="E1233" t="s">
        <v>2</v>
      </c>
      <c r="F1233">
        <f t="shared" si="95"/>
        <v>7</v>
      </c>
      <c r="G1233" t="s">
        <v>3778</v>
      </c>
      <c r="H1233" t="s">
        <v>3779</v>
      </c>
      <c r="I1233" t="s">
        <v>3780</v>
      </c>
      <c r="J1233" t="s">
        <v>4396</v>
      </c>
      <c r="K1233" s="46">
        <v>14.281700000000001</v>
      </c>
      <c r="L1233" s="27">
        <v>0</v>
      </c>
      <c r="M1233" s="27">
        <v>0</v>
      </c>
      <c r="N1233" s="27">
        <v>0</v>
      </c>
      <c r="O1233" s="70">
        <f t="shared" si="96"/>
        <v>0</v>
      </c>
      <c r="P1233" s="76">
        <v>0</v>
      </c>
      <c r="Q1233" s="66">
        <f t="shared" si="97"/>
        <v>0</v>
      </c>
      <c r="R1233" s="63">
        <v>0</v>
      </c>
      <c r="S1233" s="27">
        <v>0</v>
      </c>
      <c r="T1233" s="27">
        <v>0</v>
      </c>
      <c r="U1233" s="64">
        <f t="shared" si="98"/>
        <v>0</v>
      </c>
      <c r="V1233" s="65">
        <f t="shared" si="99"/>
        <v>0</v>
      </c>
    </row>
    <row r="1234" spans="1:22" x14ac:dyDescent="0.25">
      <c r="A1234" s="1" t="s">
        <v>3710</v>
      </c>
      <c r="B1234" t="s">
        <v>29</v>
      </c>
      <c r="C1234" t="s">
        <v>111</v>
      </c>
      <c r="D1234" t="s">
        <v>29</v>
      </c>
      <c r="E1234" t="s">
        <v>0</v>
      </c>
      <c r="F1234">
        <f t="shared" si="95"/>
        <v>7</v>
      </c>
      <c r="G1234" t="s">
        <v>3778</v>
      </c>
      <c r="H1234" t="s">
        <v>3779</v>
      </c>
      <c r="I1234" t="s">
        <v>3780</v>
      </c>
      <c r="J1234" t="s">
        <v>4396</v>
      </c>
      <c r="K1234" s="46">
        <v>4.8499999999999996</v>
      </c>
      <c r="L1234" s="27">
        <v>15641.54</v>
      </c>
      <c r="M1234" s="27">
        <v>45961.14</v>
      </c>
      <c r="N1234" s="27">
        <v>31517.439999999999</v>
      </c>
      <c r="O1234" s="70">
        <f t="shared" si="96"/>
        <v>93120.12</v>
      </c>
      <c r="P1234" s="76">
        <v>1.4452626863095481</v>
      </c>
      <c r="Q1234" s="66">
        <f t="shared" si="97"/>
        <v>45550.98</v>
      </c>
      <c r="R1234" s="63">
        <v>1</v>
      </c>
      <c r="S1234" s="27">
        <v>93120.12</v>
      </c>
      <c r="T1234" s="27">
        <v>0</v>
      </c>
      <c r="U1234" s="64">
        <f t="shared" si="98"/>
        <v>45550.98</v>
      </c>
      <c r="V1234" s="65">
        <f t="shared" si="99"/>
        <v>138671.1</v>
      </c>
    </row>
    <row r="1235" spans="1:22" x14ac:dyDescent="0.25">
      <c r="A1235" s="1" t="s">
        <v>3710</v>
      </c>
      <c r="B1235" t="s">
        <v>29</v>
      </c>
      <c r="C1235" t="s">
        <v>111</v>
      </c>
      <c r="D1235" t="s">
        <v>29</v>
      </c>
      <c r="E1235" t="s">
        <v>0</v>
      </c>
      <c r="F1235">
        <f t="shared" si="95"/>
        <v>7</v>
      </c>
      <c r="G1235" t="s">
        <v>3805</v>
      </c>
      <c r="H1235" t="s">
        <v>3782</v>
      </c>
      <c r="I1235" t="s">
        <v>3783</v>
      </c>
      <c r="J1235" t="s">
        <v>4397</v>
      </c>
      <c r="K1235" s="46">
        <v>0.24729999999999999</v>
      </c>
      <c r="L1235" s="27">
        <v>2569.31</v>
      </c>
      <c r="M1235" s="27">
        <v>2343.54</v>
      </c>
      <c r="N1235" s="27">
        <v>0</v>
      </c>
      <c r="O1235" s="70">
        <f t="shared" si="96"/>
        <v>4912.8500000000004</v>
      </c>
      <c r="P1235" s="76">
        <v>0</v>
      </c>
      <c r="Q1235" s="66">
        <f t="shared" si="97"/>
        <v>0</v>
      </c>
      <c r="R1235" s="63">
        <v>1</v>
      </c>
      <c r="S1235" s="27">
        <v>0</v>
      </c>
      <c r="T1235" s="27">
        <v>4912.8500000000004</v>
      </c>
      <c r="U1235" s="64">
        <f t="shared" si="98"/>
        <v>0</v>
      </c>
      <c r="V1235" s="65">
        <f t="shared" si="99"/>
        <v>4912.8500000000004</v>
      </c>
    </row>
    <row r="1236" spans="1:22" x14ac:dyDescent="0.25">
      <c r="A1236" s="1" t="s">
        <v>3710</v>
      </c>
      <c r="B1236" t="s">
        <v>29</v>
      </c>
      <c r="C1236" t="s">
        <v>111</v>
      </c>
      <c r="D1236" t="s">
        <v>29</v>
      </c>
      <c r="E1236" t="s">
        <v>0</v>
      </c>
      <c r="F1236">
        <f t="shared" si="95"/>
        <v>7</v>
      </c>
      <c r="G1236" t="s">
        <v>3788</v>
      </c>
      <c r="H1236" t="s">
        <v>3782</v>
      </c>
      <c r="I1236" t="s">
        <v>3785</v>
      </c>
      <c r="J1236" t="s">
        <v>4397</v>
      </c>
      <c r="K1236" s="46">
        <v>0.49459999999999998</v>
      </c>
      <c r="L1236" s="27">
        <v>0</v>
      </c>
      <c r="M1236" s="27">
        <v>4687.09</v>
      </c>
      <c r="N1236" s="27">
        <v>4793.2199999999993</v>
      </c>
      <c r="O1236" s="70">
        <f t="shared" si="96"/>
        <v>9480.31</v>
      </c>
      <c r="P1236" s="76">
        <v>1.4452622662844601</v>
      </c>
      <c r="Q1236" s="66">
        <f t="shared" si="97"/>
        <v>6927.46</v>
      </c>
      <c r="R1236" s="63">
        <v>1</v>
      </c>
      <c r="S1236" s="27">
        <v>0</v>
      </c>
      <c r="T1236" s="27">
        <v>9480.31</v>
      </c>
      <c r="U1236" s="64">
        <f t="shared" si="98"/>
        <v>6927.46</v>
      </c>
      <c r="V1236" s="65">
        <f t="shared" si="99"/>
        <v>16407.77</v>
      </c>
    </row>
    <row r="1237" spans="1:22" x14ac:dyDescent="0.25">
      <c r="A1237" s="1" t="s">
        <v>3710</v>
      </c>
      <c r="B1237" t="s">
        <v>29</v>
      </c>
      <c r="C1237" t="s">
        <v>777</v>
      </c>
      <c r="D1237" t="s">
        <v>778</v>
      </c>
      <c r="E1237" t="s">
        <v>3</v>
      </c>
      <c r="F1237">
        <f t="shared" si="95"/>
        <v>7</v>
      </c>
      <c r="G1237" t="s">
        <v>3778</v>
      </c>
      <c r="H1237" t="s">
        <v>3779</v>
      </c>
      <c r="I1237" t="s">
        <v>3780</v>
      </c>
      <c r="J1237" t="s">
        <v>4397</v>
      </c>
      <c r="K1237" s="46">
        <v>0.99360000000000004</v>
      </c>
      <c r="L1237" s="27">
        <v>0</v>
      </c>
      <c r="M1237" s="27">
        <v>1945.09</v>
      </c>
      <c r="N1237" s="27">
        <v>5571.31</v>
      </c>
      <c r="O1237" s="70">
        <f t="shared" si="96"/>
        <v>7516.4000000000005</v>
      </c>
      <c r="P1237" s="76">
        <v>1.4452625548578557</v>
      </c>
      <c r="Q1237" s="66">
        <f t="shared" si="97"/>
        <v>8052.01</v>
      </c>
      <c r="R1237" s="63">
        <v>1</v>
      </c>
      <c r="S1237" s="27">
        <v>0</v>
      </c>
      <c r="T1237" s="27">
        <v>7516.4</v>
      </c>
      <c r="U1237" s="64">
        <f t="shared" si="98"/>
        <v>8052.01</v>
      </c>
      <c r="V1237" s="65">
        <f t="shared" si="99"/>
        <v>15568.41</v>
      </c>
    </row>
    <row r="1238" spans="1:22" x14ac:dyDescent="0.25">
      <c r="A1238" s="1" t="s">
        <v>3710</v>
      </c>
      <c r="B1238" t="s">
        <v>29</v>
      </c>
      <c r="C1238" t="s">
        <v>777</v>
      </c>
      <c r="D1238" t="s">
        <v>778</v>
      </c>
      <c r="E1238" t="s">
        <v>3</v>
      </c>
      <c r="F1238">
        <f t="shared" si="95"/>
        <v>7</v>
      </c>
      <c r="G1238" t="s">
        <v>3900</v>
      </c>
      <c r="H1238" t="s">
        <v>3779</v>
      </c>
      <c r="I1238" t="s">
        <v>3780</v>
      </c>
      <c r="J1238" t="s">
        <v>4397</v>
      </c>
      <c r="K1238" s="46">
        <v>0.99360000000000004</v>
      </c>
      <c r="L1238" s="27">
        <v>0</v>
      </c>
      <c r="M1238" s="27">
        <v>1945.09</v>
      </c>
      <c r="N1238" s="27">
        <v>5571.31</v>
      </c>
      <c r="O1238" s="70">
        <f t="shared" si="96"/>
        <v>7516.4000000000005</v>
      </c>
      <c r="P1238" s="76">
        <v>1.4452625548578557</v>
      </c>
      <c r="Q1238" s="66">
        <f t="shared" si="97"/>
        <v>8052.01</v>
      </c>
      <c r="R1238" s="63">
        <v>1</v>
      </c>
      <c r="S1238" s="27">
        <v>0</v>
      </c>
      <c r="T1238" s="27">
        <v>7516.4</v>
      </c>
      <c r="U1238" s="64">
        <f t="shared" si="98"/>
        <v>8052.01</v>
      </c>
      <c r="V1238" s="65">
        <f t="shared" si="99"/>
        <v>15568.41</v>
      </c>
    </row>
    <row r="1239" spans="1:22" x14ac:dyDescent="0.25">
      <c r="A1239" s="1" t="s">
        <v>3710</v>
      </c>
      <c r="B1239" t="s">
        <v>29</v>
      </c>
      <c r="C1239" t="s">
        <v>777</v>
      </c>
      <c r="D1239" t="s">
        <v>778</v>
      </c>
      <c r="E1239" t="s">
        <v>3</v>
      </c>
      <c r="F1239">
        <f t="shared" si="95"/>
        <v>7</v>
      </c>
      <c r="G1239" t="s">
        <v>3936</v>
      </c>
      <c r="H1239" t="s">
        <v>3782</v>
      </c>
      <c r="I1239" t="s">
        <v>3783</v>
      </c>
      <c r="J1239" t="s">
        <v>4397</v>
      </c>
      <c r="K1239" s="46">
        <v>0.49680000000000002</v>
      </c>
      <c r="L1239" s="27">
        <v>2785.66</v>
      </c>
      <c r="M1239" s="27">
        <v>972.55</v>
      </c>
      <c r="N1239" s="27">
        <v>0</v>
      </c>
      <c r="O1239" s="70">
        <f t="shared" si="96"/>
        <v>3758.21</v>
      </c>
      <c r="P1239" s="76">
        <v>0</v>
      </c>
      <c r="Q1239" s="66">
        <f t="shared" si="97"/>
        <v>0</v>
      </c>
      <c r="R1239" s="63">
        <v>1</v>
      </c>
      <c r="S1239" s="27">
        <v>0</v>
      </c>
      <c r="T1239" s="27">
        <v>3758.21</v>
      </c>
      <c r="U1239" s="64">
        <f t="shared" si="98"/>
        <v>0</v>
      </c>
      <c r="V1239" s="65">
        <f t="shared" si="99"/>
        <v>3758.21</v>
      </c>
    </row>
    <row r="1240" spans="1:22" x14ac:dyDescent="0.25">
      <c r="A1240" s="1" t="s">
        <v>3710</v>
      </c>
      <c r="B1240" t="s">
        <v>29</v>
      </c>
      <c r="C1240" t="s">
        <v>777</v>
      </c>
      <c r="D1240" t="s">
        <v>778</v>
      </c>
      <c r="E1240" t="s">
        <v>3</v>
      </c>
      <c r="F1240">
        <f t="shared" si="95"/>
        <v>7</v>
      </c>
      <c r="G1240" t="s">
        <v>3784</v>
      </c>
      <c r="H1240" t="s">
        <v>3782</v>
      </c>
      <c r="I1240" t="s">
        <v>3785</v>
      </c>
      <c r="J1240" t="s">
        <v>4397</v>
      </c>
      <c r="K1240" s="46">
        <v>0.39739999999999998</v>
      </c>
      <c r="L1240" s="27">
        <v>0</v>
      </c>
      <c r="M1240" s="27">
        <v>777.96</v>
      </c>
      <c r="N1240" s="27">
        <v>2228.3000000000002</v>
      </c>
      <c r="O1240" s="70">
        <f t="shared" si="96"/>
        <v>3006.26</v>
      </c>
      <c r="P1240" s="76">
        <v>1.4452625548578557</v>
      </c>
      <c r="Q1240" s="66">
        <f t="shared" si="97"/>
        <v>3220.48</v>
      </c>
      <c r="R1240" s="63">
        <v>1</v>
      </c>
      <c r="S1240" s="27">
        <v>0</v>
      </c>
      <c r="T1240" s="27">
        <v>3006.26</v>
      </c>
      <c r="U1240" s="64">
        <f t="shared" si="98"/>
        <v>3220.48</v>
      </c>
      <c r="V1240" s="65">
        <f t="shared" si="99"/>
        <v>6226.74</v>
      </c>
    </row>
    <row r="1241" spans="1:22" x14ac:dyDescent="0.25">
      <c r="A1241" s="1" t="s">
        <v>3710</v>
      </c>
      <c r="B1241" t="s">
        <v>29</v>
      </c>
      <c r="C1241" t="s">
        <v>779</v>
      </c>
      <c r="D1241" t="s">
        <v>780</v>
      </c>
      <c r="E1241" t="s">
        <v>3</v>
      </c>
      <c r="F1241">
        <f t="shared" si="95"/>
        <v>7</v>
      </c>
      <c r="G1241" t="s">
        <v>3778</v>
      </c>
      <c r="H1241" t="s">
        <v>3779</v>
      </c>
      <c r="I1241" t="s">
        <v>3780</v>
      </c>
      <c r="J1241" t="s">
        <v>4397</v>
      </c>
      <c r="K1241" s="46">
        <v>0.99760000000000004</v>
      </c>
      <c r="L1241" s="27">
        <v>0</v>
      </c>
      <c r="M1241" s="27">
        <v>17.309999999999999</v>
      </c>
      <c r="N1241" s="27">
        <v>0</v>
      </c>
      <c r="O1241" s="70">
        <f t="shared" si="96"/>
        <v>17.309999999999999</v>
      </c>
      <c r="P1241" s="76">
        <v>0</v>
      </c>
      <c r="Q1241" s="66">
        <f t="shared" si="97"/>
        <v>0</v>
      </c>
      <c r="R1241" s="63">
        <v>0</v>
      </c>
      <c r="S1241" s="27">
        <v>0</v>
      </c>
      <c r="T1241" s="27">
        <v>17.309999999999999</v>
      </c>
      <c r="U1241" s="64">
        <f t="shared" si="98"/>
        <v>0</v>
      </c>
      <c r="V1241" s="65">
        <f t="shared" si="99"/>
        <v>17.309999999999999</v>
      </c>
    </row>
    <row r="1242" spans="1:22" x14ac:dyDescent="0.25">
      <c r="A1242" s="1" t="s">
        <v>3710</v>
      </c>
      <c r="B1242" t="s">
        <v>29</v>
      </c>
      <c r="C1242" t="s">
        <v>779</v>
      </c>
      <c r="D1242" t="s">
        <v>780</v>
      </c>
      <c r="E1242" t="s">
        <v>3</v>
      </c>
      <c r="F1242">
        <f t="shared" si="95"/>
        <v>7</v>
      </c>
      <c r="G1242" t="s">
        <v>3900</v>
      </c>
      <c r="H1242" t="s">
        <v>3779</v>
      </c>
      <c r="I1242" t="s">
        <v>3780</v>
      </c>
      <c r="J1242" t="s">
        <v>4397</v>
      </c>
      <c r="K1242" s="46">
        <v>0.99760000000000004</v>
      </c>
      <c r="L1242" s="27">
        <v>0</v>
      </c>
      <c r="M1242" s="27">
        <v>17.309999999999999</v>
      </c>
      <c r="N1242" s="27">
        <v>0</v>
      </c>
      <c r="O1242" s="70">
        <f t="shared" si="96"/>
        <v>17.309999999999999</v>
      </c>
      <c r="P1242" s="76">
        <v>0</v>
      </c>
      <c r="Q1242" s="66">
        <f t="shared" si="97"/>
        <v>0</v>
      </c>
      <c r="R1242" s="63">
        <v>0</v>
      </c>
      <c r="S1242" s="27">
        <v>0</v>
      </c>
      <c r="T1242" s="27">
        <v>17.309999999999999</v>
      </c>
      <c r="U1242" s="64">
        <f t="shared" si="98"/>
        <v>0</v>
      </c>
      <c r="V1242" s="65">
        <f t="shared" si="99"/>
        <v>17.309999999999999</v>
      </c>
    </row>
    <row r="1243" spans="1:22" x14ac:dyDescent="0.25">
      <c r="A1243" s="1" t="s">
        <v>3710</v>
      </c>
      <c r="B1243" t="s">
        <v>29</v>
      </c>
      <c r="C1243" t="s">
        <v>781</v>
      </c>
      <c r="D1243" t="s">
        <v>782</v>
      </c>
      <c r="E1243" t="s">
        <v>3</v>
      </c>
      <c r="F1243">
        <f t="shared" si="95"/>
        <v>7</v>
      </c>
      <c r="G1243" t="s">
        <v>3778</v>
      </c>
      <c r="H1243" t="s">
        <v>3779</v>
      </c>
      <c r="I1243" t="s">
        <v>3780</v>
      </c>
      <c r="J1243" t="s">
        <v>4397</v>
      </c>
      <c r="K1243" s="46">
        <v>0.99970000000000003</v>
      </c>
      <c r="L1243" s="27">
        <v>0</v>
      </c>
      <c r="M1243" s="27">
        <v>64.930000000000007</v>
      </c>
      <c r="N1243" s="27">
        <v>0</v>
      </c>
      <c r="O1243" s="70">
        <f t="shared" si="96"/>
        <v>64.930000000000007</v>
      </c>
      <c r="P1243" s="76">
        <v>0</v>
      </c>
      <c r="Q1243" s="66">
        <f t="shared" si="97"/>
        <v>0</v>
      </c>
      <c r="R1243" s="63">
        <v>0</v>
      </c>
      <c r="S1243" s="27">
        <v>0</v>
      </c>
      <c r="T1243" s="27">
        <v>64.930000000000007</v>
      </c>
      <c r="U1243" s="64">
        <f t="shared" si="98"/>
        <v>0</v>
      </c>
      <c r="V1243" s="65">
        <f t="shared" si="99"/>
        <v>64.930000000000007</v>
      </c>
    </row>
    <row r="1244" spans="1:22" x14ac:dyDescent="0.25">
      <c r="A1244" s="1" t="s">
        <v>3710</v>
      </c>
      <c r="B1244" t="s">
        <v>29</v>
      </c>
      <c r="C1244" t="s">
        <v>781</v>
      </c>
      <c r="D1244" t="s">
        <v>782</v>
      </c>
      <c r="E1244" t="s">
        <v>3</v>
      </c>
      <c r="F1244">
        <f t="shared" si="95"/>
        <v>7</v>
      </c>
      <c r="G1244" t="s">
        <v>3900</v>
      </c>
      <c r="H1244" t="s">
        <v>3779</v>
      </c>
      <c r="I1244" t="s">
        <v>3780</v>
      </c>
      <c r="J1244" t="s">
        <v>4397</v>
      </c>
      <c r="K1244" s="46">
        <v>0.99970000000000003</v>
      </c>
      <c r="L1244" s="27">
        <v>0</v>
      </c>
      <c r="M1244" s="27">
        <v>64.930000000000007</v>
      </c>
      <c r="N1244" s="27">
        <v>0</v>
      </c>
      <c r="O1244" s="70">
        <f t="shared" si="96"/>
        <v>64.930000000000007</v>
      </c>
      <c r="P1244" s="76">
        <v>0</v>
      </c>
      <c r="Q1244" s="66">
        <f t="shared" si="97"/>
        <v>0</v>
      </c>
      <c r="R1244" s="63">
        <v>0</v>
      </c>
      <c r="S1244" s="27">
        <v>0</v>
      </c>
      <c r="T1244" s="27">
        <v>64.930000000000007</v>
      </c>
      <c r="U1244" s="64">
        <f t="shared" si="98"/>
        <v>0</v>
      </c>
      <c r="V1244" s="65">
        <f t="shared" si="99"/>
        <v>64.930000000000007</v>
      </c>
    </row>
    <row r="1245" spans="1:22" x14ac:dyDescent="0.25">
      <c r="A1245" s="1" t="s">
        <v>3710</v>
      </c>
      <c r="B1245" t="s">
        <v>29</v>
      </c>
      <c r="C1245" t="s">
        <v>781</v>
      </c>
      <c r="D1245" t="s">
        <v>782</v>
      </c>
      <c r="E1245" t="s">
        <v>3</v>
      </c>
      <c r="F1245">
        <f t="shared" si="95"/>
        <v>7</v>
      </c>
      <c r="G1245" t="s">
        <v>3902</v>
      </c>
      <c r="H1245" t="s">
        <v>3782</v>
      </c>
      <c r="I1245" t="s">
        <v>3783</v>
      </c>
      <c r="J1245" t="s">
        <v>4397</v>
      </c>
      <c r="K1245" s="46">
        <v>0.99970000000000003</v>
      </c>
      <c r="L1245" s="27">
        <v>0</v>
      </c>
      <c r="M1245" s="27">
        <v>64.930000000000007</v>
      </c>
      <c r="N1245" s="27">
        <v>0</v>
      </c>
      <c r="O1245" s="70">
        <f t="shared" si="96"/>
        <v>64.930000000000007</v>
      </c>
      <c r="P1245" s="76">
        <v>0</v>
      </c>
      <c r="Q1245" s="66">
        <f t="shared" si="97"/>
        <v>0</v>
      </c>
      <c r="R1245" s="63">
        <v>0</v>
      </c>
      <c r="S1245" s="27">
        <v>0</v>
      </c>
      <c r="T1245" s="27">
        <v>64.930000000000007</v>
      </c>
      <c r="U1245" s="64">
        <f t="shared" si="98"/>
        <v>0</v>
      </c>
      <c r="V1245" s="65">
        <f t="shared" si="99"/>
        <v>64.930000000000007</v>
      </c>
    </row>
    <row r="1246" spans="1:22" x14ac:dyDescent="0.25">
      <c r="A1246" s="1" t="s">
        <v>3710</v>
      </c>
      <c r="B1246" t="s">
        <v>29</v>
      </c>
      <c r="C1246" t="s">
        <v>781</v>
      </c>
      <c r="D1246" t="s">
        <v>782</v>
      </c>
      <c r="E1246" t="s">
        <v>3</v>
      </c>
      <c r="F1246">
        <f t="shared" si="95"/>
        <v>7</v>
      </c>
      <c r="G1246" t="s">
        <v>3787</v>
      </c>
      <c r="H1246" t="s">
        <v>3782</v>
      </c>
      <c r="I1246" t="s">
        <v>3785</v>
      </c>
      <c r="J1246" t="s">
        <v>4397</v>
      </c>
      <c r="K1246" s="46">
        <v>0.99970000000000003</v>
      </c>
      <c r="L1246" s="27">
        <v>0</v>
      </c>
      <c r="M1246" s="27">
        <v>64.930000000000007</v>
      </c>
      <c r="N1246" s="27">
        <v>0</v>
      </c>
      <c r="O1246" s="70">
        <f t="shared" si="96"/>
        <v>64.930000000000007</v>
      </c>
      <c r="P1246" s="76">
        <v>0</v>
      </c>
      <c r="Q1246" s="66">
        <f t="shared" si="97"/>
        <v>0</v>
      </c>
      <c r="R1246" s="63">
        <v>0</v>
      </c>
      <c r="S1246" s="27">
        <v>0</v>
      </c>
      <c r="T1246" s="27">
        <v>64.930000000000007</v>
      </c>
      <c r="U1246" s="64">
        <f t="shared" si="98"/>
        <v>0</v>
      </c>
      <c r="V1246" s="65">
        <f t="shared" si="99"/>
        <v>64.930000000000007</v>
      </c>
    </row>
    <row r="1247" spans="1:22" x14ac:dyDescent="0.25">
      <c r="A1247" s="1" t="s">
        <v>3710</v>
      </c>
      <c r="B1247" t="s">
        <v>29</v>
      </c>
      <c r="C1247" t="s">
        <v>783</v>
      </c>
      <c r="D1247" t="s">
        <v>784</v>
      </c>
      <c r="E1247" t="s">
        <v>3</v>
      </c>
      <c r="F1247">
        <f t="shared" si="95"/>
        <v>7</v>
      </c>
      <c r="G1247" t="s">
        <v>3778</v>
      </c>
      <c r="H1247" t="s">
        <v>3779</v>
      </c>
      <c r="I1247" t="s">
        <v>3780</v>
      </c>
      <c r="J1247" t="s">
        <v>4397</v>
      </c>
      <c r="K1247" s="46">
        <v>0.99919999999999998</v>
      </c>
      <c r="L1247" s="27">
        <v>0</v>
      </c>
      <c r="M1247" s="27">
        <v>135.09</v>
      </c>
      <c r="N1247" s="27">
        <v>0</v>
      </c>
      <c r="O1247" s="70">
        <f t="shared" si="96"/>
        <v>135.09</v>
      </c>
      <c r="P1247" s="76">
        <v>0</v>
      </c>
      <c r="Q1247" s="66">
        <f t="shared" si="97"/>
        <v>0</v>
      </c>
      <c r="R1247" s="63">
        <v>0</v>
      </c>
      <c r="S1247" s="27">
        <v>0</v>
      </c>
      <c r="T1247" s="27">
        <v>135.09</v>
      </c>
      <c r="U1247" s="64">
        <f t="shared" si="98"/>
        <v>0</v>
      </c>
      <c r="V1247" s="65">
        <f t="shared" si="99"/>
        <v>135.09</v>
      </c>
    </row>
    <row r="1248" spans="1:22" x14ac:dyDescent="0.25">
      <c r="A1248" s="1" t="s">
        <v>3710</v>
      </c>
      <c r="B1248" t="s">
        <v>29</v>
      </c>
      <c r="C1248" t="s">
        <v>783</v>
      </c>
      <c r="D1248" t="s">
        <v>784</v>
      </c>
      <c r="E1248" t="s">
        <v>3</v>
      </c>
      <c r="F1248">
        <f t="shared" si="95"/>
        <v>7</v>
      </c>
      <c r="G1248" t="s">
        <v>3900</v>
      </c>
      <c r="H1248" t="s">
        <v>3779</v>
      </c>
      <c r="I1248" t="s">
        <v>3780</v>
      </c>
      <c r="J1248" t="s">
        <v>4397</v>
      </c>
      <c r="K1248" s="46">
        <v>0.99919999999999998</v>
      </c>
      <c r="L1248" s="27">
        <v>0</v>
      </c>
      <c r="M1248" s="27">
        <v>135.09</v>
      </c>
      <c r="N1248" s="27">
        <v>0</v>
      </c>
      <c r="O1248" s="70">
        <f t="shared" si="96"/>
        <v>135.09</v>
      </c>
      <c r="P1248" s="76">
        <v>0</v>
      </c>
      <c r="Q1248" s="66">
        <f t="shared" si="97"/>
        <v>0</v>
      </c>
      <c r="R1248" s="63">
        <v>0</v>
      </c>
      <c r="S1248" s="27">
        <v>0</v>
      </c>
      <c r="T1248" s="27">
        <v>135.09</v>
      </c>
      <c r="U1248" s="64">
        <f t="shared" si="98"/>
        <v>0</v>
      </c>
      <c r="V1248" s="65">
        <f t="shared" si="99"/>
        <v>135.09</v>
      </c>
    </row>
    <row r="1249" spans="1:22" x14ac:dyDescent="0.25">
      <c r="A1249" s="1" t="s">
        <v>3710</v>
      </c>
      <c r="B1249" t="s">
        <v>29</v>
      </c>
      <c r="C1249" t="s">
        <v>783</v>
      </c>
      <c r="D1249" t="s">
        <v>784</v>
      </c>
      <c r="E1249" t="s">
        <v>3</v>
      </c>
      <c r="F1249">
        <f t="shared" si="95"/>
        <v>7</v>
      </c>
      <c r="G1249" t="s">
        <v>3787</v>
      </c>
      <c r="H1249" t="s">
        <v>3782</v>
      </c>
      <c r="I1249" t="s">
        <v>3785</v>
      </c>
      <c r="J1249" t="s">
        <v>4397</v>
      </c>
      <c r="K1249" s="46">
        <v>0.99919999999999998</v>
      </c>
      <c r="L1249" s="27">
        <v>0</v>
      </c>
      <c r="M1249" s="27">
        <v>135.09</v>
      </c>
      <c r="N1249" s="27">
        <v>0</v>
      </c>
      <c r="O1249" s="70">
        <f t="shared" si="96"/>
        <v>135.09</v>
      </c>
      <c r="P1249" s="76">
        <v>0</v>
      </c>
      <c r="Q1249" s="66">
        <f t="shared" si="97"/>
        <v>0</v>
      </c>
      <c r="R1249" s="63">
        <v>0</v>
      </c>
      <c r="S1249" s="27">
        <v>0</v>
      </c>
      <c r="T1249" s="27">
        <v>135.09</v>
      </c>
      <c r="U1249" s="64">
        <f t="shared" si="98"/>
        <v>0</v>
      </c>
      <c r="V1249" s="65">
        <f t="shared" si="99"/>
        <v>135.09</v>
      </c>
    </row>
    <row r="1250" spans="1:22" x14ac:dyDescent="0.25">
      <c r="A1250" s="1" t="s">
        <v>3710</v>
      </c>
      <c r="B1250" t="s">
        <v>29</v>
      </c>
      <c r="C1250" t="s">
        <v>785</v>
      </c>
      <c r="D1250" t="s">
        <v>786</v>
      </c>
      <c r="E1250" t="s">
        <v>3</v>
      </c>
      <c r="F1250">
        <f t="shared" si="95"/>
        <v>7</v>
      </c>
      <c r="G1250" t="s">
        <v>3778</v>
      </c>
      <c r="H1250" t="s">
        <v>3779</v>
      </c>
      <c r="I1250" t="s">
        <v>3780</v>
      </c>
      <c r="J1250" t="s">
        <v>4397</v>
      </c>
      <c r="K1250" s="46">
        <v>0.99660000000000004</v>
      </c>
      <c r="L1250" s="27">
        <v>0</v>
      </c>
      <c r="M1250" s="27">
        <v>81.42</v>
      </c>
      <c r="N1250" s="27">
        <v>0</v>
      </c>
      <c r="O1250" s="70">
        <f t="shared" si="96"/>
        <v>81.42</v>
      </c>
      <c r="P1250" s="76">
        <v>0</v>
      </c>
      <c r="Q1250" s="66">
        <f t="shared" si="97"/>
        <v>0</v>
      </c>
      <c r="R1250" s="63">
        <v>0</v>
      </c>
      <c r="S1250" s="27">
        <v>0</v>
      </c>
      <c r="T1250" s="27">
        <v>81.42</v>
      </c>
      <c r="U1250" s="64">
        <f t="shared" si="98"/>
        <v>0</v>
      </c>
      <c r="V1250" s="65">
        <f t="shared" si="99"/>
        <v>81.42</v>
      </c>
    </row>
    <row r="1251" spans="1:22" x14ac:dyDescent="0.25">
      <c r="A1251" s="1" t="s">
        <v>3710</v>
      </c>
      <c r="B1251" t="s">
        <v>29</v>
      </c>
      <c r="C1251" t="s">
        <v>785</v>
      </c>
      <c r="D1251" t="s">
        <v>786</v>
      </c>
      <c r="E1251" t="s">
        <v>3</v>
      </c>
      <c r="F1251">
        <f t="shared" si="95"/>
        <v>7</v>
      </c>
      <c r="G1251" t="s">
        <v>3900</v>
      </c>
      <c r="H1251" t="s">
        <v>3779</v>
      </c>
      <c r="I1251" t="s">
        <v>3780</v>
      </c>
      <c r="J1251" t="s">
        <v>4397</v>
      </c>
      <c r="K1251" s="46">
        <v>0.99660000000000004</v>
      </c>
      <c r="L1251" s="27">
        <v>0</v>
      </c>
      <c r="M1251" s="27">
        <v>81.42</v>
      </c>
      <c r="N1251" s="27">
        <v>0</v>
      </c>
      <c r="O1251" s="70">
        <f t="shared" si="96"/>
        <v>81.42</v>
      </c>
      <c r="P1251" s="76">
        <v>0</v>
      </c>
      <c r="Q1251" s="66">
        <f t="shared" si="97"/>
        <v>0</v>
      </c>
      <c r="R1251" s="63">
        <v>0</v>
      </c>
      <c r="S1251" s="27">
        <v>0</v>
      </c>
      <c r="T1251" s="27">
        <v>81.42</v>
      </c>
      <c r="U1251" s="64">
        <f t="shared" si="98"/>
        <v>0</v>
      </c>
      <c r="V1251" s="65">
        <f t="shared" si="99"/>
        <v>81.42</v>
      </c>
    </row>
    <row r="1252" spans="1:22" x14ac:dyDescent="0.25">
      <c r="A1252" s="1" t="s">
        <v>3710</v>
      </c>
      <c r="B1252" t="s">
        <v>29</v>
      </c>
      <c r="C1252" t="s">
        <v>785</v>
      </c>
      <c r="D1252" t="s">
        <v>786</v>
      </c>
      <c r="E1252" t="s">
        <v>3</v>
      </c>
      <c r="F1252">
        <f t="shared" si="95"/>
        <v>7</v>
      </c>
      <c r="G1252" t="s">
        <v>3969</v>
      </c>
      <c r="H1252" t="s">
        <v>3782</v>
      </c>
      <c r="I1252" t="s">
        <v>3785</v>
      </c>
      <c r="J1252" t="s">
        <v>4397</v>
      </c>
      <c r="K1252" s="46">
        <v>0.24879999999999999</v>
      </c>
      <c r="L1252" s="27">
        <v>0</v>
      </c>
      <c r="M1252" s="27">
        <v>20.329999999999998</v>
      </c>
      <c r="N1252" s="27">
        <v>0</v>
      </c>
      <c r="O1252" s="70">
        <f t="shared" si="96"/>
        <v>20.329999999999998</v>
      </c>
      <c r="P1252" s="76">
        <v>0</v>
      </c>
      <c r="Q1252" s="66">
        <f t="shared" si="97"/>
        <v>0</v>
      </c>
      <c r="R1252" s="63">
        <v>0</v>
      </c>
      <c r="S1252" s="27">
        <v>0</v>
      </c>
      <c r="T1252" s="27">
        <v>20.329999999999998</v>
      </c>
      <c r="U1252" s="64">
        <f t="shared" si="98"/>
        <v>0</v>
      </c>
      <c r="V1252" s="65">
        <f t="shared" si="99"/>
        <v>20.329999999999998</v>
      </c>
    </row>
    <row r="1253" spans="1:22" x14ac:dyDescent="0.25">
      <c r="A1253" s="1" t="s">
        <v>3710</v>
      </c>
      <c r="B1253" t="s">
        <v>29</v>
      </c>
      <c r="C1253" t="s">
        <v>787</v>
      </c>
      <c r="D1253" t="s">
        <v>788</v>
      </c>
      <c r="E1253" t="s">
        <v>3</v>
      </c>
      <c r="F1253">
        <f t="shared" si="95"/>
        <v>7</v>
      </c>
      <c r="G1253" t="s">
        <v>3778</v>
      </c>
      <c r="H1253" t="s">
        <v>3779</v>
      </c>
      <c r="I1253" t="s">
        <v>3780</v>
      </c>
      <c r="J1253" t="s">
        <v>4397</v>
      </c>
      <c r="K1253" s="46">
        <v>0.99399999999999999</v>
      </c>
      <c r="L1253" s="27">
        <v>0</v>
      </c>
      <c r="M1253" s="27">
        <v>155.61000000000001</v>
      </c>
      <c r="N1253" s="27">
        <v>0</v>
      </c>
      <c r="O1253" s="70">
        <f t="shared" si="96"/>
        <v>155.61000000000001</v>
      </c>
      <c r="P1253" s="76">
        <v>0</v>
      </c>
      <c r="Q1253" s="66">
        <f t="shared" si="97"/>
        <v>0</v>
      </c>
      <c r="R1253" s="63">
        <v>0</v>
      </c>
      <c r="S1253" s="27">
        <v>0</v>
      </c>
      <c r="T1253" s="27">
        <v>155.61000000000001</v>
      </c>
      <c r="U1253" s="64">
        <f t="shared" si="98"/>
        <v>0</v>
      </c>
      <c r="V1253" s="65">
        <f t="shared" si="99"/>
        <v>155.61000000000001</v>
      </c>
    </row>
    <row r="1254" spans="1:22" x14ac:dyDescent="0.25">
      <c r="A1254" s="1" t="s">
        <v>3710</v>
      </c>
      <c r="B1254" t="s">
        <v>29</v>
      </c>
      <c r="C1254" t="s">
        <v>787</v>
      </c>
      <c r="D1254" t="s">
        <v>788</v>
      </c>
      <c r="E1254" t="s">
        <v>3</v>
      </c>
      <c r="F1254">
        <f t="shared" si="95"/>
        <v>7</v>
      </c>
      <c r="G1254" t="s">
        <v>3900</v>
      </c>
      <c r="H1254" t="s">
        <v>3779</v>
      </c>
      <c r="I1254" t="s">
        <v>3780</v>
      </c>
      <c r="J1254" t="s">
        <v>4397</v>
      </c>
      <c r="K1254" s="46">
        <v>0.99399999999999999</v>
      </c>
      <c r="L1254" s="27">
        <v>0</v>
      </c>
      <c r="M1254" s="27">
        <v>155.61000000000001</v>
      </c>
      <c r="N1254" s="27">
        <v>0</v>
      </c>
      <c r="O1254" s="70">
        <f t="shared" si="96"/>
        <v>155.61000000000001</v>
      </c>
      <c r="P1254" s="76">
        <v>0</v>
      </c>
      <c r="Q1254" s="66">
        <f t="shared" si="97"/>
        <v>0</v>
      </c>
      <c r="R1254" s="63">
        <v>0</v>
      </c>
      <c r="S1254" s="27">
        <v>0</v>
      </c>
      <c r="T1254" s="27">
        <v>155.61000000000001</v>
      </c>
      <c r="U1254" s="64">
        <f t="shared" si="98"/>
        <v>0</v>
      </c>
      <c r="V1254" s="65">
        <f t="shared" si="99"/>
        <v>155.61000000000001</v>
      </c>
    </row>
    <row r="1255" spans="1:22" x14ac:dyDescent="0.25">
      <c r="A1255" s="1" t="s">
        <v>3710</v>
      </c>
      <c r="B1255" t="s">
        <v>29</v>
      </c>
      <c r="C1255" t="s">
        <v>789</v>
      </c>
      <c r="D1255" t="s">
        <v>790</v>
      </c>
      <c r="E1255" t="s">
        <v>3</v>
      </c>
      <c r="F1255">
        <f t="shared" si="95"/>
        <v>7</v>
      </c>
      <c r="G1255" t="s">
        <v>3778</v>
      </c>
      <c r="H1255" t="s">
        <v>3779</v>
      </c>
      <c r="I1255" t="s">
        <v>3780</v>
      </c>
      <c r="J1255" t="s">
        <v>4397</v>
      </c>
      <c r="K1255" s="46">
        <v>0.99939999999999996</v>
      </c>
      <c r="L1255" s="27">
        <v>0</v>
      </c>
      <c r="M1255" s="27">
        <v>753.65</v>
      </c>
      <c r="N1255" s="27">
        <v>0</v>
      </c>
      <c r="O1255" s="70">
        <f t="shared" si="96"/>
        <v>753.65</v>
      </c>
      <c r="P1255" s="76">
        <v>0</v>
      </c>
      <c r="Q1255" s="66">
        <f t="shared" si="97"/>
        <v>0</v>
      </c>
      <c r="R1255" s="63">
        <v>0</v>
      </c>
      <c r="S1255" s="27">
        <v>0</v>
      </c>
      <c r="T1255" s="27">
        <v>753.65</v>
      </c>
      <c r="U1255" s="64">
        <f t="shared" si="98"/>
        <v>0</v>
      </c>
      <c r="V1255" s="65">
        <f t="shared" si="99"/>
        <v>753.65</v>
      </c>
    </row>
    <row r="1256" spans="1:22" x14ac:dyDescent="0.25">
      <c r="A1256" s="1" t="s">
        <v>3710</v>
      </c>
      <c r="B1256" t="s">
        <v>29</v>
      </c>
      <c r="C1256" t="s">
        <v>789</v>
      </c>
      <c r="D1256" t="s">
        <v>790</v>
      </c>
      <c r="E1256" t="s">
        <v>3</v>
      </c>
      <c r="F1256">
        <f t="shared" si="95"/>
        <v>7</v>
      </c>
      <c r="G1256" t="s">
        <v>3900</v>
      </c>
      <c r="H1256" t="s">
        <v>3779</v>
      </c>
      <c r="I1256" t="s">
        <v>3780</v>
      </c>
      <c r="J1256" t="s">
        <v>4397</v>
      </c>
      <c r="K1256" s="46">
        <v>0.99939999999999996</v>
      </c>
      <c r="L1256" s="27">
        <v>0</v>
      </c>
      <c r="M1256" s="27">
        <v>753.65</v>
      </c>
      <c r="N1256" s="27">
        <v>0</v>
      </c>
      <c r="O1256" s="70">
        <f t="shared" si="96"/>
        <v>753.65</v>
      </c>
      <c r="P1256" s="76">
        <v>0</v>
      </c>
      <c r="Q1256" s="66">
        <f t="shared" si="97"/>
        <v>0</v>
      </c>
      <c r="R1256" s="63">
        <v>0</v>
      </c>
      <c r="S1256" s="27">
        <v>0</v>
      </c>
      <c r="T1256" s="27">
        <v>753.65</v>
      </c>
      <c r="U1256" s="64">
        <f t="shared" si="98"/>
        <v>0</v>
      </c>
      <c r="V1256" s="65">
        <f t="shared" si="99"/>
        <v>753.65</v>
      </c>
    </row>
    <row r="1257" spans="1:22" x14ac:dyDescent="0.25">
      <c r="A1257" s="1" t="s">
        <v>3710</v>
      </c>
      <c r="B1257" t="s">
        <v>29</v>
      </c>
      <c r="C1257" t="s">
        <v>789</v>
      </c>
      <c r="D1257" t="s">
        <v>790</v>
      </c>
      <c r="E1257" t="s">
        <v>3</v>
      </c>
      <c r="F1257">
        <f t="shared" si="95"/>
        <v>7</v>
      </c>
      <c r="G1257" t="s">
        <v>3936</v>
      </c>
      <c r="H1257" t="s">
        <v>3782</v>
      </c>
      <c r="I1257" t="s">
        <v>3783</v>
      </c>
      <c r="J1257" t="s">
        <v>4397</v>
      </c>
      <c r="K1257" s="46">
        <v>0.99299999999999999</v>
      </c>
      <c r="L1257" s="27">
        <v>0</v>
      </c>
      <c r="M1257" s="27">
        <v>748.82</v>
      </c>
      <c r="N1257" s="27">
        <v>0</v>
      </c>
      <c r="O1257" s="70">
        <f t="shared" si="96"/>
        <v>748.82</v>
      </c>
      <c r="P1257" s="76">
        <v>0</v>
      </c>
      <c r="Q1257" s="66">
        <f t="shared" si="97"/>
        <v>0</v>
      </c>
      <c r="R1257" s="63">
        <v>0</v>
      </c>
      <c r="S1257" s="27">
        <v>0</v>
      </c>
      <c r="T1257" s="27">
        <v>748.82</v>
      </c>
      <c r="U1257" s="64">
        <f t="shared" si="98"/>
        <v>0</v>
      </c>
      <c r="V1257" s="65">
        <f t="shared" si="99"/>
        <v>748.82</v>
      </c>
    </row>
    <row r="1258" spans="1:22" x14ac:dyDescent="0.25">
      <c r="A1258" s="1" t="s">
        <v>3710</v>
      </c>
      <c r="B1258" t="s">
        <v>29</v>
      </c>
      <c r="C1258" t="s">
        <v>791</v>
      </c>
      <c r="D1258" t="s">
        <v>792</v>
      </c>
      <c r="E1258" t="s">
        <v>3</v>
      </c>
      <c r="F1258">
        <f t="shared" si="95"/>
        <v>7</v>
      </c>
      <c r="G1258" t="s">
        <v>3778</v>
      </c>
      <c r="H1258" t="s">
        <v>3779</v>
      </c>
      <c r="I1258" t="s">
        <v>3780</v>
      </c>
      <c r="J1258" t="s">
        <v>4397</v>
      </c>
      <c r="K1258" s="46">
        <v>0.83340000000000003</v>
      </c>
      <c r="L1258" s="27">
        <v>311.89999999999998</v>
      </c>
      <c r="M1258" s="27">
        <v>434.93</v>
      </c>
      <c r="N1258" s="27">
        <v>2323.27</v>
      </c>
      <c r="O1258" s="70">
        <f t="shared" si="96"/>
        <v>3070.1</v>
      </c>
      <c r="P1258" s="76">
        <v>1.4452621249120048</v>
      </c>
      <c r="Q1258" s="66">
        <f t="shared" si="97"/>
        <v>3357.73</v>
      </c>
      <c r="R1258" s="63">
        <v>1</v>
      </c>
      <c r="S1258" s="27">
        <v>0</v>
      </c>
      <c r="T1258" s="27">
        <v>3070.1</v>
      </c>
      <c r="U1258" s="64">
        <f t="shared" si="98"/>
        <v>3357.73</v>
      </c>
      <c r="V1258" s="65">
        <f t="shared" si="99"/>
        <v>6427.83</v>
      </c>
    </row>
    <row r="1259" spans="1:22" x14ac:dyDescent="0.25">
      <c r="A1259" s="1" t="s">
        <v>3710</v>
      </c>
      <c r="B1259" t="s">
        <v>29</v>
      </c>
      <c r="C1259" t="s">
        <v>791</v>
      </c>
      <c r="D1259" t="s">
        <v>792</v>
      </c>
      <c r="E1259" t="s">
        <v>3</v>
      </c>
      <c r="F1259">
        <f t="shared" si="95"/>
        <v>7</v>
      </c>
      <c r="G1259" t="s">
        <v>3900</v>
      </c>
      <c r="H1259" t="s">
        <v>3779</v>
      </c>
      <c r="I1259" t="s">
        <v>3780</v>
      </c>
      <c r="J1259" t="s">
        <v>4397</v>
      </c>
      <c r="K1259" s="46">
        <v>0.83330000000000004</v>
      </c>
      <c r="L1259" s="27">
        <v>311.89999999999998</v>
      </c>
      <c r="M1259" s="27">
        <v>434.88</v>
      </c>
      <c r="N1259" s="27">
        <v>2322.96</v>
      </c>
      <c r="O1259" s="70">
        <f t="shared" si="96"/>
        <v>3069.74</v>
      </c>
      <c r="P1259" s="76">
        <v>1.4452621249120048</v>
      </c>
      <c r="Q1259" s="66">
        <f t="shared" si="97"/>
        <v>3357.29</v>
      </c>
      <c r="R1259" s="63">
        <v>1</v>
      </c>
      <c r="S1259" s="27">
        <v>0</v>
      </c>
      <c r="T1259" s="27">
        <v>3069.74</v>
      </c>
      <c r="U1259" s="64">
        <f t="shared" si="98"/>
        <v>3357.29</v>
      </c>
      <c r="V1259" s="65">
        <f t="shared" si="99"/>
        <v>6427.03</v>
      </c>
    </row>
    <row r="1260" spans="1:22" x14ac:dyDescent="0.25">
      <c r="A1260" s="1" t="s">
        <v>3710</v>
      </c>
      <c r="B1260" t="s">
        <v>29</v>
      </c>
      <c r="C1260" t="s">
        <v>791</v>
      </c>
      <c r="D1260" t="s">
        <v>792</v>
      </c>
      <c r="E1260" t="s">
        <v>3</v>
      </c>
      <c r="F1260">
        <f t="shared" si="95"/>
        <v>7</v>
      </c>
      <c r="G1260" t="s">
        <v>3784</v>
      </c>
      <c r="H1260" t="s">
        <v>3782</v>
      </c>
      <c r="I1260" t="s">
        <v>3785</v>
      </c>
      <c r="J1260" t="s">
        <v>4397</v>
      </c>
      <c r="K1260" s="46">
        <v>0.33329999999999999</v>
      </c>
      <c r="L1260" s="27">
        <v>0</v>
      </c>
      <c r="M1260" s="27">
        <v>173.94</v>
      </c>
      <c r="N1260" s="27">
        <v>1050.0999999999999</v>
      </c>
      <c r="O1260" s="70">
        <f t="shared" si="96"/>
        <v>1224.04</v>
      </c>
      <c r="P1260" s="76">
        <v>1.4452621249120048</v>
      </c>
      <c r="Q1260" s="66">
        <f t="shared" si="97"/>
        <v>1517.67</v>
      </c>
      <c r="R1260" s="63">
        <v>1</v>
      </c>
      <c r="S1260" s="27">
        <v>0</v>
      </c>
      <c r="T1260" s="27">
        <v>1224.04</v>
      </c>
      <c r="U1260" s="64">
        <f t="shared" si="98"/>
        <v>1517.67</v>
      </c>
      <c r="V1260" s="65">
        <f t="shared" si="99"/>
        <v>2741.71</v>
      </c>
    </row>
    <row r="1261" spans="1:22" x14ac:dyDescent="0.25">
      <c r="A1261" s="1" t="s">
        <v>3710</v>
      </c>
      <c r="B1261" t="s">
        <v>29</v>
      </c>
      <c r="C1261" t="s">
        <v>793</v>
      </c>
      <c r="D1261" t="s">
        <v>794</v>
      </c>
      <c r="E1261" t="s">
        <v>3</v>
      </c>
      <c r="F1261">
        <f t="shared" si="95"/>
        <v>7</v>
      </c>
      <c r="G1261" t="s">
        <v>3778</v>
      </c>
      <c r="H1261" t="s">
        <v>3779</v>
      </c>
      <c r="I1261" t="s">
        <v>3780</v>
      </c>
      <c r="J1261" t="s">
        <v>4397</v>
      </c>
      <c r="K1261" s="46">
        <v>0.99839999999999995</v>
      </c>
      <c r="L1261" s="27">
        <v>0</v>
      </c>
      <c r="M1261" s="27">
        <v>149.22</v>
      </c>
      <c r="N1261" s="27">
        <v>0</v>
      </c>
      <c r="O1261" s="70">
        <f t="shared" si="96"/>
        <v>149.22</v>
      </c>
      <c r="P1261" s="76">
        <v>0</v>
      </c>
      <c r="Q1261" s="66">
        <f t="shared" si="97"/>
        <v>0</v>
      </c>
      <c r="R1261" s="63">
        <v>0</v>
      </c>
      <c r="S1261" s="27">
        <v>0</v>
      </c>
      <c r="T1261" s="27">
        <v>149.22</v>
      </c>
      <c r="U1261" s="64">
        <f t="shared" si="98"/>
        <v>0</v>
      </c>
      <c r="V1261" s="65">
        <f t="shared" si="99"/>
        <v>149.22</v>
      </c>
    </row>
    <row r="1262" spans="1:22" x14ac:dyDescent="0.25">
      <c r="A1262" s="1" t="s">
        <v>3710</v>
      </c>
      <c r="B1262" t="s">
        <v>29</v>
      </c>
      <c r="C1262" t="s">
        <v>793</v>
      </c>
      <c r="D1262" t="s">
        <v>794</v>
      </c>
      <c r="E1262" t="s">
        <v>3</v>
      </c>
      <c r="F1262">
        <f t="shared" si="95"/>
        <v>7</v>
      </c>
      <c r="G1262" t="s">
        <v>3900</v>
      </c>
      <c r="H1262" t="s">
        <v>3779</v>
      </c>
      <c r="I1262" t="s">
        <v>3780</v>
      </c>
      <c r="J1262" t="s">
        <v>4397</v>
      </c>
      <c r="K1262" s="46">
        <v>0.50160000000000005</v>
      </c>
      <c r="L1262" s="27">
        <v>0</v>
      </c>
      <c r="M1262" s="27">
        <v>74.97</v>
      </c>
      <c r="N1262" s="27">
        <v>0</v>
      </c>
      <c r="O1262" s="70">
        <f t="shared" si="96"/>
        <v>74.97</v>
      </c>
      <c r="P1262" s="76">
        <v>0</v>
      </c>
      <c r="Q1262" s="66">
        <f t="shared" si="97"/>
        <v>0</v>
      </c>
      <c r="R1262" s="63">
        <v>0</v>
      </c>
      <c r="S1262" s="27">
        <v>0</v>
      </c>
      <c r="T1262" s="27">
        <v>74.97</v>
      </c>
      <c r="U1262" s="64">
        <f t="shared" si="98"/>
        <v>0</v>
      </c>
      <c r="V1262" s="65">
        <f t="shared" si="99"/>
        <v>74.97</v>
      </c>
    </row>
    <row r="1263" spans="1:22" x14ac:dyDescent="0.25">
      <c r="A1263" s="1" t="s">
        <v>3710</v>
      </c>
      <c r="B1263" t="s">
        <v>29</v>
      </c>
      <c r="C1263" t="s">
        <v>795</v>
      </c>
      <c r="D1263" t="s">
        <v>796</v>
      </c>
      <c r="E1263" t="s">
        <v>3</v>
      </c>
      <c r="F1263">
        <f t="shared" si="95"/>
        <v>7</v>
      </c>
      <c r="G1263" t="s">
        <v>3778</v>
      </c>
      <c r="H1263" t="s">
        <v>3779</v>
      </c>
      <c r="I1263" t="s">
        <v>3780</v>
      </c>
      <c r="J1263" t="s">
        <v>4397</v>
      </c>
      <c r="K1263" s="46">
        <v>0.997</v>
      </c>
      <c r="L1263" s="27">
        <v>3.86</v>
      </c>
      <c r="M1263" s="27">
        <v>542.47</v>
      </c>
      <c r="N1263" s="27">
        <v>59.55</v>
      </c>
      <c r="O1263" s="70">
        <f t="shared" si="96"/>
        <v>605.88</v>
      </c>
      <c r="P1263" s="76">
        <v>1.4452560873215785</v>
      </c>
      <c r="Q1263" s="66">
        <f t="shared" si="97"/>
        <v>86.07</v>
      </c>
      <c r="R1263" s="63">
        <v>1</v>
      </c>
      <c r="S1263" s="27">
        <v>0</v>
      </c>
      <c r="T1263" s="27">
        <v>605.88</v>
      </c>
      <c r="U1263" s="64">
        <f t="shared" si="98"/>
        <v>86.07</v>
      </c>
      <c r="V1263" s="65">
        <f t="shared" si="99"/>
        <v>691.95</v>
      </c>
    </row>
    <row r="1264" spans="1:22" x14ac:dyDescent="0.25">
      <c r="A1264" s="1" t="s">
        <v>3710</v>
      </c>
      <c r="B1264" t="s">
        <v>29</v>
      </c>
      <c r="C1264" t="s">
        <v>795</v>
      </c>
      <c r="D1264" t="s">
        <v>796</v>
      </c>
      <c r="E1264" t="s">
        <v>3</v>
      </c>
      <c r="F1264">
        <f t="shared" si="95"/>
        <v>7</v>
      </c>
      <c r="G1264" t="s">
        <v>3900</v>
      </c>
      <c r="H1264" t="s">
        <v>3779</v>
      </c>
      <c r="I1264" t="s">
        <v>3780</v>
      </c>
      <c r="J1264" t="s">
        <v>4397</v>
      </c>
      <c r="K1264" s="46">
        <v>0.997</v>
      </c>
      <c r="L1264" s="27">
        <v>3.86</v>
      </c>
      <c r="M1264" s="27">
        <v>542.47</v>
      </c>
      <c r="N1264" s="27">
        <v>59.55</v>
      </c>
      <c r="O1264" s="70">
        <f t="shared" si="96"/>
        <v>605.88</v>
      </c>
      <c r="P1264" s="76">
        <v>1.4452560873215785</v>
      </c>
      <c r="Q1264" s="66">
        <f t="shared" si="97"/>
        <v>86.07</v>
      </c>
      <c r="R1264" s="63">
        <v>1</v>
      </c>
      <c r="S1264" s="27">
        <v>0</v>
      </c>
      <c r="T1264" s="27">
        <v>605.88</v>
      </c>
      <c r="U1264" s="64">
        <f t="shared" si="98"/>
        <v>86.07</v>
      </c>
      <c r="V1264" s="65">
        <f t="shared" si="99"/>
        <v>691.95</v>
      </c>
    </row>
    <row r="1265" spans="1:22" x14ac:dyDescent="0.25">
      <c r="A1265" s="1" t="s">
        <v>3710</v>
      </c>
      <c r="B1265" t="s">
        <v>29</v>
      </c>
      <c r="C1265" t="s">
        <v>797</v>
      </c>
      <c r="D1265" t="s">
        <v>798</v>
      </c>
      <c r="E1265" t="s">
        <v>3</v>
      </c>
      <c r="F1265">
        <f t="shared" si="95"/>
        <v>7</v>
      </c>
      <c r="G1265" t="s">
        <v>3778</v>
      </c>
      <c r="H1265" t="s">
        <v>3779</v>
      </c>
      <c r="I1265" t="s">
        <v>3780</v>
      </c>
      <c r="J1265" t="s">
        <v>4397</v>
      </c>
      <c r="K1265" s="46">
        <v>0.99309999999999998</v>
      </c>
      <c r="L1265" s="27">
        <v>7.69</v>
      </c>
      <c r="M1265" s="27">
        <v>158.05000000000001</v>
      </c>
      <c r="N1265" s="27">
        <v>139.19</v>
      </c>
      <c r="O1265" s="70">
        <f t="shared" si="96"/>
        <v>304.93</v>
      </c>
      <c r="P1265" s="76">
        <v>1.4452546878367698</v>
      </c>
      <c r="Q1265" s="66">
        <f t="shared" si="97"/>
        <v>201.17</v>
      </c>
      <c r="R1265" s="63">
        <v>1</v>
      </c>
      <c r="S1265" s="27">
        <v>0</v>
      </c>
      <c r="T1265" s="27">
        <v>304.93</v>
      </c>
      <c r="U1265" s="64">
        <f t="shared" si="98"/>
        <v>201.17</v>
      </c>
      <c r="V1265" s="65">
        <f t="shared" si="99"/>
        <v>506.1</v>
      </c>
    </row>
    <row r="1266" spans="1:22" x14ac:dyDescent="0.25">
      <c r="A1266" s="1" t="s">
        <v>3710</v>
      </c>
      <c r="B1266" t="s">
        <v>29</v>
      </c>
      <c r="C1266" t="s">
        <v>797</v>
      </c>
      <c r="D1266" t="s">
        <v>798</v>
      </c>
      <c r="E1266" t="s">
        <v>3</v>
      </c>
      <c r="F1266">
        <f t="shared" si="95"/>
        <v>7</v>
      </c>
      <c r="G1266" t="s">
        <v>3900</v>
      </c>
      <c r="H1266" t="s">
        <v>3779</v>
      </c>
      <c r="I1266" t="s">
        <v>3780</v>
      </c>
      <c r="J1266" t="s">
        <v>4397</v>
      </c>
      <c r="K1266" s="46">
        <v>0.99309999999999998</v>
      </c>
      <c r="L1266" s="27">
        <v>7.69</v>
      </c>
      <c r="M1266" s="27">
        <v>158.05000000000001</v>
      </c>
      <c r="N1266" s="27">
        <v>139.19</v>
      </c>
      <c r="O1266" s="70">
        <f t="shared" si="96"/>
        <v>304.93</v>
      </c>
      <c r="P1266" s="76">
        <v>1.4452546878367698</v>
      </c>
      <c r="Q1266" s="66">
        <f t="shared" si="97"/>
        <v>201.17</v>
      </c>
      <c r="R1266" s="63">
        <v>1</v>
      </c>
      <c r="S1266" s="27">
        <v>0</v>
      </c>
      <c r="T1266" s="27">
        <v>304.93</v>
      </c>
      <c r="U1266" s="64">
        <f t="shared" si="98"/>
        <v>201.17</v>
      </c>
      <c r="V1266" s="65">
        <f t="shared" si="99"/>
        <v>506.1</v>
      </c>
    </row>
    <row r="1267" spans="1:22" x14ac:dyDescent="0.25">
      <c r="A1267" s="1" t="s">
        <v>3710</v>
      </c>
      <c r="B1267" t="s">
        <v>29</v>
      </c>
      <c r="C1267" t="s">
        <v>799</v>
      </c>
      <c r="D1267" t="s">
        <v>800</v>
      </c>
      <c r="E1267" t="s">
        <v>3</v>
      </c>
      <c r="F1267">
        <f t="shared" si="95"/>
        <v>7</v>
      </c>
      <c r="G1267" t="s">
        <v>3778</v>
      </c>
      <c r="H1267" t="s">
        <v>3779</v>
      </c>
      <c r="I1267" t="s">
        <v>3780</v>
      </c>
      <c r="J1267" t="s">
        <v>4397</v>
      </c>
      <c r="K1267" s="46">
        <v>1</v>
      </c>
      <c r="L1267" s="27">
        <v>0</v>
      </c>
      <c r="M1267" s="27">
        <v>155.25</v>
      </c>
      <c r="N1267" s="27">
        <v>0</v>
      </c>
      <c r="O1267" s="70">
        <f t="shared" si="96"/>
        <v>155.25</v>
      </c>
      <c r="P1267" s="76">
        <v>0</v>
      </c>
      <c r="Q1267" s="66">
        <f t="shared" si="97"/>
        <v>0</v>
      </c>
      <c r="R1267" s="63">
        <v>0</v>
      </c>
      <c r="S1267" s="27">
        <v>0</v>
      </c>
      <c r="T1267" s="27">
        <v>155.25</v>
      </c>
      <c r="U1267" s="64">
        <f t="shared" si="98"/>
        <v>0</v>
      </c>
      <c r="V1267" s="65">
        <f t="shared" si="99"/>
        <v>155.25</v>
      </c>
    </row>
    <row r="1268" spans="1:22" x14ac:dyDescent="0.25">
      <c r="A1268" s="1" t="s">
        <v>3710</v>
      </c>
      <c r="B1268" t="s">
        <v>29</v>
      </c>
      <c r="C1268" t="s">
        <v>799</v>
      </c>
      <c r="D1268" t="s">
        <v>800</v>
      </c>
      <c r="E1268" t="s">
        <v>3</v>
      </c>
      <c r="F1268">
        <f t="shared" si="95"/>
        <v>7</v>
      </c>
      <c r="G1268" t="s">
        <v>3900</v>
      </c>
      <c r="H1268" t="s">
        <v>3779</v>
      </c>
      <c r="I1268" t="s">
        <v>3780</v>
      </c>
      <c r="J1268" t="s">
        <v>4397</v>
      </c>
      <c r="K1268" s="46">
        <v>1</v>
      </c>
      <c r="L1268" s="27">
        <v>0</v>
      </c>
      <c r="M1268" s="27">
        <v>155.25</v>
      </c>
      <c r="N1268" s="27">
        <v>0</v>
      </c>
      <c r="O1268" s="70">
        <f t="shared" si="96"/>
        <v>155.25</v>
      </c>
      <c r="P1268" s="76">
        <v>0</v>
      </c>
      <c r="Q1268" s="66">
        <f t="shared" si="97"/>
        <v>0</v>
      </c>
      <c r="R1268" s="63">
        <v>0</v>
      </c>
      <c r="S1268" s="27">
        <v>0</v>
      </c>
      <c r="T1268" s="27">
        <v>155.25</v>
      </c>
      <c r="U1268" s="64">
        <f t="shared" si="98"/>
        <v>0</v>
      </c>
      <c r="V1268" s="65">
        <f t="shared" si="99"/>
        <v>155.25</v>
      </c>
    </row>
    <row r="1269" spans="1:22" x14ac:dyDescent="0.25">
      <c r="A1269" s="1" t="s">
        <v>3710</v>
      </c>
      <c r="B1269" t="s">
        <v>29</v>
      </c>
      <c r="C1269" t="s">
        <v>799</v>
      </c>
      <c r="D1269" t="s">
        <v>800</v>
      </c>
      <c r="E1269" t="s">
        <v>3</v>
      </c>
      <c r="F1269">
        <f t="shared" si="95"/>
        <v>7</v>
      </c>
      <c r="G1269" t="s">
        <v>3906</v>
      </c>
      <c r="H1269" t="s">
        <v>3779</v>
      </c>
      <c r="I1269" t="s">
        <v>3780</v>
      </c>
      <c r="J1269" t="s">
        <v>4397</v>
      </c>
      <c r="K1269" s="46">
        <v>0.99939999999999996</v>
      </c>
      <c r="L1269" s="27">
        <v>0</v>
      </c>
      <c r="M1269" s="27">
        <v>155.16</v>
      </c>
      <c r="N1269" s="27">
        <v>0</v>
      </c>
      <c r="O1269" s="70">
        <f t="shared" si="96"/>
        <v>155.16</v>
      </c>
      <c r="P1269" s="76">
        <v>0</v>
      </c>
      <c r="Q1269" s="66">
        <f t="shared" si="97"/>
        <v>0</v>
      </c>
      <c r="R1269" s="63">
        <v>0</v>
      </c>
      <c r="S1269" s="27">
        <v>0</v>
      </c>
      <c r="T1269" s="27">
        <v>155.16</v>
      </c>
      <c r="U1269" s="64">
        <f t="shared" si="98"/>
        <v>0</v>
      </c>
      <c r="V1269" s="65">
        <f t="shared" si="99"/>
        <v>155.16</v>
      </c>
    </row>
    <row r="1270" spans="1:22" x14ac:dyDescent="0.25">
      <c r="A1270" s="1" t="s">
        <v>3710</v>
      </c>
      <c r="B1270" t="s">
        <v>29</v>
      </c>
      <c r="C1270" t="s">
        <v>801</v>
      </c>
      <c r="D1270" t="s">
        <v>802</v>
      </c>
      <c r="E1270" t="s">
        <v>3</v>
      </c>
      <c r="F1270">
        <f t="shared" si="95"/>
        <v>7</v>
      </c>
      <c r="G1270" t="s">
        <v>3778</v>
      </c>
      <c r="H1270" t="s">
        <v>3779</v>
      </c>
      <c r="I1270" t="s">
        <v>3780</v>
      </c>
      <c r="J1270" t="s">
        <v>4397</v>
      </c>
      <c r="K1270" s="46">
        <v>0.5</v>
      </c>
      <c r="L1270" s="27">
        <v>0</v>
      </c>
      <c r="M1270" s="27">
        <v>543.70000000000005</v>
      </c>
      <c r="N1270" s="27">
        <v>1531.0600000000002</v>
      </c>
      <c r="O1270" s="70">
        <f t="shared" si="96"/>
        <v>2074.7600000000002</v>
      </c>
      <c r="P1270" s="76">
        <v>1.4452626411389298</v>
      </c>
      <c r="Q1270" s="66">
        <f t="shared" si="97"/>
        <v>2212.7800000000002</v>
      </c>
      <c r="R1270" s="63">
        <v>1</v>
      </c>
      <c r="S1270" s="27">
        <v>0</v>
      </c>
      <c r="T1270" s="27">
        <v>2074.7600000000002</v>
      </c>
      <c r="U1270" s="64">
        <f t="shared" si="98"/>
        <v>2212.7800000000002</v>
      </c>
      <c r="V1270" s="65">
        <f t="shared" si="99"/>
        <v>4287.5400000000009</v>
      </c>
    </row>
    <row r="1271" spans="1:22" x14ac:dyDescent="0.25">
      <c r="A1271" s="1" t="s">
        <v>3710</v>
      </c>
      <c r="B1271" t="s">
        <v>29</v>
      </c>
      <c r="C1271" t="s">
        <v>801</v>
      </c>
      <c r="D1271" t="s">
        <v>802</v>
      </c>
      <c r="E1271" t="s">
        <v>3</v>
      </c>
      <c r="F1271">
        <f t="shared" si="95"/>
        <v>7</v>
      </c>
      <c r="G1271" t="s">
        <v>3936</v>
      </c>
      <c r="H1271" t="s">
        <v>3782</v>
      </c>
      <c r="I1271" t="s">
        <v>3783</v>
      </c>
      <c r="J1271" t="s">
        <v>4397</v>
      </c>
      <c r="K1271" s="46">
        <v>0.48930000000000001</v>
      </c>
      <c r="L1271" s="27">
        <v>1498.3</v>
      </c>
      <c r="M1271" s="27">
        <v>532.05999999999995</v>
      </c>
      <c r="N1271" s="27">
        <v>0</v>
      </c>
      <c r="O1271" s="70">
        <f t="shared" si="96"/>
        <v>2030.36</v>
      </c>
      <c r="P1271" s="76">
        <v>0</v>
      </c>
      <c r="Q1271" s="66">
        <f t="shared" si="97"/>
        <v>0</v>
      </c>
      <c r="R1271" s="63">
        <v>1</v>
      </c>
      <c r="S1271" s="27">
        <v>0</v>
      </c>
      <c r="T1271" s="27">
        <v>2030.36</v>
      </c>
      <c r="U1271" s="64">
        <f t="shared" si="98"/>
        <v>0</v>
      </c>
      <c r="V1271" s="65">
        <f t="shared" si="99"/>
        <v>2030.36</v>
      </c>
    </row>
    <row r="1272" spans="1:22" x14ac:dyDescent="0.25">
      <c r="A1272" s="1" t="s">
        <v>3710</v>
      </c>
      <c r="B1272" t="s">
        <v>29</v>
      </c>
      <c r="C1272" t="s">
        <v>801</v>
      </c>
      <c r="D1272" t="s">
        <v>802</v>
      </c>
      <c r="E1272" t="s">
        <v>3</v>
      </c>
      <c r="F1272">
        <f t="shared" si="95"/>
        <v>7</v>
      </c>
      <c r="G1272" t="s">
        <v>3784</v>
      </c>
      <c r="H1272" t="s">
        <v>3782</v>
      </c>
      <c r="I1272" t="s">
        <v>3785</v>
      </c>
      <c r="J1272" t="s">
        <v>4397</v>
      </c>
      <c r="K1272" s="46">
        <v>0.39140000000000003</v>
      </c>
      <c r="L1272" s="27">
        <v>0</v>
      </c>
      <c r="M1272" s="27">
        <v>425.61</v>
      </c>
      <c r="N1272" s="27">
        <v>1198.52</v>
      </c>
      <c r="O1272" s="70">
        <f t="shared" si="96"/>
        <v>1624.13</v>
      </c>
      <c r="P1272" s="76">
        <v>1.4452626411389298</v>
      </c>
      <c r="Q1272" s="66">
        <f t="shared" si="97"/>
        <v>1732.18</v>
      </c>
      <c r="R1272" s="63">
        <v>1</v>
      </c>
      <c r="S1272" s="27">
        <v>0</v>
      </c>
      <c r="T1272" s="27">
        <v>1624.13</v>
      </c>
      <c r="U1272" s="64">
        <f t="shared" si="98"/>
        <v>1732.18</v>
      </c>
      <c r="V1272" s="65">
        <f t="shared" si="99"/>
        <v>3356.3100000000004</v>
      </c>
    </row>
    <row r="1273" spans="1:22" x14ac:dyDescent="0.25">
      <c r="A1273" s="1" t="s">
        <v>3710</v>
      </c>
      <c r="B1273" t="s">
        <v>29</v>
      </c>
      <c r="C1273" t="s">
        <v>803</v>
      </c>
      <c r="D1273" t="s">
        <v>804</v>
      </c>
      <c r="E1273" t="s">
        <v>3</v>
      </c>
      <c r="F1273">
        <f t="shared" si="95"/>
        <v>7</v>
      </c>
      <c r="G1273" t="s">
        <v>3778</v>
      </c>
      <c r="H1273" t="s">
        <v>3779</v>
      </c>
      <c r="I1273" t="s">
        <v>3780</v>
      </c>
      <c r="J1273" t="s">
        <v>4397</v>
      </c>
      <c r="K1273" s="46">
        <v>0.74150000000000005</v>
      </c>
      <c r="L1273" s="27">
        <v>0</v>
      </c>
      <c r="M1273" s="27">
        <v>83.9</v>
      </c>
      <c r="N1273" s="27">
        <v>0</v>
      </c>
      <c r="O1273" s="70">
        <f t="shared" si="96"/>
        <v>83.9</v>
      </c>
      <c r="P1273" s="76">
        <v>0</v>
      </c>
      <c r="Q1273" s="66">
        <f t="shared" si="97"/>
        <v>0</v>
      </c>
      <c r="R1273" s="63">
        <v>0</v>
      </c>
      <c r="S1273" s="27">
        <v>0</v>
      </c>
      <c r="T1273" s="27">
        <v>83.9</v>
      </c>
      <c r="U1273" s="64">
        <f t="shared" si="98"/>
        <v>0</v>
      </c>
      <c r="V1273" s="65">
        <f t="shared" si="99"/>
        <v>83.9</v>
      </c>
    </row>
    <row r="1274" spans="1:22" x14ac:dyDescent="0.25">
      <c r="A1274" s="1" t="s">
        <v>3710</v>
      </c>
      <c r="B1274" t="s">
        <v>29</v>
      </c>
      <c r="C1274" t="s">
        <v>803</v>
      </c>
      <c r="D1274" t="s">
        <v>804</v>
      </c>
      <c r="E1274" t="s">
        <v>3</v>
      </c>
      <c r="F1274">
        <f t="shared" si="95"/>
        <v>7</v>
      </c>
      <c r="G1274" t="s">
        <v>3900</v>
      </c>
      <c r="H1274" t="s">
        <v>3779</v>
      </c>
      <c r="I1274" t="s">
        <v>3780</v>
      </c>
      <c r="J1274" t="s">
        <v>4397</v>
      </c>
      <c r="K1274" s="46">
        <v>0.74150000000000005</v>
      </c>
      <c r="L1274" s="27">
        <v>0</v>
      </c>
      <c r="M1274" s="27">
        <v>83.9</v>
      </c>
      <c r="N1274" s="27">
        <v>0</v>
      </c>
      <c r="O1274" s="70">
        <f t="shared" si="96"/>
        <v>83.9</v>
      </c>
      <c r="P1274" s="76">
        <v>0</v>
      </c>
      <c r="Q1274" s="66">
        <f t="shared" si="97"/>
        <v>0</v>
      </c>
      <c r="R1274" s="63">
        <v>0</v>
      </c>
      <c r="S1274" s="27">
        <v>0</v>
      </c>
      <c r="T1274" s="27">
        <v>83.9</v>
      </c>
      <c r="U1274" s="64">
        <f t="shared" si="98"/>
        <v>0</v>
      </c>
      <c r="V1274" s="65">
        <f t="shared" si="99"/>
        <v>83.9</v>
      </c>
    </row>
    <row r="1275" spans="1:22" x14ac:dyDescent="0.25">
      <c r="A1275" s="1" t="s">
        <v>3710</v>
      </c>
      <c r="B1275" t="s">
        <v>29</v>
      </c>
      <c r="C1275" t="s">
        <v>803</v>
      </c>
      <c r="D1275" t="s">
        <v>804</v>
      </c>
      <c r="E1275" t="s">
        <v>3</v>
      </c>
      <c r="F1275">
        <f t="shared" si="95"/>
        <v>7</v>
      </c>
      <c r="G1275" t="s">
        <v>3902</v>
      </c>
      <c r="H1275" t="s">
        <v>3782</v>
      </c>
      <c r="I1275" t="s">
        <v>3783</v>
      </c>
      <c r="J1275" t="s">
        <v>4397</v>
      </c>
      <c r="K1275" s="46">
        <v>0.74150000000000005</v>
      </c>
      <c r="L1275" s="27">
        <v>0</v>
      </c>
      <c r="M1275" s="27">
        <v>83.9</v>
      </c>
      <c r="N1275" s="27">
        <v>0</v>
      </c>
      <c r="O1275" s="70">
        <f t="shared" si="96"/>
        <v>83.9</v>
      </c>
      <c r="P1275" s="76">
        <v>0</v>
      </c>
      <c r="Q1275" s="66">
        <f t="shared" si="97"/>
        <v>0</v>
      </c>
      <c r="R1275" s="63">
        <v>0</v>
      </c>
      <c r="S1275" s="27">
        <v>0</v>
      </c>
      <c r="T1275" s="27">
        <v>83.9</v>
      </c>
      <c r="U1275" s="64">
        <f t="shared" si="98"/>
        <v>0</v>
      </c>
      <c r="V1275" s="65">
        <f t="shared" si="99"/>
        <v>83.9</v>
      </c>
    </row>
    <row r="1276" spans="1:22" x14ac:dyDescent="0.25">
      <c r="A1276" s="1" t="s">
        <v>3710</v>
      </c>
      <c r="B1276" t="s">
        <v>29</v>
      </c>
      <c r="C1276" t="s">
        <v>803</v>
      </c>
      <c r="D1276" t="s">
        <v>804</v>
      </c>
      <c r="E1276" t="s">
        <v>3</v>
      </c>
      <c r="F1276">
        <f t="shared" si="95"/>
        <v>7</v>
      </c>
      <c r="G1276" t="s">
        <v>3784</v>
      </c>
      <c r="H1276" t="s">
        <v>3782</v>
      </c>
      <c r="I1276" t="s">
        <v>3785</v>
      </c>
      <c r="J1276" t="s">
        <v>4397</v>
      </c>
      <c r="K1276" s="46">
        <v>0.29659999999999997</v>
      </c>
      <c r="L1276" s="27">
        <v>0</v>
      </c>
      <c r="M1276" s="27">
        <v>33.56</v>
      </c>
      <c r="N1276" s="27">
        <v>0</v>
      </c>
      <c r="O1276" s="70">
        <f t="shared" si="96"/>
        <v>33.56</v>
      </c>
      <c r="P1276" s="76">
        <v>0</v>
      </c>
      <c r="Q1276" s="66">
        <f t="shared" si="97"/>
        <v>0</v>
      </c>
      <c r="R1276" s="63">
        <v>0</v>
      </c>
      <c r="S1276" s="27">
        <v>0</v>
      </c>
      <c r="T1276" s="27">
        <v>33.56</v>
      </c>
      <c r="U1276" s="64">
        <f t="shared" si="98"/>
        <v>0</v>
      </c>
      <c r="V1276" s="65">
        <f t="shared" si="99"/>
        <v>33.56</v>
      </c>
    </row>
    <row r="1277" spans="1:22" x14ac:dyDescent="0.25">
      <c r="A1277" s="1" t="s">
        <v>3710</v>
      </c>
      <c r="B1277" t="s">
        <v>29</v>
      </c>
      <c r="C1277" t="s">
        <v>803</v>
      </c>
      <c r="D1277" t="s">
        <v>804</v>
      </c>
      <c r="E1277" t="s">
        <v>3</v>
      </c>
      <c r="F1277">
        <f t="shared" si="95"/>
        <v>7</v>
      </c>
      <c r="G1277" t="s">
        <v>3787</v>
      </c>
      <c r="H1277" t="s">
        <v>3782</v>
      </c>
      <c r="I1277" t="s">
        <v>3785</v>
      </c>
      <c r="J1277" t="s">
        <v>4397</v>
      </c>
      <c r="K1277" s="46">
        <v>0.74150000000000005</v>
      </c>
      <c r="L1277" s="27">
        <v>0</v>
      </c>
      <c r="M1277" s="27">
        <v>83.9</v>
      </c>
      <c r="N1277" s="27">
        <v>0</v>
      </c>
      <c r="O1277" s="70">
        <f t="shared" si="96"/>
        <v>83.9</v>
      </c>
      <c r="P1277" s="76">
        <v>0</v>
      </c>
      <c r="Q1277" s="66">
        <f t="shared" si="97"/>
        <v>0</v>
      </c>
      <c r="R1277" s="63">
        <v>0</v>
      </c>
      <c r="S1277" s="27">
        <v>0</v>
      </c>
      <c r="T1277" s="27">
        <v>83.9</v>
      </c>
      <c r="U1277" s="64">
        <f t="shared" si="98"/>
        <v>0</v>
      </c>
      <c r="V1277" s="65">
        <f t="shared" si="99"/>
        <v>83.9</v>
      </c>
    </row>
    <row r="1278" spans="1:22" x14ac:dyDescent="0.25">
      <c r="A1278" s="1" t="s">
        <v>3710</v>
      </c>
      <c r="B1278" t="s">
        <v>29</v>
      </c>
      <c r="C1278" t="s">
        <v>803</v>
      </c>
      <c r="D1278" t="s">
        <v>804</v>
      </c>
      <c r="E1278" t="s">
        <v>3</v>
      </c>
      <c r="F1278">
        <f t="shared" si="95"/>
        <v>7</v>
      </c>
      <c r="G1278" t="s">
        <v>3869</v>
      </c>
      <c r="H1278" t="s">
        <v>3782</v>
      </c>
      <c r="I1278" t="s">
        <v>3785</v>
      </c>
      <c r="J1278" t="s">
        <v>4397</v>
      </c>
      <c r="K1278" s="46">
        <v>0.73739999999999994</v>
      </c>
      <c r="L1278" s="27">
        <v>0</v>
      </c>
      <c r="M1278" s="27">
        <v>83.44</v>
      </c>
      <c r="N1278" s="27">
        <v>0</v>
      </c>
      <c r="O1278" s="70">
        <f t="shared" si="96"/>
        <v>83.44</v>
      </c>
      <c r="P1278" s="76">
        <v>0</v>
      </c>
      <c r="Q1278" s="66">
        <f t="shared" si="97"/>
        <v>0</v>
      </c>
      <c r="R1278" s="63">
        <v>0</v>
      </c>
      <c r="S1278" s="27">
        <v>0</v>
      </c>
      <c r="T1278" s="27">
        <v>83.44</v>
      </c>
      <c r="U1278" s="64">
        <f t="shared" si="98"/>
        <v>0</v>
      </c>
      <c r="V1278" s="65">
        <f t="shared" si="99"/>
        <v>83.44</v>
      </c>
    </row>
    <row r="1279" spans="1:22" x14ac:dyDescent="0.25">
      <c r="A1279" s="1" t="s">
        <v>3710</v>
      </c>
      <c r="B1279" t="s">
        <v>29</v>
      </c>
      <c r="C1279" t="s">
        <v>805</v>
      </c>
      <c r="D1279" t="s">
        <v>806</v>
      </c>
      <c r="E1279" t="s">
        <v>3</v>
      </c>
      <c r="F1279">
        <f t="shared" si="95"/>
        <v>7</v>
      </c>
      <c r="G1279" t="s">
        <v>3778</v>
      </c>
      <c r="H1279" t="s">
        <v>3779</v>
      </c>
      <c r="I1279" t="s">
        <v>3780</v>
      </c>
      <c r="J1279" t="s">
        <v>4397</v>
      </c>
      <c r="K1279" s="46">
        <v>0.88570000000000004</v>
      </c>
      <c r="L1279" s="27">
        <v>0</v>
      </c>
      <c r="M1279" s="27">
        <v>122.33</v>
      </c>
      <c r="N1279" s="27">
        <v>0</v>
      </c>
      <c r="O1279" s="70">
        <f t="shared" si="96"/>
        <v>122.33</v>
      </c>
      <c r="P1279" s="76">
        <v>0</v>
      </c>
      <c r="Q1279" s="66">
        <f t="shared" si="97"/>
        <v>0</v>
      </c>
      <c r="R1279" s="63">
        <v>0</v>
      </c>
      <c r="S1279" s="27">
        <v>0</v>
      </c>
      <c r="T1279" s="27">
        <v>122.33</v>
      </c>
      <c r="U1279" s="64">
        <f t="shared" si="98"/>
        <v>0</v>
      </c>
      <c r="V1279" s="65">
        <f t="shared" si="99"/>
        <v>122.33</v>
      </c>
    </row>
    <row r="1280" spans="1:22" x14ac:dyDescent="0.25">
      <c r="A1280" s="1" t="s">
        <v>3710</v>
      </c>
      <c r="B1280" t="s">
        <v>29</v>
      </c>
      <c r="C1280" t="s">
        <v>805</v>
      </c>
      <c r="D1280" t="s">
        <v>806</v>
      </c>
      <c r="E1280" t="s">
        <v>3</v>
      </c>
      <c r="F1280">
        <f t="shared" si="95"/>
        <v>7</v>
      </c>
      <c r="G1280" t="s">
        <v>3900</v>
      </c>
      <c r="H1280" t="s">
        <v>3779</v>
      </c>
      <c r="I1280" t="s">
        <v>3780</v>
      </c>
      <c r="J1280" t="s">
        <v>4397</v>
      </c>
      <c r="K1280" s="46">
        <v>0.88570000000000004</v>
      </c>
      <c r="L1280" s="27">
        <v>0</v>
      </c>
      <c r="M1280" s="27">
        <v>122.33</v>
      </c>
      <c r="N1280" s="27">
        <v>0</v>
      </c>
      <c r="O1280" s="70">
        <f t="shared" si="96"/>
        <v>122.33</v>
      </c>
      <c r="P1280" s="76">
        <v>0</v>
      </c>
      <c r="Q1280" s="66">
        <f t="shared" si="97"/>
        <v>0</v>
      </c>
      <c r="R1280" s="63">
        <v>0</v>
      </c>
      <c r="S1280" s="27">
        <v>0</v>
      </c>
      <c r="T1280" s="27">
        <v>122.33</v>
      </c>
      <c r="U1280" s="64">
        <f t="shared" si="98"/>
        <v>0</v>
      </c>
      <c r="V1280" s="65">
        <f t="shared" si="99"/>
        <v>122.33</v>
      </c>
    </row>
    <row r="1281" spans="1:22" x14ac:dyDescent="0.25">
      <c r="A1281" s="1" t="s">
        <v>3710</v>
      </c>
      <c r="B1281" t="s">
        <v>29</v>
      </c>
      <c r="C1281" t="s">
        <v>805</v>
      </c>
      <c r="D1281" t="s">
        <v>806</v>
      </c>
      <c r="E1281" t="s">
        <v>3</v>
      </c>
      <c r="F1281">
        <f t="shared" si="95"/>
        <v>7</v>
      </c>
      <c r="G1281" t="s">
        <v>3936</v>
      </c>
      <c r="H1281" t="s">
        <v>3782</v>
      </c>
      <c r="I1281" t="s">
        <v>3783</v>
      </c>
      <c r="J1281" t="s">
        <v>4397</v>
      </c>
      <c r="K1281" s="46">
        <v>0.44280000000000003</v>
      </c>
      <c r="L1281" s="27">
        <v>0</v>
      </c>
      <c r="M1281" s="27">
        <v>61.16</v>
      </c>
      <c r="N1281" s="27">
        <v>0</v>
      </c>
      <c r="O1281" s="70">
        <f t="shared" si="96"/>
        <v>61.16</v>
      </c>
      <c r="P1281" s="76">
        <v>0</v>
      </c>
      <c r="Q1281" s="66">
        <f t="shared" si="97"/>
        <v>0</v>
      </c>
      <c r="R1281" s="63">
        <v>0</v>
      </c>
      <c r="S1281" s="27">
        <v>0</v>
      </c>
      <c r="T1281" s="27">
        <v>61.16</v>
      </c>
      <c r="U1281" s="64">
        <f t="shared" si="98"/>
        <v>0</v>
      </c>
      <c r="V1281" s="65">
        <f t="shared" si="99"/>
        <v>61.16</v>
      </c>
    </row>
    <row r="1282" spans="1:22" x14ac:dyDescent="0.25">
      <c r="A1282" s="1" t="s">
        <v>3710</v>
      </c>
      <c r="B1282" t="s">
        <v>29</v>
      </c>
      <c r="C1282" t="s">
        <v>807</v>
      </c>
      <c r="D1282" t="s">
        <v>808</v>
      </c>
      <c r="E1282" t="s">
        <v>3</v>
      </c>
      <c r="F1282">
        <f t="shared" ref="F1282:F1345" si="100">LEN(C1282)</f>
        <v>7</v>
      </c>
      <c r="G1282" t="s">
        <v>3778</v>
      </c>
      <c r="H1282" t="s">
        <v>3779</v>
      </c>
      <c r="I1282" t="s">
        <v>3780</v>
      </c>
      <c r="J1282" t="s">
        <v>4397</v>
      </c>
      <c r="K1282" s="46">
        <v>0.7</v>
      </c>
      <c r="L1282" s="27">
        <v>0</v>
      </c>
      <c r="M1282" s="27">
        <v>256.66000000000003</v>
      </c>
      <c r="N1282" s="27">
        <v>0</v>
      </c>
      <c r="O1282" s="70">
        <f t="shared" ref="O1282:O1345" si="101">SUM(L1282:N1282)</f>
        <v>256.66000000000003</v>
      </c>
      <c r="P1282" s="76">
        <v>0</v>
      </c>
      <c r="Q1282" s="66">
        <f t="shared" ref="Q1282:Q1345" si="102">ROUND(P1282*N1282,2)</f>
        <v>0</v>
      </c>
      <c r="R1282" s="63">
        <v>0</v>
      </c>
      <c r="S1282" s="27">
        <v>0</v>
      </c>
      <c r="T1282" s="27">
        <v>256.66000000000003</v>
      </c>
      <c r="U1282" s="64">
        <f t="shared" ref="U1282:U1345" si="103">ROUND(SUM(L1282,M1282,N1282,Q1282,-S1282,-T1282), 2)</f>
        <v>0</v>
      </c>
      <c r="V1282" s="65">
        <f t="shared" ref="V1282:V1345" si="104">SUM(S1282,T1282,U1282)</f>
        <v>256.66000000000003</v>
      </c>
    </row>
    <row r="1283" spans="1:22" x14ac:dyDescent="0.25">
      <c r="A1283" s="1" t="s">
        <v>3710</v>
      </c>
      <c r="B1283" t="s">
        <v>29</v>
      </c>
      <c r="C1283" t="s">
        <v>807</v>
      </c>
      <c r="D1283" t="s">
        <v>808</v>
      </c>
      <c r="E1283" t="s">
        <v>3</v>
      </c>
      <c r="F1283">
        <f t="shared" si="100"/>
        <v>7</v>
      </c>
      <c r="G1283" t="s">
        <v>3900</v>
      </c>
      <c r="H1283" t="s">
        <v>3779</v>
      </c>
      <c r="I1283" t="s">
        <v>3780</v>
      </c>
      <c r="J1283" t="s">
        <v>4397</v>
      </c>
      <c r="K1283" s="46">
        <v>0.68</v>
      </c>
      <c r="L1283" s="27">
        <v>0</v>
      </c>
      <c r="M1283" s="27">
        <v>249.32</v>
      </c>
      <c r="N1283" s="27">
        <v>0</v>
      </c>
      <c r="O1283" s="70">
        <f t="shared" si="101"/>
        <v>249.32</v>
      </c>
      <c r="P1283" s="76">
        <v>0</v>
      </c>
      <c r="Q1283" s="66">
        <f t="shared" si="102"/>
        <v>0</v>
      </c>
      <c r="R1283" s="63">
        <v>0</v>
      </c>
      <c r="S1283" s="27">
        <v>0</v>
      </c>
      <c r="T1283" s="27">
        <v>249.32</v>
      </c>
      <c r="U1283" s="64">
        <f t="shared" si="103"/>
        <v>0</v>
      </c>
      <c r="V1283" s="65">
        <f t="shared" si="104"/>
        <v>249.32</v>
      </c>
    </row>
    <row r="1284" spans="1:22" x14ac:dyDescent="0.25">
      <c r="A1284" s="1" t="s">
        <v>3710</v>
      </c>
      <c r="B1284" t="s">
        <v>29</v>
      </c>
      <c r="C1284" t="s">
        <v>807</v>
      </c>
      <c r="D1284" t="s">
        <v>808</v>
      </c>
      <c r="E1284" t="s">
        <v>3</v>
      </c>
      <c r="F1284">
        <f t="shared" si="100"/>
        <v>7</v>
      </c>
      <c r="G1284" t="s">
        <v>3970</v>
      </c>
      <c r="H1284" t="s">
        <v>3782</v>
      </c>
      <c r="I1284" t="s">
        <v>3785</v>
      </c>
      <c r="J1284" t="s">
        <v>4397</v>
      </c>
      <c r="K1284" s="46">
        <v>0.22</v>
      </c>
      <c r="L1284" s="27">
        <v>0</v>
      </c>
      <c r="M1284" s="27">
        <v>80.66</v>
      </c>
      <c r="N1284" s="27">
        <v>0</v>
      </c>
      <c r="O1284" s="70">
        <f t="shared" si="101"/>
        <v>80.66</v>
      </c>
      <c r="P1284" s="76">
        <v>0</v>
      </c>
      <c r="Q1284" s="66">
        <f t="shared" si="102"/>
        <v>0</v>
      </c>
      <c r="R1284" s="63">
        <v>0</v>
      </c>
      <c r="S1284" s="27">
        <v>0</v>
      </c>
      <c r="T1284" s="27">
        <v>80.66</v>
      </c>
      <c r="U1284" s="64">
        <f t="shared" si="103"/>
        <v>0</v>
      </c>
      <c r="V1284" s="65">
        <f t="shared" si="104"/>
        <v>80.66</v>
      </c>
    </row>
    <row r="1285" spans="1:22" x14ac:dyDescent="0.25">
      <c r="A1285" s="1" t="s">
        <v>3710</v>
      </c>
      <c r="B1285" t="s">
        <v>29</v>
      </c>
      <c r="C1285" t="s">
        <v>2435</v>
      </c>
      <c r="D1285" t="s">
        <v>2436</v>
      </c>
      <c r="E1285" t="s">
        <v>1</v>
      </c>
      <c r="F1285">
        <f t="shared" si="100"/>
        <v>7</v>
      </c>
      <c r="G1285" t="s">
        <v>3778</v>
      </c>
      <c r="H1285" t="s">
        <v>3779</v>
      </c>
      <c r="I1285" t="s">
        <v>3780</v>
      </c>
      <c r="J1285" t="s">
        <v>4396</v>
      </c>
      <c r="K1285" s="46">
        <v>5.7992999999999997</v>
      </c>
      <c r="L1285" s="27">
        <v>0</v>
      </c>
      <c r="M1285" s="27">
        <v>3455.8</v>
      </c>
      <c r="N1285" s="27">
        <v>0</v>
      </c>
      <c r="O1285" s="70">
        <f t="shared" si="101"/>
        <v>3455.8</v>
      </c>
      <c r="P1285" s="76">
        <v>0</v>
      </c>
      <c r="Q1285" s="66">
        <f t="shared" si="102"/>
        <v>0</v>
      </c>
      <c r="R1285" s="63">
        <v>0</v>
      </c>
      <c r="S1285" s="27">
        <v>3455.8</v>
      </c>
      <c r="T1285" s="27">
        <v>0</v>
      </c>
      <c r="U1285" s="64">
        <f t="shared" si="103"/>
        <v>0</v>
      </c>
      <c r="V1285" s="65">
        <f t="shared" si="104"/>
        <v>3455.8</v>
      </c>
    </row>
    <row r="1286" spans="1:22" x14ac:dyDescent="0.25">
      <c r="A1286" s="1" t="s">
        <v>3710</v>
      </c>
      <c r="B1286" t="s">
        <v>29</v>
      </c>
      <c r="C1286" t="s">
        <v>2437</v>
      </c>
      <c r="D1286" t="s">
        <v>2438</v>
      </c>
      <c r="E1286" t="s">
        <v>1</v>
      </c>
      <c r="F1286">
        <f t="shared" si="100"/>
        <v>7</v>
      </c>
      <c r="G1286" t="s">
        <v>3778</v>
      </c>
      <c r="H1286" t="s">
        <v>3779</v>
      </c>
      <c r="I1286" t="s">
        <v>3780</v>
      </c>
      <c r="J1286" t="s">
        <v>4396</v>
      </c>
      <c r="K1286" s="46">
        <v>7.2243000000000004</v>
      </c>
      <c r="L1286" s="27">
        <v>0</v>
      </c>
      <c r="M1286" s="27">
        <v>23750.39</v>
      </c>
      <c r="N1286" s="27">
        <v>0</v>
      </c>
      <c r="O1286" s="70">
        <f t="shared" si="101"/>
        <v>23750.39</v>
      </c>
      <c r="P1286" s="76">
        <v>0</v>
      </c>
      <c r="Q1286" s="66">
        <f t="shared" si="102"/>
        <v>0</v>
      </c>
      <c r="R1286" s="63">
        <v>1</v>
      </c>
      <c r="S1286" s="27">
        <v>23750.39</v>
      </c>
      <c r="T1286" s="27">
        <v>0</v>
      </c>
      <c r="U1286" s="64">
        <f t="shared" si="103"/>
        <v>0</v>
      </c>
      <c r="V1286" s="65">
        <f t="shared" si="104"/>
        <v>23750.39</v>
      </c>
    </row>
    <row r="1287" spans="1:22" x14ac:dyDescent="0.25">
      <c r="A1287" s="1" t="s">
        <v>3710</v>
      </c>
      <c r="B1287" t="s">
        <v>29</v>
      </c>
      <c r="C1287" t="s">
        <v>2437</v>
      </c>
      <c r="D1287" t="s">
        <v>2438</v>
      </c>
      <c r="E1287" t="s">
        <v>1</v>
      </c>
      <c r="F1287">
        <f t="shared" si="100"/>
        <v>7</v>
      </c>
      <c r="G1287" t="s">
        <v>3947</v>
      </c>
      <c r="H1287" t="s">
        <v>3782</v>
      </c>
      <c r="I1287" t="s">
        <v>3783</v>
      </c>
      <c r="J1287" t="s">
        <v>4396</v>
      </c>
      <c r="K1287" s="46">
        <v>0.71220000000000006</v>
      </c>
      <c r="L1287" s="27">
        <v>392.19</v>
      </c>
      <c r="M1287" s="27">
        <v>2376.54</v>
      </c>
      <c r="N1287" s="27">
        <v>0</v>
      </c>
      <c r="O1287" s="70">
        <f t="shared" si="101"/>
        <v>2768.73</v>
      </c>
      <c r="P1287" s="76">
        <v>0</v>
      </c>
      <c r="Q1287" s="66">
        <f t="shared" si="102"/>
        <v>0</v>
      </c>
      <c r="R1287" s="63">
        <v>1</v>
      </c>
      <c r="S1287" s="27">
        <v>2768.73</v>
      </c>
      <c r="T1287" s="27">
        <v>0</v>
      </c>
      <c r="U1287" s="64">
        <f t="shared" si="103"/>
        <v>0</v>
      </c>
      <c r="V1287" s="65">
        <f t="shared" si="104"/>
        <v>2768.73</v>
      </c>
    </row>
    <row r="1288" spans="1:22" x14ac:dyDescent="0.25">
      <c r="A1288" s="1" t="s">
        <v>3710</v>
      </c>
      <c r="B1288" t="s">
        <v>29</v>
      </c>
      <c r="C1288" t="s">
        <v>2437</v>
      </c>
      <c r="D1288" t="s">
        <v>2438</v>
      </c>
      <c r="E1288" t="s">
        <v>1</v>
      </c>
      <c r="F1288">
        <f t="shared" si="100"/>
        <v>7</v>
      </c>
      <c r="G1288" t="s">
        <v>3920</v>
      </c>
      <c r="H1288" t="s">
        <v>3782</v>
      </c>
      <c r="I1288" t="s">
        <v>3785</v>
      </c>
      <c r="J1288" t="s">
        <v>4396</v>
      </c>
      <c r="K1288" s="46">
        <v>0.46689999999999998</v>
      </c>
      <c r="L1288" s="27">
        <v>0</v>
      </c>
      <c r="M1288" s="27">
        <v>1534.97</v>
      </c>
      <c r="N1288" s="27">
        <v>0</v>
      </c>
      <c r="O1288" s="70">
        <f t="shared" si="101"/>
        <v>1534.97</v>
      </c>
      <c r="P1288" s="76">
        <v>0</v>
      </c>
      <c r="Q1288" s="66">
        <f t="shared" si="102"/>
        <v>0</v>
      </c>
      <c r="R1288" s="63">
        <v>1</v>
      </c>
      <c r="S1288" s="27">
        <v>1534.97</v>
      </c>
      <c r="T1288" s="27">
        <v>0</v>
      </c>
      <c r="U1288" s="64">
        <f t="shared" si="103"/>
        <v>0</v>
      </c>
      <c r="V1288" s="65">
        <f t="shared" si="104"/>
        <v>1534.97</v>
      </c>
    </row>
    <row r="1289" spans="1:22" x14ac:dyDescent="0.25">
      <c r="A1289" s="1" t="s">
        <v>3710</v>
      </c>
      <c r="B1289" t="s">
        <v>29</v>
      </c>
      <c r="C1289" t="s">
        <v>2437</v>
      </c>
      <c r="D1289" t="s">
        <v>2438</v>
      </c>
      <c r="E1289" t="s">
        <v>1</v>
      </c>
      <c r="F1289">
        <f t="shared" si="100"/>
        <v>7</v>
      </c>
      <c r="G1289" t="s">
        <v>3784</v>
      </c>
      <c r="H1289" t="s">
        <v>3782</v>
      </c>
      <c r="I1289" t="s">
        <v>3785</v>
      </c>
      <c r="J1289" t="s">
        <v>4396</v>
      </c>
      <c r="K1289" s="46">
        <v>0.80979999999999996</v>
      </c>
      <c r="L1289" s="27">
        <v>0</v>
      </c>
      <c r="M1289" s="27">
        <v>2662.2799999999997</v>
      </c>
      <c r="N1289" s="27">
        <v>0</v>
      </c>
      <c r="O1289" s="70">
        <f t="shared" si="101"/>
        <v>2662.2799999999997</v>
      </c>
      <c r="P1289" s="76">
        <v>0</v>
      </c>
      <c r="Q1289" s="66">
        <f t="shared" si="102"/>
        <v>0</v>
      </c>
      <c r="R1289" s="63">
        <v>1</v>
      </c>
      <c r="S1289" s="27">
        <v>2662.2799999999997</v>
      </c>
      <c r="T1289" s="27">
        <v>0</v>
      </c>
      <c r="U1289" s="64">
        <f t="shared" si="103"/>
        <v>0</v>
      </c>
      <c r="V1289" s="65">
        <f t="shared" si="104"/>
        <v>2662.2799999999997</v>
      </c>
    </row>
    <row r="1290" spans="1:22" x14ac:dyDescent="0.25">
      <c r="A1290" s="1" t="s">
        <v>3710</v>
      </c>
      <c r="B1290" t="s">
        <v>29</v>
      </c>
      <c r="C1290" t="s">
        <v>2437</v>
      </c>
      <c r="D1290" t="s">
        <v>2438</v>
      </c>
      <c r="E1290" t="s">
        <v>1</v>
      </c>
      <c r="F1290">
        <f t="shared" si="100"/>
        <v>7</v>
      </c>
      <c r="G1290" t="s">
        <v>3793</v>
      </c>
      <c r="H1290" t="s">
        <v>3782</v>
      </c>
      <c r="I1290" t="s">
        <v>3785</v>
      </c>
      <c r="J1290" t="s">
        <v>4396</v>
      </c>
      <c r="K1290" s="46">
        <v>0.89839999999999998</v>
      </c>
      <c r="L1290" s="27">
        <v>0</v>
      </c>
      <c r="M1290" s="27">
        <v>2997.87</v>
      </c>
      <c r="N1290" s="27">
        <v>494.73</v>
      </c>
      <c r="O1290" s="70">
        <f t="shared" si="101"/>
        <v>3492.6</v>
      </c>
      <c r="P1290" s="76">
        <v>1.4452529662644269</v>
      </c>
      <c r="Q1290" s="66">
        <f t="shared" si="102"/>
        <v>715.01</v>
      </c>
      <c r="R1290" s="63">
        <v>1</v>
      </c>
      <c r="S1290" s="27">
        <v>3492.6</v>
      </c>
      <c r="T1290" s="27">
        <v>0</v>
      </c>
      <c r="U1290" s="64">
        <f t="shared" si="103"/>
        <v>715.01</v>
      </c>
      <c r="V1290" s="65">
        <f t="shared" si="104"/>
        <v>4207.6099999999997</v>
      </c>
    </row>
    <row r="1291" spans="1:22" x14ac:dyDescent="0.25">
      <c r="A1291" s="1" t="s">
        <v>3710</v>
      </c>
      <c r="B1291" t="s">
        <v>29</v>
      </c>
      <c r="C1291" t="s">
        <v>2437</v>
      </c>
      <c r="D1291" t="s">
        <v>2438</v>
      </c>
      <c r="E1291" t="s">
        <v>1</v>
      </c>
      <c r="F1291">
        <f t="shared" si="100"/>
        <v>7</v>
      </c>
      <c r="G1291" t="s">
        <v>4146</v>
      </c>
      <c r="H1291" t="s">
        <v>3782</v>
      </c>
      <c r="I1291" t="s">
        <v>3785</v>
      </c>
      <c r="J1291" t="s">
        <v>4396</v>
      </c>
      <c r="K1291" s="46">
        <v>3.7202000000000002</v>
      </c>
      <c r="L1291" s="27">
        <v>0</v>
      </c>
      <c r="M1291" s="27">
        <v>12230.42</v>
      </c>
      <c r="N1291" s="27">
        <v>0</v>
      </c>
      <c r="O1291" s="70">
        <f t="shared" si="101"/>
        <v>12230.42</v>
      </c>
      <c r="P1291" s="76">
        <v>0</v>
      </c>
      <c r="Q1291" s="66">
        <f t="shared" si="102"/>
        <v>0</v>
      </c>
      <c r="R1291" s="63">
        <v>1</v>
      </c>
      <c r="S1291" s="27">
        <v>12230.42</v>
      </c>
      <c r="T1291" s="27">
        <v>0</v>
      </c>
      <c r="U1291" s="64">
        <f t="shared" si="103"/>
        <v>0</v>
      </c>
      <c r="V1291" s="65">
        <f t="shared" si="104"/>
        <v>12230.42</v>
      </c>
    </row>
    <row r="1292" spans="1:22" x14ac:dyDescent="0.25">
      <c r="A1292" s="1" t="s">
        <v>3710</v>
      </c>
      <c r="B1292" t="s">
        <v>29</v>
      </c>
      <c r="C1292" t="s">
        <v>2886</v>
      </c>
      <c r="D1292" t="s">
        <v>2887</v>
      </c>
      <c r="E1292" t="s">
        <v>2</v>
      </c>
      <c r="F1292">
        <f t="shared" si="100"/>
        <v>7</v>
      </c>
      <c r="G1292" t="s">
        <v>3778</v>
      </c>
      <c r="H1292" t="s">
        <v>3779</v>
      </c>
      <c r="I1292" t="s">
        <v>3780</v>
      </c>
      <c r="J1292" t="s">
        <v>4396</v>
      </c>
      <c r="K1292" s="46">
        <v>7.4165000000000001</v>
      </c>
      <c r="L1292" s="27">
        <v>0</v>
      </c>
      <c r="M1292" s="27">
        <v>2570.19</v>
      </c>
      <c r="N1292" s="27">
        <v>16.32</v>
      </c>
      <c r="O1292" s="70">
        <f t="shared" si="101"/>
        <v>2586.5100000000002</v>
      </c>
      <c r="P1292" s="76">
        <v>1.4453312051077414</v>
      </c>
      <c r="Q1292" s="66">
        <f t="shared" si="102"/>
        <v>23.59</v>
      </c>
      <c r="R1292" s="63">
        <v>1</v>
      </c>
      <c r="S1292" s="27">
        <v>2586.5100000000002</v>
      </c>
      <c r="T1292" s="27">
        <v>0</v>
      </c>
      <c r="U1292" s="64">
        <f t="shared" si="103"/>
        <v>23.59</v>
      </c>
      <c r="V1292" s="65">
        <f t="shared" si="104"/>
        <v>2610.1000000000004</v>
      </c>
    </row>
    <row r="1293" spans="1:22" x14ac:dyDescent="0.25">
      <c r="A1293" s="1" t="s">
        <v>3710</v>
      </c>
      <c r="B1293" t="s">
        <v>29</v>
      </c>
      <c r="C1293" t="s">
        <v>2886</v>
      </c>
      <c r="D1293" t="s">
        <v>2887</v>
      </c>
      <c r="E1293" t="s">
        <v>2</v>
      </c>
      <c r="F1293">
        <f t="shared" si="100"/>
        <v>7</v>
      </c>
      <c r="G1293" t="s">
        <v>3787</v>
      </c>
      <c r="H1293" t="s">
        <v>3782</v>
      </c>
      <c r="I1293" t="s">
        <v>3785</v>
      </c>
      <c r="J1293" t="s">
        <v>4396</v>
      </c>
      <c r="K1293" s="46">
        <v>3.9744999999999999</v>
      </c>
      <c r="L1293" s="27">
        <v>0</v>
      </c>
      <c r="M1293" s="27">
        <v>1377.36</v>
      </c>
      <c r="N1293" s="27">
        <v>8.74</v>
      </c>
      <c r="O1293" s="70">
        <f t="shared" si="101"/>
        <v>1386.1</v>
      </c>
      <c r="P1293" s="76">
        <v>1.4453312051077414</v>
      </c>
      <c r="Q1293" s="66">
        <f t="shared" si="102"/>
        <v>12.63</v>
      </c>
      <c r="R1293" s="63">
        <v>1</v>
      </c>
      <c r="S1293" s="27">
        <v>1386.1</v>
      </c>
      <c r="T1293" s="27">
        <v>0</v>
      </c>
      <c r="U1293" s="64">
        <f t="shared" si="103"/>
        <v>12.63</v>
      </c>
      <c r="V1293" s="65">
        <f t="shared" si="104"/>
        <v>1398.73</v>
      </c>
    </row>
    <row r="1294" spans="1:22" x14ac:dyDescent="0.25">
      <c r="A1294" s="1" t="s">
        <v>3710</v>
      </c>
      <c r="B1294" t="s">
        <v>29</v>
      </c>
      <c r="C1294" t="s">
        <v>2888</v>
      </c>
      <c r="D1294" t="s">
        <v>2889</v>
      </c>
      <c r="E1294" t="s">
        <v>2</v>
      </c>
      <c r="F1294">
        <f t="shared" si="100"/>
        <v>7</v>
      </c>
      <c r="G1294" t="s">
        <v>3778</v>
      </c>
      <c r="H1294" t="s">
        <v>3779</v>
      </c>
      <c r="I1294" t="s">
        <v>3780</v>
      </c>
      <c r="J1294" t="s">
        <v>4396</v>
      </c>
      <c r="K1294" s="46">
        <v>9.4085999999999999</v>
      </c>
      <c r="L1294" s="27">
        <v>0</v>
      </c>
      <c r="M1294" s="27">
        <v>1644.62</v>
      </c>
      <c r="N1294" s="27">
        <v>0</v>
      </c>
      <c r="O1294" s="70">
        <f t="shared" si="101"/>
        <v>1644.62</v>
      </c>
      <c r="P1294" s="76">
        <v>0</v>
      </c>
      <c r="Q1294" s="66">
        <f t="shared" si="102"/>
        <v>0</v>
      </c>
      <c r="R1294" s="63">
        <v>0</v>
      </c>
      <c r="S1294" s="27">
        <v>1644.62</v>
      </c>
      <c r="T1294" s="27">
        <v>0</v>
      </c>
      <c r="U1294" s="64">
        <f t="shared" si="103"/>
        <v>0</v>
      </c>
      <c r="V1294" s="65">
        <f t="shared" si="104"/>
        <v>1644.62</v>
      </c>
    </row>
    <row r="1295" spans="1:22" x14ac:dyDescent="0.25">
      <c r="A1295" s="1" t="s">
        <v>3711</v>
      </c>
      <c r="B1295" t="s">
        <v>30</v>
      </c>
      <c r="C1295" t="s">
        <v>112</v>
      </c>
      <c r="D1295" t="s">
        <v>30</v>
      </c>
      <c r="E1295" t="s">
        <v>0</v>
      </c>
      <c r="F1295">
        <f t="shared" si="100"/>
        <v>7</v>
      </c>
      <c r="G1295" t="s">
        <v>3778</v>
      </c>
      <c r="H1295" t="s">
        <v>3779</v>
      </c>
      <c r="I1295" t="s">
        <v>3780</v>
      </c>
      <c r="J1295" t="s">
        <v>4396</v>
      </c>
      <c r="K1295" s="46">
        <v>5.5072000000000001</v>
      </c>
      <c r="L1295" s="27">
        <v>99942.62</v>
      </c>
      <c r="M1295" s="27">
        <v>262087.53</v>
      </c>
      <c r="N1295" s="27">
        <v>360517.17</v>
      </c>
      <c r="O1295" s="70">
        <f t="shared" si="101"/>
        <v>722547.32000000007</v>
      </c>
      <c r="P1295" s="76">
        <v>1.4452627596072609</v>
      </c>
      <c r="Q1295" s="66">
        <f t="shared" si="102"/>
        <v>521042.04</v>
      </c>
      <c r="R1295" s="63">
        <v>1</v>
      </c>
      <c r="S1295" s="27">
        <v>722547.32000000007</v>
      </c>
      <c r="T1295" s="27">
        <v>0</v>
      </c>
      <c r="U1295" s="64">
        <f t="shared" si="103"/>
        <v>521042.04</v>
      </c>
      <c r="V1295" s="65">
        <f t="shared" si="104"/>
        <v>1243589.3600000001</v>
      </c>
    </row>
    <row r="1296" spans="1:22" x14ac:dyDescent="0.25">
      <c r="A1296" s="1" t="s">
        <v>3711</v>
      </c>
      <c r="B1296" t="s">
        <v>30</v>
      </c>
      <c r="C1296" t="s">
        <v>112</v>
      </c>
      <c r="D1296" t="s">
        <v>30</v>
      </c>
      <c r="E1296" t="s">
        <v>0</v>
      </c>
      <c r="F1296">
        <f t="shared" si="100"/>
        <v>7</v>
      </c>
      <c r="G1296" t="s">
        <v>3806</v>
      </c>
      <c r="H1296" t="s">
        <v>3782</v>
      </c>
      <c r="I1296" t="s">
        <v>3785</v>
      </c>
      <c r="J1296" t="s">
        <v>4397</v>
      </c>
      <c r="K1296" s="46">
        <v>0.2</v>
      </c>
      <c r="L1296" s="27">
        <v>0</v>
      </c>
      <c r="M1296" s="27">
        <v>9518</v>
      </c>
      <c r="N1296" s="27">
        <v>16470.27</v>
      </c>
      <c r="O1296" s="70">
        <f t="shared" si="101"/>
        <v>25988.27</v>
      </c>
      <c r="P1296" s="76">
        <v>1.4452627532588076</v>
      </c>
      <c r="Q1296" s="66">
        <f t="shared" si="102"/>
        <v>23803.87</v>
      </c>
      <c r="R1296" s="63">
        <v>1</v>
      </c>
      <c r="S1296" s="27">
        <v>0</v>
      </c>
      <c r="T1296" s="27">
        <v>25988.27</v>
      </c>
      <c r="U1296" s="64">
        <f t="shared" si="103"/>
        <v>23803.87</v>
      </c>
      <c r="V1296" s="65">
        <f t="shared" si="104"/>
        <v>49792.14</v>
      </c>
    </row>
    <row r="1297" spans="1:22" x14ac:dyDescent="0.25">
      <c r="A1297" s="1" t="s">
        <v>3711</v>
      </c>
      <c r="B1297" t="s">
        <v>30</v>
      </c>
      <c r="C1297" t="s">
        <v>112</v>
      </c>
      <c r="D1297" t="s">
        <v>30</v>
      </c>
      <c r="E1297" t="s">
        <v>0</v>
      </c>
      <c r="F1297">
        <f t="shared" si="100"/>
        <v>7</v>
      </c>
      <c r="G1297" t="s">
        <v>3824</v>
      </c>
      <c r="H1297" t="s">
        <v>3782</v>
      </c>
      <c r="I1297" t="s">
        <v>3785</v>
      </c>
      <c r="J1297" t="s">
        <v>4397</v>
      </c>
      <c r="K1297" s="46">
        <v>1</v>
      </c>
      <c r="L1297" s="27">
        <v>0</v>
      </c>
      <c r="M1297" s="27">
        <v>47589.98</v>
      </c>
      <c r="N1297" s="27">
        <v>82351.34</v>
      </c>
      <c r="O1297" s="70">
        <f t="shared" si="101"/>
        <v>129941.32</v>
      </c>
      <c r="P1297" s="76">
        <v>1.4452627532588076</v>
      </c>
      <c r="Q1297" s="66">
        <f t="shared" si="102"/>
        <v>119019.32</v>
      </c>
      <c r="R1297" s="63">
        <v>1</v>
      </c>
      <c r="S1297" s="27">
        <v>0</v>
      </c>
      <c r="T1297" s="27">
        <v>129941.32</v>
      </c>
      <c r="U1297" s="64">
        <f t="shared" si="103"/>
        <v>119019.32</v>
      </c>
      <c r="V1297" s="65">
        <f t="shared" si="104"/>
        <v>248960.64000000001</v>
      </c>
    </row>
    <row r="1298" spans="1:22" x14ac:dyDescent="0.25">
      <c r="A1298" s="1" t="s">
        <v>3711</v>
      </c>
      <c r="B1298" t="s">
        <v>30</v>
      </c>
      <c r="C1298" t="s">
        <v>112</v>
      </c>
      <c r="D1298" t="s">
        <v>30</v>
      </c>
      <c r="E1298" t="s">
        <v>0</v>
      </c>
      <c r="F1298">
        <f t="shared" si="100"/>
        <v>7</v>
      </c>
      <c r="G1298" t="s">
        <v>3786</v>
      </c>
      <c r="H1298" t="s">
        <v>3782</v>
      </c>
      <c r="I1298" t="s">
        <v>3785</v>
      </c>
      <c r="J1298" t="s">
        <v>4397</v>
      </c>
      <c r="K1298" s="46">
        <v>0.04</v>
      </c>
      <c r="L1298" s="27">
        <v>0</v>
      </c>
      <c r="M1298" s="27">
        <v>1903.6</v>
      </c>
      <c r="N1298" s="27">
        <v>3294.0600000000004</v>
      </c>
      <c r="O1298" s="70">
        <f t="shared" si="101"/>
        <v>5197.66</v>
      </c>
      <c r="P1298" s="76">
        <v>1.4452627532588076</v>
      </c>
      <c r="Q1298" s="66">
        <f t="shared" si="102"/>
        <v>4760.78</v>
      </c>
      <c r="R1298" s="63">
        <v>1</v>
      </c>
      <c r="S1298" s="27">
        <v>0</v>
      </c>
      <c r="T1298" s="27">
        <v>5197.66</v>
      </c>
      <c r="U1298" s="64">
        <f t="shared" si="103"/>
        <v>4760.78</v>
      </c>
      <c r="V1298" s="65">
        <f t="shared" si="104"/>
        <v>9958.4399999999987</v>
      </c>
    </row>
    <row r="1299" spans="1:22" x14ac:dyDescent="0.25">
      <c r="A1299" s="1" t="s">
        <v>3711</v>
      </c>
      <c r="B1299" t="s">
        <v>30</v>
      </c>
      <c r="C1299" t="s">
        <v>112</v>
      </c>
      <c r="D1299" t="s">
        <v>30</v>
      </c>
      <c r="E1299" t="s">
        <v>0</v>
      </c>
      <c r="F1299">
        <f t="shared" si="100"/>
        <v>7</v>
      </c>
      <c r="G1299" t="s">
        <v>3828</v>
      </c>
      <c r="H1299" t="s">
        <v>3782</v>
      </c>
      <c r="I1299" t="s">
        <v>3783</v>
      </c>
      <c r="J1299" t="s">
        <v>4397</v>
      </c>
      <c r="K1299" s="46">
        <v>0.48470000000000002</v>
      </c>
      <c r="L1299" s="27">
        <v>42891.85</v>
      </c>
      <c r="M1299" s="27">
        <v>23066.86</v>
      </c>
      <c r="N1299" s="27">
        <v>0</v>
      </c>
      <c r="O1299" s="70">
        <f t="shared" si="101"/>
        <v>65958.709999999992</v>
      </c>
      <c r="P1299" s="76">
        <v>0</v>
      </c>
      <c r="Q1299" s="66">
        <f t="shared" si="102"/>
        <v>0</v>
      </c>
      <c r="R1299" s="63">
        <v>1</v>
      </c>
      <c r="S1299" s="27">
        <v>0</v>
      </c>
      <c r="T1299" s="27">
        <v>65958.709999999992</v>
      </c>
      <c r="U1299" s="64">
        <f t="shared" si="103"/>
        <v>0</v>
      </c>
      <c r="V1299" s="65">
        <f t="shared" si="104"/>
        <v>65958.709999999992</v>
      </c>
    </row>
    <row r="1300" spans="1:22" x14ac:dyDescent="0.25">
      <c r="A1300" s="1" t="s">
        <v>3711</v>
      </c>
      <c r="B1300" t="s">
        <v>30</v>
      </c>
      <c r="C1300" t="s">
        <v>112</v>
      </c>
      <c r="D1300" t="s">
        <v>30</v>
      </c>
      <c r="E1300" t="s">
        <v>0</v>
      </c>
      <c r="F1300">
        <f t="shared" si="100"/>
        <v>7</v>
      </c>
      <c r="G1300" t="s">
        <v>3799</v>
      </c>
      <c r="H1300" t="s">
        <v>3782</v>
      </c>
      <c r="I1300" t="s">
        <v>3785</v>
      </c>
      <c r="J1300" t="s">
        <v>4397</v>
      </c>
      <c r="K1300" s="46">
        <v>0.75</v>
      </c>
      <c r="L1300" s="27">
        <v>0</v>
      </c>
      <c r="M1300" s="27">
        <v>35692.480000000003</v>
      </c>
      <c r="N1300" s="27">
        <v>61763.51</v>
      </c>
      <c r="O1300" s="70">
        <f t="shared" si="101"/>
        <v>97455.99</v>
      </c>
      <c r="P1300" s="76">
        <v>1.4452627532588076</v>
      </c>
      <c r="Q1300" s="66">
        <f t="shared" si="102"/>
        <v>89264.5</v>
      </c>
      <c r="R1300" s="63">
        <v>1</v>
      </c>
      <c r="S1300" s="27">
        <v>0</v>
      </c>
      <c r="T1300" s="27">
        <v>97455.99000000002</v>
      </c>
      <c r="U1300" s="64">
        <f t="shared" si="103"/>
        <v>89264.5</v>
      </c>
      <c r="V1300" s="65">
        <f t="shared" si="104"/>
        <v>186720.49000000002</v>
      </c>
    </row>
    <row r="1301" spans="1:22" x14ac:dyDescent="0.25">
      <c r="A1301" s="1" t="s">
        <v>3711</v>
      </c>
      <c r="B1301" t="s">
        <v>30</v>
      </c>
      <c r="C1301" t="s">
        <v>112</v>
      </c>
      <c r="D1301" t="s">
        <v>30</v>
      </c>
      <c r="E1301" t="s">
        <v>0</v>
      </c>
      <c r="F1301">
        <f t="shared" si="100"/>
        <v>7</v>
      </c>
      <c r="G1301" t="s">
        <v>3788</v>
      </c>
      <c r="H1301" t="s">
        <v>3782</v>
      </c>
      <c r="I1301" t="s">
        <v>3785</v>
      </c>
      <c r="J1301" t="s">
        <v>4397</v>
      </c>
      <c r="K1301" s="46">
        <v>0.7</v>
      </c>
      <c r="L1301" s="27">
        <v>0</v>
      </c>
      <c r="M1301" s="27">
        <v>33312.99</v>
      </c>
      <c r="N1301" s="27">
        <v>57645.94000000001</v>
      </c>
      <c r="O1301" s="70">
        <f t="shared" si="101"/>
        <v>90958.930000000008</v>
      </c>
      <c r="P1301" s="76">
        <v>1.4452627532588076</v>
      </c>
      <c r="Q1301" s="66">
        <f t="shared" si="102"/>
        <v>83313.53</v>
      </c>
      <c r="R1301" s="63">
        <v>1</v>
      </c>
      <c r="S1301" s="27">
        <v>0</v>
      </c>
      <c r="T1301" s="27">
        <v>90958.93</v>
      </c>
      <c r="U1301" s="64">
        <f t="shared" si="103"/>
        <v>83313.53</v>
      </c>
      <c r="V1301" s="65">
        <f t="shared" si="104"/>
        <v>174272.46</v>
      </c>
    </row>
    <row r="1302" spans="1:22" x14ac:dyDescent="0.25">
      <c r="A1302" s="1" t="s">
        <v>3711</v>
      </c>
      <c r="B1302" t="s">
        <v>30</v>
      </c>
      <c r="C1302" t="s">
        <v>112</v>
      </c>
      <c r="D1302" t="s">
        <v>30</v>
      </c>
      <c r="E1302" t="s">
        <v>0</v>
      </c>
      <c r="F1302">
        <f t="shared" si="100"/>
        <v>7</v>
      </c>
      <c r="G1302" t="s">
        <v>3791</v>
      </c>
      <c r="H1302" t="s">
        <v>3782</v>
      </c>
      <c r="I1302" t="s">
        <v>3785</v>
      </c>
      <c r="J1302" t="s">
        <v>4397</v>
      </c>
      <c r="K1302" s="46">
        <v>0.1</v>
      </c>
      <c r="L1302" s="27">
        <v>0</v>
      </c>
      <c r="M1302" s="27">
        <v>4759</v>
      </c>
      <c r="N1302" s="27">
        <v>8259.09</v>
      </c>
      <c r="O1302" s="70">
        <f t="shared" si="101"/>
        <v>13018.09</v>
      </c>
      <c r="P1302" s="76">
        <v>1.4452627532588076</v>
      </c>
      <c r="Q1302" s="66">
        <f t="shared" si="102"/>
        <v>11936.56</v>
      </c>
      <c r="R1302" s="63">
        <v>1</v>
      </c>
      <c r="S1302" s="27">
        <v>0</v>
      </c>
      <c r="T1302" s="27">
        <v>13018.09</v>
      </c>
      <c r="U1302" s="64">
        <f t="shared" si="103"/>
        <v>11936.56</v>
      </c>
      <c r="V1302" s="65">
        <f t="shared" si="104"/>
        <v>24954.65</v>
      </c>
    </row>
    <row r="1303" spans="1:22" x14ac:dyDescent="0.25">
      <c r="A1303" s="1" t="s">
        <v>3711</v>
      </c>
      <c r="B1303" t="s">
        <v>30</v>
      </c>
      <c r="C1303" t="s">
        <v>809</v>
      </c>
      <c r="D1303" t="s">
        <v>810</v>
      </c>
      <c r="E1303" t="s">
        <v>3</v>
      </c>
      <c r="F1303">
        <f t="shared" si="100"/>
        <v>7</v>
      </c>
      <c r="G1303" t="s">
        <v>3778</v>
      </c>
      <c r="H1303" t="s">
        <v>3779</v>
      </c>
      <c r="I1303" t="s">
        <v>3780</v>
      </c>
      <c r="J1303" t="s">
        <v>4397</v>
      </c>
      <c r="K1303" s="46">
        <v>0.67149999999999999</v>
      </c>
      <c r="L1303" s="27">
        <v>0</v>
      </c>
      <c r="M1303" s="27">
        <v>227.03</v>
      </c>
      <c r="N1303" s="27">
        <v>0</v>
      </c>
      <c r="O1303" s="70">
        <f t="shared" si="101"/>
        <v>227.03</v>
      </c>
      <c r="P1303" s="76">
        <v>0</v>
      </c>
      <c r="Q1303" s="66">
        <f t="shared" si="102"/>
        <v>0</v>
      </c>
      <c r="R1303" s="63">
        <v>0</v>
      </c>
      <c r="S1303" s="27">
        <v>0</v>
      </c>
      <c r="T1303" s="27">
        <v>227.03</v>
      </c>
      <c r="U1303" s="64">
        <f t="shared" si="103"/>
        <v>0</v>
      </c>
      <c r="V1303" s="65">
        <f t="shared" si="104"/>
        <v>227.03</v>
      </c>
    </row>
    <row r="1304" spans="1:22" x14ac:dyDescent="0.25">
      <c r="A1304" s="1" t="s">
        <v>3711</v>
      </c>
      <c r="B1304" t="s">
        <v>30</v>
      </c>
      <c r="C1304" t="s">
        <v>811</v>
      </c>
      <c r="D1304" t="s">
        <v>812</v>
      </c>
      <c r="E1304" t="s">
        <v>3</v>
      </c>
      <c r="F1304">
        <f t="shared" si="100"/>
        <v>7</v>
      </c>
      <c r="G1304" t="s">
        <v>3778</v>
      </c>
      <c r="H1304" t="s">
        <v>3779</v>
      </c>
      <c r="I1304" t="s">
        <v>3780</v>
      </c>
      <c r="J1304" t="s">
        <v>4397</v>
      </c>
      <c r="K1304" s="46">
        <v>0.74650000000000005</v>
      </c>
      <c r="L1304" s="27">
        <v>0</v>
      </c>
      <c r="M1304" s="27">
        <v>729.48</v>
      </c>
      <c r="N1304" s="27">
        <v>0</v>
      </c>
      <c r="O1304" s="70">
        <f t="shared" si="101"/>
        <v>729.48</v>
      </c>
      <c r="P1304" s="76">
        <v>0</v>
      </c>
      <c r="Q1304" s="66">
        <f t="shared" si="102"/>
        <v>0</v>
      </c>
      <c r="R1304" s="63">
        <v>0</v>
      </c>
      <c r="S1304" s="27">
        <v>0</v>
      </c>
      <c r="T1304" s="27">
        <v>729.48</v>
      </c>
      <c r="U1304" s="64">
        <f t="shared" si="103"/>
        <v>0</v>
      </c>
      <c r="V1304" s="65">
        <f t="shared" si="104"/>
        <v>729.48</v>
      </c>
    </row>
    <row r="1305" spans="1:22" x14ac:dyDescent="0.25">
      <c r="A1305" s="1" t="s">
        <v>3711</v>
      </c>
      <c r="B1305" t="s">
        <v>30</v>
      </c>
      <c r="C1305" t="s">
        <v>811</v>
      </c>
      <c r="D1305" t="s">
        <v>812</v>
      </c>
      <c r="E1305" t="s">
        <v>3</v>
      </c>
      <c r="F1305">
        <f t="shared" si="100"/>
        <v>7</v>
      </c>
      <c r="G1305" t="s">
        <v>3902</v>
      </c>
      <c r="H1305" t="s">
        <v>3782</v>
      </c>
      <c r="I1305" t="s">
        <v>3783</v>
      </c>
      <c r="J1305" t="s">
        <v>4397</v>
      </c>
      <c r="K1305" s="46">
        <v>1</v>
      </c>
      <c r="L1305" s="27">
        <v>0</v>
      </c>
      <c r="M1305" s="27">
        <v>977.2</v>
      </c>
      <c r="N1305" s="27">
        <v>0</v>
      </c>
      <c r="O1305" s="70">
        <f t="shared" si="101"/>
        <v>977.2</v>
      </c>
      <c r="P1305" s="76">
        <v>0</v>
      </c>
      <c r="Q1305" s="66">
        <f t="shared" si="102"/>
        <v>0</v>
      </c>
      <c r="R1305" s="63">
        <v>0</v>
      </c>
      <c r="S1305" s="27">
        <v>0</v>
      </c>
      <c r="T1305" s="27">
        <v>977.2</v>
      </c>
      <c r="U1305" s="64">
        <f t="shared" si="103"/>
        <v>0</v>
      </c>
      <c r="V1305" s="65">
        <f t="shared" si="104"/>
        <v>977.2</v>
      </c>
    </row>
    <row r="1306" spans="1:22" x14ac:dyDescent="0.25">
      <c r="A1306" s="1" t="s">
        <v>3711</v>
      </c>
      <c r="B1306" t="s">
        <v>30</v>
      </c>
      <c r="C1306" t="s">
        <v>811</v>
      </c>
      <c r="D1306" t="s">
        <v>812</v>
      </c>
      <c r="E1306" t="s">
        <v>3</v>
      </c>
      <c r="F1306">
        <f t="shared" si="100"/>
        <v>7</v>
      </c>
      <c r="G1306" t="s">
        <v>3971</v>
      </c>
      <c r="H1306" t="s">
        <v>3782</v>
      </c>
      <c r="I1306" t="s">
        <v>3785</v>
      </c>
      <c r="J1306" t="s">
        <v>4397</v>
      </c>
      <c r="K1306" s="46">
        <v>0.12180000000000001</v>
      </c>
      <c r="L1306" s="27">
        <v>0</v>
      </c>
      <c r="M1306" s="27">
        <v>119.02</v>
      </c>
      <c r="N1306" s="27">
        <v>0</v>
      </c>
      <c r="O1306" s="70">
        <f t="shared" si="101"/>
        <v>119.02</v>
      </c>
      <c r="P1306" s="76">
        <v>0</v>
      </c>
      <c r="Q1306" s="66">
        <f t="shared" si="102"/>
        <v>0</v>
      </c>
      <c r="R1306" s="63">
        <v>0</v>
      </c>
      <c r="S1306" s="27">
        <v>0</v>
      </c>
      <c r="T1306" s="27">
        <v>119.02</v>
      </c>
      <c r="U1306" s="64">
        <f t="shared" si="103"/>
        <v>0</v>
      </c>
      <c r="V1306" s="65">
        <f t="shared" si="104"/>
        <v>119.02</v>
      </c>
    </row>
    <row r="1307" spans="1:22" x14ac:dyDescent="0.25">
      <c r="A1307" s="1" t="s">
        <v>3711</v>
      </c>
      <c r="B1307" t="s">
        <v>30</v>
      </c>
      <c r="C1307" t="s">
        <v>811</v>
      </c>
      <c r="D1307" t="s">
        <v>812</v>
      </c>
      <c r="E1307" t="s">
        <v>3</v>
      </c>
      <c r="F1307">
        <f t="shared" si="100"/>
        <v>7</v>
      </c>
      <c r="G1307" t="s">
        <v>3796</v>
      </c>
      <c r="H1307" t="s">
        <v>3782</v>
      </c>
      <c r="I1307" t="s">
        <v>3783</v>
      </c>
      <c r="J1307" t="s">
        <v>4397</v>
      </c>
      <c r="K1307" s="46">
        <v>2.1</v>
      </c>
      <c r="L1307" s="27">
        <v>0</v>
      </c>
      <c r="M1307" s="27">
        <v>2052.12</v>
      </c>
      <c r="N1307" s="27">
        <v>0</v>
      </c>
      <c r="O1307" s="70">
        <f t="shared" si="101"/>
        <v>2052.12</v>
      </c>
      <c r="P1307" s="76">
        <v>0</v>
      </c>
      <c r="Q1307" s="66">
        <f t="shared" si="102"/>
        <v>0</v>
      </c>
      <c r="R1307" s="63">
        <v>0</v>
      </c>
      <c r="S1307" s="27">
        <v>0</v>
      </c>
      <c r="T1307" s="27">
        <v>2052.12</v>
      </c>
      <c r="U1307" s="64">
        <f t="shared" si="103"/>
        <v>0</v>
      </c>
      <c r="V1307" s="65">
        <f t="shared" si="104"/>
        <v>2052.12</v>
      </c>
    </row>
    <row r="1308" spans="1:22" x14ac:dyDescent="0.25">
      <c r="A1308" s="1" t="s">
        <v>3711</v>
      </c>
      <c r="B1308" t="s">
        <v>30</v>
      </c>
      <c r="C1308" t="s">
        <v>813</v>
      </c>
      <c r="D1308" t="s">
        <v>305</v>
      </c>
      <c r="E1308" t="s">
        <v>3</v>
      </c>
      <c r="F1308">
        <f t="shared" si="100"/>
        <v>7</v>
      </c>
      <c r="G1308" t="s">
        <v>3778</v>
      </c>
      <c r="H1308" t="s">
        <v>3779</v>
      </c>
      <c r="I1308" t="s">
        <v>3780</v>
      </c>
      <c r="J1308" t="s">
        <v>4397</v>
      </c>
      <c r="K1308" s="46">
        <v>0.62529999999999997</v>
      </c>
      <c r="L1308" s="27">
        <v>0</v>
      </c>
      <c r="M1308" s="27">
        <v>110.8</v>
      </c>
      <c r="N1308" s="27">
        <v>0</v>
      </c>
      <c r="O1308" s="70">
        <f t="shared" si="101"/>
        <v>110.8</v>
      </c>
      <c r="P1308" s="76">
        <v>0</v>
      </c>
      <c r="Q1308" s="66">
        <f t="shared" si="102"/>
        <v>0</v>
      </c>
      <c r="R1308" s="63">
        <v>0</v>
      </c>
      <c r="S1308" s="27">
        <v>0</v>
      </c>
      <c r="T1308" s="27">
        <v>110.8</v>
      </c>
      <c r="U1308" s="64">
        <f t="shared" si="103"/>
        <v>0</v>
      </c>
      <c r="V1308" s="65">
        <f t="shared" si="104"/>
        <v>110.8</v>
      </c>
    </row>
    <row r="1309" spans="1:22" x14ac:dyDescent="0.25">
      <c r="A1309" s="1" t="s">
        <v>3711</v>
      </c>
      <c r="B1309" t="s">
        <v>30</v>
      </c>
      <c r="C1309" t="s">
        <v>813</v>
      </c>
      <c r="D1309" t="s">
        <v>305</v>
      </c>
      <c r="E1309" t="s">
        <v>3</v>
      </c>
      <c r="F1309">
        <f t="shared" si="100"/>
        <v>7</v>
      </c>
      <c r="G1309" t="s">
        <v>3902</v>
      </c>
      <c r="H1309" t="s">
        <v>3782</v>
      </c>
      <c r="I1309" t="s">
        <v>3783</v>
      </c>
      <c r="J1309" t="s">
        <v>4397</v>
      </c>
      <c r="K1309" s="46">
        <v>0.47660000000000002</v>
      </c>
      <c r="L1309" s="27">
        <v>0</v>
      </c>
      <c r="M1309" s="27">
        <v>84.45</v>
      </c>
      <c r="N1309" s="27">
        <v>0</v>
      </c>
      <c r="O1309" s="70">
        <f t="shared" si="101"/>
        <v>84.45</v>
      </c>
      <c r="P1309" s="76">
        <v>0</v>
      </c>
      <c r="Q1309" s="66">
        <f t="shared" si="102"/>
        <v>0</v>
      </c>
      <c r="R1309" s="63">
        <v>0</v>
      </c>
      <c r="S1309" s="27">
        <v>0</v>
      </c>
      <c r="T1309" s="27">
        <v>84.45</v>
      </c>
      <c r="U1309" s="64">
        <f t="shared" si="103"/>
        <v>0</v>
      </c>
      <c r="V1309" s="65">
        <f t="shared" si="104"/>
        <v>84.45</v>
      </c>
    </row>
    <row r="1310" spans="1:22" x14ac:dyDescent="0.25">
      <c r="A1310" s="1" t="s">
        <v>3711</v>
      </c>
      <c r="B1310" t="s">
        <v>30</v>
      </c>
      <c r="C1310" t="s">
        <v>813</v>
      </c>
      <c r="D1310" t="s">
        <v>305</v>
      </c>
      <c r="E1310" t="s">
        <v>3</v>
      </c>
      <c r="F1310">
        <f t="shared" si="100"/>
        <v>7</v>
      </c>
      <c r="G1310" t="s">
        <v>3796</v>
      </c>
      <c r="H1310" t="s">
        <v>3782</v>
      </c>
      <c r="I1310" t="s">
        <v>3783</v>
      </c>
      <c r="J1310" t="s">
        <v>4397</v>
      </c>
      <c r="K1310" s="46">
        <v>1.1319999999999999</v>
      </c>
      <c r="L1310" s="27">
        <v>0</v>
      </c>
      <c r="M1310" s="27">
        <v>200.59</v>
      </c>
      <c r="N1310" s="27">
        <v>0</v>
      </c>
      <c r="O1310" s="70">
        <f t="shared" si="101"/>
        <v>200.59</v>
      </c>
      <c r="P1310" s="76">
        <v>0</v>
      </c>
      <c r="Q1310" s="66">
        <f t="shared" si="102"/>
        <v>0</v>
      </c>
      <c r="R1310" s="63">
        <v>0</v>
      </c>
      <c r="S1310" s="27">
        <v>0</v>
      </c>
      <c r="T1310" s="27">
        <v>200.59</v>
      </c>
      <c r="U1310" s="64">
        <f t="shared" si="103"/>
        <v>0</v>
      </c>
      <c r="V1310" s="65">
        <f t="shared" si="104"/>
        <v>200.59</v>
      </c>
    </row>
    <row r="1311" spans="1:22" x14ac:dyDescent="0.25">
      <c r="A1311" s="1" t="s">
        <v>3711</v>
      </c>
      <c r="B1311" t="s">
        <v>30</v>
      </c>
      <c r="C1311" t="s">
        <v>813</v>
      </c>
      <c r="D1311" t="s">
        <v>305</v>
      </c>
      <c r="E1311" t="s">
        <v>3</v>
      </c>
      <c r="F1311">
        <f t="shared" si="100"/>
        <v>7</v>
      </c>
      <c r="G1311" t="s">
        <v>3940</v>
      </c>
      <c r="H1311" t="s">
        <v>3782</v>
      </c>
      <c r="I1311" t="s">
        <v>3783</v>
      </c>
      <c r="J1311" t="s">
        <v>4397</v>
      </c>
      <c r="K1311" s="46">
        <v>0.58069999999999999</v>
      </c>
      <c r="L1311" s="27">
        <v>0</v>
      </c>
      <c r="M1311" s="27">
        <v>102.9</v>
      </c>
      <c r="N1311" s="27">
        <v>0</v>
      </c>
      <c r="O1311" s="70">
        <f t="shared" si="101"/>
        <v>102.9</v>
      </c>
      <c r="P1311" s="76">
        <v>0</v>
      </c>
      <c r="Q1311" s="66">
        <f t="shared" si="102"/>
        <v>0</v>
      </c>
      <c r="R1311" s="63">
        <v>0</v>
      </c>
      <c r="S1311" s="27">
        <v>0</v>
      </c>
      <c r="T1311" s="27">
        <v>102.9</v>
      </c>
      <c r="U1311" s="64">
        <f t="shared" si="103"/>
        <v>0</v>
      </c>
      <c r="V1311" s="65">
        <f t="shared" si="104"/>
        <v>102.9</v>
      </c>
    </row>
    <row r="1312" spans="1:22" x14ac:dyDescent="0.25">
      <c r="A1312" s="1" t="s">
        <v>3711</v>
      </c>
      <c r="B1312" t="s">
        <v>30</v>
      </c>
      <c r="C1312" t="s">
        <v>814</v>
      </c>
      <c r="D1312" t="s">
        <v>815</v>
      </c>
      <c r="E1312" t="s">
        <v>3</v>
      </c>
      <c r="F1312">
        <f t="shared" si="100"/>
        <v>7</v>
      </c>
      <c r="G1312" t="s">
        <v>3778</v>
      </c>
      <c r="H1312" t="s">
        <v>3779</v>
      </c>
      <c r="I1312" t="s">
        <v>3780</v>
      </c>
      <c r="J1312" t="s">
        <v>4397</v>
      </c>
      <c r="K1312" s="46">
        <v>0.84040000000000004</v>
      </c>
      <c r="L1312" s="27">
        <v>0</v>
      </c>
      <c r="M1312" s="27">
        <v>1919.89</v>
      </c>
      <c r="N1312" s="27">
        <v>0</v>
      </c>
      <c r="O1312" s="70">
        <f t="shared" si="101"/>
        <v>1919.89</v>
      </c>
      <c r="P1312" s="76">
        <v>0</v>
      </c>
      <c r="Q1312" s="66">
        <f t="shared" si="102"/>
        <v>0</v>
      </c>
      <c r="R1312" s="63">
        <v>0</v>
      </c>
      <c r="S1312" s="27">
        <v>0</v>
      </c>
      <c r="T1312" s="27">
        <v>1919.89</v>
      </c>
      <c r="U1312" s="64">
        <f t="shared" si="103"/>
        <v>0</v>
      </c>
      <c r="V1312" s="65">
        <f t="shared" si="104"/>
        <v>1919.89</v>
      </c>
    </row>
    <row r="1313" spans="1:22" x14ac:dyDescent="0.25">
      <c r="A1313" s="1" t="s">
        <v>3711</v>
      </c>
      <c r="B1313" t="s">
        <v>30</v>
      </c>
      <c r="C1313" t="s">
        <v>814</v>
      </c>
      <c r="D1313" t="s">
        <v>815</v>
      </c>
      <c r="E1313" t="s">
        <v>3</v>
      </c>
      <c r="F1313">
        <f t="shared" si="100"/>
        <v>7</v>
      </c>
      <c r="G1313" t="s">
        <v>3796</v>
      </c>
      <c r="H1313" t="s">
        <v>3782</v>
      </c>
      <c r="I1313" t="s">
        <v>3783</v>
      </c>
      <c r="J1313" t="s">
        <v>4397</v>
      </c>
      <c r="K1313" s="46">
        <v>1.4804999999999999</v>
      </c>
      <c r="L1313" s="27">
        <v>0</v>
      </c>
      <c r="M1313" s="27">
        <v>3382.2</v>
      </c>
      <c r="N1313" s="27">
        <v>0</v>
      </c>
      <c r="O1313" s="70">
        <f t="shared" si="101"/>
        <v>3382.2</v>
      </c>
      <c r="P1313" s="76">
        <v>0</v>
      </c>
      <c r="Q1313" s="66">
        <f t="shared" si="102"/>
        <v>0</v>
      </c>
      <c r="R1313" s="63">
        <v>0</v>
      </c>
      <c r="S1313" s="27">
        <v>0</v>
      </c>
      <c r="T1313" s="27">
        <v>3382.2</v>
      </c>
      <c r="U1313" s="64">
        <f t="shared" si="103"/>
        <v>0</v>
      </c>
      <c r="V1313" s="65">
        <f t="shared" si="104"/>
        <v>3382.2</v>
      </c>
    </row>
    <row r="1314" spans="1:22" x14ac:dyDescent="0.25">
      <c r="A1314" s="1" t="s">
        <v>3711</v>
      </c>
      <c r="B1314" t="s">
        <v>30</v>
      </c>
      <c r="C1314" t="s">
        <v>816</v>
      </c>
      <c r="D1314" t="s">
        <v>817</v>
      </c>
      <c r="E1314" t="s">
        <v>3</v>
      </c>
      <c r="F1314">
        <f t="shared" si="100"/>
        <v>7</v>
      </c>
      <c r="G1314" t="s">
        <v>3778</v>
      </c>
      <c r="H1314" t="s">
        <v>3779</v>
      </c>
      <c r="I1314" t="s">
        <v>3780</v>
      </c>
      <c r="J1314" t="s">
        <v>4397</v>
      </c>
      <c r="K1314" s="46">
        <v>0.6915</v>
      </c>
      <c r="L1314" s="27">
        <v>390.59</v>
      </c>
      <c r="M1314" s="27">
        <v>197.15</v>
      </c>
      <c r="N1314" s="27">
        <v>1014.3100000000001</v>
      </c>
      <c r="O1314" s="70">
        <f t="shared" si="101"/>
        <v>1602.0500000000002</v>
      </c>
      <c r="P1314" s="76">
        <v>1.4452583529690135</v>
      </c>
      <c r="Q1314" s="66">
        <f t="shared" si="102"/>
        <v>1465.94</v>
      </c>
      <c r="R1314" s="63">
        <v>1</v>
      </c>
      <c r="S1314" s="27">
        <v>0</v>
      </c>
      <c r="T1314" s="27">
        <v>1602.0500000000002</v>
      </c>
      <c r="U1314" s="64">
        <f t="shared" si="103"/>
        <v>1465.94</v>
      </c>
      <c r="V1314" s="65">
        <f t="shared" si="104"/>
        <v>3067.9900000000002</v>
      </c>
    </row>
    <row r="1315" spans="1:22" x14ac:dyDescent="0.25">
      <c r="A1315" s="1" t="s">
        <v>3711</v>
      </c>
      <c r="B1315" t="s">
        <v>30</v>
      </c>
      <c r="C1315" t="s">
        <v>818</v>
      </c>
      <c r="D1315" t="s">
        <v>819</v>
      </c>
      <c r="E1315" t="s">
        <v>3</v>
      </c>
      <c r="F1315">
        <f t="shared" si="100"/>
        <v>7</v>
      </c>
      <c r="G1315" t="s">
        <v>3778</v>
      </c>
      <c r="H1315" t="s">
        <v>3779</v>
      </c>
      <c r="I1315" t="s">
        <v>3780</v>
      </c>
      <c r="J1315" t="s">
        <v>4397</v>
      </c>
      <c r="K1315" s="46">
        <v>4.6422999999999996</v>
      </c>
      <c r="L1315" s="27">
        <v>10948.49</v>
      </c>
      <c r="M1315" s="27">
        <v>34224.89</v>
      </c>
      <c r="N1315" s="27">
        <v>5772.840000000002</v>
      </c>
      <c r="O1315" s="70">
        <f t="shared" si="101"/>
        <v>50946.22</v>
      </c>
      <c r="P1315" s="76">
        <v>1.4452627604036008</v>
      </c>
      <c r="Q1315" s="66">
        <f t="shared" si="102"/>
        <v>8343.27</v>
      </c>
      <c r="R1315" s="63">
        <v>1</v>
      </c>
      <c r="S1315" s="27">
        <v>0</v>
      </c>
      <c r="T1315" s="27">
        <v>50946.22</v>
      </c>
      <c r="U1315" s="64">
        <f t="shared" si="103"/>
        <v>8343.27</v>
      </c>
      <c r="V1315" s="65">
        <f t="shared" si="104"/>
        <v>59289.490000000005</v>
      </c>
    </row>
    <row r="1316" spans="1:22" x14ac:dyDescent="0.25">
      <c r="A1316" s="1" t="s">
        <v>3711</v>
      </c>
      <c r="B1316" t="s">
        <v>30</v>
      </c>
      <c r="C1316" t="s">
        <v>818</v>
      </c>
      <c r="D1316" t="s">
        <v>819</v>
      </c>
      <c r="E1316" t="s">
        <v>3</v>
      </c>
      <c r="F1316">
        <f t="shared" si="100"/>
        <v>7</v>
      </c>
      <c r="G1316" t="s">
        <v>3902</v>
      </c>
      <c r="H1316" t="s">
        <v>3782</v>
      </c>
      <c r="I1316" t="s">
        <v>3783</v>
      </c>
      <c r="J1316" t="s">
        <v>4397</v>
      </c>
      <c r="K1316" s="46">
        <v>0.25</v>
      </c>
      <c r="L1316" s="27">
        <v>900.49</v>
      </c>
      <c r="M1316" s="27">
        <v>1843.1</v>
      </c>
      <c r="N1316" s="27">
        <v>0</v>
      </c>
      <c r="O1316" s="70">
        <f t="shared" si="101"/>
        <v>2743.59</v>
      </c>
      <c r="P1316" s="76">
        <v>0</v>
      </c>
      <c r="Q1316" s="66">
        <f t="shared" si="102"/>
        <v>0</v>
      </c>
      <c r="R1316" s="63">
        <v>1</v>
      </c>
      <c r="S1316" s="27">
        <v>0</v>
      </c>
      <c r="T1316" s="27">
        <v>2743.59</v>
      </c>
      <c r="U1316" s="64">
        <f t="shared" si="103"/>
        <v>0</v>
      </c>
      <c r="V1316" s="65">
        <f t="shared" si="104"/>
        <v>2743.59</v>
      </c>
    </row>
    <row r="1317" spans="1:22" x14ac:dyDescent="0.25">
      <c r="A1317" s="1" t="s">
        <v>3711</v>
      </c>
      <c r="B1317" t="s">
        <v>30</v>
      </c>
      <c r="C1317" t="s">
        <v>818</v>
      </c>
      <c r="D1317" t="s">
        <v>819</v>
      </c>
      <c r="E1317" t="s">
        <v>3</v>
      </c>
      <c r="F1317">
        <f t="shared" si="100"/>
        <v>7</v>
      </c>
      <c r="G1317" t="s">
        <v>3850</v>
      </c>
      <c r="H1317" t="s">
        <v>3782</v>
      </c>
      <c r="I1317" t="s">
        <v>3783</v>
      </c>
      <c r="J1317" t="s">
        <v>4397</v>
      </c>
      <c r="K1317" s="46">
        <v>3.85</v>
      </c>
      <c r="L1317" s="27">
        <v>13867.51</v>
      </c>
      <c r="M1317" s="27">
        <v>28383.74</v>
      </c>
      <c r="N1317" s="27">
        <v>0</v>
      </c>
      <c r="O1317" s="70">
        <f t="shared" si="101"/>
        <v>42251.25</v>
      </c>
      <c r="P1317" s="76">
        <v>0</v>
      </c>
      <c r="Q1317" s="66">
        <f t="shared" si="102"/>
        <v>0</v>
      </c>
      <c r="R1317" s="63">
        <v>1</v>
      </c>
      <c r="S1317" s="27">
        <v>0</v>
      </c>
      <c r="T1317" s="27">
        <v>42251.25</v>
      </c>
      <c r="U1317" s="64">
        <f t="shared" si="103"/>
        <v>0</v>
      </c>
      <c r="V1317" s="65">
        <f t="shared" si="104"/>
        <v>42251.25</v>
      </c>
    </row>
    <row r="1318" spans="1:22" x14ac:dyDescent="0.25">
      <c r="A1318" s="1" t="s">
        <v>3711</v>
      </c>
      <c r="B1318" t="s">
        <v>30</v>
      </c>
      <c r="C1318" t="s">
        <v>818</v>
      </c>
      <c r="D1318" t="s">
        <v>819</v>
      </c>
      <c r="E1318" t="s">
        <v>3</v>
      </c>
      <c r="F1318">
        <f t="shared" si="100"/>
        <v>7</v>
      </c>
      <c r="G1318" t="s">
        <v>3787</v>
      </c>
      <c r="H1318" t="s">
        <v>3782</v>
      </c>
      <c r="I1318" t="s">
        <v>3785</v>
      </c>
      <c r="J1318" t="s">
        <v>4397</v>
      </c>
      <c r="K1318" s="46">
        <v>0.5</v>
      </c>
      <c r="L1318" s="27">
        <v>0</v>
      </c>
      <c r="M1318" s="27">
        <v>3686.2</v>
      </c>
      <c r="N1318" s="27">
        <v>1800.98</v>
      </c>
      <c r="O1318" s="70">
        <f t="shared" si="101"/>
        <v>5487.18</v>
      </c>
      <c r="P1318" s="76">
        <v>1.4452627604036008</v>
      </c>
      <c r="Q1318" s="66">
        <f t="shared" si="102"/>
        <v>2602.89</v>
      </c>
      <c r="R1318" s="63">
        <v>1</v>
      </c>
      <c r="S1318" s="27">
        <v>0</v>
      </c>
      <c r="T1318" s="27">
        <v>5487.18</v>
      </c>
      <c r="U1318" s="64">
        <f t="shared" si="103"/>
        <v>2602.89</v>
      </c>
      <c r="V1318" s="65">
        <f t="shared" si="104"/>
        <v>8090.07</v>
      </c>
    </row>
    <row r="1319" spans="1:22" x14ac:dyDescent="0.25">
      <c r="A1319" s="1" t="s">
        <v>3711</v>
      </c>
      <c r="B1319" t="s">
        <v>30</v>
      </c>
      <c r="C1319" t="s">
        <v>820</v>
      </c>
      <c r="D1319" t="s">
        <v>821</v>
      </c>
      <c r="E1319" t="s">
        <v>3</v>
      </c>
      <c r="F1319">
        <f t="shared" si="100"/>
        <v>7</v>
      </c>
      <c r="G1319" t="s">
        <v>3778</v>
      </c>
      <c r="H1319" t="s">
        <v>3779</v>
      </c>
      <c r="I1319" t="s">
        <v>3780</v>
      </c>
      <c r="J1319" t="s">
        <v>4397</v>
      </c>
      <c r="K1319" s="46">
        <v>0.5</v>
      </c>
      <c r="L1319" s="27">
        <v>0</v>
      </c>
      <c r="M1319" s="27">
        <v>203.36</v>
      </c>
      <c r="N1319" s="27">
        <v>0</v>
      </c>
      <c r="O1319" s="70">
        <f t="shared" si="101"/>
        <v>203.36</v>
      </c>
      <c r="P1319" s="76">
        <v>0</v>
      </c>
      <c r="Q1319" s="66">
        <f t="shared" si="102"/>
        <v>0</v>
      </c>
      <c r="R1319" s="63">
        <v>0</v>
      </c>
      <c r="S1319" s="27">
        <v>0</v>
      </c>
      <c r="T1319" s="27">
        <v>203.36</v>
      </c>
      <c r="U1319" s="64">
        <f t="shared" si="103"/>
        <v>0</v>
      </c>
      <c r="V1319" s="65">
        <f t="shared" si="104"/>
        <v>203.36</v>
      </c>
    </row>
    <row r="1320" spans="1:22" x14ac:dyDescent="0.25">
      <c r="A1320" s="1" t="s">
        <v>3711</v>
      </c>
      <c r="B1320" t="s">
        <v>30</v>
      </c>
      <c r="C1320" t="s">
        <v>820</v>
      </c>
      <c r="D1320" t="s">
        <v>821</v>
      </c>
      <c r="E1320" t="s">
        <v>3</v>
      </c>
      <c r="F1320">
        <f t="shared" si="100"/>
        <v>7</v>
      </c>
      <c r="G1320" t="s">
        <v>3796</v>
      </c>
      <c r="H1320" t="s">
        <v>3782</v>
      </c>
      <c r="I1320" t="s">
        <v>3783</v>
      </c>
      <c r="J1320" t="s">
        <v>4397</v>
      </c>
      <c r="K1320" s="46">
        <v>3.3795999999999999</v>
      </c>
      <c r="L1320" s="27">
        <v>0</v>
      </c>
      <c r="M1320" s="27">
        <v>1374.57</v>
      </c>
      <c r="N1320" s="27">
        <v>0</v>
      </c>
      <c r="O1320" s="70">
        <f t="shared" si="101"/>
        <v>1374.57</v>
      </c>
      <c r="P1320" s="76">
        <v>0</v>
      </c>
      <c r="Q1320" s="66">
        <f t="shared" si="102"/>
        <v>0</v>
      </c>
      <c r="R1320" s="63">
        <v>0</v>
      </c>
      <c r="S1320" s="27">
        <v>0</v>
      </c>
      <c r="T1320" s="27">
        <v>1374.57</v>
      </c>
      <c r="U1320" s="64">
        <f t="shared" si="103"/>
        <v>0</v>
      </c>
      <c r="V1320" s="65">
        <f t="shared" si="104"/>
        <v>1374.57</v>
      </c>
    </row>
    <row r="1321" spans="1:22" x14ac:dyDescent="0.25">
      <c r="A1321" s="1" t="s">
        <v>3711</v>
      </c>
      <c r="B1321" t="s">
        <v>30</v>
      </c>
      <c r="C1321" t="s">
        <v>822</v>
      </c>
      <c r="D1321" t="s">
        <v>582</v>
      </c>
      <c r="E1321" t="s">
        <v>3</v>
      </c>
      <c r="F1321">
        <f t="shared" si="100"/>
        <v>7</v>
      </c>
      <c r="G1321" t="s">
        <v>3778</v>
      </c>
      <c r="H1321" t="s">
        <v>3779</v>
      </c>
      <c r="I1321" t="s">
        <v>3780</v>
      </c>
      <c r="J1321" t="s">
        <v>4397</v>
      </c>
      <c r="K1321" s="46">
        <v>0.92249999999999999</v>
      </c>
      <c r="L1321" s="27">
        <v>0</v>
      </c>
      <c r="M1321" s="27">
        <v>5584.72</v>
      </c>
      <c r="N1321" s="27">
        <v>0</v>
      </c>
      <c r="O1321" s="70">
        <f t="shared" si="101"/>
        <v>5584.72</v>
      </c>
      <c r="P1321" s="76">
        <v>0</v>
      </c>
      <c r="Q1321" s="66">
        <f t="shared" si="102"/>
        <v>0</v>
      </c>
      <c r="R1321" s="63">
        <v>0</v>
      </c>
      <c r="S1321" s="27">
        <v>0</v>
      </c>
      <c r="T1321" s="27">
        <v>5584.72</v>
      </c>
      <c r="U1321" s="64">
        <f t="shared" si="103"/>
        <v>0</v>
      </c>
      <c r="V1321" s="65">
        <f t="shared" si="104"/>
        <v>5584.72</v>
      </c>
    </row>
    <row r="1322" spans="1:22" x14ac:dyDescent="0.25">
      <c r="A1322" s="1" t="s">
        <v>3711</v>
      </c>
      <c r="B1322" t="s">
        <v>30</v>
      </c>
      <c r="C1322" t="s">
        <v>823</v>
      </c>
      <c r="D1322" t="s">
        <v>824</v>
      </c>
      <c r="E1322" t="s">
        <v>3</v>
      </c>
      <c r="F1322">
        <f t="shared" si="100"/>
        <v>7</v>
      </c>
      <c r="G1322" t="s">
        <v>3778</v>
      </c>
      <c r="H1322" t="s">
        <v>3779</v>
      </c>
      <c r="I1322" t="s">
        <v>3780</v>
      </c>
      <c r="J1322" t="s">
        <v>4397</v>
      </c>
      <c r="K1322" s="46">
        <v>0.83340000000000003</v>
      </c>
      <c r="L1322" s="27">
        <v>12.46</v>
      </c>
      <c r="M1322" s="27">
        <v>251.27</v>
      </c>
      <c r="N1322" s="27">
        <v>31.29</v>
      </c>
      <c r="O1322" s="70">
        <f t="shared" si="101"/>
        <v>295.02000000000004</v>
      </c>
      <c r="P1322" s="76">
        <v>1.4451901565995526</v>
      </c>
      <c r="Q1322" s="66">
        <f t="shared" si="102"/>
        <v>45.22</v>
      </c>
      <c r="R1322" s="63">
        <v>1</v>
      </c>
      <c r="S1322" s="27">
        <v>0</v>
      </c>
      <c r="T1322" s="27">
        <v>295.02000000000004</v>
      </c>
      <c r="U1322" s="64">
        <f t="shared" si="103"/>
        <v>45.22</v>
      </c>
      <c r="V1322" s="65">
        <f t="shared" si="104"/>
        <v>340.24</v>
      </c>
    </row>
    <row r="1323" spans="1:22" x14ac:dyDescent="0.25">
      <c r="A1323" s="1" t="s">
        <v>3711</v>
      </c>
      <c r="B1323" t="s">
        <v>30</v>
      </c>
      <c r="C1323" t="s">
        <v>823</v>
      </c>
      <c r="D1323" t="s">
        <v>824</v>
      </c>
      <c r="E1323" t="s">
        <v>3</v>
      </c>
      <c r="F1323">
        <f t="shared" si="100"/>
        <v>7</v>
      </c>
      <c r="G1323" t="s">
        <v>3796</v>
      </c>
      <c r="H1323" t="s">
        <v>3782</v>
      </c>
      <c r="I1323" t="s">
        <v>3783</v>
      </c>
      <c r="J1323" t="s">
        <v>4397</v>
      </c>
      <c r="K1323" s="46">
        <v>0.49309999999999998</v>
      </c>
      <c r="L1323" s="27">
        <v>25.89</v>
      </c>
      <c r="M1323" s="27">
        <v>148.66999999999999</v>
      </c>
      <c r="N1323" s="27">
        <v>0</v>
      </c>
      <c r="O1323" s="70">
        <f t="shared" si="101"/>
        <v>174.56</v>
      </c>
      <c r="P1323" s="76">
        <v>0</v>
      </c>
      <c r="Q1323" s="66">
        <f t="shared" si="102"/>
        <v>0</v>
      </c>
      <c r="R1323" s="63">
        <v>1</v>
      </c>
      <c r="S1323" s="27">
        <v>0</v>
      </c>
      <c r="T1323" s="27">
        <v>174.56</v>
      </c>
      <c r="U1323" s="64">
        <f t="shared" si="103"/>
        <v>0</v>
      </c>
      <c r="V1323" s="65">
        <f t="shared" si="104"/>
        <v>174.56</v>
      </c>
    </row>
    <row r="1324" spans="1:22" x14ac:dyDescent="0.25">
      <c r="A1324" s="1" t="s">
        <v>3711</v>
      </c>
      <c r="B1324" t="s">
        <v>30</v>
      </c>
      <c r="C1324" t="s">
        <v>825</v>
      </c>
      <c r="D1324" t="s">
        <v>30</v>
      </c>
      <c r="E1324" t="s">
        <v>3</v>
      </c>
      <c r="F1324">
        <f t="shared" si="100"/>
        <v>7</v>
      </c>
      <c r="G1324" t="s">
        <v>3778</v>
      </c>
      <c r="H1324" t="s">
        <v>3779</v>
      </c>
      <c r="I1324" t="s">
        <v>3780</v>
      </c>
      <c r="J1324" t="s">
        <v>4397</v>
      </c>
      <c r="K1324" s="46">
        <v>4.7533000000000003</v>
      </c>
      <c r="L1324" s="27">
        <v>10991.97</v>
      </c>
      <c r="M1324" s="27">
        <v>11255.58</v>
      </c>
      <c r="N1324" s="27">
        <v>8773.9800000000014</v>
      </c>
      <c r="O1324" s="70">
        <f t="shared" si="101"/>
        <v>31021.53</v>
      </c>
      <c r="P1324" s="76">
        <v>1.4452625068487548</v>
      </c>
      <c r="Q1324" s="66">
        <f t="shared" si="102"/>
        <v>12680.7</v>
      </c>
      <c r="R1324" s="63">
        <v>1</v>
      </c>
      <c r="S1324" s="27">
        <v>0</v>
      </c>
      <c r="T1324" s="27">
        <v>31021.53</v>
      </c>
      <c r="U1324" s="64">
        <f t="shared" si="103"/>
        <v>12680.7</v>
      </c>
      <c r="V1324" s="65">
        <f t="shared" si="104"/>
        <v>43702.229999999996</v>
      </c>
    </row>
    <row r="1325" spans="1:22" x14ac:dyDescent="0.25">
      <c r="A1325" s="1" t="s">
        <v>3711</v>
      </c>
      <c r="B1325" t="s">
        <v>30</v>
      </c>
      <c r="C1325" t="s">
        <v>825</v>
      </c>
      <c r="D1325" t="s">
        <v>30</v>
      </c>
      <c r="E1325" t="s">
        <v>3</v>
      </c>
      <c r="F1325">
        <f t="shared" si="100"/>
        <v>7</v>
      </c>
      <c r="G1325" t="s">
        <v>3900</v>
      </c>
      <c r="H1325" t="s">
        <v>3779</v>
      </c>
      <c r="I1325" t="s">
        <v>3780</v>
      </c>
      <c r="J1325" t="s">
        <v>4397</v>
      </c>
      <c r="K1325" s="46">
        <v>2</v>
      </c>
      <c r="L1325" s="27">
        <v>4624.9399999999996</v>
      </c>
      <c r="M1325" s="27">
        <v>4735.8999999999996</v>
      </c>
      <c r="N1325" s="27">
        <v>3691.7900000000004</v>
      </c>
      <c r="O1325" s="70">
        <f t="shared" si="101"/>
        <v>13052.630000000001</v>
      </c>
      <c r="P1325" s="76">
        <v>1.4452625068487548</v>
      </c>
      <c r="Q1325" s="66">
        <f t="shared" si="102"/>
        <v>5335.61</v>
      </c>
      <c r="R1325" s="63">
        <v>1</v>
      </c>
      <c r="S1325" s="27">
        <v>0</v>
      </c>
      <c r="T1325" s="27">
        <v>13052.630000000001</v>
      </c>
      <c r="U1325" s="64">
        <f t="shared" si="103"/>
        <v>5335.61</v>
      </c>
      <c r="V1325" s="65">
        <f t="shared" si="104"/>
        <v>18388.240000000002</v>
      </c>
    </row>
    <row r="1326" spans="1:22" x14ac:dyDescent="0.25">
      <c r="A1326" s="1" t="s">
        <v>3711</v>
      </c>
      <c r="B1326" t="s">
        <v>30</v>
      </c>
      <c r="C1326" t="s">
        <v>826</v>
      </c>
      <c r="D1326" t="s">
        <v>827</v>
      </c>
      <c r="E1326" t="s">
        <v>3</v>
      </c>
      <c r="F1326">
        <f t="shared" si="100"/>
        <v>7</v>
      </c>
      <c r="G1326" t="s">
        <v>3778</v>
      </c>
      <c r="H1326" t="s">
        <v>3779</v>
      </c>
      <c r="I1326" t="s">
        <v>3780</v>
      </c>
      <c r="J1326" t="s">
        <v>4397</v>
      </c>
      <c r="K1326" s="46">
        <v>4.3884999999999996</v>
      </c>
      <c r="L1326" s="27">
        <v>80424.490000000005</v>
      </c>
      <c r="M1326" s="27">
        <v>0</v>
      </c>
      <c r="N1326" s="27">
        <v>62393.140000000007</v>
      </c>
      <c r="O1326" s="70">
        <f t="shared" si="101"/>
        <v>142817.63</v>
      </c>
      <c r="P1326" s="76">
        <v>1.4452627472411268</v>
      </c>
      <c r="Q1326" s="66">
        <f t="shared" si="102"/>
        <v>90174.48</v>
      </c>
      <c r="R1326" s="63">
        <v>1</v>
      </c>
      <c r="S1326" s="27">
        <v>0</v>
      </c>
      <c r="T1326" s="27">
        <v>142817.63</v>
      </c>
      <c r="U1326" s="64">
        <f t="shared" si="103"/>
        <v>90174.48</v>
      </c>
      <c r="V1326" s="65">
        <f t="shared" si="104"/>
        <v>232992.11</v>
      </c>
    </row>
    <row r="1327" spans="1:22" x14ac:dyDescent="0.25">
      <c r="A1327" s="1" t="s">
        <v>3711</v>
      </c>
      <c r="B1327" t="s">
        <v>30</v>
      </c>
      <c r="C1327" t="s">
        <v>826</v>
      </c>
      <c r="D1327" t="s">
        <v>827</v>
      </c>
      <c r="E1327" t="s">
        <v>3</v>
      </c>
      <c r="F1327">
        <f t="shared" si="100"/>
        <v>7</v>
      </c>
      <c r="G1327" t="s">
        <v>3902</v>
      </c>
      <c r="H1327" t="s">
        <v>3782</v>
      </c>
      <c r="I1327" t="s">
        <v>3783</v>
      </c>
      <c r="J1327" t="s">
        <v>4397</v>
      </c>
      <c r="K1327" s="46">
        <v>0.48070000000000002</v>
      </c>
      <c r="L1327" s="27">
        <v>15703.34</v>
      </c>
      <c r="M1327" s="27">
        <v>0</v>
      </c>
      <c r="N1327" s="27">
        <v>2.8421709430404007E-13</v>
      </c>
      <c r="O1327" s="70">
        <f t="shared" si="101"/>
        <v>15703.34</v>
      </c>
      <c r="P1327" s="76">
        <v>1.4452627472411268</v>
      </c>
      <c r="Q1327" s="66">
        <f t="shared" si="102"/>
        <v>0</v>
      </c>
      <c r="R1327" s="63">
        <v>1</v>
      </c>
      <c r="S1327" s="27">
        <v>0</v>
      </c>
      <c r="T1327" s="27">
        <v>15703.34</v>
      </c>
      <c r="U1327" s="64">
        <f t="shared" si="103"/>
        <v>0</v>
      </c>
      <c r="V1327" s="65">
        <f t="shared" si="104"/>
        <v>15703.34</v>
      </c>
    </row>
    <row r="1328" spans="1:22" x14ac:dyDescent="0.25">
      <c r="A1328" s="1" t="s">
        <v>3711</v>
      </c>
      <c r="B1328" t="s">
        <v>30</v>
      </c>
      <c r="C1328" t="s">
        <v>826</v>
      </c>
      <c r="D1328" t="s">
        <v>827</v>
      </c>
      <c r="E1328" t="s">
        <v>3</v>
      </c>
      <c r="F1328">
        <f t="shared" si="100"/>
        <v>7</v>
      </c>
      <c r="G1328" t="s">
        <v>3804</v>
      </c>
      <c r="H1328" t="s">
        <v>3782</v>
      </c>
      <c r="I1328" t="s">
        <v>3785</v>
      </c>
      <c r="J1328" t="s">
        <v>4397</v>
      </c>
      <c r="K1328" s="46">
        <v>0.1633</v>
      </c>
      <c r="L1328" s="27">
        <v>0</v>
      </c>
      <c r="M1328" s="27">
        <v>0</v>
      </c>
      <c r="N1328" s="27">
        <v>5288.49</v>
      </c>
      <c r="O1328" s="70">
        <f t="shared" si="101"/>
        <v>5288.49</v>
      </c>
      <c r="P1328" s="76">
        <v>1.4452627472411268</v>
      </c>
      <c r="Q1328" s="66">
        <f t="shared" si="102"/>
        <v>7643.26</v>
      </c>
      <c r="R1328" s="63">
        <v>1</v>
      </c>
      <c r="S1328" s="27">
        <v>0</v>
      </c>
      <c r="T1328" s="27">
        <v>5288.49</v>
      </c>
      <c r="U1328" s="64">
        <f t="shared" si="103"/>
        <v>7643.26</v>
      </c>
      <c r="V1328" s="65">
        <f t="shared" si="104"/>
        <v>12931.75</v>
      </c>
    </row>
    <row r="1329" spans="1:22" x14ac:dyDescent="0.25">
      <c r="A1329" s="1" t="s">
        <v>3711</v>
      </c>
      <c r="B1329" t="s">
        <v>30</v>
      </c>
      <c r="C1329" t="s">
        <v>826</v>
      </c>
      <c r="D1329" t="s">
        <v>827</v>
      </c>
      <c r="E1329" t="s">
        <v>3</v>
      </c>
      <c r="F1329">
        <f t="shared" si="100"/>
        <v>7</v>
      </c>
      <c r="G1329" t="s">
        <v>3799</v>
      </c>
      <c r="H1329" t="s">
        <v>3782</v>
      </c>
      <c r="I1329" t="s">
        <v>3785</v>
      </c>
      <c r="J1329" t="s">
        <v>4397</v>
      </c>
      <c r="K1329" s="46">
        <v>0.24030000000000001</v>
      </c>
      <c r="L1329" s="27">
        <v>0</v>
      </c>
      <c r="M1329" s="27">
        <v>0</v>
      </c>
      <c r="N1329" s="27">
        <v>7782.14</v>
      </c>
      <c r="O1329" s="70">
        <f t="shared" si="101"/>
        <v>7782.14</v>
      </c>
      <c r="P1329" s="76">
        <v>1.4452627472411268</v>
      </c>
      <c r="Q1329" s="66">
        <f t="shared" si="102"/>
        <v>11247.24</v>
      </c>
      <c r="R1329" s="63">
        <v>1</v>
      </c>
      <c r="S1329" s="27">
        <v>0</v>
      </c>
      <c r="T1329" s="27">
        <v>7782.1399999999994</v>
      </c>
      <c r="U1329" s="64">
        <f t="shared" si="103"/>
        <v>11247.24</v>
      </c>
      <c r="V1329" s="65">
        <f t="shared" si="104"/>
        <v>19029.379999999997</v>
      </c>
    </row>
    <row r="1330" spans="1:22" x14ac:dyDescent="0.25">
      <c r="A1330" s="1" t="s">
        <v>3711</v>
      </c>
      <c r="B1330" t="s">
        <v>30</v>
      </c>
      <c r="C1330" t="s">
        <v>826</v>
      </c>
      <c r="D1330" t="s">
        <v>827</v>
      </c>
      <c r="E1330" t="s">
        <v>3</v>
      </c>
      <c r="F1330">
        <f t="shared" si="100"/>
        <v>7</v>
      </c>
      <c r="G1330" t="s">
        <v>3796</v>
      </c>
      <c r="H1330" t="s">
        <v>3782</v>
      </c>
      <c r="I1330" t="s">
        <v>3783</v>
      </c>
      <c r="J1330" t="s">
        <v>4397</v>
      </c>
      <c r="K1330" s="46">
        <v>0.87749999999999995</v>
      </c>
      <c r="L1330" s="27">
        <v>28665.86</v>
      </c>
      <c r="M1330" s="27">
        <v>0</v>
      </c>
      <c r="N1330" s="27">
        <v>9.999999999706688E-3</v>
      </c>
      <c r="O1330" s="70">
        <f t="shared" si="101"/>
        <v>28665.87</v>
      </c>
      <c r="P1330" s="76">
        <v>1.4452627472411268</v>
      </c>
      <c r="Q1330" s="66">
        <f t="shared" si="102"/>
        <v>0.01</v>
      </c>
      <c r="R1330" s="63">
        <v>1</v>
      </c>
      <c r="S1330" s="27">
        <v>0</v>
      </c>
      <c r="T1330" s="27">
        <v>28665.87</v>
      </c>
      <c r="U1330" s="64">
        <f t="shared" si="103"/>
        <v>0.01</v>
      </c>
      <c r="V1330" s="65">
        <f t="shared" si="104"/>
        <v>28665.879999999997</v>
      </c>
    </row>
    <row r="1331" spans="1:22" x14ac:dyDescent="0.25">
      <c r="A1331" s="1" t="s">
        <v>3711</v>
      </c>
      <c r="B1331" t="s">
        <v>30</v>
      </c>
      <c r="C1331" t="s">
        <v>828</v>
      </c>
      <c r="D1331" t="s">
        <v>829</v>
      </c>
      <c r="E1331" t="s">
        <v>3</v>
      </c>
      <c r="F1331">
        <f t="shared" si="100"/>
        <v>7</v>
      </c>
      <c r="G1331" t="s">
        <v>3778</v>
      </c>
      <c r="H1331" t="s">
        <v>3779</v>
      </c>
      <c r="I1331" t="s">
        <v>3780</v>
      </c>
      <c r="J1331" t="s">
        <v>4397</v>
      </c>
      <c r="K1331" s="46">
        <v>0.84540000000000004</v>
      </c>
      <c r="L1331" s="27">
        <v>0</v>
      </c>
      <c r="M1331" s="27">
        <v>119.12</v>
      </c>
      <c r="N1331" s="27">
        <v>0</v>
      </c>
      <c r="O1331" s="70">
        <f t="shared" si="101"/>
        <v>119.12</v>
      </c>
      <c r="P1331" s="76">
        <v>0</v>
      </c>
      <c r="Q1331" s="66">
        <f t="shared" si="102"/>
        <v>0</v>
      </c>
      <c r="R1331" s="63">
        <v>0</v>
      </c>
      <c r="S1331" s="27">
        <v>0</v>
      </c>
      <c r="T1331" s="27">
        <v>119.12</v>
      </c>
      <c r="U1331" s="64">
        <f t="shared" si="103"/>
        <v>0</v>
      </c>
      <c r="V1331" s="65">
        <f t="shared" si="104"/>
        <v>119.12</v>
      </c>
    </row>
    <row r="1332" spans="1:22" x14ac:dyDescent="0.25">
      <c r="A1332" s="1" t="s">
        <v>3711</v>
      </c>
      <c r="B1332" t="s">
        <v>30</v>
      </c>
      <c r="C1332" t="s">
        <v>828</v>
      </c>
      <c r="D1332" t="s">
        <v>829</v>
      </c>
      <c r="E1332" t="s">
        <v>3</v>
      </c>
      <c r="F1332">
        <f t="shared" si="100"/>
        <v>7</v>
      </c>
      <c r="G1332" t="s">
        <v>3902</v>
      </c>
      <c r="H1332" t="s">
        <v>3782</v>
      </c>
      <c r="I1332" t="s">
        <v>3783</v>
      </c>
      <c r="J1332" t="s">
        <v>4397</v>
      </c>
      <c r="K1332" s="46">
        <v>0.4698</v>
      </c>
      <c r="L1332" s="27">
        <v>0</v>
      </c>
      <c r="M1332" s="27">
        <v>66.19</v>
      </c>
      <c r="N1332" s="27">
        <v>0</v>
      </c>
      <c r="O1332" s="70">
        <f t="shared" si="101"/>
        <v>66.19</v>
      </c>
      <c r="P1332" s="76">
        <v>0</v>
      </c>
      <c r="Q1332" s="66">
        <f t="shared" si="102"/>
        <v>0</v>
      </c>
      <c r="R1332" s="63">
        <v>0</v>
      </c>
      <c r="S1332" s="27">
        <v>0</v>
      </c>
      <c r="T1332" s="27">
        <v>66.19</v>
      </c>
      <c r="U1332" s="64">
        <f t="shared" si="103"/>
        <v>0</v>
      </c>
      <c r="V1332" s="65">
        <f t="shared" si="104"/>
        <v>66.19</v>
      </c>
    </row>
    <row r="1333" spans="1:22" x14ac:dyDescent="0.25">
      <c r="A1333" s="1" t="s">
        <v>3711</v>
      </c>
      <c r="B1333" t="s">
        <v>30</v>
      </c>
      <c r="C1333" t="s">
        <v>828</v>
      </c>
      <c r="D1333" t="s">
        <v>829</v>
      </c>
      <c r="E1333" t="s">
        <v>3</v>
      </c>
      <c r="F1333">
        <f t="shared" si="100"/>
        <v>7</v>
      </c>
      <c r="G1333" t="s">
        <v>3909</v>
      </c>
      <c r="H1333" t="s">
        <v>3782</v>
      </c>
      <c r="I1333" t="s">
        <v>3783</v>
      </c>
      <c r="J1333" t="s">
        <v>4397</v>
      </c>
      <c r="K1333" s="46">
        <v>0.24679999999999999</v>
      </c>
      <c r="L1333" s="27">
        <v>0</v>
      </c>
      <c r="M1333" s="27">
        <v>34.770000000000003</v>
      </c>
      <c r="N1333" s="27">
        <v>0</v>
      </c>
      <c r="O1333" s="70">
        <f t="shared" si="101"/>
        <v>34.770000000000003</v>
      </c>
      <c r="P1333" s="76">
        <v>0</v>
      </c>
      <c r="Q1333" s="66">
        <f t="shared" si="102"/>
        <v>0</v>
      </c>
      <c r="R1333" s="63">
        <v>0</v>
      </c>
      <c r="S1333" s="27">
        <v>0</v>
      </c>
      <c r="T1333" s="27">
        <v>34.770000000000003</v>
      </c>
      <c r="U1333" s="64">
        <f t="shared" si="103"/>
        <v>0</v>
      </c>
      <c r="V1333" s="65">
        <f t="shared" si="104"/>
        <v>34.770000000000003</v>
      </c>
    </row>
    <row r="1334" spans="1:22" x14ac:dyDescent="0.25">
      <c r="A1334" s="1" t="s">
        <v>3711</v>
      </c>
      <c r="B1334" t="s">
        <v>30</v>
      </c>
      <c r="C1334" t="s">
        <v>828</v>
      </c>
      <c r="D1334" t="s">
        <v>829</v>
      </c>
      <c r="E1334" t="s">
        <v>3</v>
      </c>
      <c r="F1334">
        <f t="shared" si="100"/>
        <v>7</v>
      </c>
      <c r="G1334" t="s">
        <v>3796</v>
      </c>
      <c r="H1334" t="s">
        <v>3782</v>
      </c>
      <c r="I1334" t="s">
        <v>3783</v>
      </c>
      <c r="J1334" t="s">
        <v>4397</v>
      </c>
      <c r="K1334" s="46">
        <v>2.8919999999999999</v>
      </c>
      <c r="L1334" s="27">
        <v>0</v>
      </c>
      <c r="M1334" s="27">
        <v>407.48</v>
      </c>
      <c r="N1334" s="27">
        <v>0</v>
      </c>
      <c r="O1334" s="70">
        <f t="shared" si="101"/>
        <v>407.48</v>
      </c>
      <c r="P1334" s="76">
        <v>0</v>
      </c>
      <c r="Q1334" s="66">
        <f t="shared" si="102"/>
        <v>0</v>
      </c>
      <c r="R1334" s="63">
        <v>0</v>
      </c>
      <c r="S1334" s="27">
        <v>0</v>
      </c>
      <c r="T1334" s="27">
        <v>407.48</v>
      </c>
      <c r="U1334" s="64">
        <f t="shared" si="103"/>
        <v>0</v>
      </c>
      <c r="V1334" s="65">
        <f t="shared" si="104"/>
        <v>407.48</v>
      </c>
    </row>
    <row r="1335" spans="1:22" x14ac:dyDescent="0.25">
      <c r="A1335" s="1" t="s">
        <v>3711</v>
      </c>
      <c r="B1335" t="s">
        <v>30</v>
      </c>
      <c r="C1335" t="s">
        <v>830</v>
      </c>
      <c r="D1335" t="s">
        <v>831</v>
      </c>
      <c r="E1335" t="s">
        <v>3</v>
      </c>
      <c r="F1335">
        <f t="shared" si="100"/>
        <v>7</v>
      </c>
      <c r="G1335" t="s">
        <v>3778</v>
      </c>
      <c r="H1335" t="s">
        <v>3779</v>
      </c>
      <c r="I1335" t="s">
        <v>3780</v>
      </c>
      <c r="J1335" t="s">
        <v>4397</v>
      </c>
      <c r="K1335" s="46">
        <v>4.6045999999999996</v>
      </c>
      <c r="L1335" s="27">
        <v>0</v>
      </c>
      <c r="M1335" s="27">
        <v>12079.25</v>
      </c>
      <c r="N1335" s="27">
        <v>0</v>
      </c>
      <c r="O1335" s="70">
        <f t="shared" si="101"/>
        <v>12079.25</v>
      </c>
      <c r="P1335" s="76">
        <v>0</v>
      </c>
      <c r="Q1335" s="66">
        <f t="shared" si="102"/>
        <v>0</v>
      </c>
      <c r="R1335" s="63">
        <v>0</v>
      </c>
      <c r="S1335" s="27">
        <v>0</v>
      </c>
      <c r="T1335" s="27">
        <v>12079.25</v>
      </c>
      <c r="U1335" s="64">
        <f t="shared" si="103"/>
        <v>0</v>
      </c>
      <c r="V1335" s="65">
        <f t="shared" si="104"/>
        <v>12079.25</v>
      </c>
    </row>
    <row r="1336" spans="1:22" x14ac:dyDescent="0.25">
      <c r="A1336" s="1" t="s">
        <v>3711</v>
      </c>
      <c r="B1336" t="s">
        <v>30</v>
      </c>
      <c r="C1336" t="s">
        <v>830</v>
      </c>
      <c r="D1336" t="s">
        <v>831</v>
      </c>
      <c r="E1336" t="s">
        <v>3</v>
      </c>
      <c r="F1336">
        <f t="shared" si="100"/>
        <v>7</v>
      </c>
      <c r="G1336" t="s">
        <v>3902</v>
      </c>
      <c r="H1336" t="s">
        <v>3782</v>
      </c>
      <c r="I1336" t="s">
        <v>3783</v>
      </c>
      <c r="J1336" t="s">
        <v>4397</v>
      </c>
      <c r="K1336" s="46">
        <v>3</v>
      </c>
      <c r="L1336" s="27">
        <v>0</v>
      </c>
      <c r="M1336" s="27">
        <v>7869.9</v>
      </c>
      <c r="N1336" s="27">
        <v>0</v>
      </c>
      <c r="O1336" s="70">
        <f t="shared" si="101"/>
        <v>7869.9</v>
      </c>
      <c r="P1336" s="76">
        <v>0</v>
      </c>
      <c r="Q1336" s="66">
        <f t="shared" si="102"/>
        <v>0</v>
      </c>
      <c r="R1336" s="63">
        <v>0</v>
      </c>
      <c r="S1336" s="27">
        <v>0</v>
      </c>
      <c r="T1336" s="27">
        <v>7869.9</v>
      </c>
      <c r="U1336" s="64">
        <f t="shared" si="103"/>
        <v>0</v>
      </c>
      <c r="V1336" s="65">
        <f t="shared" si="104"/>
        <v>7869.9</v>
      </c>
    </row>
    <row r="1337" spans="1:22" x14ac:dyDescent="0.25">
      <c r="A1337" s="1" t="s">
        <v>3711</v>
      </c>
      <c r="B1337" t="s">
        <v>30</v>
      </c>
      <c r="C1337" t="s">
        <v>830</v>
      </c>
      <c r="D1337" t="s">
        <v>831</v>
      </c>
      <c r="E1337" t="s">
        <v>3</v>
      </c>
      <c r="F1337">
        <f t="shared" si="100"/>
        <v>7</v>
      </c>
      <c r="G1337" t="s">
        <v>3796</v>
      </c>
      <c r="H1337" t="s">
        <v>3782</v>
      </c>
      <c r="I1337" t="s">
        <v>3783</v>
      </c>
      <c r="J1337" t="s">
        <v>4397</v>
      </c>
      <c r="K1337" s="46">
        <v>6.5</v>
      </c>
      <c r="L1337" s="27">
        <v>0</v>
      </c>
      <c r="M1337" s="27">
        <v>17051.45</v>
      </c>
      <c r="N1337" s="27">
        <v>0</v>
      </c>
      <c r="O1337" s="70">
        <f t="shared" si="101"/>
        <v>17051.45</v>
      </c>
      <c r="P1337" s="76">
        <v>0</v>
      </c>
      <c r="Q1337" s="66">
        <f t="shared" si="102"/>
        <v>0</v>
      </c>
      <c r="R1337" s="63">
        <v>0</v>
      </c>
      <c r="S1337" s="27">
        <v>0</v>
      </c>
      <c r="T1337" s="27">
        <v>17051.45</v>
      </c>
      <c r="U1337" s="64">
        <f t="shared" si="103"/>
        <v>0</v>
      </c>
      <c r="V1337" s="65">
        <f t="shared" si="104"/>
        <v>17051.45</v>
      </c>
    </row>
    <row r="1338" spans="1:22" x14ac:dyDescent="0.25">
      <c r="A1338" s="1" t="s">
        <v>3711</v>
      </c>
      <c r="B1338" t="s">
        <v>30</v>
      </c>
      <c r="C1338" t="s">
        <v>832</v>
      </c>
      <c r="D1338" t="s">
        <v>833</v>
      </c>
      <c r="E1338" t="s">
        <v>3</v>
      </c>
      <c r="F1338">
        <f t="shared" si="100"/>
        <v>7</v>
      </c>
      <c r="G1338" t="s">
        <v>3778</v>
      </c>
      <c r="H1338" t="s">
        <v>3779</v>
      </c>
      <c r="I1338" t="s">
        <v>3780</v>
      </c>
      <c r="J1338" t="s">
        <v>4397</v>
      </c>
      <c r="K1338" s="46">
        <v>4.5640000000000001</v>
      </c>
      <c r="L1338" s="27">
        <v>8860.06</v>
      </c>
      <c r="M1338" s="27">
        <v>0</v>
      </c>
      <c r="N1338" s="27">
        <v>10019.970000000001</v>
      </c>
      <c r="O1338" s="70">
        <f t="shared" si="101"/>
        <v>18880.03</v>
      </c>
      <c r="P1338" s="76">
        <v>1.4452628101680944</v>
      </c>
      <c r="Q1338" s="66">
        <f t="shared" si="102"/>
        <v>14481.49</v>
      </c>
      <c r="R1338" s="63">
        <v>1</v>
      </c>
      <c r="S1338" s="27">
        <v>0</v>
      </c>
      <c r="T1338" s="27">
        <v>18880.03</v>
      </c>
      <c r="U1338" s="64">
        <f t="shared" si="103"/>
        <v>14481.49</v>
      </c>
      <c r="V1338" s="65">
        <f t="shared" si="104"/>
        <v>33361.519999999997</v>
      </c>
    </row>
    <row r="1339" spans="1:22" x14ac:dyDescent="0.25">
      <c r="A1339" s="1" t="s">
        <v>3711</v>
      </c>
      <c r="B1339" t="s">
        <v>30</v>
      </c>
      <c r="C1339" t="s">
        <v>834</v>
      </c>
      <c r="D1339" t="s">
        <v>835</v>
      </c>
      <c r="E1339" t="s">
        <v>3</v>
      </c>
      <c r="F1339">
        <f t="shared" si="100"/>
        <v>7</v>
      </c>
      <c r="G1339" t="s">
        <v>3778</v>
      </c>
      <c r="H1339" t="s">
        <v>3779</v>
      </c>
      <c r="I1339" t="s">
        <v>3780</v>
      </c>
      <c r="J1339" t="s">
        <v>4397</v>
      </c>
      <c r="K1339" s="46">
        <v>0.87160000000000004</v>
      </c>
      <c r="L1339" s="27">
        <v>482.78</v>
      </c>
      <c r="M1339" s="27">
        <v>816.08</v>
      </c>
      <c r="N1339" s="27">
        <v>398.45000000000005</v>
      </c>
      <c r="O1339" s="70">
        <f t="shared" si="101"/>
        <v>1697.3100000000002</v>
      </c>
      <c r="P1339" s="76">
        <v>1.445250345087213</v>
      </c>
      <c r="Q1339" s="66">
        <f t="shared" si="102"/>
        <v>575.86</v>
      </c>
      <c r="R1339" s="63">
        <v>1</v>
      </c>
      <c r="S1339" s="27">
        <v>0</v>
      </c>
      <c r="T1339" s="27">
        <v>1697.3100000000002</v>
      </c>
      <c r="U1339" s="64">
        <f t="shared" si="103"/>
        <v>575.86</v>
      </c>
      <c r="V1339" s="65">
        <f t="shared" si="104"/>
        <v>2273.17</v>
      </c>
    </row>
    <row r="1340" spans="1:22" x14ac:dyDescent="0.25">
      <c r="A1340" s="1" t="s">
        <v>3711</v>
      </c>
      <c r="B1340" t="s">
        <v>30</v>
      </c>
      <c r="C1340" t="s">
        <v>834</v>
      </c>
      <c r="D1340" t="s">
        <v>835</v>
      </c>
      <c r="E1340" t="s">
        <v>3</v>
      </c>
      <c r="F1340">
        <f t="shared" si="100"/>
        <v>7</v>
      </c>
      <c r="G1340" t="s">
        <v>3902</v>
      </c>
      <c r="H1340" t="s">
        <v>3782</v>
      </c>
      <c r="I1340" t="s">
        <v>3783</v>
      </c>
      <c r="J1340" t="s">
        <v>4397</v>
      </c>
      <c r="K1340" s="46">
        <v>0.46700000000000003</v>
      </c>
      <c r="L1340" s="27">
        <v>472.16</v>
      </c>
      <c r="M1340" s="27">
        <v>437.25</v>
      </c>
      <c r="N1340" s="27">
        <v>0</v>
      </c>
      <c r="O1340" s="70">
        <f t="shared" si="101"/>
        <v>909.41000000000008</v>
      </c>
      <c r="P1340" s="76">
        <v>0</v>
      </c>
      <c r="Q1340" s="66">
        <f t="shared" si="102"/>
        <v>0</v>
      </c>
      <c r="R1340" s="63">
        <v>1</v>
      </c>
      <c r="S1340" s="27">
        <v>0</v>
      </c>
      <c r="T1340" s="27">
        <v>909.41000000000008</v>
      </c>
      <c r="U1340" s="64">
        <f t="shared" si="103"/>
        <v>0</v>
      </c>
      <c r="V1340" s="65">
        <f t="shared" si="104"/>
        <v>909.41000000000008</v>
      </c>
    </row>
    <row r="1341" spans="1:22" x14ac:dyDescent="0.25">
      <c r="A1341" s="1" t="s">
        <v>3711</v>
      </c>
      <c r="B1341" t="s">
        <v>30</v>
      </c>
      <c r="C1341" t="s">
        <v>836</v>
      </c>
      <c r="D1341" t="s">
        <v>837</v>
      </c>
      <c r="E1341" t="s">
        <v>3</v>
      </c>
      <c r="F1341">
        <f t="shared" si="100"/>
        <v>7</v>
      </c>
      <c r="G1341" t="s">
        <v>3778</v>
      </c>
      <c r="H1341" t="s">
        <v>3779</v>
      </c>
      <c r="I1341" t="s">
        <v>3780</v>
      </c>
      <c r="J1341" t="s">
        <v>4397</v>
      </c>
      <c r="K1341" s="46">
        <v>0.9274</v>
      </c>
      <c r="L1341" s="27">
        <v>0</v>
      </c>
      <c r="M1341" s="27">
        <v>566.46</v>
      </c>
      <c r="N1341" s="27">
        <v>0</v>
      </c>
      <c r="O1341" s="70">
        <f t="shared" si="101"/>
        <v>566.46</v>
      </c>
      <c r="P1341" s="76">
        <v>0</v>
      </c>
      <c r="Q1341" s="66">
        <f t="shared" si="102"/>
        <v>0</v>
      </c>
      <c r="R1341" s="63">
        <v>0</v>
      </c>
      <c r="S1341" s="27">
        <v>0</v>
      </c>
      <c r="T1341" s="27">
        <v>566.46</v>
      </c>
      <c r="U1341" s="64">
        <f t="shared" si="103"/>
        <v>0</v>
      </c>
      <c r="V1341" s="65">
        <f t="shared" si="104"/>
        <v>566.46</v>
      </c>
    </row>
    <row r="1342" spans="1:22" x14ac:dyDescent="0.25">
      <c r="A1342" s="1" t="s">
        <v>3711</v>
      </c>
      <c r="B1342" t="s">
        <v>30</v>
      </c>
      <c r="C1342" t="s">
        <v>838</v>
      </c>
      <c r="D1342" t="s">
        <v>839</v>
      </c>
      <c r="E1342" t="s">
        <v>3</v>
      </c>
      <c r="F1342">
        <f t="shared" si="100"/>
        <v>7</v>
      </c>
      <c r="G1342" t="s">
        <v>3778</v>
      </c>
      <c r="H1342" t="s">
        <v>3779</v>
      </c>
      <c r="I1342" t="s">
        <v>3780</v>
      </c>
      <c r="J1342" t="s">
        <v>4397</v>
      </c>
      <c r="K1342" s="46">
        <v>4.04</v>
      </c>
      <c r="L1342" s="27">
        <v>0</v>
      </c>
      <c r="M1342" s="27">
        <v>0</v>
      </c>
      <c r="N1342" s="27">
        <v>0</v>
      </c>
      <c r="O1342" s="70">
        <f t="shared" si="101"/>
        <v>0</v>
      </c>
      <c r="P1342" s="76">
        <v>0</v>
      </c>
      <c r="Q1342" s="66">
        <f t="shared" si="102"/>
        <v>0</v>
      </c>
      <c r="R1342" s="63">
        <v>0</v>
      </c>
      <c r="S1342" s="27">
        <v>0</v>
      </c>
      <c r="T1342" s="27">
        <v>0</v>
      </c>
      <c r="U1342" s="64">
        <f t="shared" si="103"/>
        <v>0</v>
      </c>
      <c r="V1342" s="65">
        <f t="shared" si="104"/>
        <v>0</v>
      </c>
    </row>
    <row r="1343" spans="1:22" x14ac:dyDescent="0.25">
      <c r="A1343" s="1" t="s">
        <v>3711</v>
      </c>
      <c r="B1343" t="s">
        <v>30</v>
      </c>
      <c r="C1343" t="s">
        <v>2439</v>
      </c>
      <c r="D1343" t="s">
        <v>2440</v>
      </c>
      <c r="E1343" t="s">
        <v>1</v>
      </c>
      <c r="F1343">
        <f t="shared" si="100"/>
        <v>7</v>
      </c>
      <c r="G1343" t="s">
        <v>3778</v>
      </c>
      <c r="H1343" t="s">
        <v>3779</v>
      </c>
      <c r="I1343" t="s">
        <v>3780</v>
      </c>
      <c r="J1343" t="s">
        <v>4396</v>
      </c>
      <c r="K1343" s="46">
        <v>4</v>
      </c>
      <c r="L1343" s="27">
        <v>6464.42</v>
      </c>
      <c r="M1343" s="27">
        <v>35601.599999999999</v>
      </c>
      <c r="N1343" s="27">
        <v>7616.98</v>
      </c>
      <c r="O1343" s="70">
        <f t="shared" si="101"/>
        <v>49683</v>
      </c>
      <c r="P1343" s="76">
        <v>1.4452630832692224</v>
      </c>
      <c r="Q1343" s="66">
        <f t="shared" si="102"/>
        <v>11008.54</v>
      </c>
      <c r="R1343" s="63">
        <v>1</v>
      </c>
      <c r="S1343" s="27">
        <v>49683</v>
      </c>
      <c r="T1343" s="27">
        <v>0</v>
      </c>
      <c r="U1343" s="64">
        <f t="shared" si="103"/>
        <v>11008.54</v>
      </c>
      <c r="V1343" s="65">
        <f t="shared" si="104"/>
        <v>60691.54</v>
      </c>
    </row>
    <row r="1344" spans="1:22" x14ac:dyDescent="0.25">
      <c r="A1344" s="1" t="s">
        <v>3711</v>
      </c>
      <c r="B1344" t="s">
        <v>30</v>
      </c>
      <c r="C1344" t="s">
        <v>2439</v>
      </c>
      <c r="D1344" t="s">
        <v>2440</v>
      </c>
      <c r="E1344" t="s">
        <v>1</v>
      </c>
      <c r="F1344">
        <f t="shared" si="100"/>
        <v>7</v>
      </c>
      <c r="G1344" t="s">
        <v>3902</v>
      </c>
      <c r="H1344" t="s">
        <v>3782</v>
      </c>
      <c r="I1344" t="s">
        <v>3783</v>
      </c>
      <c r="J1344" t="s">
        <v>4396</v>
      </c>
      <c r="K1344" s="46">
        <v>1</v>
      </c>
      <c r="L1344" s="27">
        <v>3520.35</v>
      </c>
      <c r="M1344" s="27">
        <v>8900.4</v>
      </c>
      <c r="N1344" s="27">
        <v>0</v>
      </c>
      <c r="O1344" s="70">
        <f t="shared" si="101"/>
        <v>12420.75</v>
      </c>
      <c r="P1344" s="76">
        <v>0</v>
      </c>
      <c r="Q1344" s="66">
        <f t="shared" si="102"/>
        <v>0</v>
      </c>
      <c r="R1344" s="63">
        <v>1</v>
      </c>
      <c r="S1344" s="27">
        <v>12420.75</v>
      </c>
      <c r="T1344" s="27">
        <v>0</v>
      </c>
      <c r="U1344" s="64">
        <f t="shared" si="103"/>
        <v>0</v>
      </c>
      <c r="V1344" s="65">
        <f t="shared" si="104"/>
        <v>12420.75</v>
      </c>
    </row>
    <row r="1345" spans="1:22" x14ac:dyDescent="0.25">
      <c r="A1345" s="1" t="s">
        <v>3711</v>
      </c>
      <c r="B1345" t="s">
        <v>30</v>
      </c>
      <c r="C1345" t="s">
        <v>2439</v>
      </c>
      <c r="D1345" t="s">
        <v>2440</v>
      </c>
      <c r="E1345" t="s">
        <v>1</v>
      </c>
      <c r="F1345">
        <f t="shared" si="100"/>
        <v>7</v>
      </c>
      <c r="G1345" t="s">
        <v>3796</v>
      </c>
      <c r="H1345" t="s">
        <v>3782</v>
      </c>
      <c r="I1345" t="s">
        <v>3783</v>
      </c>
      <c r="J1345" t="s">
        <v>4396</v>
      </c>
      <c r="K1345" s="46">
        <v>0.98760000000000003</v>
      </c>
      <c r="L1345" s="27">
        <v>3476.7</v>
      </c>
      <c r="M1345" s="27">
        <v>8790.0400000000009</v>
      </c>
      <c r="N1345" s="27">
        <v>0</v>
      </c>
      <c r="O1345" s="70">
        <f t="shared" si="101"/>
        <v>12266.740000000002</v>
      </c>
      <c r="P1345" s="76">
        <v>0</v>
      </c>
      <c r="Q1345" s="66">
        <f t="shared" si="102"/>
        <v>0</v>
      </c>
      <c r="R1345" s="63">
        <v>1</v>
      </c>
      <c r="S1345" s="27">
        <v>12266.740000000002</v>
      </c>
      <c r="T1345" s="27">
        <v>0</v>
      </c>
      <c r="U1345" s="64">
        <f t="shared" si="103"/>
        <v>0</v>
      </c>
      <c r="V1345" s="65">
        <f t="shared" si="104"/>
        <v>12266.740000000002</v>
      </c>
    </row>
    <row r="1346" spans="1:22" x14ac:dyDescent="0.25">
      <c r="A1346" s="1" t="s">
        <v>3711</v>
      </c>
      <c r="B1346" t="s">
        <v>30</v>
      </c>
      <c r="C1346" t="s">
        <v>2439</v>
      </c>
      <c r="D1346" t="s">
        <v>2440</v>
      </c>
      <c r="E1346" t="s">
        <v>1</v>
      </c>
      <c r="F1346">
        <f t="shared" ref="F1346:F1409" si="105">LEN(C1346)</f>
        <v>7</v>
      </c>
      <c r="G1346" t="s">
        <v>3940</v>
      </c>
      <c r="H1346" t="s">
        <v>3782</v>
      </c>
      <c r="I1346" t="s">
        <v>3783</v>
      </c>
      <c r="J1346" t="s">
        <v>4396</v>
      </c>
      <c r="K1346" s="46">
        <v>1</v>
      </c>
      <c r="L1346" s="27">
        <v>3520.35</v>
      </c>
      <c r="M1346" s="27">
        <v>8900.4</v>
      </c>
      <c r="N1346" s="27">
        <v>0</v>
      </c>
      <c r="O1346" s="70">
        <f t="shared" ref="O1346:O1409" si="106">SUM(L1346:N1346)</f>
        <v>12420.75</v>
      </c>
      <c r="P1346" s="76">
        <v>0</v>
      </c>
      <c r="Q1346" s="66">
        <f t="shared" ref="Q1346:Q1409" si="107">ROUND(P1346*N1346,2)</f>
        <v>0</v>
      </c>
      <c r="R1346" s="63">
        <v>1</v>
      </c>
      <c r="S1346" s="27">
        <v>12420.75</v>
      </c>
      <c r="T1346" s="27">
        <v>0</v>
      </c>
      <c r="U1346" s="64">
        <f t="shared" ref="U1346:U1409" si="108">ROUND(SUM(L1346,M1346,N1346,Q1346,-S1346,-T1346), 2)</f>
        <v>0</v>
      </c>
      <c r="V1346" s="65">
        <f t="shared" ref="V1346:V1409" si="109">SUM(S1346,T1346,U1346)</f>
        <v>12420.75</v>
      </c>
    </row>
    <row r="1347" spans="1:22" x14ac:dyDescent="0.25">
      <c r="A1347" s="1" t="s">
        <v>3711</v>
      </c>
      <c r="B1347" t="s">
        <v>30</v>
      </c>
      <c r="C1347" t="s">
        <v>2439</v>
      </c>
      <c r="D1347" t="s">
        <v>2440</v>
      </c>
      <c r="E1347" t="s">
        <v>1</v>
      </c>
      <c r="F1347">
        <f t="shared" si="105"/>
        <v>7</v>
      </c>
      <c r="G1347" t="s">
        <v>4060</v>
      </c>
      <c r="H1347" t="s">
        <v>3782</v>
      </c>
      <c r="I1347" t="s">
        <v>3783</v>
      </c>
      <c r="J1347" t="s">
        <v>4396</v>
      </c>
      <c r="K1347" s="46">
        <v>6.5</v>
      </c>
      <c r="L1347" s="27">
        <v>22882.28</v>
      </c>
      <c r="M1347" s="27">
        <v>57852.6</v>
      </c>
      <c r="N1347" s="27">
        <v>0</v>
      </c>
      <c r="O1347" s="70">
        <f t="shared" si="106"/>
        <v>80734.880000000005</v>
      </c>
      <c r="P1347" s="76">
        <v>0</v>
      </c>
      <c r="Q1347" s="66">
        <f t="shared" si="107"/>
        <v>0</v>
      </c>
      <c r="R1347" s="63">
        <v>1</v>
      </c>
      <c r="S1347" s="27">
        <v>80734.880000000005</v>
      </c>
      <c r="T1347" s="27">
        <v>0</v>
      </c>
      <c r="U1347" s="64">
        <f t="shared" si="108"/>
        <v>0</v>
      </c>
      <c r="V1347" s="65">
        <f t="shared" si="109"/>
        <v>80734.880000000005</v>
      </c>
    </row>
    <row r="1348" spans="1:22" x14ac:dyDescent="0.25">
      <c r="A1348" s="1" t="s">
        <v>3711</v>
      </c>
      <c r="B1348" t="s">
        <v>30</v>
      </c>
      <c r="C1348" t="s">
        <v>2441</v>
      </c>
      <c r="D1348" t="s">
        <v>2442</v>
      </c>
      <c r="E1348" t="s">
        <v>1</v>
      </c>
      <c r="F1348">
        <f t="shared" si="105"/>
        <v>7</v>
      </c>
      <c r="G1348" t="s">
        <v>3778</v>
      </c>
      <c r="H1348" t="s">
        <v>3779</v>
      </c>
      <c r="I1348" t="s">
        <v>3780</v>
      </c>
      <c r="J1348" t="s">
        <v>4396</v>
      </c>
      <c r="K1348" s="46">
        <v>17.881499999999999</v>
      </c>
      <c r="L1348" s="27">
        <v>2744.62</v>
      </c>
      <c r="M1348" s="27">
        <v>10453.52</v>
      </c>
      <c r="N1348" s="27">
        <v>3751.7300000000009</v>
      </c>
      <c r="O1348" s="70">
        <f t="shared" si="106"/>
        <v>16949.87</v>
      </c>
      <c r="P1348" s="76">
        <v>1.4452639182457159</v>
      </c>
      <c r="Q1348" s="66">
        <f t="shared" si="107"/>
        <v>5422.24</v>
      </c>
      <c r="R1348" s="63">
        <v>1</v>
      </c>
      <c r="S1348" s="27">
        <v>16949.87</v>
      </c>
      <c r="T1348" s="27">
        <v>0</v>
      </c>
      <c r="U1348" s="64">
        <f t="shared" si="108"/>
        <v>5422.24</v>
      </c>
      <c r="V1348" s="65">
        <f t="shared" si="109"/>
        <v>22372.11</v>
      </c>
    </row>
    <row r="1349" spans="1:22" x14ac:dyDescent="0.25">
      <c r="A1349" s="1" t="s">
        <v>3711</v>
      </c>
      <c r="B1349" t="s">
        <v>30</v>
      </c>
      <c r="C1349" t="s">
        <v>2443</v>
      </c>
      <c r="D1349" t="s">
        <v>815</v>
      </c>
      <c r="E1349" t="s">
        <v>1</v>
      </c>
      <c r="F1349">
        <f t="shared" si="105"/>
        <v>7</v>
      </c>
      <c r="G1349" t="s">
        <v>3778</v>
      </c>
      <c r="H1349" t="s">
        <v>3779</v>
      </c>
      <c r="I1349" t="s">
        <v>3780</v>
      </c>
      <c r="J1349" t="s">
        <v>4396</v>
      </c>
      <c r="K1349" s="46">
        <v>12.7721</v>
      </c>
      <c r="L1349" s="27">
        <v>0</v>
      </c>
      <c r="M1349" s="27">
        <v>3141.8199999999997</v>
      </c>
      <c r="N1349" s="27">
        <v>0</v>
      </c>
      <c r="O1349" s="70">
        <f t="shared" si="106"/>
        <v>3141.8199999999997</v>
      </c>
      <c r="P1349" s="76">
        <v>0</v>
      </c>
      <c r="Q1349" s="66">
        <f t="shared" si="107"/>
        <v>0</v>
      </c>
      <c r="R1349" s="63">
        <v>0</v>
      </c>
      <c r="S1349" s="27">
        <v>3141.8199999999997</v>
      </c>
      <c r="T1349" s="27">
        <v>0</v>
      </c>
      <c r="U1349" s="64">
        <f t="shared" si="108"/>
        <v>0</v>
      </c>
      <c r="V1349" s="65">
        <f t="shared" si="109"/>
        <v>3141.8199999999997</v>
      </c>
    </row>
    <row r="1350" spans="1:22" x14ac:dyDescent="0.25">
      <c r="A1350" s="1" t="s">
        <v>3711</v>
      </c>
      <c r="B1350" t="s">
        <v>30</v>
      </c>
      <c r="C1350" t="s">
        <v>2443</v>
      </c>
      <c r="D1350" t="s">
        <v>815</v>
      </c>
      <c r="E1350" t="s">
        <v>1</v>
      </c>
      <c r="F1350">
        <f t="shared" si="105"/>
        <v>7</v>
      </c>
      <c r="G1350" t="s">
        <v>4147</v>
      </c>
      <c r="H1350" t="s">
        <v>3782</v>
      </c>
      <c r="I1350" t="s">
        <v>3785</v>
      </c>
      <c r="J1350" t="s">
        <v>4396</v>
      </c>
      <c r="K1350" s="46">
        <v>1.3487</v>
      </c>
      <c r="L1350" s="27">
        <v>0</v>
      </c>
      <c r="M1350" s="27">
        <v>331.76</v>
      </c>
      <c r="N1350" s="27">
        <v>0</v>
      </c>
      <c r="O1350" s="70">
        <f t="shared" si="106"/>
        <v>331.76</v>
      </c>
      <c r="P1350" s="76">
        <v>0</v>
      </c>
      <c r="Q1350" s="66">
        <f t="shared" si="107"/>
        <v>0</v>
      </c>
      <c r="R1350" s="63">
        <v>0</v>
      </c>
      <c r="S1350" s="27">
        <v>331.76</v>
      </c>
      <c r="T1350" s="27">
        <v>0</v>
      </c>
      <c r="U1350" s="64">
        <f t="shared" si="108"/>
        <v>0</v>
      </c>
      <c r="V1350" s="65">
        <f t="shared" si="109"/>
        <v>331.76</v>
      </c>
    </row>
    <row r="1351" spans="1:22" x14ac:dyDescent="0.25">
      <c r="A1351" s="1" t="s">
        <v>3711</v>
      </c>
      <c r="B1351" t="s">
        <v>30</v>
      </c>
      <c r="C1351" t="s">
        <v>2444</v>
      </c>
      <c r="D1351" t="s">
        <v>817</v>
      </c>
      <c r="E1351" t="s">
        <v>1</v>
      </c>
      <c r="F1351">
        <f t="shared" si="105"/>
        <v>7</v>
      </c>
      <c r="G1351" t="s">
        <v>3778</v>
      </c>
      <c r="H1351" t="s">
        <v>3779</v>
      </c>
      <c r="I1351" t="s">
        <v>3780</v>
      </c>
      <c r="J1351" t="s">
        <v>4396</v>
      </c>
      <c r="K1351" s="46">
        <v>10.359299999999999</v>
      </c>
      <c r="L1351" s="27">
        <v>26222.800000000003</v>
      </c>
      <c r="M1351" s="27">
        <v>11451.220000000003</v>
      </c>
      <c r="N1351" s="27">
        <v>0</v>
      </c>
      <c r="O1351" s="70">
        <f t="shared" si="106"/>
        <v>37674.020000000004</v>
      </c>
      <c r="P1351" s="76">
        <v>0</v>
      </c>
      <c r="Q1351" s="66">
        <f t="shared" si="107"/>
        <v>0</v>
      </c>
      <c r="R1351" s="63">
        <v>0</v>
      </c>
      <c r="S1351" s="27">
        <v>37674.020000000004</v>
      </c>
      <c r="T1351" s="27">
        <v>0</v>
      </c>
      <c r="U1351" s="64">
        <f t="shared" si="108"/>
        <v>0</v>
      </c>
      <c r="V1351" s="65">
        <f t="shared" si="109"/>
        <v>37674.020000000004</v>
      </c>
    </row>
    <row r="1352" spans="1:22" x14ac:dyDescent="0.25">
      <c r="A1352" s="1" t="s">
        <v>3711</v>
      </c>
      <c r="B1352" t="s">
        <v>30</v>
      </c>
      <c r="C1352" t="s">
        <v>2445</v>
      </c>
      <c r="D1352" t="s">
        <v>819</v>
      </c>
      <c r="E1352" t="s">
        <v>1</v>
      </c>
      <c r="F1352">
        <f t="shared" si="105"/>
        <v>7</v>
      </c>
      <c r="G1352" t="s">
        <v>3778</v>
      </c>
      <c r="H1352" t="s">
        <v>3779</v>
      </c>
      <c r="I1352" t="s">
        <v>3780</v>
      </c>
      <c r="J1352" t="s">
        <v>4396</v>
      </c>
      <c r="K1352" s="46">
        <v>7.5</v>
      </c>
      <c r="L1352" s="27">
        <v>133707.68</v>
      </c>
      <c r="M1352" s="27">
        <v>122076.19</v>
      </c>
      <c r="N1352" s="27">
        <v>102369.26000000001</v>
      </c>
      <c r="O1352" s="70">
        <f t="shared" si="106"/>
        <v>358153.13</v>
      </c>
      <c r="P1352" s="76">
        <v>1.4452627680984118</v>
      </c>
      <c r="Q1352" s="66">
        <f t="shared" si="107"/>
        <v>147950.48000000001</v>
      </c>
      <c r="R1352" s="63">
        <v>1</v>
      </c>
      <c r="S1352" s="27">
        <v>358153.13</v>
      </c>
      <c r="T1352" s="27">
        <v>0</v>
      </c>
      <c r="U1352" s="64">
        <f t="shared" si="108"/>
        <v>147950.48000000001</v>
      </c>
      <c r="V1352" s="65">
        <f t="shared" si="109"/>
        <v>506103.61</v>
      </c>
    </row>
    <row r="1353" spans="1:22" x14ac:dyDescent="0.25">
      <c r="A1353" s="1" t="s">
        <v>3711</v>
      </c>
      <c r="B1353" t="s">
        <v>30</v>
      </c>
      <c r="C1353" t="s">
        <v>2445</v>
      </c>
      <c r="D1353" t="s">
        <v>819</v>
      </c>
      <c r="E1353" t="s">
        <v>1</v>
      </c>
      <c r="F1353">
        <f t="shared" si="105"/>
        <v>7</v>
      </c>
      <c r="G1353" t="s">
        <v>3918</v>
      </c>
      <c r="H1353" t="s">
        <v>3782</v>
      </c>
      <c r="I1353" t="s">
        <v>3783</v>
      </c>
      <c r="J1353" t="s">
        <v>4396</v>
      </c>
      <c r="K1353" s="46">
        <v>6</v>
      </c>
      <c r="L1353" s="27">
        <v>188861.55</v>
      </c>
      <c r="M1353" s="27">
        <v>97660.95</v>
      </c>
      <c r="N1353" s="27">
        <v>0</v>
      </c>
      <c r="O1353" s="70">
        <f t="shared" si="106"/>
        <v>286522.5</v>
      </c>
      <c r="P1353" s="76">
        <v>0</v>
      </c>
      <c r="Q1353" s="66">
        <f t="shared" si="107"/>
        <v>0</v>
      </c>
      <c r="R1353" s="63">
        <v>1</v>
      </c>
      <c r="S1353" s="27">
        <v>286522.5</v>
      </c>
      <c r="T1353" s="27">
        <v>0</v>
      </c>
      <c r="U1353" s="64">
        <f t="shared" si="108"/>
        <v>0</v>
      </c>
      <c r="V1353" s="65">
        <f t="shared" si="109"/>
        <v>286522.5</v>
      </c>
    </row>
    <row r="1354" spans="1:22" x14ac:dyDescent="0.25">
      <c r="A1354" s="1" t="s">
        <v>3711</v>
      </c>
      <c r="B1354" t="s">
        <v>30</v>
      </c>
      <c r="C1354" t="s">
        <v>2445</v>
      </c>
      <c r="D1354" t="s">
        <v>819</v>
      </c>
      <c r="E1354" t="s">
        <v>1</v>
      </c>
      <c r="F1354">
        <f t="shared" si="105"/>
        <v>7</v>
      </c>
      <c r="G1354" t="s">
        <v>3799</v>
      </c>
      <c r="H1354" t="s">
        <v>3782</v>
      </c>
      <c r="I1354" t="s">
        <v>3785</v>
      </c>
      <c r="J1354" t="s">
        <v>4396</v>
      </c>
      <c r="K1354" s="46">
        <v>0.5</v>
      </c>
      <c r="L1354" s="27">
        <v>0</v>
      </c>
      <c r="M1354" s="27">
        <v>8138.41</v>
      </c>
      <c r="N1354" s="27">
        <v>15738.46</v>
      </c>
      <c r="O1354" s="70">
        <f t="shared" si="106"/>
        <v>23876.87</v>
      </c>
      <c r="P1354" s="76">
        <v>1.4452627680984118</v>
      </c>
      <c r="Q1354" s="66">
        <f t="shared" si="107"/>
        <v>22746.21</v>
      </c>
      <c r="R1354" s="63">
        <v>1</v>
      </c>
      <c r="S1354" s="27">
        <v>23876.87</v>
      </c>
      <c r="T1354" s="27">
        <v>0</v>
      </c>
      <c r="U1354" s="64">
        <f t="shared" si="108"/>
        <v>22746.21</v>
      </c>
      <c r="V1354" s="65">
        <f t="shared" si="109"/>
        <v>46623.08</v>
      </c>
    </row>
    <row r="1355" spans="1:22" x14ac:dyDescent="0.25">
      <c r="A1355" s="1" t="s">
        <v>3711</v>
      </c>
      <c r="B1355" t="s">
        <v>30</v>
      </c>
      <c r="C1355" t="s">
        <v>2445</v>
      </c>
      <c r="D1355" t="s">
        <v>819</v>
      </c>
      <c r="E1355" t="s">
        <v>1</v>
      </c>
      <c r="F1355">
        <f t="shared" si="105"/>
        <v>7</v>
      </c>
      <c r="G1355" t="s">
        <v>3796</v>
      </c>
      <c r="H1355" t="s">
        <v>3782</v>
      </c>
      <c r="I1355" t="s">
        <v>3783</v>
      </c>
      <c r="J1355" t="s">
        <v>4396</v>
      </c>
      <c r="K1355" s="46">
        <v>2</v>
      </c>
      <c r="L1355" s="27">
        <v>62953.85</v>
      </c>
      <c r="M1355" s="27">
        <v>32553.65</v>
      </c>
      <c r="N1355" s="27">
        <v>0</v>
      </c>
      <c r="O1355" s="70">
        <f t="shared" si="106"/>
        <v>95507.5</v>
      </c>
      <c r="P1355" s="76">
        <v>0</v>
      </c>
      <c r="Q1355" s="66">
        <f t="shared" si="107"/>
        <v>0</v>
      </c>
      <c r="R1355" s="63">
        <v>1</v>
      </c>
      <c r="S1355" s="27">
        <v>95507.5</v>
      </c>
      <c r="T1355" s="27">
        <v>0</v>
      </c>
      <c r="U1355" s="64">
        <f t="shared" si="108"/>
        <v>0</v>
      </c>
      <c r="V1355" s="65">
        <f t="shared" si="109"/>
        <v>95507.5</v>
      </c>
    </row>
    <row r="1356" spans="1:22" x14ac:dyDescent="0.25">
      <c r="A1356" s="1" t="s">
        <v>3711</v>
      </c>
      <c r="B1356" t="s">
        <v>30</v>
      </c>
      <c r="C1356" t="s">
        <v>2445</v>
      </c>
      <c r="D1356" t="s">
        <v>819</v>
      </c>
      <c r="E1356" t="s">
        <v>1</v>
      </c>
      <c r="F1356">
        <f t="shared" si="105"/>
        <v>7</v>
      </c>
      <c r="G1356" t="s">
        <v>4146</v>
      </c>
      <c r="H1356" t="s">
        <v>3782</v>
      </c>
      <c r="I1356" t="s">
        <v>3785</v>
      </c>
      <c r="J1356" t="s">
        <v>4396</v>
      </c>
      <c r="K1356" s="46">
        <v>2.5</v>
      </c>
      <c r="L1356" s="27">
        <v>0</v>
      </c>
      <c r="M1356" s="27">
        <v>40692.06</v>
      </c>
      <c r="N1356" s="27">
        <v>78692.31</v>
      </c>
      <c r="O1356" s="70">
        <f t="shared" si="106"/>
        <v>119384.37</v>
      </c>
      <c r="P1356" s="76">
        <v>1.4452627680984118</v>
      </c>
      <c r="Q1356" s="66">
        <f t="shared" si="107"/>
        <v>113731.07</v>
      </c>
      <c r="R1356" s="63">
        <v>1</v>
      </c>
      <c r="S1356" s="27">
        <v>119384.37</v>
      </c>
      <c r="T1356" s="27">
        <v>0</v>
      </c>
      <c r="U1356" s="64">
        <f t="shared" si="108"/>
        <v>113731.07</v>
      </c>
      <c r="V1356" s="65">
        <f t="shared" si="109"/>
        <v>233115.44</v>
      </c>
    </row>
    <row r="1357" spans="1:22" x14ac:dyDescent="0.25">
      <c r="A1357" s="1" t="s">
        <v>3711</v>
      </c>
      <c r="B1357" t="s">
        <v>30</v>
      </c>
      <c r="C1357" t="s">
        <v>2445</v>
      </c>
      <c r="D1357" t="s">
        <v>819</v>
      </c>
      <c r="E1357" t="s">
        <v>1</v>
      </c>
      <c r="F1357">
        <f t="shared" si="105"/>
        <v>7</v>
      </c>
      <c r="G1357" t="s">
        <v>3800</v>
      </c>
      <c r="H1357" t="s">
        <v>3782</v>
      </c>
      <c r="I1357" t="s">
        <v>3785</v>
      </c>
      <c r="J1357" t="s">
        <v>4396</v>
      </c>
      <c r="K1357" s="46">
        <v>0.6</v>
      </c>
      <c r="L1357" s="27">
        <v>0</v>
      </c>
      <c r="M1357" s="27">
        <v>9766.1</v>
      </c>
      <c r="N1357" s="27">
        <v>18886.16</v>
      </c>
      <c r="O1357" s="70">
        <f t="shared" si="106"/>
        <v>28652.260000000002</v>
      </c>
      <c r="P1357" s="76">
        <v>1.4452627680984118</v>
      </c>
      <c r="Q1357" s="66">
        <f t="shared" si="107"/>
        <v>27295.46</v>
      </c>
      <c r="R1357" s="63">
        <v>1</v>
      </c>
      <c r="S1357" s="27">
        <v>28652.260000000002</v>
      </c>
      <c r="T1357" s="27">
        <v>0</v>
      </c>
      <c r="U1357" s="64">
        <f t="shared" si="108"/>
        <v>27295.46</v>
      </c>
      <c r="V1357" s="65">
        <f t="shared" si="109"/>
        <v>55947.72</v>
      </c>
    </row>
    <row r="1358" spans="1:22" x14ac:dyDescent="0.25">
      <c r="A1358" s="1" t="s">
        <v>3711</v>
      </c>
      <c r="B1358" t="s">
        <v>30</v>
      </c>
      <c r="C1358" t="s">
        <v>2446</v>
      </c>
      <c r="D1358" t="s">
        <v>821</v>
      </c>
      <c r="E1358" t="s">
        <v>1</v>
      </c>
      <c r="F1358">
        <f t="shared" si="105"/>
        <v>7</v>
      </c>
      <c r="G1358" t="s">
        <v>3778</v>
      </c>
      <c r="H1358" t="s">
        <v>3779</v>
      </c>
      <c r="I1358" t="s">
        <v>3780</v>
      </c>
      <c r="J1358" t="s">
        <v>4396</v>
      </c>
      <c r="K1358" s="46">
        <v>13</v>
      </c>
      <c r="L1358" s="27">
        <v>0</v>
      </c>
      <c r="M1358" s="27">
        <v>15540.2</v>
      </c>
      <c r="N1358" s="27">
        <v>0</v>
      </c>
      <c r="O1358" s="70">
        <f t="shared" si="106"/>
        <v>15540.2</v>
      </c>
      <c r="P1358" s="76">
        <v>0</v>
      </c>
      <c r="Q1358" s="66">
        <f t="shared" si="107"/>
        <v>0</v>
      </c>
      <c r="R1358" s="63">
        <v>0</v>
      </c>
      <c r="S1358" s="27">
        <v>15540.2</v>
      </c>
      <c r="T1358" s="27">
        <v>0</v>
      </c>
      <c r="U1358" s="64">
        <f t="shared" si="108"/>
        <v>0</v>
      </c>
      <c r="V1358" s="65">
        <f t="shared" si="109"/>
        <v>15540.2</v>
      </c>
    </row>
    <row r="1359" spans="1:22" x14ac:dyDescent="0.25">
      <c r="A1359" s="1" t="s">
        <v>3711</v>
      </c>
      <c r="B1359" t="s">
        <v>30</v>
      </c>
      <c r="C1359" t="s">
        <v>2447</v>
      </c>
      <c r="D1359" t="s">
        <v>827</v>
      </c>
      <c r="E1359" t="s">
        <v>1</v>
      </c>
      <c r="F1359">
        <f t="shared" si="105"/>
        <v>7</v>
      </c>
      <c r="G1359" t="s">
        <v>3778</v>
      </c>
      <c r="H1359" t="s">
        <v>3779</v>
      </c>
      <c r="I1359" t="s">
        <v>3780</v>
      </c>
      <c r="J1359" t="s">
        <v>4396</v>
      </c>
      <c r="K1359" s="46">
        <v>9.9499999999999993</v>
      </c>
      <c r="L1359" s="27">
        <v>0</v>
      </c>
      <c r="M1359" s="27">
        <v>27026.69</v>
      </c>
      <c r="N1359" s="27">
        <v>0</v>
      </c>
      <c r="O1359" s="70">
        <f t="shared" si="106"/>
        <v>27026.69</v>
      </c>
      <c r="P1359" s="76">
        <v>0</v>
      </c>
      <c r="Q1359" s="66">
        <f t="shared" si="107"/>
        <v>0</v>
      </c>
      <c r="R1359" s="63">
        <v>0</v>
      </c>
      <c r="S1359" s="27">
        <v>27026.69</v>
      </c>
      <c r="T1359" s="27">
        <v>0</v>
      </c>
      <c r="U1359" s="64">
        <f t="shared" si="108"/>
        <v>0</v>
      </c>
      <c r="V1359" s="65">
        <f t="shared" si="109"/>
        <v>27026.69</v>
      </c>
    </row>
    <row r="1360" spans="1:22" x14ac:dyDescent="0.25">
      <c r="A1360" s="1" t="s">
        <v>3711</v>
      </c>
      <c r="B1360" t="s">
        <v>30</v>
      </c>
      <c r="C1360" t="s">
        <v>2447</v>
      </c>
      <c r="D1360" t="s">
        <v>827</v>
      </c>
      <c r="E1360" t="s">
        <v>1</v>
      </c>
      <c r="F1360">
        <f t="shared" si="105"/>
        <v>7</v>
      </c>
      <c r="G1360" t="s">
        <v>3902</v>
      </c>
      <c r="H1360" t="s">
        <v>3782</v>
      </c>
      <c r="I1360" t="s">
        <v>3783</v>
      </c>
      <c r="J1360" t="s">
        <v>4396</v>
      </c>
      <c r="K1360" s="46">
        <v>0.49659999999999999</v>
      </c>
      <c r="L1360" s="27">
        <v>0</v>
      </c>
      <c r="M1360" s="27">
        <v>1348.89</v>
      </c>
      <c r="N1360" s="27">
        <v>0</v>
      </c>
      <c r="O1360" s="70">
        <f t="shared" si="106"/>
        <v>1348.89</v>
      </c>
      <c r="P1360" s="76">
        <v>0</v>
      </c>
      <c r="Q1360" s="66">
        <f t="shared" si="107"/>
        <v>0</v>
      </c>
      <c r="R1360" s="63">
        <v>0</v>
      </c>
      <c r="S1360" s="27">
        <v>1348.89</v>
      </c>
      <c r="T1360" s="27">
        <v>0</v>
      </c>
      <c r="U1360" s="64">
        <f t="shared" si="108"/>
        <v>0</v>
      </c>
      <c r="V1360" s="65">
        <f t="shared" si="109"/>
        <v>1348.89</v>
      </c>
    </row>
    <row r="1361" spans="1:22" x14ac:dyDescent="0.25">
      <c r="A1361" s="1" t="s">
        <v>3711</v>
      </c>
      <c r="B1361" t="s">
        <v>30</v>
      </c>
      <c r="C1361" t="s">
        <v>2447</v>
      </c>
      <c r="D1361" t="s">
        <v>827</v>
      </c>
      <c r="E1361" t="s">
        <v>1</v>
      </c>
      <c r="F1361">
        <f t="shared" si="105"/>
        <v>7</v>
      </c>
      <c r="G1361" t="s">
        <v>3787</v>
      </c>
      <c r="H1361" t="s">
        <v>3782</v>
      </c>
      <c r="I1361" t="s">
        <v>3785</v>
      </c>
      <c r="J1361" t="s">
        <v>4396</v>
      </c>
      <c r="K1361" s="46">
        <v>0.9</v>
      </c>
      <c r="L1361" s="27">
        <v>0</v>
      </c>
      <c r="M1361" s="27">
        <v>2444.63</v>
      </c>
      <c r="N1361" s="27">
        <v>0</v>
      </c>
      <c r="O1361" s="70">
        <f t="shared" si="106"/>
        <v>2444.63</v>
      </c>
      <c r="P1361" s="76">
        <v>0</v>
      </c>
      <c r="Q1361" s="66">
        <f t="shared" si="107"/>
        <v>0</v>
      </c>
      <c r="R1361" s="63">
        <v>0</v>
      </c>
      <c r="S1361" s="27">
        <v>2444.63</v>
      </c>
      <c r="T1361" s="27">
        <v>0</v>
      </c>
      <c r="U1361" s="64">
        <f t="shared" si="108"/>
        <v>0</v>
      </c>
      <c r="V1361" s="65">
        <f t="shared" si="109"/>
        <v>2444.63</v>
      </c>
    </row>
    <row r="1362" spans="1:22" x14ac:dyDescent="0.25">
      <c r="A1362" s="1" t="s">
        <v>3711</v>
      </c>
      <c r="B1362" t="s">
        <v>30</v>
      </c>
      <c r="C1362" t="s">
        <v>2447</v>
      </c>
      <c r="D1362" t="s">
        <v>827</v>
      </c>
      <c r="E1362" t="s">
        <v>1</v>
      </c>
      <c r="F1362">
        <f t="shared" si="105"/>
        <v>7</v>
      </c>
      <c r="G1362" t="s">
        <v>4085</v>
      </c>
      <c r="H1362" t="s">
        <v>3798</v>
      </c>
      <c r="I1362" t="s">
        <v>3785</v>
      </c>
      <c r="J1362" t="s">
        <v>4396</v>
      </c>
      <c r="K1362" s="46">
        <v>1</v>
      </c>
      <c r="L1362" s="27">
        <v>0</v>
      </c>
      <c r="M1362" s="27">
        <v>2716.25</v>
      </c>
      <c r="N1362" s="27">
        <v>0</v>
      </c>
      <c r="O1362" s="70">
        <f t="shared" si="106"/>
        <v>2716.25</v>
      </c>
      <c r="P1362" s="76">
        <v>0</v>
      </c>
      <c r="Q1362" s="66">
        <f t="shared" si="107"/>
        <v>0</v>
      </c>
      <c r="R1362" s="63">
        <v>0</v>
      </c>
      <c r="S1362" s="27">
        <v>2716.25</v>
      </c>
      <c r="T1362" s="27">
        <v>0</v>
      </c>
      <c r="U1362" s="64">
        <f t="shared" si="108"/>
        <v>0</v>
      </c>
      <c r="V1362" s="65">
        <f t="shared" si="109"/>
        <v>2716.25</v>
      </c>
    </row>
    <row r="1363" spans="1:22" x14ac:dyDescent="0.25">
      <c r="A1363" s="1" t="s">
        <v>3711</v>
      </c>
      <c r="B1363" t="s">
        <v>30</v>
      </c>
      <c r="C1363" t="s">
        <v>2448</v>
      </c>
      <c r="D1363" t="s">
        <v>829</v>
      </c>
      <c r="E1363" t="s">
        <v>1</v>
      </c>
      <c r="F1363">
        <f t="shared" si="105"/>
        <v>7</v>
      </c>
      <c r="G1363" t="s">
        <v>3778</v>
      </c>
      <c r="H1363" t="s">
        <v>3779</v>
      </c>
      <c r="I1363" t="s">
        <v>3780</v>
      </c>
      <c r="J1363" t="s">
        <v>4396</v>
      </c>
      <c r="K1363" s="46">
        <v>17.177600000000002</v>
      </c>
      <c r="L1363" s="27">
        <v>0</v>
      </c>
      <c r="M1363" s="27">
        <v>1499.6000000000004</v>
      </c>
      <c r="N1363" s="27">
        <v>0</v>
      </c>
      <c r="O1363" s="70">
        <f t="shared" si="106"/>
        <v>1499.6000000000004</v>
      </c>
      <c r="P1363" s="76">
        <v>0</v>
      </c>
      <c r="Q1363" s="66">
        <f t="shared" si="107"/>
        <v>0</v>
      </c>
      <c r="R1363" s="63">
        <v>0</v>
      </c>
      <c r="S1363" s="27">
        <v>1499.6000000000004</v>
      </c>
      <c r="T1363" s="27">
        <v>0</v>
      </c>
      <c r="U1363" s="64">
        <f t="shared" si="108"/>
        <v>0</v>
      </c>
      <c r="V1363" s="65">
        <f t="shared" si="109"/>
        <v>1499.6000000000004</v>
      </c>
    </row>
    <row r="1364" spans="1:22" x14ac:dyDescent="0.25">
      <c r="A1364" s="1" t="s">
        <v>3711</v>
      </c>
      <c r="B1364" t="s">
        <v>30</v>
      </c>
      <c r="C1364" t="s">
        <v>2449</v>
      </c>
      <c r="D1364" t="s">
        <v>2450</v>
      </c>
      <c r="E1364" t="s">
        <v>1</v>
      </c>
      <c r="F1364">
        <f t="shared" si="105"/>
        <v>7</v>
      </c>
      <c r="G1364" t="s">
        <v>3778</v>
      </c>
      <c r="H1364" t="s">
        <v>3779</v>
      </c>
      <c r="I1364" t="s">
        <v>3780</v>
      </c>
      <c r="J1364" t="s">
        <v>4396</v>
      </c>
      <c r="K1364" s="46">
        <v>17.852599999999999</v>
      </c>
      <c r="L1364" s="27">
        <v>0</v>
      </c>
      <c r="M1364" s="27">
        <v>14098.2</v>
      </c>
      <c r="N1364" s="27">
        <v>0</v>
      </c>
      <c r="O1364" s="70">
        <f t="shared" si="106"/>
        <v>14098.2</v>
      </c>
      <c r="P1364" s="76">
        <v>0</v>
      </c>
      <c r="Q1364" s="66">
        <f t="shared" si="107"/>
        <v>0</v>
      </c>
      <c r="R1364" s="63">
        <v>0</v>
      </c>
      <c r="S1364" s="27">
        <v>14098.2</v>
      </c>
      <c r="T1364" s="27">
        <v>0</v>
      </c>
      <c r="U1364" s="64">
        <f t="shared" si="108"/>
        <v>0</v>
      </c>
      <c r="V1364" s="65">
        <f t="shared" si="109"/>
        <v>14098.2</v>
      </c>
    </row>
    <row r="1365" spans="1:22" x14ac:dyDescent="0.25">
      <c r="A1365" s="1" t="s">
        <v>3711</v>
      </c>
      <c r="B1365" t="s">
        <v>30</v>
      </c>
      <c r="C1365" t="s">
        <v>2449</v>
      </c>
      <c r="D1365" t="s">
        <v>2450</v>
      </c>
      <c r="E1365" t="s">
        <v>1</v>
      </c>
      <c r="F1365">
        <f t="shared" si="105"/>
        <v>7</v>
      </c>
      <c r="G1365" t="s">
        <v>3900</v>
      </c>
      <c r="H1365" t="s">
        <v>3779</v>
      </c>
      <c r="I1365" t="s">
        <v>3780</v>
      </c>
      <c r="J1365" t="s">
        <v>4396</v>
      </c>
      <c r="K1365" s="46">
        <v>2.1474000000000002</v>
      </c>
      <c r="L1365" s="27">
        <v>0</v>
      </c>
      <c r="M1365" s="27">
        <v>1695.8</v>
      </c>
      <c r="N1365" s="27">
        <v>0</v>
      </c>
      <c r="O1365" s="70">
        <f t="shared" si="106"/>
        <v>1695.8</v>
      </c>
      <c r="P1365" s="76">
        <v>0</v>
      </c>
      <c r="Q1365" s="66">
        <f t="shared" si="107"/>
        <v>0</v>
      </c>
      <c r="R1365" s="63">
        <v>0</v>
      </c>
      <c r="S1365" s="27">
        <v>1695.8</v>
      </c>
      <c r="T1365" s="27">
        <v>0</v>
      </c>
      <c r="U1365" s="64">
        <f t="shared" si="108"/>
        <v>0</v>
      </c>
      <c r="V1365" s="65">
        <f t="shared" si="109"/>
        <v>1695.8</v>
      </c>
    </row>
    <row r="1366" spans="1:22" x14ac:dyDescent="0.25">
      <c r="A1366" s="1" t="s">
        <v>3711</v>
      </c>
      <c r="B1366" t="s">
        <v>30</v>
      </c>
      <c r="C1366" t="s">
        <v>2451</v>
      </c>
      <c r="D1366" t="s">
        <v>2452</v>
      </c>
      <c r="E1366" t="s">
        <v>1</v>
      </c>
      <c r="F1366">
        <f t="shared" si="105"/>
        <v>7</v>
      </c>
      <c r="G1366" t="s">
        <v>3778</v>
      </c>
      <c r="H1366" t="s">
        <v>3779</v>
      </c>
      <c r="I1366" t="s">
        <v>3780</v>
      </c>
      <c r="J1366" t="s">
        <v>4396</v>
      </c>
      <c r="K1366" s="46">
        <v>3.0836000000000001</v>
      </c>
      <c r="L1366" s="27">
        <v>3730.44</v>
      </c>
      <c r="M1366" s="27">
        <v>0</v>
      </c>
      <c r="N1366" s="27">
        <v>4468.5399999999991</v>
      </c>
      <c r="O1366" s="70">
        <f t="shared" si="106"/>
        <v>8198.98</v>
      </c>
      <c r="P1366" s="76">
        <v>1.4452629669119748</v>
      </c>
      <c r="Q1366" s="66">
        <f t="shared" si="107"/>
        <v>6458.22</v>
      </c>
      <c r="R1366" s="63">
        <v>1</v>
      </c>
      <c r="S1366" s="27">
        <v>8198.98</v>
      </c>
      <c r="T1366" s="27">
        <v>0</v>
      </c>
      <c r="U1366" s="64">
        <f t="shared" si="108"/>
        <v>6458.22</v>
      </c>
      <c r="V1366" s="65">
        <f t="shared" si="109"/>
        <v>14657.2</v>
      </c>
    </row>
    <row r="1367" spans="1:22" x14ac:dyDescent="0.25">
      <c r="A1367" s="1" t="s">
        <v>3711</v>
      </c>
      <c r="B1367" t="s">
        <v>30</v>
      </c>
      <c r="C1367" t="s">
        <v>2451</v>
      </c>
      <c r="D1367" t="s">
        <v>2452</v>
      </c>
      <c r="E1367" t="s">
        <v>1</v>
      </c>
      <c r="F1367">
        <f t="shared" si="105"/>
        <v>7</v>
      </c>
      <c r="G1367" t="s">
        <v>3920</v>
      </c>
      <c r="H1367" t="s">
        <v>3782</v>
      </c>
      <c r="I1367" t="s">
        <v>3785</v>
      </c>
      <c r="J1367" t="s">
        <v>4396</v>
      </c>
      <c r="K1367" s="46">
        <v>1.6775</v>
      </c>
      <c r="L1367" s="27">
        <v>0</v>
      </c>
      <c r="M1367" s="27">
        <v>0</v>
      </c>
      <c r="N1367" s="27">
        <v>4460.3</v>
      </c>
      <c r="O1367" s="70">
        <f t="shared" si="106"/>
        <v>4460.3</v>
      </c>
      <c r="P1367" s="76">
        <v>1.4452629669119748</v>
      </c>
      <c r="Q1367" s="66">
        <f t="shared" si="107"/>
        <v>6446.31</v>
      </c>
      <c r="R1367" s="63">
        <v>1</v>
      </c>
      <c r="S1367" s="27">
        <v>4460.3</v>
      </c>
      <c r="T1367" s="27">
        <v>0</v>
      </c>
      <c r="U1367" s="64">
        <f t="shared" si="108"/>
        <v>6446.31</v>
      </c>
      <c r="V1367" s="65">
        <f t="shared" si="109"/>
        <v>10906.61</v>
      </c>
    </row>
    <row r="1368" spans="1:22" x14ac:dyDescent="0.25">
      <c r="A1368" s="1" t="s">
        <v>3711</v>
      </c>
      <c r="B1368" t="s">
        <v>30</v>
      </c>
      <c r="C1368" t="s">
        <v>2451</v>
      </c>
      <c r="D1368" t="s">
        <v>2452</v>
      </c>
      <c r="E1368" t="s">
        <v>1</v>
      </c>
      <c r="F1368">
        <f t="shared" si="105"/>
        <v>7</v>
      </c>
      <c r="G1368" t="s">
        <v>3787</v>
      </c>
      <c r="H1368" t="s">
        <v>3782</v>
      </c>
      <c r="I1368" t="s">
        <v>3785</v>
      </c>
      <c r="J1368" t="s">
        <v>4396</v>
      </c>
      <c r="K1368" s="46">
        <v>2.6947999999999999</v>
      </c>
      <c r="L1368" s="27">
        <v>0</v>
      </c>
      <c r="M1368" s="27">
        <v>0</v>
      </c>
      <c r="N1368" s="27">
        <v>7165.2</v>
      </c>
      <c r="O1368" s="70">
        <f t="shared" si="106"/>
        <v>7165.2</v>
      </c>
      <c r="P1368" s="76">
        <v>1.4452629669119748</v>
      </c>
      <c r="Q1368" s="66">
        <f t="shared" si="107"/>
        <v>10355.6</v>
      </c>
      <c r="R1368" s="63">
        <v>1</v>
      </c>
      <c r="S1368" s="27">
        <v>7165.2</v>
      </c>
      <c r="T1368" s="27">
        <v>0</v>
      </c>
      <c r="U1368" s="64">
        <f t="shared" si="108"/>
        <v>10355.6</v>
      </c>
      <c r="V1368" s="65">
        <f t="shared" si="109"/>
        <v>17520.8</v>
      </c>
    </row>
    <row r="1369" spans="1:22" x14ac:dyDescent="0.25">
      <c r="A1369" s="1" t="s">
        <v>3711</v>
      </c>
      <c r="B1369" t="s">
        <v>30</v>
      </c>
      <c r="C1369" t="s">
        <v>2453</v>
      </c>
      <c r="D1369" t="s">
        <v>2454</v>
      </c>
      <c r="E1369" t="s">
        <v>1</v>
      </c>
      <c r="F1369">
        <f t="shared" si="105"/>
        <v>7</v>
      </c>
      <c r="G1369" t="s">
        <v>3778</v>
      </c>
      <c r="H1369" t="s">
        <v>3779</v>
      </c>
      <c r="I1369" t="s">
        <v>3780</v>
      </c>
      <c r="J1369" t="s">
        <v>4396</v>
      </c>
      <c r="K1369" s="46">
        <v>10.691599999999999</v>
      </c>
      <c r="L1369" s="27">
        <v>0</v>
      </c>
      <c r="M1369" s="27">
        <v>3526.09</v>
      </c>
      <c r="N1369" s="27">
        <v>0</v>
      </c>
      <c r="O1369" s="70">
        <f t="shared" si="106"/>
        <v>3526.09</v>
      </c>
      <c r="P1369" s="76">
        <v>0</v>
      </c>
      <c r="Q1369" s="66">
        <f t="shared" si="107"/>
        <v>0</v>
      </c>
      <c r="R1369" s="63">
        <v>0</v>
      </c>
      <c r="S1369" s="27">
        <v>3526.09</v>
      </c>
      <c r="T1369" s="27">
        <v>0</v>
      </c>
      <c r="U1369" s="64">
        <f t="shared" si="108"/>
        <v>0</v>
      </c>
      <c r="V1369" s="65">
        <f t="shared" si="109"/>
        <v>3526.09</v>
      </c>
    </row>
    <row r="1370" spans="1:22" x14ac:dyDescent="0.25">
      <c r="A1370" s="1" t="s">
        <v>3711</v>
      </c>
      <c r="B1370" t="s">
        <v>30</v>
      </c>
      <c r="C1370" t="s">
        <v>2453</v>
      </c>
      <c r="D1370" t="s">
        <v>2454</v>
      </c>
      <c r="E1370" t="s">
        <v>1</v>
      </c>
      <c r="F1370">
        <f t="shared" si="105"/>
        <v>7</v>
      </c>
      <c r="G1370" t="s">
        <v>3804</v>
      </c>
      <c r="H1370" t="s">
        <v>3782</v>
      </c>
      <c r="I1370" t="s">
        <v>3785</v>
      </c>
      <c r="J1370" t="s">
        <v>4396</v>
      </c>
      <c r="K1370" s="46">
        <v>0.38940000000000002</v>
      </c>
      <c r="L1370" s="27">
        <v>0</v>
      </c>
      <c r="M1370" s="27">
        <v>128.41999999999999</v>
      </c>
      <c r="N1370" s="27">
        <v>0</v>
      </c>
      <c r="O1370" s="70">
        <f t="shared" si="106"/>
        <v>128.41999999999999</v>
      </c>
      <c r="P1370" s="76">
        <v>0</v>
      </c>
      <c r="Q1370" s="66">
        <f t="shared" si="107"/>
        <v>0</v>
      </c>
      <c r="R1370" s="63">
        <v>0</v>
      </c>
      <c r="S1370" s="27">
        <v>128.41999999999999</v>
      </c>
      <c r="T1370" s="27">
        <v>0</v>
      </c>
      <c r="U1370" s="64">
        <f t="shared" si="108"/>
        <v>0</v>
      </c>
      <c r="V1370" s="65">
        <f t="shared" si="109"/>
        <v>128.41999999999999</v>
      </c>
    </row>
    <row r="1371" spans="1:22" x14ac:dyDescent="0.25">
      <c r="A1371" s="1" t="s">
        <v>3711</v>
      </c>
      <c r="B1371" t="s">
        <v>30</v>
      </c>
      <c r="C1371" t="s">
        <v>2890</v>
      </c>
      <c r="D1371" t="s">
        <v>824</v>
      </c>
      <c r="E1371" t="s">
        <v>2</v>
      </c>
      <c r="F1371">
        <f t="shared" si="105"/>
        <v>7</v>
      </c>
      <c r="G1371" t="s">
        <v>3778</v>
      </c>
      <c r="H1371" t="s">
        <v>3779</v>
      </c>
      <c r="I1371" t="s">
        <v>3780</v>
      </c>
      <c r="J1371" t="s">
        <v>4396</v>
      </c>
      <c r="K1371" s="46">
        <v>10.5482</v>
      </c>
      <c r="L1371" s="27">
        <v>40.26</v>
      </c>
      <c r="M1371" s="27">
        <v>588.59</v>
      </c>
      <c r="N1371" s="27">
        <v>56.780000000000008</v>
      </c>
      <c r="O1371" s="70">
        <f t="shared" si="106"/>
        <v>685.63</v>
      </c>
      <c r="P1371" s="76">
        <v>1.4453032104637336</v>
      </c>
      <c r="Q1371" s="66">
        <f t="shared" si="107"/>
        <v>82.06</v>
      </c>
      <c r="R1371" s="63">
        <v>1</v>
      </c>
      <c r="S1371" s="27">
        <v>685.63</v>
      </c>
      <c r="T1371" s="27">
        <v>0</v>
      </c>
      <c r="U1371" s="64">
        <f t="shared" si="108"/>
        <v>82.06</v>
      </c>
      <c r="V1371" s="65">
        <f t="shared" si="109"/>
        <v>767.69</v>
      </c>
    </row>
    <row r="1372" spans="1:22" x14ac:dyDescent="0.25">
      <c r="A1372" s="1" t="s">
        <v>3711</v>
      </c>
      <c r="B1372" t="s">
        <v>30</v>
      </c>
      <c r="C1372" t="s">
        <v>2890</v>
      </c>
      <c r="D1372" t="s">
        <v>824</v>
      </c>
      <c r="E1372" t="s">
        <v>2</v>
      </c>
      <c r="F1372">
        <f t="shared" si="105"/>
        <v>7</v>
      </c>
      <c r="G1372" t="s">
        <v>3902</v>
      </c>
      <c r="H1372" t="s">
        <v>3782</v>
      </c>
      <c r="I1372" t="s">
        <v>3783</v>
      </c>
      <c r="J1372" t="s">
        <v>4396</v>
      </c>
      <c r="K1372" s="46">
        <v>2.9996</v>
      </c>
      <c r="L1372" s="27">
        <v>27.6</v>
      </c>
      <c r="M1372" s="27">
        <v>167.38</v>
      </c>
      <c r="N1372" s="27">
        <v>0</v>
      </c>
      <c r="O1372" s="70">
        <f t="shared" si="106"/>
        <v>194.98</v>
      </c>
      <c r="P1372" s="76">
        <v>0</v>
      </c>
      <c r="Q1372" s="66">
        <f t="shared" si="107"/>
        <v>0</v>
      </c>
      <c r="R1372" s="63">
        <v>1</v>
      </c>
      <c r="S1372" s="27">
        <v>194.98</v>
      </c>
      <c r="T1372" s="27">
        <v>0</v>
      </c>
      <c r="U1372" s="64">
        <f t="shared" si="108"/>
        <v>0</v>
      </c>
      <c r="V1372" s="65">
        <f t="shared" si="109"/>
        <v>194.98</v>
      </c>
    </row>
    <row r="1373" spans="1:22" x14ac:dyDescent="0.25">
      <c r="A1373" s="1" t="s">
        <v>3711</v>
      </c>
      <c r="B1373" t="s">
        <v>30</v>
      </c>
      <c r="C1373" t="s">
        <v>2890</v>
      </c>
      <c r="D1373" t="s">
        <v>824</v>
      </c>
      <c r="E1373" t="s">
        <v>2</v>
      </c>
      <c r="F1373">
        <f t="shared" si="105"/>
        <v>7</v>
      </c>
      <c r="G1373" t="s">
        <v>3787</v>
      </c>
      <c r="H1373" t="s">
        <v>3782</v>
      </c>
      <c r="I1373" t="s">
        <v>3785</v>
      </c>
      <c r="J1373" t="s">
        <v>4396</v>
      </c>
      <c r="K1373" s="46">
        <v>1.141</v>
      </c>
      <c r="L1373" s="27">
        <v>0</v>
      </c>
      <c r="M1373" s="27">
        <v>63.67</v>
      </c>
      <c r="N1373" s="27">
        <v>10.5</v>
      </c>
      <c r="O1373" s="70">
        <f t="shared" si="106"/>
        <v>74.17</v>
      </c>
      <c r="P1373" s="76">
        <v>1.4453032104637336</v>
      </c>
      <c r="Q1373" s="66">
        <f t="shared" si="107"/>
        <v>15.18</v>
      </c>
      <c r="R1373" s="63">
        <v>1</v>
      </c>
      <c r="S1373" s="27">
        <v>74.17</v>
      </c>
      <c r="T1373" s="27">
        <v>0</v>
      </c>
      <c r="U1373" s="64">
        <f t="shared" si="108"/>
        <v>15.18</v>
      </c>
      <c r="V1373" s="65">
        <f t="shared" si="109"/>
        <v>89.35</v>
      </c>
    </row>
    <row r="1374" spans="1:22" x14ac:dyDescent="0.25">
      <c r="A1374" s="1" t="s">
        <v>3711</v>
      </c>
      <c r="B1374" t="s">
        <v>30</v>
      </c>
      <c r="C1374" t="s">
        <v>2891</v>
      </c>
      <c r="D1374" t="s">
        <v>2892</v>
      </c>
      <c r="E1374" t="s">
        <v>2</v>
      </c>
      <c r="F1374">
        <f t="shared" si="105"/>
        <v>7</v>
      </c>
      <c r="G1374" t="s">
        <v>3778</v>
      </c>
      <c r="H1374" t="s">
        <v>3779</v>
      </c>
      <c r="I1374" t="s">
        <v>3780</v>
      </c>
      <c r="J1374" t="s">
        <v>4396</v>
      </c>
      <c r="K1374" s="46">
        <v>5.3250999999999999</v>
      </c>
      <c r="L1374" s="27">
        <v>0</v>
      </c>
      <c r="M1374" s="27">
        <v>2916.56</v>
      </c>
      <c r="N1374" s="27">
        <v>0</v>
      </c>
      <c r="O1374" s="70">
        <f t="shared" si="106"/>
        <v>2916.56</v>
      </c>
      <c r="P1374" s="76">
        <v>0</v>
      </c>
      <c r="Q1374" s="66">
        <f t="shared" si="107"/>
        <v>0</v>
      </c>
      <c r="R1374" s="63">
        <v>0</v>
      </c>
      <c r="S1374" s="27">
        <v>2916.56</v>
      </c>
      <c r="T1374" s="27">
        <v>0</v>
      </c>
      <c r="U1374" s="64">
        <f t="shared" si="108"/>
        <v>0</v>
      </c>
      <c r="V1374" s="65">
        <f t="shared" si="109"/>
        <v>2916.56</v>
      </c>
    </row>
    <row r="1375" spans="1:22" x14ac:dyDescent="0.25">
      <c r="A1375" s="1" t="s">
        <v>3711</v>
      </c>
      <c r="B1375" t="s">
        <v>30</v>
      </c>
      <c r="C1375" t="s">
        <v>2894</v>
      </c>
      <c r="D1375" t="s">
        <v>2895</v>
      </c>
      <c r="E1375" t="s">
        <v>2</v>
      </c>
      <c r="F1375">
        <f t="shared" si="105"/>
        <v>7</v>
      </c>
      <c r="G1375" t="s">
        <v>3778</v>
      </c>
      <c r="H1375" t="s">
        <v>3779</v>
      </c>
      <c r="I1375" t="s">
        <v>3780</v>
      </c>
      <c r="J1375" t="s">
        <v>4396</v>
      </c>
      <c r="K1375" s="46">
        <v>13.0253</v>
      </c>
      <c r="L1375" s="27">
        <v>0</v>
      </c>
      <c r="M1375" s="27">
        <v>3275.86</v>
      </c>
      <c r="N1375" s="27">
        <v>0</v>
      </c>
      <c r="O1375" s="70">
        <f t="shared" si="106"/>
        <v>3275.86</v>
      </c>
      <c r="P1375" s="76">
        <v>0</v>
      </c>
      <c r="Q1375" s="66">
        <f t="shared" si="107"/>
        <v>0</v>
      </c>
      <c r="R1375" s="63">
        <v>0</v>
      </c>
      <c r="S1375" s="27">
        <v>3275.86</v>
      </c>
      <c r="T1375" s="27">
        <v>0</v>
      </c>
      <c r="U1375" s="64">
        <f t="shared" si="108"/>
        <v>0</v>
      </c>
      <c r="V1375" s="65">
        <f t="shared" si="109"/>
        <v>3275.86</v>
      </c>
    </row>
    <row r="1376" spans="1:22" x14ac:dyDescent="0.25">
      <c r="A1376" s="1" t="s">
        <v>3711</v>
      </c>
      <c r="B1376" t="s">
        <v>30</v>
      </c>
      <c r="C1376" t="s">
        <v>2894</v>
      </c>
      <c r="D1376" t="s">
        <v>2895</v>
      </c>
      <c r="E1376" t="s">
        <v>2</v>
      </c>
      <c r="F1376">
        <f t="shared" si="105"/>
        <v>7</v>
      </c>
      <c r="G1376" t="s">
        <v>3980</v>
      </c>
      <c r="H1376" t="s">
        <v>3782</v>
      </c>
      <c r="I1376" t="s">
        <v>3785</v>
      </c>
      <c r="J1376" t="s">
        <v>4396</v>
      </c>
      <c r="K1376" s="46">
        <v>3</v>
      </c>
      <c r="L1376" s="27">
        <v>0</v>
      </c>
      <c r="M1376" s="27">
        <v>754.5</v>
      </c>
      <c r="N1376" s="27">
        <v>0</v>
      </c>
      <c r="O1376" s="70">
        <f t="shared" si="106"/>
        <v>754.5</v>
      </c>
      <c r="P1376" s="76">
        <v>0</v>
      </c>
      <c r="Q1376" s="66">
        <f t="shared" si="107"/>
        <v>0</v>
      </c>
      <c r="R1376" s="63">
        <v>0</v>
      </c>
      <c r="S1376" s="27">
        <v>754.5</v>
      </c>
      <c r="T1376" s="27">
        <v>0</v>
      </c>
      <c r="U1376" s="64">
        <f t="shared" si="108"/>
        <v>0</v>
      </c>
      <c r="V1376" s="65">
        <f t="shared" si="109"/>
        <v>754.5</v>
      </c>
    </row>
    <row r="1377" spans="1:22" x14ac:dyDescent="0.25">
      <c r="A1377" s="1" t="s">
        <v>3712</v>
      </c>
      <c r="B1377" t="s">
        <v>31</v>
      </c>
      <c r="C1377" t="s">
        <v>113</v>
      </c>
      <c r="D1377" t="s">
        <v>31</v>
      </c>
      <c r="E1377" t="s">
        <v>0</v>
      </c>
      <c r="F1377">
        <f t="shared" si="105"/>
        <v>7</v>
      </c>
      <c r="G1377" t="s">
        <v>3778</v>
      </c>
      <c r="H1377" t="s">
        <v>3779</v>
      </c>
      <c r="I1377" t="s">
        <v>3780</v>
      </c>
      <c r="J1377" t="s">
        <v>4396</v>
      </c>
      <c r="K1377" s="46">
        <v>4.4051999999999998</v>
      </c>
      <c r="L1377" s="27">
        <v>2639.2299999999996</v>
      </c>
      <c r="M1377" s="27">
        <v>26200.39</v>
      </c>
      <c r="N1377" s="27">
        <v>5031.5099999999993</v>
      </c>
      <c r="O1377" s="70">
        <f t="shared" si="106"/>
        <v>33871.129999999997</v>
      </c>
      <c r="P1377" s="76">
        <v>1.4452619591335405</v>
      </c>
      <c r="Q1377" s="66">
        <f t="shared" si="107"/>
        <v>7271.85</v>
      </c>
      <c r="R1377" s="63">
        <v>1</v>
      </c>
      <c r="S1377" s="27">
        <v>33871.129999999997</v>
      </c>
      <c r="T1377" s="27">
        <v>0</v>
      </c>
      <c r="U1377" s="64">
        <f t="shared" si="108"/>
        <v>7271.85</v>
      </c>
      <c r="V1377" s="65">
        <f t="shared" si="109"/>
        <v>41142.979999999996</v>
      </c>
    </row>
    <row r="1378" spans="1:22" x14ac:dyDescent="0.25">
      <c r="A1378" s="1" t="s">
        <v>3712</v>
      </c>
      <c r="B1378" t="s">
        <v>31</v>
      </c>
      <c r="C1378" t="s">
        <v>113</v>
      </c>
      <c r="D1378" t="s">
        <v>31</v>
      </c>
      <c r="E1378" t="s">
        <v>0</v>
      </c>
      <c r="F1378">
        <f t="shared" si="105"/>
        <v>7</v>
      </c>
      <c r="G1378" t="s">
        <v>3829</v>
      </c>
      <c r="H1378" t="s">
        <v>3782</v>
      </c>
      <c r="I1378" t="s">
        <v>3785</v>
      </c>
      <c r="J1378" t="s">
        <v>4397</v>
      </c>
      <c r="K1378" s="46">
        <v>0.5</v>
      </c>
      <c r="L1378" s="27">
        <v>0</v>
      </c>
      <c r="M1378" s="27">
        <v>2973.8</v>
      </c>
      <c r="N1378" s="27">
        <v>805.61</v>
      </c>
      <c r="O1378" s="70">
        <f t="shared" si="106"/>
        <v>3779.4100000000003</v>
      </c>
      <c r="P1378" s="76">
        <v>1.4452634861622373</v>
      </c>
      <c r="Q1378" s="66">
        <f t="shared" si="107"/>
        <v>1164.32</v>
      </c>
      <c r="R1378" s="63">
        <v>1</v>
      </c>
      <c r="S1378" s="27">
        <v>0</v>
      </c>
      <c r="T1378" s="27">
        <v>3779.41</v>
      </c>
      <c r="U1378" s="64">
        <f t="shared" si="108"/>
        <v>1164.32</v>
      </c>
      <c r="V1378" s="65">
        <f t="shared" si="109"/>
        <v>4943.7299999999996</v>
      </c>
    </row>
    <row r="1379" spans="1:22" x14ac:dyDescent="0.25">
      <c r="A1379" s="1" t="s">
        <v>3712</v>
      </c>
      <c r="B1379" t="s">
        <v>31</v>
      </c>
      <c r="C1379" t="s">
        <v>113</v>
      </c>
      <c r="D1379" t="s">
        <v>31</v>
      </c>
      <c r="E1379" t="s">
        <v>0</v>
      </c>
      <c r="F1379">
        <f t="shared" si="105"/>
        <v>7</v>
      </c>
      <c r="G1379" t="s">
        <v>3790</v>
      </c>
      <c r="H1379" t="s">
        <v>3782</v>
      </c>
      <c r="I1379" t="s">
        <v>3785</v>
      </c>
      <c r="J1379" t="s">
        <v>4397</v>
      </c>
      <c r="K1379" s="46">
        <v>0.75</v>
      </c>
      <c r="L1379" s="27">
        <v>0</v>
      </c>
      <c r="M1379" s="27">
        <v>4460.7</v>
      </c>
      <c r="N1379" s="27">
        <v>1208.4000000000001</v>
      </c>
      <c r="O1379" s="70">
        <f t="shared" si="106"/>
        <v>5669.1</v>
      </c>
      <c r="P1379" s="76">
        <v>1.4452634861622373</v>
      </c>
      <c r="Q1379" s="66">
        <f t="shared" si="107"/>
        <v>1746.46</v>
      </c>
      <c r="R1379" s="63">
        <v>1</v>
      </c>
      <c r="S1379" s="27">
        <v>0</v>
      </c>
      <c r="T1379" s="27">
        <v>5669.1</v>
      </c>
      <c r="U1379" s="64">
        <f t="shared" si="108"/>
        <v>1746.46</v>
      </c>
      <c r="V1379" s="65">
        <f t="shared" si="109"/>
        <v>7415.56</v>
      </c>
    </row>
    <row r="1380" spans="1:22" x14ac:dyDescent="0.25">
      <c r="A1380" s="1" t="s">
        <v>3712</v>
      </c>
      <c r="B1380" t="s">
        <v>31</v>
      </c>
      <c r="C1380" t="s">
        <v>113</v>
      </c>
      <c r="D1380" t="s">
        <v>31</v>
      </c>
      <c r="E1380" t="s">
        <v>0</v>
      </c>
      <c r="F1380">
        <f t="shared" si="105"/>
        <v>7</v>
      </c>
      <c r="G1380" t="s">
        <v>3865</v>
      </c>
      <c r="H1380" t="s">
        <v>3782</v>
      </c>
      <c r="I1380" t="s">
        <v>3783</v>
      </c>
      <c r="J1380" t="s">
        <v>4397</v>
      </c>
      <c r="K1380" s="46">
        <v>0.5</v>
      </c>
      <c r="L1380" s="27">
        <v>1029.02</v>
      </c>
      <c r="M1380" s="27">
        <v>2973.8</v>
      </c>
      <c r="N1380" s="27">
        <v>9.9999999999056399E-3</v>
      </c>
      <c r="O1380" s="70">
        <f t="shared" si="106"/>
        <v>4002.83</v>
      </c>
      <c r="P1380" s="76">
        <v>1.4452634861622373</v>
      </c>
      <c r="Q1380" s="66">
        <f t="shared" si="107"/>
        <v>0.01</v>
      </c>
      <c r="R1380" s="63">
        <v>1</v>
      </c>
      <c r="S1380" s="27">
        <v>0</v>
      </c>
      <c r="T1380" s="27">
        <v>4002.83</v>
      </c>
      <c r="U1380" s="64">
        <f t="shared" si="108"/>
        <v>0.01</v>
      </c>
      <c r="V1380" s="65">
        <f t="shared" si="109"/>
        <v>4002.84</v>
      </c>
    </row>
    <row r="1381" spans="1:22" x14ac:dyDescent="0.25">
      <c r="A1381" s="1" t="s">
        <v>3712</v>
      </c>
      <c r="B1381" t="s">
        <v>31</v>
      </c>
      <c r="C1381" t="s">
        <v>113</v>
      </c>
      <c r="D1381" t="s">
        <v>31</v>
      </c>
      <c r="E1381" t="s">
        <v>0</v>
      </c>
      <c r="F1381">
        <f t="shared" si="105"/>
        <v>7</v>
      </c>
      <c r="G1381" t="s">
        <v>3786</v>
      </c>
      <c r="H1381" t="s">
        <v>3782</v>
      </c>
      <c r="I1381" t="s">
        <v>3785</v>
      </c>
      <c r="J1381" t="s">
        <v>4397</v>
      </c>
      <c r="K1381" s="46">
        <v>0.11</v>
      </c>
      <c r="L1381" s="27">
        <v>0</v>
      </c>
      <c r="M1381" s="27">
        <v>654.24</v>
      </c>
      <c r="N1381" s="27">
        <v>177.23000000000002</v>
      </c>
      <c r="O1381" s="70">
        <f t="shared" si="106"/>
        <v>831.47</v>
      </c>
      <c r="P1381" s="76">
        <v>1.4452634861622373</v>
      </c>
      <c r="Q1381" s="66">
        <f t="shared" si="107"/>
        <v>256.14</v>
      </c>
      <c r="R1381" s="63">
        <v>1</v>
      </c>
      <c r="S1381" s="27">
        <v>0</v>
      </c>
      <c r="T1381" s="27">
        <v>831.47</v>
      </c>
      <c r="U1381" s="64">
        <f t="shared" si="108"/>
        <v>256.14</v>
      </c>
      <c r="V1381" s="65">
        <f t="shared" si="109"/>
        <v>1087.6100000000001</v>
      </c>
    </row>
    <row r="1382" spans="1:22" x14ac:dyDescent="0.25">
      <c r="A1382" s="1" t="s">
        <v>3712</v>
      </c>
      <c r="B1382" t="s">
        <v>31</v>
      </c>
      <c r="C1382" t="s">
        <v>113</v>
      </c>
      <c r="D1382" t="s">
        <v>31</v>
      </c>
      <c r="E1382" t="s">
        <v>0</v>
      </c>
      <c r="F1382">
        <f t="shared" si="105"/>
        <v>7</v>
      </c>
      <c r="G1382" t="s">
        <v>3830</v>
      </c>
      <c r="H1382" t="s">
        <v>3782</v>
      </c>
      <c r="I1382" t="s">
        <v>3785</v>
      </c>
      <c r="J1382" t="s">
        <v>4397</v>
      </c>
      <c r="K1382" s="46">
        <v>2</v>
      </c>
      <c r="L1382" s="27">
        <v>0</v>
      </c>
      <c r="M1382" s="27">
        <v>11895.21</v>
      </c>
      <c r="N1382" s="27">
        <v>3222.42</v>
      </c>
      <c r="O1382" s="70">
        <f t="shared" si="106"/>
        <v>15117.63</v>
      </c>
      <c r="P1382" s="76">
        <v>1.4452634861622373</v>
      </c>
      <c r="Q1382" s="66">
        <f t="shared" si="107"/>
        <v>4657.25</v>
      </c>
      <c r="R1382" s="63">
        <v>1</v>
      </c>
      <c r="S1382" s="27">
        <v>0</v>
      </c>
      <c r="T1382" s="27">
        <v>15117.63</v>
      </c>
      <c r="U1382" s="64">
        <f t="shared" si="108"/>
        <v>4657.25</v>
      </c>
      <c r="V1382" s="65">
        <f t="shared" si="109"/>
        <v>19774.879999999997</v>
      </c>
    </row>
    <row r="1383" spans="1:22" x14ac:dyDescent="0.25">
      <c r="A1383" s="1" t="s">
        <v>3712</v>
      </c>
      <c r="B1383" t="s">
        <v>31</v>
      </c>
      <c r="C1383" t="s">
        <v>113</v>
      </c>
      <c r="D1383" t="s">
        <v>31</v>
      </c>
      <c r="E1383" t="s">
        <v>0</v>
      </c>
      <c r="F1383">
        <f t="shared" si="105"/>
        <v>7</v>
      </c>
      <c r="G1383" t="s">
        <v>3806</v>
      </c>
      <c r="H1383" t="s">
        <v>3782</v>
      </c>
      <c r="I1383" t="s">
        <v>3785</v>
      </c>
      <c r="J1383" t="s">
        <v>4397</v>
      </c>
      <c r="K1383" s="46">
        <v>0.2</v>
      </c>
      <c r="L1383" s="27">
        <v>0</v>
      </c>
      <c r="M1383" s="27">
        <v>1189.52</v>
      </c>
      <c r="N1383" s="27">
        <v>322.24</v>
      </c>
      <c r="O1383" s="70">
        <f t="shared" si="106"/>
        <v>1511.76</v>
      </c>
      <c r="P1383" s="76">
        <v>1.4452634861622373</v>
      </c>
      <c r="Q1383" s="66">
        <f t="shared" si="107"/>
        <v>465.72</v>
      </c>
      <c r="R1383" s="63">
        <v>1</v>
      </c>
      <c r="S1383" s="27">
        <v>0</v>
      </c>
      <c r="T1383" s="27">
        <v>1511.76</v>
      </c>
      <c r="U1383" s="64">
        <f t="shared" si="108"/>
        <v>465.72</v>
      </c>
      <c r="V1383" s="65">
        <f t="shared" si="109"/>
        <v>1977.48</v>
      </c>
    </row>
    <row r="1384" spans="1:22" x14ac:dyDescent="0.25">
      <c r="A1384" s="1" t="s">
        <v>3712</v>
      </c>
      <c r="B1384" t="s">
        <v>31</v>
      </c>
      <c r="C1384" t="s">
        <v>113</v>
      </c>
      <c r="D1384" t="s">
        <v>31</v>
      </c>
      <c r="E1384" t="s">
        <v>0</v>
      </c>
      <c r="F1384">
        <f t="shared" si="105"/>
        <v>7</v>
      </c>
      <c r="G1384" t="s">
        <v>3788</v>
      </c>
      <c r="H1384" t="s">
        <v>3782</v>
      </c>
      <c r="I1384" t="s">
        <v>3785</v>
      </c>
      <c r="J1384" t="s">
        <v>4397</v>
      </c>
      <c r="K1384" s="46">
        <v>0.5</v>
      </c>
      <c r="L1384" s="27">
        <v>0</v>
      </c>
      <c r="M1384" s="27">
        <v>2973.8</v>
      </c>
      <c r="N1384" s="27">
        <v>805.61</v>
      </c>
      <c r="O1384" s="70">
        <f t="shared" si="106"/>
        <v>3779.4100000000003</v>
      </c>
      <c r="P1384" s="76">
        <v>1.4452634861622373</v>
      </c>
      <c r="Q1384" s="66">
        <f t="shared" si="107"/>
        <v>1164.32</v>
      </c>
      <c r="R1384" s="63">
        <v>1</v>
      </c>
      <c r="S1384" s="27">
        <v>0</v>
      </c>
      <c r="T1384" s="27">
        <v>3779.41</v>
      </c>
      <c r="U1384" s="64">
        <f t="shared" si="108"/>
        <v>1164.32</v>
      </c>
      <c r="V1384" s="65">
        <f t="shared" si="109"/>
        <v>4943.7299999999996</v>
      </c>
    </row>
    <row r="1385" spans="1:22" x14ac:dyDescent="0.25">
      <c r="A1385" s="1" t="s">
        <v>3712</v>
      </c>
      <c r="B1385" t="s">
        <v>31</v>
      </c>
      <c r="C1385" t="s">
        <v>840</v>
      </c>
      <c r="D1385" t="s">
        <v>841</v>
      </c>
      <c r="E1385" t="s">
        <v>3</v>
      </c>
      <c r="F1385">
        <f t="shared" si="105"/>
        <v>7</v>
      </c>
      <c r="G1385" t="s">
        <v>3778</v>
      </c>
      <c r="H1385" t="s">
        <v>3779</v>
      </c>
      <c r="I1385" t="s">
        <v>3780</v>
      </c>
      <c r="J1385" t="s">
        <v>4397</v>
      </c>
      <c r="K1385" s="46">
        <v>0.80740000000000001</v>
      </c>
      <c r="L1385" s="27">
        <v>576.04999999999995</v>
      </c>
      <c r="M1385" s="27">
        <v>0</v>
      </c>
      <c r="N1385" s="27">
        <v>890.56000000000006</v>
      </c>
      <c r="O1385" s="70">
        <f t="shared" si="106"/>
        <v>1466.6100000000001</v>
      </c>
      <c r="P1385" s="76">
        <v>1.445263473135405</v>
      </c>
      <c r="Q1385" s="66">
        <f t="shared" si="107"/>
        <v>1287.0899999999999</v>
      </c>
      <c r="R1385" s="63">
        <v>1</v>
      </c>
      <c r="S1385" s="27">
        <v>0</v>
      </c>
      <c r="T1385" s="27">
        <v>1466.6100000000001</v>
      </c>
      <c r="U1385" s="64">
        <f t="shared" si="108"/>
        <v>1287.0899999999999</v>
      </c>
      <c r="V1385" s="65">
        <f t="shared" si="109"/>
        <v>2753.7</v>
      </c>
    </row>
    <row r="1386" spans="1:22" x14ac:dyDescent="0.25">
      <c r="A1386" s="1" t="s">
        <v>3712</v>
      </c>
      <c r="B1386" t="s">
        <v>31</v>
      </c>
      <c r="C1386" t="s">
        <v>840</v>
      </c>
      <c r="D1386" t="s">
        <v>841</v>
      </c>
      <c r="E1386" t="s">
        <v>3</v>
      </c>
      <c r="F1386">
        <f t="shared" si="105"/>
        <v>7</v>
      </c>
      <c r="G1386" t="s">
        <v>3804</v>
      </c>
      <c r="H1386" t="s">
        <v>3782</v>
      </c>
      <c r="I1386" t="s">
        <v>3785</v>
      </c>
      <c r="J1386" t="s">
        <v>4397</v>
      </c>
      <c r="K1386" s="46">
        <v>1</v>
      </c>
      <c r="L1386" s="27">
        <v>0</v>
      </c>
      <c r="M1386" s="27">
        <v>0</v>
      </c>
      <c r="N1386" s="27">
        <v>1665.55</v>
      </c>
      <c r="O1386" s="70">
        <f t="shared" si="106"/>
        <v>1665.55</v>
      </c>
      <c r="P1386" s="76">
        <v>1.445263473135405</v>
      </c>
      <c r="Q1386" s="66">
        <f t="shared" si="107"/>
        <v>2407.16</v>
      </c>
      <c r="R1386" s="63">
        <v>1</v>
      </c>
      <c r="S1386" s="27">
        <v>0</v>
      </c>
      <c r="T1386" s="27">
        <v>1665.55</v>
      </c>
      <c r="U1386" s="64">
        <f t="shared" si="108"/>
        <v>2407.16</v>
      </c>
      <c r="V1386" s="65">
        <f t="shared" si="109"/>
        <v>4072.71</v>
      </c>
    </row>
    <row r="1387" spans="1:22" x14ac:dyDescent="0.25">
      <c r="A1387" s="1" t="s">
        <v>3712</v>
      </c>
      <c r="B1387" t="s">
        <v>31</v>
      </c>
      <c r="C1387" t="s">
        <v>840</v>
      </c>
      <c r="D1387" t="s">
        <v>841</v>
      </c>
      <c r="E1387" t="s">
        <v>3</v>
      </c>
      <c r="F1387">
        <f t="shared" si="105"/>
        <v>7</v>
      </c>
      <c r="G1387" t="s">
        <v>3787</v>
      </c>
      <c r="H1387" t="s">
        <v>3782</v>
      </c>
      <c r="I1387" t="s">
        <v>3785</v>
      </c>
      <c r="J1387" t="s">
        <v>4397</v>
      </c>
      <c r="K1387" s="46">
        <v>1.9938</v>
      </c>
      <c r="L1387" s="27">
        <v>0</v>
      </c>
      <c r="M1387" s="27">
        <v>0</v>
      </c>
      <c r="N1387" s="27">
        <v>3320.77</v>
      </c>
      <c r="O1387" s="70">
        <f t="shared" si="106"/>
        <v>3320.77</v>
      </c>
      <c r="P1387" s="76">
        <v>1.445263473135405</v>
      </c>
      <c r="Q1387" s="66">
        <f t="shared" si="107"/>
        <v>4799.3900000000003</v>
      </c>
      <c r="R1387" s="63">
        <v>1</v>
      </c>
      <c r="S1387" s="27">
        <v>0</v>
      </c>
      <c r="T1387" s="27">
        <v>3320.77</v>
      </c>
      <c r="U1387" s="64">
        <f t="shared" si="108"/>
        <v>4799.3900000000003</v>
      </c>
      <c r="V1387" s="65">
        <f t="shared" si="109"/>
        <v>8120.16</v>
      </c>
    </row>
    <row r="1388" spans="1:22" x14ac:dyDescent="0.25">
      <c r="A1388" s="1" t="s">
        <v>3712</v>
      </c>
      <c r="B1388" t="s">
        <v>31</v>
      </c>
      <c r="C1388" t="s">
        <v>842</v>
      </c>
      <c r="D1388" t="s">
        <v>843</v>
      </c>
      <c r="E1388" t="s">
        <v>3</v>
      </c>
      <c r="F1388">
        <f t="shared" si="105"/>
        <v>7</v>
      </c>
      <c r="G1388" t="s">
        <v>3778</v>
      </c>
      <c r="H1388" t="s">
        <v>3779</v>
      </c>
      <c r="I1388" t="s">
        <v>3780</v>
      </c>
      <c r="J1388" t="s">
        <v>4397</v>
      </c>
      <c r="K1388" s="46">
        <v>0.7994</v>
      </c>
      <c r="L1388" s="27">
        <v>0</v>
      </c>
      <c r="M1388" s="27">
        <v>46.05</v>
      </c>
      <c r="N1388" s="27">
        <v>0</v>
      </c>
      <c r="O1388" s="70">
        <f t="shared" si="106"/>
        <v>46.05</v>
      </c>
      <c r="P1388" s="76">
        <v>0</v>
      </c>
      <c r="Q1388" s="66">
        <f t="shared" si="107"/>
        <v>0</v>
      </c>
      <c r="R1388" s="63">
        <v>0</v>
      </c>
      <c r="S1388" s="27">
        <v>0</v>
      </c>
      <c r="T1388" s="27">
        <v>46.05</v>
      </c>
      <c r="U1388" s="64">
        <f t="shared" si="108"/>
        <v>0</v>
      </c>
      <c r="V1388" s="65">
        <f t="shared" si="109"/>
        <v>46.05</v>
      </c>
    </row>
    <row r="1389" spans="1:22" x14ac:dyDescent="0.25">
      <c r="A1389" s="1" t="s">
        <v>3712</v>
      </c>
      <c r="B1389" t="s">
        <v>31</v>
      </c>
      <c r="C1389" t="s">
        <v>842</v>
      </c>
      <c r="D1389" t="s">
        <v>843</v>
      </c>
      <c r="E1389" t="s">
        <v>3</v>
      </c>
      <c r="F1389">
        <f t="shared" si="105"/>
        <v>7</v>
      </c>
      <c r="G1389" t="s">
        <v>3902</v>
      </c>
      <c r="H1389" t="s">
        <v>3782</v>
      </c>
      <c r="I1389" t="s">
        <v>3783</v>
      </c>
      <c r="J1389" t="s">
        <v>4397</v>
      </c>
      <c r="K1389" s="46">
        <v>1</v>
      </c>
      <c r="L1389" s="27">
        <v>0</v>
      </c>
      <c r="M1389" s="27">
        <v>57.6</v>
      </c>
      <c r="N1389" s="27">
        <v>0</v>
      </c>
      <c r="O1389" s="70">
        <f t="shared" si="106"/>
        <v>57.6</v>
      </c>
      <c r="P1389" s="76">
        <v>0</v>
      </c>
      <c r="Q1389" s="66">
        <f t="shared" si="107"/>
        <v>0</v>
      </c>
      <c r="R1389" s="63">
        <v>0</v>
      </c>
      <c r="S1389" s="27">
        <v>0</v>
      </c>
      <c r="T1389" s="27">
        <v>57.6</v>
      </c>
      <c r="U1389" s="64">
        <f t="shared" si="108"/>
        <v>0</v>
      </c>
      <c r="V1389" s="65">
        <f t="shared" si="109"/>
        <v>57.6</v>
      </c>
    </row>
    <row r="1390" spans="1:22" x14ac:dyDescent="0.25">
      <c r="A1390" s="1" t="s">
        <v>3712</v>
      </c>
      <c r="B1390" t="s">
        <v>31</v>
      </c>
      <c r="C1390" t="s">
        <v>842</v>
      </c>
      <c r="D1390" t="s">
        <v>843</v>
      </c>
      <c r="E1390" t="s">
        <v>3</v>
      </c>
      <c r="F1390">
        <f t="shared" si="105"/>
        <v>7</v>
      </c>
      <c r="G1390" t="s">
        <v>3787</v>
      </c>
      <c r="H1390" t="s">
        <v>3782</v>
      </c>
      <c r="I1390" t="s">
        <v>3785</v>
      </c>
      <c r="J1390" t="s">
        <v>4397</v>
      </c>
      <c r="K1390" s="46">
        <v>2</v>
      </c>
      <c r="L1390" s="27">
        <v>0</v>
      </c>
      <c r="M1390" s="27">
        <v>115.2</v>
      </c>
      <c r="N1390" s="27">
        <v>0</v>
      </c>
      <c r="O1390" s="70">
        <f t="shared" si="106"/>
        <v>115.2</v>
      </c>
      <c r="P1390" s="76">
        <v>0</v>
      </c>
      <c r="Q1390" s="66">
        <f t="shared" si="107"/>
        <v>0</v>
      </c>
      <c r="R1390" s="63">
        <v>0</v>
      </c>
      <c r="S1390" s="27">
        <v>0</v>
      </c>
      <c r="T1390" s="27">
        <v>115.2</v>
      </c>
      <c r="U1390" s="64">
        <f t="shared" si="108"/>
        <v>0</v>
      </c>
      <c r="V1390" s="65">
        <f t="shared" si="109"/>
        <v>115.2</v>
      </c>
    </row>
    <row r="1391" spans="1:22" x14ac:dyDescent="0.25">
      <c r="A1391" s="1" t="s">
        <v>3712</v>
      </c>
      <c r="B1391" t="s">
        <v>31</v>
      </c>
      <c r="C1391" t="s">
        <v>844</v>
      </c>
      <c r="D1391" t="s">
        <v>845</v>
      </c>
      <c r="E1391" t="s">
        <v>3</v>
      </c>
      <c r="F1391">
        <f t="shared" si="105"/>
        <v>7</v>
      </c>
      <c r="G1391" t="s">
        <v>3778</v>
      </c>
      <c r="H1391" t="s">
        <v>3779</v>
      </c>
      <c r="I1391" t="s">
        <v>3780</v>
      </c>
      <c r="J1391" t="s">
        <v>4397</v>
      </c>
      <c r="K1391" s="46">
        <v>0.44590000000000002</v>
      </c>
      <c r="L1391" s="27">
        <v>0.52</v>
      </c>
      <c r="M1391" s="27">
        <v>615.55999999999995</v>
      </c>
      <c r="N1391" s="27">
        <v>114.36000000000001</v>
      </c>
      <c r="O1391" s="70">
        <f t="shared" si="106"/>
        <v>730.43999999999994</v>
      </c>
      <c r="P1391" s="76">
        <v>1.4452536361156001</v>
      </c>
      <c r="Q1391" s="66">
        <f t="shared" si="107"/>
        <v>165.28</v>
      </c>
      <c r="R1391" s="63">
        <v>1</v>
      </c>
      <c r="S1391" s="27">
        <v>0</v>
      </c>
      <c r="T1391" s="27">
        <v>730.43999999999994</v>
      </c>
      <c r="U1391" s="64">
        <f t="shared" si="108"/>
        <v>165.28</v>
      </c>
      <c r="V1391" s="65">
        <f t="shared" si="109"/>
        <v>895.71999999999991</v>
      </c>
    </row>
    <row r="1392" spans="1:22" x14ac:dyDescent="0.25">
      <c r="A1392" s="1" t="s">
        <v>3712</v>
      </c>
      <c r="B1392" t="s">
        <v>31</v>
      </c>
      <c r="C1392" t="s">
        <v>844</v>
      </c>
      <c r="D1392" t="s">
        <v>845</v>
      </c>
      <c r="E1392" t="s">
        <v>3</v>
      </c>
      <c r="F1392">
        <f t="shared" si="105"/>
        <v>7</v>
      </c>
      <c r="G1392" t="s">
        <v>3902</v>
      </c>
      <c r="H1392" t="s">
        <v>3782</v>
      </c>
      <c r="I1392" t="s">
        <v>3783</v>
      </c>
      <c r="J1392" t="s">
        <v>4397</v>
      </c>
      <c r="K1392" s="46">
        <v>0.98060000000000003</v>
      </c>
      <c r="L1392" s="27">
        <v>252.64</v>
      </c>
      <c r="M1392" s="27">
        <v>1353.72</v>
      </c>
      <c r="N1392" s="27">
        <v>0</v>
      </c>
      <c r="O1392" s="70">
        <f t="shared" si="106"/>
        <v>1606.3600000000001</v>
      </c>
      <c r="P1392" s="76">
        <v>0</v>
      </c>
      <c r="Q1392" s="66">
        <f t="shared" si="107"/>
        <v>0</v>
      </c>
      <c r="R1392" s="63">
        <v>1</v>
      </c>
      <c r="S1392" s="27">
        <v>0</v>
      </c>
      <c r="T1392" s="27">
        <v>1606.3600000000001</v>
      </c>
      <c r="U1392" s="64">
        <f t="shared" si="108"/>
        <v>0</v>
      </c>
      <c r="V1392" s="65">
        <f t="shared" si="109"/>
        <v>1606.3600000000001</v>
      </c>
    </row>
    <row r="1393" spans="1:22" x14ac:dyDescent="0.25">
      <c r="A1393" s="1" t="s">
        <v>3712</v>
      </c>
      <c r="B1393" t="s">
        <v>31</v>
      </c>
      <c r="C1393" t="s">
        <v>844</v>
      </c>
      <c r="D1393" t="s">
        <v>845</v>
      </c>
      <c r="E1393" t="s">
        <v>3</v>
      </c>
      <c r="F1393">
        <f t="shared" si="105"/>
        <v>7</v>
      </c>
      <c r="G1393" t="s">
        <v>3804</v>
      </c>
      <c r="H1393" t="s">
        <v>3782</v>
      </c>
      <c r="I1393" t="s">
        <v>3785</v>
      </c>
      <c r="J1393" t="s">
        <v>4397</v>
      </c>
      <c r="K1393" s="46">
        <v>0.4249</v>
      </c>
      <c r="L1393" s="27">
        <v>0</v>
      </c>
      <c r="M1393" s="27">
        <v>586.57000000000005</v>
      </c>
      <c r="N1393" s="27">
        <v>109.47</v>
      </c>
      <c r="O1393" s="70">
        <f t="shared" si="106"/>
        <v>696.04000000000008</v>
      </c>
      <c r="P1393" s="76">
        <v>1.4452536361156001</v>
      </c>
      <c r="Q1393" s="66">
        <f t="shared" si="107"/>
        <v>158.21</v>
      </c>
      <c r="R1393" s="63">
        <v>1</v>
      </c>
      <c r="S1393" s="27">
        <v>0</v>
      </c>
      <c r="T1393" s="27">
        <v>696.04000000000008</v>
      </c>
      <c r="U1393" s="64">
        <f t="shared" si="108"/>
        <v>158.21</v>
      </c>
      <c r="V1393" s="65">
        <f t="shared" si="109"/>
        <v>854.25000000000011</v>
      </c>
    </row>
    <row r="1394" spans="1:22" x14ac:dyDescent="0.25">
      <c r="A1394" s="1" t="s">
        <v>3712</v>
      </c>
      <c r="B1394" t="s">
        <v>31</v>
      </c>
      <c r="C1394" t="s">
        <v>844</v>
      </c>
      <c r="D1394" t="s">
        <v>845</v>
      </c>
      <c r="E1394" t="s">
        <v>3</v>
      </c>
      <c r="F1394">
        <f t="shared" si="105"/>
        <v>7</v>
      </c>
      <c r="G1394" t="s">
        <v>3787</v>
      </c>
      <c r="H1394" t="s">
        <v>3782</v>
      </c>
      <c r="I1394" t="s">
        <v>3785</v>
      </c>
      <c r="J1394" t="s">
        <v>4397</v>
      </c>
      <c r="K1394" s="46">
        <v>0.98060000000000003</v>
      </c>
      <c r="L1394" s="27">
        <v>0</v>
      </c>
      <c r="M1394" s="27">
        <v>1353.72</v>
      </c>
      <c r="N1394" s="27">
        <v>252.64</v>
      </c>
      <c r="O1394" s="70">
        <f t="shared" si="106"/>
        <v>1606.3600000000001</v>
      </c>
      <c r="P1394" s="76">
        <v>1.4452536361156001</v>
      </c>
      <c r="Q1394" s="66">
        <f t="shared" si="107"/>
        <v>365.13</v>
      </c>
      <c r="R1394" s="63">
        <v>1</v>
      </c>
      <c r="S1394" s="27">
        <v>0</v>
      </c>
      <c r="T1394" s="27">
        <v>1606.3600000000001</v>
      </c>
      <c r="U1394" s="64">
        <f t="shared" si="108"/>
        <v>365.13</v>
      </c>
      <c r="V1394" s="65">
        <f t="shared" si="109"/>
        <v>1971.4900000000002</v>
      </c>
    </row>
    <row r="1395" spans="1:22" x14ac:dyDescent="0.25">
      <c r="A1395" s="1" t="s">
        <v>3712</v>
      </c>
      <c r="B1395" t="s">
        <v>31</v>
      </c>
      <c r="C1395" t="s">
        <v>846</v>
      </c>
      <c r="D1395" t="s">
        <v>847</v>
      </c>
      <c r="E1395" t="s">
        <v>3</v>
      </c>
      <c r="F1395">
        <f t="shared" si="105"/>
        <v>7</v>
      </c>
      <c r="G1395" t="s">
        <v>3778</v>
      </c>
      <c r="H1395" t="s">
        <v>3779</v>
      </c>
      <c r="I1395" t="s">
        <v>3780</v>
      </c>
      <c r="J1395" t="s">
        <v>4397</v>
      </c>
      <c r="K1395" s="46">
        <v>0.52080000000000004</v>
      </c>
      <c r="L1395" s="27">
        <v>0</v>
      </c>
      <c r="M1395" s="27">
        <v>175.74</v>
      </c>
      <c r="N1395" s="27">
        <v>0</v>
      </c>
      <c r="O1395" s="70">
        <f t="shared" si="106"/>
        <v>175.74</v>
      </c>
      <c r="P1395" s="76">
        <v>0</v>
      </c>
      <c r="Q1395" s="66">
        <f t="shared" si="107"/>
        <v>0</v>
      </c>
      <c r="R1395" s="63">
        <v>0</v>
      </c>
      <c r="S1395" s="27">
        <v>0</v>
      </c>
      <c r="T1395" s="27">
        <v>175.74</v>
      </c>
      <c r="U1395" s="64">
        <f t="shared" si="108"/>
        <v>0</v>
      </c>
      <c r="V1395" s="65">
        <f t="shared" si="109"/>
        <v>175.74</v>
      </c>
    </row>
    <row r="1396" spans="1:22" x14ac:dyDescent="0.25">
      <c r="A1396" s="1" t="s">
        <v>3712</v>
      </c>
      <c r="B1396" t="s">
        <v>31</v>
      </c>
      <c r="C1396" t="s">
        <v>846</v>
      </c>
      <c r="D1396" t="s">
        <v>847</v>
      </c>
      <c r="E1396" t="s">
        <v>3</v>
      </c>
      <c r="F1396">
        <f t="shared" si="105"/>
        <v>7</v>
      </c>
      <c r="G1396" t="s">
        <v>3902</v>
      </c>
      <c r="H1396" t="s">
        <v>3782</v>
      </c>
      <c r="I1396" t="s">
        <v>3783</v>
      </c>
      <c r="J1396" t="s">
        <v>4397</v>
      </c>
      <c r="K1396" s="46">
        <v>1.6523000000000001</v>
      </c>
      <c r="L1396" s="27">
        <v>0</v>
      </c>
      <c r="M1396" s="27">
        <v>557.57000000000005</v>
      </c>
      <c r="N1396" s="27">
        <v>0</v>
      </c>
      <c r="O1396" s="70">
        <f t="shared" si="106"/>
        <v>557.57000000000005</v>
      </c>
      <c r="P1396" s="76">
        <v>0</v>
      </c>
      <c r="Q1396" s="66">
        <f t="shared" si="107"/>
        <v>0</v>
      </c>
      <c r="R1396" s="63">
        <v>0</v>
      </c>
      <c r="S1396" s="27">
        <v>0</v>
      </c>
      <c r="T1396" s="27">
        <v>557.57000000000005</v>
      </c>
      <c r="U1396" s="64">
        <f t="shared" si="108"/>
        <v>0</v>
      </c>
      <c r="V1396" s="65">
        <f t="shared" si="109"/>
        <v>557.57000000000005</v>
      </c>
    </row>
    <row r="1397" spans="1:22" x14ac:dyDescent="0.25">
      <c r="A1397" s="1" t="s">
        <v>3712</v>
      </c>
      <c r="B1397" t="s">
        <v>31</v>
      </c>
      <c r="C1397" t="s">
        <v>846</v>
      </c>
      <c r="D1397" t="s">
        <v>847</v>
      </c>
      <c r="E1397" t="s">
        <v>3</v>
      </c>
      <c r="F1397">
        <f t="shared" si="105"/>
        <v>7</v>
      </c>
      <c r="G1397" t="s">
        <v>4049</v>
      </c>
      <c r="H1397" t="s">
        <v>3782</v>
      </c>
      <c r="I1397" t="s">
        <v>3785</v>
      </c>
      <c r="J1397" t="s">
        <v>4397</v>
      </c>
      <c r="K1397" s="46">
        <v>0.41910000000000003</v>
      </c>
      <c r="L1397" s="27">
        <v>0</v>
      </c>
      <c r="M1397" s="27">
        <v>141.43</v>
      </c>
      <c r="N1397" s="27">
        <v>0</v>
      </c>
      <c r="O1397" s="70">
        <f t="shared" si="106"/>
        <v>141.43</v>
      </c>
      <c r="P1397" s="76">
        <v>0</v>
      </c>
      <c r="Q1397" s="66">
        <f t="shared" si="107"/>
        <v>0</v>
      </c>
      <c r="R1397" s="63">
        <v>0</v>
      </c>
      <c r="S1397" s="27">
        <v>0</v>
      </c>
      <c r="T1397" s="27">
        <v>141.43</v>
      </c>
      <c r="U1397" s="64">
        <f t="shared" si="108"/>
        <v>0</v>
      </c>
      <c r="V1397" s="65">
        <f t="shared" si="109"/>
        <v>141.43</v>
      </c>
    </row>
    <row r="1398" spans="1:22" x14ac:dyDescent="0.25">
      <c r="A1398" s="1" t="s">
        <v>3712</v>
      </c>
      <c r="B1398" t="s">
        <v>31</v>
      </c>
      <c r="C1398" t="s">
        <v>848</v>
      </c>
      <c r="D1398" t="s">
        <v>849</v>
      </c>
      <c r="E1398" t="s">
        <v>3</v>
      </c>
      <c r="F1398">
        <f t="shared" si="105"/>
        <v>7</v>
      </c>
      <c r="G1398" t="s">
        <v>3778</v>
      </c>
      <c r="H1398" t="s">
        <v>3779</v>
      </c>
      <c r="I1398" t="s">
        <v>3780</v>
      </c>
      <c r="J1398" t="s">
        <v>4397</v>
      </c>
      <c r="K1398" s="46">
        <v>0.72809999999999997</v>
      </c>
      <c r="L1398" s="27">
        <v>0</v>
      </c>
      <c r="M1398" s="27">
        <v>1404.65</v>
      </c>
      <c r="N1398" s="27">
        <v>0</v>
      </c>
      <c r="O1398" s="70">
        <f t="shared" si="106"/>
        <v>1404.65</v>
      </c>
      <c r="P1398" s="76">
        <v>0</v>
      </c>
      <c r="Q1398" s="66">
        <f t="shared" si="107"/>
        <v>0</v>
      </c>
      <c r="R1398" s="63">
        <v>0</v>
      </c>
      <c r="S1398" s="27">
        <v>0</v>
      </c>
      <c r="T1398" s="27">
        <v>1404.65</v>
      </c>
      <c r="U1398" s="64">
        <f t="shared" si="108"/>
        <v>0</v>
      </c>
      <c r="V1398" s="65">
        <f t="shared" si="109"/>
        <v>1404.65</v>
      </c>
    </row>
    <row r="1399" spans="1:22" x14ac:dyDescent="0.25">
      <c r="A1399" s="1" t="s">
        <v>3712</v>
      </c>
      <c r="B1399" t="s">
        <v>31</v>
      </c>
      <c r="C1399" t="s">
        <v>848</v>
      </c>
      <c r="D1399" t="s">
        <v>849</v>
      </c>
      <c r="E1399" t="s">
        <v>3</v>
      </c>
      <c r="F1399">
        <f t="shared" si="105"/>
        <v>7</v>
      </c>
      <c r="G1399" t="s">
        <v>3804</v>
      </c>
      <c r="H1399" t="s">
        <v>3782</v>
      </c>
      <c r="I1399" t="s">
        <v>3785</v>
      </c>
      <c r="J1399" t="s">
        <v>4397</v>
      </c>
      <c r="K1399" s="46">
        <v>1.25</v>
      </c>
      <c r="L1399" s="27">
        <v>0</v>
      </c>
      <c r="M1399" s="27">
        <v>2411.5</v>
      </c>
      <c r="N1399" s="27">
        <v>0</v>
      </c>
      <c r="O1399" s="70">
        <f t="shared" si="106"/>
        <v>2411.5</v>
      </c>
      <c r="P1399" s="76">
        <v>0</v>
      </c>
      <c r="Q1399" s="66">
        <f t="shared" si="107"/>
        <v>0</v>
      </c>
      <c r="R1399" s="63">
        <v>0</v>
      </c>
      <c r="S1399" s="27">
        <v>0</v>
      </c>
      <c r="T1399" s="27">
        <v>2411.5</v>
      </c>
      <c r="U1399" s="64">
        <f t="shared" si="108"/>
        <v>0</v>
      </c>
      <c r="V1399" s="65">
        <f t="shared" si="109"/>
        <v>2411.5</v>
      </c>
    </row>
    <row r="1400" spans="1:22" x14ac:dyDescent="0.25">
      <c r="A1400" s="1" t="s">
        <v>3712</v>
      </c>
      <c r="B1400" t="s">
        <v>31</v>
      </c>
      <c r="C1400" t="s">
        <v>850</v>
      </c>
      <c r="D1400" t="s">
        <v>851</v>
      </c>
      <c r="E1400" t="s">
        <v>3</v>
      </c>
      <c r="F1400">
        <f t="shared" si="105"/>
        <v>7</v>
      </c>
      <c r="G1400" t="s">
        <v>3778</v>
      </c>
      <c r="H1400" t="s">
        <v>3779</v>
      </c>
      <c r="I1400" t="s">
        <v>3780</v>
      </c>
      <c r="J1400" t="s">
        <v>4397</v>
      </c>
      <c r="K1400" s="46">
        <v>0.6925</v>
      </c>
      <c r="L1400" s="27">
        <v>0</v>
      </c>
      <c r="M1400" s="27">
        <v>59.97</v>
      </c>
      <c r="N1400" s="27">
        <v>41.69</v>
      </c>
      <c r="O1400" s="70">
        <f t="shared" si="106"/>
        <v>101.66</v>
      </c>
      <c r="P1400" s="76">
        <v>1.4451906932118015</v>
      </c>
      <c r="Q1400" s="66">
        <f t="shared" si="107"/>
        <v>60.25</v>
      </c>
      <c r="R1400" s="63">
        <v>1</v>
      </c>
      <c r="S1400" s="27">
        <v>0</v>
      </c>
      <c r="T1400" s="27">
        <v>101.66</v>
      </c>
      <c r="U1400" s="64">
        <f t="shared" si="108"/>
        <v>60.25</v>
      </c>
      <c r="V1400" s="65">
        <f t="shared" si="109"/>
        <v>161.91</v>
      </c>
    </row>
    <row r="1401" spans="1:22" x14ac:dyDescent="0.25">
      <c r="A1401" s="1" t="s">
        <v>3712</v>
      </c>
      <c r="B1401" t="s">
        <v>31</v>
      </c>
      <c r="C1401" t="s">
        <v>850</v>
      </c>
      <c r="D1401" t="s">
        <v>851</v>
      </c>
      <c r="E1401" t="s">
        <v>3</v>
      </c>
      <c r="F1401">
        <f t="shared" si="105"/>
        <v>7</v>
      </c>
      <c r="G1401" t="s">
        <v>3902</v>
      </c>
      <c r="H1401" t="s">
        <v>3782</v>
      </c>
      <c r="I1401" t="s">
        <v>3783</v>
      </c>
      <c r="J1401" t="s">
        <v>4397</v>
      </c>
      <c r="K1401" s="46">
        <v>1.4962</v>
      </c>
      <c r="L1401" s="27">
        <v>90.07</v>
      </c>
      <c r="M1401" s="27">
        <v>129.57</v>
      </c>
      <c r="N1401" s="27">
        <v>0</v>
      </c>
      <c r="O1401" s="70">
        <f t="shared" si="106"/>
        <v>219.64</v>
      </c>
      <c r="P1401" s="76">
        <v>0</v>
      </c>
      <c r="Q1401" s="66">
        <f t="shared" si="107"/>
        <v>0</v>
      </c>
      <c r="R1401" s="63">
        <v>1</v>
      </c>
      <c r="S1401" s="27">
        <v>0</v>
      </c>
      <c r="T1401" s="27">
        <v>219.64</v>
      </c>
      <c r="U1401" s="64">
        <f t="shared" si="108"/>
        <v>0</v>
      </c>
      <c r="V1401" s="65">
        <f t="shared" si="109"/>
        <v>219.64</v>
      </c>
    </row>
    <row r="1402" spans="1:22" x14ac:dyDescent="0.25">
      <c r="A1402" s="1" t="s">
        <v>3712</v>
      </c>
      <c r="B1402" t="s">
        <v>31</v>
      </c>
      <c r="C1402" t="s">
        <v>852</v>
      </c>
      <c r="D1402" t="s">
        <v>853</v>
      </c>
      <c r="E1402" t="s">
        <v>3</v>
      </c>
      <c r="F1402">
        <f t="shared" si="105"/>
        <v>7</v>
      </c>
      <c r="G1402" t="s">
        <v>3778</v>
      </c>
      <c r="H1402" t="s">
        <v>3779</v>
      </c>
      <c r="I1402" t="s">
        <v>3780</v>
      </c>
      <c r="J1402" t="s">
        <v>4397</v>
      </c>
      <c r="K1402" s="46">
        <v>0.60640000000000005</v>
      </c>
      <c r="L1402" s="27">
        <v>0</v>
      </c>
      <c r="M1402" s="27">
        <v>99.51</v>
      </c>
      <c r="N1402" s="27">
        <v>0</v>
      </c>
      <c r="O1402" s="70">
        <f t="shared" si="106"/>
        <v>99.51</v>
      </c>
      <c r="P1402" s="76">
        <v>0</v>
      </c>
      <c r="Q1402" s="66">
        <f t="shared" si="107"/>
        <v>0</v>
      </c>
      <c r="R1402" s="63">
        <v>0</v>
      </c>
      <c r="S1402" s="27">
        <v>0</v>
      </c>
      <c r="T1402" s="27">
        <v>99.51</v>
      </c>
      <c r="U1402" s="64">
        <f t="shared" si="108"/>
        <v>0</v>
      </c>
      <c r="V1402" s="65">
        <f t="shared" si="109"/>
        <v>99.51</v>
      </c>
    </row>
    <row r="1403" spans="1:22" x14ac:dyDescent="0.25">
      <c r="A1403" s="1" t="s">
        <v>3712</v>
      </c>
      <c r="B1403" t="s">
        <v>31</v>
      </c>
      <c r="C1403" t="s">
        <v>852</v>
      </c>
      <c r="D1403" t="s">
        <v>853</v>
      </c>
      <c r="E1403" t="s">
        <v>3</v>
      </c>
      <c r="F1403">
        <f t="shared" si="105"/>
        <v>7</v>
      </c>
      <c r="G1403" t="s">
        <v>3936</v>
      </c>
      <c r="H1403" t="s">
        <v>3782</v>
      </c>
      <c r="I1403" t="s">
        <v>3783</v>
      </c>
      <c r="J1403" t="s">
        <v>4397</v>
      </c>
      <c r="K1403" s="46">
        <v>0.99809999999999999</v>
      </c>
      <c r="L1403" s="27">
        <v>0</v>
      </c>
      <c r="M1403" s="27">
        <v>163.79</v>
      </c>
      <c r="N1403" s="27">
        <v>0</v>
      </c>
      <c r="O1403" s="70">
        <f t="shared" si="106"/>
        <v>163.79</v>
      </c>
      <c r="P1403" s="76">
        <v>0</v>
      </c>
      <c r="Q1403" s="66">
        <f t="shared" si="107"/>
        <v>0</v>
      </c>
      <c r="R1403" s="63">
        <v>0</v>
      </c>
      <c r="S1403" s="27">
        <v>0</v>
      </c>
      <c r="T1403" s="27">
        <v>163.79</v>
      </c>
      <c r="U1403" s="64">
        <f t="shared" si="108"/>
        <v>0</v>
      </c>
      <c r="V1403" s="65">
        <f t="shared" si="109"/>
        <v>163.79</v>
      </c>
    </row>
    <row r="1404" spans="1:22" x14ac:dyDescent="0.25">
      <c r="A1404" s="1" t="s">
        <v>3712</v>
      </c>
      <c r="B1404" t="s">
        <v>31</v>
      </c>
      <c r="C1404" t="s">
        <v>852</v>
      </c>
      <c r="D1404" t="s">
        <v>853</v>
      </c>
      <c r="E1404" t="s">
        <v>3</v>
      </c>
      <c r="F1404">
        <f t="shared" si="105"/>
        <v>7</v>
      </c>
      <c r="G1404" t="s">
        <v>3972</v>
      </c>
      <c r="H1404" t="s">
        <v>3782</v>
      </c>
      <c r="I1404" t="s">
        <v>3783</v>
      </c>
      <c r="J1404" t="s">
        <v>4397</v>
      </c>
      <c r="K1404" s="46">
        <v>0.99809999999999999</v>
      </c>
      <c r="L1404" s="27">
        <v>0</v>
      </c>
      <c r="M1404" s="27">
        <v>163.79</v>
      </c>
      <c r="N1404" s="27">
        <v>0</v>
      </c>
      <c r="O1404" s="70">
        <f t="shared" si="106"/>
        <v>163.79</v>
      </c>
      <c r="P1404" s="76">
        <v>0</v>
      </c>
      <c r="Q1404" s="66">
        <f t="shared" si="107"/>
        <v>0</v>
      </c>
      <c r="R1404" s="63">
        <v>0</v>
      </c>
      <c r="S1404" s="27">
        <v>0</v>
      </c>
      <c r="T1404" s="27">
        <v>163.79</v>
      </c>
      <c r="U1404" s="64">
        <f t="shared" si="108"/>
        <v>0</v>
      </c>
      <c r="V1404" s="65">
        <f t="shared" si="109"/>
        <v>163.79</v>
      </c>
    </row>
    <row r="1405" spans="1:22" x14ac:dyDescent="0.25">
      <c r="A1405" s="1" t="s">
        <v>3712</v>
      </c>
      <c r="B1405" t="s">
        <v>31</v>
      </c>
      <c r="C1405" t="s">
        <v>852</v>
      </c>
      <c r="D1405" t="s">
        <v>853</v>
      </c>
      <c r="E1405" t="s">
        <v>3</v>
      </c>
      <c r="F1405">
        <f t="shared" si="105"/>
        <v>7</v>
      </c>
      <c r="G1405" t="s">
        <v>3787</v>
      </c>
      <c r="H1405" t="s">
        <v>3782</v>
      </c>
      <c r="I1405" t="s">
        <v>3785</v>
      </c>
      <c r="J1405" t="s">
        <v>4397</v>
      </c>
      <c r="K1405" s="46">
        <v>1.9962</v>
      </c>
      <c r="L1405" s="27">
        <v>0</v>
      </c>
      <c r="M1405" s="27">
        <v>327.58</v>
      </c>
      <c r="N1405" s="27">
        <v>0</v>
      </c>
      <c r="O1405" s="70">
        <f t="shared" si="106"/>
        <v>327.58</v>
      </c>
      <c r="P1405" s="76">
        <v>0</v>
      </c>
      <c r="Q1405" s="66">
        <f t="shared" si="107"/>
        <v>0</v>
      </c>
      <c r="R1405" s="63">
        <v>0</v>
      </c>
      <c r="S1405" s="27">
        <v>0</v>
      </c>
      <c r="T1405" s="27">
        <v>327.58</v>
      </c>
      <c r="U1405" s="64">
        <f t="shared" si="108"/>
        <v>0</v>
      </c>
      <c r="V1405" s="65">
        <f t="shared" si="109"/>
        <v>327.58</v>
      </c>
    </row>
    <row r="1406" spans="1:22" x14ac:dyDescent="0.25">
      <c r="A1406" s="1" t="s">
        <v>3712</v>
      </c>
      <c r="B1406" t="s">
        <v>31</v>
      </c>
      <c r="C1406" t="s">
        <v>854</v>
      </c>
      <c r="D1406" t="s">
        <v>31</v>
      </c>
      <c r="E1406" t="s">
        <v>3</v>
      </c>
      <c r="F1406">
        <f t="shared" si="105"/>
        <v>7</v>
      </c>
      <c r="G1406" t="s">
        <v>3778</v>
      </c>
      <c r="H1406" t="s">
        <v>3779</v>
      </c>
      <c r="I1406" t="s">
        <v>3780</v>
      </c>
      <c r="J1406" t="s">
        <v>4397</v>
      </c>
      <c r="K1406" s="46">
        <v>0.77800000000000002</v>
      </c>
      <c r="L1406" s="27">
        <v>0</v>
      </c>
      <c r="M1406" s="27">
        <v>22.46</v>
      </c>
      <c r="N1406" s="27">
        <v>0</v>
      </c>
      <c r="O1406" s="70">
        <f t="shared" si="106"/>
        <v>22.46</v>
      </c>
      <c r="P1406" s="76">
        <v>0</v>
      </c>
      <c r="Q1406" s="66">
        <f t="shared" si="107"/>
        <v>0</v>
      </c>
      <c r="R1406" s="63">
        <v>0</v>
      </c>
      <c r="S1406" s="27">
        <v>0</v>
      </c>
      <c r="T1406" s="27">
        <v>22.46</v>
      </c>
      <c r="U1406" s="64">
        <f t="shared" si="108"/>
        <v>0</v>
      </c>
      <c r="V1406" s="65">
        <f t="shared" si="109"/>
        <v>22.46</v>
      </c>
    </row>
    <row r="1407" spans="1:22" x14ac:dyDescent="0.25">
      <c r="A1407" s="1" t="s">
        <v>3712</v>
      </c>
      <c r="B1407" t="s">
        <v>31</v>
      </c>
      <c r="C1407" t="s">
        <v>855</v>
      </c>
      <c r="D1407" t="s">
        <v>856</v>
      </c>
      <c r="E1407" t="s">
        <v>3</v>
      </c>
      <c r="F1407">
        <f t="shared" si="105"/>
        <v>7</v>
      </c>
      <c r="G1407" t="s">
        <v>3778</v>
      </c>
      <c r="H1407" t="s">
        <v>3779</v>
      </c>
      <c r="I1407" t="s">
        <v>3780</v>
      </c>
      <c r="J1407" t="s">
        <v>4397</v>
      </c>
      <c r="K1407" s="46">
        <v>0.74509999999999998</v>
      </c>
      <c r="L1407" s="27">
        <v>0</v>
      </c>
      <c r="M1407" s="27">
        <v>0</v>
      </c>
      <c r="N1407" s="27">
        <v>0</v>
      </c>
      <c r="O1407" s="70">
        <f t="shared" si="106"/>
        <v>0</v>
      </c>
      <c r="P1407" s="76">
        <v>0</v>
      </c>
      <c r="Q1407" s="66">
        <f t="shared" si="107"/>
        <v>0</v>
      </c>
      <c r="R1407" s="63">
        <v>0</v>
      </c>
      <c r="S1407" s="27">
        <v>0</v>
      </c>
      <c r="T1407" s="27">
        <v>0</v>
      </c>
      <c r="U1407" s="64">
        <f t="shared" si="108"/>
        <v>0</v>
      </c>
      <c r="V1407" s="65">
        <f t="shared" si="109"/>
        <v>0</v>
      </c>
    </row>
    <row r="1408" spans="1:22" x14ac:dyDescent="0.25">
      <c r="A1408" s="1" t="s">
        <v>3712</v>
      </c>
      <c r="B1408" t="s">
        <v>31</v>
      </c>
      <c r="C1408" t="s">
        <v>857</v>
      </c>
      <c r="D1408" t="s">
        <v>858</v>
      </c>
      <c r="E1408" t="s">
        <v>3</v>
      </c>
      <c r="F1408">
        <f t="shared" si="105"/>
        <v>7</v>
      </c>
      <c r="G1408" t="s">
        <v>3778</v>
      </c>
      <c r="H1408" t="s">
        <v>3779</v>
      </c>
      <c r="I1408" t="s">
        <v>3780</v>
      </c>
      <c r="J1408" t="s">
        <v>4397</v>
      </c>
      <c r="K1408" s="46">
        <v>0.76280000000000003</v>
      </c>
      <c r="L1408" s="27">
        <v>0</v>
      </c>
      <c r="M1408" s="27">
        <v>22</v>
      </c>
      <c r="N1408" s="27">
        <v>0</v>
      </c>
      <c r="O1408" s="70">
        <f t="shared" si="106"/>
        <v>22</v>
      </c>
      <c r="P1408" s="76">
        <v>0</v>
      </c>
      <c r="Q1408" s="66">
        <f t="shared" si="107"/>
        <v>0</v>
      </c>
      <c r="R1408" s="63">
        <v>0</v>
      </c>
      <c r="S1408" s="27">
        <v>0</v>
      </c>
      <c r="T1408" s="27">
        <v>22</v>
      </c>
      <c r="U1408" s="64">
        <f t="shared" si="108"/>
        <v>0</v>
      </c>
      <c r="V1408" s="65">
        <f t="shared" si="109"/>
        <v>22</v>
      </c>
    </row>
    <row r="1409" spans="1:22" x14ac:dyDescent="0.25">
      <c r="A1409" s="1" t="s">
        <v>3712</v>
      </c>
      <c r="B1409" t="s">
        <v>31</v>
      </c>
      <c r="C1409" t="s">
        <v>859</v>
      </c>
      <c r="D1409" t="s">
        <v>860</v>
      </c>
      <c r="E1409" t="s">
        <v>3</v>
      </c>
      <c r="F1409">
        <f t="shared" si="105"/>
        <v>7</v>
      </c>
      <c r="G1409" t="s">
        <v>3778</v>
      </c>
      <c r="H1409" t="s">
        <v>3779</v>
      </c>
      <c r="I1409" t="s">
        <v>3780</v>
      </c>
      <c r="J1409" t="s">
        <v>4397</v>
      </c>
      <c r="K1409" s="46">
        <v>0.65410000000000001</v>
      </c>
      <c r="L1409" s="27">
        <v>0</v>
      </c>
      <c r="M1409" s="27">
        <v>69.73</v>
      </c>
      <c r="N1409" s="27">
        <v>0</v>
      </c>
      <c r="O1409" s="70">
        <f t="shared" si="106"/>
        <v>69.73</v>
      </c>
      <c r="P1409" s="76">
        <v>0</v>
      </c>
      <c r="Q1409" s="66">
        <f t="shared" si="107"/>
        <v>0</v>
      </c>
      <c r="R1409" s="63">
        <v>0</v>
      </c>
      <c r="S1409" s="27">
        <v>0</v>
      </c>
      <c r="T1409" s="27">
        <v>69.73</v>
      </c>
      <c r="U1409" s="64">
        <f t="shared" si="108"/>
        <v>0</v>
      </c>
      <c r="V1409" s="65">
        <f t="shared" si="109"/>
        <v>69.73</v>
      </c>
    </row>
    <row r="1410" spans="1:22" x14ac:dyDescent="0.25">
      <c r="A1410" s="1" t="s">
        <v>3712</v>
      </c>
      <c r="B1410" t="s">
        <v>31</v>
      </c>
      <c r="C1410" t="s">
        <v>859</v>
      </c>
      <c r="D1410" t="s">
        <v>860</v>
      </c>
      <c r="E1410" t="s">
        <v>3</v>
      </c>
      <c r="F1410">
        <f t="shared" ref="F1410:F1473" si="110">LEN(C1410)</f>
        <v>7</v>
      </c>
      <c r="G1410" t="s">
        <v>3787</v>
      </c>
      <c r="H1410" t="s">
        <v>3782</v>
      </c>
      <c r="I1410" t="s">
        <v>3785</v>
      </c>
      <c r="J1410" t="s">
        <v>4397</v>
      </c>
      <c r="K1410" s="46">
        <v>0.74680000000000002</v>
      </c>
      <c r="L1410" s="27">
        <v>0</v>
      </c>
      <c r="M1410" s="27">
        <v>79.61</v>
      </c>
      <c r="N1410" s="27">
        <v>0</v>
      </c>
      <c r="O1410" s="70">
        <f t="shared" ref="O1410:O1473" si="111">SUM(L1410:N1410)</f>
        <v>79.61</v>
      </c>
      <c r="P1410" s="76">
        <v>0</v>
      </c>
      <c r="Q1410" s="66">
        <f t="shared" ref="Q1410:Q1473" si="112">ROUND(P1410*N1410,2)</f>
        <v>0</v>
      </c>
      <c r="R1410" s="63">
        <v>0</v>
      </c>
      <c r="S1410" s="27">
        <v>0</v>
      </c>
      <c r="T1410" s="27">
        <v>79.61</v>
      </c>
      <c r="U1410" s="64">
        <f t="shared" ref="U1410:U1473" si="113">ROUND(SUM(L1410,M1410,N1410,Q1410,-S1410,-T1410), 2)</f>
        <v>0</v>
      </c>
      <c r="V1410" s="65">
        <f t="shared" ref="V1410:V1473" si="114">SUM(S1410,T1410,U1410)</f>
        <v>79.61</v>
      </c>
    </row>
    <row r="1411" spans="1:22" x14ac:dyDescent="0.25">
      <c r="A1411" s="1" t="s">
        <v>3712</v>
      </c>
      <c r="B1411" t="s">
        <v>31</v>
      </c>
      <c r="C1411" t="s">
        <v>861</v>
      </c>
      <c r="D1411" t="s">
        <v>862</v>
      </c>
      <c r="E1411" t="s">
        <v>3</v>
      </c>
      <c r="F1411">
        <f t="shared" si="110"/>
        <v>7</v>
      </c>
      <c r="G1411" t="s">
        <v>3778</v>
      </c>
      <c r="H1411" t="s">
        <v>3779</v>
      </c>
      <c r="I1411" t="s">
        <v>3780</v>
      </c>
      <c r="J1411" t="s">
        <v>4397</v>
      </c>
      <c r="K1411" s="46">
        <v>0.76859999999999995</v>
      </c>
      <c r="L1411" s="27">
        <v>0</v>
      </c>
      <c r="M1411" s="27">
        <v>0</v>
      </c>
      <c r="N1411" s="27">
        <v>0</v>
      </c>
      <c r="O1411" s="70">
        <f t="shared" si="111"/>
        <v>0</v>
      </c>
      <c r="P1411" s="76">
        <v>0</v>
      </c>
      <c r="Q1411" s="66">
        <f t="shared" si="112"/>
        <v>0</v>
      </c>
      <c r="R1411" s="63">
        <v>0</v>
      </c>
      <c r="S1411" s="27">
        <v>0</v>
      </c>
      <c r="T1411" s="27">
        <v>0</v>
      </c>
      <c r="U1411" s="64">
        <f t="shared" si="113"/>
        <v>0</v>
      </c>
      <c r="V1411" s="65">
        <f t="shared" si="114"/>
        <v>0</v>
      </c>
    </row>
    <row r="1412" spans="1:22" x14ac:dyDescent="0.25">
      <c r="A1412" s="1" t="s">
        <v>3712</v>
      </c>
      <c r="B1412" t="s">
        <v>31</v>
      </c>
      <c r="C1412" t="s">
        <v>863</v>
      </c>
      <c r="D1412" t="s">
        <v>864</v>
      </c>
      <c r="E1412" t="s">
        <v>3</v>
      </c>
      <c r="F1412">
        <f t="shared" si="110"/>
        <v>7</v>
      </c>
      <c r="G1412" t="s">
        <v>3778</v>
      </c>
      <c r="H1412" t="s">
        <v>3779</v>
      </c>
      <c r="I1412" t="s">
        <v>3780</v>
      </c>
      <c r="J1412" t="s">
        <v>4397</v>
      </c>
      <c r="K1412" s="46">
        <v>0.60829999999999995</v>
      </c>
      <c r="L1412" s="27">
        <v>0</v>
      </c>
      <c r="M1412" s="27">
        <v>36.53</v>
      </c>
      <c r="N1412" s="27">
        <v>0</v>
      </c>
      <c r="O1412" s="70">
        <f t="shared" si="111"/>
        <v>36.53</v>
      </c>
      <c r="P1412" s="76">
        <v>0</v>
      </c>
      <c r="Q1412" s="66">
        <f t="shared" si="112"/>
        <v>0</v>
      </c>
      <c r="R1412" s="63">
        <v>0</v>
      </c>
      <c r="S1412" s="27">
        <v>0</v>
      </c>
      <c r="T1412" s="27">
        <v>36.53</v>
      </c>
      <c r="U1412" s="64">
        <f t="shared" si="113"/>
        <v>0</v>
      </c>
      <c r="V1412" s="65">
        <f t="shared" si="114"/>
        <v>36.53</v>
      </c>
    </row>
    <row r="1413" spans="1:22" x14ac:dyDescent="0.25">
      <c r="A1413" s="1" t="s">
        <v>3712</v>
      </c>
      <c r="B1413" t="s">
        <v>31</v>
      </c>
      <c r="C1413" t="s">
        <v>863</v>
      </c>
      <c r="D1413" t="s">
        <v>864</v>
      </c>
      <c r="E1413" t="s">
        <v>3</v>
      </c>
      <c r="F1413">
        <f t="shared" si="110"/>
        <v>7</v>
      </c>
      <c r="G1413" t="s">
        <v>3902</v>
      </c>
      <c r="H1413" t="s">
        <v>3782</v>
      </c>
      <c r="I1413" t="s">
        <v>3783</v>
      </c>
      <c r="J1413" t="s">
        <v>4397</v>
      </c>
      <c r="K1413" s="46">
        <v>1.2259</v>
      </c>
      <c r="L1413" s="27">
        <v>0</v>
      </c>
      <c r="M1413" s="27">
        <v>73.62</v>
      </c>
      <c r="N1413" s="27">
        <v>0</v>
      </c>
      <c r="O1413" s="70">
        <f t="shared" si="111"/>
        <v>73.62</v>
      </c>
      <c r="P1413" s="76">
        <v>0</v>
      </c>
      <c r="Q1413" s="66">
        <f t="shared" si="112"/>
        <v>0</v>
      </c>
      <c r="R1413" s="63">
        <v>0</v>
      </c>
      <c r="S1413" s="27">
        <v>0</v>
      </c>
      <c r="T1413" s="27">
        <v>73.62</v>
      </c>
      <c r="U1413" s="64">
        <f t="shared" si="113"/>
        <v>0</v>
      </c>
      <c r="V1413" s="65">
        <f t="shared" si="114"/>
        <v>73.62</v>
      </c>
    </row>
    <row r="1414" spans="1:22" x14ac:dyDescent="0.25">
      <c r="A1414" s="1" t="s">
        <v>3712</v>
      </c>
      <c r="B1414" t="s">
        <v>31</v>
      </c>
      <c r="C1414" t="s">
        <v>863</v>
      </c>
      <c r="D1414" t="s">
        <v>864</v>
      </c>
      <c r="E1414" t="s">
        <v>3</v>
      </c>
      <c r="F1414">
        <f t="shared" si="110"/>
        <v>7</v>
      </c>
      <c r="G1414" t="s">
        <v>3787</v>
      </c>
      <c r="H1414" t="s">
        <v>3782</v>
      </c>
      <c r="I1414" t="s">
        <v>3785</v>
      </c>
      <c r="J1414" t="s">
        <v>4397</v>
      </c>
      <c r="K1414" s="46">
        <v>2.2421000000000002</v>
      </c>
      <c r="L1414" s="27">
        <v>0</v>
      </c>
      <c r="M1414" s="27">
        <v>134.63999999999999</v>
      </c>
      <c r="N1414" s="27">
        <v>0</v>
      </c>
      <c r="O1414" s="70">
        <f t="shared" si="111"/>
        <v>134.63999999999999</v>
      </c>
      <c r="P1414" s="76">
        <v>0</v>
      </c>
      <c r="Q1414" s="66">
        <f t="shared" si="112"/>
        <v>0</v>
      </c>
      <c r="R1414" s="63">
        <v>0</v>
      </c>
      <c r="S1414" s="27">
        <v>0</v>
      </c>
      <c r="T1414" s="27">
        <v>134.63999999999999</v>
      </c>
      <c r="U1414" s="64">
        <f t="shared" si="113"/>
        <v>0</v>
      </c>
      <c r="V1414" s="65">
        <f t="shared" si="114"/>
        <v>134.63999999999999</v>
      </c>
    </row>
    <row r="1415" spans="1:22" x14ac:dyDescent="0.25">
      <c r="A1415" s="1" t="s">
        <v>3712</v>
      </c>
      <c r="B1415" t="s">
        <v>31</v>
      </c>
      <c r="C1415" t="s">
        <v>865</v>
      </c>
      <c r="D1415" t="s">
        <v>866</v>
      </c>
      <c r="E1415" t="s">
        <v>3</v>
      </c>
      <c r="F1415">
        <f t="shared" si="110"/>
        <v>7</v>
      </c>
      <c r="G1415" t="s">
        <v>3778</v>
      </c>
      <c r="H1415" t="s">
        <v>3779</v>
      </c>
      <c r="I1415" t="s">
        <v>3780</v>
      </c>
      <c r="J1415" t="s">
        <v>4397</v>
      </c>
      <c r="K1415" s="46">
        <v>0.74419999999999997</v>
      </c>
      <c r="L1415" s="27">
        <v>0</v>
      </c>
      <c r="M1415" s="27">
        <v>130.87</v>
      </c>
      <c r="N1415" s="27">
        <v>0</v>
      </c>
      <c r="O1415" s="70">
        <f t="shared" si="111"/>
        <v>130.87</v>
      </c>
      <c r="P1415" s="76">
        <v>0</v>
      </c>
      <c r="Q1415" s="66">
        <f t="shared" si="112"/>
        <v>0</v>
      </c>
      <c r="R1415" s="63">
        <v>0</v>
      </c>
      <c r="S1415" s="27">
        <v>0</v>
      </c>
      <c r="T1415" s="27">
        <v>130.87</v>
      </c>
      <c r="U1415" s="64">
        <f t="shared" si="113"/>
        <v>0</v>
      </c>
      <c r="V1415" s="65">
        <f t="shared" si="114"/>
        <v>130.87</v>
      </c>
    </row>
    <row r="1416" spans="1:22" x14ac:dyDescent="0.25">
      <c r="A1416" s="1" t="s">
        <v>3712</v>
      </c>
      <c r="B1416" t="s">
        <v>31</v>
      </c>
      <c r="C1416" t="s">
        <v>867</v>
      </c>
      <c r="D1416" t="s">
        <v>868</v>
      </c>
      <c r="E1416" t="s">
        <v>3</v>
      </c>
      <c r="F1416">
        <f t="shared" si="110"/>
        <v>7</v>
      </c>
      <c r="G1416" t="s">
        <v>3778</v>
      </c>
      <c r="H1416" t="s">
        <v>3779</v>
      </c>
      <c r="I1416" t="s">
        <v>3780</v>
      </c>
      <c r="J1416" t="s">
        <v>4397</v>
      </c>
      <c r="K1416" s="46">
        <v>0.71919999999999995</v>
      </c>
      <c r="L1416" s="27">
        <v>0</v>
      </c>
      <c r="M1416" s="27">
        <v>166.96</v>
      </c>
      <c r="N1416" s="27">
        <v>0</v>
      </c>
      <c r="O1416" s="70">
        <f t="shared" si="111"/>
        <v>166.96</v>
      </c>
      <c r="P1416" s="76">
        <v>0</v>
      </c>
      <c r="Q1416" s="66">
        <f t="shared" si="112"/>
        <v>0</v>
      </c>
      <c r="R1416" s="63">
        <v>0</v>
      </c>
      <c r="S1416" s="27">
        <v>0</v>
      </c>
      <c r="T1416" s="27">
        <v>166.96</v>
      </c>
      <c r="U1416" s="64">
        <f t="shared" si="113"/>
        <v>0</v>
      </c>
      <c r="V1416" s="65">
        <f t="shared" si="114"/>
        <v>166.96</v>
      </c>
    </row>
    <row r="1417" spans="1:22" x14ac:dyDescent="0.25">
      <c r="A1417" s="1" t="s">
        <v>3712</v>
      </c>
      <c r="B1417" t="s">
        <v>31</v>
      </c>
      <c r="C1417" t="s">
        <v>867</v>
      </c>
      <c r="D1417" t="s">
        <v>868</v>
      </c>
      <c r="E1417" t="s">
        <v>3</v>
      </c>
      <c r="F1417">
        <f t="shared" si="110"/>
        <v>7</v>
      </c>
      <c r="G1417" t="s">
        <v>3902</v>
      </c>
      <c r="H1417" t="s">
        <v>3782</v>
      </c>
      <c r="I1417" t="s">
        <v>3783</v>
      </c>
      <c r="J1417" t="s">
        <v>4397</v>
      </c>
      <c r="K1417" s="46">
        <v>1.4771000000000001</v>
      </c>
      <c r="L1417" s="27">
        <v>0</v>
      </c>
      <c r="M1417" s="27">
        <v>342.91</v>
      </c>
      <c r="N1417" s="27">
        <v>0</v>
      </c>
      <c r="O1417" s="70">
        <f t="shared" si="111"/>
        <v>342.91</v>
      </c>
      <c r="P1417" s="76">
        <v>0</v>
      </c>
      <c r="Q1417" s="66">
        <f t="shared" si="112"/>
        <v>0</v>
      </c>
      <c r="R1417" s="63">
        <v>0</v>
      </c>
      <c r="S1417" s="27">
        <v>0</v>
      </c>
      <c r="T1417" s="27">
        <v>342.91</v>
      </c>
      <c r="U1417" s="64">
        <f t="shared" si="113"/>
        <v>0</v>
      </c>
      <c r="V1417" s="65">
        <f t="shared" si="114"/>
        <v>342.91</v>
      </c>
    </row>
    <row r="1418" spans="1:22" x14ac:dyDescent="0.25">
      <c r="A1418" s="1" t="s">
        <v>3712</v>
      </c>
      <c r="B1418" t="s">
        <v>31</v>
      </c>
      <c r="C1418" t="s">
        <v>2455</v>
      </c>
      <c r="D1418" t="s">
        <v>841</v>
      </c>
      <c r="E1418" t="s">
        <v>1</v>
      </c>
      <c r="F1418">
        <f t="shared" si="110"/>
        <v>7</v>
      </c>
      <c r="G1418" t="s">
        <v>3778</v>
      </c>
      <c r="H1418" t="s">
        <v>3779</v>
      </c>
      <c r="I1418" t="s">
        <v>3780</v>
      </c>
      <c r="J1418" t="s">
        <v>4397</v>
      </c>
      <c r="K1418" s="46">
        <v>13.7293</v>
      </c>
      <c r="L1418" s="27">
        <v>2404.37</v>
      </c>
      <c r="M1418" s="27">
        <v>0</v>
      </c>
      <c r="N1418" s="27">
        <v>13995.640000000001</v>
      </c>
      <c r="O1418" s="70">
        <f t="shared" si="111"/>
        <v>16400.010000000002</v>
      </c>
      <c r="P1418" s="76">
        <v>1.4452626201655328</v>
      </c>
      <c r="Q1418" s="66">
        <f t="shared" si="112"/>
        <v>20227.38</v>
      </c>
      <c r="R1418" s="63">
        <v>1</v>
      </c>
      <c r="S1418" s="27">
        <v>0</v>
      </c>
      <c r="T1418" s="27">
        <v>16400.009999999998</v>
      </c>
      <c r="U1418" s="64">
        <f t="shared" si="113"/>
        <v>20227.38</v>
      </c>
      <c r="V1418" s="65">
        <f t="shared" si="114"/>
        <v>36627.39</v>
      </c>
    </row>
    <row r="1419" spans="1:22" x14ac:dyDescent="0.25">
      <c r="A1419" s="1" t="s">
        <v>3712</v>
      </c>
      <c r="B1419" t="s">
        <v>31</v>
      </c>
      <c r="C1419" t="s">
        <v>2455</v>
      </c>
      <c r="D1419" t="s">
        <v>841</v>
      </c>
      <c r="E1419" t="s">
        <v>1</v>
      </c>
      <c r="F1419">
        <f t="shared" si="110"/>
        <v>7</v>
      </c>
      <c r="G1419" t="s">
        <v>3902</v>
      </c>
      <c r="H1419" t="s">
        <v>3782</v>
      </c>
      <c r="I1419" t="s">
        <v>3783</v>
      </c>
      <c r="J1419" t="s">
        <v>4397</v>
      </c>
      <c r="K1419" s="46">
        <v>1.4730000000000001</v>
      </c>
      <c r="L1419" s="27">
        <v>1759.53</v>
      </c>
      <c r="M1419" s="27">
        <v>0</v>
      </c>
      <c r="N1419" s="27">
        <v>0</v>
      </c>
      <c r="O1419" s="70">
        <f t="shared" si="111"/>
        <v>1759.53</v>
      </c>
      <c r="P1419" s="76">
        <v>0</v>
      </c>
      <c r="Q1419" s="66">
        <f t="shared" si="112"/>
        <v>0</v>
      </c>
      <c r="R1419" s="63">
        <v>1</v>
      </c>
      <c r="S1419" s="27">
        <v>0</v>
      </c>
      <c r="T1419" s="27">
        <v>1759.53</v>
      </c>
      <c r="U1419" s="64">
        <f t="shared" si="113"/>
        <v>0</v>
      </c>
      <c r="V1419" s="65">
        <f t="shared" si="114"/>
        <v>1759.53</v>
      </c>
    </row>
    <row r="1420" spans="1:22" x14ac:dyDescent="0.25">
      <c r="A1420" s="1" t="s">
        <v>3712</v>
      </c>
      <c r="B1420" t="s">
        <v>31</v>
      </c>
      <c r="C1420" t="s">
        <v>2455</v>
      </c>
      <c r="D1420" t="s">
        <v>841</v>
      </c>
      <c r="E1420" t="s">
        <v>1</v>
      </c>
      <c r="F1420">
        <f t="shared" si="110"/>
        <v>7</v>
      </c>
      <c r="G1420" t="s">
        <v>3850</v>
      </c>
      <c r="H1420" t="s">
        <v>3782</v>
      </c>
      <c r="I1420" t="s">
        <v>3783</v>
      </c>
      <c r="J1420" t="s">
        <v>4397</v>
      </c>
      <c r="K1420" s="46">
        <v>2</v>
      </c>
      <c r="L1420" s="27">
        <v>2389.0500000000002</v>
      </c>
      <c r="M1420" s="27">
        <v>0</v>
      </c>
      <c r="N1420" s="27">
        <v>0</v>
      </c>
      <c r="O1420" s="70">
        <f t="shared" si="111"/>
        <v>2389.0500000000002</v>
      </c>
      <c r="P1420" s="76">
        <v>0</v>
      </c>
      <c r="Q1420" s="66">
        <f t="shared" si="112"/>
        <v>0</v>
      </c>
      <c r="R1420" s="63">
        <v>1</v>
      </c>
      <c r="S1420" s="27">
        <v>0</v>
      </c>
      <c r="T1420" s="27">
        <v>2389.0500000000002</v>
      </c>
      <c r="U1420" s="64">
        <f t="shared" si="113"/>
        <v>0</v>
      </c>
      <c r="V1420" s="65">
        <f t="shared" si="114"/>
        <v>2389.0500000000002</v>
      </c>
    </row>
    <row r="1421" spans="1:22" x14ac:dyDescent="0.25">
      <c r="A1421" s="1" t="s">
        <v>3712</v>
      </c>
      <c r="B1421" t="s">
        <v>31</v>
      </c>
      <c r="C1421" t="s">
        <v>2455</v>
      </c>
      <c r="D1421" t="s">
        <v>841</v>
      </c>
      <c r="E1421" t="s">
        <v>1</v>
      </c>
      <c r="F1421">
        <f t="shared" si="110"/>
        <v>7</v>
      </c>
      <c r="G1421" t="s">
        <v>3787</v>
      </c>
      <c r="H1421" t="s">
        <v>3782</v>
      </c>
      <c r="I1421" t="s">
        <v>3785</v>
      </c>
      <c r="J1421" t="s">
        <v>4397</v>
      </c>
      <c r="K1421" s="46">
        <v>2</v>
      </c>
      <c r="L1421" s="27">
        <v>0</v>
      </c>
      <c r="M1421" s="27">
        <v>0</v>
      </c>
      <c r="N1421" s="27">
        <v>2389.0500000000002</v>
      </c>
      <c r="O1421" s="70">
        <f t="shared" si="111"/>
        <v>2389.0500000000002</v>
      </c>
      <c r="P1421" s="76">
        <v>1.4452626201655328</v>
      </c>
      <c r="Q1421" s="66">
        <f t="shared" si="112"/>
        <v>3452.8</v>
      </c>
      <c r="R1421" s="63">
        <v>1</v>
      </c>
      <c r="S1421" s="27">
        <v>0</v>
      </c>
      <c r="T1421" s="27">
        <v>2389.0500000000002</v>
      </c>
      <c r="U1421" s="64">
        <f t="shared" si="113"/>
        <v>3452.8</v>
      </c>
      <c r="V1421" s="65">
        <f t="shared" si="114"/>
        <v>5841.85</v>
      </c>
    </row>
    <row r="1422" spans="1:22" x14ac:dyDescent="0.25">
      <c r="A1422" s="1" t="s">
        <v>3712</v>
      </c>
      <c r="B1422" t="s">
        <v>31</v>
      </c>
      <c r="C1422" t="s">
        <v>2456</v>
      </c>
      <c r="D1422" t="s">
        <v>31</v>
      </c>
      <c r="E1422" t="s">
        <v>1</v>
      </c>
      <c r="F1422">
        <f t="shared" si="110"/>
        <v>7</v>
      </c>
      <c r="G1422" t="s">
        <v>3778</v>
      </c>
      <c r="H1422" t="s">
        <v>3779</v>
      </c>
      <c r="I1422" t="s">
        <v>3780</v>
      </c>
      <c r="J1422" t="s">
        <v>4396</v>
      </c>
      <c r="K1422" s="46">
        <v>14.4999</v>
      </c>
      <c r="L1422" s="27">
        <v>511.48</v>
      </c>
      <c r="M1422" s="27">
        <v>40620.120000000003</v>
      </c>
      <c r="N1422" s="27">
        <v>1141.51</v>
      </c>
      <c r="O1422" s="70">
        <f t="shared" si="111"/>
        <v>42273.110000000008</v>
      </c>
      <c r="P1422" s="76">
        <v>1.4452603763668481</v>
      </c>
      <c r="Q1422" s="66">
        <f t="shared" si="112"/>
        <v>1649.78</v>
      </c>
      <c r="R1422" s="63">
        <v>1</v>
      </c>
      <c r="S1422" s="27">
        <v>42273.110000000008</v>
      </c>
      <c r="T1422" s="27">
        <v>0</v>
      </c>
      <c r="U1422" s="64">
        <f t="shared" si="113"/>
        <v>1649.78</v>
      </c>
      <c r="V1422" s="65">
        <f t="shared" si="114"/>
        <v>43922.890000000007</v>
      </c>
    </row>
    <row r="1423" spans="1:22" x14ac:dyDescent="0.25">
      <c r="A1423" s="1" t="s">
        <v>3712</v>
      </c>
      <c r="B1423" t="s">
        <v>31</v>
      </c>
      <c r="C1423" t="s">
        <v>2456</v>
      </c>
      <c r="D1423" t="s">
        <v>31</v>
      </c>
      <c r="E1423" t="s">
        <v>1</v>
      </c>
      <c r="F1423">
        <f t="shared" si="110"/>
        <v>7</v>
      </c>
      <c r="G1423" t="s">
        <v>4020</v>
      </c>
      <c r="H1423" t="s">
        <v>3798</v>
      </c>
      <c r="I1423" t="s">
        <v>3785</v>
      </c>
      <c r="J1423" t="s">
        <v>4396</v>
      </c>
      <c r="K1423" s="46">
        <v>2.0038</v>
      </c>
      <c r="L1423" s="27">
        <v>0</v>
      </c>
      <c r="M1423" s="27">
        <v>5613.46</v>
      </c>
      <c r="N1423" s="27">
        <v>228.43</v>
      </c>
      <c r="O1423" s="70">
        <f t="shared" si="111"/>
        <v>5841.89</v>
      </c>
      <c r="P1423" s="76">
        <v>1.4452603763668481</v>
      </c>
      <c r="Q1423" s="66">
        <f t="shared" si="112"/>
        <v>330.14</v>
      </c>
      <c r="R1423" s="63">
        <v>1</v>
      </c>
      <c r="S1423" s="27">
        <v>5841.89</v>
      </c>
      <c r="T1423" s="27">
        <v>0</v>
      </c>
      <c r="U1423" s="64">
        <f t="shared" si="113"/>
        <v>330.14</v>
      </c>
      <c r="V1423" s="65">
        <f t="shared" si="114"/>
        <v>6172.0300000000007</v>
      </c>
    </row>
    <row r="1424" spans="1:22" x14ac:dyDescent="0.25">
      <c r="A1424" s="1" t="s">
        <v>3759</v>
      </c>
      <c r="B1424" t="s">
        <v>32</v>
      </c>
      <c r="C1424" t="s">
        <v>114</v>
      </c>
      <c r="D1424" t="s">
        <v>32</v>
      </c>
      <c r="E1424" t="s">
        <v>0</v>
      </c>
      <c r="F1424">
        <f t="shared" si="110"/>
        <v>7</v>
      </c>
      <c r="G1424" t="s">
        <v>3778</v>
      </c>
      <c r="H1424" t="s">
        <v>3779</v>
      </c>
      <c r="I1424" t="s">
        <v>3780</v>
      </c>
      <c r="J1424" t="s">
        <v>4396</v>
      </c>
      <c r="K1424" s="46">
        <v>6.68</v>
      </c>
      <c r="L1424" s="27">
        <v>0</v>
      </c>
      <c r="M1424" s="27">
        <v>8533.65</v>
      </c>
      <c r="N1424" s="27">
        <v>0</v>
      </c>
      <c r="O1424" s="70">
        <f t="shared" si="111"/>
        <v>8533.65</v>
      </c>
      <c r="P1424" s="76">
        <v>0</v>
      </c>
      <c r="Q1424" s="66">
        <f t="shared" si="112"/>
        <v>0</v>
      </c>
      <c r="R1424" s="63">
        <v>0</v>
      </c>
      <c r="S1424" s="27">
        <v>8533.65</v>
      </c>
      <c r="T1424" s="27">
        <v>0</v>
      </c>
      <c r="U1424" s="64">
        <f t="shared" si="113"/>
        <v>0</v>
      </c>
      <c r="V1424" s="65">
        <f t="shared" si="114"/>
        <v>8533.65</v>
      </c>
    </row>
    <row r="1425" spans="1:22" x14ac:dyDescent="0.25">
      <c r="A1425" s="1" t="s">
        <v>3759</v>
      </c>
      <c r="B1425" t="s">
        <v>32</v>
      </c>
      <c r="C1425" t="s">
        <v>114</v>
      </c>
      <c r="D1425" t="s">
        <v>32</v>
      </c>
      <c r="E1425" t="s">
        <v>0</v>
      </c>
      <c r="F1425">
        <f t="shared" si="110"/>
        <v>7</v>
      </c>
      <c r="G1425" t="s">
        <v>3806</v>
      </c>
      <c r="H1425" t="s">
        <v>3782</v>
      </c>
      <c r="I1425" t="s">
        <v>3785</v>
      </c>
      <c r="J1425" t="s">
        <v>4397</v>
      </c>
      <c r="K1425" s="46">
        <v>0.2</v>
      </c>
      <c r="L1425" s="27">
        <v>0</v>
      </c>
      <c r="M1425" s="27">
        <v>255.5</v>
      </c>
      <c r="N1425" s="27">
        <v>0</v>
      </c>
      <c r="O1425" s="70">
        <f t="shared" si="111"/>
        <v>255.5</v>
      </c>
      <c r="P1425" s="76">
        <v>0</v>
      </c>
      <c r="Q1425" s="66">
        <f t="shared" si="112"/>
        <v>0</v>
      </c>
      <c r="R1425" s="63">
        <v>0</v>
      </c>
      <c r="S1425" s="27">
        <v>0</v>
      </c>
      <c r="T1425" s="27">
        <v>255.5</v>
      </c>
      <c r="U1425" s="64">
        <f t="shared" si="113"/>
        <v>0</v>
      </c>
      <c r="V1425" s="65">
        <f t="shared" si="114"/>
        <v>255.5</v>
      </c>
    </row>
    <row r="1426" spans="1:22" x14ac:dyDescent="0.25">
      <c r="A1426" s="1" t="s">
        <v>3759</v>
      </c>
      <c r="B1426" t="s">
        <v>32</v>
      </c>
      <c r="C1426" t="s">
        <v>114</v>
      </c>
      <c r="D1426" t="s">
        <v>32</v>
      </c>
      <c r="E1426" t="s">
        <v>0</v>
      </c>
      <c r="F1426">
        <f t="shared" si="110"/>
        <v>7</v>
      </c>
      <c r="G1426" t="s">
        <v>3831</v>
      </c>
      <c r="H1426" t="s">
        <v>3782</v>
      </c>
      <c r="I1426" t="s">
        <v>3785</v>
      </c>
      <c r="J1426" t="s">
        <v>4397</v>
      </c>
      <c r="K1426" s="46">
        <v>0.4</v>
      </c>
      <c r="L1426" s="27">
        <v>0</v>
      </c>
      <c r="M1426" s="27">
        <v>511</v>
      </c>
      <c r="N1426" s="27">
        <v>0</v>
      </c>
      <c r="O1426" s="70">
        <f t="shared" si="111"/>
        <v>511</v>
      </c>
      <c r="P1426" s="76">
        <v>0</v>
      </c>
      <c r="Q1426" s="66">
        <f t="shared" si="112"/>
        <v>0</v>
      </c>
      <c r="R1426" s="63">
        <v>0</v>
      </c>
      <c r="S1426" s="27">
        <v>0</v>
      </c>
      <c r="T1426" s="27">
        <v>511</v>
      </c>
      <c r="U1426" s="64">
        <f t="shared" si="113"/>
        <v>0</v>
      </c>
      <c r="V1426" s="65">
        <f t="shared" si="114"/>
        <v>511</v>
      </c>
    </row>
    <row r="1427" spans="1:22" x14ac:dyDescent="0.25">
      <c r="A1427" s="1" t="s">
        <v>3759</v>
      </c>
      <c r="B1427" t="s">
        <v>32</v>
      </c>
      <c r="C1427" t="s">
        <v>114</v>
      </c>
      <c r="D1427" t="s">
        <v>32</v>
      </c>
      <c r="E1427" t="s">
        <v>0</v>
      </c>
      <c r="F1427">
        <f t="shared" si="110"/>
        <v>7</v>
      </c>
      <c r="G1427" t="s">
        <v>3832</v>
      </c>
      <c r="H1427" t="s">
        <v>3782</v>
      </c>
      <c r="I1427" t="s">
        <v>3785</v>
      </c>
      <c r="J1427" t="s">
        <v>4397</v>
      </c>
      <c r="K1427" s="46">
        <v>0.16</v>
      </c>
      <c r="L1427" s="27">
        <v>0</v>
      </c>
      <c r="M1427" s="27">
        <v>204.4</v>
      </c>
      <c r="N1427" s="27">
        <v>0</v>
      </c>
      <c r="O1427" s="70">
        <f t="shared" si="111"/>
        <v>204.4</v>
      </c>
      <c r="P1427" s="76">
        <v>0</v>
      </c>
      <c r="Q1427" s="66">
        <f t="shared" si="112"/>
        <v>0</v>
      </c>
      <c r="R1427" s="63">
        <v>0</v>
      </c>
      <c r="S1427" s="27">
        <v>0</v>
      </c>
      <c r="T1427" s="27">
        <v>204.4</v>
      </c>
      <c r="U1427" s="64">
        <f t="shared" si="113"/>
        <v>0</v>
      </c>
      <c r="V1427" s="65">
        <f t="shared" si="114"/>
        <v>204.4</v>
      </c>
    </row>
    <row r="1428" spans="1:22" x14ac:dyDescent="0.25">
      <c r="A1428" s="1" t="s">
        <v>3759</v>
      </c>
      <c r="B1428" t="s">
        <v>32</v>
      </c>
      <c r="C1428" t="s">
        <v>114</v>
      </c>
      <c r="D1428" t="s">
        <v>32</v>
      </c>
      <c r="E1428" t="s">
        <v>0</v>
      </c>
      <c r="F1428">
        <f t="shared" si="110"/>
        <v>7</v>
      </c>
      <c r="G1428" t="s">
        <v>3788</v>
      </c>
      <c r="H1428" t="s">
        <v>3782</v>
      </c>
      <c r="I1428" t="s">
        <v>3785</v>
      </c>
      <c r="J1428" t="s">
        <v>4397</v>
      </c>
      <c r="K1428" s="46">
        <v>0.6</v>
      </c>
      <c r="L1428" s="27">
        <v>0</v>
      </c>
      <c r="M1428" s="27">
        <v>766.5</v>
      </c>
      <c r="N1428" s="27">
        <v>0</v>
      </c>
      <c r="O1428" s="70">
        <f t="shared" si="111"/>
        <v>766.5</v>
      </c>
      <c r="P1428" s="76">
        <v>0</v>
      </c>
      <c r="Q1428" s="66">
        <f t="shared" si="112"/>
        <v>0</v>
      </c>
      <c r="R1428" s="63">
        <v>0</v>
      </c>
      <c r="S1428" s="27">
        <v>0</v>
      </c>
      <c r="T1428" s="27">
        <v>766.5</v>
      </c>
      <c r="U1428" s="64">
        <f t="shared" si="113"/>
        <v>0</v>
      </c>
      <c r="V1428" s="65">
        <f t="shared" si="114"/>
        <v>766.5</v>
      </c>
    </row>
    <row r="1429" spans="1:22" x14ac:dyDescent="0.25">
      <c r="A1429" s="1" t="s">
        <v>3759</v>
      </c>
      <c r="B1429" t="s">
        <v>32</v>
      </c>
      <c r="C1429" t="s">
        <v>114</v>
      </c>
      <c r="D1429" t="s">
        <v>32</v>
      </c>
      <c r="E1429" t="s">
        <v>0</v>
      </c>
      <c r="F1429">
        <f t="shared" si="110"/>
        <v>7</v>
      </c>
      <c r="G1429" t="s">
        <v>3800</v>
      </c>
      <c r="H1429" t="s">
        <v>3782</v>
      </c>
      <c r="I1429" t="s">
        <v>3785</v>
      </c>
      <c r="J1429" t="s">
        <v>4397</v>
      </c>
      <c r="K1429" s="46">
        <v>0.33329999999999999</v>
      </c>
      <c r="L1429" s="27">
        <v>0</v>
      </c>
      <c r="M1429" s="27">
        <v>425.79</v>
      </c>
      <c r="N1429" s="27">
        <v>0</v>
      </c>
      <c r="O1429" s="70">
        <f t="shared" si="111"/>
        <v>425.79</v>
      </c>
      <c r="P1429" s="76">
        <v>0</v>
      </c>
      <c r="Q1429" s="66">
        <f t="shared" si="112"/>
        <v>0</v>
      </c>
      <c r="R1429" s="63">
        <v>0</v>
      </c>
      <c r="S1429" s="27">
        <v>0</v>
      </c>
      <c r="T1429" s="27">
        <v>425.79</v>
      </c>
      <c r="U1429" s="64">
        <f t="shared" si="113"/>
        <v>0</v>
      </c>
      <c r="V1429" s="65">
        <f t="shared" si="114"/>
        <v>425.79</v>
      </c>
    </row>
    <row r="1430" spans="1:22" x14ac:dyDescent="0.25">
      <c r="A1430" s="1" t="s">
        <v>3759</v>
      </c>
      <c r="B1430" t="s">
        <v>32</v>
      </c>
      <c r="C1430" t="s">
        <v>869</v>
      </c>
      <c r="D1430" t="s">
        <v>870</v>
      </c>
      <c r="E1430" t="s">
        <v>3</v>
      </c>
      <c r="F1430">
        <f t="shared" si="110"/>
        <v>7</v>
      </c>
      <c r="G1430" t="s">
        <v>3778</v>
      </c>
      <c r="H1430" t="s">
        <v>3779</v>
      </c>
      <c r="I1430" t="s">
        <v>3780</v>
      </c>
      <c r="J1430" t="s">
        <v>4397</v>
      </c>
      <c r="K1430" s="46">
        <v>1.63</v>
      </c>
      <c r="L1430" s="27">
        <v>0</v>
      </c>
      <c r="M1430" s="27">
        <v>471.38</v>
      </c>
      <c r="N1430" s="27">
        <v>0</v>
      </c>
      <c r="O1430" s="70">
        <f t="shared" si="111"/>
        <v>471.38</v>
      </c>
      <c r="P1430" s="76">
        <v>0</v>
      </c>
      <c r="Q1430" s="66">
        <f t="shared" si="112"/>
        <v>0</v>
      </c>
      <c r="R1430" s="63">
        <v>0</v>
      </c>
      <c r="S1430" s="27">
        <v>0</v>
      </c>
      <c r="T1430" s="27">
        <v>471.38</v>
      </c>
      <c r="U1430" s="64">
        <f t="shared" si="113"/>
        <v>0</v>
      </c>
      <c r="V1430" s="65">
        <f t="shared" si="114"/>
        <v>471.38</v>
      </c>
    </row>
    <row r="1431" spans="1:22" x14ac:dyDescent="0.25">
      <c r="A1431" s="1" t="s">
        <v>3759</v>
      </c>
      <c r="B1431" t="s">
        <v>32</v>
      </c>
      <c r="C1431" t="s">
        <v>869</v>
      </c>
      <c r="D1431" t="s">
        <v>870</v>
      </c>
      <c r="E1431" t="s">
        <v>3</v>
      </c>
      <c r="F1431">
        <f t="shared" si="110"/>
        <v>7</v>
      </c>
      <c r="G1431" t="s">
        <v>3900</v>
      </c>
      <c r="H1431" t="s">
        <v>3779</v>
      </c>
      <c r="I1431" t="s">
        <v>3780</v>
      </c>
      <c r="J1431" t="s">
        <v>4397</v>
      </c>
      <c r="K1431" s="46">
        <v>8</v>
      </c>
      <c r="L1431" s="27">
        <v>0</v>
      </c>
      <c r="M1431" s="27">
        <v>2313.5100000000002</v>
      </c>
      <c r="N1431" s="27">
        <v>0</v>
      </c>
      <c r="O1431" s="70">
        <f t="shared" si="111"/>
        <v>2313.5100000000002</v>
      </c>
      <c r="P1431" s="76">
        <v>0</v>
      </c>
      <c r="Q1431" s="66">
        <f t="shared" si="112"/>
        <v>0</v>
      </c>
      <c r="R1431" s="63">
        <v>0</v>
      </c>
      <c r="S1431" s="27">
        <v>0</v>
      </c>
      <c r="T1431" s="27">
        <v>2313.5100000000002</v>
      </c>
      <c r="U1431" s="64">
        <f t="shared" si="113"/>
        <v>0</v>
      </c>
      <c r="V1431" s="65">
        <f t="shared" si="114"/>
        <v>2313.5100000000002</v>
      </c>
    </row>
    <row r="1432" spans="1:22" x14ac:dyDescent="0.25">
      <c r="A1432" s="1" t="s">
        <v>3759</v>
      </c>
      <c r="B1432" t="s">
        <v>32</v>
      </c>
      <c r="C1432" t="s">
        <v>871</v>
      </c>
      <c r="D1432" t="s">
        <v>872</v>
      </c>
      <c r="E1432" t="s">
        <v>3</v>
      </c>
      <c r="F1432">
        <f t="shared" si="110"/>
        <v>7</v>
      </c>
      <c r="G1432" t="s">
        <v>3778</v>
      </c>
      <c r="H1432" t="s">
        <v>3779</v>
      </c>
      <c r="I1432" t="s">
        <v>3780</v>
      </c>
      <c r="J1432" t="s">
        <v>4397</v>
      </c>
      <c r="K1432" s="46">
        <v>0.96399999999999997</v>
      </c>
      <c r="L1432" s="27">
        <v>0</v>
      </c>
      <c r="M1432" s="27">
        <v>0</v>
      </c>
      <c r="N1432" s="27">
        <v>0</v>
      </c>
      <c r="O1432" s="70">
        <f t="shared" si="111"/>
        <v>0</v>
      </c>
      <c r="P1432" s="76">
        <v>0</v>
      </c>
      <c r="Q1432" s="66">
        <f t="shared" si="112"/>
        <v>0</v>
      </c>
      <c r="R1432" s="63">
        <v>0</v>
      </c>
      <c r="S1432" s="27">
        <v>0</v>
      </c>
      <c r="T1432" s="27">
        <v>0</v>
      </c>
      <c r="U1432" s="64">
        <f t="shared" si="113"/>
        <v>0</v>
      </c>
      <c r="V1432" s="65">
        <f t="shared" si="114"/>
        <v>0</v>
      </c>
    </row>
    <row r="1433" spans="1:22" x14ac:dyDescent="0.25">
      <c r="A1433" s="1" t="s">
        <v>3759</v>
      </c>
      <c r="B1433" t="s">
        <v>32</v>
      </c>
      <c r="C1433" t="s">
        <v>871</v>
      </c>
      <c r="D1433" t="s">
        <v>872</v>
      </c>
      <c r="E1433" t="s">
        <v>3</v>
      </c>
      <c r="F1433">
        <f t="shared" si="110"/>
        <v>7</v>
      </c>
      <c r="G1433" t="s">
        <v>3900</v>
      </c>
      <c r="H1433" t="s">
        <v>3779</v>
      </c>
      <c r="I1433" t="s">
        <v>3780</v>
      </c>
      <c r="J1433" t="s">
        <v>4397</v>
      </c>
      <c r="K1433" s="46">
        <v>3.6957</v>
      </c>
      <c r="L1433" s="27">
        <v>0</v>
      </c>
      <c r="M1433" s="27">
        <v>0</v>
      </c>
      <c r="N1433" s="27">
        <v>0</v>
      </c>
      <c r="O1433" s="70">
        <f t="shared" si="111"/>
        <v>0</v>
      </c>
      <c r="P1433" s="76">
        <v>0</v>
      </c>
      <c r="Q1433" s="66">
        <f t="shared" si="112"/>
        <v>0</v>
      </c>
      <c r="R1433" s="63">
        <v>0</v>
      </c>
      <c r="S1433" s="27">
        <v>0</v>
      </c>
      <c r="T1433" s="27">
        <v>0</v>
      </c>
      <c r="U1433" s="64">
        <f t="shared" si="113"/>
        <v>0</v>
      </c>
      <c r="V1433" s="65">
        <f t="shared" si="114"/>
        <v>0</v>
      </c>
    </row>
    <row r="1434" spans="1:22" x14ac:dyDescent="0.25">
      <c r="A1434" s="1" t="s">
        <v>3759</v>
      </c>
      <c r="B1434" t="s">
        <v>32</v>
      </c>
      <c r="C1434" t="s">
        <v>873</v>
      </c>
      <c r="D1434" t="s">
        <v>874</v>
      </c>
      <c r="E1434" t="s">
        <v>3</v>
      </c>
      <c r="F1434">
        <f t="shared" si="110"/>
        <v>7</v>
      </c>
      <c r="G1434" t="s">
        <v>3778</v>
      </c>
      <c r="H1434" t="s">
        <v>3779</v>
      </c>
      <c r="I1434" t="s">
        <v>3780</v>
      </c>
      <c r="J1434" t="s">
        <v>4397</v>
      </c>
      <c r="K1434" s="46">
        <v>4.2438000000000002</v>
      </c>
      <c r="L1434" s="27">
        <v>0</v>
      </c>
      <c r="M1434" s="27">
        <v>3492.7</v>
      </c>
      <c r="N1434" s="27">
        <v>0</v>
      </c>
      <c r="O1434" s="70">
        <f t="shared" si="111"/>
        <v>3492.7</v>
      </c>
      <c r="P1434" s="76">
        <v>0</v>
      </c>
      <c r="Q1434" s="66">
        <f t="shared" si="112"/>
        <v>0</v>
      </c>
      <c r="R1434" s="63">
        <v>0</v>
      </c>
      <c r="S1434" s="27">
        <v>0</v>
      </c>
      <c r="T1434" s="27">
        <v>3492.7</v>
      </c>
      <c r="U1434" s="64">
        <f t="shared" si="113"/>
        <v>0</v>
      </c>
      <c r="V1434" s="65">
        <f t="shared" si="114"/>
        <v>3492.7</v>
      </c>
    </row>
    <row r="1435" spans="1:22" x14ac:dyDescent="0.25">
      <c r="A1435" s="1" t="s">
        <v>3759</v>
      </c>
      <c r="B1435" t="s">
        <v>32</v>
      </c>
      <c r="C1435" t="s">
        <v>873</v>
      </c>
      <c r="D1435" t="s">
        <v>874</v>
      </c>
      <c r="E1435" t="s">
        <v>3</v>
      </c>
      <c r="F1435">
        <f t="shared" si="110"/>
        <v>7</v>
      </c>
      <c r="G1435" t="s">
        <v>3787</v>
      </c>
      <c r="H1435" t="s">
        <v>3782</v>
      </c>
      <c r="I1435" t="s">
        <v>3785</v>
      </c>
      <c r="J1435" t="s">
        <v>4397</v>
      </c>
      <c r="K1435" s="46">
        <v>0.99539999999999995</v>
      </c>
      <c r="L1435" s="27">
        <v>0</v>
      </c>
      <c r="M1435" s="27">
        <v>819.23</v>
      </c>
      <c r="N1435" s="27">
        <v>0</v>
      </c>
      <c r="O1435" s="70">
        <f t="shared" si="111"/>
        <v>819.23</v>
      </c>
      <c r="P1435" s="76">
        <v>0</v>
      </c>
      <c r="Q1435" s="66">
        <f t="shared" si="112"/>
        <v>0</v>
      </c>
      <c r="R1435" s="63">
        <v>0</v>
      </c>
      <c r="S1435" s="27">
        <v>0</v>
      </c>
      <c r="T1435" s="27">
        <v>819.23</v>
      </c>
      <c r="U1435" s="64">
        <f t="shared" si="113"/>
        <v>0</v>
      </c>
      <c r="V1435" s="65">
        <f t="shared" si="114"/>
        <v>819.23</v>
      </c>
    </row>
    <row r="1436" spans="1:22" x14ac:dyDescent="0.25">
      <c r="A1436" s="1" t="s">
        <v>3759</v>
      </c>
      <c r="B1436" t="s">
        <v>32</v>
      </c>
      <c r="C1436" t="s">
        <v>875</v>
      </c>
      <c r="D1436" t="s">
        <v>876</v>
      </c>
      <c r="E1436" t="s">
        <v>3</v>
      </c>
      <c r="F1436">
        <f t="shared" si="110"/>
        <v>7</v>
      </c>
      <c r="G1436" t="s">
        <v>3778</v>
      </c>
      <c r="H1436" t="s">
        <v>3779</v>
      </c>
      <c r="I1436" t="s">
        <v>3780</v>
      </c>
      <c r="J1436" t="s">
        <v>4397</v>
      </c>
      <c r="K1436" s="46">
        <v>2</v>
      </c>
      <c r="L1436" s="27">
        <v>13.69</v>
      </c>
      <c r="M1436" s="27">
        <v>0</v>
      </c>
      <c r="N1436" s="27">
        <v>85.87</v>
      </c>
      <c r="O1436" s="70">
        <f t="shared" si="111"/>
        <v>99.56</v>
      </c>
      <c r="P1436" s="76">
        <v>1.4452763833347515</v>
      </c>
      <c r="Q1436" s="66">
        <f t="shared" si="112"/>
        <v>124.11</v>
      </c>
      <c r="R1436" s="63">
        <v>1</v>
      </c>
      <c r="S1436" s="27">
        <v>0</v>
      </c>
      <c r="T1436" s="27">
        <v>99.56</v>
      </c>
      <c r="U1436" s="64">
        <f t="shared" si="113"/>
        <v>124.11</v>
      </c>
      <c r="V1436" s="65">
        <f t="shared" si="114"/>
        <v>223.67000000000002</v>
      </c>
    </row>
    <row r="1437" spans="1:22" x14ac:dyDescent="0.25">
      <c r="A1437" s="1" t="s">
        <v>3759</v>
      </c>
      <c r="B1437" t="s">
        <v>32</v>
      </c>
      <c r="C1437" t="s">
        <v>875</v>
      </c>
      <c r="D1437" t="s">
        <v>876</v>
      </c>
      <c r="E1437" t="s">
        <v>3</v>
      </c>
      <c r="F1437">
        <f t="shared" si="110"/>
        <v>7</v>
      </c>
      <c r="G1437" t="s">
        <v>3900</v>
      </c>
      <c r="H1437" t="s">
        <v>3779</v>
      </c>
      <c r="I1437" t="s">
        <v>3780</v>
      </c>
      <c r="J1437" t="s">
        <v>4397</v>
      </c>
      <c r="K1437" s="46">
        <v>6.2130000000000001</v>
      </c>
      <c r="L1437" s="27">
        <v>42.55</v>
      </c>
      <c r="M1437" s="27">
        <v>0</v>
      </c>
      <c r="N1437" s="27">
        <v>266.71999999999997</v>
      </c>
      <c r="O1437" s="70">
        <f t="shared" si="111"/>
        <v>309.27</v>
      </c>
      <c r="P1437" s="76">
        <v>1.4452763833347515</v>
      </c>
      <c r="Q1437" s="66">
        <f t="shared" si="112"/>
        <v>385.48</v>
      </c>
      <c r="R1437" s="63">
        <v>1</v>
      </c>
      <c r="S1437" s="27">
        <v>0</v>
      </c>
      <c r="T1437" s="27">
        <v>309.27</v>
      </c>
      <c r="U1437" s="64">
        <f t="shared" si="113"/>
        <v>385.48</v>
      </c>
      <c r="V1437" s="65">
        <f t="shared" si="114"/>
        <v>694.75</v>
      </c>
    </row>
    <row r="1438" spans="1:22" x14ac:dyDescent="0.25">
      <c r="A1438" s="1" t="s">
        <v>3759</v>
      </c>
      <c r="B1438" t="s">
        <v>32</v>
      </c>
      <c r="C1438" t="s">
        <v>877</v>
      </c>
      <c r="D1438" t="s">
        <v>878</v>
      </c>
      <c r="E1438" t="s">
        <v>3</v>
      </c>
      <c r="F1438">
        <f t="shared" si="110"/>
        <v>7</v>
      </c>
      <c r="G1438" t="s">
        <v>3778</v>
      </c>
      <c r="H1438" t="s">
        <v>3779</v>
      </c>
      <c r="I1438" t="s">
        <v>3780</v>
      </c>
      <c r="J1438" t="s">
        <v>4397</v>
      </c>
      <c r="K1438" s="46">
        <v>1.63</v>
      </c>
      <c r="L1438" s="27">
        <v>0</v>
      </c>
      <c r="M1438" s="27">
        <v>128.96</v>
      </c>
      <c r="N1438" s="27">
        <v>0</v>
      </c>
      <c r="O1438" s="70">
        <f t="shared" si="111"/>
        <v>128.96</v>
      </c>
      <c r="P1438" s="76">
        <v>0</v>
      </c>
      <c r="Q1438" s="66">
        <f t="shared" si="112"/>
        <v>0</v>
      </c>
      <c r="R1438" s="63">
        <v>0</v>
      </c>
      <c r="S1438" s="27">
        <v>0</v>
      </c>
      <c r="T1438" s="27">
        <v>128.96</v>
      </c>
      <c r="U1438" s="64">
        <f t="shared" si="113"/>
        <v>0</v>
      </c>
      <c r="V1438" s="65">
        <f t="shared" si="114"/>
        <v>128.96</v>
      </c>
    </row>
    <row r="1439" spans="1:22" x14ac:dyDescent="0.25">
      <c r="A1439" s="1" t="s">
        <v>3759</v>
      </c>
      <c r="B1439" t="s">
        <v>32</v>
      </c>
      <c r="C1439" t="s">
        <v>877</v>
      </c>
      <c r="D1439" t="s">
        <v>878</v>
      </c>
      <c r="E1439" t="s">
        <v>3</v>
      </c>
      <c r="F1439">
        <f t="shared" si="110"/>
        <v>7</v>
      </c>
      <c r="G1439" t="s">
        <v>3900</v>
      </c>
      <c r="H1439" t="s">
        <v>3779</v>
      </c>
      <c r="I1439" t="s">
        <v>3780</v>
      </c>
      <c r="J1439" t="s">
        <v>4397</v>
      </c>
      <c r="K1439" s="46">
        <v>2.8382999999999998</v>
      </c>
      <c r="L1439" s="27">
        <v>0</v>
      </c>
      <c r="M1439" s="27">
        <v>224.55</v>
      </c>
      <c r="N1439" s="27">
        <v>0</v>
      </c>
      <c r="O1439" s="70">
        <f t="shared" si="111"/>
        <v>224.55</v>
      </c>
      <c r="P1439" s="76">
        <v>0</v>
      </c>
      <c r="Q1439" s="66">
        <f t="shared" si="112"/>
        <v>0</v>
      </c>
      <c r="R1439" s="63">
        <v>0</v>
      </c>
      <c r="S1439" s="27">
        <v>0</v>
      </c>
      <c r="T1439" s="27">
        <v>224.55</v>
      </c>
      <c r="U1439" s="64">
        <f t="shared" si="113"/>
        <v>0</v>
      </c>
      <c r="V1439" s="65">
        <f t="shared" si="114"/>
        <v>224.55</v>
      </c>
    </row>
    <row r="1440" spans="1:22" x14ac:dyDescent="0.25">
      <c r="A1440" s="1" t="s">
        <v>3759</v>
      </c>
      <c r="B1440" t="s">
        <v>32</v>
      </c>
      <c r="C1440" t="s">
        <v>879</v>
      </c>
      <c r="D1440" t="s">
        <v>880</v>
      </c>
      <c r="E1440" t="s">
        <v>3</v>
      </c>
      <c r="F1440">
        <f t="shared" si="110"/>
        <v>7</v>
      </c>
      <c r="G1440" t="s">
        <v>3778</v>
      </c>
      <c r="H1440" t="s">
        <v>3779</v>
      </c>
      <c r="I1440" t="s">
        <v>3780</v>
      </c>
      <c r="J1440" t="s">
        <v>4397</v>
      </c>
      <c r="K1440" s="46">
        <v>1.77</v>
      </c>
      <c r="L1440" s="27">
        <v>0</v>
      </c>
      <c r="M1440" s="27">
        <v>93.42</v>
      </c>
      <c r="N1440" s="27">
        <v>0</v>
      </c>
      <c r="O1440" s="70">
        <f t="shared" si="111"/>
        <v>93.42</v>
      </c>
      <c r="P1440" s="76">
        <v>0</v>
      </c>
      <c r="Q1440" s="66">
        <f t="shared" si="112"/>
        <v>0</v>
      </c>
      <c r="R1440" s="63">
        <v>0</v>
      </c>
      <c r="S1440" s="27">
        <v>0</v>
      </c>
      <c r="T1440" s="27">
        <v>93.42</v>
      </c>
      <c r="U1440" s="64">
        <f t="shared" si="113"/>
        <v>0</v>
      </c>
      <c r="V1440" s="65">
        <f t="shared" si="114"/>
        <v>93.42</v>
      </c>
    </row>
    <row r="1441" spans="1:22" x14ac:dyDescent="0.25">
      <c r="A1441" s="1" t="s">
        <v>3759</v>
      </c>
      <c r="B1441" t="s">
        <v>32</v>
      </c>
      <c r="C1441" t="s">
        <v>879</v>
      </c>
      <c r="D1441" t="s">
        <v>880</v>
      </c>
      <c r="E1441" t="s">
        <v>3</v>
      </c>
      <c r="F1441">
        <f t="shared" si="110"/>
        <v>7</v>
      </c>
      <c r="G1441" t="s">
        <v>3900</v>
      </c>
      <c r="H1441" t="s">
        <v>3779</v>
      </c>
      <c r="I1441" t="s">
        <v>3780</v>
      </c>
      <c r="J1441" t="s">
        <v>4397</v>
      </c>
      <c r="K1441" s="46">
        <v>1.66</v>
      </c>
      <c r="L1441" s="27">
        <v>0</v>
      </c>
      <c r="M1441" s="27">
        <v>87.61</v>
      </c>
      <c r="N1441" s="27">
        <v>0</v>
      </c>
      <c r="O1441" s="70">
        <f t="shared" si="111"/>
        <v>87.61</v>
      </c>
      <c r="P1441" s="76">
        <v>0</v>
      </c>
      <c r="Q1441" s="66">
        <f t="shared" si="112"/>
        <v>0</v>
      </c>
      <c r="R1441" s="63">
        <v>0</v>
      </c>
      <c r="S1441" s="27">
        <v>0</v>
      </c>
      <c r="T1441" s="27">
        <v>87.61</v>
      </c>
      <c r="U1441" s="64">
        <f t="shared" si="113"/>
        <v>0</v>
      </c>
      <c r="V1441" s="65">
        <f t="shared" si="114"/>
        <v>87.61</v>
      </c>
    </row>
    <row r="1442" spans="1:22" x14ac:dyDescent="0.25">
      <c r="A1442" s="1" t="s">
        <v>3759</v>
      </c>
      <c r="B1442" t="s">
        <v>32</v>
      </c>
      <c r="C1442" t="s">
        <v>2457</v>
      </c>
      <c r="D1442" t="s">
        <v>870</v>
      </c>
      <c r="E1442" t="s">
        <v>1</v>
      </c>
      <c r="F1442">
        <f t="shared" si="110"/>
        <v>7</v>
      </c>
      <c r="G1442" t="s">
        <v>3778</v>
      </c>
      <c r="H1442" t="s">
        <v>3779</v>
      </c>
      <c r="I1442" t="s">
        <v>3780</v>
      </c>
      <c r="J1442" t="s">
        <v>4396</v>
      </c>
      <c r="K1442" s="46">
        <v>17.356400000000001</v>
      </c>
      <c r="L1442" s="27">
        <v>509.44</v>
      </c>
      <c r="M1442" s="27">
        <v>7153.7</v>
      </c>
      <c r="N1442" s="27">
        <v>1936.86</v>
      </c>
      <c r="O1442" s="70">
        <f t="shared" si="111"/>
        <v>9600</v>
      </c>
      <c r="P1442" s="76">
        <v>1.4452619187757505</v>
      </c>
      <c r="Q1442" s="66">
        <f t="shared" si="112"/>
        <v>2799.27</v>
      </c>
      <c r="R1442" s="63">
        <v>1</v>
      </c>
      <c r="S1442" s="27">
        <v>9600</v>
      </c>
      <c r="T1442" s="27">
        <v>0</v>
      </c>
      <c r="U1442" s="64">
        <f t="shared" si="113"/>
        <v>2799.27</v>
      </c>
      <c r="V1442" s="65">
        <f t="shared" si="114"/>
        <v>12399.27</v>
      </c>
    </row>
    <row r="1443" spans="1:22" x14ac:dyDescent="0.25">
      <c r="A1443" s="1" t="s">
        <v>3759</v>
      </c>
      <c r="B1443" t="s">
        <v>32</v>
      </c>
      <c r="C1443" t="s">
        <v>2458</v>
      </c>
      <c r="D1443" t="s">
        <v>874</v>
      </c>
      <c r="E1443" t="s">
        <v>1</v>
      </c>
      <c r="F1443">
        <f t="shared" si="110"/>
        <v>7</v>
      </c>
      <c r="G1443" t="s">
        <v>3778</v>
      </c>
      <c r="H1443" t="s">
        <v>3779</v>
      </c>
      <c r="I1443" t="s">
        <v>3780</v>
      </c>
      <c r="J1443" t="s">
        <v>4396</v>
      </c>
      <c r="K1443" s="46">
        <v>19.2</v>
      </c>
      <c r="L1443" s="27">
        <v>0</v>
      </c>
      <c r="M1443" s="27">
        <v>4871.6000000000004</v>
      </c>
      <c r="N1443" s="27">
        <v>0</v>
      </c>
      <c r="O1443" s="70">
        <f t="shared" si="111"/>
        <v>4871.6000000000004</v>
      </c>
      <c r="P1443" s="76">
        <v>0</v>
      </c>
      <c r="Q1443" s="66">
        <f t="shared" si="112"/>
        <v>0</v>
      </c>
      <c r="R1443" s="63">
        <v>0</v>
      </c>
      <c r="S1443" s="27">
        <v>4871.6000000000004</v>
      </c>
      <c r="T1443" s="27">
        <v>0</v>
      </c>
      <c r="U1443" s="64">
        <f t="shared" si="113"/>
        <v>0</v>
      </c>
      <c r="V1443" s="65">
        <f t="shared" si="114"/>
        <v>4871.6000000000004</v>
      </c>
    </row>
    <row r="1444" spans="1:22" x14ac:dyDescent="0.25">
      <c r="A1444" s="1" t="s">
        <v>3759</v>
      </c>
      <c r="B1444" t="s">
        <v>32</v>
      </c>
      <c r="C1444" t="s">
        <v>2458</v>
      </c>
      <c r="D1444" t="s">
        <v>874</v>
      </c>
      <c r="E1444" t="s">
        <v>1</v>
      </c>
      <c r="F1444">
        <f t="shared" si="110"/>
        <v>7</v>
      </c>
      <c r="G1444" t="s">
        <v>3901</v>
      </c>
      <c r="H1444" t="s">
        <v>3782</v>
      </c>
      <c r="I1444" t="s">
        <v>3785</v>
      </c>
      <c r="J1444" t="s">
        <v>4396</v>
      </c>
      <c r="K1444" s="46">
        <v>1</v>
      </c>
      <c r="L1444" s="27">
        <v>0</v>
      </c>
      <c r="M1444" s="27">
        <v>253.73</v>
      </c>
      <c r="N1444" s="27">
        <v>0</v>
      </c>
      <c r="O1444" s="70">
        <f t="shared" si="111"/>
        <v>253.73</v>
      </c>
      <c r="P1444" s="76">
        <v>0</v>
      </c>
      <c r="Q1444" s="66">
        <f t="shared" si="112"/>
        <v>0</v>
      </c>
      <c r="R1444" s="63">
        <v>0</v>
      </c>
      <c r="S1444" s="27">
        <v>253.73</v>
      </c>
      <c r="T1444" s="27">
        <v>0</v>
      </c>
      <c r="U1444" s="64">
        <f t="shared" si="113"/>
        <v>0</v>
      </c>
      <c r="V1444" s="65">
        <f t="shared" si="114"/>
        <v>253.73</v>
      </c>
    </row>
    <row r="1445" spans="1:22" x14ac:dyDescent="0.25">
      <c r="A1445" s="1" t="s">
        <v>3759</v>
      </c>
      <c r="B1445" t="s">
        <v>32</v>
      </c>
      <c r="C1445" t="s">
        <v>2458</v>
      </c>
      <c r="D1445" t="s">
        <v>874</v>
      </c>
      <c r="E1445" t="s">
        <v>1</v>
      </c>
      <c r="F1445">
        <f t="shared" si="110"/>
        <v>7</v>
      </c>
      <c r="G1445" t="s">
        <v>3784</v>
      </c>
      <c r="H1445" t="s">
        <v>3782</v>
      </c>
      <c r="I1445" t="s">
        <v>3785</v>
      </c>
      <c r="J1445" t="s">
        <v>4396</v>
      </c>
      <c r="K1445" s="46">
        <v>0.96579999999999999</v>
      </c>
      <c r="L1445" s="27">
        <v>0</v>
      </c>
      <c r="M1445" s="27">
        <v>245.05</v>
      </c>
      <c r="N1445" s="27">
        <v>0</v>
      </c>
      <c r="O1445" s="70">
        <f t="shared" si="111"/>
        <v>245.05</v>
      </c>
      <c r="P1445" s="76">
        <v>0</v>
      </c>
      <c r="Q1445" s="66">
        <f t="shared" si="112"/>
        <v>0</v>
      </c>
      <c r="R1445" s="63">
        <v>0</v>
      </c>
      <c r="S1445" s="27">
        <v>245.05</v>
      </c>
      <c r="T1445" s="27">
        <v>0</v>
      </c>
      <c r="U1445" s="64">
        <f t="shared" si="113"/>
        <v>0</v>
      </c>
      <c r="V1445" s="65">
        <f t="shared" si="114"/>
        <v>245.05</v>
      </c>
    </row>
    <row r="1446" spans="1:22" x14ac:dyDescent="0.25">
      <c r="A1446" s="1" t="s">
        <v>3759</v>
      </c>
      <c r="B1446" t="s">
        <v>32</v>
      </c>
      <c r="C1446" t="s">
        <v>2458</v>
      </c>
      <c r="D1446" t="s">
        <v>874</v>
      </c>
      <c r="E1446" t="s">
        <v>1</v>
      </c>
      <c r="F1446">
        <f t="shared" si="110"/>
        <v>7</v>
      </c>
      <c r="G1446" t="s">
        <v>4025</v>
      </c>
      <c r="H1446" t="s">
        <v>3782</v>
      </c>
      <c r="I1446" t="s">
        <v>3783</v>
      </c>
      <c r="J1446" t="s">
        <v>4396</v>
      </c>
      <c r="K1446" s="46">
        <v>6.5</v>
      </c>
      <c r="L1446" s="27">
        <v>0</v>
      </c>
      <c r="M1446" s="27">
        <v>1649.24</v>
      </c>
      <c r="N1446" s="27">
        <v>0</v>
      </c>
      <c r="O1446" s="70">
        <f t="shared" si="111"/>
        <v>1649.24</v>
      </c>
      <c r="P1446" s="76">
        <v>0</v>
      </c>
      <c r="Q1446" s="66">
        <f t="shared" si="112"/>
        <v>0</v>
      </c>
      <c r="R1446" s="63">
        <v>0</v>
      </c>
      <c r="S1446" s="27">
        <v>1649.24</v>
      </c>
      <c r="T1446" s="27">
        <v>0</v>
      </c>
      <c r="U1446" s="64">
        <f t="shared" si="113"/>
        <v>0</v>
      </c>
      <c r="V1446" s="65">
        <f t="shared" si="114"/>
        <v>1649.24</v>
      </c>
    </row>
    <row r="1447" spans="1:22" x14ac:dyDescent="0.25">
      <c r="A1447" s="1" t="s">
        <v>3759</v>
      </c>
      <c r="B1447" t="s">
        <v>32</v>
      </c>
      <c r="C1447" t="s">
        <v>2458</v>
      </c>
      <c r="D1447" t="s">
        <v>874</v>
      </c>
      <c r="E1447" t="s">
        <v>1</v>
      </c>
      <c r="F1447">
        <f t="shared" si="110"/>
        <v>7</v>
      </c>
      <c r="G1447" t="s">
        <v>3787</v>
      </c>
      <c r="H1447" t="s">
        <v>3782</v>
      </c>
      <c r="I1447" t="s">
        <v>3785</v>
      </c>
      <c r="J1447" t="s">
        <v>4396</v>
      </c>
      <c r="K1447" s="46">
        <v>2</v>
      </c>
      <c r="L1447" s="27">
        <v>0</v>
      </c>
      <c r="M1447" s="27">
        <v>507.46</v>
      </c>
      <c r="N1447" s="27">
        <v>0</v>
      </c>
      <c r="O1447" s="70">
        <f t="shared" si="111"/>
        <v>507.46</v>
      </c>
      <c r="P1447" s="76">
        <v>0</v>
      </c>
      <c r="Q1447" s="66">
        <f t="shared" si="112"/>
        <v>0</v>
      </c>
      <c r="R1447" s="63">
        <v>0</v>
      </c>
      <c r="S1447" s="27">
        <v>507.46</v>
      </c>
      <c r="T1447" s="27">
        <v>0</v>
      </c>
      <c r="U1447" s="64">
        <f t="shared" si="113"/>
        <v>0</v>
      </c>
      <c r="V1447" s="65">
        <f t="shared" si="114"/>
        <v>507.46</v>
      </c>
    </row>
    <row r="1448" spans="1:22" x14ac:dyDescent="0.25">
      <c r="A1448" s="1" t="s">
        <v>3759</v>
      </c>
      <c r="B1448" t="s">
        <v>32</v>
      </c>
      <c r="C1448" t="s">
        <v>2459</v>
      </c>
      <c r="D1448" t="s">
        <v>878</v>
      </c>
      <c r="E1448" t="s">
        <v>1</v>
      </c>
      <c r="F1448">
        <f t="shared" si="110"/>
        <v>7</v>
      </c>
      <c r="G1448" t="s">
        <v>3778</v>
      </c>
      <c r="H1448" t="s">
        <v>3779</v>
      </c>
      <c r="I1448" t="s">
        <v>3780</v>
      </c>
      <c r="J1448" t="s">
        <v>4396</v>
      </c>
      <c r="K1448" s="46">
        <v>17.584299999999999</v>
      </c>
      <c r="L1448" s="27">
        <v>0</v>
      </c>
      <c r="M1448" s="27">
        <v>3928.25</v>
      </c>
      <c r="N1448" s="27">
        <v>0</v>
      </c>
      <c r="O1448" s="70">
        <f t="shared" si="111"/>
        <v>3928.25</v>
      </c>
      <c r="P1448" s="76">
        <v>0</v>
      </c>
      <c r="Q1448" s="66">
        <f t="shared" si="112"/>
        <v>0</v>
      </c>
      <c r="R1448" s="63">
        <v>0</v>
      </c>
      <c r="S1448" s="27">
        <v>3928.25</v>
      </c>
      <c r="T1448" s="27">
        <v>0</v>
      </c>
      <c r="U1448" s="64">
        <f t="shared" si="113"/>
        <v>0</v>
      </c>
      <c r="V1448" s="65">
        <f t="shared" si="114"/>
        <v>3928.25</v>
      </c>
    </row>
    <row r="1449" spans="1:22" x14ac:dyDescent="0.25">
      <c r="A1449" s="1" t="s">
        <v>3759</v>
      </c>
      <c r="B1449" t="s">
        <v>32</v>
      </c>
      <c r="C1449" t="s">
        <v>2459</v>
      </c>
      <c r="D1449" t="s">
        <v>878</v>
      </c>
      <c r="E1449" t="s">
        <v>1</v>
      </c>
      <c r="F1449">
        <f t="shared" si="110"/>
        <v>7</v>
      </c>
      <c r="G1449" t="s">
        <v>3784</v>
      </c>
      <c r="H1449" t="s">
        <v>3782</v>
      </c>
      <c r="I1449" t="s">
        <v>3785</v>
      </c>
      <c r="J1449" t="s">
        <v>4396</v>
      </c>
      <c r="K1449" s="46">
        <v>0.95120000000000005</v>
      </c>
      <c r="L1449" s="27">
        <v>0</v>
      </c>
      <c r="M1449" s="27">
        <v>212.49</v>
      </c>
      <c r="N1449" s="27">
        <v>0</v>
      </c>
      <c r="O1449" s="70">
        <f t="shared" si="111"/>
        <v>212.49</v>
      </c>
      <c r="P1449" s="76">
        <v>0</v>
      </c>
      <c r="Q1449" s="66">
        <f t="shared" si="112"/>
        <v>0</v>
      </c>
      <c r="R1449" s="63">
        <v>0</v>
      </c>
      <c r="S1449" s="27">
        <v>212.49</v>
      </c>
      <c r="T1449" s="27">
        <v>0</v>
      </c>
      <c r="U1449" s="64">
        <f t="shared" si="113"/>
        <v>0</v>
      </c>
      <c r="V1449" s="65">
        <f t="shared" si="114"/>
        <v>212.49</v>
      </c>
    </row>
    <row r="1450" spans="1:22" x14ac:dyDescent="0.25">
      <c r="A1450" s="1" t="s">
        <v>3759</v>
      </c>
      <c r="B1450" t="s">
        <v>32</v>
      </c>
      <c r="C1450" t="s">
        <v>2459</v>
      </c>
      <c r="D1450" t="s">
        <v>878</v>
      </c>
      <c r="E1450" t="s">
        <v>1</v>
      </c>
      <c r="F1450">
        <f t="shared" si="110"/>
        <v>7</v>
      </c>
      <c r="G1450" t="s">
        <v>3793</v>
      </c>
      <c r="H1450" t="s">
        <v>3782</v>
      </c>
      <c r="I1450" t="s">
        <v>3785</v>
      </c>
      <c r="J1450" t="s">
        <v>4396</v>
      </c>
      <c r="K1450" s="46">
        <v>0.95120000000000005</v>
      </c>
      <c r="L1450" s="27">
        <v>0</v>
      </c>
      <c r="M1450" s="27">
        <v>212.49</v>
      </c>
      <c r="N1450" s="27">
        <v>0</v>
      </c>
      <c r="O1450" s="70">
        <f t="shared" si="111"/>
        <v>212.49</v>
      </c>
      <c r="P1450" s="76">
        <v>0</v>
      </c>
      <c r="Q1450" s="66">
        <f t="shared" si="112"/>
        <v>0</v>
      </c>
      <c r="R1450" s="63">
        <v>0</v>
      </c>
      <c r="S1450" s="27">
        <v>212.49</v>
      </c>
      <c r="T1450" s="27">
        <v>0</v>
      </c>
      <c r="U1450" s="64">
        <f t="shared" si="113"/>
        <v>0</v>
      </c>
      <c r="V1450" s="65">
        <f t="shared" si="114"/>
        <v>212.49</v>
      </c>
    </row>
    <row r="1451" spans="1:22" x14ac:dyDescent="0.25">
      <c r="A1451" s="1" t="s">
        <v>3713</v>
      </c>
      <c r="B1451" t="s">
        <v>33</v>
      </c>
      <c r="C1451" t="s">
        <v>115</v>
      </c>
      <c r="D1451" t="s">
        <v>33</v>
      </c>
      <c r="E1451" t="s">
        <v>0</v>
      </c>
      <c r="F1451">
        <f t="shared" si="110"/>
        <v>7</v>
      </c>
      <c r="G1451" t="s">
        <v>3778</v>
      </c>
      <c r="H1451" t="s">
        <v>3779</v>
      </c>
      <c r="I1451" t="s">
        <v>3780</v>
      </c>
      <c r="J1451" t="s">
        <v>4396</v>
      </c>
      <c r="K1451" s="46">
        <v>4.9428999999999998</v>
      </c>
      <c r="L1451" s="27">
        <v>56826.67</v>
      </c>
      <c r="M1451" s="27">
        <v>61787.9</v>
      </c>
      <c r="N1451" s="27">
        <v>76884.280000000013</v>
      </c>
      <c r="O1451" s="70">
        <f t="shared" si="111"/>
        <v>195498.85000000003</v>
      </c>
      <c r="P1451" s="76">
        <v>1.4452628027471937</v>
      </c>
      <c r="Q1451" s="66">
        <f t="shared" si="112"/>
        <v>111117.99</v>
      </c>
      <c r="R1451" s="63">
        <v>1</v>
      </c>
      <c r="S1451" s="27">
        <v>195498.85000000003</v>
      </c>
      <c r="T1451" s="27">
        <v>0</v>
      </c>
      <c r="U1451" s="64">
        <f t="shared" si="113"/>
        <v>111117.99</v>
      </c>
      <c r="V1451" s="65">
        <f t="shared" si="114"/>
        <v>306616.84000000003</v>
      </c>
    </row>
    <row r="1452" spans="1:22" x14ac:dyDescent="0.25">
      <c r="A1452" s="1" t="s">
        <v>3713</v>
      </c>
      <c r="B1452" t="s">
        <v>33</v>
      </c>
      <c r="C1452" t="s">
        <v>115</v>
      </c>
      <c r="D1452" t="s">
        <v>33</v>
      </c>
      <c r="E1452" t="s">
        <v>0</v>
      </c>
      <c r="F1452">
        <f t="shared" si="110"/>
        <v>7</v>
      </c>
      <c r="G1452" t="s">
        <v>3787</v>
      </c>
      <c r="H1452" t="s">
        <v>3782</v>
      </c>
      <c r="I1452" t="s">
        <v>3785</v>
      </c>
      <c r="J1452" t="s">
        <v>4397</v>
      </c>
      <c r="K1452" s="46">
        <v>0.99180000000000001</v>
      </c>
      <c r="L1452" s="27">
        <v>0</v>
      </c>
      <c r="M1452" s="27">
        <v>12397.83</v>
      </c>
      <c r="N1452" s="27">
        <v>26972.000000000004</v>
      </c>
      <c r="O1452" s="70">
        <f t="shared" si="111"/>
        <v>39369.83</v>
      </c>
      <c r="P1452" s="76">
        <v>1.4452627437506793</v>
      </c>
      <c r="Q1452" s="66">
        <f t="shared" si="112"/>
        <v>38981.629999999997</v>
      </c>
      <c r="R1452" s="63">
        <v>1</v>
      </c>
      <c r="S1452" s="27">
        <v>0</v>
      </c>
      <c r="T1452" s="27">
        <v>39369.83</v>
      </c>
      <c r="U1452" s="64">
        <f t="shared" si="113"/>
        <v>38981.629999999997</v>
      </c>
      <c r="V1452" s="65">
        <f t="shared" si="114"/>
        <v>78351.459999999992</v>
      </c>
    </row>
    <row r="1453" spans="1:22" x14ac:dyDescent="0.25">
      <c r="A1453" s="1" t="s">
        <v>3713</v>
      </c>
      <c r="B1453" t="s">
        <v>33</v>
      </c>
      <c r="C1453" t="s">
        <v>115</v>
      </c>
      <c r="D1453" t="s">
        <v>33</v>
      </c>
      <c r="E1453" t="s">
        <v>0</v>
      </c>
      <c r="F1453">
        <f t="shared" si="110"/>
        <v>7</v>
      </c>
      <c r="G1453" t="s">
        <v>3833</v>
      </c>
      <c r="H1453" t="s">
        <v>3782</v>
      </c>
      <c r="I1453" t="s">
        <v>3785</v>
      </c>
      <c r="J1453" t="s">
        <v>4397</v>
      </c>
      <c r="K1453" s="46">
        <v>9.9099999999999994E-2</v>
      </c>
      <c r="L1453" s="27">
        <v>0</v>
      </c>
      <c r="M1453" s="27">
        <v>1238.78</v>
      </c>
      <c r="N1453" s="27">
        <v>2618.7399999999998</v>
      </c>
      <c r="O1453" s="70">
        <f t="shared" si="111"/>
        <v>3857.5199999999995</v>
      </c>
      <c r="P1453" s="76">
        <v>1.4452627437506793</v>
      </c>
      <c r="Q1453" s="66">
        <f t="shared" si="112"/>
        <v>3784.77</v>
      </c>
      <c r="R1453" s="63">
        <v>1</v>
      </c>
      <c r="S1453" s="27">
        <v>0</v>
      </c>
      <c r="T1453" s="27">
        <v>3857.5199999999995</v>
      </c>
      <c r="U1453" s="64">
        <f t="shared" si="113"/>
        <v>3784.77</v>
      </c>
      <c r="V1453" s="65">
        <f t="shared" si="114"/>
        <v>7642.2899999999991</v>
      </c>
    </row>
    <row r="1454" spans="1:22" x14ac:dyDescent="0.25">
      <c r="A1454" s="1" t="s">
        <v>3713</v>
      </c>
      <c r="B1454" t="s">
        <v>33</v>
      </c>
      <c r="C1454" t="s">
        <v>115</v>
      </c>
      <c r="D1454" t="s">
        <v>33</v>
      </c>
      <c r="E1454" t="s">
        <v>0</v>
      </c>
      <c r="F1454">
        <f t="shared" si="110"/>
        <v>7</v>
      </c>
      <c r="G1454" t="s">
        <v>3788</v>
      </c>
      <c r="H1454" t="s">
        <v>3782</v>
      </c>
      <c r="I1454" t="s">
        <v>3785</v>
      </c>
      <c r="J1454" t="s">
        <v>4397</v>
      </c>
      <c r="K1454" s="46">
        <v>0.49580000000000002</v>
      </c>
      <c r="L1454" s="27">
        <v>0</v>
      </c>
      <c r="M1454" s="27">
        <v>6197.67</v>
      </c>
      <c r="N1454" s="27">
        <v>13101.639999999998</v>
      </c>
      <c r="O1454" s="70">
        <f t="shared" si="111"/>
        <v>19299.309999999998</v>
      </c>
      <c r="P1454" s="76">
        <v>1.4452627437506793</v>
      </c>
      <c r="Q1454" s="66">
        <f t="shared" si="112"/>
        <v>18935.310000000001</v>
      </c>
      <c r="R1454" s="63">
        <v>1</v>
      </c>
      <c r="S1454" s="27">
        <v>0</v>
      </c>
      <c r="T1454" s="27">
        <v>19299.309999999998</v>
      </c>
      <c r="U1454" s="64">
        <f t="shared" si="113"/>
        <v>18935.310000000001</v>
      </c>
      <c r="V1454" s="65">
        <f t="shared" si="114"/>
        <v>38234.619999999995</v>
      </c>
    </row>
    <row r="1455" spans="1:22" x14ac:dyDescent="0.25">
      <c r="A1455" s="1" t="s">
        <v>3713</v>
      </c>
      <c r="B1455" t="s">
        <v>33</v>
      </c>
      <c r="C1455" t="s">
        <v>115</v>
      </c>
      <c r="D1455" t="s">
        <v>33</v>
      </c>
      <c r="E1455" t="s">
        <v>0</v>
      </c>
      <c r="F1455">
        <f t="shared" si="110"/>
        <v>7</v>
      </c>
      <c r="G1455" t="s">
        <v>3791</v>
      </c>
      <c r="H1455" t="s">
        <v>3782</v>
      </c>
      <c r="I1455" t="s">
        <v>3785</v>
      </c>
      <c r="J1455" t="s">
        <v>4397</v>
      </c>
      <c r="K1455" s="46">
        <v>0.11899999999999999</v>
      </c>
      <c r="L1455" s="27">
        <v>0</v>
      </c>
      <c r="M1455" s="27">
        <v>1487.54</v>
      </c>
      <c r="N1455" s="27">
        <v>3236.21</v>
      </c>
      <c r="O1455" s="70">
        <f t="shared" si="111"/>
        <v>4723.75</v>
      </c>
      <c r="P1455" s="76">
        <v>1.4452627437506793</v>
      </c>
      <c r="Q1455" s="66">
        <f t="shared" si="112"/>
        <v>4677.17</v>
      </c>
      <c r="R1455" s="63">
        <v>1</v>
      </c>
      <c r="S1455" s="27">
        <v>0</v>
      </c>
      <c r="T1455" s="27">
        <v>4723.75</v>
      </c>
      <c r="U1455" s="64">
        <f t="shared" si="113"/>
        <v>4677.17</v>
      </c>
      <c r="V1455" s="65">
        <f t="shared" si="114"/>
        <v>9400.92</v>
      </c>
    </row>
    <row r="1456" spans="1:22" x14ac:dyDescent="0.25">
      <c r="A1456" s="1" t="s">
        <v>3713</v>
      </c>
      <c r="B1456" t="s">
        <v>33</v>
      </c>
      <c r="C1456" t="s">
        <v>881</v>
      </c>
      <c r="D1456" t="s">
        <v>882</v>
      </c>
      <c r="E1456" t="s">
        <v>3</v>
      </c>
      <c r="F1456">
        <f t="shared" si="110"/>
        <v>7</v>
      </c>
      <c r="G1456" t="s">
        <v>3778</v>
      </c>
      <c r="H1456" t="s">
        <v>3779</v>
      </c>
      <c r="I1456" t="s">
        <v>3780</v>
      </c>
      <c r="J1456" t="s">
        <v>4397</v>
      </c>
      <c r="K1456" s="46">
        <v>0.73070000000000002</v>
      </c>
      <c r="L1456" s="27">
        <v>0</v>
      </c>
      <c r="M1456" s="27">
        <v>0</v>
      </c>
      <c r="N1456" s="27">
        <v>0</v>
      </c>
      <c r="O1456" s="70">
        <f t="shared" si="111"/>
        <v>0</v>
      </c>
      <c r="P1456" s="76">
        <v>0</v>
      </c>
      <c r="Q1456" s="66">
        <f t="shared" si="112"/>
        <v>0</v>
      </c>
      <c r="R1456" s="63">
        <v>0</v>
      </c>
      <c r="S1456" s="27">
        <v>0</v>
      </c>
      <c r="T1456" s="27">
        <v>0</v>
      </c>
      <c r="U1456" s="64">
        <f t="shared" si="113"/>
        <v>0</v>
      </c>
      <c r="V1456" s="65">
        <f t="shared" si="114"/>
        <v>0</v>
      </c>
    </row>
    <row r="1457" spans="1:22" x14ac:dyDescent="0.25">
      <c r="A1457" s="1" t="s">
        <v>3713</v>
      </c>
      <c r="B1457" t="s">
        <v>33</v>
      </c>
      <c r="C1457" t="s">
        <v>881</v>
      </c>
      <c r="D1457" t="s">
        <v>882</v>
      </c>
      <c r="E1457" t="s">
        <v>3</v>
      </c>
      <c r="F1457">
        <f t="shared" si="110"/>
        <v>7</v>
      </c>
      <c r="G1457" t="s">
        <v>3969</v>
      </c>
      <c r="H1457" t="s">
        <v>3782</v>
      </c>
      <c r="I1457" t="s">
        <v>3785</v>
      </c>
      <c r="J1457" t="s">
        <v>4397</v>
      </c>
      <c r="K1457" s="46">
        <v>0.72750000000000004</v>
      </c>
      <c r="L1457" s="27">
        <v>0</v>
      </c>
      <c r="M1457" s="27">
        <v>0</v>
      </c>
      <c r="N1457" s="27">
        <v>0</v>
      </c>
      <c r="O1457" s="70">
        <f t="shared" si="111"/>
        <v>0</v>
      </c>
      <c r="P1457" s="76">
        <v>0</v>
      </c>
      <c r="Q1457" s="66">
        <f t="shared" si="112"/>
        <v>0</v>
      </c>
      <c r="R1457" s="63">
        <v>0</v>
      </c>
      <c r="S1457" s="27">
        <v>0</v>
      </c>
      <c r="T1457" s="27">
        <v>0</v>
      </c>
      <c r="U1457" s="64">
        <f t="shared" si="113"/>
        <v>0</v>
      </c>
      <c r="V1457" s="65">
        <f t="shared" si="114"/>
        <v>0</v>
      </c>
    </row>
    <row r="1458" spans="1:22" x14ac:dyDescent="0.25">
      <c r="A1458" s="1" t="s">
        <v>3713</v>
      </c>
      <c r="B1458" t="s">
        <v>33</v>
      </c>
      <c r="C1458" t="s">
        <v>883</v>
      </c>
      <c r="D1458" t="s">
        <v>884</v>
      </c>
      <c r="E1458" t="s">
        <v>3</v>
      </c>
      <c r="F1458">
        <f t="shared" si="110"/>
        <v>7</v>
      </c>
      <c r="G1458" t="s">
        <v>3778</v>
      </c>
      <c r="H1458" t="s">
        <v>3779</v>
      </c>
      <c r="I1458" t="s">
        <v>3780</v>
      </c>
      <c r="J1458" t="s">
        <v>4397</v>
      </c>
      <c r="K1458" s="46">
        <v>0.82330000000000003</v>
      </c>
      <c r="L1458" s="27">
        <v>0</v>
      </c>
      <c r="M1458" s="27">
        <v>2641.82</v>
      </c>
      <c r="N1458" s="27">
        <v>0</v>
      </c>
      <c r="O1458" s="70">
        <f t="shared" si="111"/>
        <v>2641.82</v>
      </c>
      <c r="P1458" s="76">
        <v>0</v>
      </c>
      <c r="Q1458" s="66">
        <f t="shared" si="112"/>
        <v>0</v>
      </c>
      <c r="R1458" s="63">
        <v>0</v>
      </c>
      <c r="S1458" s="27">
        <v>0</v>
      </c>
      <c r="T1458" s="27">
        <v>2641.82</v>
      </c>
      <c r="U1458" s="64">
        <f t="shared" si="113"/>
        <v>0</v>
      </c>
      <c r="V1458" s="65">
        <f t="shared" si="114"/>
        <v>2641.82</v>
      </c>
    </row>
    <row r="1459" spans="1:22" x14ac:dyDescent="0.25">
      <c r="A1459" s="1" t="s">
        <v>3713</v>
      </c>
      <c r="B1459" t="s">
        <v>33</v>
      </c>
      <c r="C1459" t="s">
        <v>883</v>
      </c>
      <c r="D1459" t="s">
        <v>884</v>
      </c>
      <c r="E1459" t="s">
        <v>3</v>
      </c>
      <c r="F1459">
        <f t="shared" si="110"/>
        <v>7</v>
      </c>
      <c r="G1459" t="s">
        <v>3805</v>
      </c>
      <c r="H1459" t="s">
        <v>3782</v>
      </c>
      <c r="I1459" t="s">
        <v>3783</v>
      </c>
      <c r="J1459" t="s">
        <v>4397</v>
      </c>
      <c r="K1459" s="46">
        <v>1.4970000000000001</v>
      </c>
      <c r="L1459" s="27">
        <v>0</v>
      </c>
      <c r="M1459" s="27">
        <v>4803.6000000000004</v>
      </c>
      <c r="N1459" s="27">
        <v>0</v>
      </c>
      <c r="O1459" s="70">
        <f t="shared" si="111"/>
        <v>4803.6000000000004</v>
      </c>
      <c r="P1459" s="76">
        <v>0</v>
      </c>
      <c r="Q1459" s="66">
        <f t="shared" si="112"/>
        <v>0</v>
      </c>
      <c r="R1459" s="63">
        <v>0</v>
      </c>
      <c r="S1459" s="27">
        <v>0</v>
      </c>
      <c r="T1459" s="27">
        <v>4803.6000000000004</v>
      </c>
      <c r="U1459" s="64">
        <f t="shared" si="113"/>
        <v>0</v>
      </c>
      <c r="V1459" s="65">
        <f t="shared" si="114"/>
        <v>4803.6000000000004</v>
      </c>
    </row>
    <row r="1460" spans="1:22" x14ac:dyDescent="0.25">
      <c r="A1460" s="1" t="s">
        <v>3713</v>
      </c>
      <c r="B1460" t="s">
        <v>33</v>
      </c>
      <c r="C1460" t="s">
        <v>885</v>
      </c>
      <c r="D1460" t="s">
        <v>886</v>
      </c>
      <c r="E1460" t="s">
        <v>3</v>
      </c>
      <c r="F1460">
        <f t="shared" si="110"/>
        <v>7</v>
      </c>
      <c r="G1460" t="s">
        <v>3778</v>
      </c>
      <c r="H1460" t="s">
        <v>3779</v>
      </c>
      <c r="I1460" t="s">
        <v>3780</v>
      </c>
      <c r="J1460" t="s">
        <v>4397</v>
      </c>
      <c r="K1460" s="46">
        <v>0.72840000000000005</v>
      </c>
      <c r="L1460" s="27">
        <v>0</v>
      </c>
      <c r="M1460" s="27">
        <v>842.35</v>
      </c>
      <c r="N1460" s="27">
        <v>1587.29</v>
      </c>
      <c r="O1460" s="70">
        <f t="shared" si="111"/>
        <v>2429.64</v>
      </c>
      <c r="P1460" s="76">
        <v>1.4452620504129681</v>
      </c>
      <c r="Q1460" s="66">
        <f t="shared" si="112"/>
        <v>2294.0500000000002</v>
      </c>
      <c r="R1460" s="63">
        <v>1</v>
      </c>
      <c r="S1460" s="27">
        <v>0</v>
      </c>
      <c r="T1460" s="27">
        <v>2429.64</v>
      </c>
      <c r="U1460" s="64">
        <f t="shared" si="113"/>
        <v>2294.0500000000002</v>
      </c>
      <c r="V1460" s="65">
        <f t="shared" si="114"/>
        <v>4723.6900000000005</v>
      </c>
    </row>
    <row r="1461" spans="1:22" x14ac:dyDescent="0.25">
      <c r="A1461" s="1" t="s">
        <v>3713</v>
      </c>
      <c r="B1461" t="s">
        <v>33</v>
      </c>
      <c r="C1461" t="s">
        <v>887</v>
      </c>
      <c r="D1461" t="s">
        <v>888</v>
      </c>
      <c r="E1461" t="s">
        <v>3</v>
      </c>
      <c r="F1461">
        <f t="shared" si="110"/>
        <v>7</v>
      </c>
      <c r="G1461" t="s">
        <v>3778</v>
      </c>
      <c r="H1461" t="s">
        <v>3779</v>
      </c>
      <c r="I1461" t="s">
        <v>3780</v>
      </c>
      <c r="J1461" t="s">
        <v>4397</v>
      </c>
      <c r="K1461" s="46">
        <v>0.7823</v>
      </c>
      <c r="L1461" s="27">
        <v>0</v>
      </c>
      <c r="M1461" s="27">
        <v>89.27</v>
      </c>
      <c r="N1461" s="27">
        <v>481.77</v>
      </c>
      <c r="O1461" s="70">
        <f t="shared" si="111"/>
        <v>571.04</v>
      </c>
      <c r="P1461" s="76">
        <v>1.4452539593581999</v>
      </c>
      <c r="Q1461" s="66">
        <f t="shared" si="112"/>
        <v>696.28</v>
      </c>
      <c r="R1461" s="63">
        <v>1</v>
      </c>
      <c r="S1461" s="27">
        <v>0</v>
      </c>
      <c r="T1461" s="27">
        <v>571.04</v>
      </c>
      <c r="U1461" s="64">
        <f t="shared" si="113"/>
        <v>696.28</v>
      </c>
      <c r="V1461" s="65">
        <f t="shared" si="114"/>
        <v>1267.32</v>
      </c>
    </row>
    <row r="1462" spans="1:22" x14ac:dyDescent="0.25">
      <c r="A1462" s="1" t="s">
        <v>3713</v>
      </c>
      <c r="B1462" t="s">
        <v>33</v>
      </c>
      <c r="C1462" t="s">
        <v>887</v>
      </c>
      <c r="D1462" t="s">
        <v>888</v>
      </c>
      <c r="E1462" t="s">
        <v>3</v>
      </c>
      <c r="F1462">
        <f t="shared" si="110"/>
        <v>7</v>
      </c>
      <c r="G1462" t="s">
        <v>3781</v>
      </c>
      <c r="H1462" t="s">
        <v>3782</v>
      </c>
      <c r="I1462" t="s">
        <v>3783</v>
      </c>
      <c r="J1462" t="s">
        <v>4397</v>
      </c>
      <c r="K1462" s="46">
        <v>0.94099999999999995</v>
      </c>
      <c r="L1462" s="27">
        <v>579.5</v>
      </c>
      <c r="M1462" s="27">
        <v>107.38</v>
      </c>
      <c r="N1462" s="27">
        <v>0</v>
      </c>
      <c r="O1462" s="70">
        <f t="shared" si="111"/>
        <v>686.88</v>
      </c>
      <c r="P1462" s="76">
        <v>0</v>
      </c>
      <c r="Q1462" s="66">
        <f t="shared" si="112"/>
        <v>0</v>
      </c>
      <c r="R1462" s="63">
        <v>1</v>
      </c>
      <c r="S1462" s="27">
        <v>0</v>
      </c>
      <c r="T1462" s="27">
        <v>686.88</v>
      </c>
      <c r="U1462" s="64">
        <f t="shared" si="113"/>
        <v>0</v>
      </c>
      <c r="V1462" s="65">
        <f t="shared" si="114"/>
        <v>686.88</v>
      </c>
    </row>
    <row r="1463" spans="1:22" x14ac:dyDescent="0.25">
      <c r="A1463" s="1" t="s">
        <v>3713</v>
      </c>
      <c r="B1463" t="s">
        <v>33</v>
      </c>
      <c r="C1463" t="s">
        <v>887</v>
      </c>
      <c r="D1463" t="s">
        <v>888</v>
      </c>
      <c r="E1463" t="s">
        <v>3</v>
      </c>
      <c r="F1463">
        <f t="shared" si="110"/>
        <v>7</v>
      </c>
      <c r="G1463" t="s">
        <v>3835</v>
      </c>
      <c r="H1463" t="s">
        <v>3782</v>
      </c>
      <c r="I1463" t="s">
        <v>3783</v>
      </c>
      <c r="J1463" t="s">
        <v>4397</v>
      </c>
      <c r="K1463" s="46">
        <v>0.28220000000000001</v>
      </c>
      <c r="L1463" s="27">
        <v>173.79</v>
      </c>
      <c r="M1463" s="27">
        <v>32.200000000000003</v>
      </c>
      <c r="N1463" s="27">
        <v>0</v>
      </c>
      <c r="O1463" s="70">
        <f t="shared" si="111"/>
        <v>205.99</v>
      </c>
      <c r="P1463" s="76">
        <v>0</v>
      </c>
      <c r="Q1463" s="66">
        <f t="shared" si="112"/>
        <v>0</v>
      </c>
      <c r="R1463" s="63">
        <v>1</v>
      </c>
      <c r="S1463" s="27">
        <v>0</v>
      </c>
      <c r="T1463" s="27">
        <v>205.99</v>
      </c>
      <c r="U1463" s="64">
        <f t="shared" si="113"/>
        <v>0</v>
      </c>
      <c r="V1463" s="65">
        <f t="shared" si="114"/>
        <v>205.99</v>
      </c>
    </row>
    <row r="1464" spans="1:22" x14ac:dyDescent="0.25">
      <c r="A1464" s="1" t="s">
        <v>3713</v>
      </c>
      <c r="B1464" t="s">
        <v>33</v>
      </c>
      <c r="C1464" t="s">
        <v>887</v>
      </c>
      <c r="D1464" t="s">
        <v>888</v>
      </c>
      <c r="E1464" t="s">
        <v>3</v>
      </c>
      <c r="F1464">
        <f t="shared" si="110"/>
        <v>7</v>
      </c>
      <c r="G1464" t="s">
        <v>3902</v>
      </c>
      <c r="H1464" t="s">
        <v>3782</v>
      </c>
      <c r="I1464" t="s">
        <v>3783</v>
      </c>
      <c r="J1464" t="s">
        <v>4397</v>
      </c>
      <c r="K1464" s="46">
        <v>1.1292</v>
      </c>
      <c r="L1464" s="27">
        <v>695.4</v>
      </c>
      <c r="M1464" s="27">
        <v>128.86000000000001</v>
      </c>
      <c r="N1464" s="27">
        <v>0</v>
      </c>
      <c r="O1464" s="70">
        <f t="shared" si="111"/>
        <v>824.26</v>
      </c>
      <c r="P1464" s="76">
        <v>0</v>
      </c>
      <c r="Q1464" s="66">
        <f t="shared" si="112"/>
        <v>0</v>
      </c>
      <c r="R1464" s="63">
        <v>1</v>
      </c>
      <c r="S1464" s="27">
        <v>0</v>
      </c>
      <c r="T1464" s="27">
        <v>824.26</v>
      </c>
      <c r="U1464" s="64">
        <f t="shared" si="113"/>
        <v>0</v>
      </c>
      <c r="V1464" s="65">
        <f t="shared" si="114"/>
        <v>824.26</v>
      </c>
    </row>
    <row r="1465" spans="1:22" x14ac:dyDescent="0.25">
      <c r="A1465" s="1" t="s">
        <v>3713</v>
      </c>
      <c r="B1465" t="s">
        <v>33</v>
      </c>
      <c r="C1465" t="s">
        <v>887</v>
      </c>
      <c r="D1465" t="s">
        <v>888</v>
      </c>
      <c r="E1465" t="s">
        <v>3</v>
      </c>
      <c r="F1465">
        <f t="shared" si="110"/>
        <v>7</v>
      </c>
      <c r="G1465" t="s">
        <v>3796</v>
      </c>
      <c r="H1465" t="s">
        <v>3782</v>
      </c>
      <c r="I1465" t="s">
        <v>3783</v>
      </c>
      <c r="J1465" t="s">
        <v>4397</v>
      </c>
      <c r="K1465" s="46">
        <v>1.6467000000000001</v>
      </c>
      <c r="L1465" s="27">
        <v>1014.1</v>
      </c>
      <c r="M1465" s="27">
        <v>187.91</v>
      </c>
      <c r="N1465" s="27">
        <v>0</v>
      </c>
      <c r="O1465" s="70">
        <f t="shared" si="111"/>
        <v>1202.01</v>
      </c>
      <c r="P1465" s="76">
        <v>0</v>
      </c>
      <c r="Q1465" s="66">
        <f t="shared" si="112"/>
        <v>0</v>
      </c>
      <c r="R1465" s="63">
        <v>1</v>
      </c>
      <c r="S1465" s="27">
        <v>0</v>
      </c>
      <c r="T1465" s="27">
        <v>1202.01</v>
      </c>
      <c r="U1465" s="64">
        <f t="shared" si="113"/>
        <v>0</v>
      </c>
      <c r="V1465" s="65">
        <f t="shared" si="114"/>
        <v>1202.01</v>
      </c>
    </row>
    <row r="1466" spans="1:22" x14ac:dyDescent="0.25">
      <c r="A1466" s="1" t="s">
        <v>3713</v>
      </c>
      <c r="B1466" t="s">
        <v>33</v>
      </c>
      <c r="C1466" t="s">
        <v>889</v>
      </c>
      <c r="D1466" t="s">
        <v>370</v>
      </c>
      <c r="E1466" t="s">
        <v>3</v>
      </c>
      <c r="F1466">
        <f t="shared" si="110"/>
        <v>7</v>
      </c>
      <c r="G1466" t="s">
        <v>3778</v>
      </c>
      <c r="H1466" t="s">
        <v>3779</v>
      </c>
      <c r="I1466" t="s">
        <v>3780</v>
      </c>
      <c r="J1466" t="s">
        <v>4397</v>
      </c>
      <c r="K1466" s="46">
        <v>2</v>
      </c>
      <c r="L1466" s="27">
        <v>5462.49</v>
      </c>
      <c r="M1466" s="27">
        <v>7895.4</v>
      </c>
      <c r="N1466" s="27">
        <v>11359.95</v>
      </c>
      <c r="O1466" s="70">
        <f t="shared" si="111"/>
        <v>24717.84</v>
      </c>
      <c r="P1466" s="76">
        <v>1.4452625231625138</v>
      </c>
      <c r="Q1466" s="66">
        <f t="shared" si="112"/>
        <v>16418.11</v>
      </c>
      <c r="R1466" s="63">
        <v>1</v>
      </c>
      <c r="S1466" s="27">
        <v>0</v>
      </c>
      <c r="T1466" s="27">
        <v>24717.84</v>
      </c>
      <c r="U1466" s="64">
        <f t="shared" si="113"/>
        <v>16418.11</v>
      </c>
      <c r="V1466" s="65">
        <f t="shared" si="114"/>
        <v>41135.949999999997</v>
      </c>
    </row>
    <row r="1467" spans="1:22" x14ac:dyDescent="0.25">
      <c r="A1467" s="1" t="s">
        <v>3713</v>
      </c>
      <c r="B1467" t="s">
        <v>33</v>
      </c>
      <c r="C1467" t="s">
        <v>890</v>
      </c>
      <c r="D1467" t="s">
        <v>584</v>
      </c>
      <c r="E1467" t="s">
        <v>3</v>
      </c>
      <c r="F1467">
        <f t="shared" si="110"/>
        <v>7</v>
      </c>
      <c r="G1467" t="s">
        <v>3778</v>
      </c>
      <c r="H1467" t="s">
        <v>3779</v>
      </c>
      <c r="I1467" t="s">
        <v>3780</v>
      </c>
      <c r="J1467" t="s">
        <v>4397</v>
      </c>
      <c r="K1467" s="46">
        <v>0.72899999999999998</v>
      </c>
      <c r="L1467" s="27">
        <v>0</v>
      </c>
      <c r="M1467" s="27">
        <v>32.659999999999997</v>
      </c>
      <c r="N1467" s="27">
        <v>0</v>
      </c>
      <c r="O1467" s="70">
        <f t="shared" si="111"/>
        <v>32.659999999999997</v>
      </c>
      <c r="P1467" s="76">
        <v>0</v>
      </c>
      <c r="Q1467" s="66">
        <f t="shared" si="112"/>
        <v>0</v>
      </c>
      <c r="R1467" s="63">
        <v>0</v>
      </c>
      <c r="S1467" s="27">
        <v>0</v>
      </c>
      <c r="T1467" s="27">
        <v>32.659999999999997</v>
      </c>
      <c r="U1467" s="64">
        <f t="shared" si="113"/>
        <v>0</v>
      </c>
      <c r="V1467" s="65">
        <f t="shared" si="114"/>
        <v>32.659999999999997</v>
      </c>
    </row>
    <row r="1468" spans="1:22" x14ac:dyDescent="0.25">
      <c r="A1468" s="1" t="s">
        <v>3713</v>
      </c>
      <c r="B1468" t="s">
        <v>33</v>
      </c>
      <c r="C1468" t="s">
        <v>891</v>
      </c>
      <c r="D1468" t="s">
        <v>892</v>
      </c>
      <c r="E1468" t="s">
        <v>3</v>
      </c>
      <c r="F1468">
        <f t="shared" si="110"/>
        <v>7</v>
      </c>
      <c r="G1468" t="s">
        <v>3778</v>
      </c>
      <c r="H1468" t="s">
        <v>3779</v>
      </c>
      <c r="I1468" t="s">
        <v>3780</v>
      </c>
      <c r="J1468" t="s">
        <v>4397</v>
      </c>
      <c r="K1468" s="46">
        <v>0.70069999999999999</v>
      </c>
      <c r="L1468" s="27">
        <v>0</v>
      </c>
      <c r="M1468" s="27">
        <v>0</v>
      </c>
      <c r="N1468" s="27">
        <v>4039.8500000000004</v>
      </c>
      <c r="O1468" s="70">
        <f t="shared" si="111"/>
        <v>4039.8500000000004</v>
      </c>
      <c r="P1468" s="76">
        <v>1.4452615814943626</v>
      </c>
      <c r="Q1468" s="66">
        <f t="shared" si="112"/>
        <v>5838.64</v>
      </c>
      <c r="R1468" s="63">
        <v>1</v>
      </c>
      <c r="S1468" s="27">
        <v>0</v>
      </c>
      <c r="T1468" s="27">
        <v>4039.8500000000004</v>
      </c>
      <c r="U1468" s="64">
        <f t="shared" si="113"/>
        <v>5838.64</v>
      </c>
      <c r="V1468" s="65">
        <f t="shared" si="114"/>
        <v>9878.4900000000016</v>
      </c>
    </row>
    <row r="1469" spans="1:22" x14ac:dyDescent="0.25">
      <c r="A1469" s="1" t="s">
        <v>3713</v>
      </c>
      <c r="B1469" t="s">
        <v>33</v>
      </c>
      <c r="C1469" t="s">
        <v>891</v>
      </c>
      <c r="D1469" t="s">
        <v>892</v>
      </c>
      <c r="E1469" t="s">
        <v>3</v>
      </c>
      <c r="F1469">
        <f t="shared" si="110"/>
        <v>7</v>
      </c>
      <c r="G1469" t="s">
        <v>3974</v>
      </c>
      <c r="H1469" t="s">
        <v>3782</v>
      </c>
      <c r="I1469" t="s">
        <v>3783</v>
      </c>
      <c r="J1469" t="s">
        <v>4397</v>
      </c>
      <c r="K1469" s="46">
        <v>1.9059999999999999</v>
      </c>
      <c r="L1469" s="27">
        <v>11132.29</v>
      </c>
      <c r="M1469" s="27">
        <v>0</v>
      </c>
      <c r="N1469" s="27">
        <v>8.5265128291212022E-14</v>
      </c>
      <c r="O1469" s="70">
        <f t="shared" si="111"/>
        <v>11132.29</v>
      </c>
      <c r="P1469" s="76">
        <v>1.4452615814943626</v>
      </c>
      <c r="Q1469" s="66">
        <f t="shared" si="112"/>
        <v>0</v>
      </c>
      <c r="R1469" s="63">
        <v>1</v>
      </c>
      <c r="S1469" s="27">
        <v>0</v>
      </c>
      <c r="T1469" s="27">
        <v>11132.29</v>
      </c>
      <c r="U1469" s="64">
        <f t="shared" si="113"/>
        <v>0</v>
      </c>
      <c r="V1469" s="65">
        <f t="shared" si="114"/>
        <v>11132.29</v>
      </c>
    </row>
    <row r="1470" spans="1:22" x14ac:dyDescent="0.25">
      <c r="A1470" s="1" t="s">
        <v>3713</v>
      </c>
      <c r="B1470" t="s">
        <v>33</v>
      </c>
      <c r="C1470" t="s">
        <v>893</v>
      </c>
      <c r="D1470" t="s">
        <v>894</v>
      </c>
      <c r="E1470" t="s">
        <v>3</v>
      </c>
      <c r="F1470">
        <f t="shared" si="110"/>
        <v>7</v>
      </c>
      <c r="G1470" t="s">
        <v>3778</v>
      </c>
      <c r="H1470" t="s">
        <v>3779</v>
      </c>
      <c r="I1470" t="s">
        <v>3780</v>
      </c>
      <c r="J1470" t="s">
        <v>4397</v>
      </c>
      <c r="K1470" s="46">
        <v>0.66259999999999997</v>
      </c>
      <c r="L1470" s="27">
        <v>36.46</v>
      </c>
      <c r="M1470" s="27">
        <v>195.37</v>
      </c>
      <c r="N1470" s="27">
        <v>1092.3499999999999</v>
      </c>
      <c r="O1470" s="70">
        <f t="shared" si="111"/>
        <v>1324.1799999999998</v>
      </c>
      <c r="P1470" s="76">
        <v>1.4452602187943426</v>
      </c>
      <c r="Q1470" s="66">
        <f t="shared" si="112"/>
        <v>1578.73</v>
      </c>
      <c r="R1470" s="63">
        <v>1</v>
      </c>
      <c r="S1470" s="27">
        <v>0</v>
      </c>
      <c r="T1470" s="27">
        <v>1324.1799999999998</v>
      </c>
      <c r="U1470" s="64">
        <f t="shared" si="113"/>
        <v>1578.73</v>
      </c>
      <c r="V1470" s="65">
        <f t="shared" si="114"/>
        <v>2902.91</v>
      </c>
    </row>
    <row r="1471" spans="1:22" x14ac:dyDescent="0.25">
      <c r="A1471" s="1" t="s">
        <v>3713</v>
      </c>
      <c r="B1471" t="s">
        <v>33</v>
      </c>
      <c r="C1471" t="s">
        <v>893</v>
      </c>
      <c r="D1471" t="s">
        <v>894</v>
      </c>
      <c r="E1471" t="s">
        <v>3</v>
      </c>
      <c r="F1471">
        <f t="shared" si="110"/>
        <v>7</v>
      </c>
      <c r="G1471" t="s">
        <v>3974</v>
      </c>
      <c r="H1471" t="s">
        <v>3782</v>
      </c>
      <c r="I1471" t="s">
        <v>3783</v>
      </c>
      <c r="J1471" t="s">
        <v>4397</v>
      </c>
      <c r="K1471" s="46">
        <v>0.9728</v>
      </c>
      <c r="L1471" s="27">
        <v>1657.26</v>
      </c>
      <c r="M1471" s="27">
        <v>286.83</v>
      </c>
      <c r="N1471" s="27">
        <v>0</v>
      </c>
      <c r="O1471" s="70">
        <f t="shared" si="111"/>
        <v>1944.09</v>
      </c>
      <c r="P1471" s="76">
        <v>0</v>
      </c>
      <c r="Q1471" s="66">
        <f t="shared" si="112"/>
        <v>0</v>
      </c>
      <c r="R1471" s="63">
        <v>1</v>
      </c>
      <c r="S1471" s="27">
        <v>0</v>
      </c>
      <c r="T1471" s="27">
        <v>1944.09</v>
      </c>
      <c r="U1471" s="64">
        <f t="shared" si="113"/>
        <v>0</v>
      </c>
      <c r="V1471" s="65">
        <f t="shared" si="114"/>
        <v>1944.09</v>
      </c>
    </row>
    <row r="1472" spans="1:22" x14ac:dyDescent="0.25">
      <c r="A1472" s="1" t="s">
        <v>3713</v>
      </c>
      <c r="B1472" t="s">
        <v>33</v>
      </c>
      <c r="C1472" t="s">
        <v>895</v>
      </c>
      <c r="D1472" t="s">
        <v>896</v>
      </c>
      <c r="E1472" t="s">
        <v>3</v>
      </c>
      <c r="F1472">
        <f t="shared" si="110"/>
        <v>7</v>
      </c>
      <c r="G1472" t="s">
        <v>3778</v>
      </c>
      <c r="H1472" t="s">
        <v>3779</v>
      </c>
      <c r="I1472" t="s">
        <v>3780</v>
      </c>
      <c r="J1472" t="s">
        <v>4397</v>
      </c>
      <c r="K1472" s="46">
        <v>0.81510000000000005</v>
      </c>
      <c r="L1472" s="27">
        <v>26.17</v>
      </c>
      <c r="M1472" s="27">
        <v>0</v>
      </c>
      <c r="N1472" s="27">
        <v>70.58</v>
      </c>
      <c r="O1472" s="70">
        <f t="shared" si="111"/>
        <v>96.75</v>
      </c>
      <c r="P1472" s="76">
        <v>1.4453102862000569</v>
      </c>
      <c r="Q1472" s="66">
        <f t="shared" si="112"/>
        <v>102.01</v>
      </c>
      <c r="R1472" s="63">
        <v>1</v>
      </c>
      <c r="S1472" s="27">
        <v>0</v>
      </c>
      <c r="T1472" s="27">
        <v>96.75</v>
      </c>
      <c r="U1472" s="64">
        <f t="shared" si="113"/>
        <v>102.01</v>
      </c>
      <c r="V1472" s="65">
        <f t="shared" si="114"/>
        <v>198.76</v>
      </c>
    </row>
    <row r="1473" spans="1:22" x14ac:dyDescent="0.25">
      <c r="A1473" s="1" t="s">
        <v>3713</v>
      </c>
      <c r="B1473" t="s">
        <v>33</v>
      </c>
      <c r="C1473" t="s">
        <v>897</v>
      </c>
      <c r="D1473" t="s">
        <v>898</v>
      </c>
      <c r="E1473" t="s">
        <v>3</v>
      </c>
      <c r="F1473">
        <f t="shared" si="110"/>
        <v>7</v>
      </c>
      <c r="G1473" t="s">
        <v>3778</v>
      </c>
      <c r="H1473" t="s">
        <v>3779</v>
      </c>
      <c r="I1473" t="s">
        <v>3780</v>
      </c>
      <c r="J1473" t="s">
        <v>4397</v>
      </c>
      <c r="K1473" s="46">
        <v>0.74050000000000005</v>
      </c>
      <c r="L1473" s="27">
        <v>0</v>
      </c>
      <c r="M1473" s="27">
        <v>352.03</v>
      </c>
      <c r="N1473" s="27">
        <v>88.12</v>
      </c>
      <c r="O1473" s="70">
        <f t="shared" si="111"/>
        <v>440.15</v>
      </c>
      <c r="P1473" s="76">
        <v>1.445301861098502</v>
      </c>
      <c r="Q1473" s="66">
        <f t="shared" si="112"/>
        <v>127.36</v>
      </c>
      <c r="R1473" s="63">
        <v>1</v>
      </c>
      <c r="S1473" s="27">
        <v>0</v>
      </c>
      <c r="T1473" s="27">
        <v>440.15</v>
      </c>
      <c r="U1473" s="64">
        <f t="shared" si="113"/>
        <v>127.36</v>
      </c>
      <c r="V1473" s="65">
        <f t="shared" si="114"/>
        <v>567.51</v>
      </c>
    </row>
    <row r="1474" spans="1:22" x14ac:dyDescent="0.25">
      <c r="A1474" s="1" t="s">
        <v>3713</v>
      </c>
      <c r="B1474" t="s">
        <v>33</v>
      </c>
      <c r="C1474" t="s">
        <v>897</v>
      </c>
      <c r="D1474" t="s">
        <v>898</v>
      </c>
      <c r="E1474" t="s">
        <v>3</v>
      </c>
      <c r="F1474">
        <f t="shared" ref="F1474:F1537" si="115">LEN(C1474)</f>
        <v>7</v>
      </c>
      <c r="G1474" t="s">
        <v>3781</v>
      </c>
      <c r="H1474" t="s">
        <v>3782</v>
      </c>
      <c r="I1474" t="s">
        <v>3783</v>
      </c>
      <c r="J1474" t="s">
        <v>4397</v>
      </c>
      <c r="K1474" s="46">
        <v>0.92989999999999995</v>
      </c>
      <c r="L1474" s="27">
        <v>110.66</v>
      </c>
      <c r="M1474" s="27">
        <v>442.07</v>
      </c>
      <c r="N1474" s="27">
        <v>0</v>
      </c>
      <c r="O1474" s="70">
        <f t="shared" ref="O1474:O1537" si="116">SUM(L1474:N1474)</f>
        <v>552.73</v>
      </c>
      <c r="P1474" s="76">
        <v>0</v>
      </c>
      <c r="Q1474" s="66">
        <f t="shared" ref="Q1474:Q1537" si="117">ROUND(P1474*N1474,2)</f>
        <v>0</v>
      </c>
      <c r="R1474" s="63">
        <v>1</v>
      </c>
      <c r="S1474" s="27">
        <v>0</v>
      </c>
      <c r="T1474" s="27">
        <v>552.73</v>
      </c>
      <c r="U1474" s="64">
        <f t="shared" ref="U1474:U1537" si="118">ROUND(SUM(L1474,M1474,N1474,Q1474,-S1474,-T1474), 2)</f>
        <v>0</v>
      </c>
      <c r="V1474" s="65">
        <f t="shared" ref="V1474:V1537" si="119">SUM(S1474,T1474,U1474)</f>
        <v>552.73</v>
      </c>
    </row>
    <row r="1475" spans="1:22" x14ac:dyDescent="0.25">
      <c r="A1475" s="1" t="s">
        <v>3713</v>
      </c>
      <c r="B1475" t="s">
        <v>33</v>
      </c>
      <c r="C1475" t="s">
        <v>897</v>
      </c>
      <c r="D1475" t="s">
        <v>898</v>
      </c>
      <c r="E1475" t="s">
        <v>3</v>
      </c>
      <c r="F1475">
        <f t="shared" si="115"/>
        <v>7</v>
      </c>
      <c r="G1475" t="s">
        <v>3902</v>
      </c>
      <c r="H1475" t="s">
        <v>3782</v>
      </c>
      <c r="I1475" t="s">
        <v>3783</v>
      </c>
      <c r="J1475" t="s">
        <v>4397</v>
      </c>
      <c r="K1475" s="46">
        <v>1.1259999999999999</v>
      </c>
      <c r="L1475" s="27">
        <v>134</v>
      </c>
      <c r="M1475" s="27">
        <v>535.29999999999995</v>
      </c>
      <c r="N1475" s="27">
        <v>0</v>
      </c>
      <c r="O1475" s="70">
        <f t="shared" si="116"/>
        <v>669.3</v>
      </c>
      <c r="P1475" s="76">
        <v>0</v>
      </c>
      <c r="Q1475" s="66">
        <f t="shared" si="117"/>
        <v>0</v>
      </c>
      <c r="R1475" s="63">
        <v>1</v>
      </c>
      <c r="S1475" s="27">
        <v>0</v>
      </c>
      <c r="T1475" s="27">
        <v>669.3</v>
      </c>
      <c r="U1475" s="64">
        <f t="shared" si="118"/>
        <v>0</v>
      </c>
      <c r="V1475" s="65">
        <f t="shared" si="119"/>
        <v>669.3</v>
      </c>
    </row>
    <row r="1476" spans="1:22" x14ac:dyDescent="0.25">
      <c r="A1476" s="1" t="s">
        <v>3713</v>
      </c>
      <c r="B1476" t="s">
        <v>33</v>
      </c>
      <c r="C1476" t="s">
        <v>899</v>
      </c>
      <c r="D1476" t="s">
        <v>900</v>
      </c>
      <c r="E1476" t="s">
        <v>3</v>
      </c>
      <c r="F1476">
        <f t="shared" si="115"/>
        <v>7</v>
      </c>
      <c r="G1476" t="s">
        <v>3778</v>
      </c>
      <c r="H1476" t="s">
        <v>3779</v>
      </c>
      <c r="I1476" t="s">
        <v>3780</v>
      </c>
      <c r="J1476" t="s">
        <v>4397</v>
      </c>
      <c r="K1476" s="46">
        <v>0.65200000000000002</v>
      </c>
      <c r="L1476" s="27">
        <v>0</v>
      </c>
      <c r="M1476" s="27">
        <v>295.25</v>
      </c>
      <c r="N1476" s="27">
        <v>341</v>
      </c>
      <c r="O1476" s="70">
        <f t="shared" si="116"/>
        <v>636.25</v>
      </c>
      <c r="P1476" s="76">
        <v>1.4452620681924582</v>
      </c>
      <c r="Q1476" s="66">
        <f t="shared" si="117"/>
        <v>492.83</v>
      </c>
      <c r="R1476" s="63">
        <v>1</v>
      </c>
      <c r="S1476" s="27">
        <v>0</v>
      </c>
      <c r="T1476" s="27">
        <v>636.25</v>
      </c>
      <c r="U1476" s="64">
        <f t="shared" si="118"/>
        <v>492.83</v>
      </c>
      <c r="V1476" s="65">
        <f t="shared" si="119"/>
        <v>1129.08</v>
      </c>
    </row>
    <row r="1477" spans="1:22" x14ac:dyDescent="0.25">
      <c r="A1477" s="1" t="s">
        <v>3713</v>
      </c>
      <c r="B1477" t="s">
        <v>33</v>
      </c>
      <c r="C1477" t="s">
        <v>899</v>
      </c>
      <c r="D1477" t="s">
        <v>900</v>
      </c>
      <c r="E1477" t="s">
        <v>3</v>
      </c>
      <c r="F1477">
        <f t="shared" si="115"/>
        <v>7</v>
      </c>
      <c r="G1477" t="s">
        <v>3975</v>
      </c>
      <c r="H1477" t="s">
        <v>3782</v>
      </c>
      <c r="I1477" t="s">
        <v>3785</v>
      </c>
      <c r="J1477" t="s">
        <v>4397</v>
      </c>
      <c r="K1477" s="46">
        <v>1.7802</v>
      </c>
      <c r="L1477" s="27">
        <v>0</v>
      </c>
      <c r="M1477" s="27">
        <v>806.13</v>
      </c>
      <c r="N1477" s="27">
        <v>931.04</v>
      </c>
      <c r="O1477" s="70">
        <f t="shared" si="116"/>
        <v>1737.17</v>
      </c>
      <c r="P1477" s="76">
        <v>1.4452620681924582</v>
      </c>
      <c r="Q1477" s="66">
        <f t="shared" si="117"/>
        <v>1345.6</v>
      </c>
      <c r="R1477" s="63">
        <v>1</v>
      </c>
      <c r="S1477" s="27">
        <v>0</v>
      </c>
      <c r="T1477" s="27">
        <v>1737.1699999999998</v>
      </c>
      <c r="U1477" s="64">
        <f t="shared" si="118"/>
        <v>1345.6</v>
      </c>
      <c r="V1477" s="65">
        <f t="shared" si="119"/>
        <v>3082.7699999999995</v>
      </c>
    </row>
    <row r="1478" spans="1:22" x14ac:dyDescent="0.25">
      <c r="A1478" s="1" t="s">
        <v>3713</v>
      </c>
      <c r="B1478" t="s">
        <v>33</v>
      </c>
      <c r="C1478" t="s">
        <v>899</v>
      </c>
      <c r="D1478" t="s">
        <v>900</v>
      </c>
      <c r="E1478" t="s">
        <v>3</v>
      </c>
      <c r="F1478">
        <f t="shared" si="115"/>
        <v>7</v>
      </c>
      <c r="G1478" t="s">
        <v>3799</v>
      </c>
      <c r="H1478" t="s">
        <v>3782</v>
      </c>
      <c r="I1478" t="s">
        <v>3785</v>
      </c>
      <c r="J1478" t="s">
        <v>4397</v>
      </c>
      <c r="K1478" s="46">
        <v>0.46760000000000002</v>
      </c>
      <c r="L1478" s="27">
        <v>0</v>
      </c>
      <c r="M1478" s="27">
        <v>211.74</v>
      </c>
      <c r="N1478" s="27">
        <v>244.55</v>
      </c>
      <c r="O1478" s="70">
        <f t="shared" si="116"/>
        <v>456.29</v>
      </c>
      <c r="P1478" s="76">
        <v>1.4452620681924582</v>
      </c>
      <c r="Q1478" s="66">
        <f t="shared" si="117"/>
        <v>353.44</v>
      </c>
      <c r="R1478" s="63">
        <v>1</v>
      </c>
      <c r="S1478" s="27">
        <v>0</v>
      </c>
      <c r="T1478" s="27">
        <v>456.29</v>
      </c>
      <c r="U1478" s="64">
        <f t="shared" si="118"/>
        <v>353.44</v>
      </c>
      <c r="V1478" s="65">
        <f t="shared" si="119"/>
        <v>809.73</v>
      </c>
    </row>
    <row r="1479" spans="1:22" x14ac:dyDescent="0.25">
      <c r="A1479" s="1" t="s">
        <v>3713</v>
      </c>
      <c r="B1479" t="s">
        <v>33</v>
      </c>
      <c r="C1479" t="s">
        <v>899</v>
      </c>
      <c r="D1479" t="s">
        <v>900</v>
      </c>
      <c r="E1479" t="s">
        <v>3</v>
      </c>
      <c r="F1479">
        <f t="shared" si="115"/>
        <v>7</v>
      </c>
      <c r="G1479" t="s">
        <v>3796</v>
      </c>
      <c r="H1479" t="s">
        <v>3782</v>
      </c>
      <c r="I1479" t="s">
        <v>3783</v>
      </c>
      <c r="J1479" t="s">
        <v>4397</v>
      </c>
      <c r="K1479" s="46">
        <v>0.13</v>
      </c>
      <c r="L1479" s="27">
        <v>67.989999999999995</v>
      </c>
      <c r="M1479" s="27">
        <v>58.87</v>
      </c>
      <c r="N1479" s="27">
        <v>0</v>
      </c>
      <c r="O1479" s="70">
        <f t="shared" si="116"/>
        <v>126.85999999999999</v>
      </c>
      <c r="P1479" s="76">
        <v>0</v>
      </c>
      <c r="Q1479" s="66">
        <f t="shared" si="117"/>
        <v>0</v>
      </c>
      <c r="R1479" s="63">
        <v>1</v>
      </c>
      <c r="S1479" s="27">
        <v>0</v>
      </c>
      <c r="T1479" s="27">
        <v>126.85999999999999</v>
      </c>
      <c r="U1479" s="64">
        <f t="shared" si="118"/>
        <v>0</v>
      </c>
      <c r="V1479" s="65">
        <f t="shared" si="119"/>
        <v>126.85999999999999</v>
      </c>
    </row>
    <row r="1480" spans="1:22" x14ac:dyDescent="0.25">
      <c r="A1480" s="1" t="s">
        <v>3713</v>
      </c>
      <c r="B1480" t="s">
        <v>33</v>
      </c>
      <c r="C1480" t="s">
        <v>901</v>
      </c>
      <c r="D1480" t="s">
        <v>483</v>
      </c>
      <c r="E1480" t="s">
        <v>3</v>
      </c>
      <c r="F1480">
        <f t="shared" si="115"/>
        <v>7</v>
      </c>
      <c r="G1480" t="s">
        <v>3778</v>
      </c>
      <c r="H1480" t="s">
        <v>3779</v>
      </c>
      <c r="I1480" t="s">
        <v>3780</v>
      </c>
      <c r="J1480" t="s">
        <v>4397</v>
      </c>
      <c r="K1480" s="46">
        <v>0.73319999999999996</v>
      </c>
      <c r="L1480" s="27">
        <v>0</v>
      </c>
      <c r="M1480" s="27">
        <v>74.599999999999994</v>
      </c>
      <c r="N1480" s="27">
        <v>0</v>
      </c>
      <c r="O1480" s="70">
        <f t="shared" si="116"/>
        <v>74.599999999999994</v>
      </c>
      <c r="P1480" s="76">
        <v>0</v>
      </c>
      <c r="Q1480" s="66">
        <f t="shared" si="117"/>
        <v>0</v>
      </c>
      <c r="R1480" s="63">
        <v>0</v>
      </c>
      <c r="S1480" s="27">
        <v>0</v>
      </c>
      <c r="T1480" s="27">
        <v>74.599999999999994</v>
      </c>
      <c r="U1480" s="64">
        <f t="shared" si="118"/>
        <v>0</v>
      </c>
      <c r="V1480" s="65">
        <f t="shared" si="119"/>
        <v>74.599999999999994</v>
      </c>
    </row>
    <row r="1481" spans="1:22" x14ac:dyDescent="0.25">
      <c r="A1481" s="1" t="s">
        <v>3713</v>
      </c>
      <c r="B1481" t="s">
        <v>33</v>
      </c>
      <c r="C1481" t="s">
        <v>901</v>
      </c>
      <c r="D1481" t="s">
        <v>483</v>
      </c>
      <c r="E1481" t="s">
        <v>3</v>
      </c>
      <c r="F1481">
        <f t="shared" si="115"/>
        <v>7</v>
      </c>
      <c r="G1481" t="s">
        <v>3902</v>
      </c>
      <c r="H1481" t="s">
        <v>3782</v>
      </c>
      <c r="I1481" t="s">
        <v>3783</v>
      </c>
      <c r="J1481" t="s">
        <v>4397</v>
      </c>
      <c r="K1481" s="46">
        <v>0.49569999999999997</v>
      </c>
      <c r="L1481" s="27">
        <v>0</v>
      </c>
      <c r="M1481" s="27">
        <v>50.43</v>
      </c>
      <c r="N1481" s="27">
        <v>0</v>
      </c>
      <c r="O1481" s="70">
        <f t="shared" si="116"/>
        <v>50.43</v>
      </c>
      <c r="P1481" s="76">
        <v>0</v>
      </c>
      <c r="Q1481" s="66">
        <f t="shared" si="117"/>
        <v>0</v>
      </c>
      <c r="R1481" s="63">
        <v>0</v>
      </c>
      <c r="S1481" s="27">
        <v>0</v>
      </c>
      <c r="T1481" s="27">
        <v>50.43</v>
      </c>
      <c r="U1481" s="64">
        <f t="shared" si="118"/>
        <v>0</v>
      </c>
      <c r="V1481" s="65">
        <f t="shared" si="119"/>
        <v>50.43</v>
      </c>
    </row>
    <row r="1482" spans="1:22" x14ac:dyDescent="0.25">
      <c r="A1482" s="1" t="s">
        <v>3713</v>
      </c>
      <c r="B1482" t="s">
        <v>33</v>
      </c>
      <c r="C1482" t="s">
        <v>902</v>
      </c>
      <c r="D1482" t="s">
        <v>903</v>
      </c>
      <c r="E1482" t="s">
        <v>3</v>
      </c>
      <c r="F1482">
        <f t="shared" si="115"/>
        <v>7</v>
      </c>
      <c r="G1482" t="s">
        <v>3778</v>
      </c>
      <c r="H1482" t="s">
        <v>3779</v>
      </c>
      <c r="I1482" t="s">
        <v>3780</v>
      </c>
      <c r="J1482" t="s">
        <v>4397</v>
      </c>
      <c r="K1482" s="46">
        <v>0.59909999999999997</v>
      </c>
      <c r="L1482" s="27">
        <v>0</v>
      </c>
      <c r="M1482" s="27">
        <v>485.99</v>
      </c>
      <c r="N1482" s="27">
        <v>1164.4100000000001</v>
      </c>
      <c r="O1482" s="70">
        <f t="shared" si="116"/>
        <v>1650.4</v>
      </c>
      <c r="P1482" s="76">
        <v>1.4452641251792753</v>
      </c>
      <c r="Q1482" s="66">
        <f t="shared" si="117"/>
        <v>1682.88</v>
      </c>
      <c r="R1482" s="63">
        <v>1</v>
      </c>
      <c r="S1482" s="27">
        <v>0</v>
      </c>
      <c r="T1482" s="27">
        <v>1650.4</v>
      </c>
      <c r="U1482" s="64">
        <f t="shared" si="118"/>
        <v>1682.88</v>
      </c>
      <c r="V1482" s="65">
        <f t="shared" si="119"/>
        <v>3333.28</v>
      </c>
    </row>
    <row r="1483" spans="1:22" x14ac:dyDescent="0.25">
      <c r="A1483" s="1" t="s">
        <v>3713</v>
      </c>
      <c r="B1483" t="s">
        <v>33</v>
      </c>
      <c r="C1483" t="s">
        <v>902</v>
      </c>
      <c r="D1483" t="s">
        <v>903</v>
      </c>
      <c r="E1483" t="s">
        <v>3</v>
      </c>
      <c r="F1483">
        <f t="shared" si="115"/>
        <v>7</v>
      </c>
      <c r="G1483" t="s">
        <v>3781</v>
      </c>
      <c r="H1483" t="s">
        <v>3782</v>
      </c>
      <c r="I1483" t="s">
        <v>3783</v>
      </c>
      <c r="J1483" t="s">
        <v>4397</v>
      </c>
      <c r="K1483" s="46">
        <v>1.4928999999999999</v>
      </c>
      <c r="L1483" s="27">
        <v>2901.6</v>
      </c>
      <c r="M1483" s="27">
        <v>1211.04</v>
      </c>
      <c r="N1483" s="27">
        <v>0</v>
      </c>
      <c r="O1483" s="70">
        <f t="shared" si="116"/>
        <v>4112.6399999999994</v>
      </c>
      <c r="P1483" s="76">
        <v>0</v>
      </c>
      <c r="Q1483" s="66">
        <f t="shared" si="117"/>
        <v>0</v>
      </c>
      <c r="R1483" s="63">
        <v>1</v>
      </c>
      <c r="S1483" s="27">
        <v>0</v>
      </c>
      <c r="T1483" s="27">
        <v>4112.6399999999994</v>
      </c>
      <c r="U1483" s="64">
        <f t="shared" si="118"/>
        <v>0</v>
      </c>
      <c r="V1483" s="65">
        <f t="shared" si="119"/>
        <v>4112.6399999999994</v>
      </c>
    </row>
    <row r="1484" spans="1:22" x14ac:dyDescent="0.25">
      <c r="A1484" s="1" t="s">
        <v>3713</v>
      </c>
      <c r="B1484" t="s">
        <v>33</v>
      </c>
      <c r="C1484" t="s">
        <v>2460</v>
      </c>
      <c r="D1484" t="s">
        <v>2461</v>
      </c>
      <c r="E1484" t="s">
        <v>1</v>
      </c>
      <c r="F1484">
        <f t="shared" si="115"/>
        <v>7</v>
      </c>
      <c r="G1484" t="s">
        <v>3778</v>
      </c>
      <c r="H1484" t="s">
        <v>3779</v>
      </c>
      <c r="I1484" t="s">
        <v>3780</v>
      </c>
      <c r="J1484" t="s">
        <v>4396</v>
      </c>
      <c r="K1484" s="46">
        <v>11.1167</v>
      </c>
      <c r="L1484" s="27">
        <v>59923.299999999996</v>
      </c>
      <c r="M1484" s="27">
        <v>46114.080000000002</v>
      </c>
      <c r="N1484" s="27">
        <v>53990.840000000011</v>
      </c>
      <c r="O1484" s="70">
        <f t="shared" si="116"/>
        <v>160028.22000000003</v>
      </c>
      <c r="P1484" s="76">
        <v>1.4452627519779282</v>
      </c>
      <c r="Q1484" s="66">
        <f t="shared" si="117"/>
        <v>78030.95</v>
      </c>
      <c r="R1484" s="63">
        <v>1</v>
      </c>
      <c r="S1484" s="27">
        <v>160028.22000000003</v>
      </c>
      <c r="T1484" s="27">
        <v>0</v>
      </c>
      <c r="U1484" s="64">
        <f t="shared" si="118"/>
        <v>78030.95</v>
      </c>
      <c r="V1484" s="65">
        <f t="shared" si="119"/>
        <v>238059.17000000004</v>
      </c>
    </row>
    <row r="1485" spans="1:22" x14ac:dyDescent="0.25">
      <c r="A1485" s="1" t="s">
        <v>3713</v>
      </c>
      <c r="B1485" t="s">
        <v>33</v>
      </c>
      <c r="C1485" t="s">
        <v>2460</v>
      </c>
      <c r="D1485" t="s">
        <v>2461</v>
      </c>
      <c r="E1485" t="s">
        <v>1</v>
      </c>
      <c r="F1485">
        <f t="shared" si="115"/>
        <v>7</v>
      </c>
      <c r="G1485" t="s">
        <v>4025</v>
      </c>
      <c r="H1485" t="s">
        <v>3782</v>
      </c>
      <c r="I1485" t="s">
        <v>3783</v>
      </c>
      <c r="J1485" t="s">
        <v>4396</v>
      </c>
      <c r="K1485" s="46">
        <v>2.3199999999999998</v>
      </c>
      <c r="L1485" s="27">
        <v>24835.56</v>
      </c>
      <c r="M1485" s="27">
        <v>9623.7800000000007</v>
      </c>
      <c r="N1485" s="27">
        <v>0</v>
      </c>
      <c r="O1485" s="70">
        <f t="shared" si="116"/>
        <v>34459.340000000004</v>
      </c>
      <c r="P1485" s="76">
        <v>0</v>
      </c>
      <c r="Q1485" s="66">
        <f t="shared" si="117"/>
        <v>0</v>
      </c>
      <c r="R1485" s="63">
        <v>1</v>
      </c>
      <c r="S1485" s="27">
        <v>34459.340000000004</v>
      </c>
      <c r="T1485" s="27">
        <v>0</v>
      </c>
      <c r="U1485" s="64">
        <f t="shared" si="118"/>
        <v>0</v>
      </c>
      <c r="V1485" s="65">
        <f t="shared" si="119"/>
        <v>34459.340000000004</v>
      </c>
    </row>
    <row r="1486" spans="1:22" x14ac:dyDescent="0.25">
      <c r="A1486" s="1" t="s">
        <v>3713</v>
      </c>
      <c r="B1486" t="s">
        <v>33</v>
      </c>
      <c r="C1486" t="s">
        <v>2897</v>
      </c>
      <c r="D1486" t="s">
        <v>888</v>
      </c>
      <c r="E1486" t="s">
        <v>2</v>
      </c>
      <c r="F1486">
        <f t="shared" si="115"/>
        <v>7</v>
      </c>
      <c r="G1486" t="s">
        <v>3778</v>
      </c>
      <c r="H1486" t="s">
        <v>3779</v>
      </c>
      <c r="I1486" t="s">
        <v>3780</v>
      </c>
      <c r="J1486" t="s">
        <v>4396</v>
      </c>
      <c r="K1486" s="46">
        <v>9.6907999999999994</v>
      </c>
      <c r="L1486" s="27">
        <v>0</v>
      </c>
      <c r="M1486" s="27">
        <v>1246.24</v>
      </c>
      <c r="N1486" s="27">
        <v>0</v>
      </c>
      <c r="O1486" s="70">
        <f t="shared" si="116"/>
        <v>1246.24</v>
      </c>
      <c r="P1486" s="76">
        <v>0</v>
      </c>
      <c r="Q1486" s="66">
        <f t="shared" si="117"/>
        <v>0</v>
      </c>
      <c r="R1486" s="63">
        <v>0</v>
      </c>
      <c r="S1486" s="27">
        <v>1246.24</v>
      </c>
      <c r="T1486" s="27">
        <v>0</v>
      </c>
      <c r="U1486" s="64">
        <f t="shared" si="118"/>
        <v>0</v>
      </c>
      <c r="V1486" s="65">
        <f t="shared" si="119"/>
        <v>1246.24</v>
      </c>
    </row>
    <row r="1487" spans="1:22" x14ac:dyDescent="0.25">
      <c r="A1487" s="1" t="s">
        <v>3713</v>
      </c>
      <c r="B1487" t="s">
        <v>33</v>
      </c>
      <c r="C1487" t="s">
        <v>2898</v>
      </c>
      <c r="D1487" t="s">
        <v>2899</v>
      </c>
      <c r="E1487" t="s">
        <v>2</v>
      </c>
      <c r="F1487">
        <f t="shared" si="115"/>
        <v>7</v>
      </c>
      <c r="G1487" t="s">
        <v>3778</v>
      </c>
      <c r="H1487" t="s">
        <v>3779</v>
      </c>
      <c r="I1487" t="s">
        <v>3780</v>
      </c>
      <c r="J1487" t="s">
        <v>4396</v>
      </c>
      <c r="K1487" s="46">
        <v>9.6675000000000004</v>
      </c>
      <c r="L1487" s="27">
        <v>2.95</v>
      </c>
      <c r="M1487" s="27">
        <v>1373.75</v>
      </c>
      <c r="N1487" s="27">
        <v>2313.38</v>
      </c>
      <c r="O1487" s="70">
        <f t="shared" si="116"/>
        <v>3690.08</v>
      </c>
      <c r="P1487" s="76">
        <v>1.4452619111430027</v>
      </c>
      <c r="Q1487" s="66">
        <f t="shared" si="117"/>
        <v>3343.44</v>
      </c>
      <c r="R1487" s="63">
        <v>1</v>
      </c>
      <c r="S1487" s="27">
        <v>3690.08</v>
      </c>
      <c r="T1487" s="27">
        <v>0</v>
      </c>
      <c r="U1487" s="64">
        <f t="shared" si="118"/>
        <v>3343.44</v>
      </c>
      <c r="V1487" s="65">
        <f t="shared" si="119"/>
        <v>7033.52</v>
      </c>
    </row>
    <row r="1488" spans="1:22" x14ac:dyDescent="0.25">
      <c r="A1488" s="1" t="s">
        <v>3763</v>
      </c>
      <c r="B1488" t="s">
        <v>34</v>
      </c>
      <c r="C1488" t="s">
        <v>116</v>
      </c>
      <c r="D1488" t="s">
        <v>34</v>
      </c>
      <c r="E1488" t="s">
        <v>0</v>
      </c>
      <c r="F1488">
        <f t="shared" si="115"/>
        <v>7</v>
      </c>
      <c r="G1488" t="s">
        <v>3778</v>
      </c>
      <c r="H1488" t="s">
        <v>3779</v>
      </c>
      <c r="I1488" t="s">
        <v>3780</v>
      </c>
      <c r="J1488" t="s">
        <v>4396</v>
      </c>
      <c r="K1488" s="46">
        <v>5.5305999999999997</v>
      </c>
      <c r="L1488" s="27">
        <v>49665.4</v>
      </c>
      <c r="M1488" s="27">
        <v>224378.64</v>
      </c>
      <c r="N1488" s="27">
        <v>90106.820000000022</v>
      </c>
      <c r="O1488" s="70">
        <f t="shared" si="116"/>
        <v>364150.86000000004</v>
      </c>
      <c r="P1488" s="76">
        <v>1.4452627448177617</v>
      </c>
      <c r="Q1488" s="66">
        <f t="shared" si="117"/>
        <v>130228.03</v>
      </c>
      <c r="R1488" s="63">
        <v>1</v>
      </c>
      <c r="S1488" s="27">
        <v>364150.86000000004</v>
      </c>
      <c r="T1488" s="27">
        <v>0</v>
      </c>
      <c r="U1488" s="64">
        <f t="shared" si="118"/>
        <v>130228.03</v>
      </c>
      <c r="V1488" s="65">
        <f t="shared" si="119"/>
        <v>494378.89</v>
      </c>
    </row>
    <row r="1489" spans="1:22" x14ac:dyDescent="0.25">
      <c r="A1489" s="1" t="s">
        <v>3763</v>
      </c>
      <c r="B1489" t="s">
        <v>34</v>
      </c>
      <c r="C1489" t="s">
        <v>116</v>
      </c>
      <c r="D1489" t="s">
        <v>34</v>
      </c>
      <c r="E1489" t="s">
        <v>0</v>
      </c>
      <c r="F1489">
        <f t="shared" si="115"/>
        <v>7</v>
      </c>
      <c r="G1489" t="s">
        <v>3784</v>
      </c>
      <c r="H1489" t="s">
        <v>3782</v>
      </c>
      <c r="I1489" t="s">
        <v>3785</v>
      </c>
      <c r="J1489" t="s">
        <v>4397</v>
      </c>
      <c r="K1489" s="46">
        <v>0.49940000000000001</v>
      </c>
      <c r="L1489" s="27">
        <v>0</v>
      </c>
      <c r="M1489" s="27">
        <v>20260.86</v>
      </c>
      <c r="N1489" s="27">
        <v>12481.99</v>
      </c>
      <c r="O1489" s="70">
        <f t="shared" si="116"/>
        <v>32742.85</v>
      </c>
      <c r="P1489" s="76">
        <v>1.4452627244027356</v>
      </c>
      <c r="Q1489" s="66">
        <f t="shared" si="117"/>
        <v>18039.75</v>
      </c>
      <c r="R1489" s="63">
        <v>1</v>
      </c>
      <c r="S1489" s="27">
        <v>0</v>
      </c>
      <c r="T1489" s="27">
        <v>32742.85</v>
      </c>
      <c r="U1489" s="64">
        <f t="shared" si="118"/>
        <v>18039.75</v>
      </c>
      <c r="V1489" s="65">
        <f t="shared" si="119"/>
        <v>50782.6</v>
      </c>
    </row>
    <row r="1490" spans="1:22" x14ac:dyDescent="0.25">
      <c r="A1490" s="1" t="s">
        <v>3763</v>
      </c>
      <c r="B1490" t="s">
        <v>34</v>
      </c>
      <c r="C1490" t="s">
        <v>116</v>
      </c>
      <c r="D1490" t="s">
        <v>34</v>
      </c>
      <c r="E1490" t="s">
        <v>0</v>
      </c>
      <c r="F1490">
        <f t="shared" si="115"/>
        <v>7</v>
      </c>
      <c r="G1490" t="s">
        <v>3799</v>
      </c>
      <c r="H1490" t="s">
        <v>3782</v>
      </c>
      <c r="I1490" t="s">
        <v>3785</v>
      </c>
      <c r="J1490" t="s">
        <v>4397</v>
      </c>
      <c r="K1490" s="46">
        <v>0.3493</v>
      </c>
      <c r="L1490" s="27">
        <v>0</v>
      </c>
      <c r="M1490" s="27">
        <v>14171.24</v>
      </c>
      <c r="N1490" s="27">
        <v>8611.7699999999986</v>
      </c>
      <c r="O1490" s="70">
        <f t="shared" si="116"/>
        <v>22783.01</v>
      </c>
      <c r="P1490" s="76">
        <v>1.4452627244027356</v>
      </c>
      <c r="Q1490" s="66">
        <f t="shared" si="117"/>
        <v>12446.27</v>
      </c>
      <c r="R1490" s="63">
        <v>1</v>
      </c>
      <c r="S1490" s="27">
        <v>0</v>
      </c>
      <c r="T1490" s="27">
        <v>22783.01</v>
      </c>
      <c r="U1490" s="64">
        <f t="shared" si="118"/>
        <v>12446.27</v>
      </c>
      <c r="V1490" s="65">
        <f t="shared" si="119"/>
        <v>35229.279999999999</v>
      </c>
    </row>
    <row r="1491" spans="1:22" x14ac:dyDescent="0.25">
      <c r="A1491" s="1" t="s">
        <v>3763</v>
      </c>
      <c r="B1491" t="s">
        <v>34</v>
      </c>
      <c r="C1491" t="s">
        <v>116</v>
      </c>
      <c r="D1491" t="s">
        <v>34</v>
      </c>
      <c r="E1491" t="s">
        <v>0</v>
      </c>
      <c r="F1491">
        <f t="shared" si="115"/>
        <v>7</v>
      </c>
      <c r="G1491" t="s">
        <v>3796</v>
      </c>
      <c r="H1491" t="s">
        <v>3782</v>
      </c>
      <c r="I1491" t="s">
        <v>3783</v>
      </c>
      <c r="J1491" t="s">
        <v>4397</v>
      </c>
      <c r="K1491" s="46">
        <v>0.44940000000000002</v>
      </c>
      <c r="L1491" s="27">
        <v>11898.720000000001</v>
      </c>
      <c r="M1491" s="27">
        <v>18232.34</v>
      </c>
      <c r="N1491" s="27">
        <v>0</v>
      </c>
      <c r="O1491" s="70">
        <f t="shared" si="116"/>
        <v>30131.06</v>
      </c>
      <c r="P1491" s="76">
        <v>0</v>
      </c>
      <c r="Q1491" s="66">
        <f t="shared" si="117"/>
        <v>0</v>
      </c>
      <c r="R1491" s="63">
        <v>1</v>
      </c>
      <c r="S1491" s="27">
        <v>0</v>
      </c>
      <c r="T1491" s="27">
        <v>30131.06</v>
      </c>
      <c r="U1491" s="64">
        <f t="shared" si="118"/>
        <v>0</v>
      </c>
      <c r="V1491" s="65">
        <f t="shared" si="119"/>
        <v>30131.06</v>
      </c>
    </row>
    <row r="1492" spans="1:22" x14ac:dyDescent="0.25">
      <c r="A1492" s="1" t="s">
        <v>3763</v>
      </c>
      <c r="B1492" t="s">
        <v>34</v>
      </c>
      <c r="C1492" t="s">
        <v>116</v>
      </c>
      <c r="D1492" t="s">
        <v>34</v>
      </c>
      <c r="E1492" t="s">
        <v>0</v>
      </c>
      <c r="F1492">
        <f t="shared" si="115"/>
        <v>7</v>
      </c>
      <c r="G1492" t="s">
        <v>3834</v>
      </c>
      <c r="H1492" t="s">
        <v>3782</v>
      </c>
      <c r="I1492" t="s">
        <v>3785</v>
      </c>
      <c r="J1492" t="s">
        <v>4397</v>
      </c>
      <c r="K1492" s="46">
        <v>0.45</v>
      </c>
      <c r="L1492" s="27">
        <v>0</v>
      </c>
      <c r="M1492" s="27">
        <v>18256.68</v>
      </c>
      <c r="N1492" s="27">
        <v>11247.289999999999</v>
      </c>
      <c r="O1492" s="70">
        <f t="shared" si="116"/>
        <v>29503.97</v>
      </c>
      <c r="P1492" s="76">
        <v>1.4452627244027356</v>
      </c>
      <c r="Q1492" s="66">
        <f t="shared" si="117"/>
        <v>16255.29</v>
      </c>
      <c r="R1492" s="63">
        <v>1</v>
      </c>
      <c r="S1492" s="27">
        <v>0</v>
      </c>
      <c r="T1492" s="27">
        <v>29503.97</v>
      </c>
      <c r="U1492" s="64">
        <f t="shared" si="118"/>
        <v>16255.29</v>
      </c>
      <c r="V1492" s="65">
        <f t="shared" si="119"/>
        <v>45759.26</v>
      </c>
    </row>
    <row r="1493" spans="1:22" x14ac:dyDescent="0.25">
      <c r="A1493" s="1" t="s">
        <v>3763</v>
      </c>
      <c r="B1493" t="s">
        <v>34</v>
      </c>
      <c r="C1493" t="s">
        <v>116</v>
      </c>
      <c r="D1493" t="s">
        <v>34</v>
      </c>
      <c r="E1493" t="s">
        <v>0</v>
      </c>
      <c r="F1493">
        <f t="shared" si="115"/>
        <v>7</v>
      </c>
      <c r="G1493" t="s">
        <v>3788</v>
      </c>
      <c r="H1493" t="s">
        <v>3782</v>
      </c>
      <c r="I1493" t="s">
        <v>3785</v>
      </c>
      <c r="J1493" t="s">
        <v>4397</v>
      </c>
      <c r="K1493" s="46">
        <v>0.6492</v>
      </c>
      <c r="L1493" s="27">
        <v>0</v>
      </c>
      <c r="M1493" s="27">
        <v>26338.3</v>
      </c>
      <c r="N1493" s="27">
        <v>16005.619999999997</v>
      </c>
      <c r="O1493" s="70">
        <f t="shared" si="116"/>
        <v>42343.92</v>
      </c>
      <c r="P1493" s="76">
        <v>1.4452627244027356</v>
      </c>
      <c r="Q1493" s="66">
        <f t="shared" si="117"/>
        <v>23132.33</v>
      </c>
      <c r="R1493" s="63">
        <v>1</v>
      </c>
      <c r="S1493" s="27">
        <v>0</v>
      </c>
      <c r="T1493" s="27">
        <v>42343.92</v>
      </c>
      <c r="U1493" s="64">
        <f t="shared" si="118"/>
        <v>23132.33</v>
      </c>
      <c r="V1493" s="65">
        <f t="shared" si="119"/>
        <v>65476.25</v>
      </c>
    </row>
    <row r="1494" spans="1:22" x14ac:dyDescent="0.25">
      <c r="A1494" s="1" t="s">
        <v>3763</v>
      </c>
      <c r="B1494" t="s">
        <v>34</v>
      </c>
      <c r="C1494" t="s">
        <v>904</v>
      </c>
      <c r="D1494" t="s">
        <v>905</v>
      </c>
      <c r="E1494" t="s">
        <v>3</v>
      </c>
      <c r="F1494">
        <f t="shared" si="115"/>
        <v>7</v>
      </c>
      <c r="G1494" t="s">
        <v>3778</v>
      </c>
      <c r="H1494" t="s">
        <v>3779</v>
      </c>
      <c r="I1494" t="s">
        <v>3780</v>
      </c>
      <c r="J1494" t="s">
        <v>4397</v>
      </c>
      <c r="K1494" s="46">
        <v>0.94140000000000001</v>
      </c>
      <c r="L1494" s="27">
        <v>0</v>
      </c>
      <c r="M1494" s="27">
        <v>215.75</v>
      </c>
      <c r="N1494" s="27">
        <v>0</v>
      </c>
      <c r="O1494" s="70">
        <f t="shared" si="116"/>
        <v>215.75</v>
      </c>
      <c r="P1494" s="76">
        <v>0</v>
      </c>
      <c r="Q1494" s="66">
        <f t="shared" si="117"/>
        <v>0</v>
      </c>
      <c r="R1494" s="63">
        <v>0</v>
      </c>
      <c r="S1494" s="27">
        <v>0</v>
      </c>
      <c r="T1494" s="27">
        <v>215.75</v>
      </c>
      <c r="U1494" s="64">
        <f t="shared" si="118"/>
        <v>0</v>
      </c>
      <c r="V1494" s="65">
        <f t="shared" si="119"/>
        <v>215.75</v>
      </c>
    </row>
    <row r="1495" spans="1:22" x14ac:dyDescent="0.25">
      <c r="A1495" s="1" t="s">
        <v>3763</v>
      </c>
      <c r="B1495" t="s">
        <v>34</v>
      </c>
      <c r="C1495" t="s">
        <v>904</v>
      </c>
      <c r="D1495" t="s">
        <v>905</v>
      </c>
      <c r="E1495" t="s">
        <v>3</v>
      </c>
      <c r="F1495">
        <f t="shared" si="115"/>
        <v>7</v>
      </c>
      <c r="G1495" t="s">
        <v>3902</v>
      </c>
      <c r="H1495" t="s">
        <v>3782</v>
      </c>
      <c r="I1495" t="s">
        <v>3783</v>
      </c>
      <c r="J1495" t="s">
        <v>4397</v>
      </c>
      <c r="K1495" s="46">
        <v>1</v>
      </c>
      <c r="L1495" s="27">
        <v>0</v>
      </c>
      <c r="M1495" s="27">
        <v>229.18</v>
      </c>
      <c r="N1495" s="27">
        <v>0</v>
      </c>
      <c r="O1495" s="70">
        <f t="shared" si="116"/>
        <v>229.18</v>
      </c>
      <c r="P1495" s="76">
        <v>0</v>
      </c>
      <c r="Q1495" s="66">
        <f t="shared" si="117"/>
        <v>0</v>
      </c>
      <c r="R1495" s="63">
        <v>0</v>
      </c>
      <c r="S1495" s="27">
        <v>0</v>
      </c>
      <c r="T1495" s="27">
        <v>229.18</v>
      </c>
      <c r="U1495" s="64">
        <f t="shared" si="118"/>
        <v>0</v>
      </c>
      <c r="V1495" s="65">
        <f t="shared" si="119"/>
        <v>229.18</v>
      </c>
    </row>
    <row r="1496" spans="1:22" x14ac:dyDescent="0.25">
      <c r="A1496" s="1" t="s">
        <v>3763</v>
      </c>
      <c r="B1496" t="s">
        <v>34</v>
      </c>
      <c r="C1496" t="s">
        <v>906</v>
      </c>
      <c r="D1496" t="s">
        <v>907</v>
      </c>
      <c r="E1496" t="s">
        <v>3</v>
      </c>
      <c r="F1496">
        <f t="shared" si="115"/>
        <v>7</v>
      </c>
      <c r="G1496" t="s">
        <v>3778</v>
      </c>
      <c r="H1496" t="s">
        <v>3779</v>
      </c>
      <c r="I1496" t="s">
        <v>3780</v>
      </c>
      <c r="J1496" t="s">
        <v>4397</v>
      </c>
      <c r="K1496" s="46">
        <v>0.89029999999999998</v>
      </c>
      <c r="L1496" s="27">
        <v>1020.12</v>
      </c>
      <c r="M1496" s="27">
        <v>16189.93</v>
      </c>
      <c r="N1496" s="27">
        <v>4031.13</v>
      </c>
      <c r="O1496" s="70">
        <f t="shared" si="116"/>
        <v>21241.18</v>
      </c>
      <c r="P1496" s="76">
        <v>1.4452622465660994</v>
      </c>
      <c r="Q1496" s="66">
        <f t="shared" si="117"/>
        <v>5826.04</v>
      </c>
      <c r="R1496" s="63">
        <v>1</v>
      </c>
      <c r="S1496" s="27">
        <v>0</v>
      </c>
      <c r="T1496" s="27">
        <v>21241.18</v>
      </c>
      <c r="U1496" s="64">
        <f t="shared" si="118"/>
        <v>5826.04</v>
      </c>
      <c r="V1496" s="65">
        <f t="shared" si="119"/>
        <v>27067.22</v>
      </c>
    </row>
    <row r="1497" spans="1:22" x14ac:dyDescent="0.25">
      <c r="A1497" s="1" t="s">
        <v>3763</v>
      </c>
      <c r="B1497" t="s">
        <v>34</v>
      </c>
      <c r="C1497" t="s">
        <v>908</v>
      </c>
      <c r="D1497" t="s">
        <v>909</v>
      </c>
      <c r="E1497" t="s">
        <v>3</v>
      </c>
      <c r="F1497">
        <f t="shared" si="115"/>
        <v>7</v>
      </c>
      <c r="G1497" t="s">
        <v>3778</v>
      </c>
      <c r="H1497" t="s">
        <v>3779</v>
      </c>
      <c r="I1497" t="s">
        <v>3780</v>
      </c>
      <c r="J1497" t="s">
        <v>4397</v>
      </c>
      <c r="K1497" s="46">
        <v>0.92620000000000002</v>
      </c>
      <c r="L1497" s="27">
        <v>30.15</v>
      </c>
      <c r="M1497" s="27">
        <v>0</v>
      </c>
      <c r="N1497" s="27">
        <v>749.80000000000007</v>
      </c>
      <c r="O1497" s="70">
        <f t="shared" si="116"/>
        <v>779.95</v>
      </c>
      <c r="P1497" s="76">
        <v>1.4452597038613904</v>
      </c>
      <c r="Q1497" s="66">
        <f t="shared" si="117"/>
        <v>1083.6600000000001</v>
      </c>
      <c r="R1497" s="63">
        <v>1</v>
      </c>
      <c r="S1497" s="27">
        <v>0</v>
      </c>
      <c r="T1497" s="27">
        <v>779.95</v>
      </c>
      <c r="U1497" s="64">
        <f t="shared" si="118"/>
        <v>1083.6600000000001</v>
      </c>
      <c r="V1497" s="65">
        <f t="shared" si="119"/>
        <v>1863.6100000000001</v>
      </c>
    </row>
    <row r="1498" spans="1:22" x14ac:dyDescent="0.25">
      <c r="A1498" s="1" t="s">
        <v>3763</v>
      </c>
      <c r="B1498" t="s">
        <v>34</v>
      </c>
      <c r="C1498" t="s">
        <v>908</v>
      </c>
      <c r="D1498" t="s">
        <v>909</v>
      </c>
      <c r="E1498" t="s">
        <v>3</v>
      </c>
      <c r="F1498">
        <f t="shared" si="115"/>
        <v>7</v>
      </c>
      <c r="G1498" t="s">
        <v>3830</v>
      </c>
      <c r="H1498" t="s">
        <v>3782</v>
      </c>
      <c r="I1498" t="s">
        <v>3785</v>
      </c>
      <c r="J1498" t="s">
        <v>4397</v>
      </c>
      <c r="K1498" s="46">
        <v>0.99509999999999998</v>
      </c>
      <c r="L1498" s="27">
        <v>0</v>
      </c>
      <c r="M1498" s="27">
        <v>0</v>
      </c>
      <c r="N1498" s="27">
        <v>837.97</v>
      </c>
      <c r="O1498" s="70">
        <f t="shared" si="116"/>
        <v>837.97</v>
      </c>
      <c r="P1498" s="76">
        <v>1.4452597038613904</v>
      </c>
      <c r="Q1498" s="66">
        <f t="shared" si="117"/>
        <v>1211.08</v>
      </c>
      <c r="R1498" s="63">
        <v>1</v>
      </c>
      <c r="S1498" s="27">
        <v>0</v>
      </c>
      <c r="T1498" s="27">
        <v>837.97</v>
      </c>
      <c r="U1498" s="64">
        <f t="shared" si="118"/>
        <v>1211.08</v>
      </c>
      <c r="V1498" s="65">
        <f t="shared" si="119"/>
        <v>2049.0500000000002</v>
      </c>
    </row>
    <row r="1499" spans="1:22" x14ac:dyDescent="0.25">
      <c r="A1499" s="1" t="s">
        <v>3763</v>
      </c>
      <c r="B1499" t="s">
        <v>34</v>
      </c>
      <c r="C1499" t="s">
        <v>910</v>
      </c>
      <c r="D1499" t="s">
        <v>911</v>
      </c>
      <c r="E1499" t="s">
        <v>3</v>
      </c>
      <c r="F1499">
        <f t="shared" si="115"/>
        <v>7</v>
      </c>
      <c r="G1499" t="s">
        <v>3778</v>
      </c>
      <c r="H1499" t="s">
        <v>3779</v>
      </c>
      <c r="I1499" t="s">
        <v>3780</v>
      </c>
      <c r="J1499" t="s">
        <v>4397</v>
      </c>
      <c r="K1499" s="46">
        <v>0.96519999999999995</v>
      </c>
      <c r="L1499" s="27">
        <v>0</v>
      </c>
      <c r="M1499" s="27">
        <v>0</v>
      </c>
      <c r="N1499" s="27">
        <v>0</v>
      </c>
      <c r="O1499" s="70">
        <f t="shared" si="116"/>
        <v>0</v>
      </c>
      <c r="P1499" s="76">
        <v>0</v>
      </c>
      <c r="Q1499" s="66">
        <f t="shared" si="117"/>
        <v>0</v>
      </c>
      <c r="R1499" s="63">
        <v>0</v>
      </c>
      <c r="S1499" s="27">
        <v>0</v>
      </c>
      <c r="T1499" s="27">
        <v>0</v>
      </c>
      <c r="U1499" s="64">
        <f t="shared" si="118"/>
        <v>0</v>
      </c>
      <c r="V1499" s="65">
        <f t="shared" si="119"/>
        <v>0</v>
      </c>
    </row>
    <row r="1500" spans="1:22" x14ac:dyDescent="0.25">
      <c r="A1500" s="1" t="s">
        <v>3763</v>
      </c>
      <c r="B1500" t="s">
        <v>34</v>
      </c>
      <c r="C1500" t="s">
        <v>910</v>
      </c>
      <c r="D1500" t="s">
        <v>911</v>
      </c>
      <c r="E1500" t="s">
        <v>3</v>
      </c>
      <c r="F1500">
        <f t="shared" si="115"/>
        <v>7</v>
      </c>
      <c r="G1500" t="s">
        <v>3902</v>
      </c>
      <c r="H1500" t="s">
        <v>3782</v>
      </c>
      <c r="I1500" t="s">
        <v>3783</v>
      </c>
      <c r="J1500" t="s">
        <v>4397</v>
      </c>
      <c r="K1500" s="46">
        <v>0.5</v>
      </c>
      <c r="L1500" s="27">
        <v>0</v>
      </c>
      <c r="M1500" s="27">
        <v>0</v>
      </c>
      <c r="N1500" s="27">
        <v>0</v>
      </c>
      <c r="O1500" s="70">
        <f t="shared" si="116"/>
        <v>0</v>
      </c>
      <c r="P1500" s="76">
        <v>0</v>
      </c>
      <c r="Q1500" s="66">
        <f t="shared" si="117"/>
        <v>0</v>
      </c>
      <c r="R1500" s="63">
        <v>0</v>
      </c>
      <c r="S1500" s="27">
        <v>0</v>
      </c>
      <c r="T1500" s="27">
        <v>0</v>
      </c>
      <c r="U1500" s="64">
        <f t="shared" si="118"/>
        <v>0</v>
      </c>
      <c r="V1500" s="65">
        <f t="shared" si="119"/>
        <v>0</v>
      </c>
    </row>
    <row r="1501" spans="1:22" x14ac:dyDescent="0.25">
      <c r="A1501" s="1" t="s">
        <v>3763</v>
      </c>
      <c r="B1501" t="s">
        <v>34</v>
      </c>
      <c r="C1501" t="s">
        <v>910</v>
      </c>
      <c r="D1501" t="s">
        <v>911</v>
      </c>
      <c r="E1501" t="s">
        <v>3</v>
      </c>
      <c r="F1501">
        <f t="shared" si="115"/>
        <v>7</v>
      </c>
      <c r="G1501" t="s">
        <v>3787</v>
      </c>
      <c r="H1501" t="s">
        <v>3782</v>
      </c>
      <c r="I1501" t="s">
        <v>3785</v>
      </c>
      <c r="J1501" t="s">
        <v>4397</v>
      </c>
      <c r="K1501" s="46">
        <v>1.5</v>
      </c>
      <c r="L1501" s="27">
        <v>0</v>
      </c>
      <c r="M1501" s="27">
        <v>0</v>
      </c>
      <c r="N1501" s="27">
        <v>0</v>
      </c>
      <c r="O1501" s="70">
        <f t="shared" si="116"/>
        <v>0</v>
      </c>
      <c r="P1501" s="76">
        <v>0</v>
      </c>
      <c r="Q1501" s="66">
        <f t="shared" si="117"/>
        <v>0</v>
      </c>
      <c r="R1501" s="63">
        <v>0</v>
      </c>
      <c r="S1501" s="27">
        <v>0</v>
      </c>
      <c r="T1501" s="27">
        <v>0</v>
      </c>
      <c r="U1501" s="64">
        <f t="shared" si="118"/>
        <v>0</v>
      </c>
      <c r="V1501" s="65">
        <f t="shared" si="119"/>
        <v>0</v>
      </c>
    </row>
    <row r="1502" spans="1:22" x14ac:dyDescent="0.25">
      <c r="A1502" s="1" t="s">
        <v>3763</v>
      </c>
      <c r="B1502" t="s">
        <v>34</v>
      </c>
      <c r="C1502" t="s">
        <v>910</v>
      </c>
      <c r="D1502" t="s">
        <v>911</v>
      </c>
      <c r="E1502" t="s">
        <v>3</v>
      </c>
      <c r="F1502">
        <f t="shared" si="115"/>
        <v>7</v>
      </c>
      <c r="G1502" t="s">
        <v>3966</v>
      </c>
      <c r="H1502" t="s">
        <v>3782</v>
      </c>
      <c r="I1502" t="s">
        <v>3785</v>
      </c>
      <c r="J1502" t="s">
        <v>4397</v>
      </c>
      <c r="K1502" s="46">
        <v>0.75</v>
      </c>
      <c r="L1502" s="27">
        <v>0</v>
      </c>
      <c r="M1502" s="27">
        <v>0</v>
      </c>
      <c r="N1502" s="27">
        <v>0</v>
      </c>
      <c r="O1502" s="70">
        <f t="shared" si="116"/>
        <v>0</v>
      </c>
      <c r="P1502" s="76">
        <v>0</v>
      </c>
      <c r="Q1502" s="66">
        <f t="shared" si="117"/>
        <v>0</v>
      </c>
      <c r="R1502" s="63">
        <v>0</v>
      </c>
      <c r="S1502" s="27">
        <v>0</v>
      </c>
      <c r="T1502" s="27">
        <v>0</v>
      </c>
      <c r="U1502" s="64">
        <f t="shared" si="118"/>
        <v>0</v>
      </c>
      <c r="V1502" s="65">
        <f t="shared" si="119"/>
        <v>0</v>
      </c>
    </row>
    <row r="1503" spans="1:22" x14ac:dyDescent="0.25">
      <c r="A1503" s="1" t="s">
        <v>3763</v>
      </c>
      <c r="B1503" t="s">
        <v>34</v>
      </c>
      <c r="C1503" t="s">
        <v>912</v>
      </c>
      <c r="D1503" t="s">
        <v>913</v>
      </c>
      <c r="E1503" t="s">
        <v>3</v>
      </c>
      <c r="F1503">
        <f t="shared" si="115"/>
        <v>7</v>
      </c>
      <c r="G1503" t="s">
        <v>3778</v>
      </c>
      <c r="H1503" t="s">
        <v>3779</v>
      </c>
      <c r="I1503" t="s">
        <v>3780</v>
      </c>
      <c r="J1503" t="s">
        <v>4397</v>
      </c>
      <c r="K1503" s="46">
        <v>0.79990000000000006</v>
      </c>
      <c r="L1503" s="27">
        <v>0</v>
      </c>
      <c r="M1503" s="27">
        <v>0</v>
      </c>
      <c r="N1503" s="27">
        <v>0</v>
      </c>
      <c r="O1503" s="70">
        <f t="shared" si="116"/>
        <v>0</v>
      </c>
      <c r="P1503" s="76">
        <v>0</v>
      </c>
      <c r="Q1503" s="66">
        <f t="shared" si="117"/>
        <v>0</v>
      </c>
      <c r="R1503" s="63">
        <v>0</v>
      </c>
      <c r="S1503" s="27">
        <v>0</v>
      </c>
      <c r="T1503" s="27">
        <v>0</v>
      </c>
      <c r="U1503" s="64">
        <f t="shared" si="118"/>
        <v>0</v>
      </c>
      <c r="V1503" s="65">
        <f t="shared" si="119"/>
        <v>0</v>
      </c>
    </row>
    <row r="1504" spans="1:22" x14ac:dyDescent="0.25">
      <c r="A1504" s="1" t="s">
        <v>3763</v>
      </c>
      <c r="B1504" t="s">
        <v>34</v>
      </c>
      <c r="C1504" t="s">
        <v>912</v>
      </c>
      <c r="D1504" t="s">
        <v>913</v>
      </c>
      <c r="E1504" t="s">
        <v>3</v>
      </c>
      <c r="F1504">
        <f t="shared" si="115"/>
        <v>7</v>
      </c>
      <c r="G1504" t="s">
        <v>3902</v>
      </c>
      <c r="H1504" t="s">
        <v>3782</v>
      </c>
      <c r="I1504" t="s">
        <v>3783</v>
      </c>
      <c r="J1504" t="s">
        <v>4397</v>
      </c>
      <c r="K1504" s="46">
        <v>0.58499999999999996</v>
      </c>
      <c r="L1504" s="27">
        <v>0</v>
      </c>
      <c r="M1504" s="27">
        <v>0</v>
      </c>
      <c r="N1504" s="27">
        <v>0</v>
      </c>
      <c r="O1504" s="70">
        <f t="shared" si="116"/>
        <v>0</v>
      </c>
      <c r="P1504" s="76">
        <v>0</v>
      </c>
      <c r="Q1504" s="66">
        <f t="shared" si="117"/>
        <v>0</v>
      </c>
      <c r="R1504" s="63">
        <v>0</v>
      </c>
      <c r="S1504" s="27">
        <v>0</v>
      </c>
      <c r="T1504" s="27">
        <v>0</v>
      </c>
      <c r="U1504" s="64">
        <f t="shared" si="118"/>
        <v>0</v>
      </c>
      <c r="V1504" s="65">
        <f t="shared" si="119"/>
        <v>0</v>
      </c>
    </row>
    <row r="1505" spans="1:22" x14ac:dyDescent="0.25">
      <c r="A1505" s="1" t="s">
        <v>3763</v>
      </c>
      <c r="B1505" t="s">
        <v>34</v>
      </c>
      <c r="C1505" t="s">
        <v>912</v>
      </c>
      <c r="D1505" t="s">
        <v>913</v>
      </c>
      <c r="E1505" t="s">
        <v>3</v>
      </c>
      <c r="F1505">
        <f t="shared" si="115"/>
        <v>7</v>
      </c>
      <c r="G1505" t="s">
        <v>3787</v>
      </c>
      <c r="H1505" t="s">
        <v>3782</v>
      </c>
      <c r="I1505" t="s">
        <v>3785</v>
      </c>
      <c r="J1505" t="s">
        <v>4397</v>
      </c>
      <c r="K1505" s="46">
        <v>0.97509999999999997</v>
      </c>
      <c r="L1505" s="27">
        <v>0</v>
      </c>
      <c r="M1505" s="27">
        <v>0</v>
      </c>
      <c r="N1505" s="27">
        <v>0</v>
      </c>
      <c r="O1505" s="70">
        <f t="shared" si="116"/>
        <v>0</v>
      </c>
      <c r="P1505" s="76">
        <v>0</v>
      </c>
      <c r="Q1505" s="66">
        <f t="shared" si="117"/>
        <v>0</v>
      </c>
      <c r="R1505" s="63">
        <v>0</v>
      </c>
      <c r="S1505" s="27">
        <v>0</v>
      </c>
      <c r="T1505" s="27">
        <v>0</v>
      </c>
      <c r="U1505" s="64">
        <f t="shared" si="118"/>
        <v>0</v>
      </c>
      <c r="V1505" s="65">
        <f t="shared" si="119"/>
        <v>0</v>
      </c>
    </row>
    <row r="1506" spans="1:22" x14ac:dyDescent="0.25">
      <c r="A1506" s="1" t="s">
        <v>3763</v>
      </c>
      <c r="B1506" t="s">
        <v>34</v>
      </c>
      <c r="C1506" t="s">
        <v>914</v>
      </c>
      <c r="D1506" t="s">
        <v>653</v>
      </c>
      <c r="E1506" t="s">
        <v>3</v>
      </c>
      <c r="F1506">
        <f t="shared" si="115"/>
        <v>7</v>
      </c>
      <c r="G1506" t="s">
        <v>3778</v>
      </c>
      <c r="H1506" t="s">
        <v>3779</v>
      </c>
      <c r="I1506" t="s">
        <v>3780</v>
      </c>
      <c r="J1506" t="s">
        <v>4397</v>
      </c>
      <c r="K1506" s="46">
        <v>0.62580000000000002</v>
      </c>
      <c r="L1506" s="27">
        <v>0</v>
      </c>
      <c r="M1506" s="27">
        <v>2064.58</v>
      </c>
      <c r="N1506" s="27">
        <v>617.98</v>
      </c>
      <c r="O1506" s="70">
        <f t="shared" si="116"/>
        <v>2682.56</v>
      </c>
      <c r="P1506" s="76">
        <v>1.4452641968212432</v>
      </c>
      <c r="Q1506" s="66">
        <f t="shared" si="117"/>
        <v>893.14</v>
      </c>
      <c r="R1506" s="63">
        <v>1</v>
      </c>
      <c r="S1506" s="27">
        <v>0</v>
      </c>
      <c r="T1506" s="27">
        <v>2682.56</v>
      </c>
      <c r="U1506" s="64">
        <f t="shared" si="118"/>
        <v>893.14</v>
      </c>
      <c r="V1506" s="65">
        <f t="shared" si="119"/>
        <v>3575.7</v>
      </c>
    </row>
    <row r="1507" spans="1:22" x14ac:dyDescent="0.25">
      <c r="A1507" s="1" t="s">
        <v>3763</v>
      </c>
      <c r="B1507" t="s">
        <v>34</v>
      </c>
      <c r="C1507" t="s">
        <v>914</v>
      </c>
      <c r="D1507" t="s">
        <v>653</v>
      </c>
      <c r="E1507" t="s">
        <v>3</v>
      </c>
      <c r="F1507">
        <f t="shared" si="115"/>
        <v>7</v>
      </c>
      <c r="G1507" t="s">
        <v>3976</v>
      </c>
      <c r="H1507" t="s">
        <v>3782</v>
      </c>
      <c r="I1507" t="s">
        <v>3785</v>
      </c>
      <c r="J1507" t="s">
        <v>4397</v>
      </c>
      <c r="K1507" s="46">
        <v>2.0520999999999998</v>
      </c>
      <c r="L1507" s="27">
        <v>0</v>
      </c>
      <c r="M1507" s="27">
        <v>6770.08</v>
      </c>
      <c r="N1507" s="27">
        <v>2026.45</v>
      </c>
      <c r="O1507" s="70">
        <f t="shared" si="116"/>
        <v>8796.5300000000007</v>
      </c>
      <c r="P1507" s="76">
        <v>1.4452641968212432</v>
      </c>
      <c r="Q1507" s="66">
        <f t="shared" si="117"/>
        <v>2928.76</v>
      </c>
      <c r="R1507" s="63">
        <v>1</v>
      </c>
      <c r="S1507" s="27">
        <v>0</v>
      </c>
      <c r="T1507" s="27">
        <v>8796.5300000000007</v>
      </c>
      <c r="U1507" s="64">
        <f t="shared" si="118"/>
        <v>2928.76</v>
      </c>
      <c r="V1507" s="65">
        <f t="shared" si="119"/>
        <v>11725.29</v>
      </c>
    </row>
    <row r="1508" spans="1:22" x14ac:dyDescent="0.25">
      <c r="A1508" s="1" t="s">
        <v>3763</v>
      </c>
      <c r="B1508" t="s">
        <v>34</v>
      </c>
      <c r="C1508" t="s">
        <v>914</v>
      </c>
      <c r="D1508" t="s">
        <v>653</v>
      </c>
      <c r="E1508" t="s">
        <v>3</v>
      </c>
      <c r="F1508">
        <f t="shared" si="115"/>
        <v>7</v>
      </c>
      <c r="G1508" t="s">
        <v>3903</v>
      </c>
      <c r="H1508" t="s">
        <v>3782</v>
      </c>
      <c r="I1508" t="s">
        <v>3783</v>
      </c>
      <c r="J1508" t="s">
        <v>4397</v>
      </c>
      <c r="K1508" s="46">
        <v>0.4919</v>
      </c>
      <c r="L1508" s="27">
        <v>485.75</v>
      </c>
      <c r="M1508" s="27">
        <v>1622.83</v>
      </c>
      <c r="N1508" s="27">
        <v>0</v>
      </c>
      <c r="O1508" s="70">
        <f t="shared" si="116"/>
        <v>2108.58</v>
      </c>
      <c r="P1508" s="76">
        <v>0</v>
      </c>
      <c r="Q1508" s="66">
        <f t="shared" si="117"/>
        <v>0</v>
      </c>
      <c r="R1508" s="63">
        <v>1</v>
      </c>
      <c r="S1508" s="27">
        <v>0</v>
      </c>
      <c r="T1508" s="27">
        <v>2108.58</v>
      </c>
      <c r="U1508" s="64">
        <f t="shared" si="118"/>
        <v>0</v>
      </c>
      <c r="V1508" s="65">
        <f t="shared" si="119"/>
        <v>2108.58</v>
      </c>
    </row>
    <row r="1509" spans="1:22" x14ac:dyDescent="0.25">
      <c r="A1509" s="1" t="s">
        <v>3763</v>
      </c>
      <c r="B1509" t="s">
        <v>34</v>
      </c>
      <c r="C1509" t="s">
        <v>915</v>
      </c>
      <c r="D1509" t="s">
        <v>916</v>
      </c>
      <c r="E1509" t="s">
        <v>3</v>
      </c>
      <c r="F1509">
        <f t="shared" si="115"/>
        <v>7</v>
      </c>
      <c r="G1509" t="s">
        <v>3778</v>
      </c>
      <c r="H1509" t="s">
        <v>3779</v>
      </c>
      <c r="I1509" t="s">
        <v>3780</v>
      </c>
      <c r="J1509" t="s">
        <v>4397</v>
      </c>
      <c r="K1509" s="46">
        <v>0.90910000000000002</v>
      </c>
      <c r="L1509" s="27">
        <v>137.05000000000001</v>
      </c>
      <c r="M1509" s="27">
        <v>2397.3000000000002</v>
      </c>
      <c r="N1509" s="27">
        <v>665.23</v>
      </c>
      <c r="O1509" s="70">
        <f t="shared" si="116"/>
        <v>3199.5800000000004</v>
      </c>
      <c r="P1509" s="76">
        <v>1.4452610805909649</v>
      </c>
      <c r="Q1509" s="66">
        <f t="shared" si="117"/>
        <v>961.43</v>
      </c>
      <c r="R1509" s="63">
        <v>1</v>
      </c>
      <c r="S1509" s="27">
        <v>0</v>
      </c>
      <c r="T1509" s="27">
        <v>3199.5800000000004</v>
      </c>
      <c r="U1509" s="64">
        <f t="shared" si="118"/>
        <v>961.43</v>
      </c>
      <c r="V1509" s="65">
        <f t="shared" si="119"/>
        <v>4161.01</v>
      </c>
    </row>
    <row r="1510" spans="1:22" x14ac:dyDescent="0.25">
      <c r="A1510" s="1" t="s">
        <v>3763</v>
      </c>
      <c r="B1510" t="s">
        <v>34</v>
      </c>
      <c r="C1510" t="s">
        <v>915</v>
      </c>
      <c r="D1510" t="s">
        <v>916</v>
      </c>
      <c r="E1510" t="s">
        <v>3</v>
      </c>
      <c r="F1510">
        <f t="shared" si="115"/>
        <v>7</v>
      </c>
      <c r="G1510" t="s">
        <v>3830</v>
      </c>
      <c r="H1510" t="s">
        <v>3782</v>
      </c>
      <c r="I1510" t="s">
        <v>3785</v>
      </c>
      <c r="J1510" t="s">
        <v>4397</v>
      </c>
      <c r="K1510" s="46">
        <v>2.4329999999999998</v>
      </c>
      <c r="L1510" s="27">
        <v>0</v>
      </c>
      <c r="M1510" s="27">
        <v>6415.82</v>
      </c>
      <c r="N1510" s="27">
        <v>2147.12</v>
      </c>
      <c r="O1510" s="70">
        <f t="shared" si="116"/>
        <v>8562.9399999999987</v>
      </c>
      <c r="P1510" s="76">
        <v>1.4452610805909649</v>
      </c>
      <c r="Q1510" s="66">
        <f t="shared" si="117"/>
        <v>3103.15</v>
      </c>
      <c r="R1510" s="63">
        <v>1</v>
      </c>
      <c r="S1510" s="27">
        <v>0</v>
      </c>
      <c r="T1510" s="27">
        <v>8562.9399999999987</v>
      </c>
      <c r="U1510" s="64">
        <f t="shared" si="118"/>
        <v>3103.15</v>
      </c>
      <c r="V1510" s="65">
        <f t="shared" si="119"/>
        <v>11666.089999999998</v>
      </c>
    </row>
    <row r="1511" spans="1:22" x14ac:dyDescent="0.25">
      <c r="A1511" s="1" t="s">
        <v>3763</v>
      </c>
      <c r="B1511" t="s">
        <v>34</v>
      </c>
      <c r="C1511" t="s">
        <v>917</v>
      </c>
      <c r="D1511" t="s">
        <v>918</v>
      </c>
      <c r="E1511" t="s">
        <v>3</v>
      </c>
      <c r="F1511">
        <f t="shared" si="115"/>
        <v>7</v>
      </c>
      <c r="G1511" t="s">
        <v>3778</v>
      </c>
      <c r="H1511" t="s">
        <v>3779</v>
      </c>
      <c r="I1511" t="s">
        <v>3780</v>
      </c>
      <c r="J1511" t="s">
        <v>4397</v>
      </c>
      <c r="K1511" s="46">
        <v>0.9093</v>
      </c>
      <c r="L1511" s="27">
        <v>6.7</v>
      </c>
      <c r="M1511" s="27">
        <v>71.91</v>
      </c>
      <c r="N1511" s="27">
        <v>34.86</v>
      </c>
      <c r="O1511" s="70">
        <f t="shared" si="116"/>
        <v>113.47</v>
      </c>
      <c r="P1511" s="76">
        <v>1.4452094090648309</v>
      </c>
      <c r="Q1511" s="66">
        <f t="shared" si="117"/>
        <v>50.38</v>
      </c>
      <c r="R1511" s="63">
        <v>1</v>
      </c>
      <c r="S1511" s="27">
        <v>0</v>
      </c>
      <c r="T1511" s="27">
        <v>113.47</v>
      </c>
      <c r="U1511" s="64">
        <f t="shared" si="118"/>
        <v>50.38</v>
      </c>
      <c r="V1511" s="65">
        <f t="shared" si="119"/>
        <v>163.85</v>
      </c>
    </row>
    <row r="1512" spans="1:22" x14ac:dyDescent="0.25">
      <c r="A1512" s="1" t="s">
        <v>3763</v>
      </c>
      <c r="B1512" t="s">
        <v>34</v>
      </c>
      <c r="C1512" t="s">
        <v>917</v>
      </c>
      <c r="D1512" t="s">
        <v>918</v>
      </c>
      <c r="E1512" t="s">
        <v>3</v>
      </c>
      <c r="F1512">
        <f t="shared" si="115"/>
        <v>7</v>
      </c>
      <c r="G1512" t="s">
        <v>3967</v>
      </c>
      <c r="H1512" t="s">
        <v>3782</v>
      </c>
      <c r="I1512" t="s">
        <v>3780</v>
      </c>
      <c r="J1512" t="s">
        <v>4397</v>
      </c>
      <c r="K1512" s="46">
        <v>1.4468000000000001</v>
      </c>
      <c r="L1512" s="27">
        <v>66.12</v>
      </c>
      <c r="M1512" s="27">
        <v>114.42</v>
      </c>
      <c r="N1512" s="27">
        <v>0</v>
      </c>
      <c r="O1512" s="70">
        <f t="shared" si="116"/>
        <v>180.54000000000002</v>
      </c>
      <c r="P1512" s="76">
        <v>0</v>
      </c>
      <c r="Q1512" s="66">
        <f t="shared" si="117"/>
        <v>0</v>
      </c>
      <c r="R1512" s="63">
        <v>1</v>
      </c>
      <c r="S1512" s="27">
        <v>0</v>
      </c>
      <c r="T1512" s="27">
        <v>180.54000000000002</v>
      </c>
      <c r="U1512" s="64">
        <f t="shared" si="118"/>
        <v>0</v>
      </c>
      <c r="V1512" s="65">
        <f t="shared" si="119"/>
        <v>180.54000000000002</v>
      </c>
    </row>
    <row r="1513" spans="1:22" x14ac:dyDescent="0.25">
      <c r="A1513" s="1" t="s">
        <v>3763</v>
      </c>
      <c r="B1513" t="s">
        <v>34</v>
      </c>
      <c r="C1513" t="s">
        <v>919</v>
      </c>
      <c r="D1513" t="s">
        <v>920</v>
      </c>
      <c r="E1513" t="s">
        <v>3</v>
      </c>
      <c r="F1513">
        <f t="shared" si="115"/>
        <v>7</v>
      </c>
      <c r="G1513" t="s">
        <v>3778</v>
      </c>
      <c r="H1513" t="s">
        <v>3779</v>
      </c>
      <c r="I1513" t="s">
        <v>3780</v>
      </c>
      <c r="J1513" t="s">
        <v>4397</v>
      </c>
      <c r="K1513" s="46">
        <v>0.96689999999999998</v>
      </c>
      <c r="L1513" s="27">
        <v>0</v>
      </c>
      <c r="M1513" s="27">
        <v>0</v>
      </c>
      <c r="N1513" s="27">
        <v>0</v>
      </c>
      <c r="O1513" s="70">
        <f t="shared" si="116"/>
        <v>0</v>
      </c>
      <c r="P1513" s="76">
        <v>0</v>
      </c>
      <c r="Q1513" s="66">
        <f t="shared" si="117"/>
        <v>0</v>
      </c>
      <c r="R1513" s="63">
        <v>0</v>
      </c>
      <c r="S1513" s="27">
        <v>0</v>
      </c>
      <c r="T1513" s="27">
        <v>0</v>
      </c>
      <c r="U1513" s="64">
        <f t="shared" si="118"/>
        <v>0</v>
      </c>
      <c r="V1513" s="65">
        <f t="shared" si="119"/>
        <v>0</v>
      </c>
    </row>
    <row r="1514" spans="1:22" x14ac:dyDescent="0.25">
      <c r="A1514" s="1" t="s">
        <v>3763</v>
      </c>
      <c r="B1514" t="s">
        <v>34</v>
      </c>
      <c r="C1514" t="s">
        <v>919</v>
      </c>
      <c r="D1514" t="s">
        <v>920</v>
      </c>
      <c r="E1514" t="s">
        <v>3</v>
      </c>
      <c r="F1514">
        <f t="shared" si="115"/>
        <v>7</v>
      </c>
      <c r="G1514" t="s">
        <v>3977</v>
      </c>
      <c r="H1514" t="s">
        <v>3782</v>
      </c>
      <c r="I1514" t="s">
        <v>3783</v>
      </c>
      <c r="J1514" t="s">
        <v>4397</v>
      </c>
      <c r="K1514" s="46">
        <v>0.98250000000000004</v>
      </c>
      <c r="L1514" s="27">
        <v>0</v>
      </c>
      <c r="M1514" s="27">
        <v>0</v>
      </c>
      <c r="N1514" s="27">
        <v>0</v>
      </c>
      <c r="O1514" s="70">
        <f t="shared" si="116"/>
        <v>0</v>
      </c>
      <c r="P1514" s="76">
        <v>0</v>
      </c>
      <c r="Q1514" s="66">
        <f t="shared" si="117"/>
        <v>0</v>
      </c>
      <c r="R1514" s="63">
        <v>0</v>
      </c>
      <c r="S1514" s="27">
        <v>0</v>
      </c>
      <c r="T1514" s="27">
        <v>0</v>
      </c>
      <c r="U1514" s="64">
        <f t="shared" si="118"/>
        <v>0</v>
      </c>
      <c r="V1514" s="65">
        <f t="shared" si="119"/>
        <v>0</v>
      </c>
    </row>
    <row r="1515" spans="1:22" x14ac:dyDescent="0.25">
      <c r="A1515" s="1" t="s">
        <v>3763</v>
      </c>
      <c r="B1515" t="s">
        <v>34</v>
      </c>
      <c r="C1515" t="s">
        <v>921</v>
      </c>
      <c r="D1515" t="s">
        <v>922</v>
      </c>
      <c r="E1515" t="s">
        <v>3</v>
      </c>
      <c r="F1515">
        <f t="shared" si="115"/>
        <v>7</v>
      </c>
      <c r="G1515" t="s">
        <v>3778</v>
      </c>
      <c r="H1515" t="s">
        <v>3779</v>
      </c>
      <c r="I1515" t="s">
        <v>3780</v>
      </c>
      <c r="J1515" t="s">
        <v>4397</v>
      </c>
      <c r="K1515" s="46">
        <v>0.95640000000000003</v>
      </c>
      <c r="L1515" s="27">
        <v>0.03</v>
      </c>
      <c r="M1515" s="27">
        <v>0</v>
      </c>
      <c r="N1515" s="27">
        <v>0.26</v>
      </c>
      <c r="O1515" s="70">
        <f t="shared" si="116"/>
        <v>0.29000000000000004</v>
      </c>
      <c r="P1515" s="76">
        <v>1.4464285714285714</v>
      </c>
      <c r="Q1515" s="66">
        <f t="shared" si="117"/>
        <v>0.38</v>
      </c>
      <c r="R1515" s="63">
        <v>1</v>
      </c>
      <c r="S1515" s="27">
        <v>0</v>
      </c>
      <c r="T1515" s="27">
        <v>0.29000000000000004</v>
      </c>
      <c r="U1515" s="64">
        <f t="shared" si="118"/>
        <v>0.38</v>
      </c>
      <c r="V1515" s="65">
        <f t="shared" si="119"/>
        <v>0.67</v>
      </c>
    </row>
    <row r="1516" spans="1:22" x14ac:dyDescent="0.25">
      <c r="A1516" s="1" t="s">
        <v>3763</v>
      </c>
      <c r="B1516" t="s">
        <v>34</v>
      </c>
      <c r="C1516" t="s">
        <v>921</v>
      </c>
      <c r="D1516" t="s">
        <v>922</v>
      </c>
      <c r="E1516" t="s">
        <v>3</v>
      </c>
      <c r="F1516">
        <f t="shared" si="115"/>
        <v>7</v>
      </c>
      <c r="G1516" t="s">
        <v>3787</v>
      </c>
      <c r="H1516" t="s">
        <v>3782</v>
      </c>
      <c r="I1516" t="s">
        <v>3785</v>
      </c>
      <c r="J1516" t="s">
        <v>4397</v>
      </c>
      <c r="K1516" s="46">
        <v>0.98829999999999996</v>
      </c>
      <c r="L1516" s="27">
        <v>0</v>
      </c>
      <c r="M1516" s="27">
        <v>0</v>
      </c>
      <c r="N1516" s="27">
        <v>0.3</v>
      </c>
      <c r="O1516" s="70">
        <f t="shared" si="116"/>
        <v>0.3</v>
      </c>
      <c r="P1516" s="76">
        <v>1.4464285714285714</v>
      </c>
      <c r="Q1516" s="66">
        <f t="shared" si="117"/>
        <v>0.43</v>
      </c>
      <c r="R1516" s="63">
        <v>1</v>
      </c>
      <c r="S1516" s="27">
        <v>0</v>
      </c>
      <c r="T1516" s="27">
        <v>0.3</v>
      </c>
      <c r="U1516" s="64">
        <f t="shared" si="118"/>
        <v>0.43</v>
      </c>
      <c r="V1516" s="65">
        <f t="shared" si="119"/>
        <v>0.73</v>
      </c>
    </row>
    <row r="1517" spans="1:22" x14ac:dyDescent="0.25">
      <c r="A1517" s="1" t="s">
        <v>3763</v>
      </c>
      <c r="B1517" t="s">
        <v>34</v>
      </c>
      <c r="C1517" t="s">
        <v>923</v>
      </c>
      <c r="D1517" t="s">
        <v>924</v>
      </c>
      <c r="E1517" t="s">
        <v>3</v>
      </c>
      <c r="F1517">
        <f t="shared" si="115"/>
        <v>7</v>
      </c>
      <c r="G1517" t="s">
        <v>3778</v>
      </c>
      <c r="H1517" t="s">
        <v>3779</v>
      </c>
      <c r="I1517" t="s">
        <v>3780</v>
      </c>
      <c r="J1517" t="s">
        <v>4397</v>
      </c>
      <c r="K1517" s="46">
        <v>0.7823</v>
      </c>
      <c r="L1517" s="27">
        <v>0</v>
      </c>
      <c r="M1517" s="27">
        <v>10822.18</v>
      </c>
      <c r="N1517" s="27">
        <v>2554.52</v>
      </c>
      <c r="O1517" s="70">
        <f t="shared" si="116"/>
        <v>13376.7</v>
      </c>
      <c r="P1517" s="76">
        <v>1.4452626384090861</v>
      </c>
      <c r="Q1517" s="66">
        <f t="shared" si="117"/>
        <v>3691.95</v>
      </c>
      <c r="R1517" s="63">
        <v>1</v>
      </c>
      <c r="S1517" s="27">
        <v>0</v>
      </c>
      <c r="T1517" s="27">
        <v>13376.7</v>
      </c>
      <c r="U1517" s="64">
        <f t="shared" si="118"/>
        <v>3691.95</v>
      </c>
      <c r="V1517" s="65">
        <f t="shared" si="119"/>
        <v>17068.650000000001</v>
      </c>
    </row>
    <row r="1518" spans="1:22" x14ac:dyDescent="0.25">
      <c r="A1518" s="1" t="s">
        <v>3763</v>
      </c>
      <c r="B1518" t="s">
        <v>34</v>
      </c>
      <c r="C1518" t="s">
        <v>923</v>
      </c>
      <c r="D1518" t="s">
        <v>924</v>
      </c>
      <c r="E1518" t="s">
        <v>3</v>
      </c>
      <c r="F1518">
        <f t="shared" si="115"/>
        <v>7</v>
      </c>
      <c r="G1518" t="s">
        <v>3977</v>
      </c>
      <c r="H1518" t="s">
        <v>3782</v>
      </c>
      <c r="I1518" t="s">
        <v>3783</v>
      </c>
      <c r="J1518" t="s">
        <v>4397</v>
      </c>
      <c r="K1518" s="46">
        <v>0.5</v>
      </c>
      <c r="L1518" s="27">
        <v>1632.7</v>
      </c>
      <c r="M1518" s="27">
        <v>6916.9</v>
      </c>
      <c r="N1518" s="27">
        <v>0</v>
      </c>
      <c r="O1518" s="70">
        <f t="shared" si="116"/>
        <v>8549.6</v>
      </c>
      <c r="P1518" s="76">
        <v>0</v>
      </c>
      <c r="Q1518" s="66">
        <f t="shared" si="117"/>
        <v>0</v>
      </c>
      <c r="R1518" s="63">
        <v>1</v>
      </c>
      <c r="S1518" s="27">
        <v>0</v>
      </c>
      <c r="T1518" s="27">
        <v>8549.6</v>
      </c>
      <c r="U1518" s="64">
        <f t="shared" si="118"/>
        <v>0</v>
      </c>
      <c r="V1518" s="65">
        <f t="shared" si="119"/>
        <v>8549.6</v>
      </c>
    </row>
    <row r="1519" spans="1:22" x14ac:dyDescent="0.25">
      <c r="A1519" s="1" t="s">
        <v>3763</v>
      </c>
      <c r="B1519" t="s">
        <v>34</v>
      </c>
      <c r="C1519" t="s">
        <v>923</v>
      </c>
      <c r="D1519" t="s">
        <v>924</v>
      </c>
      <c r="E1519" t="s">
        <v>3</v>
      </c>
      <c r="F1519">
        <f t="shared" si="115"/>
        <v>7</v>
      </c>
      <c r="G1519" t="s">
        <v>3787</v>
      </c>
      <c r="H1519" t="s">
        <v>3782</v>
      </c>
      <c r="I1519" t="s">
        <v>3785</v>
      </c>
      <c r="J1519" t="s">
        <v>4397</v>
      </c>
      <c r="K1519" s="46">
        <v>1.4206000000000001</v>
      </c>
      <c r="L1519" s="27">
        <v>0</v>
      </c>
      <c r="M1519" s="27">
        <v>19652.3</v>
      </c>
      <c r="N1519" s="27">
        <v>4638.83</v>
      </c>
      <c r="O1519" s="70">
        <f t="shared" si="116"/>
        <v>24291.129999999997</v>
      </c>
      <c r="P1519" s="76">
        <v>1.4452626384090861</v>
      </c>
      <c r="Q1519" s="66">
        <f t="shared" si="117"/>
        <v>6704.33</v>
      </c>
      <c r="R1519" s="63">
        <v>1</v>
      </c>
      <c r="S1519" s="27">
        <v>0</v>
      </c>
      <c r="T1519" s="27">
        <v>24291.129999999997</v>
      </c>
      <c r="U1519" s="64">
        <f t="shared" si="118"/>
        <v>6704.33</v>
      </c>
      <c r="V1519" s="65">
        <f t="shared" si="119"/>
        <v>30995.46</v>
      </c>
    </row>
    <row r="1520" spans="1:22" x14ac:dyDescent="0.25">
      <c r="A1520" s="1" t="s">
        <v>3763</v>
      </c>
      <c r="B1520" t="s">
        <v>34</v>
      </c>
      <c r="C1520" t="s">
        <v>925</v>
      </c>
      <c r="D1520" t="s">
        <v>926</v>
      </c>
      <c r="E1520" t="s">
        <v>3</v>
      </c>
      <c r="F1520">
        <f t="shared" si="115"/>
        <v>7</v>
      </c>
      <c r="G1520" t="s">
        <v>3778</v>
      </c>
      <c r="H1520" t="s">
        <v>3779</v>
      </c>
      <c r="I1520" t="s">
        <v>3780</v>
      </c>
      <c r="J1520" t="s">
        <v>4397</v>
      </c>
      <c r="K1520" s="46">
        <v>0.9</v>
      </c>
      <c r="L1520" s="27">
        <v>0</v>
      </c>
      <c r="M1520" s="27">
        <v>0</v>
      </c>
      <c r="N1520" s="27">
        <v>5908.32</v>
      </c>
      <c r="O1520" s="70">
        <f t="shared" si="116"/>
        <v>5908.32</v>
      </c>
      <c r="P1520" s="76">
        <v>1.4452619357109975</v>
      </c>
      <c r="Q1520" s="66">
        <f t="shared" si="117"/>
        <v>8539.07</v>
      </c>
      <c r="R1520" s="63">
        <v>1</v>
      </c>
      <c r="S1520" s="27">
        <v>0</v>
      </c>
      <c r="T1520" s="27">
        <v>5908.3200000000006</v>
      </c>
      <c r="U1520" s="64">
        <f t="shared" si="118"/>
        <v>8539.07</v>
      </c>
      <c r="V1520" s="65">
        <f t="shared" si="119"/>
        <v>14447.39</v>
      </c>
    </row>
    <row r="1521" spans="1:22" x14ac:dyDescent="0.25">
      <c r="A1521" s="1" t="s">
        <v>3763</v>
      </c>
      <c r="B1521" t="s">
        <v>34</v>
      </c>
      <c r="C1521" t="s">
        <v>927</v>
      </c>
      <c r="D1521" t="s">
        <v>928</v>
      </c>
      <c r="E1521" t="s">
        <v>3</v>
      </c>
      <c r="F1521">
        <f t="shared" si="115"/>
        <v>7</v>
      </c>
      <c r="G1521" t="s">
        <v>3778</v>
      </c>
      <c r="H1521" t="s">
        <v>3779</v>
      </c>
      <c r="I1521" t="s">
        <v>3780</v>
      </c>
      <c r="J1521" t="s">
        <v>4397</v>
      </c>
      <c r="K1521" s="46">
        <v>0.75949999999999995</v>
      </c>
      <c r="L1521" s="27">
        <v>0.56999999999999995</v>
      </c>
      <c r="M1521" s="27">
        <v>142.56</v>
      </c>
      <c r="N1521" s="27">
        <v>1.48</v>
      </c>
      <c r="O1521" s="70">
        <f t="shared" si="116"/>
        <v>144.60999999999999</v>
      </c>
      <c r="P1521" s="76">
        <v>1.4459459459459461</v>
      </c>
      <c r="Q1521" s="66">
        <f t="shared" si="117"/>
        <v>2.14</v>
      </c>
      <c r="R1521" s="63">
        <v>1</v>
      </c>
      <c r="S1521" s="27">
        <v>0</v>
      </c>
      <c r="T1521" s="27">
        <v>144.60999999999999</v>
      </c>
      <c r="U1521" s="64">
        <f t="shared" si="118"/>
        <v>2.14</v>
      </c>
      <c r="V1521" s="65">
        <f t="shared" si="119"/>
        <v>146.74999999999997</v>
      </c>
    </row>
    <row r="1522" spans="1:22" x14ac:dyDescent="0.25">
      <c r="A1522" s="1" t="s">
        <v>3763</v>
      </c>
      <c r="B1522" t="s">
        <v>34</v>
      </c>
      <c r="C1522" t="s">
        <v>927</v>
      </c>
      <c r="D1522" t="s">
        <v>928</v>
      </c>
      <c r="E1522" t="s">
        <v>3</v>
      </c>
      <c r="F1522">
        <f t="shared" si="115"/>
        <v>7</v>
      </c>
      <c r="G1522" t="s">
        <v>4292</v>
      </c>
      <c r="H1522" t="s">
        <v>3782</v>
      </c>
      <c r="I1522" t="s">
        <v>3783</v>
      </c>
      <c r="J1522" t="s">
        <v>4397</v>
      </c>
      <c r="K1522" s="46">
        <v>1.8593999999999999</v>
      </c>
      <c r="L1522" s="27">
        <v>5.0199999999999996</v>
      </c>
      <c r="M1522" s="27">
        <v>349.01</v>
      </c>
      <c r="N1522" s="27">
        <v>0</v>
      </c>
      <c r="O1522" s="70">
        <f t="shared" si="116"/>
        <v>354.03</v>
      </c>
      <c r="P1522" s="76">
        <v>0</v>
      </c>
      <c r="Q1522" s="66">
        <f t="shared" si="117"/>
        <v>0</v>
      </c>
      <c r="R1522" s="63">
        <v>1</v>
      </c>
      <c r="S1522" s="27">
        <v>0</v>
      </c>
      <c r="T1522" s="27">
        <v>354.03</v>
      </c>
      <c r="U1522" s="64">
        <f t="shared" si="118"/>
        <v>0</v>
      </c>
      <c r="V1522" s="65">
        <f t="shared" si="119"/>
        <v>354.03</v>
      </c>
    </row>
    <row r="1523" spans="1:22" x14ac:dyDescent="0.25">
      <c r="A1523" s="1" t="s">
        <v>3763</v>
      </c>
      <c r="B1523" t="s">
        <v>34</v>
      </c>
      <c r="C1523" t="s">
        <v>929</v>
      </c>
      <c r="D1523" t="s">
        <v>930</v>
      </c>
      <c r="E1523" t="s">
        <v>3</v>
      </c>
      <c r="F1523">
        <f t="shared" si="115"/>
        <v>7</v>
      </c>
      <c r="G1523" t="s">
        <v>3778</v>
      </c>
      <c r="H1523" t="s">
        <v>3779</v>
      </c>
      <c r="I1523" t="s">
        <v>3780</v>
      </c>
      <c r="J1523" t="s">
        <v>4397</v>
      </c>
      <c r="K1523" s="46">
        <v>0.56289999999999996</v>
      </c>
      <c r="L1523" s="27">
        <v>2.23</v>
      </c>
      <c r="M1523" s="27">
        <v>52.52</v>
      </c>
      <c r="N1523" s="27">
        <v>10.719999999999999</v>
      </c>
      <c r="O1523" s="70">
        <f t="shared" si="116"/>
        <v>65.47</v>
      </c>
      <c r="P1523" s="76">
        <v>1.4453876627051498</v>
      </c>
      <c r="Q1523" s="66">
        <f t="shared" si="117"/>
        <v>15.49</v>
      </c>
      <c r="R1523" s="63">
        <v>1</v>
      </c>
      <c r="S1523" s="27">
        <v>0</v>
      </c>
      <c r="T1523" s="27">
        <v>65.47</v>
      </c>
      <c r="U1523" s="64">
        <f t="shared" si="118"/>
        <v>15.49</v>
      </c>
      <c r="V1523" s="65">
        <f t="shared" si="119"/>
        <v>80.959999999999994</v>
      </c>
    </row>
    <row r="1524" spans="1:22" x14ac:dyDescent="0.25">
      <c r="A1524" s="1" t="s">
        <v>3763</v>
      </c>
      <c r="B1524" t="s">
        <v>34</v>
      </c>
      <c r="C1524" t="s">
        <v>929</v>
      </c>
      <c r="D1524" t="s">
        <v>930</v>
      </c>
      <c r="E1524" t="s">
        <v>3</v>
      </c>
      <c r="F1524">
        <f t="shared" si="115"/>
        <v>7</v>
      </c>
      <c r="G1524" t="s">
        <v>3978</v>
      </c>
      <c r="H1524" t="s">
        <v>3782</v>
      </c>
      <c r="I1524" t="s">
        <v>3785</v>
      </c>
      <c r="J1524" t="s">
        <v>4397</v>
      </c>
      <c r="K1524" s="46">
        <v>0.30199999999999999</v>
      </c>
      <c r="L1524" s="27">
        <v>0</v>
      </c>
      <c r="M1524" s="27">
        <v>28.18</v>
      </c>
      <c r="N1524" s="27">
        <v>6.9500000000000011</v>
      </c>
      <c r="O1524" s="70">
        <f t="shared" si="116"/>
        <v>35.130000000000003</v>
      </c>
      <c r="P1524" s="76">
        <v>1.4453876627051498</v>
      </c>
      <c r="Q1524" s="66">
        <f t="shared" si="117"/>
        <v>10.050000000000001</v>
      </c>
      <c r="R1524" s="63">
        <v>1</v>
      </c>
      <c r="S1524" s="27">
        <v>0</v>
      </c>
      <c r="T1524" s="27">
        <v>35.130000000000003</v>
      </c>
      <c r="U1524" s="64">
        <f t="shared" si="118"/>
        <v>10.050000000000001</v>
      </c>
      <c r="V1524" s="65">
        <f t="shared" si="119"/>
        <v>45.180000000000007</v>
      </c>
    </row>
    <row r="1525" spans="1:22" x14ac:dyDescent="0.25">
      <c r="A1525" s="1" t="s">
        <v>3763</v>
      </c>
      <c r="B1525" t="s">
        <v>34</v>
      </c>
      <c r="C1525" t="s">
        <v>929</v>
      </c>
      <c r="D1525" t="s">
        <v>930</v>
      </c>
      <c r="E1525" t="s">
        <v>3</v>
      </c>
      <c r="F1525">
        <f t="shared" si="115"/>
        <v>7</v>
      </c>
      <c r="G1525" t="s">
        <v>3902</v>
      </c>
      <c r="H1525" t="s">
        <v>3782</v>
      </c>
      <c r="I1525" t="s">
        <v>3783</v>
      </c>
      <c r="J1525" t="s">
        <v>4397</v>
      </c>
      <c r="K1525" s="46">
        <v>1.0570999999999999</v>
      </c>
      <c r="L1525" s="27">
        <v>24.31</v>
      </c>
      <c r="M1525" s="27">
        <v>98.63</v>
      </c>
      <c r="N1525" s="27">
        <v>0</v>
      </c>
      <c r="O1525" s="70">
        <f t="shared" si="116"/>
        <v>122.94</v>
      </c>
      <c r="P1525" s="76">
        <v>0</v>
      </c>
      <c r="Q1525" s="66">
        <f t="shared" si="117"/>
        <v>0</v>
      </c>
      <c r="R1525" s="63">
        <v>1</v>
      </c>
      <c r="S1525" s="27">
        <v>0</v>
      </c>
      <c r="T1525" s="27">
        <v>122.94</v>
      </c>
      <c r="U1525" s="64">
        <f t="shared" si="118"/>
        <v>0</v>
      </c>
      <c r="V1525" s="65">
        <f t="shared" si="119"/>
        <v>122.94</v>
      </c>
    </row>
    <row r="1526" spans="1:22" x14ac:dyDescent="0.25">
      <c r="A1526" s="1" t="s">
        <v>3763</v>
      </c>
      <c r="B1526" t="s">
        <v>34</v>
      </c>
      <c r="C1526" t="s">
        <v>929</v>
      </c>
      <c r="D1526" t="s">
        <v>930</v>
      </c>
      <c r="E1526" t="s">
        <v>3</v>
      </c>
      <c r="F1526">
        <f t="shared" si="115"/>
        <v>7</v>
      </c>
      <c r="G1526" t="s">
        <v>3863</v>
      </c>
      <c r="H1526" t="s">
        <v>3782</v>
      </c>
      <c r="I1526" t="s">
        <v>3783</v>
      </c>
      <c r="J1526" t="s">
        <v>4397</v>
      </c>
      <c r="K1526" s="46">
        <v>1.51</v>
      </c>
      <c r="L1526" s="27">
        <v>34.729999999999997</v>
      </c>
      <c r="M1526" s="27">
        <v>140.88</v>
      </c>
      <c r="N1526" s="27">
        <v>0</v>
      </c>
      <c r="O1526" s="70">
        <f t="shared" si="116"/>
        <v>175.60999999999999</v>
      </c>
      <c r="P1526" s="76">
        <v>0</v>
      </c>
      <c r="Q1526" s="66">
        <f t="shared" si="117"/>
        <v>0</v>
      </c>
      <c r="R1526" s="63">
        <v>1</v>
      </c>
      <c r="S1526" s="27">
        <v>0</v>
      </c>
      <c r="T1526" s="27">
        <v>175.60999999999999</v>
      </c>
      <c r="U1526" s="64">
        <f t="shared" si="118"/>
        <v>0</v>
      </c>
      <c r="V1526" s="65">
        <f t="shared" si="119"/>
        <v>175.60999999999999</v>
      </c>
    </row>
    <row r="1527" spans="1:22" x14ac:dyDescent="0.25">
      <c r="A1527" s="1" t="s">
        <v>3763</v>
      </c>
      <c r="B1527" t="s">
        <v>34</v>
      </c>
      <c r="C1527" t="s">
        <v>931</v>
      </c>
      <c r="D1527" t="s">
        <v>932</v>
      </c>
      <c r="E1527" t="s">
        <v>3</v>
      </c>
      <c r="F1527">
        <f t="shared" si="115"/>
        <v>7</v>
      </c>
      <c r="G1527" t="s">
        <v>3778</v>
      </c>
      <c r="H1527" t="s">
        <v>3779</v>
      </c>
      <c r="I1527" t="s">
        <v>3780</v>
      </c>
      <c r="J1527" t="s">
        <v>4397</v>
      </c>
      <c r="K1527" s="46">
        <v>0.95099999999999996</v>
      </c>
      <c r="L1527" s="27">
        <v>0</v>
      </c>
      <c r="M1527" s="27">
        <v>0</v>
      </c>
      <c r="N1527" s="27">
        <v>0</v>
      </c>
      <c r="O1527" s="70">
        <f t="shared" si="116"/>
        <v>0</v>
      </c>
      <c r="P1527" s="76">
        <v>0</v>
      </c>
      <c r="Q1527" s="66">
        <f t="shared" si="117"/>
        <v>0</v>
      </c>
      <c r="R1527" s="63">
        <v>0</v>
      </c>
      <c r="S1527" s="27">
        <v>0</v>
      </c>
      <c r="T1527" s="27">
        <v>0</v>
      </c>
      <c r="U1527" s="64">
        <f t="shared" si="118"/>
        <v>0</v>
      </c>
      <c r="V1527" s="65">
        <f t="shared" si="119"/>
        <v>0</v>
      </c>
    </row>
    <row r="1528" spans="1:22" x14ac:dyDescent="0.25">
      <c r="A1528" s="1" t="s">
        <v>3763</v>
      </c>
      <c r="B1528" t="s">
        <v>34</v>
      </c>
      <c r="C1528" t="s">
        <v>931</v>
      </c>
      <c r="D1528" t="s">
        <v>932</v>
      </c>
      <c r="E1528" t="s">
        <v>3</v>
      </c>
      <c r="F1528">
        <f t="shared" si="115"/>
        <v>7</v>
      </c>
      <c r="G1528" t="s">
        <v>3902</v>
      </c>
      <c r="H1528" t="s">
        <v>3782</v>
      </c>
      <c r="I1528" t="s">
        <v>3783</v>
      </c>
      <c r="J1528" t="s">
        <v>4397</v>
      </c>
      <c r="K1528" s="46">
        <v>1.0829</v>
      </c>
      <c r="L1528" s="27">
        <v>0</v>
      </c>
      <c r="M1528" s="27">
        <v>0</v>
      </c>
      <c r="N1528" s="27">
        <v>0</v>
      </c>
      <c r="O1528" s="70">
        <f t="shared" si="116"/>
        <v>0</v>
      </c>
      <c r="P1528" s="76">
        <v>0</v>
      </c>
      <c r="Q1528" s="66">
        <f t="shared" si="117"/>
        <v>0</v>
      </c>
      <c r="R1528" s="63">
        <v>0</v>
      </c>
      <c r="S1528" s="27">
        <v>0</v>
      </c>
      <c r="T1528" s="27">
        <v>0</v>
      </c>
      <c r="U1528" s="64">
        <f t="shared" si="118"/>
        <v>0</v>
      </c>
      <c r="V1528" s="65">
        <f t="shared" si="119"/>
        <v>0</v>
      </c>
    </row>
    <row r="1529" spans="1:22" x14ac:dyDescent="0.25">
      <c r="A1529" s="1" t="s">
        <v>3763</v>
      </c>
      <c r="B1529" t="s">
        <v>34</v>
      </c>
      <c r="C1529" t="s">
        <v>933</v>
      </c>
      <c r="D1529" t="s">
        <v>934</v>
      </c>
      <c r="E1529" t="s">
        <v>3</v>
      </c>
      <c r="F1529">
        <f t="shared" si="115"/>
        <v>7</v>
      </c>
      <c r="G1529" t="s">
        <v>3778</v>
      </c>
      <c r="H1529" t="s">
        <v>3779</v>
      </c>
      <c r="I1529" t="s">
        <v>3780</v>
      </c>
      <c r="J1529" t="s">
        <v>4397</v>
      </c>
      <c r="K1529" s="46">
        <v>0.72940000000000005</v>
      </c>
      <c r="L1529" s="27">
        <v>194.22</v>
      </c>
      <c r="M1529" s="27">
        <v>14679.77</v>
      </c>
      <c r="N1529" s="27">
        <v>6774.3499999999995</v>
      </c>
      <c r="O1529" s="70">
        <f t="shared" si="116"/>
        <v>21648.34</v>
      </c>
      <c r="P1529" s="76">
        <v>1.445263130945545</v>
      </c>
      <c r="Q1529" s="66">
        <f t="shared" si="117"/>
        <v>9790.7199999999993</v>
      </c>
      <c r="R1529" s="63">
        <v>1</v>
      </c>
      <c r="S1529" s="27">
        <v>0</v>
      </c>
      <c r="T1529" s="27">
        <v>21648.34</v>
      </c>
      <c r="U1529" s="64">
        <f t="shared" si="118"/>
        <v>9790.7199999999993</v>
      </c>
      <c r="V1529" s="65">
        <f t="shared" si="119"/>
        <v>31439.059999999998</v>
      </c>
    </row>
    <row r="1530" spans="1:22" x14ac:dyDescent="0.25">
      <c r="A1530" s="1" t="s">
        <v>3763</v>
      </c>
      <c r="B1530" t="s">
        <v>34</v>
      </c>
      <c r="C1530" t="s">
        <v>933</v>
      </c>
      <c r="D1530" t="s">
        <v>934</v>
      </c>
      <c r="E1530" t="s">
        <v>3</v>
      </c>
      <c r="F1530">
        <f t="shared" si="115"/>
        <v>7</v>
      </c>
      <c r="G1530" t="s">
        <v>3902</v>
      </c>
      <c r="H1530" t="s">
        <v>3782</v>
      </c>
      <c r="I1530" t="s">
        <v>3783</v>
      </c>
      <c r="J1530" t="s">
        <v>4397</v>
      </c>
      <c r="K1530" s="46">
        <v>0.72219999999999995</v>
      </c>
      <c r="L1530" s="27">
        <v>6978.37</v>
      </c>
      <c r="M1530" s="27">
        <v>14534.86</v>
      </c>
      <c r="N1530" s="27">
        <v>0</v>
      </c>
      <c r="O1530" s="70">
        <f t="shared" si="116"/>
        <v>21513.23</v>
      </c>
      <c r="P1530" s="76">
        <v>0</v>
      </c>
      <c r="Q1530" s="66">
        <f t="shared" si="117"/>
        <v>0</v>
      </c>
      <c r="R1530" s="63">
        <v>1</v>
      </c>
      <c r="S1530" s="27">
        <v>0</v>
      </c>
      <c r="T1530" s="27">
        <v>21513.23</v>
      </c>
      <c r="U1530" s="64">
        <f t="shared" si="118"/>
        <v>0</v>
      </c>
      <c r="V1530" s="65">
        <f t="shared" si="119"/>
        <v>21513.23</v>
      </c>
    </row>
    <row r="1531" spans="1:22" x14ac:dyDescent="0.25">
      <c r="A1531" s="1" t="s">
        <v>3763</v>
      </c>
      <c r="B1531" t="s">
        <v>34</v>
      </c>
      <c r="C1531" t="s">
        <v>933</v>
      </c>
      <c r="D1531" t="s">
        <v>934</v>
      </c>
      <c r="E1531" t="s">
        <v>3</v>
      </c>
      <c r="F1531">
        <f t="shared" si="115"/>
        <v>7</v>
      </c>
      <c r="G1531" t="s">
        <v>3979</v>
      </c>
      <c r="H1531" t="s">
        <v>3782</v>
      </c>
      <c r="I1531" t="s">
        <v>3783</v>
      </c>
      <c r="J1531" t="s">
        <v>4397</v>
      </c>
      <c r="K1531" s="46">
        <v>0.42549999999999999</v>
      </c>
      <c r="L1531" s="27">
        <v>4111.46</v>
      </c>
      <c r="M1531" s="27">
        <v>8563.5300000000007</v>
      </c>
      <c r="N1531" s="27">
        <v>0</v>
      </c>
      <c r="O1531" s="70">
        <f t="shared" si="116"/>
        <v>12674.990000000002</v>
      </c>
      <c r="P1531" s="76">
        <v>0</v>
      </c>
      <c r="Q1531" s="66">
        <f t="shared" si="117"/>
        <v>0</v>
      </c>
      <c r="R1531" s="63">
        <v>1</v>
      </c>
      <c r="S1531" s="27">
        <v>0</v>
      </c>
      <c r="T1531" s="27">
        <v>12674.990000000002</v>
      </c>
      <c r="U1531" s="64">
        <f t="shared" si="118"/>
        <v>0</v>
      </c>
      <c r="V1531" s="65">
        <f t="shared" si="119"/>
        <v>12674.990000000002</v>
      </c>
    </row>
    <row r="1532" spans="1:22" x14ac:dyDescent="0.25">
      <c r="A1532" s="1" t="s">
        <v>3763</v>
      </c>
      <c r="B1532" t="s">
        <v>34</v>
      </c>
      <c r="C1532" t="s">
        <v>933</v>
      </c>
      <c r="D1532" t="s">
        <v>934</v>
      </c>
      <c r="E1532" t="s">
        <v>3</v>
      </c>
      <c r="F1532">
        <f t="shared" si="115"/>
        <v>7</v>
      </c>
      <c r="G1532" t="s">
        <v>3787</v>
      </c>
      <c r="H1532" t="s">
        <v>3782</v>
      </c>
      <c r="I1532" t="s">
        <v>3785</v>
      </c>
      <c r="J1532" t="s">
        <v>4397</v>
      </c>
      <c r="K1532" s="46">
        <v>0.72209999999999996</v>
      </c>
      <c r="L1532" s="27">
        <v>0</v>
      </c>
      <c r="M1532" s="27">
        <v>14532.85</v>
      </c>
      <c r="N1532" s="27">
        <v>6896.6</v>
      </c>
      <c r="O1532" s="70">
        <f t="shared" si="116"/>
        <v>21429.45</v>
      </c>
      <c r="P1532" s="76">
        <v>1.445263130945545</v>
      </c>
      <c r="Q1532" s="66">
        <f t="shared" si="117"/>
        <v>9967.4</v>
      </c>
      <c r="R1532" s="63">
        <v>1</v>
      </c>
      <c r="S1532" s="27">
        <v>0</v>
      </c>
      <c r="T1532" s="27">
        <v>21429.45</v>
      </c>
      <c r="U1532" s="64">
        <f t="shared" si="118"/>
        <v>9967.4</v>
      </c>
      <c r="V1532" s="65">
        <f t="shared" si="119"/>
        <v>31396.85</v>
      </c>
    </row>
    <row r="1533" spans="1:22" x14ac:dyDescent="0.25">
      <c r="A1533" s="1" t="s">
        <v>3763</v>
      </c>
      <c r="B1533" t="s">
        <v>34</v>
      </c>
      <c r="C1533" t="s">
        <v>2462</v>
      </c>
      <c r="D1533" t="s">
        <v>2463</v>
      </c>
      <c r="E1533" t="s">
        <v>1</v>
      </c>
      <c r="F1533">
        <f t="shared" si="115"/>
        <v>7</v>
      </c>
      <c r="G1533" t="s">
        <v>3778</v>
      </c>
      <c r="H1533" t="s">
        <v>3779</v>
      </c>
      <c r="I1533" t="s">
        <v>3780</v>
      </c>
      <c r="J1533" t="s">
        <v>4396</v>
      </c>
      <c r="K1533" s="46">
        <v>14.406000000000001</v>
      </c>
      <c r="L1533" s="27">
        <v>38467.78</v>
      </c>
      <c r="M1533" s="27">
        <v>0</v>
      </c>
      <c r="N1533" s="27">
        <v>54939.350000000006</v>
      </c>
      <c r="O1533" s="70">
        <f t="shared" si="116"/>
        <v>93407.13</v>
      </c>
      <c r="P1533" s="76">
        <v>1.4452627683401751</v>
      </c>
      <c r="Q1533" s="66">
        <f t="shared" si="117"/>
        <v>79401.8</v>
      </c>
      <c r="R1533" s="63">
        <v>1</v>
      </c>
      <c r="S1533" s="27">
        <v>93407.13</v>
      </c>
      <c r="T1533" s="27">
        <v>0</v>
      </c>
      <c r="U1533" s="64">
        <f t="shared" si="118"/>
        <v>79401.8</v>
      </c>
      <c r="V1533" s="65">
        <f t="shared" si="119"/>
        <v>172808.93</v>
      </c>
    </row>
    <row r="1534" spans="1:22" x14ac:dyDescent="0.25">
      <c r="A1534" s="1" t="s">
        <v>3763</v>
      </c>
      <c r="B1534" t="s">
        <v>34</v>
      </c>
      <c r="C1534" t="s">
        <v>2462</v>
      </c>
      <c r="D1534" t="s">
        <v>2463</v>
      </c>
      <c r="E1534" t="s">
        <v>1</v>
      </c>
      <c r="F1534">
        <f t="shared" si="115"/>
        <v>7</v>
      </c>
      <c r="G1534" t="s">
        <v>3784</v>
      </c>
      <c r="H1534" t="s">
        <v>3782</v>
      </c>
      <c r="I1534" t="s">
        <v>3785</v>
      </c>
      <c r="J1534" t="s">
        <v>4396</v>
      </c>
      <c r="K1534" s="46">
        <v>0.5</v>
      </c>
      <c r="L1534" s="27">
        <v>0</v>
      </c>
      <c r="M1534" s="27">
        <v>0</v>
      </c>
      <c r="N1534" s="27">
        <v>3378.2</v>
      </c>
      <c r="O1534" s="70">
        <f t="shared" si="116"/>
        <v>3378.2</v>
      </c>
      <c r="P1534" s="76">
        <v>1.4452627683401751</v>
      </c>
      <c r="Q1534" s="66">
        <f t="shared" si="117"/>
        <v>4882.3900000000003</v>
      </c>
      <c r="R1534" s="63">
        <v>1</v>
      </c>
      <c r="S1534" s="27">
        <v>3378.2</v>
      </c>
      <c r="T1534" s="27">
        <v>0</v>
      </c>
      <c r="U1534" s="64">
        <f t="shared" si="118"/>
        <v>4882.3900000000003</v>
      </c>
      <c r="V1534" s="65">
        <f t="shared" si="119"/>
        <v>8260.59</v>
      </c>
    </row>
    <row r="1535" spans="1:22" x14ac:dyDescent="0.25">
      <c r="A1535" s="1" t="s">
        <v>3763</v>
      </c>
      <c r="B1535" t="s">
        <v>34</v>
      </c>
      <c r="C1535" t="s">
        <v>2462</v>
      </c>
      <c r="D1535" t="s">
        <v>2463</v>
      </c>
      <c r="E1535" t="s">
        <v>1</v>
      </c>
      <c r="F1535">
        <f t="shared" si="115"/>
        <v>7</v>
      </c>
      <c r="G1535" t="s">
        <v>4059</v>
      </c>
      <c r="H1535" t="s">
        <v>3798</v>
      </c>
      <c r="I1535" t="s">
        <v>3785</v>
      </c>
      <c r="J1535" t="s">
        <v>4396</v>
      </c>
      <c r="K1535" s="46">
        <v>1.5</v>
      </c>
      <c r="L1535" s="27">
        <v>0</v>
      </c>
      <c r="M1535" s="27">
        <v>0</v>
      </c>
      <c r="N1535" s="27">
        <v>10134.6</v>
      </c>
      <c r="O1535" s="70">
        <f t="shared" si="116"/>
        <v>10134.6</v>
      </c>
      <c r="P1535" s="76">
        <v>1.4452627683401751</v>
      </c>
      <c r="Q1535" s="66">
        <f t="shared" si="117"/>
        <v>14647.16</v>
      </c>
      <c r="R1535" s="63">
        <v>1</v>
      </c>
      <c r="S1535" s="27">
        <v>10134.6</v>
      </c>
      <c r="T1535" s="27">
        <v>0</v>
      </c>
      <c r="U1535" s="64">
        <f t="shared" si="118"/>
        <v>14647.16</v>
      </c>
      <c r="V1535" s="65">
        <f t="shared" si="119"/>
        <v>24781.760000000002</v>
      </c>
    </row>
    <row r="1536" spans="1:22" x14ac:dyDescent="0.25">
      <c r="A1536" s="1" t="s">
        <v>3763</v>
      </c>
      <c r="B1536" t="s">
        <v>34</v>
      </c>
      <c r="C1536" t="s">
        <v>2462</v>
      </c>
      <c r="D1536" t="s">
        <v>2463</v>
      </c>
      <c r="E1536" t="s">
        <v>1</v>
      </c>
      <c r="F1536">
        <f t="shared" si="115"/>
        <v>7</v>
      </c>
      <c r="G1536" t="s">
        <v>3787</v>
      </c>
      <c r="H1536" t="s">
        <v>3782</v>
      </c>
      <c r="I1536" t="s">
        <v>3785</v>
      </c>
      <c r="J1536" t="s">
        <v>4396</v>
      </c>
      <c r="K1536" s="46">
        <v>2.5</v>
      </c>
      <c r="L1536" s="27">
        <v>0</v>
      </c>
      <c r="M1536" s="27">
        <v>0</v>
      </c>
      <c r="N1536" s="27">
        <v>16042</v>
      </c>
      <c r="O1536" s="70">
        <f t="shared" si="116"/>
        <v>16042</v>
      </c>
      <c r="P1536" s="76">
        <v>1.4452627683401751</v>
      </c>
      <c r="Q1536" s="66">
        <f t="shared" si="117"/>
        <v>23184.91</v>
      </c>
      <c r="R1536" s="63">
        <v>1</v>
      </c>
      <c r="S1536" s="27">
        <v>16042</v>
      </c>
      <c r="T1536" s="27">
        <v>0</v>
      </c>
      <c r="U1536" s="64">
        <f t="shared" si="118"/>
        <v>23184.91</v>
      </c>
      <c r="V1536" s="65">
        <f t="shared" si="119"/>
        <v>39226.910000000003</v>
      </c>
    </row>
    <row r="1537" spans="1:22" x14ac:dyDescent="0.25">
      <c r="A1537" s="1" t="s">
        <v>3763</v>
      </c>
      <c r="B1537" t="s">
        <v>34</v>
      </c>
      <c r="C1537" t="s">
        <v>2462</v>
      </c>
      <c r="D1537" t="s">
        <v>2463</v>
      </c>
      <c r="E1537" t="s">
        <v>1</v>
      </c>
      <c r="F1537">
        <f t="shared" si="115"/>
        <v>7</v>
      </c>
      <c r="G1537" t="s">
        <v>3800</v>
      </c>
      <c r="H1537" t="s">
        <v>3782</v>
      </c>
      <c r="I1537" t="s">
        <v>3785</v>
      </c>
      <c r="J1537" t="s">
        <v>4396</v>
      </c>
      <c r="K1537" s="46">
        <v>0.96040000000000003</v>
      </c>
      <c r="L1537" s="27">
        <v>0</v>
      </c>
      <c r="M1537" s="27">
        <v>0</v>
      </c>
      <c r="N1537" s="27">
        <v>6162.7000000000016</v>
      </c>
      <c r="O1537" s="70">
        <f t="shared" si="116"/>
        <v>6162.7000000000016</v>
      </c>
      <c r="P1537" s="76">
        <v>1.4452627683401751</v>
      </c>
      <c r="Q1537" s="66">
        <f t="shared" si="117"/>
        <v>8906.7199999999993</v>
      </c>
      <c r="R1537" s="63">
        <v>1</v>
      </c>
      <c r="S1537" s="27">
        <v>6162.7</v>
      </c>
      <c r="T1537" s="27">
        <v>0</v>
      </c>
      <c r="U1537" s="64">
        <f t="shared" si="118"/>
        <v>8906.7199999999993</v>
      </c>
      <c r="V1537" s="65">
        <f t="shared" si="119"/>
        <v>15069.419999999998</v>
      </c>
    </row>
    <row r="1538" spans="1:22" x14ac:dyDescent="0.25">
      <c r="A1538" s="1" t="s">
        <v>3763</v>
      </c>
      <c r="B1538" t="s">
        <v>34</v>
      </c>
      <c r="C1538" t="s">
        <v>2464</v>
      </c>
      <c r="D1538" t="s">
        <v>2465</v>
      </c>
      <c r="E1538" t="s">
        <v>1</v>
      </c>
      <c r="F1538">
        <f t="shared" ref="F1538:F1601" si="120">LEN(C1538)</f>
        <v>7</v>
      </c>
      <c r="G1538" t="s">
        <v>3778</v>
      </c>
      <c r="H1538" t="s">
        <v>3779</v>
      </c>
      <c r="I1538" t="s">
        <v>3780</v>
      </c>
      <c r="J1538" t="s">
        <v>4396</v>
      </c>
      <c r="K1538" s="46">
        <v>13.417899999999999</v>
      </c>
      <c r="L1538" s="27">
        <v>7490.26</v>
      </c>
      <c r="M1538" s="27">
        <v>5000.8500000000004</v>
      </c>
      <c r="N1538" s="27">
        <v>13018.52</v>
      </c>
      <c r="O1538" s="70">
        <f t="shared" ref="O1538:O1601" si="121">SUM(L1538:N1538)</f>
        <v>25509.63</v>
      </c>
      <c r="P1538" s="76">
        <v>1.445262670629017</v>
      </c>
      <c r="Q1538" s="66">
        <f t="shared" ref="Q1538:Q1601" si="122">ROUND(P1538*N1538,2)</f>
        <v>18815.18</v>
      </c>
      <c r="R1538" s="63">
        <v>1</v>
      </c>
      <c r="S1538" s="27">
        <v>25509.63</v>
      </c>
      <c r="T1538" s="27">
        <v>0</v>
      </c>
      <c r="U1538" s="64">
        <f t="shared" ref="U1538:U1601" si="123">ROUND(SUM(L1538,M1538,N1538,Q1538,-S1538,-T1538), 2)</f>
        <v>18815.18</v>
      </c>
      <c r="V1538" s="65">
        <f t="shared" ref="V1538:V1601" si="124">SUM(S1538,T1538,U1538)</f>
        <v>44324.81</v>
      </c>
    </row>
    <row r="1539" spans="1:22" x14ac:dyDescent="0.25">
      <c r="A1539" s="1" t="s">
        <v>3763</v>
      </c>
      <c r="B1539" t="s">
        <v>34</v>
      </c>
      <c r="C1539" t="s">
        <v>2464</v>
      </c>
      <c r="D1539" t="s">
        <v>2465</v>
      </c>
      <c r="E1539" t="s">
        <v>1</v>
      </c>
      <c r="F1539">
        <f t="shared" si="120"/>
        <v>7</v>
      </c>
      <c r="G1539" t="s">
        <v>3865</v>
      </c>
      <c r="H1539" t="s">
        <v>3782</v>
      </c>
      <c r="I1539" t="s">
        <v>3783</v>
      </c>
      <c r="J1539" t="s">
        <v>4396</v>
      </c>
      <c r="K1539" s="46">
        <v>1.4408000000000001</v>
      </c>
      <c r="L1539" s="27">
        <v>2356.4299999999998</v>
      </c>
      <c r="M1539" s="27">
        <v>536.99</v>
      </c>
      <c r="N1539" s="27">
        <v>3.4106051316484809E-13</v>
      </c>
      <c r="O1539" s="70">
        <f t="shared" si="121"/>
        <v>2893.4200000000005</v>
      </c>
      <c r="P1539" s="76">
        <v>1.445262670629017</v>
      </c>
      <c r="Q1539" s="66">
        <f t="shared" si="122"/>
        <v>0</v>
      </c>
      <c r="R1539" s="63">
        <v>1</v>
      </c>
      <c r="S1539" s="27">
        <v>2893.4200000000005</v>
      </c>
      <c r="T1539" s="27">
        <v>0</v>
      </c>
      <c r="U1539" s="64">
        <f t="shared" si="123"/>
        <v>0</v>
      </c>
      <c r="V1539" s="65">
        <f t="shared" si="124"/>
        <v>2893.4200000000005</v>
      </c>
    </row>
    <row r="1540" spans="1:22" x14ac:dyDescent="0.25">
      <c r="A1540" s="1" t="s">
        <v>3763</v>
      </c>
      <c r="B1540" t="s">
        <v>34</v>
      </c>
      <c r="C1540" t="s">
        <v>2464</v>
      </c>
      <c r="D1540" t="s">
        <v>2465</v>
      </c>
      <c r="E1540" t="s">
        <v>1</v>
      </c>
      <c r="F1540">
        <f t="shared" si="120"/>
        <v>7</v>
      </c>
      <c r="G1540" t="s">
        <v>4149</v>
      </c>
      <c r="H1540" t="s">
        <v>3798</v>
      </c>
      <c r="I1540" t="s">
        <v>3785</v>
      </c>
      <c r="J1540" t="s">
        <v>4396</v>
      </c>
      <c r="K1540" s="46">
        <v>3.65</v>
      </c>
      <c r="L1540" s="27">
        <v>0</v>
      </c>
      <c r="M1540" s="27">
        <v>1360.36</v>
      </c>
      <c r="N1540" s="27">
        <v>5376.45</v>
      </c>
      <c r="O1540" s="70">
        <f t="shared" si="121"/>
        <v>6736.8099999999995</v>
      </c>
      <c r="P1540" s="76">
        <v>1.445262670629017</v>
      </c>
      <c r="Q1540" s="66">
        <f t="shared" si="122"/>
        <v>7770.38</v>
      </c>
      <c r="R1540" s="63">
        <v>1</v>
      </c>
      <c r="S1540" s="27">
        <v>6736.8099999999995</v>
      </c>
      <c r="T1540" s="27">
        <v>0</v>
      </c>
      <c r="U1540" s="64">
        <f t="shared" si="123"/>
        <v>7770.38</v>
      </c>
      <c r="V1540" s="65">
        <f t="shared" si="124"/>
        <v>14507.189999999999</v>
      </c>
    </row>
    <row r="1541" spans="1:22" x14ac:dyDescent="0.25">
      <c r="A1541" s="1" t="s">
        <v>3763</v>
      </c>
      <c r="B1541" t="s">
        <v>34</v>
      </c>
      <c r="C1541" t="s">
        <v>2464</v>
      </c>
      <c r="D1541" t="s">
        <v>2465</v>
      </c>
      <c r="E1541" t="s">
        <v>1</v>
      </c>
      <c r="F1541">
        <f t="shared" si="120"/>
        <v>7</v>
      </c>
      <c r="G1541" t="s">
        <v>3989</v>
      </c>
      <c r="H1541" t="s">
        <v>3782</v>
      </c>
      <c r="I1541" t="s">
        <v>3785</v>
      </c>
      <c r="J1541" t="s">
        <v>4396</v>
      </c>
      <c r="K1541" s="46">
        <v>0.96050000000000002</v>
      </c>
      <c r="L1541" s="27">
        <v>0</v>
      </c>
      <c r="M1541" s="27">
        <v>357.98</v>
      </c>
      <c r="N1541" s="27">
        <v>1414.8199999999997</v>
      </c>
      <c r="O1541" s="70">
        <f t="shared" si="121"/>
        <v>1772.7999999999997</v>
      </c>
      <c r="P1541" s="76">
        <v>1.445262670629017</v>
      </c>
      <c r="Q1541" s="66">
        <f t="shared" si="122"/>
        <v>2044.79</v>
      </c>
      <c r="R1541" s="63">
        <v>1</v>
      </c>
      <c r="S1541" s="27">
        <v>1772.8</v>
      </c>
      <c r="T1541" s="27">
        <v>0</v>
      </c>
      <c r="U1541" s="64">
        <f t="shared" si="123"/>
        <v>2044.79</v>
      </c>
      <c r="V1541" s="65">
        <f t="shared" si="124"/>
        <v>3817.59</v>
      </c>
    </row>
    <row r="1542" spans="1:22" x14ac:dyDescent="0.25">
      <c r="A1542" s="1" t="s">
        <v>3763</v>
      </c>
      <c r="B1542" t="s">
        <v>34</v>
      </c>
      <c r="C1542" t="s">
        <v>2466</v>
      </c>
      <c r="D1542" t="s">
        <v>2467</v>
      </c>
      <c r="E1542" t="s">
        <v>1</v>
      </c>
      <c r="F1542">
        <f t="shared" si="120"/>
        <v>7</v>
      </c>
      <c r="G1542" t="s">
        <v>3778</v>
      </c>
      <c r="H1542" t="s">
        <v>3779</v>
      </c>
      <c r="I1542" t="s">
        <v>3780</v>
      </c>
      <c r="J1542" t="s">
        <v>4396</v>
      </c>
      <c r="K1542" s="46">
        <v>13.207700000000001</v>
      </c>
      <c r="L1542" s="27">
        <v>2849.2200000000003</v>
      </c>
      <c r="M1542" s="27">
        <v>6558.94</v>
      </c>
      <c r="N1542" s="27">
        <v>1519.68</v>
      </c>
      <c r="O1542" s="70">
        <f t="shared" si="121"/>
        <v>10927.84</v>
      </c>
      <c r="P1542" s="76">
        <v>1.4452647925879132</v>
      </c>
      <c r="Q1542" s="66">
        <f t="shared" si="122"/>
        <v>2196.34</v>
      </c>
      <c r="R1542" s="63">
        <v>1</v>
      </c>
      <c r="S1542" s="27">
        <v>10927.84</v>
      </c>
      <c r="T1542" s="27">
        <v>0</v>
      </c>
      <c r="U1542" s="64">
        <f t="shared" si="123"/>
        <v>2196.34</v>
      </c>
      <c r="V1542" s="65">
        <f t="shared" si="124"/>
        <v>13124.18</v>
      </c>
    </row>
    <row r="1543" spans="1:22" x14ac:dyDescent="0.25">
      <c r="A1543" s="1" t="s">
        <v>3763</v>
      </c>
      <c r="B1543" t="s">
        <v>34</v>
      </c>
      <c r="C1543" t="s">
        <v>2900</v>
      </c>
      <c r="D1543" t="s">
        <v>2901</v>
      </c>
      <c r="E1543" t="s">
        <v>2</v>
      </c>
      <c r="F1543">
        <f t="shared" si="120"/>
        <v>7</v>
      </c>
      <c r="G1543" t="s">
        <v>3778</v>
      </c>
      <c r="H1543" t="s">
        <v>3779</v>
      </c>
      <c r="I1543" t="s">
        <v>3780</v>
      </c>
      <c r="J1543" t="s">
        <v>4396</v>
      </c>
      <c r="K1543" s="46">
        <v>9.8023000000000007</v>
      </c>
      <c r="L1543" s="27">
        <v>957.24</v>
      </c>
      <c r="M1543" s="27">
        <v>0</v>
      </c>
      <c r="N1543" s="27">
        <v>3560.6400000000003</v>
      </c>
      <c r="O1543" s="70">
        <f t="shared" si="121"/>
        <v>4517.88</v>
      </c>
      <c r="P1543" s="76">
        <v>1.4452626494113419</v>
      </c>
      <c r="Q1543" s="66">
        <f t="shared" si="122"/>
        <v>5146.0600000000004</v>
      </c>
      <c r="R1543" s="63">
        <v>1</v>
      </c>
      <c r="S1543" s="27">
        <v>4517.88</v>
      </c>
      <c r="T1543" s="27">
        <v>0</v>
      </c>
      <c r="U1543" s="64">
        <f t="shared" si="123"/>
        <v>5146.0600000000004</v>
      </c>
      <c r="V1543" s="65">
        <f t="shared" si="124"/>
        <v>9663.94</v>
      </c>
    </row>
    <row r="1544" spans="1:22" x14ac:dyDescent="0.25">
      <c r="A1544" s="1" t="s">
        <v>3763</v>
      </c>
      <c r="B1544" t="s">
        <v>34</v>
      </c>
      <c r="C1544" t="s">
        <v>2900</v>
      </c>
      <c r="D1544" t="s">
        <v>2901</v>
      </c>
      <c r="E1544" t="s">
        <v>2</v>
      </c>
      <c r="F1544">
        <f t="shared" si="120"/>
        <v>7</v>
      </c>
      <c r="G1544" t="s">
        <v>3977</v>
      </c>
      <c r="H1544" t="s">
        <v>3782</v>
      </c>
      <c r="I1544" t="s">
        <v>3783</v>
      </c>
      <c r="J1544" t="s">
        <v>4396</v>
      </c>
      <c r="K1544" s="46">
        <v>1.3232999999999999</v>
      </c>
      <c r="L1544" s="27">
        <v>609.91</v>
      </c>
      <c r="M1544" s="27">
        <v>0</v>
      </c>
      <c r="N1544" s="27">
        <v>0</v>
      </c>
      <c r="O1544" s="70">
        <f t="shared" si="121"/>
        <v>609.91</v>
      </c>
      <c r="P1544" s="76">
        <v>0</v>
      </c>
      <c r="Q1544" s="66">
        <f t="shared" si="122"/>
        <v>0</v>
      </c>
      <c r="R1544" s="63">
        <v>1</v>
      </c>
      <c r="S1544" s="27">
        <v>609.91</v>
      </c>
      <c r="T1544" s="27">
        <v>0</v>
      </c>
      <c r="U1544" s="64">
        <f t="shared" si="123"/>
        <v>0</v>
      </c>
      <c r="V1544" s="65">
        <f t="shared" si="124"/>
        <v>609.91</v>
      </c>
    </row>
    <row r="1545" spans="1:22" x14ac:dyDescent="0.25">
      <c r="A1545" s="1" t="s">
        <v>3763</v>
      </c>
      <c r="B1545" t="s">
        <v>34</v>
      </c>
      <c r="C1545" t="s">
        <v>2902</v>
      </c>
      <c r="D1545" t="s">
        <v>2903</v>
      </c>
      <c r="E1545" t="s">
        <v>2</v>
      </c>
      <c r="F1545">
        <f t="shared" si="120"/>
        <v>7</v>
      </c>
      <c r="G1545" t="s">
        <v>3778</v>
      </c>
      <c r="H1545" t="s">
        <v>3779</v>
      </c>
      <c r="I1545" t="s">
        <v>3780</v>
      </c>
      <c r="J1545" t="s">
        <v>4396</v>
      </c>
      <c r="K1545" s="46">
        <v>17.438800000000001</v>
      </c>
      <c r="L1545" s="27">
        <v>0</v>
      </c>
      <c r="M1545" s="27">
        <v>0</v>
      </c>
      <c r="N1545" s="27">
        <v>0</v>
      </c>
      <c r="O1545" s="70">
        <f t="shared" si="121"/>
        <v>0</v>
      </c>
      <c r="P1545" s="76">
        <v>0</v>
      </c>
      <c r="Q1545" s="66">
        <f t="shared" si="122"/>
        <v>0</v>
      </c>
      <c r="R1545" s="63">
        <v>0</v>
      </c>
      <c r="S1545" s="27">
        <v>0</v>
      </c>
      <c r="T1545" s="27">
        <v>0</v>
      </c>
      <c r="U1545" s="64">
        <f t="shared" si="123"/>
        <v>0</v>
      </c>
      <c r="V1545" s="65">
        <f t="shared" si="124"/>
        <v>0</v>
      </c>
    </row>
    <row r="1546" spans="1:22" x14ac:dyDescent="0.25">
      <c r="A1546" s="1" t="s">
        <v>3763</v>
      </c>
      <c r="B1546" t="s">
        <v>34</v>
      </c>
      <c r="C1546" t="s">
        <v>2904</v>
      </c>
      <c r="D1546" t="s">
        <v>2905</v>
      </c>
      <c r="E1546" t="s">
        <v>2</v>
      </c>
      <c r="F1546">
        <f t="shared" si="120"/>
        <v>7</v>
      </c>
      <c r="G1546" t="s">
        <v>3778</v>
      </c>
      <c r="H1546" t="s">
        <v>3779</v>
      </c>
      <c r="I1546" t="s">
        <v>3780</v>
      </c>
      <c r="J1546" t="s">
        <v>4396</v>
      </c>
      <c r="K1546" s="46">
        <v>10.374499999999999</v>
      </c>
      <c r="L1546" s="27">
        <v>0</v>
      </c>
      <c r="M1546" s="27">
        <v>0</v>
      </c>
      <c r="N1546" s="27">
        <v>0</v>
      </c>
      <c r="O1546" s="70">
        <f t="shared" si="121"/>
        <v>0</v>
      </c>
      <c r="P1546" s="76">
        <v>0</v>
      </c>
      <c r="Q1546" s="66">
        <f t="shared" si="122"/>
        <v>0</v>
      </c>
      <c r="R1546" s="63">
        <v>0</v>
      </c>
      <c r="S1546" s="27">
        <v>0</v>
      </c>
      <c r="T1546" s="27">
        <v>0</v>
      </c>
      <c r="U1546" s="64">
        <f t="shared" si="123"/>
        <v>0</v>
      </c>
      <c r="V1546" s="65">
        <f t="shared" si="124"/>
        <v>0</v>
      </c>
    </row>
    <row r="1547" spans="1:22" x14ac:dyDescent="0.25">
      <c r="A1547" s="1" t="s">
        <v>3714</v>
      </c>
      <c r="B1547" t="s">
        <v>35</v>
      </c>
      <c r="C1547" t="s">
        <v>117</v>
      </c>
      <c r="D1547" t="s">
        <v>35</v>
      </c>
      <c r="E1547" t="s">
        <v>0</v>
      </c>
      <c r="F1547">
        <f t="shared" si="120"/>
        <v>7</v>
      </c>
      <c r="G1547" t="s">
        <v>3778</v>
      </c>
      <c r="H1547" t="s">
        <v>3779</v>
      </c>
      <c r="I1547" t="s">
        <v>3780</v>
      </c>
      <c r="J1547" t="s">
        <v>4396</v>
      </c>
      <c r="K1547" s="46">
        <v>4.9527000000000001</v>
      </c>
      <c r="L1547" s="27">
        <v>25525.280000000006</v>
      </c>
      <c r="M1547" s="27">
        <v>0</v>
      </c>
      <c r="N1547" s="27">
        <v>43554.369999999995</v>
      </c>
      <c r="O1547" s="70">
        <f t="shared" si="121"/>
        <v>69079.649999999994</v>
      </c>
      <c r="P1547" s="76">
        <v>1.4452627830456508</v>
      </c>
      <c r="Q1547" s="66">
        <f t="shared" si="122"/>
        <v>62947.51</v>
      </c>
      <c r="R1547" s="63">
        <v>1</v>
      </c>
      <c r="S1547" s="27">
        <v>69079.649999999994</v>
      </c>
      <c r="T1547" s="27">
        <v>0</v>
      </c>
      <c r="U1547" s="64">
        <f t="shared" si="123"/>
        <v>62947.51</v>
      </c>
      <c r="V1547" s="65">
        <f t="shared" si="124"/>
        <v>132027.16</v>
      </c>
    </row>
    <row r="1548" spans="1:22" x14ac:dyDescent="0.25">
      <c r="A1548" s="1" t="s">
        <v>3714</v>
      </c>
      <c r="B1548" t="s">
        <v>35</v>
      </c>
      <c r="C1548" t="s">
        <v>117</v>
      </c>
      <c r="D1548" t="s">
        <v>35</v>
      </c>
      <c r="E1548" t="s">
        <v>0</v>
      </c>
      <c r="F1548">
        <f t="shared" si="120"/>
        <v>7</v>
      </c>
      <c r="G1548" t="s">
        <v>3781</v>
      </c>
      <c r="H1548" t="s">
        <v>3782</v>
      </c>
      <c r="I1548" t="s">
        <v>3783</v>
      </c>
      <c r="J1548" t="s">
        <v>4397</v>
      </c>
      <c r="K1548" s="46">
        <v>0.24979999999999999</v>
      </c>
      <c r="L1548" s="27">
        <v>4972.3799999999992</v>
      </c>
      <c r="M1548" s="27">
        <v>0</v>
      </c>
      <c r="N1548" s="27">
        <v>1.1368683772161603E-12</v>
      </c>
      <c r="O1548" s="70">
        <f t="shared" si="121"/>
        <v>4972.38</v>
      </c>
      <c r="P1548" s="76">
        <v>1.445262829394812</v>
      </c>
      <c r="Q1548" s="66">
        <f t="shared" si="122"/>
        <v>0</v>
      </c>
      <c r="R1548" s="63">
        <v>1</v>
      </c>
      <c r="S1548" s="27">
        <v>0</v>
      </c>
      <c r="T1548" s="27">
        <v>4972.38</v>
      </c>
      <c r="U1548" s="64">
        <f t="shared" si="123"/>
        <v>0</v>
      </c>
      <c r="V1548" s="65">
        <f t="shared" si="124"/>
        <v>4972.38</v>
      </c>
    </row>
    <row r="1549" spans="1:22" x14ac:dyDescent="0.25">
      <c r="A1549" s="1" t="s">
        <v>3714</v>
      </c>
      <c r="B1549" t="s">
        <v>35</v>
      </c>
      <c r="C1549" t="s">
        <v>117</v>
      </c>
      <c r="D1549" t="s">
        <v>35</v>
      </c>
      <c r="E1549" t="s">
        <v>0</v>
      </c>
      <c r="F1549">
        <f t="shared" si="120"/>
        <v>7</v>
      </c>
      <c r="G1549" t="s">
        <v>3835</v>
      </c>
      <c r="H1549" t="s">
        <v>3782</v>
      </c>
      <c r="I1549" t="s">
        <v>3783</v>
      </c>
      <c r="J1549" t="s">
        <v>4397</v>
      </c>
      <c r="K1549" s="46">
        <v>0.14990000000000001</v>
      </c>
      <c r="L1549" s="27">
        <v>2983.8199999999997</v>
      </c>
      <c r="M1549" s="27">
        <v>0</v>
      </c>
      <c r="N1549" s="27">
        <v>2.2737367544323206E-13</v>
      </c>
      <c r="O1549" s="70">
        <f t="shared" si="121"/>
        <v>2983.8199999999997</v>
      </c>
      <c r="P1549" s="76">
        <v>1.445262829394812</v>
      </c>
      <c r="Q1549" s="66">
        <f t="shared" si="122"/>
        <v>0</v>
      </c>
      <c r="R1549" s="63">
        <v>1</v>
      </c>
      <c r="S1549" s="27">
        <v>0</v>
      </c>
      <c r="T1549" s="27">
        <v>2983.8199999999997</v>
      </c>
      <c r="U1549" s="64">
        <f t="shared" si="123"/>
        <v>0</v>
      </c>
      <c r="V1549" s="65">
        <f t="shared" si="124"/>
        <v>2983.8199999999997</v>
      </c>
    </row>
    <row r="1550" spans="1:22" x14ac:dyDescent="0.25">
      <c r="A1550" s="1" t="s">
        <v>3714</v>
      </c>
      <c r="B1550" t="s">
        <v>35</v>
      </c>
      <c r="C1550" t="s">
        <v>117</v>
      </c>
      <c r="D1550" t="s">
        <v>35</v>
      </c>
      <c r="E1550" t="s">
        <v>0</v>
      </c>
      <c r="F1550">
        <f t="shared" si="120"/>
        <v>7</v>
      </c>
      <c r="G1550" t="s">
        <v>3809</v>
      </c>
      <c r="H1550" t="s">
        <v>3782</v>
      </c>
      <c r="I1550" t="s">
        <v>3785</v>
      </c>
      <c r="J1550" t="s">
        <v>4397</v>
      </c>
      <c r="K1550" s="46">
        <v>0.59970000000000001</v>
      </c>
      <c r="L1550" s="27">
        <v>0</v>
      </c>
      <c r="M1550" s="27">
        <v>0</v>
      </c>
      <c r="N1550" s="27">
        <v>7116.37</v>
      </c>
      <c r="O1550" s="70">
        <f t="shared" si="121"/>
        <v>7116.37</v>
      </c>
      <c r="P1550" s="76">
        <v>1.445262829394812</v>
      </c>
      <c r="Q1550" s="66">
        <f t="shared" si="122"/>
        <v>10285.030000000001</v>
      </c>
      <c r="R1550" s="63">
        <v>1</v>
      </c>
      <c r="S1550" s="27">
        <v>0</v>
      </c>
      <c r="T1550" s="27">
        <v>7116.369999999999</v>
      </c>
      <c r="U1550" s="64">
        <f t="shared" si="123"/>
        <v>10285.030000000001</v>
      </c>
      <c r="V1550" s="65">
        <f t="shared" si="124"/>
        <v>17401.400000000001</v>
      </c>
    </row>
    <row r="1551" spans="1:22" x14ac:dyDescent="0.25">
      <c r="A1551" s="1" t="s">
        <v>3714</v>
      </c>
      <c r="B1551" t="s">
        <v>35</v>
      </c>
      <c r="C1551" t="s">
        <v>117</v>
      </c>
      <c r="D1551" t="s">
        <v>35</v>
      </c>
      <c r="E1551" t="s">
        <v>0</v>
      </c>
      <c r="F1551">
        <f t="shared" si="120"/>
        <v>7</v>
      </c>
      <c r="G1551" t="s">
        <v>3797</v>
      </c>
      <c r="H1551" t="s">
        <v>3798</v>
      </c>
      <c r="I1551" t="s">
        <v>3785</v>
      </c>
      <c r="J1551" t="s">
        <v>4397</v>
      </c>
      <c r="K1551" s="46">
        <v>0.4</v>
      </c>
      <c r="L1551" s="27">
        <v>0</v>
      </c>
      <c r="M1551" s="27">
        <v>0</v>
      </c>
      <c r="N1551" s="27">
        <v>17335.5</v>
      </c>
      <c r="O1551" s="70">
        <f t="shared" si="121"/>
        <v>17335.5</v>
      </c>
      <c r="P1551" s="76">
        <v>1.445262829394812</v>
      </c>
      <c r="Q1551" s="66">
        <f t="shared" si="122"/>
        <v>25054.35</v>
      </c>
      <c r="R1551" s="63">
        <v>1</v>
      </c>
      <c r="S1551" s="27">
        <v>0</v>
      </c>
      <c r="T1551" s="27">
        <v>17335.5</v>
      </c>
      <c r="U1551" s="64">
        <f t="shared" si="123"/>
        <v>25054.35</v>
      </c>
      <c r="V1551" s="65">
        <f t="shared" si="124"/>
        <v>42389.85</v>
      </c>
    </row>
    <row r="1552" spans="1:22" x14ac:dyDescent="0.25">
      <c r="A1552" s="1" t="s">
        <v>3714</v>
      </c>
      <c r="B1552" t="s">
        <v>35</v>
      </c>
      <c r="C1552" t="s">
        <v>117</v>
      </c>
      <c r="D1552" t="s">
        <v>35</v>
      </c>
      <c r="E1552" t="s">
        <v>0</v>
      </c>
      <c r="F1552">
        <f t="shared" si="120"/>
        <v>7</v>
      </c>
      <c r="G1552" t="s">
        <v>3788</v>
      </c>
      <c r="H1552" t="s">
        <v>3782</v>
      </c>
      <c r="I1552" t="s">
        <v>3785</v>
      </c>
      <c r="J1552" t="s">
        <v>4397</v>
      </c>
      <c r="K1552" s="46">
        <v>0.4965</v>
      </c>
      <c r="L1552" s="27">
        <v>0</v>
      </c>
      <c r="M1552" s="27">
        <v>0</v>
      </c>
      <c r="N1552" s="27">
        <v>5891.75</v>
      </c>
      <c r="O1552" s="70">
        <f t="shared" si="121"/>
        <v>5891.75</v>
      </c>
      <c r="P1552" s="76">
        <v>1.445262829394812</v>
      </c>
      <c r="Q1552" s="66">
        <f t="shared" si="122"/>
        <v>8515.1299999999992</v>
      </c>
      <c r="R1552" s="63">
        <v>1</v>
      </c>
      <c r="S1552" s="27">
        <v>0</v>
      </c>
      <c r="T1552" s="27">
        <v>5891.75</v>
      </c>
      <c r="U1552" s="64">
        <f t="shared" si="123"/>
        <v>8515.1299999999992</v>
      </c>
      <c r="V1552" s="65">
        <f t="shared" si="124"/>
        <v>14406.88</v>
      </c>
    </row>
    <row r="1553" spans="1:22" x14ac:dyDescent="0.25">
      <c r="A1553" s="1" t="s">
        <v>3714</v>
      </c>
      <c r="B1553" t="s">
        <v>35</v>
      </c>
      <c r="C1553" t="s">
        <v>117</v>
      </c>
      <c r="D1553" t="s">
        <v>35</v>
      </c>
      <c r="E1553" t="s">
        <v>0</v>
      </c>
      <c r="F1553">
        <f t="shared" si="120"/>
        <v>7</v>
      </c>
      <c r="G1553" t="s">
        <v>3789</v>
      </c>
      <c r="H1553" t="s">
        <v>3782</v>
      </c>
      <c r="I1553" t="s">
        <v>3785</v>
      </c>
      <c r="J1553" t="s">
        <v>4397</v>
      </c>
      <c r="K1553" s="46">
        <v>0.49969999999999998</v>
      </c>
      <c r="L1553" s="27">
        <v>0</v>
      </c>
      <c r="M1553" s="27">
        <v>0</v>
      </c>
      <c r="N1553" s="27">
        <v>5929.7199999999975</v>
      </c>
      <c r="O1553" s="70">
        <f t="shared" si="121"/>
        <v>5929.7199999999975</v>
      </c>
      <c r="P1553" s="76">
        <v>1.445262829394812</v>
      </c>
      <c r="Q1553" s="66">
        <f t="shared" si="122"/>
        <v>8570</v>
      </c>
      <c r="R1553" s="63">
        <v>1</v>
      </c>
      <c r="S1553" s="27">
        <v>0</v>
      </c>
      <c r="T1553" s="27">
        <v>5929.7199999999975</v>
      </c>
      <c r="U1553" s="64">
        <f t="shared" si="123"/>
        <v>8570</v>
      </c>
      <c r="V1553" s="65">
        <f t="shared" si="124"/>
        <v>14499.719999999998</v>
      </c>
    </row>
    <row r="1554" spans="1:22" x14ac:dyDescent="0.25">
      <c r="A1554" s="1" t="s">
        <v>3714</v>
      </c>
      <c r="B1554" t="s">
        <v>35</v>
      </c>
      <c r="C1554" t="s">
        <v>935</v>
      </c>
      <c r="D1554" t="s">
        <v>300</v>
      </c>
      <c r="E1554" t="s">
        <v>3</v>
      </c>
      <c r="F1554">
        <f t="shared" si="120"/>
        <v>7</v>
      </c>
      <c r="G1554" t="s">
        <v>3778</v>
      </c>
      <c r="H1554" t="s">
        <v>3779</v>
      </c>
      <c r="I1554" t="s">
        <v>3780</v>
      </c>
      <c r="J1554" t="s">
        <v>4397</v>
      </c>
      <c r="K1554" s="46">
        <v>0.90180000000000005</v>
      </c>
      <c r="L1554" s="27">
        <v>50.83</v>
      </c>
      <c r="M1554" s="27">
        <v>0</v>
      </c>
      <c r="N1554" s="27">
        <v>371.66</v>
      </c>
      <c r="O1554" s="70">
        <f t="shared" si="121"/>
        <v>422.49</v>
      </c>
      <c r="P1554" s="76">
        <v>1.445272560942797</v>
      </c>
      <c r="Q1554" s="66">
        <f t="shared" si="122"/>
        <v>537.15</v>
      </c>
      <c r="R1554" s="63">
        <v>1</v>
      </c>
      <c r="S1554" s="27">
        <v>0</v>
      </c>
      <c r="T1554" s="27">
        <v>422.49</v>
      </c>
      <c r="U1554" s="64">
        <f t="shared" si="123"/>
        <v>537.15</v>
      </c>
      <c r="V1554" s="65">
        <f t="shared" si="124"/>
        <v>959.64</v>
      </c>
    </row>
    <row r="1555" spans="1:22" x14ac:dyDescent="0.25">
      <c r="A1555" s="1" t="s">
        <v>3714</v>
      </c>
      <c r="B1555" t="s">
        <v>35</v>
      </c>
      <c r="C1555" t="s">
        <v>936</v>
      </c>
      <c r="D1555" t="s">
        <v>937</v>
      </c>
      <c r="E1555" t="s">
        <v>3</v>
      </c>
      <c r="F1555">
        <f t="shared" si="120"/>
        <v>7</v>
      </c>
      <c r="G1555" t="s">
        <v>3778</v>
      </c>
      <c r="H1555" t="s">
        <v>3779</v>
      </c>
      <c r="I1555" t="s">
        <v>3780</v>
      </c>
      <c r="J1555" t="s">
        <v>4397</v>
      </c>
      <c r="K1555" s="46">
        <v>0.5968</v>
      </c>
      <c r="L1555" s="27">
        <v>751.86</v>
      </c>
      <c r="M1555" s="27">
        <v>0</v>
      </c>
      <c r="N1555" s="27">
        <v>3066.9400000000005</v>
      </c>
      <c r="O1555" s="70">
        <f t="shared" si="121"/>
        <v>3818.8000000000006</v>
      </c>
      <c r="P1555" s="76">
        <v>1.445262603171634</v>
      </c>
      <c r="Q1555" s="66">
        <f t="shared" si="122"/>
        <v>4432.53</v>
      </c>
      <c r="R1555" s="63">
        <v>1</v>
      </c>
      <c r="S1555" s="27">
        <v>0</v>
      </c>
      <c r="T1555" s="27">
        <v>3818.8</v>
      </c>
      <c r="U1555" s="64">
        <f t="shared" si="123"/>
        <v>4432.53</v>
      </c>
      <c r="V1555" s="65">
        <f t="shared" si="124"/>
        <v>8251.33</v>
      </c>
    </row>
    <row r="1556" spans="1:22" x14ac:dyDescent="0.25">
      <c r="A1556" s="1" t="s">
        <v>3714</v>
      </c>
      <c r="B1556" t="s">
        <v>35</v>
      </c>
      <c r="C1556" t="s">
        <v>936</v>
      </c>
      <c r="D1556" t="s">
        <v>937</v>
      </c>
      <c r="E1556" t="s">
        <v>3</v>
      </c>
      <c r="F1556">
        <f t="shared" si="120"/>
        <v>7</v>
      </c>
      <c r="G1556" t="s">
        <v>3902</v>
      </c>
      <c r="H1556" t="s">
        <v>3782</v>
      </c>
      <c r="I1556" t="s">
        <v>3783</v>
      </c>
      <c r="J1556" t="s">
        <v>4397</v>
      </c>
      <c r="K1556" s="46">
        <v>0.77929999999999999</v>
      </c>
      <c r="L1556" s="27">
        <v>4986.57</v>
      </c>
      <c r="M1556" s="27">
        <v>0</v>
      </c>
      <c r="N1556" s="27">
        <v>0</v>
      </c>
      <c r="O1556" s="70">
        <f t="shared" si="121"/>
        <v>4986.57</v>
      </c>
      <c r="P1556" s="76">
        <v>0</v>
      </c>
      <c r="Q1556" s="66">
        <f t="shared" si="122"/>
        <v>0</v>
      </c>
      <c r="R1556" s="63">
        <v>1</v>
      </c>
      <c r="S1556" s="27">
        <v>0</v>
      </c>
      <c r="T1556" s="27">
        <v>4986.57</v>
      </c>
      <c r="U1556" s="64">
        <f t="shared" si="123"/>
        <v>0</v>
      </c>
      <c r="V1556" s="65">
        <f t="shared" si="124"/>
        <v>4986.57</v>
      </c>
    </row>
    <row r="1557" spans="1:22" x14ac:dyDescent="0.25">
      <c r="A1557" s="1" t="s">
        <v>3714</v>
      </c>
      <c r="B1557" t="s">
        <v>35</v>
      </c>
      <c r="C1557" t="s">
        <v>936</v>
      </c>
      <c r="D1557" t="s">
        <v>937</v>
      </c>
      <c r="E1557" t="s">
        <v>3</v>
      </c>
      <c r="F1557">
        <f t="shared" si="120"/>
        <v>7</v>
      </c>
      <c r="G1557" t="s">
        <v>3787</v>
      </c>
      <c r="H1557" t="s">
        <v>3782</v>
      </c>
      <c r="I1557" t="s">
        <v>3785</v>
      </c>
      <c r="J1557" t="s">
        <v>4397</v>
      </c>
      <c r="K1557" s="46">
        <v>0.3896</v>
      </c>
      <c r="L1557" s="27">
        <v>0</v>
      </c>
      <c r="M1557" s="27">
        <v>0</v>
      </c>
      <c r="N1557" s="27">
        <v>2492.9699999999998</v>
      </c>
      <c r="O1557" s="70">
        <f t="shared" si="121"/>
        <v>2492.9699999999998</v>
      </c>
      <c r="P1557" s="76">
        <v>1.445262603171634</v>
      </c>
      <c r="Q1557" s="66">
        <f t="shared" si="122"/>
        <v>3603</v>
      </c>
      <c r="R1557" s="63">
        <v>1</v>
      </c>
      <c r="S1557" s="27">
        <v>0</v>
      </c>
      <c r="T1557" s="27">
        <v>2492.9699999999998</v>
      </c>
      <c r="U1557" s="64">
        <f t="shared" si="123"/>
        <v>3603</v>
      </c>
      <c r="V1557" s="65">
        <f t="shared" si="124"/>
        <v>6095.9699999999993</v>
      </c>
    </row>
    <row r="1558" spans="1:22" x14ac:dyDescent="0.25">
      <c r="A1558" s="1" t="s">
        <v>3714</v>
      </c>
      <c r="B1558" t="s">
        <v>35</v>
      </c>
      <c r="C1558" t="s">
        <v>938</v>
      </c>
      <c r="D1558" t="s">
        <v>939</v>
      </c>
      <c r="E1558" t="s">
        <v>3</v>
      </c>
      <c r="F1558">
        <f t="shared" si="120"/>
        <v>7</v>
      </c>
      <c r="G1558" t="s">
        <v>3778</v>
      </c>
      <c r="H1558" t="s">
        <v>3779</v>
      </c>
      <c r="I1558" t="s">
        <v>3780</v>
      </c>
      <c r="J1558" t="s">
        <v>4397</v>
      </c>
      <c r="K1558" s="46">
        <v>0.63149999999999995</v>
      </c>
      <c r="L1558" s="27">
        <v>0.04</v>
      </c>
      <c r="M1558" s="27">
        <v>18.36</v>
      </c>
      <c r="N1558" s="27">
        <v>0.23</v>
      </c>
      <c r="O1558" s="70">
        <f t="shared" si="121"/>
        <v>18.63</v>
      </c>
      <c r="P1558" s="76">
        <v>1.4461538461538461</v>
      </c>
      <c r="Q1558" s="66">
        <f t="shared" si="122"/>
        <v>0.33</v>
      </c>
      <c r="R1558" s="63">
        <v>1</v>
      </c>
      <c r="S1558" s="27">
        <v>0</v>
      </c>
      <c r="T1558" s="27">
        <v>18.63</v>
      </c>
      <c r="U1558" s="64">
        <f t="shared" si="123"/>
        <v>0.33</v>
      </c>
      <c r="V1558" s="65">
        <f t="shared" si="124"/>
        <v>18.959999999999997</v>
      </c>
    </row>
    <row r="1559" spans="1:22" x14ac:dyDescent="0.25">
      <c r="A1559" s="1" t="s">
        <v>3714</v>
      </c>
      <c r="B1559" t="s">
        <v>35</v>
      </c>
      <c r="C1559" t="s">
        <v>938</v>
      </c>
      <c r="D1559" t="s">
        <v>939</v>
      </c>
      <c r="E1559" t="s">
        <v>3</v>
      </c>
      <c r="F1559">
        <f t="shared" si="120"/>
        <v>7</v>
      </c>
      <c r="G1559" t="s">
        <v>3787</v>
      </c>
      <c r="H1559" t="s">
        <v>3782</v>
      </c>
      <c r="I1559" t="s">
        <v>3785</v>
      </c>
      <c r="J1559" t="s">
        <v>4397</v>
      </c>
      <c r="K1559" s="46">
        <v>0.99880000000000002</v>
      </c>
      <c r="L1559" s="27">
        <v>0</v>
      </c>
      <c r="M1559" s="27">
        <v>29.05</v>
      </c>
      <c r="N1559" s="27">
        <v>0.41999999999999993</v>
      </c>
      <c r="O1559" s="70">
        <f t="shared" si="121"/>
        <v>29.47</v>
      </c>
      <c r="P1559" s="76">
        <v>1.4461538461538461</v>
      </c>
      <c r="Q1559" s="66">
        <f t="shared" si="122"/>
        <v>0.61</v>
      </c>
      <c r="R1559" s="63">
        <v>1</v>
      </c>
      <c r="S1559" s="27">
        <v>0</v>
      </c>
      <c r="T1559" s="27">
        <v>29.47</v>
      </c>
      <c r="U1559" s="64">
        <f t="shared" si="123"/>
        <v>0.61</v>
      </c>
      <c r="V1559" s="65">
        <f t="shared" si="124"/>
        <v>30.08</v>
      </c>
    </row>
    <row r="1560" spans="1:22" x14ac:dyDescent="0.25">
      <c r="A1560" s="1" t="s">
        <v>3714</v>
      </c>
      <c r="B1560" t="s">
        <v>35</v>
      </c>
      <c r="C1560" t="s">
        <v>940</v>
      </c>
      <c r="D1560" t="s">
        <v>941</v>
      </c>
      <c r="E1560" t="s">
        <v>3</v>
      </c>
      <c r="F1560">
        <f t="shared" si="120"/>
        <v>7</v>
      </c>
      <c r="G1560" t="s">
        <v>3778</v>
      </c>
      <c r="H1560" t="s">
        <v>3779</v>
      </c>
      <c r="I1560" t="s">
        <v>3780</v>
      </c>
      <c r="J1560" t="s">
        <v>4397</v>
      </c>
      <c r="K1560" s="46">
        <v>0.84409999999999996</v>
      </c>
      <c r="L1560" s="27">
        <v>0</v>
      </c>
      <c r="M1560" s="27">
        <v>171.69</v>
      </c>
      <c r="N1560" s="27">
        <v>0</v>
      </c>
      <c r="O1560" s="70">
        <f t="shared" si="121"/>
        <v>171.69</v>
      </c>
      <c r="P1560" s="76">
        <v>0</v>
      </c>
      <c r="Q1560" s="66">
        <f t="shared" si="122"/>
        <v>0</v>
      </c>
      <c r="R1560" s="63">
        <v>0</v>
      </c>
      <c r="S1560" s="27">
        <v>0</v>
      </c>
      <c r="T1560" s="27">
        <v>171.69</v>
      </c>
      <c r="U1560" s="64">
        <f t="shared" si="123"/>
        <v>0</v>
      </c>
      <c r="V1560" s="65">
        <f t="shared" si="124"/>
        <v>171.69</v>
      </c>
    </row>
    <row r="1561" spans="1:22" x14ac:dyDescent="0.25">
      <c r="A1561" s="1" t="s">
        <v>3714</v>
      </c>
      <c r="B1561" t="s">
        <v>35</v>
      </c>
      <c r="C1561" t="s">
        <v>942</v>
      </c>
      <c r="D1561" t="s">
        <v>943</v>
      </c>
      <c r="E1561" t="s">
        <v>3</v>
      </c>
      <c r="F1561">
        <f t="shared" si="120"/>
        <v>7</v>
      </c>
      <c r="G1561" t="s">
        <v>3778</v>
      </c>
      <c r="H1561" t="s">
        <v>3779</v>
      </c>
      <c r="I1561" t="s">
        <v>3780</v>
      </c>
      <c r="J1561" t="s">
        <v>4397</v>
      </c>
      <c r="K1561" s="46">
        <v>0.72289999999999999</v>
      </c>
      <c r="L1561" s="27">
        <v>0</v>
      </c>
      <c r="M1561" s="27">
        <v>33.270000000000003</v>
      </c>
      <c r="N1561" s="27">
        <v>174.16999999999996</v>
      </c>
      <c r="O1561" s="70">
        <f t="shared" si="121"/>
        <v>207.43999999999997</v>
      </c>
      <c r="P1561" s="76">
        <v>1.4452750678288981</v>
      </c>
      <c r="Q1561" s="66">
        <f t="shared" si="122"/>
        <v>251.72</v>
      </c>
      <c r="R1561" s="63">
        <v>1</v>
      </c>
      <c r="S1561" s="27">
        <v>0</v>
      </c>
      <c r="T1561" s="27">
        <v>207.44</v>
      </c>
      <c r="U1561" s="64">
        <f t="shared" si="123"/>
        <v>251.72</v>
      </c>
      <c r="V1561" s="65">
        <f t="shared" si="124"/>
        <v>459.15999999999997</v>
      </c>
    </row>
    <row r="1562" spans="1:22" x14ac:dyDescent="0.25">
      <c r="A1562" s="1" t="s">
        <v>3714</v>
      </c>
      <c r="B1562" t="s">
        <v>35</v>
      </c>
      <c r="C1562" t="s">
        <v>942</v>
      </c>
      <c r="D1562" t="s">
        <v>943</v>
      </c>
      <c r="E1562" t="s">
        <v>3</v>
      </c>
      <c r="F1562">
        <f t="shared" si="120"/>
        <v>7</v>
      </c>
      <c r="G1562" t="s">
        <v>3903</v>
      </c>
      <c r="H1562" t="s">
        <v>3782</v>
      </c>
      <c r="I1562" t="s">
        <v>3783</v>
      </c>
      <c r="J1562" t="s">
        <v>4397</v>
      </c>
      <c r="K1562" s="46">
        <v>0.74309999999999998</v>
      </c>
      <c r="L1562" s="27">
        <v>179.04</v>
      </c>
      <c r="M1562" s="27">
        <v>34.200000000000003</v>
      </c>
      <c r="N1562" s="27">
        <v>0</v>
      </c>
      <c r="O1562" s="70">
        <f t="shared" si="121"/>
        <v>213.24</v>
      </c>
      <c r="P1562" s="76">
        <v>0</v>
      </c>
      <c r="Q1562" s="66">
        <f t="shared" si="122"/>
        <v>0</v>
      </c>
      <c r="R1562" s="63">
        <v>1</v>
      </c>
      <c r="S1562" s="27">
        <v>0</v>
      </c>
      <c r="T1562" s="27">
        <v>213.24</v>
      </c>
      <c r="U1562" s="64">
        <f t="shared" si="123"/>
        <v>0</v>
      </c>
      <c r="V1562" s="65">
        <f t="shared" si="124"/>
        <v>213.24</v>
      </c>
    </row>
    <row r="1563" spans="1:22" x14ac:dyDescent="0.25">
      <c r="A1563" s="1" t="s">
        <v>3714</v>
      </c>
      <c r="B1563" t="s">
        <v>35</v>
      </c>
      <c r="C1563" t="s">
        <v>942</v>
      </c>
      <c r="D1563" t="s">
        <v>943</v>
      </c>
      <c r="E1563" t="s">
        <v>3</v>
      </c>
      <c r="F1563">
        <f t="shared" si="120"/>
        <v>7</v>
      </c>
      <c r="G1563" t="s">
        <v>3784</v>
      </c>
      <c r="H1563" t="s">
        <v>3782</v>
      </c>
      <c r="I1563" t="s">
        <v>3785</v>
      </c>
      <c r="J1563" t="s">
        <v>4397</v>
      </c>
      <c r="K1563" s="46">
        <v>0.71509999999999996</v>
      </c>
      <c r="L1563" s="27">
        <v>0</v>
      </c>
      <c r="M1563" s="27">
        <v>32.909999999999997</v>
      </c>
      <c r="N1563" s="27">
        <v>172.29000000000002</v>
      </c>
      <c r="O1563" s="70">
        <f t="shared" si="121"/>
        <v>205.20000000000002</v>
      </c>
      <c r="P1563" s="76">
        <v>1.4452750678288981</v>
      </c>
      <c r="Q1563" s="66">
        <f t="shared" si="122"/>
        <v>249.01</v>
      </c>
      <c r="R1563" s="63">
        <v>1</v>
      </c>
      <c r="S1563" s="27">
        <v>0</v>
      </c>
      <c r="T1563" s="27">
        <v>205.2</v>
      </c>
      <c r="U1563" s="64">
        <f t="shared" si="123"/>
        <v>249.01</v>
      </c>
      <c r="V1563" s="65">
        <f t="shared" si="124"/>
        <v>454.21</v>
      </c>
    </row>
    <row r="1564" spans="1:22" x14ac:dyDescent="0.25">
      <c r="A1564" s="1" t="s">
        <v>3714</v>
      </c>
      <c r="B1564" t="s">
        <v>35</v>
      </c>
      <c r="C1564" t="s">
        <v>944</v>
      </c>
      <c r="D1564" t="s">
        <v>945</v>
      </c>
      <c r="E1564" t="s">
        <v>3</v>
      </c>
      <c r="F1564">
        <f t="shared" si="120"/>
        <v>7</v>
      </c>
      <c r="G1564" t="s">
        <v>3778</v>
      </c>
      <c r="H1564" t="s">
        <v>3779</v>
      </c>
      <c r="I1564" t="s">
        <v>3780</v>
      </c>
      <c r="J1564" t="s">
        <v>4397</v>
      </c>
      <c r="K1564" s="46">
        <v>0.88600000000000001</v>
      </c>
      <c r="L1564" s="27">
        <v>29.64</v>
      </c>
      <c r="M1564" s="27">
        <v>54.21</v>
      </c>
      <c r="N1564" s="27">
        <v>183.52999999999997</v>
      </c>
      <c r="O1564" s="70">
        <f t="shared" si="121"/>
        <v>267.38</v>
      </c>
      <c r="P1564" s="76">
        <v>1.4452678036288344</v>
      </c>
      <c r="Q1564" s="66">
        <f t="shared" si="122"/>
        <v>265.25</v>
      </c>
      <c r="R1564" s="63">
        <v>1</v>
      </c>
      <c r="S1564" s="27">
        <v>0</v>
      </c>
      <c r="T1564" s="27">
        <v>267.38</v>
      </c>
      <c r="U1564" s="64">
        <f t="shared" si="123"/>
        <v>265.25</v>
      </c>
      <c r="V1564" s="65">
        <f t="shared" si="124"/>
        <v>532.63</v>
      </c>
    </row>
    <row r="1565" spans="1:22" x14ac:dyDescent="0.25">
      <c r="A1565" s="1" t="s">
        <v>3714</v>
      </c>
      <c r="B1565" t="s">
        <v>35</v>
      </c>
      <c r="C1565" t="s">
        <v>946</v>
      </c>
      <c r="D1565" t="s">
        <v>35</v>
      </c>
      <c r="E1565" t="s">
        <v>3</v>
      </c>
      <c r="F1565">
        <f t="shared" si="120"/>
        <v>7</v>
      </c>
      <c r="G1565" t="s">
        <v>3778</v>
      </c>
      <c r="H1565" t="s">
        <v>3779</v>
      </c>
      <c r="I1565" t="s">
        <v>3780</v>
      </c>
      <c r="J1565" t="s">
        <v>4397</v>
      </c>
      <c r="K1565" s="46">
        <v>0.38569999999999999</v>
      </c>
      <c r="L1565" s="27">
        <v>0</v>
      </c>
      <c r="M1565" s="27">
        <v>50.67</v>
      </c>
      <c r="N1565" s="27">
        <v>0</v>
      </c>
      <c r="O1565" s="70">
        <f t="shared" si="121"/>
        <v>50.67</v>
      </c>
      <c r="P1565" s="76">
        <v>0</v>
      </c>
      <c r="Q1565" s="66">
        <f t="shared" si="122"/>
        <v>0</v>
      </c>
      <c r="R1565" s="63">
        <v>0</v>
      </c>
      <c r="S1565" s="27">
        <v>0</v>
      </c>
      <c r="T1565" s="27">
        <v>50.67</v>
      </c>
      <c r="U1565" s="64">
        <f t="shared" si="123"/>
        <v>0</v>
      </c>
      <c r="V1565" s="65">
        <f t="shared" si="124"/>
        <v>50.67</v>
      </c>
    </row>
    <row r="1566" spans="1:22" x14ac:dyDescent="0.25">
      <c r="A1566" s="1" t="s">
        <v>3714</v>
      </c>
      <c r="B1566" t="s">
        <v>35</v>
      </c>
      <c r="C1566" t="s">
        <v>946</v>
      </c>
      <c r="D1566" t="s">
        <v>35</v>
      </c>
      <c r="E1566" t="s">
        <v>3</v>
      </c>
      <c r="F1566">
        <f t="shared" si="120"/>
        <v>7</v>
      </c>
      <c r="G1566" t="s">
        <v>3902</v>
      </c>
      <c r="H1566" t="s">
        <v>3782</v>
      </c>
      <c r="I1566" t="s">
        <v>3783</v>
      </c>
      <c r="J1566" t="s">
        <v>4397</v>
      </c>
      <c r="K1566" s="46">
        <v>0.4597</v>
      </c>
      <c r="L1566" s="27">
        <v>0</v>
      </c>
      <c r="M1566" s="27">
        <v>60.39</v>
      </c>
      <c r="N1566" s="27">
        <v>0</v>
      </c>
      <c r="O1566" s="70">
        <f t="shared" si="121"/>
        <v>60.39</v>
      </c>
      <c r="P1566" s="76">
        <v>0</v>
      </c>
      <c r="Q1566" s="66">
        <f t="shared" si="122"/>
        <v>0</v>
      </c>
      <c r="R1566" s="63">
        <v>0</v>
      </c>
      <c r="S1566" s="27">
        <v>0</v>
      </c>
      <c r="T1566" s="27">
        <v>60.39</v>
      </c>
      <c r="U1566" s="64">
        <f t="shared" si="123"/>
        <v>0</v>
      </c>
      <c r="V1566" s="65">
        <f t="shared" si="124"/>
        <v>60.39</v>
      </c>
    </row>
    <row r="1567" spans="1:22" x14ac:dyDescent="0.25">
      <c r="A1567" s="1" t="s">
        <v>3714</v>
      </c>
      <c r="B1567" t="s">
        <v>35</v>
      </c>
      <c r="C1567" t="s">
        <v>947</v>
      </c>
      <c r="D1567" t="s">
        <v>524</v>
      </c>
      <c r="E1567" t="s">
        <v>3</v>
      </c>
      <c r="F1567">
        <f t="shared" si="120"/>
        <v>7</v>
      </c>
      <c r="G1567" t="s">
        <v>3778</v>
      </c>
      <c r="H1567" t="s">
        <v>3779</v>
      </c>
      <c r="I1567" t="s">
        <v>3780</v>
      </c>
      <c r="J1567" t="s">
        <v>4397</v>
      </c>
      <c r="K1567" s="46">
        <v>0.78510000000000002</v>
      </c>
      <c r="L1567" s="27">
        <v>0</v>
      </c>
      <c r="M1567" s="27">
        <v>5.16</v>
      </c>
      <c r="N1567" s="27">
        <v>0</v>
      </c>
      <c r="O1567" s="70">
        <f t="shared" si="121"/>
        <v>5.16</v>
      </c>
      <c r="P1567" s="76">
        <v>0</v>
      </c>
      <c r="Q1567" s="66">
        <f t="shared" si="122"/>
        <v>0</v>
      </c>
      <c r="R1567" s="63">
        <v>0</v>
      </c>
      <c r="S1567" s="27">
        <v>0</v>
      </c>
      <c r="T1567" s="27">
        <v>5.16</v>
      </c>
      <c r="U1567" s="64">
        <f t="shared" si="123"/>
        <v>0</v>
      </c>
      <c r="V1567" s="65">
        <f t="shared" si="124"/>
        <v>5.16</v>
      </c>
    </row>
    <row r="1568" spans="1:22" x14ac:dyDescent="0.25">
      <c r="A1568" s="1" t="s">
        <v>3714</v>
      </c>
      <c r="B1568" t="s">
        <v>35</v>
      </c>
      <c r="C1568" t="s">
        <v>948</v>
      </c>
      <c r="D1568" t="s">
        <v>949</v>
      </c>
      <c r="E1568" t="s">
        <v>3</v>
      </c>
      <c r="F1568">
        <f t="shared" si="120"/>
        <v>7</v>
      </c>
      <c r="G1568" t="s">
        <v>3778</v>
      </c>
      <c r="H1568" t="s">
        <v>3779</v>
      </c>
      <c r="I1568" t="s">
        <v>3780</v>
      </c>
      <c r="J1568" t="s">
        <v>4397</v>
      </c>
      <c r="K1568" s="46">
        <v>0.81530000000000002</v>
      </c>
      <c r="L1568" s="27">
        <v>0</v>
      </c>
      <c r="M1568" s="27">
        <v>0</v>
      </c>
      <c r="N1568" s="27">
        <v>0</v>
      </c>
      <c r="O1568" s="70">
        <f t="shared" si="121"/>
        <v>0</v>
      </c>
      <c r="P1568" s="76">
        <v>0</v>
      </c>
      <c r="Q1568" s="66">
        <f t="shared" si="122"/>
        <v>0</v>
      </c>
      <c r="R1568" s="63">
        <v>0</v>
      </c>
      <c r="S1568" s="27">
        <v>0</v>
      </c>
      <c r="T1568" s="27">
        <v>0</v>
      </c>
      <c r="U1568" s="64">
        <f t="shared" si="123"/>
        <v>0</v>
      </c>
      <c r="V1568" s="65">
        <f t="shared" si="124"/>
        <v>0</v>
      </c>
    </row>
    <row r="1569" spans="1:22" x14ac:dyDescent="0.25">
      <c r="A1569" s="1" t="s">
        <v>3714</v>
      </c>
      <c r="B1569" t="s">
        <v>35</v>
      </c>
      <c r="C1569" t="s">
        <v>948</v>
      </c>
      <c r="D1569" t="s">
        <v>949</v>
      </c>
      <c r="E1569" t="s">
        <v>3</v>
      </c>
      <c r="F1569">
        <f t="shared" si="120"/>
        <v>7</v>
      </c>
      <c r="G1569" t="s">
        <v>3902</v>
      </c>
      <c r="H1569" t="s">
        <v>3782</v>
      </c>
      <c r="I1569" t="s">
        <v>3783</v>
      </c>
      <c r="J1569" t="s">
        <v>4397</v>
      </c>
      <c r="K1569" s="46">
        <v>1</v>
      </c>
      <c r="L1569" s="27">
        <v>0</v>
      </c>
      <c r="M1569" s="27">
        <v>0</v>
      </c>
      <c r="N1569" s="27">
        <v>0</v>
      </c>
      <c r="O1569" s="70">
        <f t="shared" si="121"/>
        <v>0</v>
      </c>
      <c r="P1569" s="76">
        <v>0</v>
      </c>
      <c r="Q1569" s="66">
        <f t="shared" si="122"/>
        <v>0</v>
      </c>
      <c r="R1569" s="63">
        <v>0</v>
      </c>
      <c r="S1569" s="27">
        <v>0</v>
      </c>
      <c r="T1569" s="27">
        <v>0</v>
      </c>
      <c r="U1569" s="64">
        <f t="shared" si="123"/>
        <v>0</v>
      </c>
      <c r="V1569" s="65">
        <f t="shared" si="124"/>
        <v>0</v>
      </c>
    </row>
    <row r="1570" spans="1:22" x14ac:dyDescent="0.25">
      <c r="A1570" s="1" t="s">
        <v>3714</v>
      </c>
      <c r="B1570" t="s">
        <v>35</v>
      </c>
      <c r="C1570" t="s">
        <v>948</v>
      </c>
      <c r="D1570" t="s">
        <v>949</v>
      </c>
      <c r="E1570" t="s">
        <v>3</v>
      </c>
      <c r="F1570">
        <f t="shared" si="120"/>
        <v>7</v>
      </c>
      <c r="G1570" t="s">
        <v>3787</v>
      </c>
      <c r="H1570" t="s">
        <v>3782</v>
      </c>
      <c r="I1570" t="s">
        <v>3785</v>
      </c>
      <c r="J1570" t="s">
        <v>4397</v>
      </c>
      <c r="K1570" s="46">
        <v>1.9852000000000001</v>
      </c>
      <c r="L1570" s="27">
        <v>0</v>
      </c>
      <c r="M1570" s="27">
        <v>0</v>
      </c>
      <c r="N1570" s="27">
        <v>0</v>
      </c>
      <c r="O1570" s="70">
        <f t="shared" si="121"/>
        <v>0</v>
      </c>
      <c r="P1570" s="76">
        <v>0</v>
      </c>
      <c r="Q1570" s="66">
        <f t="shared" si="122"/>
        <v>0</v>
      </c>
      <c r="R1570" s="63">
        <v>0</v>
      </c>
      <c r="S1570" s="27">
        <v>0</v>
      </c>
      <c r="T1570" s="27">
        <v>0</v>
      </c>
      <c r="U1570" s="64">
        <f t="shared" si="123"/>
        <v>0</v>
      </c>
      <c r="V1570" s="65">
        <f t="shared" si="124"/>
        <v>0</v>
      </c>
    </row>
    <row r="1571" spans="1:22" x14ac:dyDescent="0.25">
      <c r="A1571" s="1" t="s">
        <v>3714</v>
      </c>
      <c r="B1571" t="s">
        <v>35</v>
      </c>
      <c r="C1571" t="s">
        <v>950</v>
      </c>
      <c r="D1571" t="s">
        <v>951</v>
      </c>
      <c r="E1571" t="s">
        <v>3</v>
      </c>
      <c r="F1571">
        <f t="shared" si="120"/>
        <v>7</v>
      </c>
      <c r="G1571" t="s">
        <v>3778</v>
      </c>
      <c r="H1571" t="s">
        <v>3779</v>
      </c>
      <c r="I1571" t="s">
        <v>3780</v>
      </c>
      <c r="J1571" t="s">
        <v>4397</v>
      </c>
      <c r="K1571" s="46">
        <v>0.81899999999999995</v>
      </c>
      <c r="L1571" s="27">
        <v>0</v>
      </c>
      <c r="M1571" s="27">
        <v>50.21</v>
      </c>
      <c r="N1571" s="27">
        <v>0</v>
      </c>
      <c r="O1571" s="70">
        <f t="shared" si="121"/>
        <v>50.21</v>
      </c>
      <c r="P1571" s="76">
        <v>0</v>
      </c>
      <c r="Q1571" s="66">
        <f t="shared" si="122"/>
        <v>0</v>
      </c>
      <c r="R1571" s="63">
        <v>0</v>
      </c>
      <c r="S1571" s="27">
        <v>0</v>
      </c>
      <c r="T1571" s="27">
        <v>50.21</v>
      </c>
      <c r="U1571" s="64">
        <f t="shared" si="123"/>
        <v>0</v>
      </c>
      <c r="V1571" s="65">
        <f t="shared" si="124"/>
        <v>50.21</v>
      </c>
    </row>
    <row r="1572" spans="1:22" x14ac:dyDescent="0.25">
      <c r="A1572" s="1" t="s">
        <v>3714</v>
      </c>
      <c r="B1572" t="s">
        <v>35</v>
      </c>
      <c r="C1572" t="s">
        <v>952</v>
      </c>
      <c r="D1572" t="s">
        <v>953</v>
      </c>
      <c r="E1572" t="s">
        <v>3</v>
      </c>
      <c r="F1572">
        <f t="shared" si="120"/>
        <v>7</v>
      </c>
      <c r="G1572" t="s">
        <v>3778</v>
      </c>
      <c r="H1572" t="s">
        <v>3779</v>
      </c>
      <c r="I1572" t="s">
        <v>3780</v>
      </c>
      <c r="J1572" t="s">
        <v>4397</v>
      </c>
      <c r="K1572" s="46">
        <v>0.73250000000000004</v>
      </c>
      <c r="L1572" s="27">
        <v>21.58</v>
      </c>
      <c r="M1572" s="27">
        <v>79.989999999999995</v>
      </c>
      <c r="N1572" s="27">
        <v>37.9</v>
      </c>
      <c r="O1572" s="70">
        <f t="shared" si="121"/>
        <v>139.47</v>
      </c>
      <c r="P1572" s="76">
        <v>1.4452189454870419</v>
      </c>
      <c r="Q1572" s="66">
        <f t="shared" si="122"/>
        <v>54.77</v>
      </c>
      <c r="R1572" s="63">
        <v>1</v>
      </c>
      <c r="S1572" s="27">
        <v>0</v>
      </c>
      <c r="T1572" s="27">
        <v>139.47</v>
      </c>
      <c r="U1572" s="64">
        <f t="shared" si="123"/>
        <v>54.77</v>
      </c>
      <c r="V1572" s="65">
        <f t="shared" si="124"/>
        <v>194.24</v>
      </c>
    </row>
    <row r="1573" spans="1:22" x14ac:dyDescent="0.25">
      <c r="A1573" s="1" t="s">
        <v>3714</v>
      </c>
      <c r="B1573" t="s">
        <v>35</v>
      </c>
      <c r="C1573" t="s">
        <v>952</v>
      </c>
      <c r="D1573" t="s">
        <v>953</v>
      </c>
      <c r="E1573" t="s">
        <v>3</v>
      </c>
      <c r="F1573">
        <f t="shared" si="120"/>
        <v>7</v>
      </c>
      <c r="G1573" t="s">
        <v>3784</v>
      </c>
      <c r="H1573" t="s">
        <v>3782</v>
      </c>
      <c r="I1573" t="s">
        <v>3785</v>
      </c>
      <c r="J1573" t="s">
        <v>4397</v>
      </c>
      <c r="K1573" s="46">
        <v>0.9113</v>
      </c>
      <c r="L1573" s="27">
        <v>0</v>
      </c>
      <c r="M1573" s="27">
        <v>99.51</v>
      </c>
      <c r="N1573" s="27">
        <v>74</v>
      </c>
      <c r="O1573" s="70">
        <f t="shared" si="121"/>
        <v>173.51</v>
      </c>
      <c r="P1573" s="76">
        <v>1.4452189454870419</v>
      </c>
      <c r="Q1573" s="66">
        <f t="shared" si="122"/>
        <v>106.95</v>
      </c>
      <c r="R1573" s="63">
        <v>1</v>
      </c>
      <c r="S1573" s="27">
        <v>0</v>
      </c>
      <c r="T1573" s="27">
        <v>173.51</v>
      </c>
      <c r="U1573" s="64">
        <f t="shared" si="123"/>
        <v>106.95</v>
      </c>
      <c r="V1573" s="65">
        <f t="shared" si="124"/>
        <v>280.45999999999998</v>
      </c>
    </row>
    <row r="1574" spans="1:22" x14ac:dyDescent="0.25">
      <c r="A1574" s="1" t="s">
        <v>3714</v>
      </c>
      <c r="B1574" t="s">
        <v>35</v>
      </c>
      <c r="C1574" t="s">
        <v>954</v>
      </c>
      <c r="D1574" t="s">
        <v>955</v>
      </c>
      <c r="E1574" t="s">
        <v>3</v>
      </c>
      <c r="F1574">
        <f t="shared" si="120"/>
        <v>7</v>
      </c>
      <c r="G1574" t="s">
        <v>3778</v>
      </c>
      <c r="H1574" t="s">
        <v>3779</v>
      </c>
      <c r="I1574" t="s">
        <v>3780</v>
      </c>
      <c r="J1574" t="s">
        <v>4397</v>
      </c>
      <c r="K1574" s="46">
        <v>0.7742</v>
      </c>
      <c r="L1574" s="27">
        <v>26.58</v>
      </c>
      <c r="M1574" s="27">
        <v>0</v>
      </c>
      <c r="N1574" s="27">
        <v>713.66</v>
      </c>
      <c r="O1574" s="70">
        <f t="shared" si="121"/>
        <v>740.24</v>
      </c>
      <c r="P1574" s="76">
        <v>1.4452680548160191</v>
      </c>
      <c r="Q1574" s="66">
        <f t="shared" si="122"/>
        <v>1031.43</v>
      </c>
      <c r="R1574" s="63">
        <v>1</v>
      </c>
      <c r="S1574" s="27">
        <v>0</v>
      </c>
      <c r="T1574" s="27">
        <v>740.2399999999999</v>
      </c>
      <c r="U1574" s="64">
        <f t="shared" si="123"/>
        <v>1031.43</v>
      </c>
      <c r="V1574" s="65">
        <f t="shared" si="124"/>
        <v>1771.67</v>
      </c>
    </row>
    <row r="1575" spans="1:22" x14ac:dyDescent="0.25">
      <c r="A1575" s="1" t="s">
        <v>3714</v>
      </c>
      <c r="B1575" t="s">
        <v>35</v>
      </c>
      <c r="C1575" t="s">
        <v>956</v>
      </c>
      <c r="D1575" t="s">
        <v>957</v>
      </c>
      <c r="E1575" t="s">
        <v>3</v>
      </c>
      <c r="F1575">
        <f t="shared" si="120"/>
        <v>7</v>
      </c>
      <c r="G1575" t="s">
        <v>3778</v>
      </c>
      <c r="H1575" t="s">
        <v>3779</v>
      </c>
      <c r="I1575" t="s">
        <v>3780</v>
      </c>
      <c r="J1575" t="s">
        <v>4397</v>
      </c>
      <c r="K1575" s="46">
        <v>0.71340000000000003</v>
      </c>
      <c r="L1575" s="27">
        <v>0</v>
      </c>
      <c r="M1575" s="27">
        <v>139.97</v>
      </c>
      <c r="N1575" s="27">
        <v>0</v>
      </c>
      <c r="O1575" s="70">
        <f t="shared" si="121"/>
        <v>139.97</v>
      </c>
      <c r="P1575" s="76">
        <v>0</v>
      </c>
      <c r="Q1575" s="66">
        <f t="shared" si="122"/>
        <v>0</v>
      </c>
      <c r="R1575" s="63">
        <v>0</v>
      </c>
      <c r="S1575" s="27">
        <v>0</v>
      </c>
      <c r="T1575" s="27">
        <v>139.97</v>
      </c>
      <c r="U1575" s="64">
        <f t="shared" si="123"/>
        <v>0</v>
      </c>
      <c r="V1575" s="65">
        <f t="shared" si="124"/>
        <v>139.97</v>
      </c>
    </row>
    <row r="1576" spans="1:22" x14ac:dyDescent="0.25">
      <c r="A1576" s="1" t="s">
        <v>3714</v>
      </c>
      <c r="B1576" t="s">
        <v>35</v>
      </c>
      <c r="C1576" t="s">
        <v>958</v>
      </c>
      <c r="D1576" t="s">
        <v>959</v>
      </c>
      <c r="E1576" t="s">
        <v>3</v>
      </c>
      <c r="F1576">
        <f t="shared" si="120"/>
        <v>7</v>
      </c>
      <c r="G1576" t="s">
        <v>3778</v>
      </c>
      <c r="H1576" t="s">
        <v>3779</v>
      </c>
      <c r="I1576" t="s">
        <v>3780</v>
      </c>
      <c r="J1576" t="s">
        <v>4397</v>
      </c>
      <c r="K1576" s="46">
        <v>0.79859999999999998</v>
      </c>
      <c r="L1576" s="27">
        <v>160.15</v>
      </c>
      <c r="M1576" s="27">
        <v>460.4</v>
      </c>
      <c r="N1576" s="27">
        <v>887.32</v>
      </c>
      <c r="O1576" s="70">
        <f t="shared" si="121"/>
        <v>1507.87</v>
      </c>
      <c r="P1576" s="76">
        <v>1.4452621376729928</v>
      </c>
      <c r="Q1576" s="66">
        <f t="shared" si="122"/>
        <v>1282.4100000000001</v>
      </c>
      <c r="R1576" s="63">
        <v>1</v>
      </c>
      <c r="S1576" s="27">
        <v>0</v>
      </c>
      <c r="T1576" s="27">
        <v>1507.87</v>
      </c>
      <c r="U1576" s="64">
        <f t="shared" si="123"/>
        <v>1282.4100000000001</v>
      </c>
      <c r="V1576" s="65">
        <f t="shared" si="124"/>
        <v>2790.2799999999997</v>
      </c>
    </row>
    <row r="1577" spans="1:22" x14ac:dyDescent="0.25">
      <c r="A1577" s="1" t="s">
        <v>3714</v>
      </c>
      <c r="B1577" t="s">
        <v>35</v>
      </c>
      <c r="C1577" t="s">
        <v>960</v>
      </c>
      <c r="D1577" t="s">
        <v>961</v>
      </c>
      <c r="E1577" t="s">
        <v>3</v>
      </c>
      <c r="F1577">
        <f t="shared" si="120"/>
        <v>7</v>
      </c>
      <c r="G1577" t="s">
        <v>3778</v>
      </c>
      <c r="H1577" t="s">
        <v>3779</v>
      </c>
      <c r="I1577" t="s">
        <v>3780</v>
      </c>
      <c r="J1577" t="s">
        <v>4397</v>
      </c>
      <c r="K1577" s="46">
        <v>0.62790000000000001</v>
      </c>
      <c r="L1577" s="27">
        <v>0</v>
      </c>
      <c r="M1577" s="27">
        <v>193.4</v>
      </c>
      <c r="N1577" s="27">
        <v>0</v>
      </c>
      <c r="O1577" s="70">
        <f t="shared" si="121"/>
        <v>193.4</v>
      </c>
      <c r="P1577" s="76">
        <v>0</v>
      </c>
      <c r="Q1577" s="66">
        <f t="shared" si="122"/>
        <v>0</v>
      </c>
      <c r="R1577" s="63">
        <v>0</v>
      </c>
      <c r="S1577" s="27">
        <v>0</v>
      </c>
      <c r="T1577" s="27">
        <v>193.4</v>
      </c>
      <c r="U1577" s="64">
        <f t="shared" si="123"/>
        <v>0</v>
      </c>
      <c r="V1577" s="65">
        <f t="shared" si="124"/>
        <v>193.4</v>
      </c>
    </row>
    <row r="1578" spans="1:22" x14ac:dyDescent="0.25">
      <c r="A1578" s="1" t="s">
        <v>3714</v>
      </c>
      <c r="B1578" t="s">
        <v>35</v>
      </c>
      <c r="C1578" t="s">
        <v>960</v>
      </c>
      <c r="D1578" t="s">
        <v>961</v>
      </c>
      <c r="E1578" t="s">
        <v>3</v>
      </c>
      <c r="F1578">
        <f t="shared" si="120"/>
        <v>7</v>
      </c>
      <c r="G1578" t="s">
        <v>3980</v>
      </c>
      <c r="H1578" t="s">
        <v>3782</v>
      </c>
      <c r="I1578" t="s">
        <v>3785</v>
      </c>
      <c r="J1578" t="s">
        <v>4397</v>
      </c>
      <c r="K1578" s="46">
        <v>0.24729999999999999</v>
      </c>
      <c r="L1578" s="27">
        <v>0</v>
      </c>
      <c r="M1578" s="27">
        <v>76.17</v>
      </c>
      <c r="N1578" s="27">
        <v>0</v>
      </c>
      <c r="O1578" s="70">
        <f t="shared" si="121"/>
        <v>76.17</v>
      </c>
      <c r="P1578" s="76">
        <v>0</v>
      </c>
      <c r="Q1578" s="66">
        <f t="shared" si="122"/>
        <v>0</v>
      </c>
      <c r="R1578" s="63">
        <v>0</v>
      </c>
      <c r="S1578" s="27">
        <v>0</v>
      </c>
      <c r="T1578" s="27">
        <v>76.17</v>
      </c>
      <c r="U1578" s="64">
        <f t="shared" si="123"/>
        <v>0</v>
      </c>
      <c r="V1578" s="65">
        <f t="shared" si="124"/>
        <v>76.17</v>
      </c>
    </row>
    <row r="1579" spans="1:22" x14ac:dyDescent="0.25">
      <c r="A1579" s="1" t="s">
        <v>3714</v>
      </c>
      <c r="B1579" t="s">
        <v>35</v>
      </c>
      <c r="C1579" t="s">
        <v>960</v>
      </c>
      <c r="D1579" t="s">
        <v>961</v>
      </c>
      <c r="E1579" t="s">
        <v>3</v>
      </c>
      <c r="F1579">
        <f t="shared" si="120"/>
        <v>7</v>
      </c>
      <c r="G1579" t="s">
        <v>3900</v>
      </c>
      <c r="H1579" t="s">
        <v>3779</v>
      </c>
      <c r="I1579" t="s">
        <v>3780</v>
      </c>
      <c r="J1579" t="s">
        <v>4397</v>
      </c>
      <c r="K1579" s="46">
        <v>0.3614</v>
      </c>
      <c r="L1579" s="27">
        <v>0</v>
      </c>
      <c r="M1579" s="27">
        <v>111.31</v>
      </c>
      <c r="N1579" s="27">
        <v>0</v>
      </c>
      <c r="O1579" s="70">
        <f t="shared" si="121"/>
        <v>111.31</v>
      </c>
      <c r="P1579" s="76">
        <v>0</v>
      </c>
      <c r="Q1579" s="66">
        <f t="shared" si="122"/>
        <v>0</v>
      </c>
      <c r="R1579" s="63">
        <v>0</v>
      </c>
      <c r="S1579" s="27">
        <v>0</v>
      </c>
      <c r="T1579" s="27">
        <v>111.31</v>
      </c>
      <c r="U1579" s="64">
        <f t="shared" si="123"/>
        <v>0</v>
      </c>
      <c r="V1579" s="65">
        <f t="shared" si="124"/>
        <v>111.31</v>
      </c>
    </row>
    <row r="1580" spans="1:22" x14ac:dyDescent="0.25">
      <c r="A1580" s="1" t="s">
        <v>3714</v>
      </c>
      <c r="B1580" t="s">
        <v>35</v>
      </c>
      <c r="C1580" t="s">
        <v>960</v>
      </c>
      <c r="D1580" t="s">
        <v>961</v>
      </c>
      <c r="E1580" t="s">
        <v>3</v>
      </c>
      <c r="F1580">
        <f t="shared" si="120"/>
        <v>7</v>
      </c>
      <c r="G1580" t="s">
        <v>3902</v>
      </c>
      <c r="H1580" t="s">
        <v>3782</v>
      </c>
      <c r="I1580" t="s">
        <v>3783</v>
      </c>
      <c r="J1580" t="s">
        <v>4397</v>
      </c>
      <c r="K1580" s="46">
        <v>0.74199999999999999</v>
      </c>
      <c r="L1580" s="27">
        <v>0</v>
      </c>
      <c r="M1580" s="27">
        <v>228.54</v>
      </c>
      <c r="N1580" s="27">
        <v>0</v>
      </c>
      <c r="O1580" s="70">
        <f t="shared" si="121"/>
        <v>228.54</v>
      </c>
      <c r="P1580" s="76">
        <v>0</v>
      </c>
      <c r="Q1580" s="66">
        <f t="shared" si="122"/>
        <v>0</v>
      </c>
      <c r="R1580" s="63">
        <v>0</v>
      </c>
      <c r="S1580" s="27">
        <v>0</v>
      </c>
      <c r="T1580" s="27">
        <v>228.54</v>
      </c>
      <c r="U1580" s="64">
        <f t="shared" si="123"/>
        <v>0</v>
      </c>
      <c r="V1580" s="65">
        <f t="shared" si="124"/>
        <v>228.54</v>
      </c>
    </row>
    <row r="1581" spans="1:22" x14ac:dyDescent="0.25">
      <c r="A1581" s="1" t="s">
        <v>3714</v>
      </c>
      <c r="B1581" t="s">
        <v>35</v>
      </c>
      <c r="C1581" t="s">
        <v>960</v>
      </c>
      <c r="D1581" t="s">
        <v>961</v>
      </c>
      <c r="E1581" t="s">
        <v>3</v>
      </c>
      <c r="F1581">
        <f t="shared" si="120"/>
        <v>7</v>
      </c>
      <c r="G1581" t="s">
        <v>3799</v>
      </c>
      <c r="H1581" t="s">
        <v>3782</v>
      </c>
      <c r="I1581" t="s">
        <v>3785</v>
      </c>
      <c r="J1581" t="s">
        <v>4397</v>
      </c>
      <c r="K1581" s="46">
        <v>0.24729999999999999</v>
      </c>
      <c r="L1581" s="27">
        <v>0</v>
      </c>
      <c r="M1581" s="27">
        <v>76.17</v>
      </c>
      <c r="N1581" s="27">
        <v>0</v>
      </c>
      <c r="O1581" s="70">
        <f t="shared" si="121"/>
        <v>76.17</v>
      </c>
      <c r="P1581" s="76">
        <v>0</v>
      </c>
      <c r="Q1581" s="66">
        <f t="shared" si="122"/>
        <v>0</v>
      </c>
      <c r="R1581" s="63">
        <v>0</v>
      </c>
      <c r="S1581" s="27">
        <v>0</v>
      </c>
      <c r="T1581" s="27">
        <v>76.17</v>
      </c>
      <c r="U1581" s="64">
        <f t="shared" si="123"/>
        <v>0</v>
      </c>
      <c r="V1581" s="65">
        <f t="shared" si="124"/>
        <v>76.17</v>
      </c>
    </row>
    <row r="1582" spans="1:22" x14ac:dyDescent="0.25">
      <c r="A1582" s="1" t="s">
        <v>3714</v>
      </c>
      <c r="B1582" t="s">
        <v>35</v>
      </c>
      <c r="C1582" t="s">
        <v>960</v>
      </c>
      <c r="D1582" t="s">
        <v>961</v>
      </c>
      <c r="E1582" t="s">
        <v>3</v>
      </c>
      <c r="F1582">
        <f t="shared" si="120"/>
        <v>7</v>
      </c>
      <c r="G1582" t="s">
        <v>3796</v>
      </c>
      <c r="H1582" t="s">
        <v>3782</v>
      </c>
      <c r="I1582" t="s">
        <v>3783</v>
      </c>
      <c r="J1582" t="s">
        <v>4397</v>
      </c>
      <c r="K1582" s="46">
        <v>0.49469999999999997</v>
      </c>
      <c r="L1582" s="27">
        <v>0</v>
      </c>
      <c r="M1582" s="27">
        <v>152.37</v>
      </c>
      <c r="N1582" s="27">
        <v>0</v>
      </c>
      <c r="O1582" s="70">
        <f t="shared" si="121"/>
        <v>152.37</v>
      </c>
      <c r="P1582" s="76">
        <v>0</v>
      </c>
      <c r="Q1582" s="66">
        <f t="shared" si="122"/>
        <v>0</v>
      </c>
      <c r="R1582" s="63">
        <v>0</v>
      </c>
      <c r="S1582" s="27">
        <v>0</v>
      </c>
      <c r="T1582" s="27">
        <v>152.37</v>
      </c>
      <c r="U1582" s="64">
        <f t="shared" si="123"/>
        <v>0</v>
      </c>
      <c r="V1582" s="65">
        <f t="shared" si="124"/>
        <v>152.37</v>
      </c>
    </row>
    <row r="1583" spans="1:22" x14ac:dyDescent="0.25">
      <c r="A1583" s="1" t="s">
        <v>3714</v>
      </c>
      <c r="B1583" t="s">
        <v>35</v>
      </c>
      <c r="C1583" t="s">
        <v>960</v>
      </c>
      <c r="D1583" t="s">
        <v>961</v>
      </c>
      <c r="E1583" t="s">
        <v>3</v>
      </c>
      <c r="F1583">
        <f t="shared" si="120"/>
        <v>7</v>
      </c>
      <c r="G1583" t="s">
        <v>3787</v>
      </c>
      <c r="H1583" t="s">
        <v>3782</v>
      </c>
      <c r="I1583" t="s">
        <v>3785</v>
      </c>
      <c r="J1583" t="s">
        <v>4397</v>
      </c>
      <c r="K1583" s="46">
        <v>0.24729999999999999</v>
      </c>
      <c r="L1583" s="27">
        <v>0</v>
      </c>
      <c r="M1583" s="27">
        <v>76.17</v>
      </c>
      <c r="N1583" s="27">
        <v>0</v>
      </c>
      <c r="O1583" s="70">
        <f t="shared" si="121"/>
        <v>76.17</v>
      </c>
      <c r="P1583" s="76">
        <v>0</v>
      </c>
      <c r="Q1583" s="66">
        <f t="shared" si="122"/>
        <v>0</v>
      </c>
      <c r="R1583" s="63">
        <v>0</v>
      </c>
      <c r="S1583" s="27">
        <v>0</v>
      </c>
      <c r="T1583" s="27">
        <v>76.17</v>
      </c>
      <c r="U1583" s="64">
        <f t="shared" si="123"/>
        <v>0</v>
      </c>
      <c r="V1583" s="65">
        <f t="shared" si="124"/>
        <v>76.17</v>
      </c>
    </row>
    <row r="1584" spans="1:22" x14ac:dyDescent="0.25">
      <c r="A1584" s="1" t="s">
        <v>3714</v>
      </c>
      <c r="B1584" t="s">
        <v>35</v>
      </c>
      <c r="C1584" t="s">
        <v>962</v>
      </c>
      <c r="D1584" t="s">
        <v>963</v>
      </c>
      <c r="E1584" t="s">
        <v>3</v>
      </c>
      <c r="F1584">
        <f t="shared" si="120"/>
        <v>7</v>
      </c>
      <c r="G1584" t="s">
        <v>3778</v>
      </c>
      <c r="H1584" t="s">
        <v>3779</v>
      </c>
      <c r="I1584" t="s">
        <v>3780</v>
      </c>
      <c r="J1584" t="s">
        <v>4397</v>
      </c>
      <c r="K1584" s="46">
        <v>0.77990000000000004</v>
      </c>
      <c r="L1584" s="27">
        <v>0</v>
      </c>
      <c r="M1584" s="27">
        <v>14.5</v>
      </c>
      <c r="N1584" s="27">
        <v>41.18</v>
      </c>
      <c r="O1584" s="70">
        <f t="shared" si="121"/>
        <v>55.68</v>
      </c>
      <c r="P1584" s="76">
        <v>1.445361826129189</v>
      </c>
      <c r="Q1584" s="66">
        <f t="shared" si="122"/>
        <v>59.52</v>
      </c>
      <c r="R1584" s="63">
        <v>1</v>
      </c>
      <c r="S1584" s="27">
        <v>0</v>
      </c>
      <c r="T1584" s="27">
        <v>55.68</v>
      </c>
      <c r="U1584" s="64">
        <f t="shared" si="123"/>
        <v>59.52</v>
      </c>
      <c r="V1584" s="65">
        <f t="shared" si="124"/>
        <v>115.2</v>
      </c>
    </row>
    <row r="1585" spans="1:22" x14ac:dyDescent="0.25">
      <c r="A1585" s="1" t="s">
        <v>3714</v>
      </c>
      <c r="B1585" t="s">
        <v>35</v>
      </c>
      <c r="C1585" t="s">
        <v>962</v>
      </c>
      <c r="D1585" t="s">
        <v>963</v>
      </c>
      <c r="E1585" t="s">
        <v>3</v>
      </c>
      <c r="F1585">
        <f t="shared" si="120"/>
        <v>7</v>
      </c>
      <c r="G1585" t="s">
        <v>3805</v>
      </c>
      <c r="H1585" t="s">
        <v>3782</v>
      </c>
      <c r="I1585" t="s">
        <v>3783</v>
      </c>
      <c r="J1585" t="s">
        <v>4397</v>
      </c>
      <c r="K1585" s="46">
        <v>0.45</v>
      </c>
      <c r="L1585" s="27">
        <v>23.76</v>
      </c>
      <c r="M1585" s="27">
        <v>8.3699999999999992</v>
      </c>
      <c r="N1585" s="27">
        <v>0</v>
      </c>
      <c r="O1585" s="70">
        <f t="shared" si="121"/>
        <v>32.130000000000003</v>
      </c>
      <c r="P1585" s="76">
        <v>0</v>
      </c>
      <c r="Q1585" s="66">
        <f t="shared" si="122"/>
        <v>0</v>
      </c>
      <c r="R1585" s="63">
        <v>1</v>
      </c>
      <c r="S1585" s="27">
        <v>0</v>
      </c>
      <c r="T1585" s="27">
        <v>32.130000000000003</v>
      </c>
      <c r="U1585" s="64">
        <f t="shared" si="123"/>
        <v>0</v>
      </c>
      <c r="V1585" s="65">
        <f t="shared" si="124"/>
        <v>32.130000000000003</v>
      </c>
    </row>
    <row r="1586" spans="1:22" x14ac:dyDescent="0.25">
      <c r="A1586" s="1" t="s">
        <v>3714</v>
      </c>
      <c r="B1586" t="s">
        <v>35</v>
      </c>
      <c r="C1586" t="s">
        <v>964</v>
      </c>
      <c r="D1586" t="s">
        <v>965</v>
      </c>
      <c r="E1586" t="s">
        <v>3</v>
      </c>
      <c r="F1586">
        <f t="shared" si="120"/>
        <v>7</v>
      </c>
      <c r="G1586" t="s">
        <v>3778</v>
      </c>
      <c r="H1586" t="s">
        <v>3779</v>
      </c>
      <c r="I1586" t="s">
        <v>3780</v>
      </c>
      <c r="J1586" t="s">
        <v>4397</v>
      </c>
      <c r="K1586" s="46">
        <v>0.70689999999999997</v>
      </c>
      <c r="L1586" s="27">
        <v>0</v>
      </c>
      <c r="M1586" s="27">
        <v>41.06</v>
      </c>
      <c r="N1586" s="27">
        <v>0</v>
      </c>
      <c r="O1586" s="70">
        <f t="shared" si="121"/>
        <v>41.06</v>
      </c>
      <c r="P1586" s="76">
        <v>0</v>
      </c>
      <c r="Q1586" s="66">
        <f t="shared" si="122"/>
        <v>0</v>
      </c>
      <c r="R1586" s="63">
        <v>0</v>
      </c>
      <c r="S1586" s="27">
        <v>0</v>
      </c>
      <c r="T1586" s="27">
        <v>41.06</v>
      </c>
      <c r="U1586" s="64">
        <f t="shared" si="123"/>
        <v>0</v>
      </c>
      <c r="V1586" s="65">
        <f t="shared" si="124"/>
        <v>41.06</v>
      </c>
    </row>
    <row r="1587" spans="1:22" x14ac:dyDescent="0.25">
      <c r="A1587" s="1" t="s">
        <v>3714</v>
      </c>
      <c r="B1587" t="s">
        <v>35</v>
      </c>
      <c r="C1587" t="s">
        <v>966</v>
      </c>
      <c r="D1587" t="s">
        <v>967</v>
      </c>
      <c r="E1587" t="s">
        <v>3</v>
      </c>
      <c r="F1587">
        <f t="shared" si="120"/>
        <v>7</v>
      </c>
      <c r="G1587" t="s">
        <v>3778</v>
      </c>
      <c r="H1587" t="s">
        <v>3779</v>
      </c>
      <c r="I1587" t="s">
        <v>3780</v>
      </c>
      <c r="J1587" t="s">
        <v>4397</v>
      </c>
      <c r="K1587" s="46">
        <v>0.8337</v>
      </c>
      <c r="L1587" s="27">
        <v>0</v>
      </c>
      <c r="M1587" s="27">
        <v>0</v>
      </c>
      <c r="N1587" s="27">
        <v>0</v>
      </c>
      <c r="O1587" s="70">
        <f t="shared" si="121"/>
        <v>0</v>
      </c>
      <c r="P1587" s="76">
        <v>0</v>
      </c>
      <c r="Q1587" s="66">
        <f t="shared" si="122"/>
        <v>0</v>
      </c>
      <c r="R1587" s="63">
        <v>0</v>
      </c>
      <c r="S1587" s="27">
        <v>0</v>
      </c>
      <c r="T1587" s="27">
        <v>0</v>
      </c>
      <c r="U1587" s="64">
        <f t="shared" si="123"/>
        <v>0</v>
      </c>
      <c r="V1587" s="65">
        <f t="shared" si="124"/>
        <v>0</v>
      </c>
    </row>
    <row r="1588" spans="1:22" x14ac:dyDescent="0.25">
      <c r="A1588" s="1" t="s">
        <v>3714</v>
      </c>
      <c r="B1588" t="s">
        <v>35</v>
      </c>
      <c r="C1588" t="s">
        <v>966</v>
      </c>
      <c r="D1588" t="s">
        <v>967</v>
      </c>
      <c r="E1588" t="s">
        <v>3</v>
      </c>
      <c r="F1588">
        <f t="shared" si="120"/>
        <v>7</v>
      </c>
      <c r="G1588" t="s">
        <v>3787</v>
      </c>
      <c r="H1588" t="s">
        <v>3782</v>
      </c>
      <c r="I1588" t="s">
        <v>3785</v>
      </c>
      <c r="J1588" t="s">
        <v>4397</v>
      </c>
      <c r="K1588" s="46">
        <v>1.925</v>
      </c>
      <c r="L1588" s="27">
        <v>0</v>
      </c>
      <c r="M1588" s="27">
        <v>0</v>
      </c>
      <c r="N1588" s="27">
        <v>0</v>
      </c>
      <c r="O1588" s="70">
        <f t="shared" si="121"/>
        <v>0</v>
      </c>
      <c r="P1588" s="76">
        <v>0</v>
      </c>
      <c r="Q1588" s="66">
        <f t="shared" si="122"/>
        <v>0</v>
      </c>
      <c r="R1588" s="63">
        <v>0</v>
      </c>
      <c r="S1588" s="27">
        <v>0</v>
      </c>
      <c r="T1588" s="27">
        <v>0</v>
      </c>
      <c r="U1588" s="64">
        <f t="shared" si="123"/>
        <v>0</v>
      </c>
      <c r="V1588" s="65">
        <f t="shared" si="124"/>
        <v>0</v>
      </c>
    </row>
    <row r="1589" spans="1:22" x14ac:dyDescent="0.25">
      <c r="A1589" s="1" t="s">
        <v>3714</v>
      </c>
      <c r="B1589" t="s">
        <v>35</v>
      </c>
      <c r="C1589" t="s">
        <v>2468</v>
      </c>
      <c r="D1589" t="s">
        <v>35</v>
      </c>
      <c r="E1589" t="s">
        <v>1</v>
      </c>
      <c r="F1589">
        <f t="shared" si="120"/>
        <v>7</v>
      </c>
      <c r="G1589" t="s">
        <v>3778</v>
      </c>
      <c r="H1589" t="s">
        <v>3779</v>
      </c>
      <c r="I1589" t="s">
        <v>3780</v>
      </c>
      <c r="J1589" t="s">
        <v>4396</v>
      </c>
      <c r="K1589" s="46">
        <v>10.472200000000001</v>
      </c>
      <c r="L1589" s="27">
        <v>13171.29</v>
      </c>
      <c r="M1589" s="27">
        <v>0</v>
      </c>
      <c r="N1589" s="27">
        <v>20627.559999999998</v>
      </c>
      <c r="O1589" s="70">
        <f t="shared" si="121"/>
        <v>33798.85</v>
      </c>
      <c r="P1589" s="76">
        <v>1.4452627305143091</v>
      </c>
      <c r="Q1589" s="66">
        <f t="shared" si="122"/>
        <v>29812.240000000002</v>
      </c>
      <c r="R1589" s="63">
        <v>1</v>
      </c>
      <c r="S1589" s="27">
        <v>33798.85</v>
      </c>
      <c r="T1589" s="27">
        <v>0</v>
      </c>
      <c r="U1589" s="64">
        <f t="shared" si="123"/>
        <v>29812.240000000002</v>
      </c>
      <c r="V1589" s="65">
        <f t="shared" si="124"/>
        <v>63611.09</v>
      </c>
    </row>
    <row r="1590" spans="1:22" x14ac:dyDescent="0.25">
      <c r="A1590" s="1" t="s">
        <v>3714</v>
      </c>
      <c r="B1590" t="s">
        <v>35</v>
      </c>
      <c r="C1590" t="s">
        <v>2468</v>
      </c>
      <c r="D1590" t="s">
        <v>35</v>
      </c>
      <c r="E1590" t="s">
        <v>1</v>
      </c>
      <c r="F1590">
        <f t="shared" si="120"/>
        <v>7</v>
      </c>
      <c r="G1590" t="s">
        <v>3784</v>
      </c>
      <c r="H1590" t="s">
        <v>3782</v>
      </c>
      <c r="I1590" t="s">
        <v>3785</v>
      </c>
      <c r="J1590" t="s">
        <v>4396</v>
      </c>
      <c r="K1590" s="46">
        <v>0.83779999999999999</v>
      </c>
      <c r="L1590" s="27">
        <v>0</v>
      </c>
      <c r="M1590" s="27">
        <v>0</v>
      </c>
      <c r="N1590" s="27">
        <v>3892.36</v>
      </c>
      <c r="O1590" s="70">
        <f t="shared" si="121"/>
        <v>3892.36</v>
      </c>
      <c r="P1590" s="76">
        <v>1.4452627305143091</v>
      </c>
      <c r="Q1590" s="66">
        <f t="shared" si="122"/>
        <v>5625.48</v>
      </c>
      <c r="R1590" s="63">
        <v>1</v>
      </c>
      <c r="S1590" s="27">
        <v>3892.36</v>
      </c>
      <c r="T1590" s="27">
        <v>0</v>
      </c>
      <c r="U1590" s="64">
        <f t="shared" si="123"/>
        <v>5625.48</v>
      </c>
      <c r="V1590" s="65">
        <f t="shared" si="124"/>
        <v>9517.84</v>
      </c>
    </row>
    <row r="1591" spans="1:22" x14ac:dyDescent="0.25">
      <c r="A1591" s="1" t="s">
        <v>3714</v>
      </c>
      <c r="B1591" t="s">
        <v>35</v>
      </c>
      <c r="C1591" t="s">
        <v>2468</v>
      </c>
      <c r="D1591" t="s">
        <v>35</v>
      </c>
      <c r="E1591" t="s">
        <v>1</v>
      </c>
      <c r="F1591">
        <f t="shared" si="120"/>
        <v>7</v>
      </c>
      <c r="G1591" t="s">
        <v>4252</v>
      </c>
      <c r="H1591" t="s">
        <v>3782</v>
      </c>
      <c r="I1591" t="s">
        <v>3785</v>
      </c>
      <c r="J1591" t="s">
        <v>4396</v>
      </c>
      <c r="K1591" s="46">
        <v>2.0945</v>
      </c>
      <c r="L1591" s="27">
        <v>0</v>
      </c>
      <c r="M1591" s="27">
        <v>0</v>
      </c>
      <c r="N1591" s="27">
        <v>6759.9599999999991</v>
      </c>
      <c r="O1591" s="70">
        <f t="shared" si="121"/>
        <v>6759.9599999999991</v>
      </c>
      <c r="P1591" s="76">
        <v>1.4452627305143091</v>
      </c>
      <c r="Q1591" s="66">
        <f t="shared" si="122"/>
        <v>9769.92</v>
      </c>
      <c r="R1591" s="63">
        <v>1</v>
      </c>
      <c r="S1591" s="27">
        <v>6759.9599999999991</v>
      </c>
      <c r="T1591" s="27">
        <v>0</v>
      </c>
      <c r="U1591" s="64">
        <f t="shared" si="123"/>
        <v>9769.92</v>
      </c>
      <c r="V1591" s="65">
        <f t="shared" si="124"/>
        <v>16529.879999999997</v>
      </c>
    </row>
    <row r="1592" spans="1:22" x14ac:dyDescent="0.25">
      <c r="A1592" s="1" t="s">
        <v>3714</v>
      </c>
      <c r="B1592" t="s">
        <v>35</v>
      </c>
      <c r="C1592" t="s">
        <v>2468</v>
      </c>
      <c r="D1592" t="s">
        <v>35</v>
      </c>
      <c r="E1592" t="s">
        <v>1</v>
      </c>
      <c r="F1592">
        <f t="shared" si="120"/>
        <v>7</v>
      </c>
      <c r="G1592" t="s">
        <v>4293</v>
      </c>
      <c r="H1592" t="s">
        <v>3782</v>
      </c>
      <c r="I1592" t="s">
        <v>3785</v>
      </c>
      <c r="J1592" t="s">
        <v>4396</v>
      </c>
      <c r="K1592" s="46">
        <v>2.5106999999999999</v>
      </c>
      <c r="L1592" s="27">
        <v>0</v>
      </c>
      <c r="M1592" s="27">
        <v>0</v>
      </c>
      <c r="N1592" s="27">
        <v>8103.2500000000009</v>
      </c>
      <c r="O1592" s="70">
        <f t="shared" si="121"/>
        <v>8103.2500000000009</v>
      </c>
      <c r="P1592" s="76">
        <v>1.4452627305143091</v>
      </c>
      <c r="Q1592" s="66">
        <f t="shared" si="122"/>
        <v>11711.33</v>
      </c>
      <c r="R1592" s="63">
        <v>1</v>
      </c>
      <c r="S1592" s="27">
        <v>8103.2500000000009</v>
      </c>
      <c r="T1592" s="27">
        <v>0</v>
      </c>
      <c r="U1592" s="64">
        <f t="shared" si="123"/>
        <v>11711.33</v>
      </c>
      <c r="V1592" s="65">
        <f t="shared" si="124"/>
        <v>19814.580000000002</v>
      </c>
    </row>
    <row r="1593" spans="1:22" x14ac:dyDescent="0.25">
      <c r="A1593" s="1" t="s">
        <v>3714</v>
      </c>
      <c r="B1593" t="s">
        <v>35</v>
      </c>
      <c r="C1593" t="s">
        <v>2469</v>
      </c>
      <c r="D1593" t="s">
        <v>2470</v>
      </c>
      <c r="E1593" t="s">
        <v>1</v>
      </c>
      <c r="F1593">
        <f t="shared" si="120"/>
        <v>7</v>
      </c>
      <c r="G1593" t="s">
        <v>3778</v>
      </c>
      <c r="H1593" t="s">
        <v>3779</v>
      </c>
      <c r="I1593" t="s">
        <v>3780</v>
      </c>
      <c r="J1593" t="s">
        <v>4396</v>
      </c>
      <c r="K1593" s="46">
        <v>16.388000000000002</v>
      </c>
      <c r="L1593" s="27">
        <v>0</v>
      </c>
      <c r="M1593" s="27">
        <v>0</v>
      </c>
      <c r="N1593" s="27">
        <v>0</v>
      </c>
      <c r="O1593" s="70">
        <f t="shared" si="121"/>
        <v>0</v>
      </c>
      <c r="P1593" s="76">
        <v>0</v>
      </c>
      <c r="Q1593" s="66">
        <f t="shared" si="122"/>
        <v>0</v>
      </c>
      <c r="R1593" s="63">
        <v>0</v>
      </c>
      <c r="S1593" s="27">
        <v>0</v>
      </c>
      <c r="T1593" s="27">
        <v>0</v>
      </c>
      <c r="U1593" s="64">
        <f t="shared" si="123"/>
        <v>0</v>
      </c>
      <c r="V1593" s="65">
        <f t="shared" si="124"/>
        <v>0</v>
      </c>
    </row>
    <row r="1594" spans="1:22" x14ac:dyDescent="0.25">
      <c r="A1594" s="1" t="s">
        <v>3714</v>
      </c>
      <c r="B1594" t="s">
        <v>35</v>
      </c>
      <c r="C1594" t="s">
        <v>2471</v>
      </c>
      <c r="D1594" t="s">
        <v>949</v>
      </c>
      <c r="E1594" t="s">
        <v>1</v>
      </c>
      <c r="F1594">
        <f t="shared" si="120"/>
        <v>7</v>
      </c>
      <c r="G1594" t="s">
        <v>3778</v>
      </c>
      <c r="H1594" t="s">
        <v>3779</v>
      </c>
      <c r="I1594" t="s">
        <v>3780</v>
      </c>
      <c r="J1594" t="s">
        <v>4396</v>
      </c>
      <c r="K1594" s="46">
        <v>13</v>
      </c>
      <c r="L1594" s="27">
        <v>40722.729999999996</v>
      </c>
      <c r="M1594" s="27">
        <v>1284.8200000000143</v>
      </c>
      <c r="N1594" s="27">
        <v>0</v>
      </c>
      <c r="O1594" s="70">
        <f t="shared" si="121"/>
        <v>42007.55000000001</v>
      </c>
      <c r="P1594" s="76">
        <v>0</v>
      </c>
      <c r="Q1594" s="66">
        <f t="shared" si="122"/>
        <v>0</v>
      </c>
      <c r="R1594" s="63">
        <v>0</v>
      </c>
      <c r="S1594" s="27">
        <v>42007.55000000001</v>
      </c>
      <c r="T1594" s="27">
        <v>0</v>
      </c>
      <c r="U1594" s="64">
        <f t="shared" si="123"/>
        <v>0</v>
      </c>
      <c r="V1594" s="65">
        <f t="shared" si="124"/>
        <v>42007.55000000001</v>
      </c>
    </row>
    <row r="1595" spans="1:22" x14ac:dyDescent="0.25">
      <c r="A1595" s="1" t="s">
        <v>3714</v>
      </c>
      <c r="B1595" t="s">
        <v>35</v>
      </c>
      <c r="C1595" t="s">
        <v>2472</v>
      </c>
      <c r="D1595" t="s">
        <v>957</v>
      </c>
      <c r="E1595" t="s">
        <v>1</v>
      </c>
      <c r="F1595">
        <f t="shared" si="120"/>
        <v>7</v>
      </c>
      <c r="G1595" t="s">
        <v>3778</v>
      </c>
      <c r="H1595" t="s">
        <v>3779</v>
      </c>
      <c r="I1595" t="s">
        <v>3780</v>
      </c>
      <c r="J1595" t="s">
        <v>4396</v>
      </c>
      <c r="K1595" s="46">
        <v>12.530200000000001</v>
      </c>
      <c r="L1595" s="27">
        <v>611.74</v>
      </c>
      <c r="M1595" s="27">
        <v>7239.95</v>
      </c>
      <c r="N1595" s="27">
        <v>2448.8199999999997</v>
      </c>
      <c r="O1595" s="70">
        <f t="shared" si="121"/>
        <v>10300.509999999998</v>
      </c>
      <c r="P1595" s="76">
        <v>1.4452634330003837</v>
      </c>
      <c r="Q1595" s="66">
        <f t="shared" si="122"/>
        <v>3539.19</v>
      </c>
      <c r="R1595" s="63">
        <v>1</v>
      </c>
      <c r="S1595" s="27">
        <v>10300.509999999998</v>
      </c>
      <c r="T1595" s="27">
        <v>0</v>
      </c>
      <c r="U1595" s="64">
        <f t="shared" si="123"/>
        <v>3539.19</v>
      </c>
      <c r="V1595" s="65">
        <f t="shared" si="124"/>
        <v>13839.699999999999</v>
      </c>
    </row>
    <row r="1596" spans="1:22" x14ac:dyDescent="0.25">
      <c r="A1596" s="1" t="s">
        <v>3714</v>
      </c>
      <c r="B1596" t="s">
        <v>35</v>
      </c>
      <c r="C1596" t="s">
        <v>2906</v>
      </c>
      <c r="D1596" t="s">
        <v>937</v>
      </c>
      <c r="E1596" t="s">
        <v>2</v>
      </c>
      <c r="F1596">
        <f t="shared" si="120"/>
        <v>7</v>
      </c>
      <c r="G1596" t="s">
        <v>3778</v>
      </c>
      <c r="H1596" t="s">
        <v>3779</v>
      </c>
      <c r="I1596" t="s">
        <v>3780</v>
      </c>
      <c r="J1596" t="s">
        <v>4396</v>
      </c>
      <c r="K1596" s="46">
        <v>2.7063000000000001</v>
      </c>
      <c r="L1596" s="27">
        <v>0</v>
      </c>
      <c r="M1596" s="27">
        <v>21.33</v>
      </c>
      <c r="N1596" s="27">
        <v>0</v>
      </c>
      <c r="O1596" s="70">
        <f t="shared" si="121"/>
        <v>21.33</v>
      </c>
      <c r="P1596" s="76">
        <v>0</v>
      </c>
      <c r="Q1596" s="66">
        <f t="shared" si="122"/>
        <v>0</v>
      </c>
      <c r="R1596" s="63">
        <v>0</v>
      </c>
      <c r="S1596" s="27">
        <v>21.33</v>
      </c>
      <c r="T1596" s="27">
        <v>0</v>
      </c>
      <c r="U1596" s="64">
        <f t="shared" si="123"/>
        <v>0</v>
      </c>
      <c r="V1596" s="65">
        <f t="shared" si="124"/>
        <v>21.33</v>
      </c>
    </row>
    <row r="1597" spans="1:22" x14ac:dyDescent="0.25">
      <c r="A1597" s="1" t="s">
        <v>3714</v>
      </c>
      <c r="B1597" t="s">
        <v>35</v>
      </c>
      <c r="C1597" t="s">
        <v>2907</v>
      </c>
      <c r="D1597" t="s">
        <v>943</v>
      </c>
      <c r="E1597" t="s">
        <v>2</v>
      </c>
      <c r="F1597">
        <f t="shared" si="120"/>
        <v>7</v>
      </c>
      <c r="G1597" t="s">
        <v>3778</v>
      </c>
      <c r="H1597" t="s">
        <v>3779</v>
      </c>
      <c r="I1597" t="s">
        <v>3780</v>
      </c>
      <c r="J1597" t="s">
        <v>4396</v>
      </c>
      <c r="K1597" s="46">
        <v>8.4344000000000001</v>
      </c>
      <c r="L1597" s="27">
        <v>0</v>
      </c>
      <c r="M1597" s="27">
        <v>154.27000000000001</v>
      </c>
      <c r="N1597" s="27">
        <v>662.61</v>
      </c>
      <c r="O1597" s="70">
        <f t="shared" si="121"/>
        <v>816.88</v>
      </c>
      <c r="P1597" s="76">
        <v>1.4452637472177843</v>
      </c>
      <c r="Q1597" s="66">
        <f t="shared" si="122"/>
        <v>957.65</v>
      </c>
      <c r="R1597" s="63">
        <v>1</v>
      </c>
      <c r="S1597" s="27">
        <v>816.88</v>
      </c>
      <c r="T1597" s="27">
        <v>0</v>
      </c>
      <c r="U1597" s="64">
        <f t="shared" si="123"/>
        <v>957.65</v>
      </c>
      <c r="V1597" s="65">
        <f t="shared" si="124"/>
        <v>1774.53</v>
      </c>
    </row>
    <row r="1598" spans="1:22" x14ac:dyDescent="0.25">
      <c r="A1598" s="1" t="s">
        <v>3714</v>
      </c>
      <c r="B1598" t="s">
        <v>35</v>
      </c>
      <c r="C1598" t="s">
        <v>2907</v>
      </c>
      <c r="D1598" t="s">
        <v>943</v>
      </c>
      <c r="E1598" t="s">
        <v>2</v>
      </c>
      <c r="F1598">
        <f t="shared" si="120"/>
        <v>7</v>
      </c>
      <c r="G1598" t="s">
        <v>3923</v>
      </c>
      <c r="H1598" t="s">
        <v>3782</v>
      </c>
      <c r="I1598" t="s">
        <v>3785</v>
      </c>
      <c r="J1598" t="s">
        <v>4396</v>
      </c>
      <c r="K1598" s="46">
        <v>0.88749999999999996</v>
      </c>
      <c r="L1598" s="27">
        <v>0</v>
      </c>
      <c r="M1598" s="27">
        <v>16.23</v>
      </c>
      <c r="N1598" s="27">
        <v>69.72</v>
      </c>
      <c r="O1598" s="70">
        <f t="shared" si="121"/>
        <v>85.95</v>
      </c>
      <c r="P1598" s="76">
        <v>1.4452637472177843</v>
      </c>
      <c r="Q1598" s="66">
        <f t="shared" si="122"/>
        <v>100.76</v>
      </c>
      <c r="R1598" s="63">
        <v>1</v>
      </c>
      <c r="S1598" s="27">
        <v>85.95</v>
      </c>
      <c r="T1598" s="27">
        <v>0</v>
      </c>
      <c r="U1598" s="64">
        <f t="shared" si="123"/>
        <v>100.76</v>
      </c>
      <c r="V1598" s="65">
        <f t="shared" si="124"/>
        <v>186.71</v>
      </c>
    </row>
    <row r="1599" spans="1:22" x14ac:dyDescent="0.25">
      <c r="A1599" s="1" t="s">
        <v>3714</v>
      </c>
      <c r="B1599" t="s">
        <v>35</v>
      </c>
      <c r="C1599" t="s">
        <v>2908</v>
      </c>
      <c r="D1599" t="s">
        <v>2909</v>
      </c>
      <c r="E1599" t="s">
        <v>2</v>
      </c>
      <c r="F1599">
        <f t="shared" si="120"/>
        <v>7</v>
      </c>
      <c r="G1599" t="s">
        <v>3778</v>
      </c>
      <c r="H1599" t="s">
        <v>3779</v>
      </c>
      <c r="I1599" t="s">
        <v>3780</v>
      </c>
      <c r="J1599" t="s">
        <v>4396</v>
      </c>
      <c r="K1599" s="46">
        <v>9.7327999999999992</v>
      </c>
      <c r="L1599" s="27">
        <v>0</v>
      </c>
      <c r="M1599" s="27">
        <v>0</v>
      </c>
      <c r="N1599" s="27">
        <v>973.96</v>
      </c>
      <c r="O1599" s="70">
        <f t="shared" si="121"/>
        <v>973.96</v>
      </c>
      <c r="P1599" s="76">
        <v>1.4452646925951784</v>
      </c>
      <c r="Q1599" s="66">
        <f t="shared" si="122"/>
        <v>1407.63</v>
      </c>
      <c r="R1599" s="63">
        <v>1</v>
      </c>
      <c r="S1599" s="27">
        <v>973.96</v>
      </c>
      <c r="T1599" s="27">
        <v>0</v>
      </c>
      <c r="U1599" s="64">
        <f t="shared" si="123"/>
        <v>1407.63</v>
      </c>
      <c r="V1599" s="65">
        <f t="shared" si="124"/>
        <v>2381.59</v>
      </c>
    </row>
    <row r="1600" spans="1:22" x14ac:dyDescent="0.25">
      <c r="A1600" s="1" t="s">
        <v>3714</v>
      </c>
      <c r="B1600" t="s">
        <v>35</v>
      </c>
      <c r="C1600" t="s">
        <v>2910</v>
      </c>
      <c r="D1600" t="s">
        <v>2911</v>
      </c>
      <c r="E1600" t="s">
        <v>2</v>
      </c>
      <c r="F1600">
        <f t="shared" si="120"/>
        <v>7</v>
      </c>
      <c r="G1600" t="s">
        <v>3778</v>
      </c>
      <c r="H1600" t="s">
        <v>3779</v>
      </c>
      <c r="I1600" t="s">
        <v>3780</v>
      </c>
      <c r="J1600" t="s">
        <v>4396</v>
      </c>
      <c r="K1600" s="46">
        <v>10.252000000000001</v>
      </c>
      <c r="L1600" s="27">
        <v>105.58</v>
      </c>
      <c r="M1600" s="27">
        <v>0</v>
      </c>
      <c r="N1600" s="27">
        <v>2180.31</v>
      </c>
      <c r="O1600" s="70">
        <f t="shared" si="121"/>
        <v>2285.89</v>
      </c>
      <c r="P1600" s="76">
        <v>1.4452623709472505</v>
      </c>
      <c r="Q1600" s="66">
        <f t="shared" si="122"/>
        <v>3151.12</v>
      </c>
      <c r="R1600" s="63">
        <v>1</v>
      </c>
      <c r="S1600" s="27">
        <v>2285.89</v>
      </c>
      <c r="T1600" s="27">
        <v>0</v>
      </c>
      <c r="U1600" s="64">
        <f t="shared" si="123"/>
        <v>3151.12</v>
      </c>
      <c r="V1600" s="65">
        <f t="shared" si="124"/>
        <v>5437.01</v>
      </c>
    </row>
    <row r="1601" spans="1:22" x14ac:dyDescent="0.25">
      <c r="A1601" s="1" t="s">
        <v>3714</v>
      </c>
      <c r="B1601" t="s">
        <v>35</v>
      </c>
      <c r="C1601" t="s">
        <v>2912</v>
      </c>
      <c r="D1601" t="s">
        <v>2913</v>
      </c>
      <c r="E1601" t="s">
        <v>2</v>
      </c>
      <c r="F1601">
        <f t="shared" si="120"/>
        <v>7</v>
      </c>
      <c r="G1601" t="s">
        <v>3778</v>
      </c>
      <c r="H1601" t="s">
        <v>3779</v>
      </c>
      <c r="I1601" t="s">
        <v>3780</v>
      </c>
      <c r="J1601" t="s">
        <v>4396</v>
      </c>
      <c r="K1601" s="46">
        <v>10.884600000000001</v>
      </c>
      <c r="L1601" s="27">
        <v>0</v>
      </c>
      <c r="M1601" s="27">
        <v>847.04</v>
      </c>
      <c r="N1601" s="27">
        <v>0</v>
      </c>
      <c r="O1601" s="70">
        <f t="shared" si="121"/>
        <v>847.04</v>
      </c>
      <c r="P1601" s="76">
        <v>0</v>
      </c>
      <c r="Q1601" s="66">
        <f t="shared" si="122"/>
        <v>0</v>
      </c>
      <c r="R1601" s="63">
        <v>0</v>
      </c>
      <c r="S1601" s="27">
        <v>847.04</v>
      </c>
      <c r="T1601" s="27">
        <v>0</v>
      </c>
      <c r="U1601" s="64">
        <f t="shared" si="123"/>
        <v>0</v>
      </c>
      <c r="V1601" s="65">
        <f t="shared" si="124"/>
        <v>847.04</v>
      </c>
    </row>
    <row r="1602" spans="1:22" x14ac:dyDescent="0.25">
      <c r="A1602" s="1" t="s">
        <v>3715</v>
      </c>
      <c r="B1602" t="s">
        <v>36</v>
      </c>
      <c r="C1602" t="s">
        <v>118</v>
      </c>
      <c r="D1602" t="s">
        <v>36</v>
      </c>
      <c r="E1602" t="s">
        <v>0</v>
      </c>
      <c r="F1602">
        <f t="shared" ref="F1602:F1665" si="125">LEN(C1602)</f>
        <v>7</v>
      </c>
      <c r="G1602" t="s">
        <v>3778</v>
      </c>
      <c r="H1602" t="s">
        <v>3779</v>
      </c>
      <c r="I1602" t="s">
        <v>3780</v>
      </c>
      <c r="J1602" t="s">
        <v>4396</v>
      </c>
      <c r="K1602" s="46">
        <v>6.2911000000000001</v>
      </c>
      <c r="L1602" s="27">
        <v>0</v>
      </c>
      <c r="M1602" s="27">
        <v>0</v>
      </c>
      <c r="N1602" s="27">
        <v>0</v>
      </c>
      <c r="O1602" s="70">
        <f t="shared" ref="O1602:O1665" si="126">SUM(L1602:N1602)</f>
        <v>0</v>
      </c>
      <c r="P1602" s="76">
        <v>0</v>
      </c>
      <c r="Q1602" s="66">
        <f t="shared" ref="Q1602:Q1665" si="127">ROUND(P1602*N1602,2)</f>
        <v>0</v>
      </c>
      <c r="R1602" s="63">
        <v>0</v>
      </c>
      <c r="S1602" s="27">
        <v>0</v>
      </c>
      <c r="T1602" s="27">
        <v>0</v>
      </c>
      <c r="U1602" s="64">
        <f t="shared" ref="U1602:U1665" si="128">ROUND(SUM(L1602,M1602,N1602,Q1602,-S1602,-T1602), 2)</f>
        <v>0</v>
      </c>
      <c r="V1602" s="65">
        <f t="shared" ref="V1602:V1665" si="129">SUM(S1602,T1602,U1602)</f>
        <v>0</v>
      </c>
    </row>
    <row r="1603" spans="1:22" x14ac:dyDescent="0.25">
      <c r="A1603" s="1" t="s">
        <v>3715</v>
      </c>
      <c r="B1603" t="s">
        <v>36</v>
      </c>
      <c r="C1603" t="s">
        <v>118</v>
      </c>
      <c r="D1603" t="s">
        <v>36</v>
      </c>
      <c r="E1603" t="s">
        <v>0</v>
      </c>
      <c r="F1603">
        <f t="shared" si="125"/>
        <v>7</v>
      </c>
      <c r="G1603" t="s">
        <v>3803</v>
      </c>
      <c r="H1603" t="s">
        <v>3782</v>
      </c>
      <c r="I1603" t="s">
        <v>3785</v>
      </c>
      <c r="J1603" t="s">
        <v>4397</v>
      </c>
      <c r="K1603" s="46">
        <v>2.5495000000000001</v>
      </c>
      <c r="L1603" s="27">
        <v>0</v>
      </c>
      <c r="M1603" s="27">
        <v>0</v>
      </c>
      <c r="N1603" s="27">
        <v>0</v>
      </c>
      <c r="O1603" s="70">
        <f t="shared" si="126"/>
        <v>0</v>
      </c>
      <c r="P1603" s="76">
        <v>0</v>
      </c>
      <c r="Q1603" s="66">
        <f t="shared" si="127"/>
        <v>0</v>
      </c>
      <c r="R1603" s="63">
        <v>0</v>
      </c>
      <c r="S1603" s="27">
        <v>0</v>
      </c>
      <c r="T1603" s="27">
        <v>0</v>
      </c>
      <c r="U1603" s="64">
        <f t="shared" si="128"/>
        <v>0</v>
      </c>
      <c r="V1603" s="65">
        <f t="shared" si="129"/>
        <v>0</v>
      </c>
    </row>
    <row r="1604" spans="1:22" x14ac:dyDescent="0.25">
      <c r="A1604" s="1" t="s">
        <v>3715</v>
      </c>
      <c r="B1604" t="s">
        <v>36</v>
      </c>
      <c r="C1604" t="s">
        <v>118</v>
      </c>
      <c r="D1604" t="s">
        <v>36</v>
      </c>
      <c r="E1604" t="s">
        <v>0</v>
      </c>
      <c r="F1604">
        <f t="shared" si="125"/>
        <v>7</v>
      </c>
      <c r="G1604" t="s">
        <v>3787</v>
      </c>
      <c r="H1604" t="s">
        <v>3782</v>
      </c>
      <c r="I1604" t="s">
        <v>3785</v>
      </c>
      <c r="J1604" t="s">
        <v>4397</v>
      </c>
      <c r="K1604" s="46">
        <v>1.3069</v>
      </c>
      <c r="L1604" s="27">
        <v>0</v>
      </c>
      <c r="M1604" s="27">
        <v>0</v>
      </c>
      <c r="N1604" s="27">
        <v>0</v>
      </c>
      <c r="O1604" s="70">
        <f t="shared" si="126"/>
        <v>0</v>
      </c>
      <c r="P1604" s="76">
        <v>0</v>
      </c>
      <c r="Q1604" s="66">
        <f t="shared" si="127"/>
        <v>0</v>
      </c>
      <c r="R1604" s="63">
        <v>0</v>
      </c>
      <c r="S1604" s="27">
        <v>0</v>
      </c>
      <c r="T1604" s="27">
        <v>0</v>
      </c>
      <c r="U1604" s="64">
        <f t="shared" si="128"/>
        <v>0</v>
      </c>
      <c r="V1604" s="65">
        <f t="shared" si="129"/>
        <v>0</v>
      </c>
    </row>
    <row r="1605" spans="1:22" x14ac:dyDescent="0.25">
      <c r="A1605" s="1" t="s">
        <v>3715</v>
      </c>
      <c r="B1605" t="s">
        <v>36</v>
      </c>
      <c r="C1605" t="s">
        <v>118</v>
      </c>
      <c r="D1605" t="s">
        <v>36</v>
      </c>
      <c r="E1605" t="s">
        <v>0</v>
      </c>
      <c r="F1605">
        <f t="shared" si="125"/>
        <v>7</v>
      </c>
      <c r="G1605" t="s">
        <v>3791</v>
      </c>
      <c r="H1605" t="s">
        <v>3782</v>
      </c>
      <c r="I1605" t="s">
        <v>3785</v>
      </c>
      <c r="J1605" t="s">
        <v>4397</v>
      </c>
      <c r="K1605" s="46">
        <v>9.7900000000000001E-2</v>
      </c>
      <c r="L1605" s="27">
        <v>0</v>
      </c>
      <c r="M1605" s="27">
        <v>0</v>
      </c>
      <c r="N1605" s="27">
        <v>0</v>
      </c>
      <c r="O1605" s="70">
        <f t="shared" si="126"/>
        <v>0</v>
      </c>
      <c r="P1605" s="76">
        <v>0</v>
      </c>
      <c r="Q1605" s="66">
        <f t="shared" si="127"/>
        <v>0</v>
      </c>
      <c r="R1605" s="63">
        <v>0</v>
      </c>
      <c r="S1605" s="27">
        <v>0</v>
      </c>
      <c r="T1605" s="27">
        <v>0</v>
      </c>
      <c r="U1605" s="64">
        <f t="shared" si="128"/>
        <v>0</v>
      </c>
      <c r="V1605" s="65">
        <f t="shared" si="129"/>
        <v>0</v>
      </c>
    </row>
    <row r="1606" spans="1:22" x14ac:dyDescent="0.25">
      <c r="A1606" s="1" t="s">
        <v>3715</v>
      </c>
      <c r="B1606" t="s">
        <v>36</v>
      </c>
      <c r="C1606" t="s">
        <v>968</v>
      </c>
      <c r="D1606" t="s">
        <v>300</v>
      </c>
      <c r="E1606" t="s">
        <v>3</v>
      </c>
      <c r="F1606">
        <f t="shared" si="125"/>
        <v>7</v>
      </c>
      <c r="G1606" t="s">
        <v>3778</v>
      </c>
      <c r="H1606" t="s">
        <v>3779</v>
      </c>
      <c r="I1606" t="s">
        <v>3780</v>
      </c>
      <c r="J1606" t="s">
        <v>4397</v>
      </c>
      <c r="K1606" s="46">
        <v>1.2873000000000001</v>
      </c>
      <c r="L1606" s="27">
        <v>0</v>
      </c>
      <c r="M1606" s="27">
        <v>0</v>
      </c>
      <c r="N1606" s="27">
        <v>0</v>
      </c>
      <c r="O1606" s="70">
        <f t="shared" si="126"/>
        <v>0</v>
      </c>
      <c r="P1606" s="76">
        <v>0</v>
      </c>
      <c r="Q1606" s="66">
        <f t="shared" si="127"/>
        <v>0</v>
      </c>
      <c r="R1606" s="63">
        <v>0</v>
      </c>
      <c r="S1606" s="27">
        <v>0</v>
      </c>
      <c r="T1606" s="27">
        <v>0</v>
      </c>
      <c r="U1606" s="64">
        <f t="shared" si="128"/>
        <v>0</v>
      </c>
      <c r="V1606" s="65">
        <f t="shared" si="129"/>
        <v>0</v>
      </c>
    </row>
    <row r="1607" spans="1:22" x14ac:dyDescent="0.25">
      <c r="A1607" s="1" t="s">
        <v>3715</v>
      </c>
      <c r="B1607" t="s">
        <v>36</v>
      </c>
      <c r="C1607" t="s">
        <v>968</v>
      </c>
      <c r="D1607" t="s">
        <v>300</v>
      </c>
      <c r="E1607" t="s">
        <v>3</v>
      </c>
      <c r="F1607">
        <f t="shared" si="125"/>
        <v>7</v>
      </c>
      <c r="G1607" t="s">
        <v>3923</v>
      </c>
      <c r="H1607" t="s">
        <v>3782</v>
      </c>
      <c r="I1607" t="s">
        <v>3785</v>
      </c>
      <c r="J1607" t="s">
        <v>4397</v>
      </c>
      <c r="K1607" s="46">
        <v>0.29220000000000002</v>
      </c>
      <c r="L1607" s="27">
        <v>0</v>
      </c>
      <c r="M1607" s="27">
        <v>0</v>
      </c>
      <c r="N1607" s="27">
        <v>0</v>
      </c>
      <c r="O1607" s="70">
        <f t="shared" si="126"/>
        <v>0</v>
      </c>
      <c r="P1607" s="76">
        <v>0</v>
      </c>
      <c r="Q1607" s="66">
        <f t="shared" si="127"/>
        <v>0</v>
      </c>
      <c r="R1607" s="63">
        <v>0</v>
      </c>
      <c r="S1607" s="27">
        <v>0</v>
      </c>
      <c r="T1607" s="27">
        <v>0</v>
      </c>
      <c r="U1607" s="64">
        <f t="shared" si="128"/>
        <v>0</v>
      </c>
      <c r="V1607" s="65">
        <f t="shared" si="129"/>
        <v>0</v>
      </c>
    </row>
    <row r="1608" spans="1:22" x14ac:dyDescent="0.25">
      <c r="A1608" s="1" t="s">
        <v>3715</v>
      </c>
      <c r="B1608" t="s">
        <v>36</v>
      </c>
      <c r="C1608" t="s">
        <v>969</v>
      </c>
      <c r="D1608" t="s">
        <v>970</v>
      </c>
      <c r="E1608" t="s">
        <v>3</v>
      </c>
      <c r="F1608">
        <f t="shared" si="125"/>
        <v>7</v>
      </c>
      <c r="G1608" t="s">
        <v>3778</v>
      </c>
      <c r="H1608" t="s">
        <v>3779</v>
      </c>
      <c r="I1608" t="s">
        <v>3780</v>
      </c>
      <c r="J1608" t="s">
        <v>4397</v>
      </c>
      <c r="K1608" s="46">
        <v>1.0013000000000001</v>
      </c>
      <c r="L1608" s="27">
        <v>26.3</v>
      </c>
      <c r="M1608" s="27">
        <v>1597.67</v>
      </c>
      <c r="N1608" s="27">
        <v>337.99</v>
      </c>
      <c r="O1608" s="70">
        <f t="shared" si="126"/>
        <v>1961.96</v>
      </c>
      <c r="P1608" s="76">
        <v>1.4452579220924384</v>
      </c>
      <c r="Q1608" s="66">
        <f t="shared" si="127"/>
        <v>488.48</v>
      </c>
      <c r="R1608" s="63">
        <v>1</v>
      </c>
      <c r="S1608" s="27">
        <v>0</v>
      </c>
      <c r="T1608" s="27">
        <v>1961.96</v>
      </c>
      <c r="U1608" s="64">
        <f t="shared" si="128"/>
        <v>488.48</v>
      </c>
      <c r="V1608" s="65">
        <f t="shared" si="129"/>
        <v>2450.44</v>
      </c>
    </row>
    <row r="1609" spans="1:22" x14ac:dyDescent="0.25">
      <c r="A1609" s="1" t="s">
        <v>3715</v>
      </c>
      <c r="B1609" t="s">
        <v>36</v>
      </c>
      <c r="C1609" t="s">
        <v>969</v>
      </c>
      <c r="D1609" t="s">
        <v>970</v>
      </c>
      <c r="E1609" t="s">
        <v>3</v>
      </c>
      <c r="F1609">
        <f t="shared" si="125"/>
        <v>7</v>
      </c>
      <c r="G1609" t="s">
        <v>3981</v>
      </c>
      <c r="H1609" t="s">
        <v>3782</v>
      </c>
      <c r="I1609" t="s">
        <v>3785</v>
      </c>
      <c r="J1609" t="s">
        <v>4397</v>
      </c>
      <c r="K1609" s="46">
        <v>0.75439999999999996</v>
      </c>
      <c r="L1609" s="27">
        <v>0</v>
      </c>
      <c r="M1609" s="27">
        <v>1203.72</v>
      </c>
      <c r="N1609" s="27">
        <v>274.45999999999998</v>
      </c>
      <c r="O1609" s="70">
        <f t="shared" si="126"/>
        <v>1478.18</v>
      </c>
      <c r="P1609" s="76">
        <v>1.4452579220924384</v>
      </c>
      <c r="Q1609" s="66">
        <f t="shared" si="127"/>
        <v>396.67</v>
      </c>
      <c r="R1609" s="63">
        <v>1</v>
      </c>
      <c r="S1609" s="27">
        <v>0</v>
      </c>
      <c r="T1609" s="27">
        <v>1478.18</v>
      </c>
      <c r="U1609" s="64">
        <f t="shared" si="128"/>
        <v>396.67</v>
      </c>
      <c r="V1609" s="65">
        <f t="shared" si="129"/>
        <v>1874.8500000000001</v>
      </c>
    </row>
    <row r="1610" spans="1:22" x14ac:dyDescent="0.25">
      <c r="A1610" s="1" t="s">
        <v>3715</v>
      </c>
      <c r="B1610" t="s">
        <v>36</v>
      </c>
      <c r="C1610" t="s">
        <v>969</v>
      </c>
      <c r="D1610" t="s">
        <v>970</v>
      </c>
      <c r="E1610" t="s">
        <v>3</v>
      </c>
      <c r="F1610">
        <f t="shared" si="125"/>
        <v>7</v>
      </c>
      <c r="G1610" t="s">
        <v>3902</v>
      </c>
      <c r="H1610" t="s">
        <v>3782</v>
      </c>
      <c r="I1610" t="s">
        <v>3783</v>
      </c>
      <c r="J1610" t="s">
        <v>4397</v>
      </c>
      <c r="K1610" s="46">
        <v>1.0304</v>
      </c>
      <c r="L1610" s="27">
        <v>92.95</v>
      </c>
      <c r="M1610" s="27">
        <v>484.53</v>
      </c>
      <c r="N1610" s="27">
        <v>0</v>
      </c>
      <c r="O1610" s="70">
        <f t="shared" si="126"/>
        <v>577.48</v>
      </c>
      <c r="P1610" s="76">
        <v>0</v>
      </c>
      <c r="Q1610" s="66">
        <f t="shared" si="127"/>
        <v>0</v>
      </c>
      <c r="R1610" s="63">
        <v>1</v>
      </c>
      <c r="S1610" s="27">
        <v>0</v>
      </c>
      <c r="T1610" s="27">
        <v>577.48</v>
      </c>
      <c r="U1610" s="64">
        <f t="shared" si="128"/>
        <v>0</v>
      </c>
      <c r="V1610" s="65">
        <f t="shared" si="129"/>
        <v>577.48</v>
      </c>
    </row>
    <row r="1611" spans="1:22" x14ac:dyDescent="0.25">
      <c r="A1611" s="1" t="s">
        <v>3715</v>
      </c>
      <c r="B1611" t="s">
        <v>36</v>
      </c>
      <c r="C1611" t="s">
        <v>969</v>
      </c>
      <c r="D1611" t="s">
        <v>970</v>
      </c>
      <c r="E1611" t="s">
        <v>3</v>
      </c>
      <c r="F1611">
        <f t="shared" si="125"/>
        <v>7</v>
      </c>
      <c r="G1611" t="s">
        <v>4294</v>
      </c>
      <c r="H1611" t="s">
        <v>3782</v>
      </c>
      <c r="I1611" t="s">
        <v>3785</v>
      </c>
      <c r="J1611" t="s">
        <v>4397</v>
      </c>
      <c r="K1611" s="46">
        <v>1.1449</v>
      </c>
      <c r="L1611" s="27">
        <v>0</v>
      </c>
      <c r="M1611" s="27">
        <v>538.37</v>
      </c>
      <c r="N1611" s="27">
        <v>103.27</v>
      </c>
      <c r="O1611" s="70">
        <f t="shared" si="126"/>
        <v>641.64</v>
      </c>
      <c r="P1611" s="76">
        <v>1.4452579220924384</v>
      </c>
      <c r="Q1611" s="66">
        <f t="shared" si="127"/>
        <v>149.25</v>
      </c>
      <c r="R1611" s="63">
        <v>1</v>
      </c>
      <c r="S1611" s="27">
        <v>0</v>
      </c>
      <c r="T1611" s="27">
        <v>641.64</v>
      </c>
      <c r="U1611" s="64">
        <f t="shared" si="128"/>
        <v>149.25</v>
      </c>
      <c r="V1611" s="65">
        <f t="shared" si="129"/>
        <v>790.89</v>
      </c>
    </row>
    <row r="1612" spans="1:22" x14ac:dyDescent="0.25">
      <c r="A1612" s="1" t="s">
        <v>3715</v>
      </c>
      <c r="B1612" t="s">
        <v>36</v>
      </c>
      <c r="C1612" t="s">
        <v>969</v>
      </c>
      <c r="D1612" t="s">
        <v>970</v>
      </c>
      <c r="E1612" t="s">
        <v>3</v>
      </c>
      <c r="F1612">
        <f t="shared" si="125"/>
        <v>7</v>
      </c>
      <c r="G1612" t="s">
        <v>4295</v>
      </c>
      <c r="H1612" t="s">
        <v>3782</v>
      </c>
      <c r="I1612" t="s">
        <v>3785</v>
      </c>
      <c r="J1612" t="s">
        <v>4397</v>
      </c>
      <c r="K1612" s="46">
        <v>1.1569</v>
      </c>
      <c r="L1612" s="27">
        <v>0</v>
      </c>
      <c r="M1612" s="27">
        <v>0</v>
      </c>
      <c r="N1612" s="27">
        <v>0</v>
      </c>
      <c r="O1612" s="70">
        <f t="shared" si="126"/>
        <v>0</v>
      </c>
      <c r="P1612" s="76">
        <v>0</v>
      </c>
      <c r="Q1612" s="66">
        <f t="shared" si="127"/>
        <v>0</v>
      </c>
      <c r="R1612" s="63">
        <v>1</v>
      </c>
      <c r="S1612" s="27">
        <v>0</v>
      </c>
      <c r="T1612" s="27">
        <v>0</v>
      </c>
      <c r="U1612" s="64">
        <f t="shared" si="128"/>
        <v>0</v>
      </c>
      <c r="V1612" s="65">
        <f t="shared" si="129"/>
        <v>0</v>
      </c>
    </row>
    <row r="1613" spans="1:22" x14ac:dyDescent="0.25">
      <c r="A1613" s="1" t="s">
        <v>3715</v>
      </c>
      <c r="B1613" t="s">
        <v>36</v>
      </c>
      <c r="C1613" t="s">
        <v>971</v>
      </c>
      <c r="D1613" t="s">
        <v>972</v>
      </c>
      <c r="E1613" t="s">
        <v>3</v>
      </c>
      <c r="F1613">
        <f t="shared" si="125"/>
        <v>7</v>
      </c>
      <c r="G1613" t="s">
        <v>3778</v>
      </c>
      <c r="H1613" t="s">
        <v>3779</v>
      </c>
      <c r="I1613" t="s">
        <v>3780</v>
      </c>
      <c r="J1613" t="s">
        <v>4397</v>
      </c>
      <c r="K1613" s="46">
        <v>1.2948999999999999</v>
      </c>
      <c r="L1613" s="27">
        <v>0</v>
      </c>
      <c r="M1613" s="27">
        <v>144.05000000000001</v>
      </c>
      <c r="N1613" s="27">
        <v>0</v>
      </c>
      <c r="O1613" s="70">
        <f t="shared" si="126"/>
        <v>144.05000000000001</v>
      </c>
      <c r="P1613" s="76">
        <v>0</v>
      </c>
      <c r="Q1613" s="66">
        <f t="shared" si="127"/>
        <v>0</v>
      </c>
      <c r="R1613" s="63">
        <v>0</v>
      </c>
      <c r="S1613" s="27">
        <v>0</v>
      </c>
      <c r="T1613" s="27">
        <v>144.05000000000001</v>
      </c>
      <c r="U1613" s="64">
        <f t="shared" si="128"/>
        <v>0</v>
      </c>
      <c r="V1613" s="65">
        <f t="shared" si="129"/>
        <v>144.05000000000001</v>
      </c>
    </row>
    <row r="1614" spans="1:22" x14ac:dyDescent="0.25">
      <c r="A1614" s="1" t="s">
        <v>3715</v>
      </c>
      <c r="B1614" t="s">
        <v>36</v>
      </c>
      <c r="C1614" t="s">
        <v>971</v>
      </c>
      <c r="D1614" t="s">
        <v>972</v>
      </c>
      <c r="E1614" t="s">
        <v>3</v>
      </c>
      <c r="F1614">
        <f t="shared" si="125"/>
        <v>7</v>
      </c>
      <c r="G1614" t="s">
        <v>3902</v>
      </c>
      <c r="H1614" t="s">
        <v>3782</v>
      </c>
      <c r="I1614" t="s">
        <v>3783</v>
      </c>
      <c r="J1614" t="s">
        <v>4397</v>
      </c>
      <c r="K1614" s="46">
        <v>0.99609999999999999</v>
      </c>
      <c r="L1614" s="27">
        <v>0</v>
      </c>
      <c r="M1614" s="27">
        <v>110.81</v>
      </c>
      <c r="N1614" s="27">
        <v>0</v>
      </c>
      <c r="O1614" s="70">
        <f t="shared" si="126"/>
        <v>110.81</v>
      </c>
      <c r="P1614" s="76">
        <v>0</v>
      </c>
      <c r="Q1614" s="66">
        <f t="shared" si="127"/>
        <v>0</v>
      </c>
      <c r="R1614" s="63">
        <v>0</v>
      </c>
      <c r="S1614" s="27">
        <v>0</v>
      </c>
      <c r="T1614" s="27">
        <v>110.81</v>
      </c>
      <c r="U1614" s="64">
        <f t="shared" si="128"/>
        <v>0</v>
      </c>
      <c r="V1614" s="65">
        <f t="shared" si="129"/>
        <v>110.81</v>
      </c>
    </row>
    <row r="1615" spans="1:22" x14ac:dyDescent="0.25">
      <c r="A1615" s="1" t="s">
        <v>3715</v>
      </c>
      <c r="B1615" t="s">
        <v>36</v>
      </c>
      <c r="C1615" t="s">
        <v>971</v>
      </c>
      <c r="D1615" t="s">
        <v>972</v>
      </c>
      <c r="E1615" t="s">
        <v>3</v>
      </c>
      <c r="F1615">
        <f t="shared" si="125"/>
        <v>7</v>
      </c>
      <c r="G1615" t="s">
        <v>3787</v>
      </c>
      <c r="H1615" t="s">
        <v>3782</v>
      </c>
      <c r="I1615" t="s">
        <v>3785</v>
      </c>
      <c r="J1615" t="s">
        <v>4397</v>
      </c>
      <c r="K1615" s="46">
        <v>1.9922</v>
      </c>
      <c r="L1615" s="27">
        <v>0</v>
      </c>
      <c r="M1615" s="27">
        <v>221.62</v>
      </c>
      <c r="N1615" s="27">
        <v>0</v>
      </c>
      <c r="O1615" s="70">
        <f t="shared" si="126"/>
        <v>221.62</v>
      </c>
      <c r="P1615" s="76">
        <v>0</v>
      </c>
      <c r="Q1615" s="66">
        <f t="shared" si="127"/>
        <v>0</v>
      </c>
      <c r="R1615" s="63">
        <v>0</v>
      </c>
      <c r="S1615" s="27">
        <v>0</v>
      </c>
      <c r="T1615" s="27">
        <v>221.62</v>
      </c>
      <c r="U1615" s="64">
        <f t="shared" si="128"/>
        <v>0</v>
      </c>
      <c r="V1615" s="65">
        <f t="shared" si="129"/>
        <v>221.62</v>
      </c>
    </row>
    <row r="1616" spans="1:22" x14ac:dyDescent="0.25">
      <c r="A1616" s="1" t="s">
        <v>3715</v>
      </c>
      <c r="B1616" t="s">
        <v>36</v>
      </c>
      <c r="C1616" t="s">
        <v>973</v>
      </c>
      <c r="D1616" t="s">
        <v>974</v>
      </c>
      <c r="E1616" t="s">
        <v>3</v>
      </c>
      <c r="F1616">
        <f t="shared" si="125"/>
        <v>7</v>
      </c>
      <c r="G1616" t="s">
        <v>3778</v>
      </c>
      <c r="H1616" t="s">
        <v>3779</v>
      </c>
      <c r="I1616" t="s">
        <v>3780</v>
      </c>
      <c r="J1616" t="s">
        <v>4397</v>
      </c>
      <c r="K1616" s="46">
        <v>1.3</v>
      </c>
      <c r="L1616" s="27">
        <v>0</v>
      </c>
      <c r="M1616" s="27">
        <v>12.72</v>
      </c>
      <c r="N1616" s="27">
        <v>0</v>
      </c>
      <c r="O1616" s="70">
        <f t="shared" si="126"/>
        <v>12.72</v>
      </c>
      <c r="P1616" s="76">
        <v>0</v>
      </c>
      <c r="Q1616" s="66">
        <f t="shared" si="127"/>
        <v>0</v>
      </c>
      <c r="R1616" s="63">
        <v>0</v>
      </c>
      <c r="S1616" s="27">
        <v>0</v>
      </c>
      <c r="T1616" s="27">
        <v>12.72</v>
      </c>
      <c r="U1616" s="64">
        <f t="shared" si="128"/>
        <v>0</v>
      </c>
      <c r="V1616" s="65">
        <f t="shared" si="129"/>
        <v>12.72</v>
      </c>
    </row>
    <row r="1617" spans="1:22" x14ac:dyDescent="0.25">
      <c r="A1617" s="1" t="s">
        <v>3715</v>
      </c>
      <c r="B1617" t="s">
        <v>36</v>
      </c>
      <c r="C1617" t="s">
        <v>973</v>
      </c>
      <c r="D1617" t="s">
        <v>974</v>
      </c>
      <c r="E1617" t="s">
        <v>3</v>
      </c>
      <c r="F1617">
        <f t="shared" si="125"/>
        <v>7</v>
      </c>
      <c r="G1617" t="s">
        <v>3781</v>
      </c>
      <c r="H1617" t="s">
        <v>3782</v>
      </c>
      <c r="I1617" t="s">
        <v>3783</v>
      </c>
      <c r="J1617" t="s">
        <v>4397</v>
      </c>
      <c r="K1617" s="46">
        <v>0.94320000000000004</v>
      </c>
      <c r="L1617" s="27">
        <v>0</v>
      </c>
      <c r="M1617" s="27">
        <v>9.23</v>
      </c>
      <c r="N1617" s="27">
        <v>0</v>
      </c>
      <c r="O1617" s="70">
        <f t="shared" si="126"/>
        <v>9.23</v>
      </c>
      <c r="P1617" s="76">
        <v>0</v>
      </c>
      <c r="Q1617" s="66">
        <f t="shared" si="127"/>
        <v>0</v>
      </c>
      <c r="R1617" s="63">
        <v>0</v>
      </c>
      <c r="S1617" s="27">
        <v>0</v>
      </c>
      <c r="T1617" s="27">
        <v>9.23</v>
      </c>
      <c r="U1617" s="64">
        <f t="shared" si="128"/>
        <v>0</v>
      </c>
      <c r="V1617" s="65">
        <f t="shared" si="129"/>
        <v>9.23</v>
      </c>
    </row>
    <row r="1618" spans="1:22" x14ac:dyDescent="0.25">
      <c r="A1618" s="1" t="s">
        <v>3715</v>
      </c>
      <c r="B1618" t="s">
        <v>36</v>
      </c>
      <c r="C1618" t="s">
        <v>973</v>
      </c>
      <c r="D1618" t="s">
        <v>974</v>
      </c>
      <c r="E1618" t="s">
        <v>3</v>
      </c>
      <c r="F1618">
        <f t="shared" si="125"/>
        <v>7</v>
      </c>
      <c r="G1618" t="s">
        <v>3900</v>
      </c>
      <c r="H1618" t="s">
        <v>3779</v>
      </c>
      <c r="I1618" t="s">
        <v>3780</v>
      </c>
      <c r="J1618" t="s">
        <v>4397</v>
      </c>
      <c r="K1618" s="46">
        <v>0.89429999999999998</v>
      </c>
      <c r="L1618" s="27">
        <v>0</v>
      </c>
      <c r="M1618" s="27">
        <v>8.75</v>
      </c>
      <c r="N1618" s="27">
        <v>0</v>
      </c>
      <c r="O1618" s="70">
        <f t="shared" si="126"/>
        <v>8.75</v>
      </c>
      <c r="P1618" s="76">
        <v>0</v>
      </c>
      <c r="Q1618" s="66">
        <f t="shared" si="127"/>
        <v>0</v>
      </c>
      <c r="R1618" s="63">
        <v>0</v>
      </c>
      <c r="S1618" s="27">
        <v>0</v>
      </c>
      <c r="T1618" s="27">
        <v>8.75</v>
      </c>
      <c r="U1618" s="64">
        <f t="shared" si="128"/>
        <v>0</v>
      </c>
      <c r="V1618" s="65">
        <f t="shared" si="129"/>
        <v>8.75</v>
      </c>
    </row>
    <row r="1619" spans="1:22" x14ac:dyDescent="0.25">
      <c r="A1619" s="1" t="s">
        <v>3715</v>
      </c>
      <c r="B1619" t="s">
        <v>36</v>
      </c>
      <c r="C1619" t="s">
        <v>973</v>
      </c>
      <c r="D1619" t="s">
        <v>974</v>
      </c>
      <c r="E1619" t="s">
        <v>3</v>
      </c>
      <c r="F1619">
        <f t="shared" si="125"/>
        <v>7</v>
      </c>
      <c r="G1619" t="s">
        <v>3902</v>
      </c>
      <c r="H1619" t="s">
        <v>3782</v>
      </c>
      <c r="I1619" t="s">
        <v>3783</v>
      </c>
      <c r="J1619" t="s">
        <v>4397</v>
      </c>
      <c r="K1619" s="46">
        <v>1.7888999999999999</v>
      </c>
      <c r="L1619" s="27">
        <v>0</v>
      </c>
      <c r="M1619" s="27">
        <v>17.510000000000002</v>
      </c>
      <c r="N1619" s="27">
        <v>0</v>
      </c>
      <c r="O1619" s="70">
        <f t="shared" si="126"/>
        <v>17.510000000000002</v>
      </c>
      <c r="P1619" s="76">
        <v>0</v>
      </c>
      <c r="Q1619" s="66">
        <f t="shared" si="127"/>
        <v>0</v>
      </c>
      <c r="R1619" s="63">
        <v>0</v>
      </c>
      <c r="S1619" s="27">
        <v>0</v>
      </c>
      <c r="T1619" s="27">
        <v>17.510000000000002</v>
      </c>
      <c r="U1619" s="64">
        <f t="shared" si="128"/>
        <v>0</v>
      </c>
      <c r="V1619" s="65">
        <f t="shared" si="129"/>
        <v>17.510000000000002</v>
      </c>
    </row>
    <row r="1620" spans="1:22" x14ac:dyDescent="0.25">
      <c r="A1620" s="1" t="s">
        <v>3715</v>
      </c>
      <c r="B1620" t="s">
        <v>36</v>
      </c>
      <c r="C1620" t="s">
        <v>973</v>
      </c>
      <c r="D1620" t="s">
        <v>974</v>
      </c>
      <c r="E1620" t="s">
        <v>3</v>
      </c>
      <c r="F1620">
        <f t="shared" si="125"/>
        <v>7</v>
      </c>
      <c r="G1620" t="s">
        <v>3903</v>
      </c>
      <c r="H1620" t="s">
        <v>3782</v>
      </c>
      <c r="I1620" t="s">
        <v>3783</v>
      </c>
      <c r="J1620" t="s">
        <v>4397</v>
      </c>
      <c r="K1620" s="46">
        <v>0.47149999999999997</v>
      </c>
      <c r="L1620" s="27">
        <v>0</v>
      </c>
      <c r="M1620" s="27">
        <v>4.62</v>
      </c>
      <c r="N1620" s="27">
        <v>0</v>
      </c>
      <c r="O1620" s="70">
        <f t="shared" si="126"/>
        <v>4.62</v>
      </c>
      <c r="P1620" s="76">
        <v>0</v>
      </c>
      <c r="Q1620" s="66">
        <f t="shared" si="127"/>
        <v>0</v>
      </c>
      <c r="R1620" s="63">
        <v>0</v>
      </c>
      <c r="S1620" s="27">
        <v>0</v>
      </c>
      <c r="T1620" s="27">
        <v>4.62</v>
      </c>
      <c r="U1620" s="64">
        <f t="shared" si="128"/>
        <v>0</v>
      </c>
      <c r="V1620" s="65">
        <f t="shared" si="129"/>
        <v>4.62</v>
      </c>
    </row>
    <row r="1621" spans="1:22" x14ac:dyDescent="0.25">
      <c r="A1621" s="1" t="s">
        <v>3715</v>
      </c>
      <c r="B1621" t="s">
        <v>36</v>
      </c>
      <c r="C1621" t="s">
        <v>975</v>
      </c>
      <c r="D1621" t="s">
        <v>976</v>
      </c>
      <c r="E1621" t="s">
        <v>3</v>
      </c>
      <c r="F1621">
        <f t="shared" si="125"/>
        <v>7</v>
      </c>
      <c r="G1621" t="s">
        <v>3778</v>
      </c>
      <c r="H1621" t="s">
        <v>3779</v>
      </c>
      <c r="I1621" t="s">
        <v>3780</v>
      </c>
      <c r="J1621" t="s">
        <v>4397</v>
      </c>
      <c r="K1621" s="46">
        <v>1.2864</v>
      </c>
      <c r="L1621" s="27">
        <v>0</v>
      </c>
      <c r="M1621" s="27">
        <v>1600.67</v>
      </c>
      <c r="N1621" s="27">
        <v>83.86</v>
      </c>
      <c r="O1621" s="70">
        <f t="shared" si="126"/>
        <v>1684.53</v>
      </c>
      <c r="P1621" s="76">
        <v>1.4452533143939392</v>
      </c>
      <c r="Q1621" s="66">
        <f t="shared" si="127"/>
        <v>121.2</v>
      </c>
      <c r="R1621" s="63">
        <v>1</v>
      </c>
      <c r="S1621" s="27">
        <v>0</v>
      </c>
      <c r="T1621" s="27">
        <v>1684.53</v>
      </c>
      <c r="U1621" s="64">
        <f t="shared" si="128"/>
        <v>121.2</v>
      </c>
      <c r="V1621" s="65">
        <f t="shared" si="129"/>
        <v>1805.73</v>
      </c>
    </row>
    <row r="1622" spans="1:22" x14ac:dyDescent="0.25">
      <c r="A1622" s="1" t="s">
        <v>3715</v>
      </c>
      <c r="B1622" t="s">
        <v>36</v>
      </c>
      <c r="C1622" t="s">
        <v>975</v>
      </c>
      <c r="D1622" t="s">
        <v>976</v>
      </c>
      <c r="E1622" t="s">
        <v>3</v>
      </c>
      <c r="F1622">
        <f t="shared" si="125"/>
        <v>7</v>
      </c>
      <c r="G1622" t="s">
        <v>3900</v>
      </c>
      <c r="H1622" t="s">
        <v>3779</v>
      </c>
      <c r="I1622" t="s">
        <v>3780</v>
      </c>
      <c r="J1622" t="s">
        <v>4397</v>
      </c>
      <c r="K1622" s="46">
        <v>1.9384999999999999</v>
      </c>
      <c r="L1622" s="27">
        <v>0</v>
      </c>
      <c r="M1622" s="27">
        <v>2412.09</v>
      </c>
      <c r="N1622" s="27">
        <v>126.36999999999999</v>
      </c>
      <c r="O1622" s="70">
        <f t="shared" si="126"/>
        <v>2538.46</v>
      </c>
      <c r="P1622" s="76">
        <v>1.4452533143939392</v>
      </c>
      <c r="Q1622" s="66">
        <f t="shared" si="127"/>
        <v>182.64</v>
      </c>
      <c r="R1622" s="63">
        <v>1</v>
      </c>
      <c r="S1622" s="27">
        <v>0</v>
      </c>
      <c r="T1622" s="27">
        <v>2538.46</v>
      </c>
      <c r="U1622" s="64">
        <f t="shared" si="128"/>
        <v>182.64</v>
      </c>
      <c r="V1622" s="65">
        <f t="shared" si="129"/>
        <v>2721.1</v>
      </c>
    </row>
    <row r="1623" spans="1:22" x14ac:dyDescent="0.25">
      <c r="A1623" s="1" t="s">
        <v>3715</v>
      </c>
      <c r="B1623" t="s">
        <v>36</v>
      </c>
      <c r="C1623" t="s">
        <v>975</v>
      </c>
      <c r="D1623" t="s">
        <v>976</v>
      </c>
      <c r="E1623" t="s">
        <v>3</v>
      </c>
      <c r="F1623">
        <f t="shared" si="125"/>
        <v>7</v>
      </c>
      <c r="G1623" t="s">
        <v>3906</v>
      </c>
      <c r="H1623" t="s">
        <v>3779</v>
      </c>
      <c r="I1623" t="s">
        <v>3780</v>
      </c>
      <c r="J1623" t="s">
        <v>4397</v>
      </c>
      <c r="K1623" s="46">
        <v>0.96919999999999995</v>
      </c>
      <c r="L1623" s="27">
        <v>0</v>
      </c>
      <c r="M1623" s="27">
        <v>1205.98</v>
      </c>
      <c r="N1623" s="27">
        <v>63.18</v>
      </c>
      <c r="O1623" s="70">
        <f t="shared" si="126"/>
        <v>1269.1600000000001</v>
      </c>
      <c r="P1623" s="76">
        <v>1.4452533143939392</v>
      </c>
      <c r="Q1623" s="66">
        <f t="shared" si="127"/>
        <v>91.31</v>
      </c>
      <c r="R1623" s="63">
        <v>1</v>
      </c>
      <c r="S1623" s="27">
        <v>0</v>
      </c>
      <c r="T1623" s="27">
        <v>1269.1600000000001</v>
      </c>
      <c r="U1623" s="64">
        <f t="shared" si="128"/>
        <v>91.31</v>
      </c>
      <c r="V1623" s="65">
        <f t="shared" si="129"/>
        <v>1360.47</v>
      </c>
    </row>
    <row r="1624" spans="1:22" x14ac:dyDescent="0.25">
      <c r="A1624" s="1" t="s">
        <v>3715</v>
      </c>
      <c r="B1624" t="s">
        <v>36</v>
      </c>
      <c r="C1624" t="s">
        <v>975</v>
      </c>
      <c r="D1624" t="s">
        <v>976</v>
      </c>
      <c r="E1624" t="s">
        <v>3</v>
      </c>
      <c r="F1624">
        <f t="shared" si="125"/>
        <v>7</v>
      </c>
      <c r="G1624" t="s">
        <v>3902</v>
      </c>
      <c r="H1624" t="s">
        <v>3782</v>
      </c>
      <c r="I1624" t="s">
        <v>3783</v>
      </c>
      <c r="J1624" t="s">
        <v>4397</v>
      </c>
      <c r="K1624" s="46">
        <v>0.98960000000000004</v>
      </c>
      <c r="L1624" s="27">
        <v>64.510000000000005</v>
      </c>
      <c r="M1624" s="27">
        <v>1231.3599999999999</v>
      </c>
      <c r="N1624" s="27">
        <v>0</v>
      </c>
      <c r="O1624" s="70">
        <f t="shared" si="126"/>
        <v>1295.8699999999999</v>
      </c>
      <c r="P1624" s="76">
        <v>0</v>
      </c>
      <c r="Q1624" s="66">
        <f t="shared" si="127"/>
        <v>0</v>
      </c>
      <c r="R1624" s="63">
        <v>1</v>
      </c>
      <c r="S1624" s="27">
        <v>0</v>
      </c>
      <c r="T1624" s="27">
        <v>1295.8699999999999</v>
      </c>
      <c r="U1624" s="64">
        <f t="shared" si="128"/>
        <v>0</v>
      </c>
      <c r="V1624" s="65">
        <f t="shared" si="129"/>
        <v>1295.8699999999999</v>
      </c>
    </row>
    <row r="1625" spans="1:22" x14ac:dyDescent="0.25">
      <c r="A1625" s="1" t="s">
        <v>3715</v>
      </c>
      <c r="B1625" t="s">
        <v>36</v>
      </c>
      <c r="C1625" t="s">
        <v>975</v>
      </c>
      <c r="D1625" t="s">
        <v>976</v>
      </c>
      <c r="E1625" t="s">
        <v>3</v>
      </c>
      <c r="F1625">
        <f t="shared" si="125"/>
        <v>7</v>
      </c>
      <c r="G1625" t="s">
        <v>3787</v>
      </c>
      <c r="H1625" t="s">
        <v>3782</v>
      </c>
      <c r="I1625" t="s">
        <v>3785</v>
      </c>
      <c r="J1625" t="s">
        <v>4397</v>
      </c>
      <c r="K1625" s="46">
        <v>0.98960000000000004</v>
      </c>
      <c r="L1625" s="27">
        <v>0</v>
      </c>
      <c r="M1625" s="27">
        <v>1231.3599999999999</v>
      </c>
      <c r="N1625" s="27">
        <v>64.510000000000005</v>
      </c>
      <c r="O1625" s="70">
        <f t="shared" si="126"/>
        <v>1295.8699999999999</v>
      </c>
      <c r="P1625" s="76">
        <v>1.4452533143939392</v>
      </c>
      <c r="Q1625" s="66">
        <f t="shared" si="127"/>
        <v>93.23</v>
      </c>
      <c r="R1625" s="63">
        <v>1</v>
      </c>
      <c r="S1625" s="27">
        <v>0</v>
      </c>
      <c r="T1625" s="27">
        <v>1295.8699999999999</v>
      </c>
      <c r="U1625" s="64">
        <f t="shared" si="128"/>
        <v>93.23</v>
      </c>
      <c r="V1625" s="65">
        <f t="shared" si="129"/>
        <v>1389.1</v>
      </c>
    </row>
    <row r="1626" spans="1:22" x14ac:dyDescent="0.25">
      <c r="A1626" s="1" t="s">
        <v>3715</v>
      </c>
      <c r="B1626" t="s">
        <v>36</v>
      </c>
      <c r="C1626" t="s">
        <v>977</v>
      </c>
      <c r="D1626" t="s">
        <v>643</v>
      </c>
      <c r="E1626" t="s">
        <v>3</v>
      </c>
      <c r="F1626">
        <f t="shared" si="125"/>
        <v>7</v>
      </c>
      <c r="G1626" t="s">
        <v>3778</v>
      </c>
      <c r="H1626" t="s">
        <v>3779</v>
      </c>
      <c r="I1626" t="s">
        <v>3780</v>
      </c>
      <c r="J1626" t="s">
        <v>4397</v>
      </c>
      <c r="K1626" s="46">
        <v>1.3</v>
      </c>
      <c r="L1626" s="27">
        <v>0</v>
      </c>
      <c r="M1626" s="27">
        <v>180.46</v>
      </c>
      <c r="N1626" s="27">
        <v>703.7600000000001</v>
      </c>
      <c r="O1626" s="70">
        <f t="shared" si="126"/>
        <v>884.22000000000014</v>
      </c>
      <c r="P1626" s="76">
        <v>1.4452635644595206</v>
      </c>
      <c r="Q1626" s="66">
        <f t="shared" si="127"/>
        <v>1017.12</v>
      </c>
      <c r="R1626" s="63">
        <v>1</v>
      </c>
      <c r="S1626" s="27">
        <v>0</v>
      </c>
      <c r="T1626" s="27">
        <v>884.22</v>
      </c>
      <c r="U1626" s="64">
        <f t="shared" si="128"/>
        <v>1017.12</v>
      </c>
      <c r="V1626" s="65">
        <f t="shared" si="129"/>
        <v>1901.3400000000001</v>
      </c>
    </row>
    <row r="1627" spans="1:22" x14ac:dyDescent="0.25">
      <c r="A1627" s="1" t="s">
        <v>3715</v>
      </c>
      <c r="B1627" t="s">
        <v>36</v>
      </c>
      <c r="C1627" t="s">
        <v>977</v>
      </c>
      <c r="D1627" t="s">
        <v>643</v>
      </c>
      <c r="E1627" t="s">
        <v>3</v>
      </c>
      <c r="F1627">
        <f t="shared" si="125"/>
        <v>7</v>
      </c>
      <c r="G1627" t="s">
        <v>3902</v>
      </c>
      <c r="H1627" t="s">
        <v>3782</v>
      </c>
      <c r="I1627" t="s">
        <v>3783</v>
      </c>
      <c r="J1627" t="s">
        <v>4397</v>
      </c>
      <c r="K1627" s="46">
        <v>0.25</v>
      </c>
      <c r="L1627" s="27">
        <v>135.34</v>
      </c>
      <c r="M1627" s="27">
        <v>34.700000000000003</v>
      </c>
      <c r="N1627" s="27">
        <v>0</v>
      </c>
      <c r="O1627" s="70">
        <f t="shared" si="126"/>
        <v>170.04000000000002</v>
      </c>
      <c r="P1627" s="76">
        <v>0</v>
      </c>
      <c r="Q1627" s="66">
        <f t="shared" si="127"/>
        <v>0</v>
      </c>
      <c r="R1627" s="63">
        <v>1</v>
      </c>
      <c r="S1627" s="27">
        <v>0</v>
      </c>
      <c r="T1627" s="27">
        <v>170.04000000000002</v>
      </c>
      <c r="U1627" s="64">
        <f t="shared" si="128"/>
        <v>0</v>
      </c>
      <c r="V1627" s="65">
        <f t="shared" si="129"/>
        <v>170.04000000000002</v>
      </c>
    </row>
    <row r="1628" spans="1:22" x14ac:dyDescent="0.25">
      <c r="A1628" s="1" t="s">
        <v>3715</v>
      </c>
      <c r="B1628" t="s">
        <v>36</v>
      </c>
      <c r="C1628" t="s">
        <v>977</v>
      </c>
      <c r="D1628" t="s">
        <v>643</v>
      </c>
      <c r="E1628" t="s">
        <v>3</v>
      </c>
      <c r="F1628">
        <f t="shared" si="125"/>
        <v>7</v>
      </c>
      <c r="G1628" t="s">
        <v>3787</v>
      </c>
      <c r="H1628" t="s">
        <v>3782</v>
      </c>
      <c r="I1628" t="s">
        <v>3785</v>
      </c>
      <c r="J1628" t="s">
        <v>4397</v>
      </c>
      <c r="K1628" s="46">
        <v>2</v>
      </c>
      <c r="L1628" s="27">
        <v>0</v>
      </c>
      <c r="M1628" s="27">
        <v>277.64</v>
      </c>
      <c r="N1628" s="27">
        <v>1082.71</v>
      </c>
      <c r="O1628" s="70">
        <f t="shared" si="126"/>
        <v>1360.35</v>
      </c>
      <c r="P1628" s="76">
        <v>1.4452635644595206</v>
      </c>
      <c r="Q1628" s="66">
        <f t="shared" si="127"/>
        <v>1564.8</v>
      </c>
      <c r="R1628" s="63">
        <v>1</v>
      </c>
      <c r="S1628" s="27">
        <v>0</v>
      </c>
      <c r="T1628" s="27">
        <v>1360.35</v>
      </c>
      <c r="U1628" s="64">
        <f t="shared" si="128"/>
        <v>1564.8</v>
      </c>
      <c r="V1628" s="65">
        <f t="shared" si="129"/>
        <v>2925.1499999999996</v>
      </c>
    </row>
    <row r="1629" spans="1:22" x14ac:dyDescent="0.25">
      <c r="A1629" s="1" t="s">
        <v>3715</v>
      </c>
      <c r="B1629" t="s">
        <v>36</v>
      </c>
      <c r="C1629" t="s">
        <v>977</v>
      </c>
      <c r="D1629" t="s">
        <v>643</v>
      </c>
      <c r="E1629" t="s">
        <v>3</v>
      </c>
      <c r="F1629">
        <f t="shared" si="125"/>
        <v>7</v>
      </c>
      <c r="G1629" t="s">
        <v>4296</v>
      </c>
      <c r="H1629" t="s">
        <v>3782</v>
      </c>
      <c r="I1629" t="s">
        <v>3783</v>
      </c>
      <c r="J1629" t="s">
        <v>4397</v>
      </c>
      <c r="K1629" s="46">
        <v>0</v>
      </c>
      <c r="L1629" s="27">
        <v>0</v>
      </c>
      <c r="M1629" s="27">
        <v>0</v>
      </c>
      <c r="N1629" s="27">
        <v>0</v>
      </c>
      <c r="O1629" s="70">
        <f t="shared" si="126"/>
        <v>0</v>
      </c>
      <c r="P1629" s="76">
        <v>0</v>
      </c>
      <c r="Q1629" s="66">
        <f t="shared" si="127"/>
        <v>0</v>
      </c>
      <c r="R1629" s="63">
        <v>1</v>
      </c>
      <c r="S1629" s="27">
        <v>0</v>
      </c>
      <c r="T1629" s="27">
        <v>0</v>
      </c>
      <c r="U1629" s="64">
        <f t="shared" si="128"/>
        <v>0</v>
      </c>
      <c r="V1629" s="65">
        <f t="shared" si="129"/>
        <v>0</v>
      </c>
    </row>
    <row r="1630" spans="1:22" x14ac:dyDescent="0.25">
      <c r="A1630" s="1" t="s">
        <v>3715</v>
      </c>
      <c r="B1630" t="s">
        <v>36</v>
      </c>
      <c r="C1630" t="s">
        <v>977</v>
      </c>
      <c r="D1630" t="s">
        <v>643</v>
      </c>
      <c r="E1630" t="s">
        <v>3</v>
      </c>
      <c r="F1630">
        <f t="shared" si="125"/>
        <v>7</v>
      </c>
      <c r="G1630" t="s">
        <v>4297</v>
      </c>
      <c r="H1630" t="s">
        <v>3782</v>
      </c>
      <c r="I1630" t="s">
        <v>3785</v>
      </c>
      <c r="J1630" t="s">
        <v>4397</v>
      </c>
      <c r="K1630" s="46">
        <v>0</v>
      </c>
      <c r="L1630" s="27">
        <v>0</v>
      </c>
      <c r="M1630" s="27">
        <v>0</v>
      </c>
      <c r="N1630" s="27">
        <v>0</v>
      </c>
      <c r="O1630" s="70">
        <f t="shared" si="126"/>
        <v>0</v>
      </c>
      <c r="P1630" s="76">
        <v>0</v>
      </c>
      <c r="Q1630" s="66">
        <f t="shared" si="127"/>
        <v>0</v>
      </c>
      <c r="R1630" s="63">
        <v>1</v>
      </c>
      <c r="S1630" s="27">
        <v>0</v>
      </c>
      <c r="T1630" s="27">
        <v>0</v>
      </c>
      <c r="U1630" s="64">
        <f t="shared" si="128"/>
        <v>0</v>
      </c>
      <c r="V1630" s="65">
        <f t="shared" si="129"/>
        <v>0</v>
      </c>
    </row>
    <row r="1631" spans="1:22" x14ac:dyDescent="0.25">
      <c r="A1631" s="1" t="s">
        <v>3715</v>
      </c>
      <c r="B1631" t="s">
        <v>36</v>
      </c>
      <c r="C1631" t="s">
        <v>977</v>
      </c>
      <c r="D1631" t="s">
        <v>643</v>
      </c>
      <c r="E1631" t="s">
        <v>3</v>
      </c>
      <c r="F1631">
        <f t="shared" si="125"/>
        <v>7</v>
      </c>
      <c r="G1631" t="s">
        <v>4298</v>
      </c>
      <c r="H1631" t="s">
        <v>3782</v>
      </c>
      <c r="I1631" t="s">
        <v>3783</v>
      </c>
      <c r="J1631" t="s">
        <v>4397</v>
      </c>
      <c r="K1631" s="46">
        <v>0</v>
      </c>
      <c r="L1631" s="27">
        <v>0</v>
      </c>
      <c r="M1631" s="27">
        <v>0</v>
      </c>
      <c r="N1631" s="27">
        <v>0</v>
      </c>
      <c r="O1631" s="70">
        <f t="shared" si="126"/>
        <v>0</v>
      </c>
      <c r="P1631" s="76">
        <v>0</v>
      </c>
      <c r="Q1631" s="66">
        <f t="shared" si="127"/>
        <v>0</v>
      </c>
      <c r="R1631" s="63">
        <v>1</v>
      </c>
      <c r="S1631" s="27">
        <v>0</v>
      </c>
      <c r="T1631" s="27">
        <v>0</v>
      </c>
      <c r="U1631" s="64">
        <f t="shared" si="128"/>
        <v>0</v>
      </c>
      <c r="V1631" s="65">
        <f t="shared" si="129"/>
        <v>0</v>
      </c>
    </row>
    <row r="1632" spans="1:22" x14ac:dyDescent="0.25">
      <c r="A1632" s="1" t="s">
        <v>3715</v>
      </c>
      <c r="B1632" t="s">
        <v>36</v>
      </c>
      <c r="C1632" t="s">
        <v>978</v>
      </c>
      <c r="D1632" t="s">
        <v>979</v>
      </c>
      <c r="E1632" t="s">
        <v>3</v>
      </c>
      <c r="F1632">
        <f t="shared" si="125"/>
        <v>7</v>
      </c>
      <c r="G1632" t="s">
        <v>3778</v>
      </c>
      <c r="H1632" t="s">
        <v>3779</v>
      </c>
      <c r="I1632" t="s">
        <v>3780</v>
      </c>
      <c r="J1632" t="s">
        <v>4397</v>
      </c>
      <c r="K1632" s="46">
        <v>1.2773000000000001</v>
      </c>
      <c r="L1632" s="27">
        <v>0</v>
      </c>
      <c r="M1632" s="27">
        <v>52.97</v>
      </c>
      <c r="N1632" s="27">
        <v>0</v>
      </c>
      <c r="O1632" s="70">
        <f t="shared" si="126"/>
        <v>52.97</v>
      </c>
      <c r="P1632" s="76">
        <v>0</v>
      </c>
      <c r="Q1632" s="66">
        <f t="shared" si="127"/>
        <v>0</v>
      </c>
      <c r="R1632" s="63">
        <v>0</v>
      </c>
      <c r="S1632" s="27">
        <v>0</v>
      </c>
      <c r="T1632" s="27">
        <v>52.97</v>
      </c>
      <c r="U1632" s="64">
        <f t="shared" si="128"/>
        <v>0</v>
      </c>
      <c r="V1632" s="65">
        <f t="shared" si="129"/>
        <v>52.97</v>
      </c>
    </row>
    <row r="1633" spans="1:22" x14ac:dyDescent="0.25">
      <c r="A1633" s="1" t="s">
        <v>3715</v>
      </c>
      <c r="B1633" t="s">
        <v>36</v>
      </c>
      <c r="C1633" t="s">
        <v>978</v>
      </c>
      <c r="D1633" t="s">
        <v>979</v>
      </c>
      <c r="E1633" t="s">
        <v>3</v>
      </c>
      <c r="F1633">
        <f t="shared" si="125"/>
        <v>7</v>
      </c>
      <c r="G1633" t="s">
        <v>3902</v>
      </c>
      <c r="H1633" t="s">
        <v>3782</v>
      </c>
      <c r="I1633" t="s">
        <v>3783</v>
      </c>
      <c r="J1633" t="s">
        <v>4397</v>
      </c>
      <c r="K1633" s="46">
        <v>1.2102999999999999</v>
      </c>
      <c r="L1633" s="27">
        <v>0</v>
      </c>
      <c r="M1633" s="27">
        <v>50.19</v>
      </c>
      <c r="N1633" s="27">
        <v>0</v>
      </c>
      <c r="O1633" s="70">
        <f t="shared" si="126"/>
        <v>50.19</v>
      </c>
      <c r="P1633" s="76">
        <v>0</v>
      </c>
      <c r="Q1633" s="66">
        <f t="shared" si="127"/>
        <v>0</v>
      </c>
      <c r="R1633" s="63">
        <v>0</v>
      </c>
      <c r="S1633" s="27">
        <v>0</v>
      </c>
      <c r="T1633" s="27">
        <v>50.19</v>
      </c>
      <c r="U1633" s="64">
        <f t="shared" si="128"/>
        <v>0</v>
      </c>
      <c r="V1633" s="65">
        <f t="shared" si="129"/>
        <v>50.19</v>
      </c>
    </row>
    <row r="1634" spans="1:22" x14ac:dyDescent="0.25">
      <c r="A1634" s="1" t="s">
        <v>3715</v>
      </c>
      <c r="B1634" t="s">
        <v>36</v>
      </c>
      <c r="C1634" t="s">
        <v>978</v>
      </c>
      <c r="D1634" t="s">
        <v>979</v>
      </c>
      <c r="E1634" t="s">
        <v>3</v>
      </c>
      <c r="F1634">
        <f t="shared" si="125"/>
        <v>7</v>
      </c>
      <c r="G1634" t="s">
        <v>3903</v>
      </c>
      <c r="H1634" t="s">
        <v>3782</v>
      </c>
      <c r="I1634" t="s">
        <v>3783</v>
      </c>
      <c r="J1634" t="s">
        <v>4397</v>
      </c>
      <c r="K1634" s="46">
        <v>0.24179999999999999</v>
      </c>
      <c r="L1634" s="27">
        <v>0</v>
      </c>
      <c r="M1634" s="27">
        <v>10.029999999999999</v>
      </c>
      <c r="N1634" s="27">
        <v>0</v>
      </c>
      <c r="O1634" s="70">
        <f t="shared" si="126"/>
        <v>10.029999999999999</v>
      </c>
      <c r="P1634" s="76">
        <v>0</v>
      </c>
      <c r="Q1634" s="66">
        <f t="shared" si="127"/>
        <v>0</v>
      </c>
      <c r="R1634" s="63">
        <v>0</v>
      </c>
      <c r="S1634" s="27">
        <v>0</v>
      </c>
      <c r="T1634" s="27">
        <v>10.029999999999999</v>
      </c>
      <c r="U1634" s="64">
        <f t="shared" si="128"/>
        <v>0</v>
      </c>
      <c r="V1634" s="65">
        <f t="shared" si="129"/>
        <v>10.029999999999999</v>
      </c>
    </row>
    <row r="1635" spans="1:22" x14ac:dyDescent="0.25">
      <c r="A1635" s="1" t="s">
        <v>3715</v>
      </c>
      <c r="B1635" t="s">
        <v>36</v>
      </c>
      <c r="C1635" t="s">
        <v>980</v>
      </c>
      <c r="D1635" t="s">
        <v>981</v>
      </c>
      <c r="E1635" t="s">
        <v>3</v>
      </c>
      <c r="F1635">
        <f t="shared" si="125"/>
        <v>7</v>
      </c>
      <c r="G1635" t="s">
        <v>3778</v>
      </c>
      <c r="H1635" t="s">
        <v>3779</v>
      </c>
      <c r="I1635" t="s">
        <v>3780</v>
      </c>
      <c r="J1635" t="s">
        <v>4397</v>
      </c>
      <c r="K1635" s="46">
        <v>1.3</v>
      </c>
      <c r="L1635" s="27">
        <v>7.0000000000000007E-2</v>
      </c>
      <c r="M1635" s="27">
        <v>22.58</v>
      </c>
      <c r="N1635" s="27">
        <v>8.84</v>
      </c>
      <c r="O1635" s="70">
        <f t="shared" si="126"/>
        <v>31.49</v>
      </c>
      <c r="P1635" s="76">
        <v>1.4450889404485692</v>
      </c>
      <c r="Q1635" s="66">
        <f t="shared" si="127"/>
        <v>12.77</v>
      </c>
      <c r="R1635" s="63">
        <v>1</v>
      </c>
      <c r="S1635" s="27">
        <v>0</v>
      </c>
      <c r="T1635" s="27">
        <v>31.49</v>
      </c>
      <c r="U1635" s="64">
        <f t="shared" si="128"/>
        <v>12.77</v>
      </c>
      <c r="V1635" s="65">
        <f t="shared" si="129"/>
        <v>44.26</v>
      </c>
    </row>
    <row r="1636" spans="1:22" x14ac:dyDescent="0.25">
      <c r="A1636" s="1" t="s">
        <v>3715</v>
      </c>
      <c r="B1636" t="s">
        <v>36</v>
      </c>
      <c r="C1636" t="s">
        <v>980</v>
      </c>
      <c r="D1636" t="s">
        <v>981</v>
      </c>
      <c r="E1636" t="s">
        <v>3</v>
      </c>
      <c r="F1636">
        <f t="shared" si="125"/>
        <v>7</v>
      </c>
      <c r="G1636" t="s">
        <v>3781</v>
      </c>
      <c r="H1636" t="s">
        <v>3782</v>
      </c>
      <c r="I1636" t="s">
        <v>3783</v>
      </c>
      <c r="J1636" t="s">
        <v>4397</v>
      </c>
      <c r="K1636" s="46">
        <v>0.97560000000000002</v>
      </c>
      <c r="L1636" s="27">
        <v>6.68</v>
      </c>
      <c r="M1636" s="27">
        <v>16.940000000000001</v>
      </c>
      <c r="N1636" s="27">
        <v>0</v>
      </c>
      <c r="O1636" s="70">
        <f t="shared" si="126"/>
        <v>23.62</v>
      </c>
      <c r="P1636" s="76">
        <v>0</v>
      </c>
      <c r="Q1636" s="66">
        <f t="shared" si="127"/>
        <v>0</v>
      </c>
      <c r="R1636" s="63">
        <v>1</v>
      </c>
      <c r="S1636" s="27">
        <v>0</v>
      </c>
      <c r="T1636" s="27">
        <v>23.62</v>
      </c>
      <c r="U1636" s="64">
        <f t="shared" si="128"/>
        <v>0</v>
      </c>
      <c r="V1636" s="65">
        <f t="shared" si="129"/>
        <v>23.62</v>
      </c>
    </row>
    <row r="1637" spans="1:22" x14ac:dyDescent="0.25">
      <c r="A1637" s="1" t="s">
        <v>3715</v>
      </c>
      <c r="B1637" t="s">
        <v>36</v>
      </c>
      <c r="C1637" t="s">
        <v>980</v>
      </c>
      <c r="D1637" t="s">
        <v>981</v>
      </c>
      <c r="E1637" t="s">
        <v>3</v>
      </c>
      <c r="F1637">
        <f t="shared" si="125"/>
        <v>7</v>
      </c>
      <c r="G1637" t="s">
        <v>3902</v>
      </c>
      <c r="H1637" t="s">
        <v>3782</v>
      </c>
      <c r="I1637" t="s">
        <v>3783</v>
      </c>
      <c r="J1637" t="s">
        <v>4397</v>
      </c>
      <c r="K1637" s="46">
        <v>0.97560000000000002</v>
      </c>
      <c r="L1637" s="27">
        <v>6.68</v>
      </c>
      <c r="M1637" s="27">
        <v>16.940000000000001</v>
      </c>
      <c r="N1637" s="27">
        <v>0</v>
      </c>
      <c r="O1637" s="70">
        <f t="shared" si="126"/>
        <v>23.62</v>
      </c>
      <c r="P1637" s="76">
        <v>0</v>
      </c>
      <c r="Q1637" s="66">
        <f t="shared" si="127"/>
        <v>0</v>
      </c>
      <c r="R1637" s="63">
        <v>1</v>
      </c>
      <c r="S1637" s="27">
        <v>0</v>
      </c>
      <c r="T1637" s="27">
        <v>23.62</v>
      </c>
      <c r="U1637" s="64">
        <f t="shared" si="128"/>
        <v>0</v>
      </c>
      <c r="V1637" s="65">
        <f t="shared" si="129"/>
        <v>23.62</v>
      </c>
    </row>
    <row r="1638" spans="1:22" x14ac:dyDescent="0.25">
      <c r="A1638" s="1" t="s">
        <v>3715</v>
      </c>
      <c r="B1638" t="s">
        <v>36</v>
      </c>
      <c r="C1638" t="s">
        <v>980</v>
      </c>
      <c r="D1638" t="s">
        <v>981</v>
      </c>
      <c r="E1638" t="s">
        <v>3</v>
      </c>
      <c r="F1638">
        <f t="shared" si="125"/>
        <v>7</v>
      </c>
      <c r="G1638" t="s">
        <v>3903</v>
      </c>
      <c r="H1638" t="s">
        <v>3782</v>
      </c>
      <c r="I1638" t="s">
        <v>3783</v>
      </c>
      <c r="J1638" t="s">
        <v>4397</v>
      </c>
      <c r="K1638" s="46">
        <v>1</v>
      </c>
      <c r="L1638" s="27">
        <v>6.85</v>
      </c>
      <c r="M1638" s="27">
        <v>17.37</v>
      </c>
      <c r="N1638" s="27">
        <v>0</v>
      </c>
      <c r="O1638" s="70">
        <f t="shared" si="126"/>
        <v>24.22</v>
      </c>
      <c r="P1638" s="76">
        <v>0</v>
      </c>
      <c r="Q1638" s="66">
        <f t="shared" si="127"/>
        <v>0</v>
      </c>
      <c r="R1638" s="63">
        <v>1</v>
      </c>
      <c r="S1638" s="27">
        <v>0</v>
      </c>
      <c r="T1638" s="27">
        <v>24.22</v>
      </c>
      <c r="U1638" s="64">
        <f t="shared" si="128"/>
        <v>0</v>
      </c>
      <c r="V1638" s="65">
        <f t="shared" si="129"/>
        <v>24.22</v>
      </c>
    </row>
    <row r="1639" spans="1:22" x14ac:dyDescent="0.25">
      <c r="A1639" s="1" t="s">
        <v>3715</v>
      </c>
      <c r="B1639" t="s">
        <v>36</v>
      </c>
      <c r="C1639" t="s">
        <v>980</v>
      </c>
      <c r="D1639" t="s">
        <v>981</v>
      </c>
      <c r="E1639" t="s">
        <v>3</v>
      </c>
      <c r="F1639">
        <f t="shared" si="125"/>
        <v>7</v>
      </c>
      <c r="G1639" t="s">
        <v>3982</v>
      </c>
      <c r="H1639" t="s">
        <v>3798</v>
      </c>
      <c r="I1639" t="s">
        <v>3785</v>
      </c>
      <c r="J1639" t="s">
        <v>4397</v>
      </c>
      <c r="K1639" s="46">
        <v>1.51</v>
      </c>
      <c r="L1639" s="27">
        <v>0</v>
      </c>
      <c r="M1639" s="27">
        <v>26.22</v>
      </c>
      <c r="N1639" s="27">
        <v>10.34</v>
      </c>
      <c r="O1639" s="70">
        <f t="shared" si="126"/>
        <v>36.56</v>
      </c>
      <c r="P1639" s="76">
        <v>1.4450889404485692</v>
      </c>
      <c r="Q1639" s="66">
        <f t="shared" si="127"/>
        <v>14.94</v>
      </c>
      <c r="R1639" s="63">
        <v>1</v>
      </c>
      <c r="S1639" s="27">
        <v>0</v>
      </c>
      <c r="T1639" s="27">
        <v>36.56</v>
      </c>
      <c r="U1639" s="64">
        <f t="shared" si="128"/>
        <v>14.94</v>
      </c>
      <c r="V1639" s="65">
        <f t="shared" si="129"/>
        <v>51.5</v>
      </c>
    </row>
    <row r="1640" spans="1:22" x14ac:dyDescent="0.25">
      <c r="A1640" s="1" t="s">
        <v>3715</v>
      </c>
      <c r="B1640" t="s">
        <v>36</v>
      </c>
      <c r="C1640" t="s">
        <v>980</v>
      </c>
      <c r="D1640" t="s">
        <v>981</v>
      </c>
      <c r="E1640" t="s">
        <v>3</v>
      </c>
      <c r="F1640">
        <f t="shared" si="125"/>
        <v>7</v>
      </c>
      <c r="G1640" t="s">
        <v>3787</v>
      </c>
      <c r="H1640" t="s">
        <v>3782</v>
      </c>
      <c r="I1640" t="s">
        <v>3785</v>
      </c>
      <c r="J1640" t="s">
        <v>4397</v>
      </c>
      <c r="K1640" s="46">
        <v>0.97560000000000002</v>
      </c>
      <c r="L1640" s="27">
        <v>0</v>
      </c>
      <c r="M1640" s="27">
        <v>16.940000000000001</v>
      </c>
      <c r="N1640" s="27">
        <v>6.68</v>
      </c>
      <c r="O1640" s="70">
        <f t="shared" si="126"/>
        <v>23.62</v>
      </c>
      <c r="P1640" s="76">
        <v>1.4450889404485692</v>
      </c>
      <c r="Q1640" s="66">
        <f t="shared" si="127"/>
        <v>9.65</v>
      </c>
      <c r="R1640" s="63">
        <v>1</v>
      </c>
      <c r="S1640" s="27">
        <v>0</v>
      </c>
      <c r="T1640" s="27">
        <v>23.62</v>
      </c>
      <c r="U1640" s="64">
        <f t="shared" si="128"/>
        <v>9.65</v>
      </c>
      <c r="V1640" s="65">
        <f t="shared" si="129"/>
        <v>33.270000000000003</v>
      </c>
    </row>
    <row r="1641" spans="1:22" x14ac:dyDescent="0.25">
      <c r="A1641" s="1" t="s">
        <v>3715</v>
      </c>
      <c r="B1641" t="s">
        <v>36</v>
      </c>
      <c r="C1641" t="s">
        <v>982</v>
      </c>
      <c r="D1641" t="s">
        <v>72</v>
      </c>
      <c r="E1641" t="s">
        <v>3</v>
      </c>
      <c r="F1641">
        <f t="shared" si="125"/>
        <v>7</v>
      </c>
      <c r="G1641" t="s">
        <v>3778</v>
      </c>
      <c r="H1641" t="s">
        <v>3779</v>
      </c>
      <c r="I1641" t="s">
        <v>3780</v>
      </c>
      <c r="J1641" t="s">
        <v>4397</v>
      </c>
      <c r="K1641" s="46">
        <v>1.2984</v>
      </c>
      <c r="L1641" s="27">
        <v>0</v>
      </c>
      <c r="M1641" s="27">
        <v>0</v>
      </c>
      <c r="N1641" s="27">
        <v>0</v>
      </c>
      <c r="O1641" s="70">
        <f t="shared" si="126"/>
        <v>0</v>
      </c>
      <c r="P1641" s="76">
        <v>0</v>
      </c>
      <c r="Q1641" s="66">
        <f t="shared" si="127"/>
        <v>0</v>
      </c>
      <c r="R1641" s="63">
        <v>0</v>
      </c>
      <c r="S1641" s="27">
        <v>0</v>
      </c>
      <c r="T1641" s="27">
        <v>0</v>
      </c>
      <c r="U1641" s="64">
        <f t="shared" si="128"/>
        <v>0</v>
      </c>
      <c r="V1641" s="65">
        <f t="shared" si="129"/>
        <v>0</v>
      </c>
    </row>
    <row r="1642" spans="1:22" x14ac:dyDescent="0.25">
      <c r="A1642" s="1" t="s">
        <v>3715</v>
      </c>
      <c r="B1642" t="s">
        <v>36</v>
      </c>
      <c r="C1642" t="s">
        <v>982</v>
      </c>
      <c r="D1642" t="s">
        <v>72</v>
      </c>
      <c r="E1642" t="s">
        <v>3</v>
      </c>
      <c r="F1642">
        <f t="shared" si="125"/>
        <v>7</v>
      </c>
      <c r="G1642" t="s">
        <v>3787</v>
      </c>
      <c r="H1642" t="s">
        <v>3782</v>
      </c>
      <c r="I1642" t="s">
        <v>3785</v>
      </c>
      <c r="J1642" t="s">
        <v>4397</v>
      </c>
      <c r="K1642" s="46">
        <v>2.9355000000000002</v>
      </c>
      <c r="L1642" s="27">
        <v>0</v>
      </c>
      <c r="M1642" s="27">
        <v>0</v>
      </c>
      <c r="N1642" s="27">
        <v>0</v>
      </c>
      <c r="O1642" s="70">
        <f t="shared" si="126"/>
        <v>0</v>
      </c>
      <c r="P1642" s="76">
        <v>0</v>
      </c>
      <c r="Q1642" s="66">
        <f t="shared" si="127"/>
        <v>0</v>
      </c>
      <c r="R1642" s="63">
        <v>0</v>
      </c>
      <c r="S1642" s="27">
        <v>0</v>
      </c>
      <c r="T1642" s="27">
        <v>0</v>
      </c>
      <c r="U1642" s="64">
        <f t="shared" si="128"/>
        <v>0</v>
      </c>
      <c r="V1642" s="65">
        <f t="shared" si="129"/>
        <v>0</v>
      </c>
    </row>
    <row r="1643" spans="1:22" x14ac:dyDescent="0.25">
      <c r="A1643" s="1" t="s">
        <v>3715</v>
      </c>
      <c r="B1643" t="s">
        <v>36</v>
      </c>
      <c r="C1643" t="s">
        <v>983</v>
      </c>
      <c r="D1643" t="s">
        <v>984</v>
      </c>
      <c r="E1643" t="s">
        <v>3</v>
      </c>
      <c r="F1643">
        <f t="shared" si="125"/>
        <v>7</v>
      </c>
      <c r="G1643" t="s">
        <v>3778</v>
      </c>
      <c r="H1643" t="s">
        <v>3779</v>
      </c>
      <c r="I1643" t="s">
        <v>3780</v>
      </c>
      <c r="J1643" t="s">
        <v>4397</v>
      </c>
      <c r="K1643" s="46">
        <v>1.2952999999999999</v>
      </c>
      <c r="L1643" s="27">
        <v>0</v>
      </c>
      <c r="M1643" s="27">
        <v>0</v>
      </c>
      <c r="N1643" s="27">
        <v>0</v>
      </c>
      <c r="O1643" s="70">
        <f t="shared" si="126"/>
        <v>0</v>
      </c>
      <c r="P1643" s="76">
        <v>0</v>
      </c>
      <c r="Q1643" s="66">
        <f t="shared" si="127"/>
        <v>0</v>
      </c>
      <c r="R1643" s="63">
        <v>0</v>
      </c>
      <c r="S1643" s="27">
        <v>0</v>
      </c>
      <c r="T1643" s="27">
        <v>0</v>
      </c>
      <c r="U1643" s="64">
        <f t="shared" si="128"/>
        <v>0</v>
      </c>
      <c r="V1643" s="65">
        <f t="shared" si="129"/>
        <v>0</v>
      </c>
    </row>
    <row r="1644" spans="1:22" x14ac:dyDescent="0.25">
      <c r="A1644" s="1" t="s">
        <v>3715</v>
      </c>
      <c r="B1644" t="s">
        <v>36</v>
      </c>
      <c r="C1644" t="s">
        <v>983</v>
      </c>
      <c r="D1644" t="s">
        <v>984</v>
      </c>
      <c r="E1644" t="s">
        <v>3</v>
      </c>
      <c r="F1644">
        <f t="shared" si="125"/>
        <v>7</v>
      </c>
      <c r="G1644" t="s">
        <v>3902</v>
      </c>
      <c r="H1644" t="s">
        <v>3782</v>
      </c>
      <c r="I1644" t="s">
        <v>3783</v>
      </c>
      <c r="J1644" t="s">
        <v>4397</v>
      </c>
      <c r="K1644" s="46">
        <v>0.98319999999999996</v>
      </c>
      <c r="L1644" s="27">
        <v>0</v>
      </c>
      <c r="M1644" s="27">
        <v>0</v>
      </c>
      <c r="N1644" s="27">
        <v>0</v>
      </c>
      <c r="O1644" s="70">
        <f t="shared" si="126"/>
        <v>0</v>
      </c>
      <c r="P1644" s="76">
        <v>0</v>
      </c>
      <c r="Q1644" s="66">
        <f t="shared" si="127"/>
        <v>0</v>
      </c>
      <c r="R1644" s="63">
        <v>0</v>
      </c>
      <c r="S1644" s="27">
        <v>0</v>
      </c>
      <c r="T1644" s="27">
        <v>0</v>
      </c>
      <c r="U1644" s="64">
        <f t="shared" si="128"/>
        <v>0</v>
      </c>
      <c r="V1644" s="65">
        <f t="shared" si="129"/>
        <v>0</v>
      </c>
    </row>
    <row r="1645" spans="1:22" x14ac:dyDescent="0.25">
      <c r="A1645" s="1" t="s">
        <v>3715</v>
      </c>
      <c r="B1645" t="s">
        <v>36</v>
      </c>
      <c r="C1645" t="s">
        <v>985</v>
      </c>
      <c r="D1645" t="s">
        <v>479</v>
      </c>
      <c r="E1645" t="s">
        <v>3</v>
      </c>
      <c r="F1645">
        <f t="shared" si="125"/>
        <v>7</v>
      </c>
      <c r="G1645" t="s">
        <v>3778</v>
      </c>
      <c r="H1645" t="s">
        <v>3779</v>
      </c>
      <c r="I1645" t="s">
        <v>3780</v>
      </c>
      <c r="J1645" t="s">
        <v>4397</v>
      </c>
      <c r="K1645" s="46">
        <v>1.2988</v>
      </c>
      <c r="L1645" s="27">
        <v>0</v>
      </c>
      <c r="M1645" s="27">
        <v>19.63</v>
      </c>
      <c r="N1645" s="27">
        <v>63.97</v>
      </c>
      <c r="O1645" s="70">
        <f t="shared" si="126"/>
        <v>83.6</v>
      </c>
      <c r="P1645" s="76">
        <v>1.4452200035341931</v>
      </c>
      <c r="Q1645" s="66">
        <f t="shared" si="127"/>
        <v>92.45</v>
      </c>
      <c r="R1645" s="63">
        <v>1</v>
      </c>
      <c r="S1645" s="27">
        <v>0</v>
      </c>
      <c r="T1645" s="27">
        <v>83.600000000000009</v>
      </c>
      <c r="U1645" s="64">
        <f t="shared" si="128"/>
        <v>92.45</v>
      </c>
      <c r="V1645" s="65">
        <f t="shared" si="129"/>
        <v>176.05</v>
      </c>
    </row>
    <row r="1646" spans="1:22" x14ac:dyDescent="0.25">
      <c r="A1646" s="1" t="s">
        <v>3715</v>
      </c>
      <c r="B1646" t="s">
        <v>36</v>
      </c>
      <c r="C1646" t="s">
        <v>985</v>
      </c>
      <c r="D1646" t="s">
        <v>479</v>
      </c>
      <c r="E1646" t="s">
        <v>3</v>
      </c>
      <c r="F1646">
        <f t="shared" si="125"/>
        <v>7</v>
      </c>
      <c r="G1646" t="s">
        <v>3900</v>
      </c>
      <c r="H1646" t="s">
        <v>3779</v>
      </c>
      <c r="I1646" t="s">
        <v>3780</v>
      </c>
      <c r="J1646" t="s">
        <v>4397</v>
      </c>
      <c r="K1646" s="46">
        <v>0.99909999999999999</v>
      </c>
      <c r="L1646" s="27">
        <v>0</v>
      </c>
      <c r="M1646" s="27">
        <v>15.1</v>
      </c>
      <c r="N1646" s="27">
        <v>49.21</v>
      </c>
      <c r="O1646" s="70">
        <f t="shared" si="126"/>
        <v>64.31</v>
      </c>
      <c r="P1646" s="76">
        <v>1.4452200035341931</v>
      </c>
      <c r="Q1646" s="66">
        <f t="shared" si="127"/>
        <v>71.12</v>
      </c>
      <c r="R1646" s="63">
        <v>1</v>
      </c>
      <c r="S1646" s="27">
        <v>0</v>
      </c>
      <c r="T1646" s="27">
        <v>64.31</v>
      </c>
      <c r="U1646" s="64">
        <f t="shared" si="128"/>
        <v>71.12</v>
      </c>
      <c r="V1646" s="65">
        <f t="shared" si="129"/>
        <v>135.43</v>
      </c>
    </row>
    <row r="1647" spans="1:22" x14ac:dyDescent="0.25">
      <c r="A1647" s="1" t="s">
        <v>3715</v>
      </c>
      <c r="B1647" t="s">
        <v>36</v>
      </c>
      <c r="C1647" t="s">
        <v>985</v>
      </c>
      <c r="D1647" t="s">
        <v>479</v>
      </c>
      <c r="E1647" t="s">
        <v>3</v>
      </c>
      <c r="F1647">
        <f t="shared" si="125"/>
        <v>7</v>
      </c>
      <c r="G1647" t="s">
        <v>3902</v>
      </c>
      <c r="H1647" t="s">
        <v>3782</v>
      </c>
      <c r="I1647" t="s">
        <v>3783</v>
      </c>
      <c r="J1647" t="s">
        <v>4397</v>
      </c>
      <c r="K1647" s="46">
        <v>1.2488999999999999</v>
      </c>
      <c r="L1647" s="27">
        <v>61.52</v>
      </c>
      <c r="M1647" s="27">
        <v>18.88</v>
      </c>
      <c r="N1647" s="27">
        <v>0</v>
      </c>
      <c r="O1647" s="70">
        <f t="shared" si="126"/>
        <v>80.400000000000006</v>
      </c>
      <c r="P1647" s="76">
        <v>0</v>
      </c>
      <c r="Q1647" s="66">
        <f t="shared" si="127"/>
        <v>0</v>
      </c>
      <c r="R1647" s="63">
        <v>1</v>
      </c>
      <c r="S1647" s="27">
        <v>0</v>
      </c>
      <c r="T1647" s="27">
        <v>80.400000000000006</v>
      </c>
      <c r="U1647" s="64">
        <f t="shared" si="128"/>
        <v>0</v>
      </c>
      <c r="V1647" s="65">
        <f t="shared" si="129"/>
        <v>80.400000000000006</v>
      </c>
    </row>
    <row r="1648" spans="1:22" x14ac:dyDescent="0.25">
      <c r="A1648" s="1" t="s">
        <v>3715</v>
      </c>
      <c r="B1648" t="s">
        <v>36</v>
      </c>
      <c r="C1648" t="s">
        <v>986</v>
      </c>
      <c r="D1648" t="s">
        <v>81</v>
      </c>
      <c r="E1648" t="s">
        <v>3</v>
      </c>
      <c r="F1648">
        <f t="shared" si="125"/>
        <v>7</v>
      </c>
      <c r="G1648" t="s">
        <v>3778</v>
      </c>
      <c r="H1648" t="s">
        <v>3779</v>
      </c>
      <c r="I1648" t="s">
        <v>3780</v>
      </c>
      <c r="J1648" t="s">
        <v>4397</v>
      </c>
      <c r="K1648" s="46">
        <v>1.2889999999999999</v>
      </c>
      <c r="L1648" s="27">
        <v>0</v>
      </c>
      <c r="M1648" s="27">
        <v>121.96</v>
      </c>
      <c r="N1648" s="27">
        <v>0</v>
      </c>
      <c r="O1648" s="70">
        <f t="shared" si="126"/>
        <v>121.96</v>
      </c>
      <c r="P1648" s="76">
        <v>0</v>
      </c>
      <c r="Q1648" s="66">
        <f t="shared" si="127"/>
        <v>0</v>
      </c>
      <c r="R1648" s="63">
        <v>0</v>
      </c>
      <c r="S1648" s="27">
        <v>0</v>
      </c>
      <c r="T1648" s="27">
        <v>121.96</v>
      </c>
      <c r="U1648" s="64">
        <f t="shared" si="128"/>
        <v>0</v>
      </c>
      <c r="V1648" s="65">
        <f t="shared" si="129"/>
        <v>121.96</v>
      </c>
    </row>
    <row r="1649" spans="1:22" x14ac:dyDescent="0.25">
      <c r="A1649" s="1" t="s">
        <v>3715</v>
      </c>
      <c r="B1649" t="s">
        <v>36</v>
      </c>
      <c r="C1649" t="s">
        <v>986</v>
      </c>
      <c r="D1649" t="s">
        <v>81</v>
      </c>
      <c r="E1649" t="s">
        <v>3</v>
      </c>
      <c r="F1649">
        <f t="shared" si="125"/>
        <v>7</v>
      </c>
      <c r="G1649" t="s">
        <v>3787</v>
      </c>
      <c r="H1649" t="s">
        <v>3782</v>
      </c>
      <c r="I1649" t="s">
        <v>3785</v>
      </c>
      <c r="J1649" t="s">
        <v>4397</v>
      </c>
      <c r="K1649" s="46">
        <v>1.4755</v>
      </c>
      <c r="L1649" s="27">
        <v>0</v>
      </c>
      <c r="M1649" s="27">
        <v>139.61000000000001</v>
      </c>
      <c r="N1649" s="27">
        <v>0</v>
      </c>
      <c r="O1649" s="70">
        <f t="shared" si="126"/>
        <v>139.61000000000001</v>
      </c>
      <c r="P1649" s="76">
        <v>0</v>
      </c>
      <c r="Q1649" s="66">
        <f t="shared" si="127"/>
        <v>0</v>
      </c>
      <c r="R1649" s="63">
        <v>0</v>
      </c>
      <c r="S1649" s="27">
        <v>0</v>
      </c>
      <c r="T1649" s="27">
        <v>139.61000000000001</v>
      </c>
      <c r="U1649" s="64">
        <f t="shared" si="128"/>
        <v>0</v>
      </c>
      <c r="V1649" s="65">
        <f t="shared" si="129"/>
        <v>139.61000000000001</v>
      </c>
    </row>
    <row r="1650" spans="1:22" x14ac:dyDescent="0.25">
      <c r="A1650" s="1" t="s">
        <v>3715</v>
      </c>
      <c r="B1650" t="s">
        <v>36</v>
      </c>
      <c r="C1650" t="s">
        <v>986</v>
      </c>
      <c r="D1650" t="s">
        <v>81</v>
      </c>
      <c r="E1650" t="s">
        <v>3</v>
      </c>
      <c r="F1650">
        <f t="shared" si="125"/>
        <v>7</v>
      </c>
      <c r="G1650" t="s">
        <v>3869</v>
      </c>
      <c r="H1650" t="s">
        <v>3782</v>
      </c>
      <c r="I1650" t="s">
        <v>3785</v>
      </c>
      <c r="J1650" t="s">
        <v>4397</v>
      </c>
      <c r="K1650" s="46">
        <v>0.98360000000000003</v>
      </c>
      <c r="L1650" s="27">
        <v>0</v>
      </c>
      <c r="M1650" s="27">
        <v>93.07</v>
      </c>
      <c r="N1650" s="27">
        <v>0</v>
      </c>
      <c r="O1650" s="70">
        <f t="shared" si="126"/>
        <v>93.07</v>
      </c>
      <c r="P1650" s="76">
        <v>0</v>
      </c>
      <c r="Q1650" s="66">
        <f t="shared" si="127"/>
        <v>0</v>
      </c>
      <c r="R1650" s="63">
        <v>0</v>
      </c>
      <c r="S1650" s="27">
        <v>0</v>
      </c>
      <c r="T1650" s="27">
        <v>93.07</v>
      </c>
      <c r="U1650" s="64">
        <f t="shared" si="128"/>
        <v>0</v>
      </c>
      <c r="V1650" s="65">
        <f t="shared" si="129"/>
        <v>93.07</v>
      </c>
    </row>
    <row r="1651" spans="1:22" x14ac:dyDescent="0.25">
      <c r="A1651" s="1" t="s">
        <v>3715</v>
      </c>
      <c r="B1651" t="s">
        <v>36</v>
      </c>
      <c r="C1651" t="s">
        <v>987</v>
      </c>
      <c r="D1651" t="s">
        <v>988</v>
      </c>
      <c r="E1651" t="s">
        <v>3</v>
      </c>
      <c r="F1651">
        <f t="shared" si="125"/>
        <v>7</v>
      </c>
      <c r="G1651" t="s">
        <v>3778</v>
      </c>
      <c r="H1651" t="s">
        <v>3779</v>
      </c>
      <c r="I1651" t="s">
        <v>3780</v>
      </c>
      <c r="J1651" t="s">
        <v>4397</v>
      </c>
      <c r="K1651" s="46">
        <v>1.2887999999999999</v>
      </c>
      <c r="L1651" s="27">
        <v>0</v>
      </c>
      <c r="M1651" s="27">
        <v>36.61</v>
      </c>
      <c r="N1651" s="27">
        <v>56.870000000000005</v>
      </c>
      <c r="O1651" s="70">
        <f t="shared" si="126"/>
        <v>93.48</v>
      </c>
      <c r="P1651" s="76">
        <v>1.4452756996397891</v>
      </c>
      <c r="Q1651" s="66">
        <f t="shared" si="127"/>
        <v>82.19</v>
      </c>
      <c r="R1651" s="63">
        <v>1</v>
      </c>
      <c r="S1651" s="27">
        <v>0</v>
      </c>
      <c r="T1651" s="27">
        <v>93.47999999999999</v>
      </c>
      <c r="U1651" s="64">
        <f t="shared" si="128"/>
        <v>82.19</v>
      </c>
      <c r="V1651" s="65">
        <f t="shared" si="129"/>
        <v>175.67</v>
      </c>
    </row>
    <row r="1652" spans="1:22" x14ac:dyDescent="0.25">
      <c r="A1652" s="1" t="s">
        <v>3715</v>
      </c>
      <c r="B1652" t="s">
        <v>36</v>
      </c>
      <c r="C1652" t="s">
        <v>987</v>
      </c>
      <c r="D1652" t="s">
        <v>988</v>
      </c>
      <c r="E1652" t="s">
        <v>3</v>
      </c>
      <c r="F1652">
        <f t="shared" si="125"/>
        <v>7</v>
      </c>
      <c r="G1652" t="s">
        <v>3902</v>
      </c>
      <c r="H1652" t="s">
        <v>3782</v>
      </c>
      <c r="I1652" t="s">
        <v>3783</v>
      </c>
      <c r="J1652" t="s">
        <v>4397</v>
      </c>
      <c r="K1652" s="46">
        <v>1.9827999999999999</v>
      </c>
      <c r="L1652" s="27">
        <v>87.49</v>
      </c>
      <c r="M1652" s="27">
        <v>56.33</v>
      </c>
      <c r="N1652" s="27">
        <v>0</v>
      </c>
      <c r="O1652" s="70">
        <f t="shared" si="126"/>
        <v>143.82</v>
      </c>
      <c r="P1652" s="76">
        <v>0</v>
      </c>
      <c r="Q1652" s="66">
        <f t="shared" si="127"/>
        <v>0</v>
      </c>
      <c r="R1652" s="63">
        <v>1</v>
      </c>
      <c r="S1652" s="27">
        <v>0</v>
      </c>
      <c r="T1652" s="27">
        <v>143.82</v>
      </c>
      <c r="U1652" s="64">
        <f t="shared" si="128"/>
        <v>0</v>
      </c>
      <c r="V1652" s="65">
        <f t="shared" si="129"/>
        <v>143.82</v>
      </c>
    </row>
    <row r="1653" spans="1:22" x14ac:dyDescent="0.25">
      <c r="A1653" s="1" t="s">
        <v>3715</v>
      </c>
      <c r="B1653" t="s">
        <v>36</v>
      </c>
      <c r="C1653" t="s">
        <v>987</v>
      </c>
      <c r="D1653" t="s">
        <v>988</v>
      </c>
      <c r="E1653" t="s">
        <v>3</v>
      </c>
      <c r="F1653">
        <f t="shared" si="125"/>
        <v>7</v>
      </c>
      <c r="G1653" t="s">
        <v>3787</v>
      </c>
      <c r="H1653" t="s">
        <v>3782</v>
      </c>
      <c r="I1653" t="s">
        <v>3785</v>
      </c>
      <c r="J1653" t="s">
        <v>4397</v>
      </c>
      <c r="K1653" s="46">
        <v>1.9827999999999999</v>
      </c>
      <c r="L1653" s="27">
        <v>0</v>
      </c>
      <c r="M1653" s="27">
        <v>56.33</v>
      </c>
      <c r="N1653" s="27">
        <v>87.49</v>
      </c>
      <c r="O1653" s="70">
        <f t="shared" si="126"/>
        <v>143.82</v>
      </c>
      <c r="P1653" s="76">
        <v>1.4452756996397891</v>
      </c>
      <c r="Q1653" s="66">
        <f t="shared" si="127"/>
        <v>126.45</v>
      </c>
      <c r="R1653" s="63">
        <v>1</v>
      </c>
      <c r="S1653" s="27">
        <v>0</v>
      </c>
      <c r="T1653" s="27">
        <v>143.82</v>
      </c>
      <c r="U1653" s="64">
        <f t="shared" si="128"/>
        <v>126.45</v>
      </c>
      <c r="V1653" s="65">
        <f t="shared" si="129"/>
        <v>270.27</v>
      </c>
    </row>
    <row r="1654" spans="1:22" x14ac:dyDescent="0.25">
      <c r="A1654" s="1" t="s">
        <v>3715</v>
      </c>
      <c r="B1654" t="s">
        <v>36</v>
      </c>
      <c r="C1654" t="s">
        <v>989</v>
      </c>
      <c r="D1654" t="s">
        <v>296</v>
      </c>
      <c r="E1654" t="s">
        <v>3</v>
      </c>
      <c r="F1654">
        <f t="shared" si="125"/>
        <v>7</v>
      </c>
      <c r="G1654" t="s">
        <v>3778</v>
      </c>
      <c r="H1654" t="s">
        <v>3779</v>
      </c>
      <c r="I1654" t="s">
        <v>3780</v>
      </c>
      <c r="J1654" t="s">
        <v>4397</v>
      </c>
      <c r="K1654" s="46">
        <v>1.2841</v>
      </c>
      <c r="L1654" s="27">
        <v>76.510000000000005</v>
      </c>
      <c r="M1654" s="27">
        <v>0</v>
      </c>
      <c r="N1654" s="27">
        <v>908.98</v>
      </c>
      <c r="O1654" s="70">
        <f t="shared" si="126"/>
        <v>985.49</v>
      </c>
      <c r="P1654" s="76">
        <v>1.4452573213932101</v>
      </c>
      <c r="Q1654" s="66">
        <f t="shared" si="127"/>
        <v>1313.71</v>
      </c>
      <c r="R1654" s="63">
        <v>1</v>
      </c>
      <c r="S1654" s="27">
        <v>0</v>
      </c>
      <c r="T1654" s="27">
        <v>985.49000000000012</v>
      </c>
      <c r="U1654" s="64">
        <f t="shared" si="128"/>
        <v>1313.71</v>
      </c>
      <c r="V1654" s="65">
        <f t="shared" si="129"/>
        <v>2299.2000000000003</v>
      </c>
    </row>
    <row r="1655" spans="1:22" x14ac:dyDescent="0.25">
      <c r="A1655" s="1" t="s">
        <v>3715</v>
      </c>
      <c r="B1655" t="s">
        <v>36</v>
      </c>
      <c r="C1655" t="s">
        <v>989</v>
      </c>
      <c r="D1655" t="s">
        <v>296</v>
      </c>
      <c r="E1655" t="s">
        <v>3</v>
      </c>
      <c r="F1655">
        <f t="shared" si="125"/>
        <v>7</v>
      </c>
      <c r="G1655" t="s">
        <v>4299</v>
      </c>
      <c r="H1655" t="s">
        <v>3782</v>
      </c>
      <c r="I1655" t="s">
        <v>3783</v>
      </c>
      <c r="J1655" t="s">
        <v>4397</v>
      </c>
      <c r="K1655" s="46">
        <v>0</v>
      </c>
      <c r="L1655" s="27">
        <v>0</v>
      </c>
      <c r="M1655" s="27">
        <v>0</v>
      </c>
      <c r="N1655" s="27">
        <v>0</v>
      </c>
      <c r="O1655" s="70">
        <f t="shared" si="126"/>
        <v>0</v>
      </c>
      <c r="P1655" s="76">
        <v>0</v>
      </c>
      <c r="Q1655" s="66">
        <f t="shared" si="127"/>
        <v>0</v>
      </c>
      <c r="R1655" s="63">
        <v>1</v>
      </c>
      <c r="S1655" s="27">
        <v>0</v>
      </c>
      <c r="T1655" s="27">
        <v>0</v>
      </c>
      <c r="U1655" s="64">
        <f t="shared" si="128"/>
        <v>0</v>
      </c>
      <c r="V1655" s="65">
        <f t="shared" si="129"/>
        <v>0</v>
      </c>
    </row>
    <row r="1656" spans="1:22" x14ac:dyDescent="0.25">
      <c r="A1656" s="1" t="s">
        <v>3715</v>
      </c>
      <c r="B1656" t="s">
        <v>36</v>
      </c>
      <c r="C1656" t="s">
        <v>989</v>
      </c>
      <c r="D1656" t="s">
        <v>296</v>
      </c>
      <c r="E1656" t="s">
        <v>3</v>
      </c>
      <c r="F1656">
        <f t="shared" si="125"/>
        <v>7</v>
      </c>
      <c r="G1656" t="s">
        <v>4300</v>
      </c>
      <c r="H1656" t="s">
        <v>3782</v>
      </c>
      <c r="I1656" t="s">
        <v>3783</v>
      </c>
      <c r="J1656" t="s">
        <v>4397</v>
      </c>
      <c r="K1656" s="46">
        <v>0</v>
      </c>
      <c r="L1656" s="27">
        <v>0</v>
      </c>
      <c r="M1656" s="27">
        <v>0</v>
      </c>
      <c r="N1656" s="27">
        <v>0</v>
      </c>
      <c r="O1656" s="70">
        <f t="shared" si="126"/>
        <v>0</v>
      </c>
      <c r="P1656" s="76">
        <v>0</v>
      </c>
      <c r="Q1656" s="66">
        <f t="shared" si="127"/>
        <v>0</v>
      </c>
      <c r="R1656" s="63">
        <v>1</v>
      </c>
      <c r="S1656" s="27">
        <v>0</v>
      </c>
      <c r="T1656" s="27">
        <v>0</v>
      </c>
      <c r="U1656" s="64">
        <f t="shared" si="128"/>
        <v>0</v>
      </c>
      <c r="V1656" s="65">
        <f t="shared" si="129"/>
        <v>0</v>
      </c>
    </row>
    <row r="1657" spans="1:22" x14ac:dyDescent="0.25">
      <c r="A1657" s="1" t="s">
        <v>3715</v>
      </c>
      <c r="B1657" t="s">
        <v>36</v>
      </c>
      <c r="C1657" t="s">
        <v>989</v>
      </c>
      <c r="D1657" t="s">
        <v>296</v>
      </c>
      <c r="E1657" t="s">
        <v>3</v>
      </c>
      <c r="F1657">
        <f t="shared" si="125"/>
        <v>7</v>
      </c>
      <c r="G1657" t="s">
        <v>4301</v>
      </c>
      <c r="H1657" t="s">
        <v>3782</v>
      </c>
      <c r="I1657" t="s">
        <v>3783</v>
      </c>
      <c r="J1657" t="s">
        <v>4397</v>
      </c>
      <c r="K1657" s="46">
        <v>0</v>
      </c>
      <c r="L1657" s="27">
        <v>0</v>
      </c>
      <c r="M1657" s="27">
        <v>0</v>
      </c>
      <c r="N1657" s="27">
        <v>0</v>
      </c>
      <c r="O1657" s="70">
        <f t="shared" si="126"/>
        <v>0</v>
      </c>
      <c r="P1657" s="76">
        <v>0</v>
      </c>
      <c r="Q1657" s="66">
        <f t="shared" si="127"/>
        <v>0</v>
      </c>
      <c r="R1657" s="63">
        <v>1</v>
      </c>
      <c r="S1657" s="27">
        <v>0</v>
      </c>
      <c r="T1657" s="27">
        <v>0</v>
      </c>
      <c r="U1657" s="64">
        <f t="shared" si="128"/>
        <v>0</v>
      </c>
      <c r="V1657" s="65">
        <f t="shared" si="129"/>
        <v>0</v>
      </c>
    </row>
    <row r="1658" spans="1:22" x14ac:dyDescent="0.25">
      <c r="A1658" s="1" t="s">
        <v>3715</v>
      </c>
      <c r="B1658" t="s">
        <v>36</v>
      </c>
      <c r="C1658" t="s">
        <v>2473</v>
      </c>
      <c r="D1658" t="s">
        <v>979</v>
      </c>
      <c r="E1658" t="s">
        <v>1</v>
      </c>
      <c r="F1658">
        <f t="shared" si="125"/>
        <v>7</v>
      </c>
      <c r="G1658" t="s">
        <v>3778</v>
      </c>
      <c r="H1658" t="s">
        <v>3779</v>
      </c>
      <c r="I1658" t="s">
        <v>3780</v>
      </c>
      <c r="J1658" t="s">
        <v>4396</v>
      </c>
      <c r="K1658" s="46">
        <v>12.7034</v>
      </c>
      <c r="L1658" s="27">
        <v>0</v>
      </c>
      <c r="M1658" s="27">
        <v>0</v>
      </c>
      <c r="N1658" s="27">
        <v>0</v>
      </c>
      <c r="O1658" s="70">
        <f t="shared" si="126"/>
        <v>0</v>
      </c>
      <c r="P1658" s="76">
        <v>0</v>
      </c>
      <c r="Q1658" s="66">
        <f t="shared" si="127"/>
        <v>0</v>
      </c>
      <c r="R1658" s="63">
        <v>0</v>
      </c>
      <c r="S1658" s="27">
        <v>0</v>
      </c>
      <c r="T1658" s="27">
        <v>0</v>
      </c>
      <c r="U1658" s="64">
        <f t="shared" si="128"/>
        <v>0</v>
      </c>
      <c r="V1658" s="65">
        <f t="shared" si="129"/>
        <v>0</v>
      </c>
    </row>
    <row r="1659" spans="1:22" x14ac:dyDescent="0.25">
      <c r="A1659" s="1" t="s">
        <v>3715</v>
      </c>
      <c r="B1659" t="s">
        <v>36</v>
      </c>
      <c r="C1659" t="s">
        <v>2473</v>
      </c>
      <c r="D1659" t="s">
        <v>979</v>
      </c>
      <c r="E1659" t="s">
        <v>1</v>
      </c>
      <c r="F1659">
        <f t="shared" si="125"/>
        <v>7</v>
      </c>
      <c r="G1659" t="s">
        <v>3902</v>
      </c>
      <c r="H1659" t="s">
        <v>3782</v>
      </c>
      <c r="I1659" t="s">
        <v>3783</v>
      </c>
      <c r="J1659" t="s">
        <v>4396</v>
      </c>
      <c r="K1659" s="46">
        <v>0.73880000000000001</v>
      </c>
      <c r="L1659" s="27">
        <v>0</v>
      </c>
      <c r="M1659" s="27">
        <v>0</v>
      </c>
      <c r="N1659" s="27">
        <v>0</v>
      </c>
      <c r="O1659" s="70">
        <f t="shared" si="126"/>
        <v>0</v>
      </c>
      <c r="P1659" s="76">
        <v>0</v>
      </c>
      <c r="Q1659" s="66">
        <f t="shared" si="127"/>
        <v>0</v>
      </c>
      <c r="R1659" s="63">
        <v>0</v>
      </c>
      <c r="S1659" s="27">
        <v>0</v>
      </c>
      <c r="T1659" s="27">
        <v>0</v>
      </c>
      <c r="U1659" s="64">
        <f t="shared" si="128"/>
        <v>0</v>
      </c>
      <c r="V1659" s="65">
        <f t="shared" si="129"/>
        <v>0</v>
      </c>
    </row>
    <row r="1660" spans="1:22" x14ac:dyDescent="0.25">
      <c r="A1660" s="1" t="s">
        <v>3715</v>
      </c>
      <c r="B1660" t="s">
        <v>36</v>
      </c>
      <c r="C1660" t="s">
        <v>2473</v>
      </c>
      <c r="D1660" t="s">
        <v>979</v>
      </c>
      <c r="E1660" t="s">
        <v>1</v>
      </c>
      <c r="F1660">
        <f t="shared" si="125"/>
        <v>7</v>
      </c>
      <c r="G1660" t="s">
        <v>3794</v>
      </c>
      <c r="H1660" t="s">
        <v>3782</v>
      </c>
      <c r="I1660" t="s">
        <v>3785</v>
      </c>
      <c r="J1660" t="s">
        <v>4396</v>
      </c>
      <c r="K1660" s="46">
        <v>0.75990000000000002</v>
      </c>
      <c r="L1660" s="27">
        <v>0</v>
      </c>
      <c r="M1660" s="27">
        <v>0</v>
      </c>
      <c r="N1660" s="27">
        <v>0</v>
      </c>
      <c r="O1660" s="70">
        <f t="shared" si="126"/>
        <v>0</v>
      </c>
      <c r="P1660" s="76">
        <v>0</v>
      </c>
      <c r="Q1660" s="66">
        <f t="shared" si="127"/>
        <v>0</v>
      </c>
      <c r="R1660" s="63">
        <v>0</v>
      </c>
      <c r="S1660" s="27">
        <v>0</v>
      </c>
      <c r="T1660" s="27">
        <v>0</v>
      </c>
      <c r="U1660" s="64">
        <f t="shared" si="128"/>
        <v>0</v>
      </c>
      <c r="V1660" s="65">
        <f t="shared" si="129"/>
        <v>0</v>
      </c>
    </row>
    <row r="1661" spans="1:22" x14ac:dyDescent="0.25">
      <c r="A1661" s="1" t="s">
        <v>3715</v>
      </c>
      <c r="B1661" t="s">
        <v>36</v>
      </c>
      <c r="C1661" t="s">
        <v>2474</v>
      </c>
      <c r="D1661" t="s">
        <v>36</v>
      </c>
      <c r="E1661" t="s">
        <v>1</v>
      </c>
      <c r="F1661">
        <f t="shared" si="125"/>
        <v>7</v>
      </c>
      <c r="G1661" t="s">
        <v>3778</v>
      </c>
      <c r="H1661" t="s">
        <v>3779</v>
      </c>
      <c r="I1661" t="s">
        <v>3780</v>
      </c>
      <c r="J1661" t="s">
        <v>4396</v>
      </c>
      <c r="K1661" s="46">
        <v>15</v>
      </c>
      <c r="L1661" s="27">
        <v>0</v>
      </c>
      <c r="M1661" s="27">
        <v>29841.68</v>
      </c>
      <c r="N1661" s="27">
        <v>0</v>
      </c>
      <c r="O1661" s="70">
        <f t="shared" si="126"/>
        <v>29841.68</v>
      </c>
      <c r="P1661" s="76">
        <v>0</v>
      </c>
      <c r="Q1661" s="66">
        <f t="shared" si="127"/>
        <v>0</v>
      </c>
      <c r="R1661" s="63">
        <v>0</v>
      </c>
      <c r="S1661" s="27">
        <v>29841.68</v>
      </c>
      <c r="T1661" s="27">
        <v>0</v>
      </c>
      <c r="U1661" s="64">
        <f t="shared" si="128"/>
        <v>0</v>
      </c>
      <c r="V1661" s="65">
        <f t="shared" si="129"/>
        <v>29841.68</v>
      </c>
    </row>
    <row r="1662" spans="1:22" x14ac:dyDescent="0.25">
      <c r="A1662" s="1" t="s">
        <v>3715</v>
      </c>
      <c r="B1662" t="s">
        <v>36</v>
      </c>
      <c r="C1662" t="s">
        <v>2914</v>
      </c>
      <c r="D1662" t="s">
        <v>970</v>
      </c>
      <c r="E1662" t="s">
        <v>2</v>
      </c>
      <c r="F1662">
        <f t="shared" si="125"/>
        <v>7</v>
      </c>
      <c r="G1662" t="s">
        <v>3778</v>
      </c>
      <c r="H1662" t="s">
        <v>3779</v>
      </c>
      <c r="I1662" t="s">
        <v>3780</v>
      </c>
      <c r="J1662" t="s">
        <v>4396</v>
      </c>
      <c r="K1662" s="46">
        <v>10.438599999999999</v>
      </c>
      <c r="L1662" s="27">
        <v>224.03</v>
      </c>
      <c r="M1662" s="27">
        <v>2941.36</v>
      </c>
      <c r="N1662" s="27">
        <v>640.48</v>
      </c>
      <c r="O1662" s="70">
        <f t="shared" si="126"/>
        <v>3805.8700000000003</v>
      </c>
      <c r="P1662" s="76">
        <v>1.4452657566076097</v>
      </c>
      <c r="Q1662" s="66">
        <f t="shared" si="127"/>
        <v>925.66</v>
      </c>
      <c r="R1662" s="63">
        <v>1</v>
      </c>
      <c r="S1662" s="27">
        <v>3805.8700000000003</v>
      </c>
      <c r="T1662" s="27">
        <v>0</v>
      </c>
      <c r="U1662" s="64">
        <f t="shared" si="128"/>
        <v>925.66</v>
      </c>
      <c r="V1662" s="65">
        <f t="shared" si="129"/>
        <v>4731.5300000000007</v>
      </c>
    </row>
    <row r="1663" spans="1:22" x14ac:dyDescent="0.25">
      <c r="A1663" s="1" t="s">
        <v>3715</v>
      </c>
      <c r="B1663" t="s">
        <v>36</v>
      </c>
      <c r="C1663" t="s">
        <v>2914</v>
      </c>
      <c r="D1663" t="s">
        <v>970</v>
      </c>
      <c r="E1663" t="s">
        <v>2</v>
      </c>
      <c r="F1663">
        <f t="shared" si="125"/>
        <v>7</v>
      </c>
      <c r="G1663" t="s">
        <v>3900</v>
      </c>
      <c r="H1663" t="s">
        <v>3779</v>
      </c>
      <c r="I1663" t="s">
        <v>3780</v>
      </c>
      <c r="J1663" t="s">
        <v>4396</v>
      </c>
      <c r="K1663" s="46">
        <v>2.9906999999999999</v>
      </c>
      <c r="L1663" s="27">
        <v>64.180000000000007</v>
      </c>
      <c r="M1663" s="27">
        <v>842.71</v>
      </c>
      <c r="N1663" s="27">
        <v>183.51</v>
      </c>
      <c r="O1663" s="70">
        <f t="shared" si="126"/>
        <v>1090.4000000000001</v>
      </c>
      <c r="P1663" s="76">
        <v>1.4452657566076097</v>
      </c>
      <c r="Q1663" s="66">
        <f t="shared" si="127"/>
        <v>265.22000000000003</v>
      </c>
      <c r="R1663" s="63">
        <v>1</v>
      </c>
      <c r="S1663" s="27">
        <v>1090.4000000000001</v>
      </c>
      <c r="T1663" s="27">
        <v>0</v>
      </c>
      <c r="U1663" s="64">
        <f t="shared" si="128"/>
        <v>265.22000000000003</v>
      </c>
      <c r="V1663" s="65">
        <f t="shared" si="129"/>
        <v>1355.6200000000001</v>
      </c>
    </row>
    <row r="1664" spans="1:22" x14ac:dyDescent="0.25">
      <c r="A1664" s="1" t="s">
        <v>3715</v>
      </c>
      <c r="B1664" t="s">
        <v>36</v>
      </c>
      <c r="C1664" t="s">
        <v>2914</v>
      </c>
      <c r="D1664" t="s">
        <v>970</v>
      </c>
      <c r="E1664" t="s">
        <v>2</v>
      </c>
      <c r="F1664">
        <f t="shared" si="125"/>
        <v>7</v>
      </c>
      <c r="G1664" t="s">
        <v>3996</v>
      </c>
      <c r="H1664" t="s">
        <v>3782</v>
      </c>
      <c r="I1664" t="s">
        <v>3785</v>
      </c>
      <c r="J1664" t="s">
        <v>4396</v>
      </c>
      <c r="K1664" s="46">
        <v>2.5047000000000001</v>
      </c>
      <c r="L1664" s="27">
        <v>0</v>
      </c>
      <c r="M1664" s="27">
        <v>705.77</v>
      </c>
      <c r="N1664" s="27">
        <v>207.44</v>
      </c>
      <c r="O1664" s="70">
        <f t="shared" si="126"/>
        <v>913.21</v>
      </c>
      <c r="P1664" s="76">
        <v>1.4452657566076097</v>
      </c>
      <c r="Q1664" s="66">
        <f t="shared" si="127"/>
        <v>299.81</v>
      </c>
      <c r="R1664" s="63">
        <v>1</v>
      </c>
      <c r="S1664" s="27">
        <v>913.21</v>
      </c>
      <c r="T1664" s="27">
        <v>0</v>
      </c>
      <c r="U1664" s="64">
        <f t="shared" si="128"/>
        <v>299.81</v>
      </c>
      <c r="V1664" s="65">
        <f t="shared" si="129"/>
        <v>1213.02</v>
      </c>
    </row>
    <row r="1665" spans="1:22" x14ac:dyDescent="0.25">
      <c r="A1665" s="1" t="s">
        <v>3715</v>
      </c>
      <c r="B1665" t="s">
        <v>36</v>
      </c>
      <c r="C1665" t="s">
        <v>2914</v>
      </c>
      <c r="D1665" t="s">
        <v>970</v>
      </c>
      <c r="E1665" t="s">
        <v>2</v>
      </c>
      <c r="F1665">
        <f t="shared" si="125"/>
        <v>7</v>
      </c>
      <c r="G1665" t="s">
        <v>3787</v>
      </c>
      <c r="H1665" t="s">
        <v>3782</v>
      </c>
      <c r="I1665" t="s">
        <v>3785</v>
      </c>
      <c r="J1665" t="s">
        <v>4396</v>
      </c>
      <c r="K1665" s="46">
        <v>4.1749999999999998</v>
      </c>
      <c r="L1665" s="27">
        <v>0</v>
      </c>
      <c r="M1665" s="27">
        <v>1176.42</v>
      </c>
      <c r="N1665" s="27">
        <v>345.77</v>
      </c>
      <c r="O1665" s="70">
        <f t="shared" si="126"/>
        <v>1522.19</v>
      </c>
      <c r="P1665" s="76">
        <v>1.4452657566076097</v>
      </c>
      <c r="Q1665" s="66">
        <f t="shared" si="127"/>
        <v>499.73</v>
      </c>
      <c r="R1665" s="63">
        <v>1</v>
      </c>
      <c r="S1665" s="27">
        <v>1522.19</v>
      </c>
      <c r="T1665" s="27">
        <v>0</v>
      </c>
      <c r="U1665" s="64">
        <f t="shared" si="128"/>
        <v>499.73</v>
      </c>
      <c r="V1665" s="65">
        <f t="shared" si="129"/>
        <v>2021.92</v>
      </c>
    </row>
    <row r="1666" spans="1:22" x14ac:dyDescent="0.25">
      <c r="A1666" s="1" t="s">
        <v>3715</v>
      </c>
      <c r="B1666" t="s">
        <v>36</v>
      </c>
      <c r="C1666" t="s">
        <v>2915</v>
      </c>
      <c r="D1666" t="s">
        <v>2916</v>
      </c>
      <c r="E1666" t="s">
        <v>2</v>
      </c>
      <c r="F1666">
        <f t="shared" ref="F1666:F1729" si="130">LEN(C1666)</f>
        <v>7</v>
      </c>
      <c r="G1666" t="s">
        <v>3778</v>
      </c>
      <c r="H1666" t="s">
        <v>3779</v>
      </c>
      <c r="I1666" t="s">
        <v>3780</v>
      </c>
      <c r="J1666" t="s">
        <v>4396</v>
      </c>
      <c r="K1666" s="46">
        <v>5.1923000000000004</v>
      </c>
      <c r="L1666" s="27">
        <v>0</v>
      </c>
      <c r="M1666" s="27">
        <v>62.31</v>
      </c>
      <c r="N1666" s="27">
        <v>0</v>
      </c>
      <c r="O1666" s="70">
        <f t="shared" ref="O1666:O1729" si="131">SUM(L1666:N1666)</f>
        <v>62.31</v>
      </c>
      <c r="P1666" s="76">
        <v>0</v>
      </c>
      <c r="Q1666" s="66">
        <f t="shared" ref="Q1666:Q1729" si="132">ROUND(P1666*N1666,2)</f>
        <v>0</v>
      </c>
      <c r="R1666" s="63">
        <v>0</v>
      </c>
      <c r="S1666" s="27">
        <v>62.31</v>
      </c>
      <c r="T1666" s="27">
        <v>0</v>
      </c>
      <c r="U1666" s="64">
        <f t="shared" ref="U1666:U1729" si="133">ROUND(SUM(L1666,M1666,N1666,Q1666,-S1666,-T1666), 2)</f>
        <v>0</v>
      </c>
      <c r="V1666" s="65">
        <f t="shared" ref="V1666:V1729" si="134">SUM(S1666,T1666,U1666)</f>
        <v>62.31</v>
      </c>
    </row>
    <row r="1667" spans="1:22" x14ac:dyDescent="0.25">
      <c r="A1667" s="1" t="s">
        <v>3715</v>
      </c>
      <c r="B1667" t="s">
        <v>36</v>
      </c>
      <c r="C1667" t="s">
        <v>2915</v>
      </c>
      <c r="D1667" t="s">
        <v>2916</v>
      </c>
      <c r="E1667" t="s">
        <v>2</v>
      </c>
      <c r="F1667">
        <f t="shared" si="130"/>
        <v>7</v>
      </c>
      <c r="G1667" t="s">
        <v>3787</v>
      </c>
      <c r="H1667" t="s">
        <v>3782</v>
      </c>
      <c r="I1667" t="s">
        <v>3785</v>
      </c>
      <c r="J1667" t="s">
        <v>4396</v>
      </c>
      <c r="K1667" s="46">
        <v>2.8073000000000001</v>
      </c>
      <c r="L1667" s="27">
        <v>0</v>
      </c>
      <c r="M1667" s="27">
        <v>33.69</v>
      </c>
      <c r="N1667" s="27">
        <v>0</v>
      </c>
      <c r="O1667" s="70">
        <f t="shared" si="131"/>
        <v>33.69</v>
      </c>
      <c r="P1667" s="76">
        <v>0</v>
      </c>
      <c r="Q1667" s="66">
        <f t="shared" si="132"/>
        <v>0</v>
      </c>
      <c r="R1667" s="63">
        <v>0</v>
      </c>
      <c r="S1667" s="27">
        <v>33.69</v>
      </c>
      <c r="T1667" s="27">
        <v>0</v>
      </c>
      <c r="U1667" s="64">
        <f t="shared" si="133"/>
        <v>0</v>
      </c>
      <c r="V1667" s="65">
        <f t="shared" si="134"/>
        <v>33.69</v>
      </c>
    </row>
    <row r="1668" spans="1:22" x14ac:dyDescent="0.25">
      <c r="A1668" s="1" t="s">
        <v>3715</v>
      </c>
      <c r="B1668" t="s">
        <v>36</v>
      </c>
      <c r="C1668" t="s">
        <v>2917</v>
      </c>
      <c r="D1668" t="s">
        <v>2918</v>
      </c>
      <c r="E1668" t="s">
        <v>2</v>
      </c>
      <c r="F1668">
        <f t="shared" si="130"/>
        <v>7</v>
      </c>
      <c r="G1668" t="s">
        <v>3778</v>
      </c>
      <c r="H1668" t="s">
        <v>3779</v>
      </c>
      <c r="I1668" t="s">
        <v>3780</v>
      </c>
      <c r="J1668" t="s">
        <v>4396</v>
      </c>
      <c r="K1668" s="46">
        <v>8.9358000000000004</v>
      </c>
      <c r="L1668" s="27">
        <v>7.22</v>
      </c>
      <c r="M1668" s="27">
        <v>274.26</v>
      </c>
      <c r="N1668" s="27">
        <v>87.37</v>
      </c>
      <c r="O1668" s="70">
        <f t="shared" si="131"/>
        <v>368.85</v>
      </c>
      <c r="P1668" s="76">
        <v>1.4452803945122337</v>
      </c>
      <c r="Q1668" s="66">
        <f t="shared" si="132"/>
        <v>126.27</v>
      </c>
      <c r="R1668" s="63">
        <v>1</v>
      </c>
      <c r="S1668" s="27">
        <v>368.85</v>
      </c>
      <c r="T1668" s="27">
        <v>0</v>
      </c>
      <c r="U1668" s="64">
        <f t="shared" si="133"/>
        <v>126.27</v>
      </c>
      <c r="V1668" s="65">
        <f t="shared" si="134"/>
        <v>495.12</v>
      </c>
    </row>
    <row r="1669" spans="1:22" x14ac:dyDescent="0.25">
      <c r="A1669" s="1" t="s">
        <v>3715</v>
      </c>
      <c r="B1669" t="s">
        <v>36</v>
      </c>
      <c r="C1669" t="s">
        <v>2917</v>
      </c>
      <c r="D1669" t="s">
        <v>2918</v>
      </c>
      <c r="E1669" t="s">
        <v>2</v>
      </c>
      <c r="F1669">
        <f t="shared" si="130"/>
        <v>7</v>
      </c>
      <c r="G1669" t="s">
        <v>4021</v>
      </c>
      <c r="H1669" t="s">
        <v>3782</v>
      </c>
      <c r="I1669" t="s">
        <v>3785</v>
      </c>
      <c r="J1669" t="s">
        <v>4396</v>
      </c>
      <c r="K1669" s="46">
        <v>1.5449999999999999</v>
      </c>
      <c r="L1669" s="27">
        <v>0</v>
      </c>
      <c r="M1669" s="27">
        <v>47.42</v>
      </c>
      <c r="N1669" s="27">
        <v>16.350000000000001</v>
      </c>
      <c r="O1669" s="70">
        <f t="shared" si="131"/>
        <v>63.77</v>
      </c>
      <c r="P1669" s="76">
        <v>1.4452803945122337</v>
      </c>
      <c r="Q1669" s="66">
        <f t="shared" si="132"/>
        <v>23.63</v>
      </c>
      <c r="R1669" s="63">
        <v>1</v>
      </c>
      <c r="S1669" s="27">
        <v>63.77</v>
      </c>
      <c r="T1669" s="27">
        <v>0</v>
      </c>
      <c r="U1669" s="64">
        <f t="shared" si="133"/>
        <v>23.63</v>
      </c>
      <c r="V1669" s="65">
        <f t="shared" si="134"/>
        <v>87.4</v>
      </c>
    </row>
    <row r="1670" spans="1:22" x14ac:dyDescent="0.25">
      <c r="A1670" s="1" t="s">
        <v>3715</v>
      </c>
      <c r="B1670" t="s">
        <v>36</v>
      </c>
      <c r="C1670" t="s">
        <v>2917</v>
      </c>
      <c r="D1670" t="s">
        <v>2918</v>
      </c>
      <c r="E1670" t="s">
        <v>2</v>
      </c>
      <c r="F1670">
        <f t="shared" si="130"/>
        <v>7</v>
      </c>
      <c r="G1670" t="s">
        <v>3918</v>
      </c>
      <c r="H1670" t="s">
        <v>3782</v>
      </c>
      <c r="I1670" t="s">
        <v>3783</v>
      </c>
      <c r="J1670" t="s">
        <v>4396</v>
      </c>
      <c r="K1670" s="46">
        <v>1.5577000000000001</v>
      </c>
      <c r="L1670" s="27">
        <v>16.489999999999998</v>
      </c>
      <c r="M1670" s="27">
        <v>47.81</v>
      </c>
      <c r="N1670" s="27">
        <v>0</v>
      </c>
      <c r="O1670" s="70">
        <f t="shared" si="131"/>
        <v>64.3</v>
      </c>
      <c r="P1670" s="76">
        <v>0</v>
      </c>
      <c r="Q1670" s="66">
        <f t="shared" si="132"/>
        <v>0</v>
      </c>
      <c r="R1670" s="63">
        <v>1</v>
      </c>
      <c r="S1670" s="27">
        <v>64.3</v>
      </c>
      <c r="T1670" s="27">
        <v>0</v>
      </c>
      <c r="U1670" s="64">
        <f t="shared" si="133"/>
        <v>0</v>
      </c>
      <c r="V1670" s="65">
        <f t="shared" si="134"/>
        <v>64.3</v>
      </c>
    </row>
    <row r="1671" spans="1:22" x14ac:dyDescent="0.25">
      <c r="A1671" s="1" t="s">
        <v>3715</v>
      </c>
      <c r="B1671" t="s">
        <v>36</v>
      </c>
      <c r="C1671" t="s">
        <v>2917</v>
      </c>
      <c r="D1671" t="s">
        <v>2918</v>
      </c>
      <c r="E1671" t="s">
        <v>2</v>
      </c>
      <c r="F1671">
        <f t="shared" si="130"/>
        <v>7</v>
      </c>
      <c r="G1671" t="s">
        <v>3996</v>
      </c>
      <c r="H1671" t="s">
        <v>3782</v>
      </c>
      <c r="I1671" t="s">
        <v>3785</v>
      </c>
      <c r="J1671" t="s">
        <v>4396</v>
      </c>
      <c r="K1671" s="46">
        <v>1.5577000000000001</v>
      </c>
      <c r="L1671" s="27">
        <v>0</v>
      </c>
      <c r="M1671" s="27">
        <v>47.81</v>
      </c>
      <c r="N1671" s="27">
        <v>16.489999999999998</v>
      </c>
      <c r="O1671" s="70">
        <f t="shared" si="131"/>
        <v>64.3</v>
      </c>
      <c r="P1671" s="76">
        <v>1.4452803945122337</v>
      </c>
      <c r="Q1671" s="66">
        <f t="shared" si="132"/>
        <v>23.83</v>
      </c>
      <c r="R1671" s="63">
        <v>1</v>
      </c>
      <c r="S1671" s="27">
        <v>64.3</v>
      </c>
      <c r="T1671" s="27">
        <v>0</v>
      </c>
      <c r="U1671" s="64">
        <f t="shared" si="133"/>
        <v>23.83</v>
      </c>
      <c r="V1671" s="65">
        <f t="shared" si="134"/>
        <v>88.13</v>
      </c>
    </row>
    <row r="1672" spans="1:22" x14ac:dyDescent="0.25">
      <c r="A1672" s="1" t="s">
        <v>3715</v>
      </c>
      <c r="B1672" t="s">
        <v>36</v>
      </c>
      <c r="C1672" t="s">
        <v>2917</v>
      </c>
      <c r="D1672" t="s">
        <v>2918</v>
      </c>
      <c r="E1672" t="s">
        <v>2</v>
      </c>
      <c r="F1672">
        <f t="shared" si="130"/>
        <v>7</v>
      </c>
      <c r="G1672" t="s">
        <v>3787</v>
      </c>
      <c r="H1672" t="s">
        <v>3782</v>
      </c>
      <c r="I1672" t="s">
        <v>3785</v>
      </c>
      <c r="J1672" t="s">
        <v>4396</v>
      </c>
      <c r="K1672" s="46">
        <v>3.5866000000000002</v>
      </c>
      <c r="L1672" s="27">
        <v>0</v>
      </c>
      <c r="M1672" s="27">
        <v>110.08</v>
      </c>
      <c r="N1672" s="27">
        <v>37.96</v>
      </c>
      <c r="O1672" s="70">
        <f t="shared" si="131"/>
        <v>148.04</v>
      </c>
      <c r="P1672" s="76">
        <v>1.4452803945122337</v>
      </c>
      <c r="Q1672" s="66">
        <f t="shared" si="132"/>
        <v>54.86</v>
      </c>
      <c r="R1672" s="63">
        <v>1</v>
      </c>
      <c r="S1672" s="27">
        <v>148.04</v>
      </c>
      <c r="T1672" s="27">
        <v>0</v>
      </c>
      <c r="U1672" s="64">
        <f t="shared" si="133"/>
        <v>54.86</v>
      </c>
      <c r="V1672" s="65">
        <f t="shared" si="134"/>
        <v>202.89999999999998</v>
      </c>
    </row>
    <row r="1673" spans="1:22" x14ac:dyDescent="0.25">
      <c r="A1673" s="1" t="s">
        <v>3715</v>
      </c>
      <c r="B1673" t="s">
        <v>36</v>
      </c>
      <c r="C1673" t="s">
        <v>2919</v>
      </c>
      <c r="D1673" t="s">
        <v>2920</v>
      </c>
      <c r="E1673" t="s">
        <v>2</v>
      </c>
      <c r="F1673">
        <f t="shared" si="130"/>
        <v>7</v>
      </c>
      <c r="G1673" t="s">
        <v>3778</v>
      </c>
      <c r="H1673" t="s">
        <v>3779</v>
      </c>
      <c r="I1673" t="s">
        <v>3780</v>
      </c>
      <c r="J1673" t="s">
        <v>4396</v>
      </c>
      <c r="K1673" s="46">
        <v>8.6193000000000008</v>
      </c>
      <c r="L1673" s="27">
        <v>974.37</v>
      </c>
      <c r="M1673" s="27">
        <v>7167.65</v>
      </c>
      <c r="N1673" s="27">
        <v>670.12</v>
      </c>
      <c r="O1673" s="70">
        <f t="shared" si="131"/>
        <v>8812.14</v>
      </c>
      <c r="P1673" s="76">
        <v>1.4452645535779842</v>
      </c>
      <c r="Q1673" s="66">
        <f t="shared" si="132"/>
        <v>968.5</v>
      </c>
      <c r="R1673" s="63">
        <v>1</v>
      </c>
      <c r="S1673" s="27">
        <v>8812.14</v>
      </c>
      <c r="T1673" s="27">
        <v>0</v>
      </c>
      <c r="U1673" s="64">
        <f t="shared" si="133"/>
        <v>968.5</v>
      </c>
      <c r="V1673" s="65">
        <f t="shared" si="134"/>
        <v>9780.64</v>
      </c>
    </row>
    <row r="1674" spans="1:22" x14ac:dyDescent="0.25">
      <c r="A1674" s="1" t="s">
        <v>3715</v>
      </c>
      <c r="B1674" t="s">
        <v>36</v>
      </c>
      <c r="C1674" t="s">
        <v>2919</v>
      </c>
      <c r="D1674" t="s">
        <v>2920</v>
      </c>
      <c r="E1674" t="s">
        <v>2</v>
      </c>
      <c r="F1674">
        <f t="shared" si="130"/>
        <v>7</v>
      </c>
      <c r="G1674" t="s">
        <v>3953</v>
      </c>
      <c r="H1674" t="s">
        <v>3798</v>
      </c>
      <c r="I1674" t="s">
        <v>3783</v>
      </c>
      <c r="J1674" t="s">
        <v>4396</v>
      </c>
      <c r="K1674" s="46">
        <v>0.89800000000000002</v>
      </c>
      <c r="L1674" s="27">
        <v>171.33</v>
      </c>
      <c r="M1674" s="27">
        <v>746.76</v>
      </c>
      <c r="N1674" s="27">
        <v>0</v>
      </c>
      <c r="O1674" s="70">
        <f t="shared" si="131"/>
        <v>918.09</v>
      </c>
      <c r="P1674" s="76">
        <v>0</v>
      </c>
      <c r="Q1674" s="66">
        <f t="shared" si="132"/>
        <v>0</v>
      </c>
      <c r="R1674" s="63">
        <v>1</v>
      </c>
      <c r="S1674" s="27">
        <v>918.09</v>
      </c>
      <c r="T1674" s="27">
        <v>0</v>
      </c>
      <c r="U1674" s="64">
        <f t="shared" si="133"/>
        <v>0</v>
      </c>
      <c r="V1674" s="65">
        <f t="shared" si="134"/>
        <v>918.09</v>
      </c>
    </row>
    <row r="1675" spans="1:22" x14ac:dyDescent="0.25">
      <c r="A1675" s="1" t="s">
        <v>3715</v>
      </c>
      <c r="B1675" t="s">
        <v>36</v>
      </c>
      <c r="C1675" t="s">
        <v>2919</v>
      </c>
      <c r="D1675" t="s">
        <v>2920</v>
      </c>
      <c r="E1675" t="s">
        <v>2</v>
      </c>
      <c r="F1675">
        <f t="shared" si="130"/>
        <v>7</v>
      </c>
      <c r="G1675" t="s">
        <v>3787</v>
      </c>
      <c r="H1675" t="s">
        <v>3782</v>
      </c>
      <c r="I1675" t="s">
        <v>3785</v>
      </c>
      <c r="J1675" t="s">
        <v>4396</v>
      </c>
      <c r="K1675" s="46">
        <v>3.4466999999999999</v>
      </c>
      <c r="L1675" s="27">
        <v>0</v>
      </c>
      <c r="M1675" s="27">
        <v>2866.21</v>
      </c>
      <c r="N1675" s="27">
        <v>657.6</v>
      </c>
      <c r="O1675" s="70">
        <f t="shared" si="131"/>
        <v>3523.81</v>
      </c>
      <c r="P1675" s="76">
        <v>1.4452645535779842</v>
      </c>
      <c r="Q1675" s="66">
        <f t="shared" si="132"/>
        <v>950.41</v>
      </c>
      <c r="R1675" s="63">
        <v>1</v>
      </c>
      <c r="S1675" s="27">
        <v>3523.81</v>
      </c>
      <c r="T1675" s="27">
        <v>0</v>
      </c>
      <c r="U1675" s="64">
        <f t="shared" si="133"/>
        <v>950.41</v>
      </c>
      <c r="V1675" s="65">
        <f t="shared" si="134"/>
        <v>4474.22</v>
      </c>
    </row>
    <row r="1676" spans="1:22" x14ac:dyDescent="0.25">
      <c r="A1676" s="1" t="s">
        <v>3715</v>
      </c>
      <c r="B1676" t="s">
        <v>36</v>
      </c>
      <c r="C1676" t="s">
        <v>2919</v>
      </c>
      <c r="D1676" t="s">
        <v>2920</v>
      </c>
      <c r="E1676" t="s">
        <v>2</v>
      </c>
      <c r="F1676">
        <f t="shared" si="130"/>
        <v>7</v>
      </c>
      <c r="G1676" t="s">
        <v>4039</v>
      </c>
      <c r="H1676" t="s">
        <v>3782</v>
      </c>
      <c r="I1676" t="s">
        <v>3785</v>
      </c>
      <c r="J1676" t="s">
        <v>4396</v>
      </c>
      <c r="K1676" s="46">
        <v>2.0676999999999999</v>
      </c>
      <c r="L1676" s="27">
        <v>0</v>
      </c>
      <c r="M1676" s="27">
        <v>1719.46</v>
      </c>
      <c r="N1676" s="27">
        <v>394.5</v>
      </c>
      <c r="O1676" s="70">
        <f t="shared" si="131"/>
        <v>2113.96</v>
      </c>
      <c r="P1676" s="76">
        <v>1.4452645535779842</v>
      </c>
      <c r="Q1676" s="66">
        <f t="shared" si="132"/>
        <v>570.16</v>
      </c>
      <c r="R1676" s="63">
        <v>1</v>
      </c>
      <c r="S1676" s="27">
        <v>2113.96</v>
      </c>
      <c r="T1676" s="27">
        <v>0</v>
      </c>
      <c r="U1676" s="64">
        <f t="shared" si="133"/>
        <v>570.16</v>
      </c>
      <c r="V1676" s="65">
        <f t="shared" si="134"/>
        <v>2684.12</v>
      </c>
    </row>
    <row r="1677" spans="1:22" x14ac:dyDescent="0.25">
      <c r="A1677" s="1" t="s">
        <v>3715</v>
      </c>
      <c r="B1677" t="s">
        <v>36</v>
      </c>
      <c r="C1677" t="s">
        <v>2919</v>
      </c>
      <c r="D1677" t="s">
        <v>2920</v>
      </c>
      <c r="E1677" t="s">
        <v>2</v>
      </c>
      <c r="F1677">
        <f t="shared" si="130"/>
        <v>7</v>
      </c>
      <c r="G1677" t="s">
        <v>4302</v>
      </c>
      <c r="H1677" t="s">
        <v>3798</v>
      </c>
      <c r="I1677" t="s">
        <v>3785</v>
      </c>
      <c r="J1677" t="s">
        <v>4396</v>
      </c>
      <c r="K1677" s="46">
        <v>2.2364000000000002</v>
      </c>
      <c r="L1677" s="27">
        <v>0</v>
      </c>
      <c r="M1677" s="27">
        <v>1859.75</v>
      </c>
      <c r="N1677" s="27">
        <v>426.69</v>
      </c>
      <c r="O1677" s="70">
        <f t="shared" si="131"/>
        <v>2286.44</v>
      </c>
      <c r="P1677" s="76">
        <v>1.4452645535779842</v>
      </c>
      <c r="Q1677" s="66">
        <f t="shared" si="132"/>
        <v>616.67999999999995</v>
      </c>
      <c r="R1677" s="63">
        <v>1</v>
      </c>
      <c r="S1677" s="27">
        <v>2286.44</v>
      </c>
      <c r="T1677" s="27">
        <v>0</v>
      </c>
      <c r="U1677" s="64">
        <f t="shared" si="133"/>
        <v>616.67999999999995</v>
      </c>
      <c r="V1677" s="65">
        <f t="shared" si="134"/>
        <v>2903.12</v>
      </c>
    </row>
    <row r="1678" spans="1:22" x14ac:dyDescent="0.25">
      <c r="A1678" s="1" t="s">
        <v>3715</v>
      </c>
      <c r="B1678" t="s">
        <v>36</v>
      </c>
      <c r="C1678" t="s">
        <v>2919</v>
      </c>
      <c r="D1678" t="s">
        <v>2920</v>
      </c>
      <c r="E1678" t="s">
        <v>2</v>
      </c>
      <c r="F1678">
        <f t="shared" si="130"/>
        <v>7</v>
      </c>
      <c r="G1678" t="s">
        <v>4142</v>
      </c>
      <c r="H1678" t="s">
        <v>3782</v>
      </c>
      <c r="I1678" t="s">
        <v>3785</v>
      </c>
      <c r="J1678" t="s">
        <v>4396</v>
      </c>
      <c r="K1678" s="46">
        <v>0.87270000000000003</v>
      </c>
      <c r="L1678" s="27">
        <v>0</v>
      </c>
      <c r="M1678" s="27">
        <v>725.72</v>
      </c>
      <c r="N1678" s="27">
        <v>166.5</v>
      </c>
      <c r="O1678" s="70">
        <f t="shared" si="131"/>
        <v>892.22</v>
      </c>
      <c r="P1678" s="76">
        <v>1.4452645535779842</v>
      </c>
      <c r="Q1678" s="66">
        <f t="shared" si="132"/>
        <v>240.64</v>
      </c>
      <c r="R1678" s="63">
        <v>1</v>
      </c>
      <c r="S1678" s="27">
        <v>892.22</v>
      </c>
      <c r="T1678" s="27">
        <v>0</v>
      </c>
      <c r="U1678" s="64">
        <f t="shared" si="133"/>
        <v>240.64</v>
      </c>
      <c r="V1678" s="65">
        <f t="shared" si="134"/>
        <v>1132.8600000000001</v>
      </c>
    </row>
    <row r="1679" spans="1:22" x14ac:dyDescent="0.25">
      <c r="A1679" s="1" t="s">
        <v>3715</v>
      </c>
      <c r="B1679" t="s">
        <v>36</v>
      </c>
      <c r="C1679" t="s">
        <v>2921</v>
      </c>
      <c r="D1679" t="s">
        <v>2922</v>
      </c>
      <c r="E1679" t="s">
        <v>2</v>
      </c>
      <c r="F1679">
        <f t="shared" si="130"/>
        <v>7</v>
      </c>
      <c r="G1679" t="s">
        <v>3778</v>
      </c>
      <c r="H1679" t="s">
        <v>3779</v>
      </c>
      <c r="I1679" t="s">
        <v>3780</v>
      </c>
      <c r="J1679" t="s">
        <v>4396</v>
      </c>
      <c r="K1679" s="46">
        <v>11.8649</v>
      </c>
      <c r="L1679" s="27">
        <v>92.06</v>
      </c>
      <c r="M1679" s="27">
        <v>0</v>
      </c>
      <c r="N1679" s="27">
        <v>2662.73</v>
      </c>
      <c r="O1679" s="70">
        <f t="shared" si="131"/>
        <v>2754.79</v>
      </c>
      <c r="P1679" s="76">
        <v>1.4452638385539633</v>
      </c>
      <c r="Q1679" s="66">
        <f t="shared" si="132"/>
        <v>3848.35</v>
      </c>
      <c r="R1679" s="63">
        <v>1</v>
      </c>
      <c r="S1679" s="27">
        <v>2754.79</v>
      </c>
      <c r="T1679" s="27">
        <v>0</v>
      </c>
      <c r="U1679" s="64">
        <f t="shared" si="133"/>
        <v>3848.35</v>
      </c>
      <c r="V1679" s="65">
        <f t="shared" si="134"/>
        <v>6603.1399999999994</v>
      </c>
    </row>
    <row r="1680" spans="1:22" x14ac:dyDescent="0.25">
      <c r="A1680" s="1" t="s">
        <v>3715</v>
      </c>
      <c r="B1680" t="s">
        <v>36</v>
      </c>
      <c r="C1680" t="s">
        <v>2921</v>
      </c>
      <c r="D1680" t="s">
        <v>2922</v>
      </c>
      <c r="E1680" t="s">
        <v>2</v>
      </c>
      <c r="F1680">
        <f t="shared" si="130"/>
        <v>7</v>
      </c>
      <c r="G1680" t="s">
        <v>3787</v>
      </c>
      <c r="H1680" t="s">
        <v>3782</v>
      </c>
      <c r="I1680" t="s">
        <v>3785</v>
      </c>
      <c r="J1680" t="s">
        <v>4396</v>
      </c>
      <c r="K1680" s="46">
        <v>2.8521999999999998</v>
      </c>
      <c r="L1680" s="27">
        <v>0</v>
      </c>
      <c r="M1680" s="27">
        <v>0</v>
      </c>
      <c r="N1680" s="27">
        <v>662.22</v>
      </c>
      <c r="O1680" s="70">
        <f t="shared" si="131"/>
        <v>662.22</v>
      </c>
      <c r="P1680" s="76">
        <v>1.4452638385539633</v>
      </c>
      <c r="Q1680" s="66">
        <f t="shared" si="132"/>
        <v>957.08</v>
      </c>
      <c r="R1680" s="63">
        <v>1</v>
      </c>
      <c r="S1680" s="27">
        <v>662.22</v>
      </c>
      <c r="T1680" s="27">
        <v>0</v>
      </c>
      <c r="U1680" s="64">
        <f t="shared" si="133"/>
        <v>957.08</v>
      </c>
      <c r="V1680" s="65">
        <f t="shared" si="134"/>
        <v>1619.3000000000002</v>
      </c>
    </row>
    <row r="1681" spans="1:22" x14ac:dyDescent="0.25">
      <c r="A1681" s="1" t="s">
        <v>3716</v>
      </c>
      <c r="B1681" t="s">
        <v>37</v>
      </c>
      <c r="C1681" t="s">
        <v>119</v>
      </c>
      <c r="D1681" t="s">
        <v>37</v>
      </c>
      <c r="E1681" t="s">
        <v>0</v>
      </c>
      <c r="F1681">
        <f t="shared" si="130"/>
        <v>7</v>
      </c>
      <c r="G1681" t="s">
        <v>3778</v>
      </c>
      <c r="H1681" t="s">
        <v>3779</v>
      </c>
      <c r="I1681" t="s">
        <v>3780</v>
      </c>
      <c r="J1681" t="s">
        <v>4396</v>
      </c>
      <c r="K1681" s="46">
        <v>4.3807</v>
      </c>
      <c r="L1681" s="27">
        <v>0</v>
      </c>
      <c r="M1681" s="27">
        <v>0</v>
      </c>
      <c r="N1681" s="27">
        <v>0</v>
      </c>
      <c r="O1681" s="70">
        <f t="shared" si="131"/>
        <v>0</v>
      </c>
      <c r="P1681" s="76">
        <v>0</v>
      </c>
      <c r="Q1681" s="66">
        <f t="shared" si="132"/>
        <v>0</v>
      </c>
      <c r="R1681" s="63">
        <v>0</v>
      </c>
      <c r="S1681" s="27">
        <v>0</v>
      </c>
      <c r="T1681" s="27">
        <v>0</v>
      </c>
      <c r="U1681" s="64">
        <f t="shared" si="133"/>
        <v>0</v>
      </c>
      <c r="V1681" s="65">
        <f t="shared" si="134"/>
        <v>0</v>
      </c>
    </row>
    <row r="1682" spans="1:22" x14ac:dyDescent="0.25">
      <c r="A1682" s="1" t="s">
        <v>3716</v>
      </c>
      <c r="B1682" t="s">
        <v>37</v>
      </c>
      <c r="C1682" t="s">
        <v>119</v>
      </c>
      <c r="D1682" t="s">
        <v>37</v>
      </c>
      <c r="E1682" t="s">
        <v>0</v>
      </c>
      <c r="F1682">
        <f t="shared" si="130"/>
        <v>7</v>
      </c>
      <c r="G1682" t="s">
        <v>3803</v>
      </c>
      <c r="H1682" t="s">
        <v>3782</v>
      </c>
      <c r="I1682" t="s">
        <v>3785</v>
      </c>
      <c r="J1682" t="s">
        <v>4397</v>
      </c>
      <c r="K1682" s="46">
        <v>0.5</v>
      </c>
      <c r="L1682" s="27">
        <v>0</v>
      </c>
      <c r="M1682" s="27">
        <v>0</v>
      </c>
      <c r="N1682" s="27">
        <v>0</v>
      </c>
      <c r="O1682" s="70">
        <f t="shared" si="131"/>
        <v>0</v>
      </c>
      <c r="P1682" s="76">
        <v>0</v>
      </c>
      <c r="Q1682" s="66">
        <f t="shared" si="132"/>
        <v>0</v>
      </c>
      <c r="R1682" s="63">
        <v>0</v>
      </c>
      <c r="S1682" s="27">
        <v>0</v>
      </c>
      <c r="T1682" s="27">
        <v>0</v>
      </c>
      <c r="U1682" s="64">
        <f t="shared" si="133"/>
        <v>0</v>
      </c>
      <c r="V1682" s="65">
        <f t="shared" si="134"/>
        <v>0</v>
      </c>
    </row>
    <row r="1683" spans="1:22" x14ac:dyDescent="0.25">
      <c r="A1683" s="1" t="s">
        <v>3716</v>
      </c>
      <c r="B1683" t="s">
        <v>37</v>
      </c>
      <c r="C1683" t="s">
        <v>119</v>
      </c>
      <c r="D1683" t="s">
        <v>37</v>
      </c>
      <c r="E1683" t="s">
        <v>0</v>
      </c>
      <c r="F1683">
        <f t="shared" si="130"/>
        <v>7</v>
      </c>
      <c r="G1683" t="s">
        <v>3787</v>
      </c>
      <c r="H1683" t="s">
        <v>3782</v>
      </c>
      <c r="I1683" t="s">
        <v>3785</v>
      </c>
      <c r="J1683" t="s">
        <v>4397</v>
      </c>
      <c r="K1683" s="46">
        <v>1</v>
      </c>
      <c r="L1683" s="27">
        <v>0</v>
      </c>
      <c r="M1683" s="27">
        <v>0</v>
      </c>
      <c r="N1683" s="27">
        <v>0</v>
      </c>
      <c r="O1683" s="70">
        <f t="shared" si="131"/>
        <v>0</v>
      </c>
      <c r="P1683" s="76">
        <v>0</v>
      </c>
      <c r="Q1683" s="66">
        <f t="shared" si="132"/>
        <v>0</v>
      </c>
      <c r="R1683" s="63">
        <v>0</v>
      </c>
      <c r="S1683" s="27">
        <v>0</v>
      </c>
      <c r="T1683" s="27">
        <v>0</v>
      </c>
      <c r="U1683" s="64">
        <f t="shared" si="133"/>
        <v>0</v>
      </c>
      <c r="V1683" s="65">
        <f t="shared" si="134"/>
        <v>0</v>
      </c>
    </row>
    <row r="1684" spans="1:22" x14ac:dyDescent="0.25">
      <c r="A1684" s="1" t="s">
        <v>3716</v>
      </c>
      <c r="B1684" t="s">
        <v>37</v>
      </c>
      <c r="C1684" t="s">
        <v>119</v>
      </c>
      <c r="D1684" t="s">
        <v>37</v>
      </c>
      <c r="E1684" t="s">
        <v>0</v>
      </c>
      <c r="F1684">
        <f t="shared" si="130"/>
        <v>7</v>
      </c>
      <c r="G1684" t="s">
        <v>3788</v>
      </c>
      <c r="H1684" t="s">
        <v>3782</v>
      </c>
      <c r="I1684" t="s">
        <v>3785</v>
      </c>
      <c r="J1684" t="s">
        <v>4397</v>
      </c>
      <c r="K1684" s="46">
        <v>0.25</v>
      </c>
      <c r="L1684" s="27">
        <v>0</v>
      </c>
      <c r="M1684" s="27">
        <v>0</v>
      </c>
      <c r="N1684" s="27">
        <v>0</v>
      </c>
      <c r="O1684" s="70">
        <f t="shared" si="131"/>
        <v>0</v>
      </c>
      <c r="P1684" s="76">
        <v>0</v>
      </c>
      <c r="Q1684" s="66">
        <f t="shared" si="132"/>
        <v>0</v>
      </c>
      <c r="R1684" s="63">
        <v>0</v>
      </c>
      <c r="S1684" s="27">
        <v>0</v>
      </c>
      <c r="T1684" s="27">
        <v>0</v>
      </c>
      <c r="U1684" s="64">
        <f t="shared" si="133"/>
        <v>0</v>
      </c>
      <c r="V1684" s="65">
        <f t="shared" si="134"/>
        <v>0</v>
      </c>
    </row>
    <row r="1685" spans="1:22" x14ac:dyDescent="0.25">
      <c r="A1685" s="1" t="s">
        <v>3716</v>
      </c>
      <c r="B1685" t="s">
        <v>37</v>
      </c>
      <c r="C1685" t="s">
        <v>119</v>
      </c>
      <c r="D1685" t="s">
        <v>37</v>
      </c>
      <c r="E1685" t="s">
        <v>0</v>
      </c>
      <c r="F1685">
        <f t="shared" si="130"/>
        <v>7</v>
      </c>
      <c r="G1685" t="s">
        <v>3800</v>
      </c>
      <c r="H1685" t="s">
        <v>3782</v>
      </c>
      <c r="I1685" t="s">
        <v>3785</v>
      </c>
      <c r="J1685" t="s">
        <v>4397</v>
      </c>
      <c r="K1685" s="46">
        <v>0.2</v>
      </c>
      <c r="L1685" s="27">
        <v>0</v>
      </c>
      <c r="M1685" s="27">
        <v>0</v>
      </c>
      <c r="N1685" s="27">
        <v>0</v>
      </c>
      <c r="O1685" s="70">
        <f t="shared" si="131"/>
        <v>0</v>
      </c>
      <c r="P1685" s="76">
        <v>0</v>
      </c>
      <c r="Q1685" s="66">
        <f t="shared" si="132"/>
        <v>0</v>
      </c>
      <c r="R1685" s="63">
        <v>0</v>
      </c>
      <c r="S1685" s="27">
        <v>0</v>
      </c>
      <c r="T1685" s="27">
        <v>0</v>
      </c>
      <c r="U1685" s="64">
        <f t="shared" si="133"/>
        <v>0</v>
      </c>
      <c r="V1685" s="65">
        <f t="shared" si="134"/>
        <v>0</v>
      </c>
    </row>
    <row r="1686" spans="1:22" x14ac:dyDescent="0.25">
      <c r="A1686" s="1" t="s">
        <v>3716</v>
      </c>
      <c r="B1686" t="s">
        <v>37</v>
      </c>
      <c r="C1686" t="s">
        <v>119</v>
      </c>
      <c r="D1686" t="s">
        <v>37</v>
      </c>
      <c r="E1686" t="s">
        <v>0</v>
      </c>
      <c r="F1686">
        <f t="shared" si="130"/>
        <v>7</v>
      </c>
      <c r="G1686" t="s">
        <v>3791</v>
      </c>
      <c r="H1686" t="s">
        <v>3782</v>
      </c>
      <c r="I1686" t="s">
        <v>3785</v>
      </c>
      <c r="J1686" t="s">
        <v>4397</v>
      </c>
      <c r="K1686" s="46">
        <v>0.08</v>
      </c>
      <c r="L1686" s="27">
        <v>0</v>
      </c>
      <c r="M1686" s="27">
        <v>0</v>
      </c>
      <c r="N1686" s="27">
        <v>0</v>
      </c>
      <c r="O1686" s="70">
        <f t="shared" si="131"/>
        <v>0</v>
      </c>
      <c r="P1686" s="76">
        <v>0</v>
      </c>
      <c r="Q1686" s="66">
        <f t="shared" si="132"/>
        <v>0</v>
      </c>
      <c r="R1686" s="63">
        <v>0</v>
      </c>
      <c r="S1686" s="27">
        <v>0</v>
      </c>
      <c r="T1686" s="27">
        <v>0</v>
      </c>
      <c r="U1686" s="64">
        <f t="shared" si="133"/>
        <v>0</v>
      </c>
      <c r="V1686" s="65">
        <f t="shared" si="134"/>
        <v>0</v>
      </c>
    </row>
    <row r="1687" spans="1:22" x14ac:dyDescent="0.25">
      <c r="A1687" s="1" t="s">
        <v>3716</v>
      </c>
      <c r="B1687" t="s">
        <v>37</v>
      </c>
      <c r="C1687" t="s">
        <v>990</v>
      </c>
      <c r="D1687" t="s">
        <v>672</v>
      </c>
      <c r="E1687" t="s">
        <v>3</v>
      </c>
      <c r="F1687">
        <f t="shared" si="130"/>
        <v>7</v>
      </c>
      <c r="G1687" t="s">
        <v>3778</v>
      </c>
      <c r="H1687" t="s">
        <v>3779</v>
      </c>
      <c r="I1687" t="s">
        <v>3780</v>
      </c>
      <c r="J1687" t="s">
        <v>4397</v>
      </c>
      <c r="K1687" s="46">
        <v>1.1815</v>
      </c>
      <c r="L1687" s="27">
        <v>376.65</v>
      </c>
      <c r="M1687" s="27">
        <v>7345.68</v>
      </c>
      <c r="N1687" s="27">
        <v>6528.3099999999995</v>
      </c>
      <c r="O1687" s="70">
        <f t="shared" si="131"/>
        <v>14250.64</v>
      </c>
      <c r="P1687" s="76">
        <v>1.4452630044516208</v>
      </c>
      <c r="Q1687" s="66">
        <f t="shared" si="132"/>
        <v>9435.1200000000008</v>
      </c>
      <c r="R1687" s="63">
        <v>1</v>
      </c>
      <c r="S1687" s="27">
        <v>0</v>
      </c>
      <c r="T1687" s="27">
        <v>14250.64</v>
      </c>
      <c r="U1687" s="64">
        <f t="shared" si="133"/>
        <v>9435.1200000000008</v>
      </c>
      <c r="V1687" s="65">
        <f t="shared" si="134"/>
        <v>23685.760000000002</v>
      </c>
    </row>
    <row r="1688" spans="1:22" x14ac:dyDescent="0.25">
      <c r="A1688" s="1" t="s">
        <v>3716</v>
      </c>
      <c r="B1688" t="s">
        <v>37</v>
      </c>
      <c r="C1688" t="s">
        <v>990</v>
      </c>
      <c r="D1688" t="s">
        <v>672</v>
      </c>
      <c r="E1688" t="s">
        <v>3</v>
      </c>
      <c r="F1688">
        <f t="shared" si="130"/>
        <v>7</v>
      </c>
      <c r="G1688" t="s">
        <v>3865</v>
      </c>
      <c r="H1688" t="s">
        <v>3782</v>
      </c>
      <c r="I1688" t="s">
        <v>3783</v>
      </c>
      <c r="J1688" t="s">
        <v>4397</v>
      </c>
      <c r="K1688" s="46">
        <v>0.72689999999999999</v>
      </c>
      <c r="L1688" s="27">
        <v>4291.3100000000004</v>
      </c>
      <c r="M1688" s="27">
        <v>4519.32</v>
      </c>
      <c r="N1688" s="27">
        <v>0</v>
      </c>
      <c r="O1688" s="70">
        <f t="shared" si="131"/>
        <v>8810.630000000001</v>
      </c>
      <c r="P1688" s="76">
        <v>0</v>
      </c>
      <c r="Q1688" s="66">
        <f t="shared" si="132"/>
        <v>0</v>
      </c>
      <c r="R1688" s="63">
        <v>1</v>
      </c>
      <c r="S1688" s="27">
        <v>0</v>
      </c>
      <c r="T1688" s="27">
        <v>8810.630000000001</v>
      </c>
      <c r="U1688" s="64">
        <f t="shared" si="133"/>
        <v>0</v>
      </c>
      <c r="V1688" s="65">
        <f t="shared" si="134"/>
        <v>8810.630000000001</v>
      </c>
    </row>
    <row r="1689" spans="1:22" x14ac:dyDescent="0.25">
      <c r="A1689" s="1" t="s">
        <v>3716</v>
      </c>
      <c r="B1689" t="s">
        <v>37</v>
      </c>
      <c r="C1689" t="s">
        <v>990</v>
      </c>
      <c r="D1689" t="s">
        <v>672</v>
      </c>
      <c r="E1689" t="s">
        <v>3</v>
      </c>
      <c r="F1689">
        <f t="shared" si="130"/>
        <v>7</v>
      </c>
      <c r="G1689" t="s">
        <v>3787</v>
      </c>
      <c r="H1689" t="s">
        <v>3782</v>
      </c>
      <c r="I1689" t="s">
        <v>3785</v>
      </c>
      <c r="J1689" t="s">
        <v>4397</v>
      </c>
      <c r="K1689" s="46">
        <v>1.9359999999999999</v>
      </c>
      <c r="L1689" s="27">
        <v>0</v>
      </c>
      <c r="M1689" s="27">
        <v>12036.6</v>
      </c>
      <c r="N1689" s="27">
        <v>11307.89</v>
      </c>
      <c r="O1689" s="70">
        <f t="shared" si="131"/>
        <v>23344.489999999998</v>
      </c>
      <c r="P1689" s="76">
        <v>1.4452630044516208</v>
      </c>
      <c r="Q1689" s="66">
        <f t="shared" si="132"/>
        <v>16342.88</v>
      </c>
      <c r="R1689" s="63">
        <v>1</v>
      </c>
      <c r="S1689" s="27">
        <v>0</v>
      </c>
      <c r="T1689" s="27">
        <v>23344.489999999998</v>
      </c>
      <c r="U1689" s="64">
        <f t="shared" si="133"/>
        <v>16342.88</v>
      </c>
      <c r="V1689" s="65">
        <f t="shared" si="134"/>
        <v>39687.369999999995</v>
      </c>
    </row>
    <row r="1690" spans="1:22" x14ac:dyDescent="0.25">
      <c r="A1690" s="1" t="s">
        <v>3716</v>
      </c>
      <c r="B1690" t="s">
        <v>37</v>
      </c>
      <c r="C1690" t="s">
        <v>991</v>
      </c>
      <c r="D1690" t="s">
        <v>992</v>
      </c>
      <c r="E1690" t="s">
        <v>3</v>
      </c>
      <c r="F1690">
        <f t="shared" si="130"/>
        <v>7</v>
      </c>
      <c r="G1690" t="s">
        <v>3778</v>
      </c>
      <c r="H1690" t="s">
        <v>3779</v>
      </c>
      <c r="I1690" t="s">
        <v>3780</v>
      </c>
      <c r="J1690" t="s">
        <v>4397</v>
      </c>
      <c r="K1690" s="46">
        <v>1.2270000000000001</v>
      </c>
      <c r="L1690" s="27">
        <v>0</v>
      </c>
      <c r="M1690" s="27">
        <v>7369.91</v>
      </c>
      <c r="N1690" s="27">
        <v>0</v>
      </c>
      <c r="O1690" s="70">
        <f t="shared" si="131"/>
        <v>7369.91</v>
      </c>
      <c r="P1690" s="76">
        <v>0</v>
      </c>
      <c r="Q1690" s="66">
        <f t="shared" si="132"/>
        <v>0</v>
      </c>
      <c r="R1690" s="63">
        <v>0</v>
      </c>
      <c r="S1690" s="27">
        <v>0</v>
      </c>
      <c r="T1690" s="27">
        <v>7369.91</v>
      </c>
      <c r="U1690" s="64">
        <f t="shared" si="133"/>
        <v>0</v>
      </c>
      <c r="V1690" s="65">
        <f t="shared" si="134"/>
        <v>7369.91</v>
      </c>
    </row>
    <row r="1691" spans="1:22" x14ac:dyDescent="0.25">
      <c r="A1691" s="1" t="s">
        <v>3716</v>
      </c>
      <c r="B1691" t="s">
        <v>37</v>
      </c>
      <c r="C1691" t="s">
        <v>991</v>
      </c>
      <c r="D1691" t="s">
        <v>992</v>
      </c>
      <c r="E1691" t="s">
        <v>3</v>
      </c>
      <c r="F1691">
        <f t="shared" si="130"/>
        <v>7</v>
      </c>
      <c r="G1691" t="s">
        <v>3787</v>
      </c>
      <c r="H1691" t="s">
        <v>3782</v>
      </c>
      <c r="I1691" t="s">
        <v>3785</v>
      </c>
      <c r="J1691" t="s">
        <v>4397</v>
      </c>
      <c r="K1691" s="46">
        <v>4</v>
      </c>
      <c r="L1691" s="27">
        <v>0</v>
      </c>
      <c r="M1691" s="27">
        <v>24025.8</v>
      </c>
      <c r="N1691" s="27">
        <v>0</v>
      </c>
      <c r="O1691" s="70">
        <f t="shared" si="131"/>
        <v>24025.8</v>
      </c>
      <c r="P1691" s="76">
        <v>0</v>
      </c>
      <c r="Q1691" s="66">
        <f t="shared" si="132"/>
        <v>0</v>
      </c>
      <c r="R1691" s="63">
        <v>0</v>
      </c>
      <c r="S1691" s="27">
        <v>0</v>
      </c>
      <c r="T1691" s="27">
        <v>24025.8</v>
      </c>
      <c r="U1691" s="64">
        <f t="shared" si="133"/>
        <v>0</v>
      </c>
      <c r="V1691" s="65">
        <f t="shared" si="134"/>
        <v>24025.8</v>
      </c>
    </row>
    <row r="1692" spans="1:22" x14ac:dyDescent="0.25">
      <c r="A1692" s="1" t="s">
        <v>3716</v>
      </c>
      <c r="B1692" t="s">
        <v>37</v>
      </c>
      <c r="C1692" t="s">
        <v>993</v>
      </c>
      <c r="D1692" t="s">
        <v>753</v>
      </c>
      <c r="E1692" t="s">
        <v>3</v>
      </c>
      <c r="F1692">
        <f t="shared" si="130"/>
        <v>7</v>
      </c>
      <c r="G1692" t="s">
        <v>3778</v>
      </c>
      <c r="H1692" t="s">
        <v>3779</v>
      </c>
      <c r="I1692" t="s">
        <v>3780</v>
      </c>
      <c r="J1692" t="s">
        <v>4397</v>
      </c>
      <c r="K1692" s="46">
        <v>1.1404000000000001</v>
      </c>
      <c r="L1692" s="27">
        <v>0</v>
      </c>
      <c r="M1692" s="27">
        <v>0</v>
      </c>
      <c r="N1692" s="27">
        <v>0</v>
      </c>
      <c r="O1692" s="70">
        <f t="shared" si="131"/>
        <v>0</v>
      </c>
      <c r="P1692" s="76">
        <v>0</v>
      </c>
      <c r="Q1692" s="66">
        <f t="shared" si="132"/>
        <v>0</v>
      </c>
      <c r="R1692" s="63">
        <v>0</v>
      </c>
      <c r="S1692" s="27">
        <v>0</v>
      </c>
      <c r="T1692" s="27">
        <v>0</v>
      </c>
      <c r="U1692" s="64">
        <f t="shared" si="133"/>
        <v>0</v>
      </c>
      <c r="V1692" s="65">
        <f t="shared" si="134"/>
        <v>0</v>
      </c>
    </row>
    <row r="1693" spans="1:22" x14ac:dyDescent="0.25">
      <c r="A1693" s="1" t="s">
        <v>3716</v>
      </c>
      <c r="B1693" t="s">
        <v>37</v>
      </c>
      <c r="C1693" t="s">
        <v>993</v>
      </c>
      <c r="D1693" t="s">
        <v>753</v>
      </c>
      <c r="E1693" t="s">
        <v>3</v>
      </c>
      <c r="F1693">
        <f t="shared" si="130"/>
        <v>7</v>
      </c>
      <c r="G1693" t="s">
        <v>3902</v>
      </c>
      <c r="H1693" t="s">
        <v>3782</v>
      </c>
      <c r="I1693" t="s">
        <v>3783</v>
      </c>
      <c r="J1693" t="s">
        <v>4397</v>
      </c>
      <c r="K1693" s="46">
        <v>1</v>
      </c>
      <c r="L1693" s="27">
        <v>0</v>
      </c>
      <c r="M1693" s="27">
        <v>0</v>
      </c>
      <c r="N1693" s="27">
        <v>0</v>
      </c>
      <c r="O1693" s="70">
        <f t="shared" si="131"/>
        <v>0</v>
      </c>
      <c r="P1693" s="76">
        <v>0</v>
      </c>
      <c r="Q1693" s="66">
        <f t="shared" si="132"/>
        <v>0</v>
      </c>
      <c r="R1693" s="63">
        <v>0</v>
      </c>
      <c r="S1693" s="27">
        <v>0</v>
      </c>
      <c r="T1693" s="27">
        <v>0</v>
      </c>
      <c r="U1693" s="64">
        <f t="shared" si="133"/>
        <v>0</v>
      </c>
      <c r="V1693" s="65">
        <f t="shared" si="134"/>
        <v>0</v>
      </c>
    </row>
    <row r="1694" spans="1:22" x14ac:dyDescent="0.25">
      <c r="A1694" s="1" t="s">
        <v>3716</v>
      </c>
      <c r="B1694" t="s">
        <v>37</v>
      </c>
      <c r="C1694" t="s">
        <v>993</v>
      </c>
      <c r="D1694" t="s">
        <v>753</v>
      </c>
      <c r="E1694" t="s">
        <v>3</v>
      </c>
      <c r="F1694">
        <f t="shared" si="130"/>
        <v>7</v>
      </c>
      <c r="G1694" t="s">
        <v>3787</v>
      </c>
      <c r="H1694" t="s">
        <v>3782</v>
      </c>
      <c r="I1694" t="s">
        <v>3785</v>
      </c>
      <c r="J1694" t="s">
        <v>4397</v>
      </c>
      <c r="K1694" s="46">
        <v>4</v>
      </c>
      <c r="L1694" s="27">
        <v>0</v>
      </c>
      <c r="M1694" s="27">
        <v>0</v>
      </c>
      <c r="N1694" s="27">
        <v>0</v>
      </c>
      <c r="O1694" s="70">
        <f t="shared" si="131"/>
        <v>0</v>
      </c>
      <c r="P1694" s="76">
        <v>0</v>
      </c>
      <c r="Q1694" s="66">
        <f t="shared" si="132"/>
        <v>0</v>
      </c>
      <c r="R1694" s="63">
        <v>0</v>
      </c>
      <c r="S1694" s="27">
        <v>0</v>
      </c>
      <c r="T1694" s="27">
        <v>0</v>
      </c>
      <c r="U1694" s="64">
        <f t="shared" si="133"/>
        <v>0</v>
      </c>
      <c r="V1694" s="65">
        <f t="shared" si="134"/>
        <v>0</v>
      </c>
    </row>
    <row r="1695" spans="1:22" x14ac:dyDescent="0.25">
      <c r="A1695" s="1" t="s">
        <v>3716</v>
      </c>
      <c r="B1695" t="s">
        <v>37</v>
      </c>
      <c r="C1695" t="s">
        <v>993</v>
      </c>
      <c r="D1695" t="s">
        <v>753</v>
      </c>
      <c r="E1695" t="s">
        <v>3</v>
      </c>
      <c r="F1695">
        <f t="shared" si="130"/>
        <v>7</v>
      </c>
      <c r="G1695" t="s">
        <v>3869</v>
      </c>
      <c r="H1695" t="s">
        <v>3782</v>
      </c>
      <c r="I1695" t="s">
        <v>3785</v>
      </c>
      <c r="J1695" t="s">
        <v>4397</v>
      </c>
      <c r="K1695" s="46">
        <v>2</v>
      </c>
      <c r="L1695" s="27">
        <v>0</v>
      </c>
      <c r="M1695" s="27">
        <v>0</v>
      </c>
      <c r="N1695" s="27">
        <v>0</v>
      </c>
      <c r="O1695" s="70">
        <f t="shared" si="131"/>
        <v>0</v>
      </c>
      <c r="P1695" s="76">
        <v>0</v>
      </c>
      <c r="Q1695" s="66">
        <f t="shared" si="132"/>
        <v>0</v>
      </c>
      <c r="R1695" s="63">
        <v>0</v>
      </c>
      <c r="S1695" s="27">
        <v>0</v>
      </c>
      <c r="T1695" s="27">
        <v>0</v>
      </c>
      <c r="U1695" s="64">
        <f t="shared" si="133"/>
        <v>0</v>
      </c>
      <c r="V1695" s="65">
        <f t="shared" si="134"/>
        <v>0</v>
      </c>
    </row>
    <row r="1696" spans="1:22" x14ac:dyDescent="0.25">
      <c r="A1696" s="1" t="s">
        <v>3716</v>
      </c>
      <c r="B1696" t="s">
        <v>37</v>
      </c>
      <c r="C1696" t="s">
        <v>994</v>
      </c>
      <c r="D1696" t="s">
        <v>995</v>
      </c>
      <c r="E1696" t="s">
        <v>3</v>
      </c>
      <c r="F1696">
        <f t="shared" si="130"/>
        <v>7</v>
      </c>
      <c r="G1696" t="s">
        <v>3778</v>
      </c>
      <c r="H1696" t="s">
        <v>3779</v>
      </c>
      <c r="I1696" t="s">
        <v>3780</v>
      </c>
      <c r="J1696" t="s">
        <v>4397</v>
      </c>
      <c r="K1696" s="46">
        <v>0.93710000000000004</v>
      </c>
      <c r="L1696" s="27">
        <v>99.24</v>
      </c>
      <c r="M1696" s="27">
        <v>126.04</v>
      </c>
      <c r="N1696" s="27">
        <v>306.14999999999998</v>
      </c>
      <c r="O1696" s="70">
        <f t="shared" si="131"/>
        <v>531.42999999999995</v>
      </c>
      <c r="P1696" s="76">
        <v>1.4452616168486092</v>
      </c>
      <c r="Q1696" s="66">
        <f t="shared" si="132"/>
        <v>442.47</v>
      </c>
      <c r="R1696" s="63">
        <v>1</v>
      </c>
      <c r="S1696" s="27">
        <v>0</v>
      </c>
      <c r="T1696" s="27">
        <v>531.42999999999995</v>
      </c>
      <c r="U1696" s="64">
        <f t="shared" si="133"/>
        <v>442.47</v>
      </c>
      <c r="V1696" s="65">
        <f t="shared" si="134"/>
        <v>973.9</v>
      </c>
    </row>
    <row r="1697" spans="1:22" x14ac:dyDescent="0.25">
      <c r="A1697" s="1" t="s">
        <v>3716</v>
      </c>
      <c r="B1697" t="s">
        <v>37</v>
      </c>
      <c r="C1697" t="s">
        <v>994</v>
      </c>
      <c r="D1697" t="s">
        <v>995</v>
      </c>
      <c r="E1697" t="s">
        <v>3</v>
      </c>
      <c r="F1697">
        <f t="shared" si="130"/>
        <v>7</v>
      </c>
      <c r="G1697" t="s">
        <v>3801</v>
      </c>
      <c r="H1697" t="s">
        <v>3782</v>
      </c>
      <c r="I1697" t="s">
        <v>3785</v>
      </c>
      <c r="J1697" t="s">
        <v>4397</v>
      </c>
      <c r="K1697" s="46">
        <v>0.49909999999999999</v>
      </c>
      <c r="L1697" s="27">
        <v>0</v>
      </c>
      <c r="M1697" s="27">
        <v>67.13</v>
      </c>
      <c r="N1697" s="27">
        <v>215.91</v>
      </c>
      <c r="O1697" s="70">
        <f t="shared" si="131"/>
        <v>283.03999999999996</v>
      </c>
      <c r="P1697" s="76">
        <v>1.4452616168486092</v>
      </c>
      <c r="Q1697" s="66">
        <f t="shared" si="132"/>
        <v>312.05</v>
      </c>
      <c r="R1697" s="63">
        <v>1</v>
      </c>
      <c r="S1697" s="27">
        <v>0</v>
      </c>
      <c r="T1697" s="27">
        <v>283.03999999999996</v>
      </c>
      <c r="U1697" s="64">
        <f t="shared" si="133"/>
        <v>312.05</v>
      </c>
      <c r="V1697" s="65">
        <f t="shared" si="134"/>
        <v>595.08999999999992</v>
      </c>
    </row>
    <row r="1698" spans="1:22" x14ac:dyDescent="0.25">
      <c r="A1698" s="1" t="s">
        <v>3716</v>
      </c>
      <c r="B1698" t="s">
        <v>37</v>
      </c>
      <c r="C1698" t="s">
        <v>994</v>
      </c>
      <c r="D1698" t="s">
        <v>995</v>
      </c>
      <c r="E1698" t="s">
        <v>3</v>
      </c>
      <c r="F1698">
        <f t="shared" si="130"/>
        <v>7</v>
      </c>
      <c r="G1698" t="s">
        <v>3787</v>
      </c>
      <c r="H1698" t="s">
        <v>3782</v>
      </c>
      <c r="I1698" t="s">
        <v>3785</v>
      </c>
      <c r="J1698" t="s">
        <v>4397</v>
      </c>
      <c r="K1698" s="46">
        <v>0.79849999999999999</v>
      </c>
      <c r="L1698" s="27">
        <v>0</v>
      </c>
      <c r="M1698" s="27">
        <v>107.4</v>
      </c>
      <c r="N1698" s="27">
        <v>345.42999999999995</v>
      </c>
      <c r="O1698" s="70">
        <f t="shared" si="131"/>
        <v>452.82999999999993</v>
      </c>
      <c r="P1698" s="76">
        <v>1.4452616168486092</v>
      </c>
      <c r="Q1698" s="66">
        <f t="shared" si="132"/>
        <v>499.24</v>
      </c>
      <c r="R1698" s="63">
        <v>1</v>
      </c>
      <c r="S1698" s="27">
        <v>0</v>
      </c>
      <c r="T1698" s="27">
        <v>452.83000000000004</v>
      </c>
      <c r="U1698" s="64">
        <f t="shared" si="133"/>
        <v>499.24</v>
      </c>
      <c r="V1698" s="65">
        <f t="shared" si="134"/>
        <v>952.07</v>
      </c>
    </row>
    <row r="1699" spans="1:22" x14ac:dyDescent="0.25">
      <c r="A1699" s="1" t="s">
        <v>3716</v>
      </c>
      <c r="B1699" t="s">
        <v>37</v>
      </c>
      <c r="C1699" t="s">
        <v>996</v>
      </c>
      <c r="D1699" t="s">
        <v>550</v>
      </c>
      <c r="E1699" t="s">
        <v>3</v>
      </c>
      <c r="F1699">
        <f t="shared" si="130"/>
        <v>7</v>
      </c>
      <c r="G1699" t="s">
        <v>3778</v>
      </c>
      <c r="H1699" t="s">
        <v>3779</v>
      </c>
      <c r="I1699" t="s">
        <v>3780</v>
      </c>
      <c r="J1699" t="s">
        <v>4397</v>
      </c>
      <c r="K1699" s="46">
        <v>1.1838</v>
      </c>
      <c r="L1699" s="27">
        <v>0</v>
      </c>
      <c r="M1699" s="27">
        <v>0</v>
      </c>
      <c r="N1699" s="27">
        <v>0</v>
      </c>
      <c r="O1699" s="70">
        <f t="shared" si="131"/>
        <v>0</v>
      </c>
      <c r="P1699" s="76">
        <v>0</v>
      </c>
      <c r="Q1699" s="66">
        <f t="shared" si="132"/>
        <v>0</v>
      </c>
      <c r="R1699" s="63">
        <v>0</v>
      </c>
      <c r="S1699" s="27">
        <v>0</v>
      </c>
      <c r="T1699" s="27">
        <v>0</v>
      </c>
      <c r="U1699" s="64">
        <f t="shared" si="133"/>
        <v>0</v>
      </c>
      <c r="V1699" s="65">
        <f t="shared" si="134"/>
        <v>0</v>
      </c>
    </row>
    <row r="1700" spans="1:22" x14ac:dyDescent="0.25">
      <c r="A1700" s="1" t="s">
        <v>3716</v>
      </c>
      <c r="B1700" t="s">
        <v>37</v>
      </c>
      <c r="C1700" t="s">
        <v>996</v>
      </c>
      <c r="D1700" t="s">
        <v>550</v>
      </c>
      <c r="E1700" t="s">
        <v>3</v>
      </c>
      <c r="F1700">
        <f t="shared" si="130"/>
        <v>7</v>
      </c>
      <c r="G1700" t="s">
        <v>3865</v>
      </c>
      <c r="H1700" t="s">
        <v>3782</v>
      </c>
      <c r="I1700" t="s">
        <v>3783</v>
      </c>
      <c r="J1700" t="s">
        <v>4397</v>
      </c>
      <c r="K1700" s="46">
        <v>0.14960000000000001</v>
      </c>
      <c r="L1700" s="27">
        <v>0</v>
      </c>
      <c r="M1700" s="27">
        <v>0</v>
      </c>
      <c r="N1700" s="27">
        <v>0</v>
      </c>
      <c r="O1700" s="70">
        <f t="shared" si="131"/>
        <v>0</v>
      </c>
      <c r="P1700" s="76">
        <v>0</v>
      </c>
      <c r="Q1700" s="66">
        <f t="shared" si="132"/>
        <v>0</v>
      </c>
      <c r="R1700" s="63">
        <v>0</v>
      </c>
      <c r="S1700" s="27">
        <v>0</v>
      </c>
      <c r="T1700" s="27">
        <v>0</v>
      </c>
      <c r="U1700" s="64">
        <f t="shared" si="133"/>
        <v>0</v>
      </c>
      <c r="V1700" s="65">
        <f t="shared" si="134"/>
        <v>0</v>
      </c>
    </row>
    <row r="1701" spans="1:22" x14ac:dyDescent="0.25">
      <c r="A1701" s="1" t="s">
        <v>3716</v>
      </c>
      <c r="B1701" t="s">
        <v>37</v>
      </c>
      <c r="C1701" t="s">
        <v>996</v>
      </c>
      <c r="D1701" t="s">
        <v>550</v>
      </c>
      <c r="E1701" t="s">
        <v>3</v>
      </c>
      <c r="F1701">
        <f t="shared" si="130"/>
        <v>7</v>
      </c>
      <c r="G1701" t="s">
        <v>3787</v>
      </c>
      <c r="H1701" t="s">
        <v>3782</v>
      </c>
      <c r="I1701" t="s">
        <v>3785</v>
      </c>
      <c r="J1701" t="s">
        <v>4397</v>
      </c>
      <c r="K1701" s="46">
        <v>1.994</v>
      </c>
      <c r="L1701" s="27">
        <v>0</v>
      </c>
      <c r="M1701" s="27">
        <v>0</v>
      </c>
      <c r="N1701" s="27">
        <v>0</v>
      </c>
      <c r="O1701" s="70">
        <f t="shared" si="131"/>
        <v>0</v>
      </c>
      <c r="P1701" s="76">
        <v>0</v>
      </c>
      <c r="Q1701" s="66">
        <f t="shared" si="132"/>
        <v>0</v>
      </c>
      <c r="R1701" s="63">
        <v>0</v>
      </c>
      <c r="S1701" s="27">
        <v>0</v>
      </c>
      <c r="T1701" s="27">
        <v>0</v>
      </c>
      <c r="U1701" s="64">
        <f t="shared" si="133"/>
        <v>0</v>
      </c>
      <c r="V1701" s="65">
        <f t="shared" si="134"/>
        <v>0</v>
      </c>
    </row>
    <row r="1702" spans="1:22" x14ac:dyDescent="0.25">
      <c r="A1702" s="1" t="s">
        <v>3716</v>
      </c>
      <c r="B1702" t="s">
        <v>37</v>
      </c>
      <c r="C1702" t="s">
        <v>996</v>
      </c>
      <c r="D1702" t="s">
        <v>550</v>
      </c>
      <c r="E1702" t="s">
        <v>3</v>
      </c>
      <c r="F1702">
        <f t="shared" si="130"/>
        <v>7</v>
      </c>
      <c r="G1702" t="s">
        <v>3869</v>
      </c>
      <c r="H1702" t="s">
        <v>3782</v>
      </c>
      <c r="I1702" t="s">
        <v>3785</v>
      </c>
      <c r="J1702" t="s">
        <v>4397</v>
      </c>
      <c r="K1702" s="46">
        <v>1.994</v>
      </c>
      <c r="L1702" s="27">
        <v>0</v>
      </c>
      <c r="M1702" s="27">
        <v>0</v>
      </c>
      <c r="N1702" s="27">
        <v>0</v>
      </c>
      <c r="O1702" s="70">
        <f t="shared" si="131"/>
        <v>0</v>
      </c>
      <c r="P1702" s="76">
        <v>0</v>
      </c>
      <c r="Q1702" s="66">
        <f t="shared" si="132"/>
        <v>0</v>
      </c>
      <c r="R1702" s="63">
        <v>0</v>
      </c>
      <c r="S1702" s="27">
        <v>0</v>
      </c>
      <c r="T1702" s="27">
        <v>0</v>
      </c>
      <c r="U1702" s="64">
        <f t="shared" si="133"/>
        <v>0</v>
      </c>
      <c r="V1702" s="65">
        <f t="shared" si="134"/>
        <v>0</v>
      </c>
    </row>
    <row r="1703" spans="1:22" x14ac:dyDescent="0.25">
      <c r="A1703" s="1" t="s">
        <v>3716</v>
      </c>
      <c r="B1703" t="s">
        <v>37</v>
      </c>
      <c r="C1703" t="s">
        <v>996</v>
      </c>
      <c r="D1703" t="s">
        <v>550</v>
      </c>
      <c r="E1703" t="s">
        <v>3</v>
      </c>
      <c r="F1703">
        <f t="shared" si="130"/>
        <v>7</v>
      </c>
      <c r="G1703" t="s">
        <v>3983</v>
      </c>
      <c r="H1703" t="s">
        <v>3782</v>
      </c>
      <c r="I1703" t="s">
        <v>3785</v>
      </c>
      <c r="J1703" t="s">
        <v>4397</v>
      </c>
      <c r="K1703" s="46">
        <v>1.994</v>
      </c>
      <c r="L1703" s="27">
        <v>0</v>
      </c>
      <c r="M1703" s="27">
        <v>0</v>
      </c>
      <c r="N1703" s="27">
        <v>0</v>
      </c>
      <c r="O1703" s="70">
        <f t="shared" si="131"/>
        <v>0</v>
      </c>
      <c r="P1703" s="76">
        <v>0</v>
      </c>
      <c r="Q1703" s="66">
        <f t="shared" si="132"/>
        <v>0</v>
      </c>
      <c r="R1703" s="63">
        <v>0</v>
      </c>
      <c r="S1703" s="27">
        <v>0</v>
      </c>
      <c r="T1703" s="27">
        <v>0</v>
      </c>
      <c r="U1703" s="64">
        <f t="shared" si="133"/>
        <v>0</v>
      </c>
      <c r="V1703" s="65">
        <f t="shared" si="134"/>
        <v>0</v>
      </c>
    </row>
    <row r="1704" spans="1:22" x14ac:dyDescent="0.25">
      <c r="A1704" s="1" t="s">
        <v>3716</v>
      </c>
      <c r="B1704" t="s">
        <v>37</v>
      </c>
      <c r="C1704" t="s">
        <v>997</v>
      </c>
      <c r="D1704" t="s">
        <v>396</v>
      </c>
      <c r="E1704" t="s">
        <v>3</v>
      </c>
      <c r="F1704">
        <f t="shared" si="130"/>
        <v>7</v>
      </c>
      <c r="G1704" t="s">
        <v>3778</v>
      </c>
      <c r="H1704" t="s">
        <v>3779</v>
      </c>
      <c r="I1704" t="s">
        <v>3780</v>
      </c>
      <c r="J1704" t="s">
        <v>4397</v>
      </c>
      <c r="K1704" s="46">
        <v>1.1934</v>
      </c>
      <c r="L1704" s="27">
        <v>0</v>
      </c>
      <c r="M1704" s="27">
        <v>0</v>
      </c>
      <c r="N1704" s="27">
        <v>0</v>
      </c>
      <c r="O1704" s="70">
        <f t="shared" si="131"/>
        <v>0</v>
      </c>
      <c r="P1704" s="76">
        <v>0</v>
      </c>
      <c r="Q1704" s="66">
        <f t="shared" si="132"/>
        <v>0</v>
      </c>
      <c r="R1704" s="63">
        <v>0</v>
      </c>
      <c r="S1704" s="27">
        <v>0</v>
      </c>
      <c r="T1704" s="27">
        <v>0</v>
      </c>
      <c r="U1704" s="64">
        <f t="shared" si="133"/>
        <v>0</v>
      </c>
      <c r="V1704" s="65">
        <f t="shared" si="134"/>
        <v>0</v>
      </c>
    </row>
    <row r="1705" spans="1:22" x14ac:dyDescent="0.25">
      <c r="A1705" s="1" t="s">
        <v>3716</v>
      </c>
      <c r="B1705" t="s">
        <v>37</v>
      </c>
      <c r="C1705" t="s">
        <v>997</v>
      </c>
      <c r="D1705" t="s">
        <v>396</v>
      </c>
      <c r="E1705" t="s">
        <v>3</v>
      </c>
      <c r="F1705">
        <f t="shared" si="130"/>
        <v>7</v>
      </c>
      <c r="G1705" t="s">
        <v>3902</v>
      </c>
      <c r="H1705" t="s">
        <v>3782</v>
      </c>
      <c r="I1705" t="s">
        <v>3783</v>
      </c>
      <c r="J1705" t="s">
        <v>4397</v>
      </c>
      <c r="K1705" s="46">
        <v>1.5</v>
      </c>
      <c r="L1705" s="27">
        <v>0</v>
      </c>
      <c r="M1705" s="27">
        <v>0</v>
      </c>
      <c r="N1705" s="27">
        <v>0</v>
      </c>
      <c r="O1705" s="70">
        <f t="shared" si="131"/>
        <v>0</v>
      </c>
      <c r="P1705" s="76">
        <v>0</v>
      </c>
      <c r="Q1705" s="66">
        <f t="shared" si="132"/>
        <v>0</v>
      </c>
      <c r="R1705" s="63">
        <v>0</v>
      </c>
      <c r="S1705" s="27">
        <v>0</v>
      </c>
      <c r="T1705" s="27">
        <v>0</v>
      </c>
      <c r="U1705" s="64">
        <f t="shared" si="133"/>
        <v>0</v>
      </c>
      <c r="V1705" s="65">
        <f t="shared" si="134"/>
        <v>0</v>
      </c>
    </row>
    <row r="1706" spans="1:22" x14ac:dyDescent="0.25">
      <c r="A1706" s="1" t="s">
        <v>3716</v>
      </c>
      <c r="B1706" t="s">
        <v>37</v>
      </c>
      <c r="C1706" t="s">
        <v>997</v>
      </c>
      <c r="D1706" t="s">
        <v>396</v>
      </c>
      <c r="E1706" t="s">
        <v>3</v>
      </c>
      <c r="F1706">
        <f t="shared" si="130"/>
        <v>7</v>
      </c>
      <c r="G1706" t="s">
        <v>3787</v>
      </c>
      <c r="H1706" t="s">
        <v>3782</v>
      </c>
      <c r="I1706" t="s">
        <v>3785</v>
      </c>
      <c r="J1706" t="s">
        <v>4397</v>
      </c>
      <c r="K1706" s="46">
        <v>2</v>
      </c>
      <c r="L1706" s="27">
        <v>0</v>
      </c>
      <c r="M1706" s="27">
        <v>0</v>
      </c>
      <c r="N1706" s="27">
        <v>0</v>
      </c>
      <c r="O1706" s="70">
        <f t="shared" si="131"/>
        <v>0</v>
      </c>
      <c r="P1706" s="76">
        <v>0</v>
      </c>
      <c r="Q1706" s="66">
        <f t="shared" si="132"/>
        <v>0</v>
      </c>
      <c r="R1706" s="63">
        <v>0</v>
      </c>
      <c r="S1706" s="27">
        <v>0</v>
      </c>
      <c r="T1706" s="27">
        <v>0</v>
      </c>
      <c r="U1706" s="64">
        <f t="shared" si="133"/>
        <v>0</v>
      </c>
      <c r="V1706" s="65">
        <f t="shared" si="134"/>
        <v>0</v>
      </c>
    </row>
    <row r="1707" spans="1:22" x14ac:dyDescent="0.25">
      <c r="A1707" s="1" t="s">
        <v>3716</v>
      </c>
      <c r="B1707" t="s">
        <v>37</v>
      </c>
      <c r="C1707" t="s">
        <v>997</v>
      </c>
      <c r="D1707" t="s">
        <v>396</v>
      </c>
      <c r="E1707" t="s">
        <v>3</v>
      </c>
      <c r="F1707">
        <f t="shared" si="130"/>
        <v>7</v>
      </c>
      <c r="G1707" t="s">
        <v>3869</v>
      </c>
      <c r="H1707" t="s">
        <v>3782</v>
      </c>
      <c r="I1707" t="s">
        <v>3785</v>
      </c>
      <c r="J1707" t="s">
        <v>4397</v>
      </c>
      <c r="K1707" s="46">
        <v>1</v>
      </c>
      <c r="L1707" s="27">
        <v>0</v>
      </c>
      <c r="M1707" s="27">
        <v>0</v>
      </c>
      <c r="N1707" s="27">
        <v>0</v>
      </c>
      <c r="O1707" s="70">
        <f t="shared" si="131"/>
        <v>0</v>
      </c>
      <c r="P1707" s="76">
        <v>0</v>
      </c>
      <c r="Q1707" s="66">
        <f t="shared" si="132"/>
        <v>0</v>
      </c>
      <c r="R1707" s="63">
        <v>0</v>
      </c>
      <c r="S1707" s="27">
        <v>0</v>
      </c>
      <c r="T1707" s="27">
        <v>0</v>
      </c>
      <c r="U1707" s="64">
        <f t="shared" si="133"/>
        <v>0</v>
      </c>
      <c r="V1707" s="65">
        <f t="shared" si="134"/>
        <v>0</v>
      </c>
    </row>
    <row r="1708" spans="1:22" x14ac:dyDescent="0.25">
      <c r="A1708" s="1" t="s">
        <v>3716</v>
      </c>
      <c r="B1708" t="s">
        <v>37</v>
      </c>
      <c r="C1708" t="s">
        <v>998</v>
      </c>
      <c r="D1708" t="s">
        <v>999</v>
      </c>
      <c r="E1708" t="s">
        <v>3</v>
      </c>
      <c r="F1708">
        <f t="shared" si="130"/>
        <v>7</v>
      </c>
      <c r="G1708" t="s">
        <v>3778</v>
      </c>
      <c r="H1708" t="s">
        <v>3779</v>
      </c>
      <c r="I1708" t="s">
        <v>3780</v>
      </c>
      <c r="J1708" t="s">
        <v>4397</v>
      </c>
      <c r="K1708" s="46">
        <v>0.8054</v>
      </c>
      <c r="L1708" s="27">
        <v>0</v>
      </c>
      <c r="M1708" s="27">
        <v>86.18</v>
      </c>
      <c r="N1708" s="27">
        <v>0</v>
      </c>
      <c r="O1708" s="70">
        <f t="shared" si="131"/>
        <v>86.18</v>
      </c>
      <c r="P1708" s="76">
        <v>0</v>
      </c>
      <c r="Q1708" s="66">
        <f t="shared" si="132"/>
        <v>0</v>
      </c>
      <c r="R1708" s="63">
        <v>0</v>
      </c>
      <c r="S1708" s="27">
        <v>0</v>
      </c>
      <c r="T1708" s="27">
        <v>86.18</v>
      </c>
      <c r="U1708" s="64">
        <f t="shared" si="133"/>
        <v>0</v>
      </c>
      <c r="V1708" s="65">
        <f t="shared" si="134"/>
        <v>86.18</v>
      </c>
    </row>
    <row r="1709" spans="1:22" x14ac:dyDescent="0.25">
      <c r="A1709" s="1" t="s">
        <v>3716</v>
      </c>
      <c r="B1709" t="s">
        <v>37</v>
      </c>
      <c r="C1709" t="s">
        <v>998</v>
      </c>
      <c r="D1709" t="s">
        <v>999</v>
      </c>
      <c r="E1709" t="s">
        <v>3</v>
      </c>
      <c r="F1709">
        <f t="shared" si="130"/>
        <v>7</v>
      </c>
      <c r="G1709" t="s">
        <v>3902</v>
      </c>
      <c r="H1709" t="s">
        <v>3782</v>
      </c>
      <c r="I1709" t="s">
        <v>3783</v>
      </c>
      <c r="J1709" t="s">
        <v>4397</v>
      </c>
      <c r="K1709" s="46">
        <v>0.67179999999999995</v>
      </c>
      <c r="L1709" s="27">
        <v>0</v>
      </c>
      <c r="M1709" s="27">
        <v>71.88</v>
      </c>
      <c r="N1709" s="27">
        <v>0</v>
      </c>
      <c r="O1709" s="70">
        <f t="shared" si="131"/>
        <v>71.88</v>
      </c>
      <c r="P1709" s="76">
        <v>0</v>
      </c>
      <c r="Q1709" s="66">
        <f t="shared" si="132"/>
        <v>0</v>
      </c>
      <c r="R1709" s="63">
        <v>0</v>
      </c>
      <c r="S1709" s="27">
        <v>0</v>
      </c>
      <c r="T1709" s="27">
        <v>71.88</v>
      </c>
      <c r="U1709" s="64">
        <f t="shared" si="133"/>
        <v>0</v>
      </c>
      <c r="V1709" s="65">
        <f t="shared" si="134"/>
        <v>71.88</v>
      </c>
    </row>
    <row r="1710" spans="1:22" x14ac:dyDescent="0.25">
      <c r="A1710" s="1" t="s">
        <v>3716</v>
      </c>
      <c r="B1710" t="s">
        <v>37</v>
      </c>
      <c r="C1710" t="s">
        <v>998</v>
      </c>
      <c r="D1710" t="s">
        <v>999</v>
      </c>
      <c r="E1710" t="s">
        <v>3</v>
      </c>
      <c r="F1710">
        <f t="shared" si="130"/>
        <v>7</v>
      </c>
      <c r="G1710" t="s">
        <v>3787</v>
      </c>
      <c r="H1710" t="s">
        <v>3782</v>
      </c>
      <c r="I1710" t="s">
        <v>3785</v>
      </c>
      <c r="J1710" t="s">
        <v>4397</v>
      </c>
      <c r="K1710" s="46">
        <v>1.361</v>
      </c>
      <c r="L1710" s="27">
        <v>0</v>
      </c>
      <c r="M1710" s="27">
        <v>145.63</v>
      </c>
      <c r="N1710" s="27">
        <v>0</v>
      </c>
      <c r="O1710" s="70">
        <f t="shared" si="131"/>
        <v>145.63</v>
      </c>
      <c r="P1710" s="76">
        <v>0</v>
      </c>
      <c r="Q1710" s="66">
        <f t="shared" si="132"/>
        <v>0</v>
      </c>
      <c r="R1710" s="63">
        <v>0</v>
      </c>
      <c r="S1710" s="27">
        <v>0</v>
      </c>
      <c r="T1710" s="27">
        <v>145.63</v>
      </c>
      <c r="U1710" s="64">
        <f t="shared" si="133"/>
        <v>0</v>
      </c>
      <c r="V1710" s="65">
        <f t="shared" si="134"/>
        <v>145.63</v>
      </c>
    </row>
    <row r="1711" spans="1:22" x14ac:dyDescent="0.25">
      <c r="A1711" s="1" t="s">
        <v>3716</v>
      </c>
      <c r="B1711" t="s">
        <v>37</v>
      </c>
      <c r="C1711" t="s">
        <v>998</v>
      </c>
      <c r="D1711" t="s">
        <v>999</v>
      </c>
      <c r="E1711" t="s">
        <v>3</v>
      </c>
      <c r="F1711">
        <f t="shared" si="130"/>
        <v>7</v>
      </c>
      <c r="G1711" t="s">
        <v>3869</v>
      </c>
      <c r="H1711" t="s">
        <v>3782</v>
      </c>
      <c r="I1711" t="s">
        <v>3785</v>
      </c>
      <c r="J1711" t="s">
        <v>4397</v>
      </c>
      <c r="K1711" s="46">
        <v>1.3609</v>
      </c>
      <c r="L1711" s="27">
        <v>0</v>
      </c>
      <c r="M1711" s="27">
        <v>145.62</v>
      </c>
      <c r="N1711" s="27">
        <v>0</v>
      </c>
      <c r="O1711" s="70">
        <f t="shared" si="131"/>
        <v>145.62</v>
      </c>
      <c r="P1711" s="76">
        <v>0</v>
      </c>
      <c r="Q1711" s="66">
        <f t="shared" si="132"/>
        <v>0</v>
      </c>
      <c r="R1711" s="63">
        <v>0</v>
      </c>
      <c r="S1711" s="27">
        <v>0</v>
      </c>
      <c r="T1711" s="27">
        <v>145.62</v>
      </c>
      <c r="U1711" s="64">
        <f t="shared" si="133"/>
        <v>0</v>
      </c>
      <c r="V1711" s="65">
        <f t="shared" si="134"/>
        <v>145.62</v>
      </c>
    </row>
    <row r="1712" spans="1:22" x14ac:dyDescent="0.25">
      <c r="A1712" s="1" t="s">
        <v>3716</v>
      </c>
      <c r="B1712" t="s">
        <v>37</v>
      </c>
      <c r="C1712" t="s">
        <v>1000</v>
      </c>
      <c r="D1712" t="s">
        <v>1001</v>
      </c>
      <c r="E1712" t="s">
        <v>3</v>
      </c>
      <c r="F1712">
        <f t="shared" si="130"/>
        <v>7</v>
      </c>
      <c r="G1712" t="s">
        <v>3778</v>
      </c>
      <c r="H1712" t="s">
        <v>3779</v>
      </c>
      <c r="I1712" t="s">
        <v>3780</v>
      </c>
      <c r="J1712" t="s">
        <v>4397</v>
      </c>
      <c r="K1712" s="46">
        <v>0.82450000000000001</v>
      </c>
      <c r="L1712" s="27">
        <v>0</v>
      </c>
      <c r="M1712" s="27">
        <v>0</v>
      </c>
      <c r="N1712" s="27">
        <v>0</v>
      </c>
      <c r="O1712" s="70">
        <f t="shared" si="131"/>
        <v>0</v>
      </c>
      <c r="P1712" s="76">
        <v>0</v>
      </c>
      <c r="Q1712" s="66">
        <f t="shared" si="132"/>
        <v>0</v>
      </c>
      <c r="R1712" s="63">
        <v>0</v>
      </c>
      <c r="S1712" s="27">
        <v>0</v>
      </c>
      <c r="T1712" s="27">
        <v>0</v>
      </c>
      <c r="U1712" s="64">
        <f t="shared" si="133"/>
        <v>0</v>
      </c>
      <c r="V1712" s="65">
        <f t="shared" si="134"/>
        <v>0</v>
      </c>
    </row>
    <row r="1713" spans="1:22" x14ac:dyDescent="0.25">
      <c r="A1713" s="1" t="s">
        <v>3716</v>
      </c>
      <c r="B1713" t="s">
        <v>37</v>
      </c>
      <c r="C1713" t="s">
        <v>1000</v>
      </c>
      <c r="D1713" t="s">
        <v>1001</v>
      </c>
      <c r="E1713" t="s">
        <v>3</v>
      </c>
      <c r="F1713">
        <f t="shared" si="130"/>
        <v>7</v>
      </c>
      <c r="G1713" t="s">
        <v>3902</v>
      </c>
      <c r="H1713" t="s">
        <v>3782</v>
      </c>
      <c r="I1713" t="s">
        <v>3783</v>
      </c>
      <c r="J1713" t="s">
        <v>4397</v>
      </c>
      <c r="K1713" s="46">
        <v>1.4907999999999999</v>
      </c>
      <c r="L1713" s="27">
        <v>0</v>
      </c>
      <c r="M1713" s="27">
        <v>0</v>
      </c>
      <c r="N1713" s="27">
        <v>0</v>
      </c>
      <c r="O1713" s="70">
        <f t="shared" si="131"/>
        <v>0</v>
      </c>
      <c r="P1713" s="76">
        <v>0</v>
      </c>
      <c r="Q1713" s="66">
        <f t="shared" si="132"/>
        <v>0</v>
      </c>
      <c r="R1713" s="63">
        <v>0</v>
      </c>
      <c r="S1713" s="27">
        <v>0</v>
      </c>
      <c r="T1713" s="27">
        <v>0</v>
      </c>
      <c r="U1713" s="64">
        <f t="shared" si="133"/>
        <v>0</v>
      </c>
      <c r="V1713" s="65">
        <f t="shared" si="134"/>
        <v>0</v>
      </c>
    </row>
    <row r="1714" spans="1:22" x14ac:dyDescent="0.25">
      <c r="A1714" s="1" t="s">
        <v>3716</v>
      </c>
      <c r="B1714" t="s">
        <v>37</v>
      </c>
      <c r="C1714" t="s">
        <v>1000</v>
      </c>
      <c r="D1714" t="s">
        <v>1001</v>
      </c>
      <c r="E1714" t="s">
        <v>3</v>
      </c>
      <c r="F1714">
        <f t="shared" si="130"/>
        <v>7</v>
      </c>
      <c r="G1714" t="s">
        <v>3784</v>
      </c>
      <c r="H1714" t="s">
        <v>3782</v>
      </c>
      <c r="I1714" t="s">
        <v>3785</v>
      </c>
      <c r="J1714" t="s">
        <v>4397</v>
      </c>
      <c r="K1714" s="46">
        <v>0.19869999999999999</v>
      </c>
      <c r="L1714" s="27">
        <v>0</v>
      </c>
      <c r="M1714" s="27">
        <v>0</v>
      </c>
      <c r="N1714" s="27">
        <v>0</v>
      </c>
      <c r="O1714" s="70">
        <f t="shared" si="131"/>
        <v>0</v>
      </c>
      <c r="P1714" s="76">
        <v>0</v>
      </c>
      <c r="Q1714" s="66">
        <f t="shared" si="132"/>
        <v>0</v>
      </c>
      <c r="R1714" s="63">
        <v>0</v>
      </c>
      <c r="S1714" s="27">
        <v>0</v>
      </c>
      <c r="T1714" s="27">
        <v>0</v>
      </c>
      <c r="U1714" s="64">
        <f t="shared" si="133"/>
        <v>0</v>
      </c>
      <c r="V1714" s="65">
        <f t="shared" si="134"/>
        <v>0</v>
      </c>
    </row>
    <row r="1715" spans="1:22" x14ac:dyDescent="0.25">
      <c r="A1715" s="1" t="s">
        <v>3716</v>
      </c>
      <c r="B1715" t="s">
        <v>37</v>
      </c>
      <c r="C1715" t="s">
        <v>1000</v>
      </c>
      <c r="D1715" t="s">
        <v>1001</v>
      </c>
      <c r="E1715" t="s">
        <v>3</v>
      </c>
      <c r="F1715">
        <f t="shared" si="130"/>
        <v>7</v>
      </c>
      <c r="G1715" t="s">
        <v>3796</v>
      </c>
      <c r="H1715" t="s">
        <v>3782</v>
      </c>
      <c r="I1715" t="s">
        <v>3783</v>
      </c>
      <c r="J1715" t="s">
        <v>4397</v>
      </c>
      <c r="K1715" s="46">
        <v>1.5</v>
      </c>
      <c r="L1715" s="27">
        <v>0</v>
      </c>
      <c r="M1715" s="27">
        <v>0</v>
      </c>
      <c r="N1715" s="27">
        <v>0</v>
      </c>
      <c r="O1715" s="70">
        <f t="shared" si="131"/>
        <v>0</v>
      </c>
      <c r="P1715" s="76">
        <v>0</v>
      </c>
      <c r="Q1715" s="66">
        <f t="shared" si="132"/>
        <v>0</v>
      </c>
      <c r="R1715" s="63">
        <v>0</v>
      </c>
      <c r="S1715" s="27">
        <v>0</v>
      </c>
      <c r="T1715" s="27">
        <v>0</v>
      </c>
      <c r="U1715" s="64">
        <f t="shared" si="133"/>
        <v>0</v>
      </c>
      <c r="V1715" s="65">
        <f t="shared" si="134"/>
        <v>0</v>
      </c>
    </row>
    <row r="1716" spans="1:22" x14ac:dyDescent="0.25">
      <c r="A1716" s="1" t="s">
        <v>3716</v>
      </c>
      <c r="B1716" t="s">
        <v>37</v>
      </c>
      <c r="C1716" t="s">
        <v>1000</v>
      </c>
      <c r="D1716" t="s">
        <v>1001</v>
      </c>
      <c r="E1716" t="s">
        <v>3</v>
      </c>
      <c r="F1716">
        <f t="shared" si="130"/>
        <v>7</v>
      </c>
      <c r="G1716" t="s">
        <v>3787</v>
      </c>
      <c r="H1716" t="s">
        <v>3782</v>
      </c>
      <c r="I1716" t="s">
        <v>3785</v>
      </c>
      <c r="J1716" t="s">
        <v>4397</v>
      </c>
      <c r="K1716" s="46">
        <v>2.9817</v>
      </c>
      <c r="L1716" s="27">
        <v>0</v>
      </c>
      <c r="M1716" s="27">
        <v>0</v>
      </c>
      <c r="N1716" s="27">
        <v>0</v>
      </c>
      <c r="O1716" s="70">
        <f t="shared" si="131"/>
        <v>0</v>
      </c>
      <c r="P1716" s="76">
        <v>0</v>
      </c>
      <c r="Q1716" s="66">
        <f t="shared" si="132"/>
        <v>0</v>
      </c>
      <c r="R1716" s="63">
        <v>0</v>
      </c>
      <c r="S1716" s="27">
        <v>0</v>
      </c>
      <c r="T1716" s="27">
        <v>0</v>
      </c>
      <c r="U1716" s="64">
        <f t="shared" si="133"/>
        <v>0</v>
      </c>
      <c r="V1716" s="65">
        <f t="shared" si="134"/>
        <v>0</v>
      </c>
    </row>
    <row r="1717" spans="1:22" x14ac:dyDescent="0.25">
      <c r="A1717" s="1" t="s">
        <v>3716</v>
      </c>
      <c r="B1717" t="s">
        <v>37</v>
      </c>
      <c r="C1717" t="s">
        <v>1002</v>
      </c>
      <c r="D1717" t="s">
        <v>1003</v>
      </c>
      <c r="E1717" t="s">
        <v>3</v>
      </c>
      <c r="F1717">
        <f t="shared" si="130"/>
        <v>7</v>
      </c>
      <c r="G1717" t="s">
        <v>3778</v>
      </c>
      <c r="H1717" t="s">
        <v>3779</v>
      </c>
      <c r="I1717" t="s">
        <v>3780</v>
      </c>
      <c r="J1717" t="s">
        <v>4397</v>
      </c>
      <c r="K1717" s="46">
        <v>1.1820999999999999</v>
      </c>
      <c r="L1717" s="27">
        <v>0</v>
      </c>
      <c r="M1717" s="27">
        <v>22.93</v>
      </c>
      <c r="N1717" s="27">
        <v>0</v>
      </c>
      <c r="O1717" s="70">
        <f t="shared" si="131"/>
        <v>22.93</v>
      </c>
      <c r="P1717" s="76">
        <v>0</v>
      </c>
      <c r="Q1717" s="66">
        <f t="shared" si="132"/>
        <v>0</v>
      </c>
      <c r="R1717" s="63">
        <v>0</v>
      </c>
      <c r="S1717" s="27">
        <v>0</v>
      </c>
      <c r="T1717" s="27">
        <v>22.93</v>
      </c>
      <c r="U1717" s="64">
        <f t="shared" si="133"/>
        <v>0</v>
      </c>
      <c r="V1717" s="65">
        <f t="shared" si="134"/>
        <v>22.93</v>
      </c>
    </row>
    <row r="1718" spans="1:22" x14ac:dyDescent="0.25">
      <c r="A1718" s="1" t="s">
        <v>3716</v>
      </c>
      <c r="B1718" t="s">
        <v>37</v>
      </c>
      <c r="C1718" t="s">
        <v>1002</v>
      </c>
      <c r="D1718" t="s">
        <v>1003</v>
      </c>
      <c r="E1718" t="s">
        <v>3</v>
      </c>
      <c r="F1718">
        <f t="shared" si="130"/>
        <v>7</v>
      </c>
      <c r="G1718" t="s">
        <v>3902</v>
      </c>
      <c r="H1718" t="s">
        <v>3782</v>
      </c>
      <c r="I1718" t="s">
        <v>3783</v>
      </c>
      <c r="J1718" t="s">
        <v>4397</v>
      </c>
      <c r="K1718" s="46">
        <v>0.7288</v>
      </c>
      <c r="L1718" s="27">
        <v>0</v>
      </c>
      <c r="M1718" s="27">
        <v>14.14</v>
      </c>
      <c r="N1718" s="27">
        <v>0</v>
      </c>
      <c r="O1718" s="70">
        <f t="shared" si="131"/>
        <v>14.14</v>
      </c>
      <c r="P1718" s="76">
        <v>0</v>
      </c>
      <c r="Q1718" s="66">
        <f t="shared" si="132"/>
        <v>0</v>
      </c>
      <c r="R1718" s="63">
        <v>0</v>
      </c>
      <c r="S1718" s="27">
        <v>0</v>
      </c>
      <c r="T1718" s="27">
        <v>14.14</v>
      </c>
      <c r="U1718" s="64">
        <f t="shared" si="133"/>
        <v>0</v>
      </c>
      <c r="V1718" s="65">
        <f t="shared" si="134"/>
        <v>14.14</v>
      </c>
    </row>
    <row r="1719" spans="1:22" x14ac:dyDescent="0.25">
      <c r="A1719" s="1" t="s">
        <v>3716</v>
      </c>
      <c r="B1719" t="s">
        <v>37</v>
      </c>
      <c r="C1719" t="s">
        <v>1002</v>
      </c>
      <c r="D1719" t="s">
        <v>1003</v>
      </c>
      <c r="E1719" t="s">
        <v>3</v>
      </c>
      <c r="F1719">
        <f t="shared" si="130"/>
        <v>7</v>
      </c>
      <c r="G1719" t="s">
        <v>3787</v>
      </c>
      <c r="H1719" t="s">
        <v>3782</v>
      </c>
      <c r="I1719" t="s">
        <v>3785</v>
      </c>
      <c r="J1719" t="s">
        <v>4397</v>
      </c>
      <c r="K1719" s="46">
        <v>3.1884000000000001</v>
      </c>
      <c r="L1719" s="27">
        <v>0</v>
      </c>
      <c r="M1719" s="27">
        <v>61.85</v>
      </c>
      <c r="N1719" s="27">
        <v>0</v>
      </c>
      <c r="O1719" s="70">
        <f t="shared" si="131"/>
        <v>61.85</v>
      </c>
      <c r="P1719" s="76">
        <v>0</v>
      </c>
      <c r="Q1719" s="66">
        <f t="shared" si="132"/>
        <v>0</v>
      </c>
      <c r="R1719" s="63">
        <v>0</v>
      </c>
      <c r="S1719" s="27">
        <v>0</v>
      </c>
      <c r="T1719" s="27">
        <v>61.85</v>
      </c>
      <c r="U1719" s="64">
        <f t="shared" si="133"/>
        <v>0</v>
      </c>
      <c r="V1719" s="65">
        <f t="shared" si="134"/>
        <v>61.85</v>
      </c>
    </row>
    <row r="1720" spans="1:22" x14ac:dyDescent="0.25">
      <c r="A1720" s="1" t="s">
        <v>3716</v>
      </c>
      <c r="B1720" t="s">
        <v>37</v>
      </c>
      <c r="C1720" t="s">
        <v>1004</v>
      </c>
      <c r="D1720" t="s">
        <v>584</v>
      </c>
      <c r="E1720" t="s">
        <v>3</v>
      </c>
      <c r="F1720">
        <f t="shared" si="130"/>
        <v>7</v>
      </c>
      <c r="G1720" t="s">
        <v>3778</v>
      </c>
      <c r="H1720" t="s">
        <v>3779</v>
      </c>
      <c r="I1720" t="s">
        <v>3780</v>
      </c>
      <c r="J1720" t="s">
        <v>4397</v>
      </c>
      <c r="K1720" s="46">
        <v>1.0784</v>
      </c>
      <c r="L1720" s="27">
        <v>0</v>
      </c>
      <c r="M1720" s="27">
        <v>0</v>
      </c>
      <c r="N1720" s="27">
        <v>0</v>
      </c>
      <c r="O1720" s="70">
        <f t="shared" si="131"/>
        <v>0</v>
      </c>
      <c r="P1720" s="76">
        <v>0</v>
      </c>
      <c r="Q1720" s="66">
        <f t="shared" si="132"/>
        <v>0</v>
      </c>
      <c r="R1720" s="63">
        <v>0</v>
      </c>
      <c r="S1720" s="27">
        <v>0</v>
      </c>
      <c r="T1720" s="27">
        <v>0</v>
      </c>
      <c r="U1720" s="64">
        <f t="shared" si="133"/>
        <v>0</v>
      </c>
      <c r="V1720" s="65">
        <f t="shared" si="134"/>
        <v>0</v>
      </c>
    </row>
    <row r="1721" spans="1:22" x14ac:dyDescent="0.25">
      <c r="A1721" s="1" t="s">
        <v>3716</v>
      </c>
      <c r="B1721" t="s">
        <v>37</v>
      </c>
      <c r="C1721" t="s">
        <v>1004</v>
      </c>
      <c r="D1721" t="s">
        <v>584</v>
      </c>
      <c r="E1721" t="s">
        <v>3</v>
      </c>
      <c r="F1721">
        <f t="shared" si="130"/>
        <v>7</v>
      </c>
      <c r="G1721" t="s">
        <v>3787</v>
      </c>
      <c r="H1721" t="s">
        <v>3782</v>
      </c>
      <c r="I1721" t="s">
        <v>3785</v>
      </c>
      <c r="J1721" t="s">
        <v>4397</v>
      </c>
      <c r="K1721" s="46">
        <v>4</v>
      </c>
      <c r="L1721" s="27">
        <v>0</v>
      </c>
      <c r="M1721" s="27">
        <v>0</v>
      </c>
      <c r="N1721" s="27">
        <v>0</v>
      </c>
      <c r="O1721" s="70">
        <f t="shared" si="131"/>
        <v>0</v>
      </c>
      <c r="P1721" s="76">
        <v>0</v>
      </c>
      <c r="Q1721" s="66">
        <f t="shared" si="132"/>
        <v>0</v>
      </c>
      <c r="R1721" s="63">
        <v>0</v>
      </c>
      <c r="S1721" s="27">
        <v>0</v>
      </c>
      <c r="T1721" s="27">
        <v>0</v>
      </c>
      <c r="U1721" s="64">
        <f t="shared" si="133"/>
        <v>0</v>
      </c>
      <c r="V1721" s="65">
        <f t="shared" si="134"/>
        <v>0</v>
      </c>
    </row>
    <row r="1722" spans="1:22" x14ac:dyDescent="0.25">
      <c r="A1722" s="1" t="s">
        <v>3716</v>
      </c>
      <c r="B1722" t="s">
        <v>37</v>
      </c>
      <c r="C1722" t="s">
        <v>1005</v>
      </c>
      <c r="D1722" t="s">
        <v>1006</v>
      </c>
      <c r="E1722" t="s">
        <v>3</v>
      </c>
      <c r="F1722">
        <f t="shared" si="130"/>
        <v>7</v>
      </c>
      <c r="G1722" t="s">
        <v>3778</v>
      </c>
      <c r="H1722" t="s">
        <v>3779</v>
      </c>
      <c r="I1722" t="s">
        <v>3780</v>
      </c>
      <c r="J1722" t="s">
        <v>4397</v>
      </c>
      <c r="K1722" s="46">
        <v>0.69110000000000005</v>
      </c>
      <c r="L1722" s="27">
        <v>0</v>
      </c>
      <c r="M1722" s="27">
        <v>62.27</v>
      </c>
      <c r="N1722" s="27">
        <v>0</v>
      </c>
      <c r="O1722" s="70">
        <f t="shared" si="131"/>
        <v>62.27</v>
      </c>
      <c r="P1722" s="76">
        <v>0</v>
      </c>
      <c r="Q1722" s="66">
        <f t="shared" si="132"/>
        <v>0</v>
      </c>
      <c r="R1722" s="63">
        <v>0</v>
      </c>
      <c r="S1722" s="27">
        <v>0</v>
      </c>
      <c r="T1722" s="27">
        <v>62.27</v>
      </c>
      <c r="U1722" s="64">
        <f t="shared" si="133"/>
        <v>0</v>
      </c>
      <c r="V1722" s="65">
        <f t="shared" si="134"/>
        <v>62.27</v>
      </c>
    </row>
    <row r="1723" spans="1:22" x14ac:dyDescent="0.25">
      <c r="A1723" s="1" t="s">
        <v>3716</v>
      </c>
      <c r="B1723" t="s">
        <v>37</v>
      </c>
      <c r="C1723" t="s">
        <v>1005</v>
      </c>
      <c r="D1723" t="s">
        <v>1006</v>
      </c>
      <c r="E1723" t="s">
        <v>3</v>
      </c>
      <c r="F1723">
        <f t="shared" si="130"/>
        <v>7</v>
      </c>
      <c r="G1723" t="s">
        <v>3902</v>
      </c>
      <c r="H1723" t="s">
        <v>3782</v>
      </c>
      <c r="I1723" t="s">
        <v>3783</v>
      </c>
      <c r="J1723" t="s">
        <v>4397</v>
      </c>
      <c r="K1723" s="46">
        <v>0.35599999999999998</v>
      </c>
      <c r="L1723" s="27">
        <v>0</v>
      </c>
      <c r="M1723" s="27">
        <v>32.08</v>
      </c>
      <c r="N1723" s="27">
        <v>0</v>
      </c>
      <c r="O1723" s="70">
        <f t="shared" si="131"/>
        <v>32.08</v>
      </c>
      <c r="P1723" s="76">
        <v>0</v>
      </c>
      <c r="Q1723" s="66">
        <f t="shared" si="132"/>
        <v>0</v>
      </c>
      <c r="R1723" s="63">
        <v>0</v>
      </c>
      <c r="S1723" s="27">
        <v>0</v>
      </c>
      <c r="T1723" s="27">
        <v>32.08</v>
      </c>
      <c r="U1723" s="64">
        <f t="shared" si="133"/>
        <v>0</v>
      </c>
      <c r="V1723" s="65">
        <f t="shared" si="134"/>
        <v>32.08</v>
      </c>
    </row>
    <row r="1724" spans="1:22" x14ac:dyDescent="0.25">
      <c r="A1724" s="1" t="s">
        <v>3716</v>
      </c>
      <c r="B1724" t="s">
        <v>37</v>
      </c>
      <c r="C1724" t="s">
        <v>1005</v>
      </c>
      <c r="D1724" t="s">
        <v>1006</v>
      </c>
      <c r="E1724" t="s">
        <v>3</v>
      </c>
      <c r="F1724">
        <f t="shared" si="130"/>
        <v>7</v>
      </c>
      <c r="G1724" t="s">
        <v>3787</v>
      </c>
      <c r="H1724" t="s">
        <v>3782</v>
      </c>
      <c r="I1724" t="s">
        <v>3785</v>
      </c>
      <c r="J1724" t="s">
        <v>4397</v>
      </c>
      <c r="K1724" s="46">
        <v>1.4238</v>
      </c>
      <c r="L1724" s="27">
        <v>0</v>
      </c>
      <c r="M1724" s="27">
        <v>128.28</v>
      </c>
      <c r="N1724" s="27">
        <v>0</v>
      </c>
      <c r="O1724" s="70">
        <f t="shared" si="131"/>
        <v>128.28</v>
      </c>
      <c r="P1724" s="76">
        <v>0</v>
      </c>
      <c r="Q1724" s="66">
        <f t="shared" si="132"/>
        <v>0</v>
      </c>
      <c r="R1724" s="63">
        <v>0</v>
      </c>
      <c r="S1724" s="27">
        <v>0</v>
      </c>
      <c r="T1724" s="27">
        <v>128.28</v>
      </c>
      <c r="U1724" s="64">
        <f t="shared" si="133"/>
        <v>0</v>
      </c>
      <c r="V1724" s="65">
        <f t="shared" si="134"/>
        <v>128.28</v>
      </c>
    </row>
    <row r="1725" spans="1:22" x14ac:dyDescent="0.25">
      <c r="A1725" s="1" t="s">
        <v>3716</v>
      </c>
      <c r="B1725" t="s">
        <v>37</v>
      </c>
      <c r="C1725" t="s">
        <v>1007</v>
      </c>
      <c r="D1725" t="s">
        <v>37</v>
      </c>
      <c r="E1725" t="s">
        <v>3</v>
      </c>
      <c r="F1725">
        <f t="shared" si="130"/>
        <v>7</v>
      </c>
      <c r="G1725" t="s">
        <v>3778</v>
      </c>
      <c r="H1725" t="s">
        <v>3779</v>
      </c>
      <c r="I1725" t="s">
        <v>3780</v>
      </c>
      <c r="J1725" t="s">
        <v>4397</v>
      </c>
      <c r="K1725" s="46">
        <v>0.99780000000000002</v>
      </c>
      <c r="L1725" s="27">
        <v>0</v>
      </c>
      <c r="M1725" s="27">
        <v>0</v>
      </c>
      <c r="N1725" s="27">
        <v>0</v>
      </c>
      <c r="O1725" s="70">
        <f t="shared" si="131"/>
        <v>0</v>
      </c>
      <c r="P1725" s="76">
        <v>0</v>
      </c>
      <c r="Q1725" s="66">
        <f t="shared" si="132"/>
        <v>0</v>
      </c>
      <c r="R1725" s="63">
        <v>0</v>
      </c>
      <c r="S1725" s="27">
        <v>0</v>
      </c>
      <c r="T1725" s="27">
        <v>0</v>
      </c>
      <c r="U1725" s="64">
        <f t="shared" si="133"/>
        <v>0</v>
      </c>
      <c r="V1725" s="65">
        <f t="shared" si="134"/>
        <v>0</v>
      </c>
    </row>
    <row r="1726" spans="1:22" x14ac:dyDescent="0.25">
      <c r="A1726" s="1" t="s">
        <v>3716</v>
      </c>
      <c r="B1726" t="s">
        <v>37</v>
      </c>
      <c r="C1726" t="s">
        <v>1007</v>
      </c>
      <c r="D1726" t="s">
        <v>37</v>
      </c>
      <c r="E1726" t="s">
        <v>3</v>
      </c>
      <c r="F1726">
        <f t="shared" si="130"/>
        <v>7</v>
      </c>
      <c r="G1726" t="s">
        <v>3902</v>
      </c>
      <c r="H1726" t="s">
        <v>3782</v>
      </c>
      <c r="I1726" t="s">
        <v>3783</v>
      </c>
      <c r="J1726" t="s">
        <v>4397</v>
      </c>
      <c r="K1726" s="46">
        <v>0.5</v>
      </c>
      <c r="L1726" s="27">
        <v>0</v>
      </c>
      <c r="M1726" s="27">
        <v>0</v>
      </c>
      <c r="N1726" s="27">
        <v>0</v>
      </c>
      <c r="O1726" s="70">
        <f t="shared" si="131"/>
        <v>0</v>
      </c>
      <c r="P1726" s="76">
        <v>0</v>
      </c>
      <c r="Q1726" s="66">
        <f t="shared" si="132"/>
        <v>0</v>
      </c>
      <c r="R1726" s="63">
        <v>0</v>
      </c>
      <c r="S1726" s="27">
        <v>0</v>
      </c>
      <c r="T1726" s="27">
        <v>0</v>
      </c>
      <c r="U1726" s="64">
        <f t="shared" si="133"/>
        <v>0</v>
      </c>
      <c r="V1726" s="65">
        <f t="shared" si="134"/>
        <v>0</v>
      </c>
    </row>
    <row r="1727" spans="1:22" x14ac:dyDescent="0.25">
      <c r="A1727" s="1" t="s">
        <v>3716</v>
      </c>
      <c r="B1727" t="s">
        <v>37</v>
      </c>
      <c r="C1727" t="s">
        <v>1007</v>
      </c>
      <c r="D1727" t="s">
        <v>37</v>
      </c>
      <c r="E1727" t="s">
        <v>3</v>
      </c>
      <c r="F1727">
        <f t="shared" si="130"/>
        <v>7</v>
      </c>
      <c r="G1727" t="s">
        <v>3787</v>
      </c>
      <c r="H1727" t="s">
        <v>3782</v>
      </c>
      <c r="I1727" t="s">
        <v>3785</v>
      </c>
      <c r="J1727" t="s">
        <v>4397</v>
      </c>
      <c r="K1727" s="46">
        <v>2.4815</v>
      </c>
      <c r="L1727" s="27">
        <v>0</v>
      </c>
      <c r="M1727" s="27">
        <v>0</v>
      </c>
      <c r="N1727" s="27">
        <v>0</v>
      </c>
      <c r="O1727" s="70">
        <f t="shared" si="131"/>
        <v>0</v>
      </c>
      <c r="P1727" s="76">
        <v>0</v>
      </c>
      <c r="Q1727" s="66">
        <f t="shared" si="132"/>
        <v>0</v>
      </c>
      <c r="R1727" s="63">
        <v>0</v>
      </c>
      <c r="S1727" s="27">
        <v>0</v>
      </c>
      <c r="T1727" s="27">
        <v>0</v>
      </c>
      <c r="U1727" s="64">
        <f t="shared" si="133"/>
        <v>0</v>
      </c>
      <c r="V1727" s="65">
        <f t="shared" si="134"/>
        <v>0</v>
      </c>
    </row>
    <row r="1728" spans="1:22" x14ac:dyDescent="0.25">
      <c r="A1728" s="1" t="s">
        <v>3716</v>
      </c>
      <c r="B1728" t="s">
        <v>37</v>
      </c>
      <c r="C1728" t="s">
        <v>1007</v>
      </c>
      <c r="D1728" t="s">
        <v>37</v>
      </c>
      <c r="E1728" t="s">
        <v>3</v>
      </c>
      <c r="F1728">
        <f t="shared" si="130"/>
        <v>7</v>
      </c>
      <c r="G1728" t="s">
        <v>3869</v>
      </c>
      <c r="H1728" t="s">
        <v>3782</v>
      </c>
      <c r="I1728" t="s">
        <v>3785</v>
      </c>
      <c r="J1728" t="s">
        <v>4397</v>
      </c>
      <c r="K1728" s="46">
        <v>1.4699</v>
      </c>
      <c r="L1728" s="27">
        <v>0</v>
      </c>
      <c r="M1728" s="27">
        <v>0</v>
      </c>
      <c r="N1728" s="27">
        <v>0</v>
      </c>
      <c r="O1728" s="70">
        <f t="shared" si="131"/>
        <v>0</v>
      </c>
      <c r="P1728" s="76">
        <v>0</v>
      </c>
      <c r="Q1728" s="66">
        <f t="shared" si="132"/>
        <v>0</v>
      </c>
      <c r="R1728" s="63">
        <v>0</v>
      </c>
      <c r="S1728" s="27">
        <v>0</v>
      </c>
      <c r="T1728" s="27">
        <v>0</v>
      </c>
      <c r="U1728" s="64">
        <f t="shared" si="133"/>
        <v>0</v>
      </c>
      <c r="V1728" s="65">
        <f t="shared" si="134"/>
        <v>0</v>
      </c>
    </row>
    <row r="1729" spans="1:22" x14ac:dyDescent="0.25">
      <c r="A1729" s="1" t="s">
        <v>3716</v>
      </c>
      <c r="B1729" t="s">
        <v>37</v>
      </c>
      <c r="C1729" t="s">
        <v>1008</v>
      </c>
      <c r="D1729" t="s">
        <v>48</v>
      </c>
      <c r="E1729" t="s">
        <v>3</v>
      </c>
      <c r="F1729">
        <f t="shared" si="130"/>
        <v>7</v>
      </c>
      <c r="G1729" t="s">
        <v>3778</v>
      </c>
      <c r="H1729" t="s">
        <v>3779</v>
      </c>
      <c r="I1729" t="s">
        <v>3780</v>
      </c>
      <c r="J1729" t="s">
        <v>4397</v>
      </c>
      <c r="K1729" s="46">
        <v>0.91759999999999997</v>
      </c>
      <c r="L1729" s="27">
        <v>7.0000000000000007E-2</v>
      </c>
      <c r="M1729" s="27">
        <v>7.25</v>
      </c>
      <c r="N1729" s="27">
        <v>3.97</v>
      </c>
      <c r="O1729" s="70">
        <f t="shared" si="131"/>
        <v>11.290000000000001</v>
      </c>
      <c r="P1729" s="76">
        <v>1.4448669201520912</v>
      </c>
      <c r="Q1729" s="66">
        <f t="shared" si="132"/>
        <v>5.74</v>
      </c>
      <c r="R1729" s="63">
        <v>1</v>
      </c>
      <c r="S1729" s="27">
        <v>0</v>
      </c>
      <c r="T1729" s="27">
        <v>11.290000000000001</v>
      </c>
      <c r="U1729" s="64">
        <f t="shared" si="133"/>
        <v>5.74</v>
      </c>
      <c r="V1729" s="65">
        <f t="shared" si="134"/>
        <v>17.03</v>
      </c>
    </row>
    <row r="1730" spans="1:22" x14ac:dyDescent="0.25">
      <c r="A1730" s="1" t="s">
        <v>3716</v>
      </c>
      <c r="B1730" t="s">
        <v>37</v>
      </c>
      <c r="C1730" t="s">
        <v>1008</v>
      </c>
      <c r="D1730" t="s">
        <v>48</v>
      </c>
      <c r="E1730" t="s">
        <v>3</v>
      </c>
      <c r="F1730">
        <f t="shared" ref="F1730:F1793" si="135">LEN(C1730)</f>
        <v>7</v>
      </c>
      <c r="G1730" t="s">
        <v>3984</v>
      </c>
      <c r="H1730" t="s">
        <v>3782</v>
      </c>
      <c r="I1730" t="s">
        <v>3785</v>
      </c>
      <c r="J1730" t="s">
        <v>4397</v>
      </c>
      <c r="K1730" s="46">
        <v>1.488</v>
      </c>
      <c r="L1730" s="27">
        <v>0</v>
      </c>
      <c r="M1730" s="27">
        <v>11.76</v>
      </c>
      <c r="N1730" s="27">
        <v>6.5499999999999989</v>
      </c>
      <c r="O1730" s="70">
        <f t="shared" ref="O1730:O1793" si="136">SUM(L1730:N1730)</f>
        <v>18.309999999999999</v>
      </c>
      <c r="P1730" s="76">
        <v>1.4448669201520912</v>
      </c>
      <c r="Q1730" s="66">
        <f t="shared" ref="Q1730:Q1793" si="137">ROUND(P1730*N1730,2)</f>
        <v>9.4600000000000009</v>
      </c>
      <c r="R1730" s="63">
        <v>1</v>
      </c>
      <c r="S1730" s="27">
        <v>0</v>
      </c>
      <c r="T1730" s="27">
        <v>18.310000000000002</v>
      </c>
      <c r="U1730" s="64">
        <f t="shared" ref="U1730:U1793" si="138">ROUND(SUM(L1730,M1730,N1730,Q1730,-S1730,-T1730), 2)</f>
        <v>9.4600000000000009</v>
      </c>
      <c r="V1730" s="65">
        <f t="shared" ref="V1730:V1793" si="139">SUM(S1730,T1730,U1730)</f>
        <v>27.770000000000003</v>
      </c>
    </row>
    <row r="1731" spans="1:22" x14ac:dyDescent="0.25">
      <c r="A1731" s="1" t="s">
        <v>3716</v>
      </c>
      <c r="B1731" t="s">
        <v>37</v>
      </c>
      <c r="C1731" t="s">
        <v>1009</v>
      </c>
      <c r="D1731" t="s">
        <v>309</v>
      </c>
      <c r="E1731" t="s">
        <v>3</v>
      </c>
      <c r="F1731">
        <f t="shared" si="135"/>
        <v>7</v>
      </c>
      <c r="G1731" t="s">
        <v>3778</v>
      </c>
      <c r="H1731" t="s">
        <v>3779</v>
      </c>
      <c r="I1731" t="s">
        <v>3780</v>
      </c>
      <c r="J1731" t="s">
        <v>4397</v>
      </c>
      <c r="K1731" s="46">
        <v>1.2121</v>
      </c>
      <c r="L1731" s="27">
        <v>0</v>
      </c>
      <c r="M1731" s="27">
        <v>296.83999999999997</v>
      </c>
      <c r="N1731" s="27">
        <v>0</v>
      </c>
      <c r="O1731" s="70">
        <f t="shared" si="136"/>
        <v>296.83999999999997</v>
      </c>
      <c r="P1731" s="76">
        <v>0</v>
      </c>
      <c r="Q1731" s="66">
        <f t="shared" si="137"/>
        <v>0</v>
      </c>
      <c r="R1731" s="63">
        <v>0</v>
      </c>
      <c r="S1731" s="27">
        <v>0</v>
      </c>
      <c r="T1731" s="27">
        <v>296.83999999999997</v>
      </c>
      <c r="U1731" s="64">
        <f t="shared" si="138"/>
        <v>0</v>
      </c>
      <c r="V1731" s="65">
        <f t="shared" si="139"/>
        <v>296.83999999999997</v>
      </c>
    </row>
    <row r="1732" spans="1:22" x14ac:dyDescent="0.25">
      <c r="A1732" s="1" t="s">
        <v>3716</v>
      </c>
      <c r="B1732" t="s">
        <v>37</v>
      </c>
      <c r="C1732" t="s">
        <v>1009</v>
      </c>
      <c r="D1732" t="s">
        <v>309</v>
      </c>
      <c r="E1732" t="s">
        <v>3</v>
      </c>
      <c r="F1732">
        <f t="shared" si="135"/>
        <v>7</v>
      </c>
      <c r="G1732" t="s">
        <v>3902</v>
      </c>
      <c r="H1732" t="s">
        <v>3782</v>
      </c>
      <c r="I1732" t="s">
        <v>3783</v>
      </c>
      <c r="J1732" t="s">
        <v>4397</v>
      </c>
      <c r="K1732" s="46">
        <v>0.97019999999999995</v>
      </c>
      <c r="L1732" s="27">
        <v>0</v>
      </c>
      <c r="M1732" s="27">
        <v>237.6</v>
      </c>
      <c r="N1732" s="27">
        <v>0</v>
      </c>
      <c r="O1732" s="70">
        <f t="shared" si="136"/>
        <v>237.6</v>
      </c>
      <c r="P1732" s="76">
        <v>0</v>
      </c>
      <c r="Q1732" s="66">
        <f t="shared" si="137"/>
        <v>0</v>
      </c>
      <c r="R1732" s="63">
        <v>0</v>
      </c>
      <c r="S1732" s="27">
        <v>0</v>
      </c>
      <c r="T1732" s="27">
        <v>237.6</v>
      </c>
      <c r="U1732" s="64">
        <f t="shared" si="138"/>
        <v>0</v>
      </c>
      <c r="V1732" s="65">
        <f t="shared" si="139"/>
        <v>237.6</v>
      </c>
    </row>
    <row r="1733" spans="1:22" x14ac:dyDescent="0.25">
      <c r="A1733" s="1" t="s">
        <v>3716</v>
      </c>
      <c r="B1733" t="s">
        <v>37</v>
      </c>
      <c r="C1733" t="s">
        <v>1009</v>
      </c>
      <c r="D1733" t="s">
        <v>309</v>
      </c>
      <c r="E1733" t="s">
        <v>3</v>
      </c>
      <c r="F1733">
        <f t="shared" si="135"/>
        <v>7</v>
      </c>
      <c r="G1733" t="s">
        <v>3787</v>
      </c>
      <c r="H1733" t="s">
        <v>3782</v>
      </c>
      <c r="I1733" t="s">
        <v>3785</v>
      </c>
      <c r="J1733" t="s">
        <v>4397</v>
      </c>
      <c r="K1733" s="46">
        <v>4</v>
      </c>
      <c r="L1733" s="27">
        <v>0</v>
      </c>
      <c r="M1733" s="27">
        <v>979.6</v>
      </c>
      <c r="N1733" s="27">
        <v>0</v>
      </c>
      <c r="O1733" s="70">
        <f t="shared" si="136"/>
        <v>979.6</v>
      </c>
      <c r="P1733" s="76">
        <v>0</v>
      </c>
      <c r="Q1733" s="66">
        <f t="shared" si="137"/>
        <v>0</v>
      </c>
      <c r="R1733" s="63">
        <v>0</v>
      </c>
      <c r="S1733" s="27">
        <v>0</v>
      </c>
      <c r="T1733" s="27">
        <v>979.6</v>
      </c>
      <c r="U1733" s="64">
        <f t="shared" si="138"/>
        <v>0</v>
      </c>
      <c r="V1733" s="65">
        <f t="shared" si="139"/>
        <v>979.6</v>
      </c>
    </row>
    <row r="1734" spans="1:22" x14ac:dyDescent="0.25">
      <c r="A1734" s="1" t="s">
        <v>3716</v>
      </c>
      <c r="B1734" t="s">
        <v>37</v>
      </c>
      <c r="C1734" t="s">
        <v>1010</v>
      </c>
      <c r="D1734" t="s">
        <v>796</v>
      </c>
      <c r="E1734" t="s">
        <v>3</v>
      </c>
      <c r="F1734">
        <f t="shared" si="135"/>
        <v>7</v>
      </c>
      <c r="G1734" t="s">
        <v>3778</v>
      </c>
      <c r="H1734" t="s">
        <v>3779</v>
      </c>
      <c r="I1734" t="s">
        <v>3780</v>
      </c>
      <c r="J1734" t="s">
        <v>4397</v>
      </c>
      <c r="K1734" s="46">
        <v>1.1620999999999999</v>
      </c>
      <c r="L1734" s="27">
        <v>215.14</v>
      </c>
      <c r="M1734" s="27">
        <v>3585.08</v>
      </c>
      <c r="N1734" s="27">
        <v>2875.23</v>
      </c>
      <c r="O1734" s="70">
        <f t="shared" si="136"/>
        <v>6675.45</v>
      </c>
      <c r="P1734" s="76">
        <v>1.4452629516282436</v>
      </c>
      <c r="Q1734" s="66">
        <f t="shared" si="137"/>
        <v>4155.46</v>
      </c>
      <c r="R1734" s="63">
        <v>1</v>
      </c>
      <c r="S1734" s="27">
        <v>0</v>
      </c>
      <c r="T1734" s="27">
        <v>6675.4500000000007</v>
      </c>
      <c r="U1734" s="64">
        <f t="shared" si="138"/>
        <v>4155.46</v>
      </c>
      <c r="V1734" s="65">
        <f t="shared" si="139"/>
        <v>10830.91</v>
      </c>
    </row>
    <row r="1735" spans="1:22" x14ac:dyDescent="0.25">
      <c r="A1735" s="1" t="s">
        <v>3716</v>
      </c>
      <c r="B1735" t="s">
        <v>37</v>
      </c>
      <c r="C1735" t="s">
        <v>1010</v>
      </c>
      <c r="D1735" t="s">
        <v>796</v>
      </c>
      <c r="E1735" t="s">
        <v>3</v>
      </c>
      <c r="F1735">
        <f t="shared" si="135"/>
        <v>7</v>
      </c>
      <c r="G1735" t="s">
        <v>3787</v>
      </c>
      <c r="H1735" t="s">
        <v>3782</v>
      </c>
      <c r="I1735" t="s">
        <v>3785</v>
      </c>
      <c r="J1735" t="s">
        <v>4397</v>
      </c>
      <c r="K1735" s="46">
        <v>4</v>
      </c>
      <c r="L1735" s="27">
        <v>0</v>
      </c>
      <c r="M1735" s="27">
        <v>12340</v>
      </c>
      <c r="N1735" s="27">
        <v>10637.2</v>
      </c>
      <c r="O1735" s="70">
        <f t="shared" si="136"/>
        <v>22977.200000000001</v>
      </c>
      <c r="P1735" s="76">
        <v>1.4452629516282436</v>
      </c>
      <c r="Q1735" s="66">
        <f t="shared" si="137"/>
        <v>15373.55</v>
      </c>
      <c r="R1735" s="63">
        <v>1</v>
      </c>
      <c r="S1735" s="27">
        <v>0</v>
      </c>
      <c r="T1735" s="27">
        <v>22977.200000000001</v>
      </c>
      <c r="U1735" s="64">
        <f t="shared" si="138"/>
        <v>15373.55</v>
      </c>
      <c r="V1735" s="65">
        <f t="shared" si="139"/>
        <v>38350.75</v>
      </c>
    </row>
    <row r="1736" spans="1:22" x14ac:dyDescent="0.25">
      <c r="A1736" s="1" t="s">
        <v>3716</v>
      </c>
      <c r="B1736" t="s">
        <v>37</v>
      </c>
      <c r="C1736" t="s">
        <v>1010</v>
      </c>
      <c r="D1736" t="s">
        <v>796</v>
      </c>
      <c r="E1736" t="s">
        <v>3</v>
      </c>
      <c r="F1736">
        <f t="shared" si="135"/>
        <v>7</v>
      </c>
      <c r="G1736" t="s">
        <v>3869</v>
      </c>
      <c r="H1736" t="s">
        <v>3782</v>
      </c>
      <c r="I1736" t="s">
        <v>3785</v>
      </c>
      <c r="J1736" t="s">
        <v>4397</v>
      </c>
      <c r="K1736" s="46">
        <v>2</v>
      </c>
      <c r="L1736" s="27">
        <v>0</v>
      </c>
      <c r="M1736" s="27">
        <v>6170</v>
      </c>
      <c r="N1736" s="27">
        <v>5318.6</v>
      </c>
      <c r="O1736" s="70">
        <f t="shared" si="136"/>
        <v>11488.6</v>
      </c>
      <c r="P1736" s="76">
        <v>1.4452629516282436</v>
      </c>
      <c r="Q1736" s="66">
        <f t="shared" si="137"/>
        <v>7686.78</v>
      </c>
      <c r="R1736" s="63">
        <v>1</v>
      </c>
      <c r="S1736" s="27">
        <v>0</v>
      </c>
      <c r="T1736" s="27">
        <v>11488.6</v>
      </c>
      <c r="U1736" s="64">
        <f t="shared" si="138"/>
        <v>7686.78</v>
      </c>
      <c r="V1736" s="65">
        <f t="shared" si="139"/>
        <v>19175.38</v>
      </c>
    </row>
    <row r="1737" spans="1:22" x14ac:dyDescent="0.25">
      <c r="A1737" s="1" t="s">
        <v>3716</v>
      </c>
      <c r="B1737" t="s">
        <v>37</v>
      </c>
      <c r="C1737" t="s">
        <v>1011</v>
      </c>
      <c r="D1737" t="s">
        <v>1012</v>
      </c>
      <c r="E1737" t="s">
        <v>3</v>
      </c>
      <c r="F1737">
        <f t="shared" si="135"/>
        <v>7</v>
      </c>
      <c r="G1737" t="s">
        <v>3778</v>
      </c>
      <c r="H1737" t="s">
        <v>3779</v>
      </c>
      <c r="I1737" t="s">
        <v>3780</v>
      </c>
      <c r="J1737" t="s">
        <v>4397</v>
      </c>
      <c r="K1737" s="46">
        <v>1.1399999999999999</v>
      </c>
      <c r="L1737" s="27">
        <v>0</v>
      </c>
      <c r="M1737" s="27">
        <v>31.69</v>
      </c>
      <c r="N1737" s="27">
        <v>0</v>
      </c>
      <c r="O1737" s="70">
        <f t="shared" si="136"/>
        <v>31.69</v>
      </c>
      <c r="P1737" s="76">
        <v>0</v>
      </c>
      <c r="Q1737" s="66">
        <f t="shared" si="137"/>
        <v>0</v>
      </c>
      <c r="R1737" s="63">
        <v>0</v>
      </c>
      <c r="S1737" s="27">
        <v>0</v>
      </c>
      <c r="T1737" s="27">
        <v>31.69</v>
      </c>
      <c r="U1737" s="64">
        <f t="shared" si="138"/>
        <v>0</v>
      </c>
      <c r="V1737" s="65">
        <f t="shared" si="139"/>
        <v>31.69</v>
      </c>
    </row>
    <row r="1738" spans="1:22" x14ac:dyDescent="0.25">
      <c r="A1738" s="1" t="s">
        <v>3716</v>
      </c>
      <c r="B1738" t="s">
        <v>37</v>
      </c>
      <c r="C1738" t="s">
        <v>1011</v>
      </c>
      <c r="D1738" t="s">
        <v>1012</v>
      </c>
      <c r="E1738" t="s">
        <v>3</v>
      </c>
      <c r="F1738">
        <f t="shared" si="135"/>
        <v>7</v>
      </c>
      <c r="G1738" t="s">
        <v>3902</v>
      </c>
      <c r="H1738" t="s">
        <v>3782</v>
      </c>
      <c r="I1738" t="s">
        <v>3783</v>
      </c>
      <c r="J1738" t="s">
        <v>4397</v>
      </c>
      <c r="K1738" s="46">
        <v>0.94940000000000002</v>
      </c>
      <c r="L1738" s="27">
        <v>0</v>
      </c>
      <c r="M1738" s="27">
        <v>26.39</v>
      </c>
      <c r="N1738" s="27">
        <v>0</v>
      </c>
      <c r="O1738" s="70">
        <f t="shared" si="136"/>
        <v>26.39</v>
      </c>
      <c r="P1738" s="76">
        <v>0</v>
      </c>
      <c r="Q1738" s="66">
        <f t="shared" si="137"/>
        <v>0</v>
      </c>
      <c r="R1738" s="63">
        <v>0</v>
      </c>
      <c r="S1738" s="27">
        <v>0</v>
      </c>
      <c r="T1738" s="27">
        <v>26.39</v>
      </c>
      <c r="U1738" s="64">
        <f t="shared" si="138"/>
        <v>0</v>
      </c>
      <c r="V1738" s="65">
        <f t="shared" si="139"/>
        <v>26.39</v>
      </c>
    </row>
    <row r="1739" spans="1:22" x14ac:dyDescent="0.25">
      <c r="A1739" s="1" t="s">
        <v>3716</v>
      </c>
      <c r="B1739" t="s">
        <v>37</v>
      </c>
      <c r="C1739" t="s">
        <v>1011</v>
      </c>
      <c r="D1739" t="s">
        <v>1012</v>
      </c>
      <c r="E1739" t="s">
        <v>3</v>
      </c>
      <c r="F1739">
        <f t="shared" si="135"/>
        <v>7</v>
      </c>
      <c r="G1739" t="s">
        <v>3787</v>
      </c>
      <c r="H1739" t="s">
        <v>3782</v>
      </c>
      <c r="I1739" t="s">
        <v>3785</v>
      </c>
      <c r="J1739" t="s">
        <v>4397</v>
      </c>
      <c r="K1739" s="46">
        <v>1.9823999999999999</v>
      </c>
      <c r="L1739" s="27">
        <v>0</v>
      </c>
      <c r="M1739" s="27">
        <v>55.11</v>
      </c>
      <c r="N1739" s="27">
        <v>0</v>
      </c>
      <c r="O1739" s="70">
        <f t="shared" si="136"/>
        <v>55.11</v>
      </c>
      <c r="P1739" s="76">
        <v>0</v>
      </c>
      <c r="Q1739" s="66">
        <f t="shared" si="137"/>
        <v>0</v>
      </c>
      <c r="R1739" s="63">
        <v>0</v>
      </c>
      <c r="S1739" s="27">
        <v>0</v>
      </c>
      <c r="T1739" s="27">
        <v>55.11</v>
      </c>
      <c r="U1739" s="64">
        <f t="shared" si="138"/>
        <v>0</v>
      </c>
      <c r="V1739" s="65">
        <f t="shared" si="139"/>
        <v>55.11</v>
      </c>
    </row>
    <row r="1740" spans="1:22" x14ac:dyDescent="0.25">
      <c r="A1740" s="1" t="s">
        <v>3716</v>
      </c>
      <c r="B1740" t="s">
        <v>37</v>
      </c>
      <c r="C1740" t="s">
        <v>1011</v>
      </c>
      <c r="D1740" t="s">
        <v>1012</v>
      </c>
      <c r="E1740" t="s">
        <v>3</v>
      </c>
      <c r="F1740">
        <f t="shared" si="135"/>
        <v>7</v>
      </c>
      <c r="G1740" t="s">
        <v>3869</v>
      </c>
      <c r="H1740" t="s">
        <v>3782</v>
      </c>
      <c r="I1740" t="s">
        <v>3785</v>
      </c>
      <c r="J1740" t="s">
        <v>4397</v>
      </c>
      <c r="K1740" s="46">
        <v>0.99670000000000003</v>
      </c>
      <c r="L1740" s="27">
        <v>0</v>
      </c>
      <c r="M1740" s="27">
        <v>27.71</v>
      </c>
      <c r="N1740" s="27">
        <v>0</v>
      </c>
      <c r="O1740" s="70">
        <f t="shared" si="136"/>
        <v>27.71</v>
      </c>
      <c r="P1740" s="76">
        <v>0</v>
      </c>
      <c r="Q1740" s="66">
        <f t="shared" si="137"/>
        <v>0</v>
      </c>
      <c r="R1740" s="63">
        <v>0</v>
      </c>
      <c r="S1740" s="27">
        <v>0</v>
      </c>
      <c r="T1740" s="27">
        <v>27.71</v>
      </c>
      <c r="U1740" s="64">
        <f t="shared" si="138"/>
        <v>0</v>
      </c>
      <c r="V1740" s="65">
        <f t="shared" si="139"/>
        <v>27.71</v>
      </c>
    </row>
    <row r="1741" spans="1:22" x14ac:dyDescent="0.25">
      <c r="A1741" s="1" t="s">
        <v>3716</v>
      </c>
      <c r="B1741" t="s">
        <v>37</v>
      </c>
      <c r="C1741" t="s">
        <v>1011</v>
      </c>
      <c r="D1741" t="s">
        <v>1012</v>
      </c>
      <c r="E1741" t="s">
        <v>3</v>
      </c>
      <c r="F1741">
        <f t="shared" si="135"/>
        <v>7</v>
      </c>
      <c r="G1741" t="s">
        <v>3983</v>
      </c>
      <c r="H1741" t="s">
        <v>3782</v>
      </c>
      <c r="I1741" t="s">
        <v>3785</v>
      </c>
      <c r="J1741" t="s">
        <v>4397</v>
      </c>
      <c r="K1741" s="46">
        <v>0.99150000000000005</v>
      </c>
      <c r="L1741" s="27">
        <v>0</v>
      </c>
      <c r="M1741" s="27">
        <v>27.56</v>
      </c>
      <c r="N1741" s="27">
        <v>0</v>
      </c>
      <c r="O1741" s="70">
        <f t="shared" si="136"/>
        <v>27.56</v>
      </c>
      <c r="P1741" s="76">
        <v>0</v>
      </c>
      <c r="Q1741" s="66">
        <f t="shared" si="137"/>
        <v>0</v>
      </c>
      <c r="R1741" s="63">
        <v>0</v>
      </c>
      <c r="S1741" s="27">
        <v>0</v>
      </c>
      <c r="T1741" s="27">
        <v>27.56</v>
      </c>
      <c r="U1741" s="64">
        <f t="shared" si="138"/>
        <v>0</v>
      </c>
      <c r="V1741" s="65">
        <f t="shared" si="139"/>
        <v>27.56</v>
      </c>
    </row>
    <row r="1742" spans="1:22" x14ac:dyDescent="0.25">
      <c r="A1742" s="1" t="s">
        <v>3716</v>
      </c>
      <c r="B1742" t="s">
        <v>37</v>
      </c>
      <c r="C1742" t="s">
        <v>1013</v>
      </c>
      <c r="D1742" t="s">
        <v>1014</v>
      </c>
      <c r="E1742" t="s">
        <v>3</v>
      </c>
      <c r="F1742">
        <f t="shared" si="135"/>
        <v>7</v>
      </c>
      <c r="G1742" t="s">
        <v>3778</v>
      </c>
      <c r="H1742" t="s">
        <v>3779</v>
      </c>
      <c r="I1742" t="s">
        <v>3780</v>
      </c>
      <c r="J1742" t="s">
        <v>4397</v>
      </c>
      <c r="K1742" s="46">
        <v>1.2728999999999999</v>
      </c>
      <c r="L1742" s="27">
        <v>0</v>
      </c>
      <c r="M1742" s="27">
        <v>0</v>
      </c>
      <c r="N1742" s="27">
        <v>0</v>
      </c>
      <c r="O1742" s="70">
        <f t="shared" si="136"/>
        <v>0</v>
      </c>
      <c r="P1742" s="76">
        <v>0</v>
      </c>
      <c r="Q1742" s="66">
        <f t="shared" si="137"/>
        <v>0</v>
      </c>
      <c r="R1742" s="63">
        <v>0</v>
      </c>
      <c r="S1742" s="27">
        <v>0</v>
      </c>
      <c r="T1742" s="27">
        <v>0</v>
      </c>
      <c r="U1742" s="64">
        <f t="shared" si="138"/>
        <v>0</v>
      </c>
      <c r="V1742" s="65">
        <f t="shared" si="139"/>
        <v>0</v>
      </c>
    </row>
    <row r="1743" spans="1:22" x14ac:dyDescent="0.25">
      <c r="A1743" s="1" t="s">
        <v>3716</v>
      </c>
      <c r="B1743" t="s">
        <v>37</v>
      </c>
      <c r="C1743" t="s">
        <v>1013</v>
      </c>
      <c r="D1743" t="s">
        <v>1014</v>
      </c>
      <c r="E1743" t="s">
        <v>3</v>
      </c>
      <c r="F1743">
        <f t="shared" si="135"/>
        <v>7</v>
      </c>
      <c r="G1743" t="s">
        <v>3974</v>
      </c>
      <c r="H1743" t="s">
        <v>3782</v>
      </c>
      <c r="I1743" t="s">
        <v>3783</v>
      </c>
      <c r="J1743" t="s">
        <v>4397</v>
      </c>
      <c r="K1743" s="46">
        <v>0.5</v>
      </c>
      <c r="L1743" s="27">
        <v>0</v>
      </c>
      <c r="M1743" s="27">
        <v>0</v>
      </c>
      <c r="N1743" s="27">
        <v>0</v>
      </c>
      <c r="O1743" s="70">
        <f t="shared" si="136"/>
        <v>0</v>
      </c>
      <c r="P1743" s="76">
        <v>0</v>
      </c>
      <c r="Q1743" s="66">
        <f t="shared" si="137"/>
        <v>0</v>
      </c>
      <c r="R1743" s="63">
        <v>0</v>
      </c>
      <c r="S1743" s="27">
        <v>0</v>
      </c>
      <c r="T1743" s="27">
        <v>0</v>
      </c>
      <c r="U1743" s="64">
        <f t="shared" si="138"/>
        <v>0</v>
      </c>
      <c r="V1743" s="65">
        <f t="shared" si="139"/>
        <v>0</v>
      </c>
    </row>
    <row r="1744" spans="1:22" x14ac:dyDescent="0.25">
      <c r="A1744" s="1" t="s">
        <v>3716</v>
      </c>
      <c r="B1744" t="s">
        <v>37</v>
      </c>
      <c r="C1744" t="s">
        <v>1013</v>
      </c>
      <c r="D1744" t="s">
        <v>1014</v>
      </c>
      <c r="E1744" t="s">
        <v>3</v>
      </c>
      <c r="F1744">
        <f t="shared" si="135"/>
        <v>7</v>
      </c>
      <c r="G1744" t="s">
        <v>3941</v>
      </c>
      <c r="H1744" t="s">
        <v>3782</v>
      </c>
      <c r="I1744" t="s">
        <v>3785</v>
      </c>
      <c r="J1744" t="s">
        <v>4397</v>
      </c>
      <c r="K1744" s="46">
        <v>0.1</v>
      </c>
      <c r="L1744" s="27">
        <v>0</v>
      </c>
      <c r="M1744" s="27">
        <v>0</v>
      </c>
      <c r="N1744" s="27">
        <v>0</v>
      </c>
      <c r="O1744" s="70">
        <f t="shared" si="136"/>
        <v>0</v>
      </c>
      <c r="P1744" s="76">
        <v>0</v>
      </c>
      <c r="Q1744" s="66">
        <f t="shared" si="137"/>
        <v>0</v>
      </c>
      <c r="R1744" s="63">
        <v>0</v>
      </c>
      <c r="S1744" s="27">
        <v>0</v>
      </c>
      <c r="T1744" s="27">
        <v>0</v>
      </c>
      <c r="U1744" s="64">
        <f t="shared" si="138"/>
        <v>0</v>
      </c>
      <c r="V1744" s="65">
        <f t="shared" si="139"/>
        <v>0</v>
      </c>
    </row>
    <row r="1745" spans="1:22" x14ac:dyDescent="0.25">
      <c r="A1745" s="1" t="s">
        <v>3716</v>
      </c>
      <c r="B1745" t="s">
        <v>37</v>
      </c>
      <c r="C1745" t="s">
        <v>1013</v>
      </c>
      <c r="D1745" t="s">
        <v>1014</v>
      </c>
      <c r="E1745" t="s">
        <v>3</v>
      </c>
      <c r="F1745">
        <f t="shared" si="135"/>
        <v>7</v>
      </c>
      <c r="G1745" t="s">
        <v>3985</v>
      </c>
      <c r="H1745" t="s">
        <v>3782</v>
      </c>
      <c r="I1745" t="s">
        <v>3785</v>
      </c>
      <c r="J1745" t="s">
        <v>4397</v>
      </c>
      <c r="K1745" s="46">
        <v>0.15</v>
      </c>
      <c r="L1745" s="27">
        <v>0</v>
      </c>
      <c r="M1745" s="27">
        <v>0</v>
      </c>
      <c r="N1745" s="27">
        <v>0</v>
      </c>
      <c r="O1745" s="70">
        <f t="shared" si="136"/>
        <v>0</v>
      </c>
      <c r="P1745" s="76">
        <v>0</v>
      </c>
      <c r="Q1745" s="66">
        <f t="shared" si="137"/>
        <v>0</v>
      </c>
      <c r="R1745" s="63">
        <v>0</v>
      </c>
      <c r="S1745" s="27">
        <v>0</v>
      </c>
      <c r="T1745" s="27">
        <v>0</v>
      </c>
      <c r="U1745" s="64">
        <f t="shared" si="138"/>
        <v>0</v>
      </c>
      <c r="V1745" s="65">
        <f t="shared" si="139"/>
        <v>0</v>
      </c>
    </row>
    <row r="1746" spans="1:22" x14ac:dyDescent="0.25">
      <c r="A1746" s="1" t="s">
        <v>3716</v>
      </c>
      <c r="B1746" t="s">
        <v>37</v>
      </c>
      <c r="C1746" t="s">
        <v>1013</v>
      </c>
      <c r="D1746" t="s">
        <v>1014</v>
      </c>
      <c r="E1746" t="s">
        <v>3</v>
      </c>
      <c r="F1746">
        <f t="shared" si="135"/>
        <v>7</v>
      </c>
      <c r="G1746" t="s">
        <v>3787</v>
      </c>
      <c r="H1746" t="s">
        <v>3782</v>
      </c>
      <c r="I1746" t="s">
        <v>3785</v>
      </c>
      <c r="J1746" t="s">
        <v>4397</v>
      </c>
      <c r="K1746" s="46">
        <v>2</v>
      </c>
      <c r="L1746" s="27">
        <v>0</v>
      </c>
      <c r="M1746" s="27">
        <v>0</v>
      </c>
      <c r="N1746" s="27">
        <v>0</v>
      </c>
      <c r="O1746" s="70">
        <f t="shared" si="136"/>
        <v>0</v>
      </c>
      <c r="P1746" s="76">
        <v>0</v>
      </c>
      <c r="Q1746" s="66">
        <f t="shared" si="137"/>
        <v>0</v>
      </c>
      <c r="R1746" s="63">
        <v>0</v>
      </c>
      <c r="S1746" s="27">
        <v>0</v>
      </c>
      <c r="T1746" s="27">
        <v>0</v>
      </c>
      <c r="U1746" s="64">
        <f t="shared" si="138"/>
        <v>0</v>
      </c>
      <c r="V1746" s="65">
        <f t="shared" si="139"/>
        <v>0</v>
      </c>
    </row>
    <row r="1747" spans="1:22" x14ac:dyDescent="0.25">
      <c r="A1747" s="1" t="s">
        <v>3716</v>
      </c>
      <c r="B1747" t="s">
        <v>37</v>
      </c>
      <c r="C1747" t="s">
        <v>1013</v>
      </c>
      <c r="D1747" t="s">
        <v>1014</v>
      </c>
      <c r="E1747" t="s">
        <v>3</v>
      </c>
      <c r="F1747">
        <f t="shared" si="135"/>
        <v>7</v>
      </c>
      <c r="G1747" t="s">
        <v>3869</v>
      </c>
      <c r="H1747" t="s">
        <v>3782</v>
      </c>
      <c r="I1747" t="s">
        <v>3785</v>
      </c>
      <c r="J1747" t="s">
        <v>4397</v>
      </c>
      <c r="K1747" s="46">
        <v>1</v>
      </c>
      <c r="L1747" s="27">
        <v>0</v>
      </c>
      <c r="M1747" s="27">
        <v>0</v>
      </c>
      <c r="N1747" s="27">
        <v>0</v>
      </c>
      <c r="O1747" s="70">
        <f t="shared" si="136"/>
        <v>0</v>
      </c>
      <c r="P1747" s="76">
        <v>0</v>
      </c>
      <c r="Q1747" s="66">
        <f t="shared" si="137"/>
        <v>0</v>
      </c>
      <c r="R1747" s="63">
        <v>0</v>
      </c>
      <c r="S1747" s="27">
        <v>0</v>
      </c>
      <c r="T1747" s="27">
        <v>0</v>
      </c>
      <c r="U1747" s="64">
        <f t="shared" si="138"/>
        <v>0</v>
      </c>
      <c r="V1747" s="65">
        <f t="shared" si="139"/>
        <v>0</v>
      </c>
    </row>
    <row r="1748" spans="1:22" x14ac:dyDescent="0.25">
      <c r="A1748" s="1" t="s">
        <v>3716</v>
      </c>
      <c r="B1748" t="s">
        <v>37</v>
      </c>
      <c r="C1748" t="s">
        <v>1015</v>
      </c>
      <c r="D1748" t="s">
        <v>1016</v>
      </c>
      <c r="E1748" t="s">
        <v>3</v>
      </c>
      <c r="F1748">
        <f t="shared" si="135"/>
        <v>7</v>
      </c>
      <c r="G1748" t="s">
        <v>3778</v>
      </c>
      <c r="H1748" t="s">
        <v>3779</v>
      </c>
      <c r="I1748" t="s">
        <v>3780</v>
      </c>
      <c r="J1748" t="s">
        <v>4397</v>
      </c>
      <c r="K1748" s="46">
        <v>1.0868</v>
      </c>
      <c r="L1748" s="27">
        <v>0</v>
      </c>
      <c r="M1748" s="27">
        <v>0</v>
      </c>
      <c r="N1748" s="27">
        <v>0</v>
      </c>
      <c r="O1748" s="70">
        <f t="shared" si="136"/>
        <v>0</v>
      </c>
      <c r="P1748" s="76">
        <v>0</v>
      </c>
      <c r="Q1748" s="66">
        <f t="shared" si="137"/>
        <v>0</v>
      </c>
      <c r="R1748" s="63">
        <v>0</v>
      </c>
      <c r="S1748" s="27">
        <v>0</v>
      </c>
      <c r="T1748" s="27">
        <v>0</v>
      </c>
      <c r="U1748" s="64">
        <f t="shared" si="138"/>
        <v>0</v>
      </c>
      <c r="V1748" s="65">
        <f t="shared" si="139"/>
        <v>0</v>
      </c>
    </row>
    <row r="1749" spans="1:22" x14ac:dyDescent="0.25">
      <c r="A1749" s="1" t="s">
        <v>3716</v>
      </c>
      <c r="B1749" t="s">
        <v>37</v>
      </c>
      <c r="C1749" t="s">
        <v>1015</v>
      </c>
      <c r="D1749" t="s">
        <v>1016</v>
      </c>
      <c r="E1749" t="s">
        <v>3</v>
      </c>
      <c r="F1749">
        <f t="shared" si="135"/>
        <v>7</v>
      </c>
      <c r="G1749" t="s">
        <v>3787</v>
      </c>
      <c r="H1749" t="s">
        <v>3782</v>
      </c>
      <c r="I1749" t="s">
        <v>3785</v>
      </c>
      <c r="J1749" t="s">
        <v>4397</v>
      </c>
      <c r="K1749" s="46">
        <v>2</v>
      </c>
      <c r="L1749" s="27">
        <v>0</v>
      </c>
      <c r="M1749" s="27">
        <v>0</v>
      </c>
      <c r="N1749" s="27">
        <v>0</v>
      </c>
      <c r="O1749" s="70">
        <f t="shared" si="136"/>
        <v>0</v>
      </c>
      <c r="P1749" s="76">
        <v>0</v>
      </c>
      <c r="Q1749" s="66">
        <f t="shared" si="137"/>
        <v>0</v>
      </c>
      <c r="R1749" s="63">
        <v>0</v>
      </c>
      <c r="S1749" s="27">
        <v>0</v>
      </c>
      <c r="T1749" s="27">
        <v>0</v>
      </c>
      <c r="U1749" s="64">
        <f t="shared" si="138"/>
        <v>0</v>
      </c>
      <c r="V1749" s="65">
        <f t="shared" si="139"/>
        <v>0</v>
      </c>
    </row>
    <row r="1750" spans="1:22" x14ac:dyDescent="0.25">
      <c r="A1750" s="1" t="s">
        <v>3716</v>
      </c>
      <c r="B1750" t="s">
        <v>37</v>
      </c>
      <c r="C1750" t="s">
        <v>1017</v>
      </c>
      <c r="D1750" t="s">
        <v>1018</v>
      </c>
      <c r="E1750" t="s">
        <v>3</v>
      </c>
      <c r="F1750">
        <f t="shared" si="135"/>
        <v>7</v>
      </c>
      <c r="G1750" t="s">
        <v>3778</v>
      </c>
      <c r="H1750" t="s">
        <v>3779</v>
      </c>
      <c r="I1750" t="s">
        <v>3780</v>
      </c>
      <c r="J1750" t="s">
        <v>4397</v>
      </c>
      <c r="K1750" s="46">
        <v>0.55249999999999999</v>
      </c>
      <c r="L1750" s="27">
        <v>0</v>
      </c>
      <c r="M1750" s="27">
        <v>18.07</v>
      </c>
      <c r="N1750" s="27">
        <v>0</v>
      </c>
      <c r="O1750" s="70">
        <f t="shared" si="136"/>
        <v>18.07</v>
      </c>
      <c r="P1750" s="76">
        <v>0</v>
      </c>
      <c r="Q1750" s="66">
        <f t="shared" si="137"/>
        <v>0</v>
      </c>
      <c r="R1750" s="63">
        <v>0</v>
      </c>
      <c r="S1750" s="27">
        <v>0</v>
      </c>
      <c r="T1750" s="27">
        <v>18.07</v>
      </c>
      <c r="U1750" s="64">
        <f t="shared" si="138"/>
        <v>0</v>
      </c>
      <c r="V1750" s="65">
        <f t="shared" si="139"/>
        <v>18.07</v>
      </c>
    </row>
    <row r="1751" spans="1:22" x14ac:dyDescent="0.25">
      <c r="A1751" s="1" t="s">
        <v>3716</v>
      </c>
      <c r="B1751" t="s">
        <v>37</v>
      </c>
      <c r="C1751" t="s">
        <v>1017</v>
      </c>
      <c r="D1751" t="s">
        <v>1018</v>
      </c>
      <c r="E1751" t="s">
        <v>3</v>
      </c>
      <c r="F1751">
        <f t="shared" si="135"/>
        <v>7</v>
      </c>
      <c r="G1751" t="s">
        <v>3900</v>
      </c>
      <c r="H1751" t="s">
        <v>3779</v>
      </c>
      <c r="I1751" t="s">
        <v>3780</v>
      </c>
      <c r="J1751" t="s">
        <v>4397</v>
      </c>
      <c r="K1751" s="46">
        <v>8.9474999999999998</v>
      </c>
      <c r="L1751" s="27">
        <v>0</v>
      </c>
      <c r="M1751" s="27">
        <v>292.58</v>
      </c>
      <c r="N1751" s="27">
        <v>0</v>
      </c>
      <c r="O1751" s="70">
        <f t="shared" si="136"/>
        <v>292.58</v>
      </c>
      <c r="P1751" s="76">
        <v>0</v>
      </c>
      <c r="Q1751" s="66">
        <f t="shared" si="137"/>
        <v>0</v>
      </c>
      <c r="R1751" s="63">
        <v>0</v>
      </c>
      <c r="S1751" s="27">
        <v>0</v>
      </c>
      <c r="T1751" s="27">
        <v>292.58</v>
      </c>
      <c r="U1751" s="64">
        <f t="shared" si="138"/>
        <v>0</v>
      </c>
      <c r="V1751" s="65">
        <f t="shared" si="139"/>
        <v>292.58</v>
      </c>
    </row>
    <row r="1752" spans="1:22" x14ac:dyDescent="0.25">
      <c r="A1752" s="1" t="s">
        <v>3716</v>
      </c>
      <c r="B1752" t="s">
        <v>37</v>
      </c>
      <c r="C1752" t="s">
        <v>1019</v>
      </c>
      <c r="D1752" t="s">
        <v>1020</v>
      </c>
      <c r="E1752" t="s">
        <v>3</v>
      </c>
      <c r="F1752">
        <f t="shared" si="135"/>
        <v>7</v>
      </c>
      <c r="G1752" t="s">
        <v>3778</v>
      </c>
      <c r="H1752" t="s">
        <v>3779</v>
      </c>
      <c r="I1752" t="s">
        <v>3780</v>
      </c>
      <c r="J1752" t="s">
        <v>4397</v>
      </c>
      <c r="K1752" s="46">
        <v>0.86860000000000004</v>
      </c>
      <c r="L1752" s="27">
        <v>0</v>
      </c>
      <c r="M1752" s="27">
        <v>330.94</v>
      </c>
      <c r="N1752" s="27">
        <v>0</v>
      </c>
      <c r="O1752" s="70">
        <f t="shared" si="136"/>
        <v>330.94</v>
      </c>
      <c r="P1752" s="76">
        <v>0</v>
      </c>
      <c r="Q1752" s="66">
        <f t="shared" si="137"/>
        <v>0</v>
      </c>
      <c r="R1752" s="63">
        <v>0</v>
      </c>
      <c r="S1752" s="27">
        <v>0</v>
      </c>
      <c r="T1752" s="27">
        <v>330.94</v>
      </c>
      <c r="U1752" s="64">
        <f t="shared" si="138"/>
        <v>0</v>
      </c>
      <c r="V1752" s="65">
        <f t="shared" si="139"/>
        <v>330.94</v>
      </c>
    </row>
    <row r="1753" spans="1:22" x14ac:dyDescent="0.25">
      <c r="A1753" s="1" t="s">
        <v>3716</v>
      </c>
      <c r="B1753" t="s">
        <v>37</v>
      </c>
      <c r="C1753" t="s">
        <v>1019</v>
      </c>
      <c r="D1753" t="s">
        <v>1020</v>
      </c>
      <c r="E1753" t="s">
        <v>3</v>
      </c>
      <c r="F1753">
        <f t="shared" si="135"/>
        <v>7</v>
      </c>
      <c r="G1753" t="s">
        <v>3902</v>
      </c>
      <c r="H1753" t="s">
        <v>3782</v>
      </c>
      <c r="I1753" t="s">
        <v>3783</v>
      </c>
      <c r="J1753" t="s">
        <v>4397</v>
      </c>
      <c r="K1753" s="46">
        <v>0.49830000000000002</v>
      </c>
      <c r="L1753" s="27">
        <v>0</v>
      </c>
      <c r="M1753" s="27">
        <v>189.85</v>
      </c>
      <c r="N1753" s="27">
        <v>0</v>
      </c>
      <c r="O1753" s="70">
        <f t="shared" si="136"/>
        <v>189.85</v>
      </c>
      <c r="P1753" s="76">
        <v>0</v>
      </c>
      <c r="Q1753" s="66">
        <f t="shared" si="137"/>
        <v>0</v>
      </c>
      <c r="R1753" s="63">
        <v>0</v>
      </c>
      <c r="S1753" s="27">
        <v>0</v>
      </c>
      <c r="T1753" s="27">
        <v>189.85</v>
      </c>
      <c r="U1753" s="64">
        <f t="shared" si="138"/>
        <v>0</v>
      </c>
      <c r="V1753" s="65">
        <f t="shared" si="139"/>
        <v>189.85</v>
      </c>
    </row>
    <row r="1754" spans="1:22" x14ac:dyDescent="0.25">
      <c r="A1754" s="1" t="s">
        <v>3716</v>
      </c>
      <c r="B1754" t="s">
        <v>37</v>
      </c>
      <c r="C1754" t="s">
        <v>1019</v>
      </c>
      <c r="D1754" t="s">
        <v>1020</v>
      </c>
      <c r="E1754" t="s">
        <v>3</v>
      </c>
      <c r="F1754">
        <f t="shared" si="135"/>
        <v>7</v>
      </c>
      <c r="G1754" t="s">
        <v>3784</v>
      </c>
      <c r="H1754" t="s">
        <v>3782</v>
      </c>
      <c r="I1754" t="s">
        <v>3785</v>
      </c>
      <c r="J1754" t="s">
        <v>4397</v>
      </c>
      <c r="K1754" s="46">
        <v>0.49830000000000002</v>
      </c>
      <c r="L1754" s="27">
        <v>0</v>
      </c>
      <c r="M1754" s="27">
        <v>189.85</v>
      </c>
      <c r="N1754" s="27">
        <v>0</v>
      </c>
      <c r="O1754" s="70">
        <f t="shared" si="136"/>
        <v>189.85</v>
      </c>
      <c r="P1754" s="76">
        <v>0</v>
      </c>
      <c r="Q1754" s="66">
        <f t="shared" si="137"/>
        <v>0</v>
      </c>
      <c r="R1754" s="63">
        <v>0</v>
      </c>
      <c r="S1754" s="27">
        <v>0</v>
      </c>
      <c r="T1754" s="27">
        <v>189.85</v>
      </c>
      <c r="U1754" s="64">
        <f t="shared" si="138"/>
        <v>0</v>
      </c>
      <c r="V1754" s="65">
        <f t="shared" si="139"/>
        <v>189.85</v>
      </c>
    </row>
    <row r="1755" spans="1:22" x14ac:dyDescent="0.25">
      <c r="A1755" s="1" t="s">
        <v>3716</v>
      </c>
      <c r="B1755" t="s">
        <v>37</v>
      </c>
      <c r="C1755" t="s">
        <v>1019</v>
      </c>
      <c r="D1755" t="s">
        <v>1020</v>
      </c>
      <c r="E1755" t="s">
        <v>3</v>
      </c>
      <c r="F1755">
        <f t="shared" si="135"/>
        <v>7</v>
      </c>
      <c r="G1755" t="s">
        <v>3793</v>
      </c>
      <c r="H1755" t="s">
        <v>3782</v>
      </c>
      <c r="I1755" t="s">
        <v>3785</v>
      </c>
      <c r="J1755" t="s">
        <v>4397</v>
      </c>
      <c r="K1755" s="46">
        <v>0.49830000000000002</v>
      </c>
      <c r="L1755" s="27">
        <v>0</v>
      </c>
      <c r="M1755" s="27">
        <v>189.85</v>
      </c>
      <c r="N1755" s="27">
        <v>0</v>
      </c>
      <c r="O1755" s="70">
        <f t="shared" si="136"/>
        <v>189.85</v>
      </c>
      <c r="P1755" s="76">
        <v>0</v>
      </c>
      <c r="Q1755" s="66">
        <f t="shared" si="137"/>
        <v>0</v>
      </c>
      <c r="R1755" s="63">
        <v>0</v>
      </c>
      <c r="S1755" s="27">
        <v>0</v>
      </c>
      <c r="T1755" s="27">
        <v>189.85</v>
      </c>
      <c r="U1755" s="64">
        <f t="shared" si="138"/>
        <v>0</v>
      </c>
      <c r="V1755" s="65">
        <f t="shared" si="139"/>
        <v>189.85</v>
      </c>
    </row>
    <row r="1756" spans="1:22" x14ac:dyDescent="0.25">
      <c r="A1756" s="1" t="s">
        <v>3716</v>
      </c>
      <c r="B1756" t="s">
        <v>37</v>
      </c>
      <c r="C1756" t="s">
        <v>1019</v>
      </c>
      <c r="D1756" t="s">
        <v>1020</v>
      </c>
      <c r="E1756" t="s">
        <v>3</v>
      </c>
      <c r="F1756">
        <f t="shared" si="135"/>
        <v>7</v>
      </c>
      <c r="G1756" t="s">
        <v>3944</v>
      </c>
      <c r="H1756" t="s">
        <v>3782</v>
      </c>
      <c r="I1756" t="s">
        <v>3785</v>
      </c>
      <c r="J1756" t="s">
        <v>4397</v>
      </c>
      <c r="K1756" s="46">
        <v>0.3488</v>
      </c>
      <c r="L1756" s="27">
        <v>0</v>
      </c>
      <c r="M1756" s="27">
        <v>132.88999999999999</v>
      </c>
      <c r="N1756" s="27">
        <v>0</v>
      </c>
      <c r="O1756" s="70">
        <f t="shared" si="136"/>
        <v>132.88999999999999</v>
      </c>
      <c r="P1756" s="76">
        <v>0</v>
      </c>
      <c r="Q1756" s="66">
        <f t="shared" si="137"/>
        <v>0</v>
      </c>
      <c r="R1756" s="63">
        <v>0</v>
      </c>
      <c r="S1756" s="27">
        <v>0</v>
      </c>
      <c r="T1756" s="27">
        <v>132.88999999999999</v>
      </c>
      <c r="U1756" s="64">
        <f t="shared" si="138"/>
        <v>0</v>
      </c>
      <c r="V1756" s="65">
        <f t="shared" si="139"/>
        <v>132.88999999999999</v>
      </c>
    </row>
    <row r="1757" spans="1:22" x14ac:dyDescent="0.25">
      <c r="A1757" s="1" t="s">
        <v>3716</v>
      </c>
      <c r="B1757" t="s">
        <v>37</v>
      </c>
      <c r="C1757" t="s">
        <v>1019</v>
      </c>
      <c r="D1757" t="s">
        <v>1020</v>
      </c>
      <c r="E1757" t="s">
        <v>3</v>
      </c>
      <c r="F1757">
        <f t="shared" si="135"/>
        <v>7</v>
      </c>
      <c r="G1757" t="s">
        <v>3796</v>
      </c>
      <c r="H1757" t="s">
        <v>3782</v>
      </c>
      <c r="I1757" t="s">
        <v>3783</v>
      </c>
      <c r="J1757" t="s">
        <v>4397</v>
      </c>
      <c r="K1757" s="46">
        <v>0.32879999999999998</v>
      </c>
      <c r="L1757" s="27">
        <v>0</v>
      </c>
      <c r="M1757" s="27">
        <v>125.27</v>
      </c>
      <c r="N1757" s="27">
        <v>0</v>
      </c>
      <c r="O1757" s="70">
        <f t="shared" si="136"/>
        <v>125.27</v>
      </c>
      <c r="P1757" s="76">
        <v>0</v>
      </c>
      <c r="Q1757" s="66">
        <f t="shared" si="137"/>
        <v>0</v>
      </c>
      <c r="R1757" s="63">
        <v>0</v>
      </c>
      <c r="S1757" s="27">
        <v>0</v>
      </c>
      <c r="T1757" s="27">
        <v>125.27</v>
      </c>
      <c r="U1757" s="64">
        <f t="shared" si="138"/>
        <v>0</v>
      </c>
      <c r="V1757" s="65">
        <f t="shared" si="139"/>
        <v>125.27</v>
      </c>
    </row>
    <row r="1758" spans="1:22" x14ac:dyDescent="0.25">
      <c r="A1758" s="1" t="s">
        <v>3716</v>
      </c>
      <c r="B1758" t="s">
        <v>37</v>
      </c>
      <c r="C1758" t="s">
        <v>1019</v>
      </c>
      <c r="D1758" t="s">
        <v>1020</v>
      </c>
      <c r="E1758" t="s">
        <v>3</v>
      </c>
      <c r="F1758">
        <f t="shared" si="135"/>
        <v>7</v>
      </c>
      <c r="G1758" t="s">
        <v>3787</v>
      </c>
      <c r="H1758" t="s">
        <v>3782</v>
      </c>
      <c r="I1758" t="s">
        <v>3785</v>
      </c>
      <c r="J1758" t="s">
        <v>4397</v>
      </c>
      <c r="K1758" s="46">
        <v>1.4948999999999999</v>
      </c>
      <c r="L1758" s="27">
        <v>0</v>
      </c>
      <c r="M1758" s="27">
        <v>569.55999999999995</v>
      </c>
      <c r="N1758" s="27">
        <v>0</v>
      </c>
      <c r="O1758" s="70">
        <f t="shared" si="136"/>
        <v>569.55999999999995</v>
      </c>
      <c r="P1758" s="76">
        <v>0</v>
      </c>
      <c r="Q1758" s="66">
        <f t="shared" si="137"/>
        <v>0</v>
      </c>
      <c r="R1758" s="63">
        <v>0</v>
      </c>
      <c r="S1758" s="27">
        <v>0</v>
      </c>
      <c r="T1758" s="27">
        <v>569.55999999999995</v>
      </c>
      <c r="U1758" s="64">
        <f t="shared" si="138"/>
        <v>0</v>
      </c>
      <c r="V1758" s="65">
        <f t="shared" si="139"/>
        <v>569.55999999999995</v>
      </c>
    </row>
    <row r="1759" spans="1:22" x14ac:dyDescent="0.25">
      <c r="A1759" s="1" t="s">
        <v>3716</v>
      </c>
      <c r="B1759" t="s">
        <v>37</v>
      </c>
      <c r="C1759" t="s">
        <v>1021</v>
      </c>
      <c r="D1759" t="s">
        <v>1022</v>
      </c>
      <c r="E1759" t="s">
        <v>3</v>
      </c>
      <c r="F1759">
        <f t="shared" si="135"/>
        <v>7</v>
      </c>
      <c r="G1759" t="s">
        <v>3778</v>
      </c>
      <c r="H1759" t="s">
        <v>3779</v>
      </c>
      <c r="I1759" t="s">
        <v>3780</v>
      </c>
      <c r="J1759" t="s">
        <v>4397</v>
      </c>
      <c r="K1759" s="46">
        <v>0.99990000000000001</v>
      </c>
      <c r="L1759" s="27">
        <v>0</v>
      </c>
      <c r="M1759" s="27">
        <v>89.69</v>
      </c>
      <c r="N1759" s="27">
        <v>0</v>
      </c>
      <c r="O1759" s="70">
        <f t="shared" si="136"/>
        <v>89.69</v>
      </c>
      <c r="P1759" s="76">
        <v>0</v>
      </c>
      <c r="Q1759" s="66">
        <f t="shared" si="137"/>
        <v>0</v>
      </c>
      <c r="R1759" s="63">
        <v>0</v>
      </c>
      <c r="S1759" s="27">
        <v>0</v>
      </c>
      <c r="T1759" s="27">
        <v>89.69</v>
      </c>
      <c r="U1759" s="64">
        <f t="shared" si="138"/>
        <v>0</v>
      </c>
      <c r="V1759" s="65">
        <f t="shared" si="139"/>
        <v>89.69</v>
      </c>
    </row>
    <row r="1760" spans="1:22" x14ac:dyDescent="0.25">
      <c r="A1760" s="1" t="s">
        <v>3716</v>
      </c>
      <c r="B1760" t="s">
        <v>37</v>
      </c>
      <c r="C1760" t="s">
        <v>1021</v>
      </c>
      <c r="D1760" t="s">
        <v>1022</v>
      </c>
      <c r="E1760" t="s">
        <v>3</v>
      </c>
      <c r="F1760">
        <f t="shared" si="135"/>
        <v>7</v>
      </c>
      <c r="G1760" t="s">
        <v>3787</v>
      </c>
      <c r="H1760" t="s">
        <v>3782</v>
      </c>
      <c r="I1760" t="s">
        <v>3785</v>
      </c>
      <c r="J1760" t="s">
        <v>4397</v>
      </c>
      <c r="K1760" s="46">
        <v>2.9918999999999998</v>
      </c>
      <c r="L1760" s="27">
        <v>0</v>
      </c>
      <c r="M1760" s="27">
        <v>268.37</v>
      </c>
      <c r="N1760" s="27">
        <v>0</v>
      </c>
      <c r="O1760" s="70">
        <f t="shared" si="136"/>
        <v>268.37</v>
      </c>
      <c r="P1760" s="76">
        <v>0</v>
      </c>
      <c r="Q1760" s="66">
        <f t="shared" si="137"/>
        <v>0</v>
      </c>
      <c r="R1760" s="63">
        <v>0</v>
      </c>
      <c r="S1760" s="27">
        <v>0</v>
      </c>
      <c r="T1760" s="27">
        <v>268.37</v>
      </c>
      <c r="U1760" s="64">
        <f t="shared" si="138"/>
        <v>0</v>
      </c>
      <c r="V1760" s="65">
        <f t="shared" si="139"/>
        <v>268.37</v>
      </c>
    </row>
    <row r="1761" spans="1:22" x14ac:dyDescent="0.25">
      <c r="A1761" s="1" t="s">
        <v>3716</v>
      </c>
      <c r="B1761" t="s">
        <v>37</v>
      </c>
      <c r="C1761" t="s">
        <v>1023</v>
      </c>
      <c r="D1761" t="s">
        <v>1024</v>
      </c>
      <c r="E1761" t="s">
        <v>3</v>
      </c>
      <c r="F1761">
        <f t="shared" si="135"/>
        <v>7</v>
      </c>
      <c r="G1761" t="s">
        <v>3778</v>
      </c>
      <c r="H1761" t="s">
        <v>3779</v>
      </c>
      <c r="I1761" t="s">
        <v>3780</v>
      </c>
      <c r="J1761" t="s">
        <v>4397</v>
      </c>
      <c r="K1761" s="46">
        <v>1.08</v>
      </c>
      <c r="L1761" s="27">
        <v>0</v>
      </c>
      <c r="M1761" s="27">
        <v>192.46</v>
      </c>
      <c r="N1761" s="27">
        <v>0</v>
      </c>
      <c r="O1761" s="70">
        <f t="shared" si="136"/>
        <v>192.46</v>
      </c>
      <c r="P1761" s="76">
        <v>0</v>
      </c>
      <c r="Q1761" s="66">
        <f t="shared" si="137"/>
        <v>0</v>
      </c>
      <c r="R1761" s="63">
        <v>0</v>
      </c>
      <c r="S1761" s="27">
        <v>0</v>
      </c>
      <c r="T1761" s="27">
        <v>192.46</v>
      </c>
      <c r="U1761" s="64">
        <f t="shared" si="138"/>
        <v>0</v>
      </c>
      <c r="V1761" s="65">
        <f t="shared" si="139"/>
        <v>192.46</v>
      </c>
    </row>
    <row r="1762" spans="1:22" x14ac:dyDescent="0.25">
      <c r="A1762" s="1" t="s">
        <v>3716</v>
      </c>
      <c r="B1762" t="s">
        <v>37</v>
      </c>
      <c r="C1762" t="s">
        <v>1023</v>
      </c>
      <c r="D1762" t="s">
        <v>1024</v>
      </c>
      <c r="E1762" t="s">
        <v>3</v>
      </c>
      <c r="F1762">
        <f t="shared" si="135"/>
        <v>7</v>
      </c>
      <c r="G1762" t="s">
        <v>3902</v>
      </c>
      <c r="H1762" t="s">
        <v>3782</v>
      </c>
      <c r="I1762" t="s">
        <v>3783</v>
      </c>
      <c r="J1762" t="s">
        <v>4397</v>
      </c>
      <c r="K1762" s="46">
        <v>0.94</v>
      </c>
      <c r="L1762" s="27">
        <v>0</v>
      </c>
      <c r="M1762" s="27">
        <v>167.51</v>
      </c>
      <c r="N1762" s="27">
        <v>0</v>
      </c>
      <c r="O1762" s="70">
        <f t="shared" si="136"/>
        <v>167.51</v>
      </c>
      <c r="P1762" s="76">
        <v>0</v>
      </c>
      <c r="Q1762" s="66">
        <f t="shared" si="137"/>
        <v>0</v>
      </c>
      <c r="R1762" s="63">
        <v>0</v>
      </c>
      <c r="S1762" s="27">
        <v>0</v>
      </c>
      <c r="T1762" s="27">
        <v>167.51</v>
      </c>
      <c r="U1762" s="64">
        <f t="shared" si="138"/>
        <v>0</v>
      </c>
      <c r="V1762" s="65">
        <f t="shared" si="139"/>
        <v>167.51</v>
      </c>
    </row>
    <row r="1763" spans="1:22" x14ac:dyDescent="0.25">
      <c r="A1763" s="1" t="s">
        <v>3716</v>
      </c>
      <c r="B1763" t="s">
        <v>37</v>
      </c>
      <c r="C1763" t="s">
        <v>1023</v>
      </c>
      <c r="D1763" t="s">
        <v>1024</v>
      </c>
      <c r="E1763" t="s">
        <v>3</v>
      </c>
      <c r="F1763">
        <f t="shared" si="135"/>
        <v>7</v>
      </c>
      <c r="G1763" t="s">
        <v>3787</v>
      </c>
      <c r="H1763" t="s">
        <v>3782</v>
      </c>
      <c r="I1763" t="s">
        <v>3785</v>
      </c>
      <c r="J1763" t="s">
        <v>4397</v>
      </c>
      <c r="K1763" s="46">
        <v>1.92</v>
      </c>
      <c r="L1763" s="27">
        <v>0</v>
      </c>
      <c r="M1763" s="27">
        <v>342.14</v>
      </c>
      <c r="N1763" s="27">
        <v>0</v>
      </c>
      <c r="O1763" s="70">
        <f t="shared" si="136"/>
        <v>342.14</v>
      </c>
      <c r="P1763" s="76">
        <v>0</v>
      </c>
      <c r="Q1763" s="66">
        <f t="shared" si="137"/>
        <v>0</v>
      </c>
      <c r="R1763" s="63">
        <v>0</v>
      </c>
      <c r="S1763" s="27">
        <v>0</v>
      </c>
      <c r="T1763" s="27">
        <v>342.14</v>
      </c>
      <c r="U1763" s="64">
        <f t="shared" si="138"/>
        <v>0</v>
      </c>
      <c r="V1763" s="65">
        <f t="shared" si="139"/>
        <v>342.14</v>
      </c>
    </row>
    <row r="1764" spans="1:22" x14ac:dyDescent="0.25">
      <c r="A1764" s="1" t="s">
        <v>3716</v>
      </c>
      <c r="B1764" t="s">
        <v>37</v>
      </c>
      <c r="C1764" t="s">
        <v>1025</v>
      </c>
      <c r="D1764" t="s">
        <v>1026</v>
      </c>
      <c r="E1764" t="s">
        <v>3</v>
      </c>
      <c r="F1764">
        <f t="shared" si="135"/>
        <v>7</v>
      </c>
      <c r="G1764" t="s">
        <v>3778</v>
      </c>
      <c r="H1764" t="s">
        <v>3779</v>
      </c>
      <c r="I1764" t="s">
        <v>3780</v>
      </c>
      <c r="J1764" t="s">
        <v>4397</v>
      </c>
      <c r="K1764" s="46">
        <v>0.98740000000000006</v>
      </c>
      <c r="L1764" s="27">
        <v>0</v>
      </c>
      <c r="M1764" s="27">
        <v>0</v>
      </c>
      <c r="N1764" s="27">
        <v>0</v>
      </c>
      <c r="O1764" s="70">
        <f t="shared" si="136"/>
        <v>0</v>
      </c>
      <c r="P1764" s="76">
        <v>0</v>
      </c>
      <c r="Q1764" s="66">
        <f t="shared" si="137"/>
        <v>0</v>
      </c>
      <c r="R1764" s="63">
        <v>0</v>
      </c>
      <c r="S1764" s="27">
        <v>0</v>
      </c>
      <c r="T1764" s="27">
        <v>0</v>
      </c>
      <c r="U1764" s="64">
        <f t="shared" si="138"/>
        <v>0</v>
      </c>
      <c r="V1764" s="65">
        <f t="shared" si="139"/>
        <v>0</v>
      </c>
    </row>
    <row r="1765" spans="1:22" x14ac:dyDescent="0.25">
      <c r="A1765" s="1" t="s">
        <v>3716</v>
      </c>
      <c r="B1765" t="s">
        <v>37</v>
      </c>
      <c r="C1765" t="s">
        <v>1025</v>
      </c>
      <c r="D1765" t="s">
        <v>1026</v>
      </c>
      <c r="E1765" t="s">
        <v>3</v>
      </c>
      <c r="F1765">
        <f t="shared" si="135"/>
        <v>7</v>
      </c>
      <c r="G1765" t="s">
        <v>3865</v>
      </c>
      <c r="H1765" t="s">
        <v>3782</v>
      </c>
      <c r="I1765" t="s">
        <v>3783</v>
      </c>
      <c r="J1765" t="s">
        <v>4397</v>
      </c>
      <c r="K1765" s="46">
        <v>0.7702</v>
      </c>
      <c r="L1765" s="27">
        <v>0</v>
      </c>
      <c r="M1765" s="27">
        <v>0</v>
      </c>
      <c r="N1765" s="27">
        <v>0</v>
      </c>
      <c r="O1765" s="70">
        <f t="shared" si="136"/>
        <v>0</v>
      </c>
      <c r="P1765" s="76">
        <v>0</v>
      </c>
      <c r="Q1765" s="66">
        <f t="shared" si="137"/>
        <v>0</v>
      </c>
      <c r="R1765" s="63">
        <v>0</v>
      </c>
      <c r="S1765" s="27">
        <v>0</v>
      </c>
      <c r="T1765" s="27">
        <v>0</v>
      </c>
      <c r="U1765" s="64">
        <f t="shared" si="138"/>
        <v>0</v>
      </c>
      <c r="V1765" s="65">
        <f t="shared" si="139"/>
        <v>0</v>
      </c>
    </row>
    <row r="1766" spans="1:22" x14ac:dyDescent="0.25">
      <c r="A1766" s="1" t="s">
        <v>3716</v>
      </c>
      <c r="B1766" t="s">
        <v>37</v>
      </c>
      <c r="C1766" t="s">
        <v>1025</v>
      </c>
      <c r="D1766" t="s">
        <v>1026</v>
      </c>
      <c r="E1766" t="s">
        <v>3</v>
      </c>
      <c r="F1766">
        <f t="shared" si="135"/>
        <v>7</v>
      </c>
      <c r="G1766" t="s">
        <v>3986</v>
      </c>
      <c r="H1766" t="s">
        <v>3782</v>
      </c>
      <c r="I1766" t="s">
        <v>3783</v>
      </c>
      <c r="J1766" t="s">
        <v>4397</v>
      </c>
      <c r="K1766" s="46">
        <v>0.3851</v>
      </c>
      <c r="L1766" s="27">
        <v>0</v>
      </c>
      <c r="M1766" s="27">
        <v>0</v>
      </c>
      <c r="N1766" s="27">
        <v>0</v>
      </c>
      <c r="O1766" s="70">
        <f t="shared" si="136"/>
        <v>0</v>
      </c>
      <c r="P1766" s="76">
        <v>0</v>
      </c>
      <c r="Q1766" s="66">
        <f t="shared" si="137"/>
        <v>0</v>
      </c>
      <c r="R1766" s="63">
        <v>0</v>
      </c>
      <c r="S1766" s="27">
        <v>0</v>
      </c>
      <c r="T1766" s="27">
        <v>0</v>
      </c>
      <c r="U1766" s="64">
        <f t="shared" si="138"/>
        <v>0</v>
      </c>
      <c r="V1766" s="65">
        <f t="shared" si="139"/>
        <v>0</v>
      </c>
    </row>
    <row r="1767" spans="1:22" x14ac:dyDescent="0.25">
      <c r="A1767" s="1" t="s">
        <v>3716</v>
      </c>
      <c r="B1767" t="s">
        <v>37</v>
      </c>
      <c r="C1767" t="s">
        <v>1025</v>
      </c>
      <c r="D1767" t="s">
        <v>1026</v>
      </c>
      <c r="E1767" t="s">
        <v>3</v>
      </c>
      <c r="F1767">
        <f t="shared" si="135"/>
        <v>7</v>
      </c>
      <c r="G1767" t="s">
        <v>3784</v>
      </c>
      <c r="H1767" t="s">
        <v>3782</v>
      </c>
      <c r="I1767" t="s">
        <v>3785</v>
      </c>
      <c r="J1767" t="s">
        <v>4397</v>
      </c>
      <c r="K1767" s="46">
        <v>0.23100000000000001</v>
      </c>
      <c r="L1767" s="27">
        <v>0</v>
      </c>
      <c r="M1767" s="27">
        <v>0</v>
      </c>
      <c r="N1767" s="27">
        <v>0</v>
      </c>
      <c r="O1767" s="70">
        <f t="shared" si="136"/>
        <v>0</v>
      </c>
      <c r="P1767" s="76">
        <v>0</v>
      </c>
      <c r="Q1767" s="66">
        <f t="shared" si="137"/>
        <v>0</v>
      </c>
      <c r="R1767" s="63">
        <v>0</v>
      </c>
      <c r="S1767" s="27">
        <v>0</v>
      </c>
      <c r="T1767" s="27">
        <v>0</v>
      </c>
      <c r="U1767" s="64">
        <f t="shared" si="138"/>
        <v>0</v>
      </c>
      <c r="V1767" s="65">
        <f t="shared" si="139"/>
        <v>0</v>
      </c>
    </row>
    <row r="1768" spans="1:22" x14ac:dyDescent="0.25">
      <c r="A1768" s="1" t="s">
        <v>3716</v>
      </c>
      <c r="B1768" t="s">
        <v>37</v>
      </c>
      <c r="C1768" t="s">
        <v>1025</v>
      </c>
      <c r="D1768" t="s">
        <v>1026</v>
      </c>
      <c r="E1768" t="s">
        <v>3</v>
      </c>
      <c r="F1768">
        <f t="shared" si="135"/>
        <v>7</v>
      </c>
      <c r="G1768" t="s">
        <v>3793</v>
      </c>
      <c r="H1768" t="s">
        <v>3782</v>
      </c>
      <c r="I1768" t="s">
        <v>3785</v>
      </c>
      <c r="J1768" t="s">
        <v>4397</v>
      </c>
      <c r="K1768" s="46">
        <v>0.3851</v>
      </c>
      <c r="L1768" s="27">
        <v>0</v>
      </c>
      <c r="M1768" s="27">
        <v>0</v>
      </c>
      <c r="N1768" s="27">
        <v>0</v>
      </c>
      <c r="O1768" s="70">
        <f t="shared" si="136"/>
        <v>0</v>
      </c>
      <c r="P1768" s="76">
        <v>0</v>
      </c>
      <c r="Q1768" s="66">
        <f t="shared" si="137"/>
        <v>0</v>
      </c>
      <c r="R1768" s="63">
        <v>0</v>
      </c>
      <c r="S1768" s="27">
        <v>0</v>
      </c>
      <c r="T1768" s="27">
        <v>0</v>
      </c>
      <c r="U1768" s="64">
        <f t="shared" si="138"/>
        <v>0</v>
      </c>
      <c r="V1768" s="65">
        <f t="shared" si="139"/>
        <v>0</v>
      </c>
    </row>
    <row r="1769" spans="1:22" x14ac:dyDescent="0.25">
      <c r="A1769" s="1" t="s">
        <v>3716</v>
      </c>
      <c r="B1769" t="s">
        <v>37</v>
      </c>
      <c r="C1769" t="s">
        <v>1025</v>
      </c>
      <c r="D1769" t="s">
        <v>1026</v>
      </c>
      <c r="E1769" t="s">
        <v>3</v>
      </c>
      <c r="F1769">
        <f t="shared" si="135"/>
        <v>7</v>
      </c>
      <c r="G1769" t="s">
        <v>3942</v>
      </c>
      <c r="H1769" t="s">
        <v>3782</v>
      </c>
      <c r="I1769" t="s">
        <v>3783</v>
      </c>
      <c r="J1769" t="s">
        <v>4397</v>
      </c>
      <c r="K1769" s="46">
        <v>0.1925</v>
      </c>
      <c r="L1769" s="27">
        <v>0</v>
      </c>
      <c r="M1769" s="27">
        <v>0</v>
      </c>
      <c r="N1769" s="27">
        <v>0</v>
      </c>
      <c r="O1769" s="70">
        <f t="shared" si="136"/>
        <v>0</v>
      </c>
      <c r="P1769" s="76">
        <v>0</v>
      </c>
      <c r="Q1769" s="66">
        <f t="shared" si="137"/>
        <v>0</v>
      </c>
      <c r="R1769" s="63">
        <v>0</v>
      </c>
      <c r="S1769" s="27">
        <v>0</v>
      </c>
      <c r="T1769" s="27">
        <v>0</v>
      </c>
      <c r="U1769" s="64">
        <f t="shared" si="138"/>
        <v>0</v>
      </c>
      <c r="V1769" s="65">
        <f t="shared" si="139"/>
        <v>0</v>
      </c>
    </row>
    <row r="1770" spans="1:22" x14ac:dyDescent="0.25">
      <c r="A1770" s="1" t="s">
        <v>3716</v>
      </c>
      <c r="B1770" t="s">
        <v>37</v>
      </c>
      <c r="C1770" t="s">
        <v>1025</v>
      </c>
      <c r="D1770" t="s">
        <v>1026</v>
      </c>
      <c r="E1770" t="s">
        <v>3</v>
      </c>
      <c r="F1770">
        <f t="shared" si="135"/>
        <v>7</v>
      </c>
      <c r="G1770" t="s">
        <v>3787</v>
      </c>
      <c r="H1770" t="s">
        <v>3782</v>
      </c>
      <c r="I1770" t="s">
        <v>3785</v>
      </c>
      <c r="J1770" t="s">
        <v>4397</v>
      </c>
      <c r="K1770" s="46">
        <v>2.3105000000000002</v>
      </c>
      <c r="L1770" s="27">
        <v>0</v>
      </c>
      <c r="M1770" s="27">
        <v>0</v>
      </c>
      <c r="N1770" s="27">
        <v>0</v>
      </c>
      <c r="O1770" s="70">
        <f t="shared" si="136"/>
        <v>0</v>
      </c>
      <c r="P1770" s="76">
        <v>0</v>
      </c>
      <c r="Q1770" s="66">
        <f t="shared" si="137"/>
        <v>0</v>
      </c>
      <c r="R1770" s="63">
        <v>0</v>
      </c>
      <c r="S1770" s="27">
        <v>0</v>
      </c>
      <c r="T1770" s="27">
        <v>0</v>
      </c>
      <c r="U1770" s="64">
        <f t="shared" si="138"/>
        <v>0</v>
      </c>
      <c r="V1770" s="65">
        <f t="shared" si="139"/>
        <v>0</v>
      </c>
    </row>
    <row r="1771" spans="1:22" x14ac:dyDescent="0.25">
      <c r="A1771" s="1" t="s">
        <v>3716</v>
      </c>
      <c r="B1771" t="s">
        <v>37</v>
      </c>
      <c r="C1771" t="s">
        <v>1025</v>
      </c>
      <c r="D1771" t="s">
        <v>1026</v>
      </c>
      <c r="E1771" t="s">
        <v>3</v>
      </c>
      <c r="F1771">
        <f t="shared" si="135"/>
        <v>7</v>
      </c>
      <c r="G1771" t="s">
        <v>3983</v>
      </c>
      <c r="H1771" t="s">
        <v>3782</v>
      </c>
      <c r="I1771" t="s">
        <v>3785</v>
      </c>
      <c r="J1771" t="s">
        <v>4397</v>
      </c>
      <c r="K1771" s="46">
        <v>0.7702</v>
      </c>
      <c r="L1771" s="27">
        <v>0</v>
      </c>
      <c r="M1771" s="27">
        <v>0</v>
      </c>
      <c r="N1771" s="27">
        <v>0</v>
      </c>
      <c r="O1771" s="70">
        <f t="shared" si="136"/>
        <v>0</v>
      </c>
      <c r="P1771" s="76">
        <v>0</v>
      </c>
      <c r="Q1771" s="66">
        <f t="shared" si="137"/>
        <v>0</v>
      </c>
      <c r="R1771" s="63">
        <v>0</v>
      </c>
      <c r="S1771" s="27">
        <v>0</v>
      </c>
      <c r="T1771" s="27">
        <v>0</v>
      </c>
      <c r="U1771" s="64">
        <f t="shared" si="138"/>
        <v>0</v>
      </c>
      <c r="V1771" s="65">
        <f t="shared" si="139"/>
        <v>0</v>
      </c>
    </row>
    <row r="1772" spans="1:22" x14ac:dyDescent="0.25">
      <c r="A1772" s="1" t="s">
        <v>3716</v>
      </c>
      <c r="B1772" t="s">
        <v>37</v>
      </c>
      <c r="C1772" t="s">
        <v>1027</v>
      </c>
      <c r="D1772" t="s">
        <v>516</v>
      </c>
      <c r="E1772" t="s">
        <v>3</v>
      </c>
      <c r="F1772">
        <f t="shared" si="135"/>
        <v>7</v>
      </c>
      <c r="G1772" t="s">
        <v>3778</v>
      </c>
      <c r="H1772" t="s">
        <v>3779</v>
      </c>
      <c r="I1772" t="s">
        <v>3780</v>
      </c>
      <c r="J1772" t="s">
        <v>4397</v>
      </c>
      <c r="K1772" s="46">
        <v>1.0717000000000001</v>
      </c>
      <c r="L1772" s="27">
        <v>0</v>
      </c>
      <c r="M1772" s="27">
        <v>0</v>
      </c>
      <c r="N1772" s="27">
        <v>0</v>
      </c>
      <c r="O1772" s="70">
        <f t="shared" si="136"/>
        <v>0</v>
      </c>
      <c r="P1772" s="76">
        <v>0</v>
      </c>
      <c r="Q1772" s="66">
        <f t="shared" si="137"/>
        <v>0</v>
      </c>
      <c r="R1772" s="63">
        <v>0</v>
      </c>
      <c r="S1772" s="27">
        <v>0</v>
      </c>
      <c r="T1772" s="27">
        <v>0</v>
      </c>
      <c r="U1772" s="64">
        <f t="shared" si="138"/>
        <v>0</v>
      </c>
      <c r="V1772" s="65">
        <f t="shared" si="139"/>
        <v>0</v>
      </c>
    </row>
    <row r="1773" spans="1:22" x14ac:dyDescent="0.25">
      <c r="A1773" s="1" t="s">
        <v>3716</v>
      </c>
      <c r="B1773" t="s">
        <v>37</v>
      </c>
      <c r="C1773" t="s">
        <v>1027</v>
      </c>
      <c r="D1773" t="s">
        <v>516</v>
      </c>
      <c r="E1773" t="s">
        <v>3</v>
      </c>
      <c r="F1773">
        <f t="shared" si="135"/>
        <v>7</v>
      </c>
      <c r="G1773" t="s">
        <v>3902</v>
      </c>
      <c r="H1773" t="s">
        <v>3782</v>
      </c>
      <c r="I1773" t="s">
        <v>3783</v>
      </c>
      <c r="J1773" t="s">
        <v>4397</v>
      </c>
      <c r="K1773" s="46">
        <v>0.5</v>
      </c>
      <c r="L1773" s="27">
        <v>0</v>
      </c>
      <c r="M1773" s="27">
        <v>0</v>
      </c>
      <c r="N1773" s="27">
        <v>0</v>
      </c>
      <c r="O1773" s="70">
        <f t="shared" si="136"/>
        <v>0</v>
      </c>
      <c r="P1773" s="76">
        <v>0</v>
      </c>
      <c r="Q1773" s="66">
        <f t="shared" si="137"/>
        <v>0</v>
      </c>
      <c r="R1773" s="63">
        <v>0</v>
      </c>
      <c r="S1773" s="27">
        <v>0</v>
      </c>
      <c r="T1773" s="27">
        <v>0</v>
      </c>
      <c r="U1773" s="64">
        <f t="shared" si="138"/>
        <v>0</v>
      </c>
      <c r="V1773" s="65">
        <f t="shared" si="139"/>
        <v>0</v>
      </c>
    </row>
    <row r="1774" spans="1:22" x14ac:dyDescent="0.25">
      <c r="A1774" s="1" t="s">
        <v>3716</v>
      </c>
      <c r="B1774" t="s">
        <v>37</v>
      </c>
      <c r="C1774" t="s">
        <v>1027</v>
      </c>
      <c r="D1774" t="s">
        <v>516</v>
      </c>
      <c r="E1774" t="s">
        <v>3</v>
      </c>
      <c r="F1774">
        <f t="shared" si="135"/>
        <v>7</v>
      </c>
      <c r="G1774" t="s">
        <v>3787</v>
      </c>
      <c r="H1774" t="s">
        <v>3782</v>
      </c>
      <c r="I1774" t="s">
        <v>3785</v>
      </c>
      <c r="J1774" t="s">
        <v>4397</v>
      </c>
      <c r="K1774" s="46">
        <v>2</v>
      </c>
      <c r="L1774" s="27">
        <v>0</v>
      </c>
      <c r="M1774" s="27">
        <v>0</v>
      </c>
      <c r="N1774" s="27">
        <v>0</v>
      </c>
      <c r="O1774" s="70">
        <f t="shared" si="136"/>
        <v>0</v>
      </c>
      <c r="P1774" s="76">
        <v>0</v>
      </c>
      <c r="Q1774" s="66">
        <f t="shared" si="137"/>
        <v>0</v>
      </c>
      <c r="R1774" s="63">
        <v>0</v>
      </c>
      <c r="S1774" s="27">
        <v>0</v>
      </c>
      <c r="T1774" s="27">
        <v>0</v>
      </c>
      <c r="U1774" s="64">
        <f t="shared" si="138"/>
        <v>0</v>
      </c>
      <c r="V1774" s="65">
        <f t="shared" si="139"/>
        <v>0</v>
      </c>
    </row>
    <row r="1775" spans="1:22" x14ac:dyDescent="0.25">
      <c r="A1775" s="1" t="s">
        <v>3716</v>
      </c>
      <c r="B1775" t="s">
        <v>37</v>
      </c>
      <c r="C1775" t="s">
        <v>1028</v>
      </c>
      <c r="D1775" t="s">
        <v>866</v>
      </c>
      <c r="E1775" t="s">
        <v>3</v>
      </c>
      <c r="F1775">
        <f t="shared" si="135"/>
        <v>7</v>
      </c>
      <c r="G1775" t="s">
        <v>3778</v>
      </c>
      <c r="H1775" t="s">
        <v>3779</v>
      </c>
      <c r="I1775" t="s">
        <v>3780</v>
      </c>
      <c r="J1775" t="s">
        <v>4397</v>
      </c>
      <c r="K1775" s="46">
        <v>1.0419</v>
      </c>
      <c r="L1775" s="27">
        <v>0</v>
      </c>
      <c r="M1775" s="27">
        <v>0</v>
      </c>
      <c r="N1775" s="27">
        <v>0</v>
      </c>
      <c r="O1775" s="70">
        <f t="shared" si="136"/>
        <v>0</v>
      </c>
      <c r="P1775" s="76">
        <v>0</v>
      </c>
      <c r="Q1775" s="66">
        <f t="shared" si="137"/>
        <v>0</v>
      </c>
      <c r="R1775" s="63">
        <v>0</v>
      </c>
      <c r="S1775" s="27">
        <v>0</v>
      </c>
      <c r="T1775" s="27">
        <v>0</v>
      </c>
      <c r="U1775" s="64">
        <f t="shared" si="138"/>
        <v>0</v>
      </c>
      <c r="V1775" s="65">
        <f t="shared" si="139"/>
        <v>0</v>
      </c>
    </row>
    <row r="1776" spans="1:22" x14ac:dyDescent="0.25">
      <c r="A1776" s="1" t="s">
        <v>3716</v>
      </c>
      <c r="B1776" t="s">
        <v>37</v>
      </c>
      <c r="C1776" t="s">
        <v>1028</v>
      </c>
      <c r="D1776" t="s">
        <v>866</v>
      </c>
      <c r="E1776" t="s">
        <v>3</v>
      </c>
      <c r="F1776">
        <f t="shared" si="135"/>
        <v>7</v>
      </c>
      <c r="G1776" t="s">
        <v>3865</v>
      </c>
      <c r="H1776" t="s">
        <v>3782</v>
      </c>
      <c r="I1776" t="s">
        <v>3783</v>
      </c>
      <c r="J1776" t="s">
        <v>4397</v>
      </c>
      <c r="K1776" s="46">
        <v>0.46560000000000001</v>
      </c>
      <c r="L1776" s="27">
        <v>0</v>
      </c>
      <c r="M1776" s="27">
        <v>0</v>
      </c>
      <c r="N1776" s="27">
        <v>0</v>
      </c>
      <c r="O1776" s="70">
        <f t="shared" si="136"/>
        <v>0</v>
      </c>
      <c r="P1776" s="76">
        <v>0</v>
      </c>
      <c r="Q1776" s="66">
        <f t="shared" si="137"/>
        <v>0</v>
      </c>
      <c r="R1776" s="63">
        <v>0</v>
      </c>
      <c r="S1776" s="27">
        <v>0</v>
      </c>
      <c r="T1776" s="27">
        <v>0</v>
      </c>
      <c r="U1776" s="64">
        <f t="shared" si="138"/>
        <v>0</v>
      </c>
      <c r="V1776" s="65">
        <f t="shared" si="139"/>
        <v>0</v>
      </c>
    </row>
    <row r="1777" spans="1:22" x14ac:dyDescent="0.25">
      <c r="A1777" s="1" t="s">
        <v>3716</v>
      </c>
      <c r="B1777" t="s">
        <v>37</v>
      </c>
      <c r="C1777" t="s">
        <v>1028</v>
      </c>
      <c r="D1777" t="s">
        <v>866</v>
      </c>
      <c r="E1777" t="s">
        <v>3</v>
      </c>
      <c r="F1777">
        <f t="shared" si="135"/>
        <v>7</v>
      </c>
      <c r="G1777" t="s">
        <v>3787</v>
      </c>
      <c r="H1777" t="s">
        <v>3782</v>
      </c>
      <c r="I1777" t="s">
        <v>3785</v>
      </c>
      <c r="J1777" t="s">
        <v>4397</v>
      </c>
      <c r="K1777" s="46">
        <v>1.9088000000000001</v>
      </c>
      <c r="L1777" s="27">
        <v>0</v>
      </c>
      <c r="M1777" s="27">
        <v>0</v>
      </c>
      <c r="N1777" s="27">
        <v>0</v>
      </c>
      <c r="O1777" s="70">
        <f t="shared" si="136"/>
        <v>0</v>
      </c>
      <c r="P1777" s="76">
        <v>0</v>
      </c>
      <c r="Q1777" s="66">
        <f t="shared" si="137"/>
        <v>0</v>
      </c>
      <c r="R1777" s="63">
        <v>0</v>
      </c>
      <c r="S1777" s="27">
        <v>0</v>
      </c>
      <c r="T1777" s="27">
        <v>0</v>
      </c>
      <c r="U1777" s="64">
        <f t="shared" si="138"/>
        <v>0</v>
      </c>
      <c r="V1777" s="65">
        <f t="shared" si="139"/>
        <v>0</v>
      </c>
    </row>
    <row r="1778" spans="1:22" x14ac:dyDescent="0.25">
      <c r="A1778" s="1" t="s">
        <v>3716</v>
      </c>
      <c r="B1778" t="s">
        <v>37</v>
      </c>
      <c r="C1778" t="s">
        <v>1028</v>
      </c>
      <c r="D1778" t="s">
        <v>866</v>
      </c>
      <c r="E1778" t="s">
        <v>3</v>
      </c>
      <c r="F1778">
        <f t="shared" si="135"/>
        <v>7</v>
      </c>
      <c r="G1778" t="s">
        <v>3869</v>
      </c>
      <c r="H1778" t="s">
        <v>3782</v>
      </c>
      <c r="I1778" t="s">
        <v>3785</v>
      </c>
      <c r="J1778" t="s">
        <v>4397</v>
      </c>
      <c r="K1778" s="46">
        <v>1.8637999999999999</v>
      </c>
      <c r="L1778" s="27">
        <v>0</v>
      </c>
      <c r="M1778" s="27">
        <v>0</v>
      </c>
      <c r="N1778" s="27">
        <v>0</v>
      </c>
      <c r="O1778" s="70">
        <f t="shared" si="136"/>
        <v>0</v>
      </c>
      <c r="P1778" s="76">
        <v>0</v>
      </c>
      <c r="Q1778" s="66">
        <f t="shared" si="137"/>
        <v>0</v>
      </c>
      <c r="R1778" s="63">
        <v>0</v>
      </c>
      <c r="S1778" s="27">
        <v>0</v>
      </c>
      <c r="T1778" s="27">
        <v>0</v>
      </c>
      <c r="U1778" s="64">
        <f t="shared" si="138"/>
        <v>0</v>
      </c>
      <c r="V1778" s="65">
        <f t="shared" si="139"/>
        <v>0</v>
      </c>
    </row>
    <row r="1779" spans="1:22" x14ac:dyDescent="0.25">
      <c r="A1779" s="1" t="s">
        <v>3716</v>
      </c>
      <c r="B1779" t="s">
        <v>37</v>
      </c>
      <c r="C1779" t="s">
        <v>1029</v>
      </c>
      <c r="D1779" t="s">
        <v>1030</v>
      </c>
      <c r="E1779" t="s">
        <v>3</v>
      </c>
      <c r="F1779">
        <f t="shared" si="135"/>
        <v>7</v>
      </c>
      <c r="G1779" t="s">
        <v>3778</v>
      </c>
      <c r="H1779" t="s">
        <v>3779</v>
      </c>
      <c r="I1779" t="s">
        <v>3780</v>
      </c>
      <c r="J1779" t="s">
        <v>4397</v>
      </c>
      <c r="K1779" s="46">
        <v>1.1208</v>
      </c>
      <c r="L1779" s="27">
        <v>36.909999999999997</v>
      </c>
      <c r="M1779" s="27">
        <v>9758.4699999999993</v>
      </c>
      <c r="N1779" s="27">
        <v>1793.6899999999998</v>
      </c>
      <c r="O1779" s="70">
        <f t="shared" si="136"/>
        <v>11589.07</v>
      </c>
      <c r="P1779" s="76">
        <v>1.4452633041462055</v>
      </c>
      <c r="Q1779" s="66">
        <f t="shared" si="137"/>
        <v>2592.35</v>
      </c>
      <c r="R1779" s="63">
        <v>1</v>
      </c>
      <c r="S1779" s="27">
        <v>0</v>
      </c>
      <c r="T1779" s="27">
        <v>11589.07</v>
      </c>
      <c r="U1779" s="64">
        <f t="shared" si="138"/>
        <v>2592.35</v>
      </c>
      <c r="V1779" s="65">
        <f t="shared" si="139"/>
        <v>14181.42</v>
      </c>
    </row>
    <row r="1780" spans="1:22" x14ac:dyDescent="0.25">
      <c r="A1780" s="1" t="s">
        <v>3716</v>
      </c>
      <c r="B1780" t="s">
        <v>37</v>
      </c>
      <c r="C1780" t="s">
        <v>1029</v>
      </c>
      <c r="D1780" t="s">
        <v>1030</v>
      </c>
      <c r="E1780" t="s">
        <v>3</v>
      </c>
      <c r="F1780">
        <f t="shared" si="135"/>
        <v>7</v>
      </c>
      <c r="G1780" t="s">
        <v>3902</v>
      </c>
      <c r="H1780" t="s">
        <v>3782</v>
      </c>
      <c r="I1780" t="s">
        <v>3783</v>
      </c>
      <c r="J1780" t="s">
        <v>4397</v>
      </c>
      <c r="K1780" s="46">
        <v>1.5</v>
      </c>
      <c r="L1780" s="27">
        <v>2449.9499999999998</v>
      </c>
      <c r="M1780" s="27">
        <v>13060.05</v>
      </c>
      <c r="N1780" s="27">
        <v>0</v>
      </c>
      <c r="O1780" s="70">
        <f t="shared" si="136"/>
        <v>15510</v>
      </c>
      <c r="P1780" s="76">
        <v>0</v>
      </c>
      <c r="Q1780" s="66">
        <f t="shared" si="137"/>
        <v>0</v>
      </c>
      <c r="R1780" s="63">
        <v>1</v>
      </c>
      <c r="S1780" s="27">
        <v>0</v>
      </c>
      <c r="T1780" s="27">
        <v>15510</v>
      </c>
      <c r="U1780" s="64">
        <f t="shared" si="138"/>
        <v>0</v>
      </c>
      <c r="V1780" s="65">
        <f t="shared" si="139"/>
        <v>15510</v>
      </c>
    </row>
    <row r="1781" spans="1:22" x14ac:dyDescent="0.25">
      <c r="A1781" s="1" t="s">
        <v>3716</v>
      </c>
      <c r="B1781" t="s">
        <v>37</v>
      </c>
      <c r="C1781" t="s">
        <v>1029</v>
      </c>
      <c r="D1781" t="s">
        <v>1030</v>
      </c>
      <c r="E1781" t="s">
        <v>3</v>
      </c>
      <c r="F1781">
        <f t="shared" si="135"/>
        <v>7</v>
      </c>
      <c r="G1781" t="s">
        <v>3787</v>
      </c>
      <c r="H1781" t="s">
        <v>3782</v>
      </c>
      <c r="I1781" t="s">
        <v>3785</v>
      </c>
      <c r="J1781" t="s">
        <v>4397</v>
      </c>
      <c r="K1781" s="46">
        <v>3</v>
      </c>
      <c r="L1781" s="27">
        <v>0</v>
      </c>
      <c r="M1781" s="27">
        <v>26120.1</v>
      </c>
      <c r="N1781" s="27">
        <v>4899.8999999999996</v>
      </c>
      <c r="O1781" s="70">
        <f t="shared" si="136"/>
        <v>31020</v>
      </c>
      <c r="P1781" s="76">
        <v>1.4452633041462055</v>
      </c>
      <c r="Q1781" s="66">
        <f t="shared" si="137"/>
        <v>7081.65</v>
      </c>
      <c r="R1781" s="63">
        <v>1</v>
      </c>
      <c r="S1781" s="27">
        <v>0</v>
      </c>
      <c r="T1781" s="27">
        <v>31020</v>
      </c>
      <c r="U1781" s="64">
        <f t="shared" si="138"/>
        <v>7081.65</v>
      </c>
      <c r="V1781" s="65">
        <f t="shared" si="139"/>
        <v>38101.65</v>
      </c>
    </row>
    <row r="1782" spans="1:22" x14ac:dyDescent="0.25">
      <c r="A1782" s="1" t="s">
        <v>3716</v>
      </c>
      <c r="B1782" t="s">
        <v>37</v>
      </c>
      <c r="C1782" t="s">
        <v>1031</v>
      </c>
      <c r="D1782" t="s">
        <v>1032</v>
      </c>
      <c r="E1782" t="s">
        <v>3</v>
      </c>
      <c r="F1782">
        <f t="shared" si="135"/>
        <v>7</v>
      </c>
      <c r="G1782" t="s">
        <v>3778</v>
      </c>
      <c r="H1782" t="s">
        <v>3779</v>
      </c>
      <c r="I1782" t="s">
        <v>3780</v>
      </c>
      <c r="J1782" t="s">
        <v>4397</v>
      </c>
      <c r="K1782" s="46">
        <v>1.2785</v>
      </c>
      <c r="L1782" s="27">
        <v>15.74</v>
      </c>
      <c r="M1782" s="27">
        <v>0</v>
      </c>
      <c r="N1782" s="27">
        <v>615.20000000000005</v>
      </c>
      <c r="O1782" s="70">
        <f t="shared" si="136"/>
        <v>630.94000000000005</v>
      </c>
      <c r="P1782" s="76">
        <v>1.4452627636999125</v>
      </c>
      <c r="Q1782" s="66">
        <f t="shared" si="137"/>
        <v>889.13</v>
      </c>
      <c r="R1782" s="63">
        <v>1</v>
      </c>
      <c r="S1782" s="27">
        <v>0</v>
      </c>
      <c r="T1782" s="27">
        <v>630.94000000000005</v>
      </c>
      <c r="U1782" s="64">
        <f t="shared" si="138"/>
        <v>889.13</v>
      </c>
      <c r="V1782" s="65">
        <f t="shared" si="139"/>
        <v>1520.0700000000002</v>
      </c>
    </row>
    <row r="1783" spans="1:22" x14ac:dyDescent="0.25">
      <c r="A1783" s="1" t="s">
        <v>3716</v>
      </c>
      <c r="B1783" t="s">
        <v>37</v>
      </c>
      <c r="C1783" t="s">
        <v>1031</v>
      </c>
      <c r="D1783" t="s">
        <v>1032</v>
      </c>
      <c r="E1783" t="s">
        <v>3</v>
      </c>
      <c r="F1783">
        <f t="shared" si="135"/>
        <v>7</v>
      </c>
      <c r="G1783" t="s">
        <v>3987</v>
      </c>
      <c r="H1783" t="s">
        <v>3782</v>
      </c>
      <c r="I1783" t="s">
        <v>3783</v>
      </c>
      <c r="J1783" t="s">
        <v>4397</v>
      </c>
      <c r="K1783" s="46">
        <v>1.3</v>
      </c>
      <c r="L1783" s="27">
        <v>641.54999999999995</v>
      </c>
      <c r="M1783" s="27">
        <v>0</v>
      </c>
      <c r="N1783" s="27">
        <v>0</v>
      </c>
      <c r="O1783" s="70">
        <f t="shared" si="136"/>
        <v>641.54999999999995</v>
      </c>
      <c r="P1783" s="76">
        <v>0</v>
      </c>
      <c r="Q1783" s="66">
        <f t="shared" si="137"/>
        <v>0</v>
      </c>
      <c r="R1783" s="63">
        <v>1</v>
      </c>
      <c r="S1783" s="27">
        <v>0</v>
      </c>
      <c r="T1783" s="27">
        <v>641.54999999999995</v>
      </c>
      <c r="U1783" s="64">
        <f t="shared" si="138"/>
        <v>0</v>
      </c>
      <c r="V1783" s="65">
        <f t="shared" si="139"/>
        <v>641.54999999999995</v>
      </c>
    </row>
    <row r="1784" spans="1:22" x14ac:dyDescent="0.25">
      <c r="A1784" s="1" t="s">
        <v>3716</v>
      </c>
      <c r="B1784" t="s">
        <v>37</v>
      </c>
      <c r="C1784" t="s">
        <v>1031</v>
      </c>
      <c r="D1784" t="s">
        <v>1032</v>
      </c>
      <c r="E1784" t="s">
        <v>3</v>
      </c>
      <c r="F1784">
        <f t="shared" si="135"/>
        <v>7</v>
      </c>
      <c r="G1784" t="s">
        <v>3787</v>
      </c>
      <c r="H1784" t="s">
        <v>3782</v>
      </c>
      <c r="I1784" t="s">
        <v>3785</v>
      </c>
      <c r="J1784" t="s">
        <v>4397</v>
      </c>
      <c r="K1784" s="46">
        <v>2</v>
      </c>
      <c r="L1784" s="27">
        <v>0</v>
      </c>
      <c r="M1784" s="27">
        <v>0</v>
      </c>
      <c r="N1784" s="27">
        <v>987</v>
      </c>
      <c r="O1784" s="70">
        <f t="shared" si="136"/>
        <v>987</v>
      </c>
      <c r="P1784" s="76">
        <v>1.4452627636999125</v>
      </c>
      <c r="Q1784" s="66">
        <f t="shared" si="137"/>
        <v>1426.47</v>
      </c>
      <c r="R1784" s="63">
        <v>1</v>
      </c>
      <c r="S1784" s="27">
        <v>0</v>
      </c>
      <c r="T1784" s="27">
        <v>987</v>
      </c>
      <c r="U1784" s="64">
        <f t="shared" si="138"/>
        <v>1426.47</v>
      </c>
      <c r="V1784" s="65">
        <f t="shared" si="139"/>
        <v>2413.4700000000003</v>
      </c>
    </row>
    <row r="1785" spans="1:22" x14ac:dyDescent="0.25">
      <c r="A1785" s="1" t="s">
        <v>3716</v>
      </c>
      <c r="B1785" t="s">
        <v>37</v>
      </c>
      <c r="C1785" t="s">
        <v>1033</v>
      </c>
      <c r="D1785" t="s">
        <v>1034</v>
      </c>
      <c r="E1785" t="s">
        <v>3</v>
      </c>
      <c r="F1785">
        <f t="shared" si="135"/>
        <v>7</v>
      </c>
      <c r="G1785" t="s">
        <v>3778</v>
      </c>
      <c r="H1785" t="s">
        <v>3779</v>
      </c>
      <c r="I1785" t="s">
        <v>3780</v>
      </c>
      <c r="J1785" t="s">
        <v>4397</v>
      </c>
      <c r="K1785" s="46">
        <v>1.2154</v>
      </c>
      <c r="L1785" s="27">
        <v>0</v>
      </c>
      <c r="M1785" s="27">
        <v>0</v>
      </c>
      <c r="N1785" s="27">
        <v>0</v>
      </c>
      <c r="O1785" s="70">
        <f t="shared" si="136"/>
        <v>0</v>
      </c>
      <c r="P1785" s="76">
        <v>0</v>
      </c>
      <c r="Q1785" s="66">
        <f t="shared" si="137"/>
        <v>0</v>
      </c>
      <c r="R1785" s="63">
        <v>0</v>
      </c>
      <c r="S1785" s="27">
        <v>0</v>
      </c>
      <c r="T1785" s="27">
        <v>0</v>
      </c>
      <c r="U1785" s="64">
        <f t="shared" si="138"/>
        <v>0</v>
      </c>
      <c r="V1785" s="65">
        <f t="shared" si="139"/>
        <v>0</v>
      </c>
    </row>
    <row r="1786" spans="1:22" x14ac:dyDescent="0.25">
      <c r="A1786" s="1" t="s">
        <v>3716</v>
      </c>
      <c r="B1786" t="s">
        <v>37</v>
      </c>
      <c r="C1786" t="s">
        <v>1033</v>
      </c>
      <c r="D1786" t="s">
        <v>1034</v>
      </c>
      <c r="E1786" t="s">
        <v>3</v>
      </c>
      <c r="F1786">
        <f t="shared" si="135"/>
        <v>7</v>
      </c>
      <c r="G1786" t="s">
        <v>3787</v>
      </c>
      <c r="H1786" t="s">
        <v>3782</v>
      </c>
      <c r="I1786" t="s">
        <v>3785</v>
      </c>
      <c r="J1786" t="s">
        <v>4397</v>
      </c>
      <c r="K1786" s="46">
        <v>2</v>
      </c>
      <c r="L1786" s="27">
        <v>0</v>
      </c>
      <c r="M1786" s="27">
        <v>0</v>
      </c>
      <c r="N1786" s="27">
        <v>0</v>
      </c>
      <c r="O1786" s="70">
        <f t="shared" si="136"/>
        <v>0</v>
      </c>
      <c r="P1786" s="76">
        <v>0</v>
      </c>
      <c r="Q1786" s="66">
        <f t="shared" si="137"/>
        <v>0</v>
      </c>
      <c r="R1786" s="63">
        <v>0</v>
      </c>
      <c r="S1786" s="27">
        <v>0</v>
      </c>
      <c r="T1786" s="27">
        <v>0</v>
      </c>
      <c r="U1786" s="64">
        <f t="shared" si="138"/>
        <v>0</v>
      </c>
      <c r="V1786" s="65">
        <f t="shared" si="139"/>
        <v>0</v>
      </c>
    </row>
    <row r="1787" spans="1:22" x14ac:dyDescent="0.25">
      <c r="A1787" s="1" t="s">
        <v>3716</v>
      </c>
      <c r="B1787" t="s">
        <v>37</v>
      </c>
      <c r="C1787" t="s">
        <v>1033</v>
      </c>
      <c r="D1787" t="s">
        <v>1034</v>
      </c>
      <c r="E1787" t="s">
        <v>3</v>
      </c>
      <c r="F1787">
        <f t="shared" si="135"/>
        <v>7</v>
      </c>
      <c r="G1787" t="s">
        <v>3869</v>
      </c>
      <c r="H1787" t="s">
        <v>3782</v>
      </c>
      <c r="I1787" t="s">
        <v>3785</v>
      </c>
      <c r="J1787" t="s">
        <v>4397</v>
      </c>
      <c r="K1787" s="46">
        <v>1.5</v>
      </c>
      <c r="L1787" s="27">
        <v>0</v>
      </c>
      <c r="M1787" s="27">
        <v>0</v>
      </c>
      <c r="N1787" s="27">
        <v>0</v>
      </c>
      <c r="O1787" s="70">
        <f t="shared" si="136"/>
        <v>0</v>
      </c>
      <c r="P1787" s="76">
        <v>0</v>
      </c>
      <c r="Q1787" s="66">
        <f t="shared" si="137"/>
        <v>0</v>
      </c>
      <c r="R1787" s="63">
        <v>0</v>
      </c>
      <c r="S1787" s="27">
        <v>0</v>
      </c>
      <c r="T1787" s="27">
        <v>0</v>
      </c>
      <c r="U1787" s="64">
        <f t="shared" si="138"/>
        <v>0</v>
      </c>
      <c r="V1787" s="65">
        <f t="shared" si="139"/>
        <v>0</v>
      </c>
    </row>
    <row r="1788" spans="1:22" x14ac:dyDescent="0.25">
      <c r="A1788" s="1" t="s">
        <v>3716</v>
      </c>
      <c r="B1788" t="s">
        <v>37</v>
      </c>
      <c r="C1788" t="s">
        <v>2475</v>
      </c>
      <c r="D1788" t="s">
        <v>2476</v>
      </c>
      <c r="E1788" t="s">
        <v>1</v>
      </c>
      <c r="F1788">
        <f t="shared" si="135"/>
        <v>7</v>
      </c>
      <c r="G1788" t="s">
        <v>3778</v>
      </c>
      <c r="H1788" t="s">
        <v>3779</v>
      </c>
      <c r="I1788" t="s">
        <v>3780</v>
      </c>
      <c r="J1788" t="s">
        <v>4397</v>
      </c>
      <c r="K1788" s="46">
        <v>18.559999999999999</v>
      </c>
      <c r="L1788" s="27">
        <v>13595.62</v>
      </c>
      <c r="M1788" s="27">
        <v>48278.27</v>
      </c>
      <c r="N1788" s="27">
        <v>17138.329999999998</v>
      </c>
      <c r="O1788" s="70">
        <f t="shared" si="136"/>
        <v>79012.22</v>
      </c>
      <c r="P1788" s="76">
        <v>1.4452627531387245</v>
      </c>
      <c r="Q1788" s="66">
        <f t="shared" si="137"/>
        <v>24769.39</v>
      </c>
      <c r="R1788" s="63">
        <v>1</v>
      </c>
      <c r="S1788" s="27">
        <v>0</v>
      </c>
      <c r="T1788" s="27">
        <v>79012.22</v>
      </c>
      <c r="U1788" s="64">
        <f t="shared" si="138"/>
        <v>24769.39</v>
      </c>
      <c r="V1788" s="65">
        <f t="shared" si="139"/>
        <v>103781.61</v>
      </c>
    </row>
    <row r="1789" spans="1:22" x14ac:dyDescent="0.25">
      <c r="A1789" s="1" t="s">
        <v>3716</v>
      </c>
      <c r="B1789" t="s">
        <v>37</v>
      </c>
      <c r="C1789" t="s">
        <v>2477</v>
      </c>
      <c r="D1789" t="s">
        <v>995</v>
      </c>
      <c r="E1789" t="s">
        <v>1</v>
      </c>
      <c r="F1789">
        <f t="shared" si="135"/>
        <v>7</v>
      </c>
      <c r="G1789" t="s">
        <v>3778</v>
      </c>
      <c r="H1789" t="s">
        <v>3779</v>
      </c>
      <c r="I1789" t="s">
        <v>3780</v>
      </c>
      <c r="J1789" t="s">
        <v>4397</v>
      </c>
      <c r="K1789" s="46">
        <v>14.2963</v>
      </c>
      <c r="L1789" s="27">
        <v>0</v>
      </c>
      <c r="M1789" s="27">
        <v>5136.66</v>
      </c>
      <c r="N1789" s="27">
        <v>0</v>
      </c>
      <c r="O1789" s="70">
        <f t="shared" si="136"/>
        <v>5136.66</v>
      </c>
      <c r="P1789" s="76">
        <v>0</v>
      </c>
      <c r="Q1789" s="66">
        <f t="shared" si="137"/>
        <v>0</v>
      </c>
      <c r="R1789" s="63">
        <v>0</v>
      </c>
      <c r="S1789" s="27">
        <v>0</v>
      </c>
      <c r="T1789" s="27">
        <v>5136.66</v>
      </c>
      <c r="U1789" s="64">
        <f t="shared" si="138"/>
        <v>0</v>
      </c>
      <c r="V1789" s="65">
        <f t="shared" si="139"/>
        <v>5136.66</v>
      </c>
    </row>
    <row r="1790" spans="1:22" x14ac:dyDescent="0.25">
      <c r="A1790" s="1" t="s">
        <v>3716</v>
      </c>
      <c r="B1790" t="s">
        <v>37</v>
      </c>
      <c r="C1790" t="s">
        <v>2477</v>
      </c>
      <c r="D1790" t="s">
        <v>995</v>
      </c>
      <c r="E1790" t="s">
        <v>1</v>
      </c>
      <c r="F1790">
        <f t="shared" si="135"/>
        <v>7</v>
      </c>
      <c r="G1790" t="s">
        <v>3787</v>
      </c>
      <c r="H1790" t="s">
        <v>3782</v>
      </c>
      <c r="I1790" t="s">
        <v>3785</v>
      </c>
      <c r="J1790" t="s">
        <v>4397</v>
      </c>
      <c r="K1790" s="46">
        <v>1.7786999999999999</v>
      </c>
      <c r="L1790" s="27">
        <v>0</v>
      </c>
      <c r="M1790" s="27">
        <v>639.09</v>
      </c>
      <c r="N1790" s="27">
        <v>0</v>
      </c>
      <c r="O1790" s="70">
        <f t="shared" si="136"/>
        <v>639.09</v>
      </c>
      <c r="P1790" s="76">
        <v>0</v>
      </c>
      <c r="Q1790" s="66">
        <f t="shared" si="137"/>
        <v>0</v>
      </c>
      <c r="R1790" s="63">
        <v>0</v>
      </c>
      <c r="S1790" s="27">
        <v>0</v>
      </c>
      <c r="T1790" s="27">
        <v>639.09</v>
      </c>
      <c r="U1790" s="64">
        <f t="shared" si="138"/>
        <v>0</v>
      </c>
      <c r="V1790" s="65">
        <f t="shared" si="139"/>
        <v>639.09</v>
      </c>
    </row>
    <row r="1791" spans="1:22" x14ac:dyDescent="0.25">
      <c r="A1791" s="1" t="s">
        <v>3716</v>
      </c>
      <c r="B1791" t="s">
        <v>37</v>
      </c>
      <c r="C1791" t="s">
        <v>2478</v>
      </c>
      <c r="D1791" t="s">
        <v>2479</v>
      </c>
      <c r="E1791" t="s">
        <v>1</v>
      </c>
      <c r="F1791">
        <f t="shared" si="135"/>
        <v>7</v>
      </c>
      <c r="G1791" t="s">
        <v>3778</v>
      </c>
      <c r="H1791" t="s">
        <v>3779</v>
      </c>
      <c r="I1791" t="s">
        <v>3780</v>
      </c>
      <c r="J1791" t="s">
        <v>4397</v>
      </c>
      <c r="K1791" s="46">
        <v>16.55</v>
      </c>
      <c r="L1791" s="27">
        <v>87653.55</v>
      </c>
      <c r="M1791" s="27">
        <v>33325.910000000003</v>
      </c>
      <c r="N1791" s="27">
        <v>254299.24</v>
      </c>
      <c r="O1791" s="70">
        <f t="shared" si="136"/>
        <v>375278.7</v>
      </c>
      <c r="P1791" s="76">
        <v>1.4452627677950114</v>
      </c>
      <c r="Q1791" s="66">
        <f t="shared" si="137"/>
        <v>367529.22</v>
      </c>
      <c r="R1791" s="63">
        <v>1</v>
      </c>
      <c r="S1791" s="27">
        <v>0</v>
      </c>
      <c r="T1791" s="27">
        <v>375278.7</v>
      </c>
      <c r="U1791" s="64">
        <f t="shared" si="138"/>
        <v>367529.22</v>
      </c>
      <c r="V1791" s="65">
        <f t="shared" si="139"/>
        <v>742807.91999999993</v>
      </c>
    </row>
    <row r="1792" spans="1:22" x14ac:dyDescent="0.25">
      <c r="A1792" s="1" t="s">
        <v>3716</v>
      </c>
      <c r="B1792" t="s">
        <v>37</v>
      </c>
      <c r="C1792" t="s">
        <v>2478</v>
      </c>
      <c r="D1792" t="s">
        <v>2479</v>
      </c>
      <c r="E1792" t="s">
        <v>1</v>
      </c>
      <c r="F1792">
        <f t="shared" si="135"/>
        <v>7</v>
      </c>
      <c r="G1792" t="s">
        <v>3798</v>
      </c>
      <c r="H1792" t="s">
        <v>3798</v>
      </c>
      <c r="I1792" t="s">
        <v>3785</v>
      </c>
      <c r="J1792" t="s">
        <v>4397</v>
      </c>
      <c r="K1792" s="46">
        <v>3.36</v>
      </c>
      <c r="L1792" s="27">
        <v>0</v>
      </c>
      <c r="M1792" s="27">
        <v>6765.86</v>
      </c>
      <c r="N1792" s="27">
        <v>69423.649999999994</v>
      </c>
      <c r="O1792" s="70">
        <f t="shared" si="136"/>
        <v>76189.509999999995</v>
      </c>
      <c r="P1792" s="76">
        <v>1.4452627677950114</v>
      </c>
      <c r="Q1792" s="66">
        <f t="shared" si="137"/>
        <v>100335.42</v>
      </c>
      <c r="R1792" s="63">
        <v>1</v>
      </c>
      <c r="S1792" s="27">
        <v>0</v>
      </c>
      <c r="T1792" s="27">
        <v>76189.509999999995</v>
      </c>
      <c r="U1792" s="64">
        <f t="shared" si="138"/>
        <v>100335.42</v>
      </c>
      <c r="V1792" s="65">
        <f t="shared" si="139"/>
        <v>176524.93</v>
      </c>
    </row>
    <row r="1793" spans="1:22" x14ac:dyDescent="0.25">
      <c r="A1793" s="1" t="s">
        <v>3716</v>
      </c>
      <c r="B1793" t="s">
        <v>37</v>
      </c>
      <c r="C1793" t="s">
        <v>2923</v>
      </c>
      <c r="D1793" t="s">
        <v>2924</v>
      </c>
      <c r="E1793" t="s">
        <v>2</v>
      </c>
      <c r="F1793">
        <f t="shared" si="135"/>
        <v>7</v>
      </c>
      <c r="G1793" t="s">
        <v>3778</v>
      </c>
      <c r="H1793" t="s">
        <v>3779</v>
      </c>
      <c r="I1793" t="s">
        <v>3780</v>
      </c>
      <c r="J1793" t="s">
        <v>4396</v>
      </c>
      <c r="K1793" s="46">
        <v>12.430899999999999</v>
      </c>
      <c r="L1793" s="27">
        <v>14487.69</v>
      </c>
      <c r="M1793" s="27">
        <v>0</v>
      </c>
      <c r="N1793" s="27">
        <v>43218.409999999996</v>
      </c>
      <c r="O1793" s="70">
        <f t="shared" si="136"/>
        <v>57706.1</v>
      </c>
      <c r="P1793" s="76">
        <v>1.445262812761513</v>
      </c>
      <c r="Q1793" s="66">
        <f t="shared" si="137"/>
        <v>62461.96</v>
      </c>
      <c r="R1793" s="63">
        <v>1</v>
      </c>
      <c r="S1793" s="27">
        <v>57706.1</v>
      </c>
      <c r="T1793" s="27">
        <v>0</v>
      </c>
      <c r="U1793" s="64">
        <f t="shared" si="138"/>
        <v>62461.96</v>
      </c>
      <c r="V1793" s="65">
        <f t="shared" si="139"/>
        <v>120168.06</v>
      </c>
    </row>
    <row r="1794" spans="1:22" x14ac:dyDescent="0.25">
      <c r="A1794" s="1" t="s">
        <v>3716</v>
      </c>
      <c r="B1794" t="s">
        <v>37</v>
      </c>
      <c r="C1794" t="s">
        <v>2923</v>
      </c>
      <c r="D1794" t="s">
        <v>2924</v>
      </c>
      <c r="E1794" t="s">
        <v>2</v>
      </c>
      <c r="F1794">
        <f t="shared" ref="F1794:F1857" si="140">LEN(C1794)</f>
        <v>7</v>
      </c>
      <c r="G1794" t="s">
        <v>3781</v>
      </c>
      <c r="H1794" t="s">
        <v>3782</v>
      </c>
      <c r="I1794" t="s">
        <v>3783</v>
      </c>
      <c r="J1794" t="s">
        <v>4396</v>
      </c>
      <c r="K1794" s="46">
        <v>0.49719999999999998</v>
      </c>
      <c r="L1794" s="27">
        <v>2308.08</v>
      </c>
      <c r="M1794" s="27">
        <v>0</v>
      </c>
      <c r="N1794" s="27">
        <v>0</v>
      </c>
      <c r="O1794" s="70">
        <f t="shared" ref="O1794:O1857" si="141">SUM(L1794:N1794)</f>
        <v>2308.08</v>
      </c>
      <c r="P1794" s="76">
        <v>0</v>
      </c>
      <c r="Q1794" s="66">
        <f t="shared" ref="Q1794:Q1857" si="142">ROUND(P1794*N1794,2)</f>
        <v>0</v>
      </c>
      <c r="R1794" s="63">
        <v>1</v>
      </c>
      <c r="S1794" s="27">
        <v>2308.08</v>
      </c>
      <c r="T1794" s="27">
        <v>0</v>
      </c>
      <c r="U1794" s="64">
        <f t="shared" ref="U1794:U1857" si="143">ROUND(SUM(L1794,M1794,N1794,Q1794,-S1794,-T1794), 2)</f>
        <v>0</v>
      </c>
      <c r="V1794" s="65">
        <f t="shared" ref="V1794:V1857" si="144">SUM(S1794,T1794,U1794)</f>
        <v>2308.08</v>
      </c>
    </row>
    <row r="1795" spans="1:22" x14ac:dyDescent="0.25">
      <c r="A1795" s="1" t="s">
        <v>3716</v>
      </c>
      <c r="B1795" t="s">
        <v>37</v>
      </c>
      <c r="C1795" t="s">
        <v>2923</v>
      </c>
      <c r="D1795" t="s">
        <v>2924</v>
      </c>
      <c r="E1795" t="s">
        <v>2</v>
      </c>
      <c r="F1795">
        <f t="shared" si="140"/>
        <v>7</v>
      </c>
      <c r="G1795" t="s">
        <v>3923</v>
      </c>
      <c r="H1795" t="s">
        <v>3782</v>
      </c>
      <c r="I1795" t="s">
        <v>3785</v>
      </c>
      <c r="J1795" t="s">
        <v>4396</v>
      </c>
      <c r="K1795" s="46">
        <v>9.9500000000000005E-2</v>
      </c>
      <c r="L1795" s="27">
        <v>0</v>
      </c>
      <c r="M1795" s="27">
        <v>0</v>
      </c>
      <c r="N1795" s="27">
        <v>461.89</v>
      </c>
      <c r="O1795" s="70">
        <f t="shared" si="141"/>
        <v>461.89</v>
      </c>
      <c r="P1795" s="76">
        <v>1.445262812761513</v>
      </c>
      <c r="Q1795" s="66">
        <f t="shared" si="142"/>
        <v>667.55</v>
      </c>
      <c r="R1795" s="63">
        <v>1</v>
      </c>
      <c r="S1795" s="27">
        <v>461.89</v>
      </c>
      <c r="T1795" s="27">
        <v>0</v>
      </c>
      <c r="U1795" s="64">
        <f t="shared" si="143"/>
        <v>667.55</v>
      </c>
      <c r="V1795" s="65">
        <f t="shared" si="144"/>
        <v>1129.44</v>
      </c>
    </row>
    <row r="1796" spans="1:22" x14ac:dyDescent="0.25">
      <c r="A1796" s="1" t="s">
        <v>3716</v>
      </c>
      <c r="B1796" t="s">
        <v>37</v>
      </c>
      <c r="C1796" t="s">
        <v>2923</v>
      </c>
      <c r="D1796" t="s">
        <v>2924</v>
      </c>
      <c r="E1796" t="s">
        <v>2</v>
      </c>
      <c r="F1796">
        <f t="shared" si="140"/>
        <v>7</v>
      </c>
      <c r="G1796" t="s">
        <v>3787</v>
      </c>
      <c r="H1796" t="s">
        <v>3782</v>
      </c>
      <c r="I1796" t="s">
        <v>3785</v>
      </c>
      <c r="J1796" t="s">
        <v>4396</v>
      </c>
      <c r="K1796" s="46">
        <v>4.9724000000000004</v>
      </c>
      <c r="L1796" s="27">
        <v>0</v>
      </c>
      <c r="M1796" s="27">
        <v>0</v>
      </c>
      <c r="N1796" s="27">
        <v>23082.63</v>
      </c>
      <c r="O1796" s="70">
        <f t="shared" si="141"/>
        <v>23082.63</v>
      </c>
      <c r="P1796" s="76">
        <v>1.445262812761513</v>
      </c>
      <c r="Q1796" s="66">
        <f t="shared" si="142"/>
        <v>33360.47</v>
      </c>
      <c r="R1796" s="63">
        <v>1</v>
      </c>
      <c r="S1796" s="27">
        <v>23082.63</v>
      </c>
      <c r="T1796" s="27">
        <v>0</v>
      </c>
      <c r="U1796" s="64">
        <f t="shared" si="143"/>
        <v>33360.47</v>
      </c>
      <c r="V1796" s="65">
        <f t="shared" si="144"/>
        <v>56443.100000000006</v>
      </c>
    </row>
    <row r="1797" spans="1:22" x14ac:dyDescent="0.25">
      <c r="A1797" s="1" t="s">
        <v>3716</v>
      </c>
      <c r="B1797" t="s">
        <v>37</v>
      </c>
      <c r="C1797" t="s">
        <v>2925</v>
      </c>
      <c r="D1797" t="s">
        <v>2926</v>
      </c>
      <c r="E1797" t="s">
        <v>2</v>
      </c>
      <c r="F1797">
        <f t="shared" si="140"/>
        <v>7</v>
      </c>
      <c r="G1797" t="s">
        <v>3778</v>
      </c>
      <c r="H1797" t="s">
        <v>3779</v>
      </c>
      <c r="I1797" t="s">
        <v>3780</v>
      </c>
      <c r="J1797" t="s">
        <v>4396</v>
      </c>
      <c r="K1797" s="46">
        <v>11</v>
      </c>
      <c r="L1797" s="27">
        <v>0</v>
      </c>
      <c r="M1797" s="27">
        <v>7905.7</v>
      </c>
      <c r="N1797" s="27">
        <v>0</v>
      </c>
      <c r="O1797" s="70">
        <f t="shared" si="141"/>
        <v>7905.7</v>
      </c>
      <c r="P1797" s="76">
        <v>0</v>
      </c>
      <c r="Q1797" s="66">
        <f t="shared" si="142"/>
        <v>0</v>
      </c>
      <c r="R1797" s="63">
        <v>0</v>
      </c>
      <c r="S1797" s="27">
        <v>7905.7</v>
      </c>
      <c r="T1797" s="27">
        <v>0</v>
      </c>
      <c r="U1797" s="64">
        <f t="shared" si="143"/>
        <v>0</v>
      </c>
      <c r="V1797" s="65">
        <f t="shared" si="144"/>
        <v>7905.7</v>
      </c>
    </row>
    <row r="1798" spans="1:22" x14ac:dyDescent="0.25">
      <c r="A1798" s="1" t="s">
        <v>3716</v>
      </c>
      <c r="B1798" t="s">
        <v>37</v>
      </c>
      <c r="C1798" t="s">
        <v>2925</v>
      </c>
      <c r="D1798" t="s">
        <v>2926</v>
      </c>
      <c r="E1798" t="s">
        <v>2</v>
      </c>
      <c r="F1798">
        <f t="shared" si="140"/>
        <v>7</v>
      </c>
      <c r="G1798" t="s">
        <v>3787</v>
      </c>
      <c r="H1798" t="s">
        <v>3782</v>
      </c>
      <c r="I1798" t="s">
        <v>3785</v>
      </c>
      <c r="J1798" t="s">
        <v>4396</v>
      </c>
      <c r="K1798" s="46">
        <v>4</v>
      </c>
      <c r="L1798" s="27">
        <v>0</v>
      </c>
      <c r="M1798" s="27">
        <v>2874.8</v>
      </c>
      <c r="N1798" s="27">
        <v>0</v>
      </c>
      <c r="O1798" s="70">
        <f t="shared" si="141"/>
        <v>2874.8</v>
      </c>
      <c r="P1798" s="76">
        <v>0</v>
      </c>
      <c r="Q1798" s="66">
        <f t="shared" si="142"/>
        <v>0</v>
      </c>
      <c r="R1798" s="63">
        <v>0</v>
      </c>
      <c r="S1798" s="27">
        <v>2874.8</v>
      </c>
      <c r="T1798" s="27">
        <v>0</v>
      </c>
      <c r="U1798" s="64">
        <f t="shared" si="143"/>
        <v>0</v>
      </c>
      <c r="V1798" s="65">
        <f t="shared" si="144"/>
        <v>2874.8</v>
      </c>
    </row>
    <row r="1799" spans="1:22" x14ac:dyDescent="0.25">
      <c r="A1799" s="1" t="s">
        <v>3716</v>
      </c>
      <c r="B1799" t="s">
        <v>37</v>
      </c>
      <c r="C1799" t="s">
        <v>2927</v>
      </c>
      <c r="D1799" t="s">
        <v>2928</v>
      </c>
      <c r="E1799" t="s">
        <v>2</v>
      </c>
      <c r="F1799">
        <f t="shared" si="140"/>
        <v>7</v>
      </c>
      <c r="G1799" t="s">
        <v>3778</v>
      </c>
      <c r="H1799" t="s">
        <v>3779</v>
      </c>
      <c r="I1799" t="s">
        <v>3780</v>
      </c>
      <c r="J1799" t="s">
        <v>4396</v>
      </c>
      <c r="K1799" s="46">
        <v>10.767899999999999</v>
      </c>
      <c r="L1799" s="27">
        <v>0</v>
      </c>
      <c r="M1799" s="27">
        <v>671.92</v>
      </c>
      <c r="N1799" s="27">
        <v>0</v>
      </c>
      <c r="O1799" s="70">
        <f t="shared" si="141"/>
        <v>671.92</v>
      </c>
      <c r="P1799" s="76">
        <v>0</v>
      </c>
      <c r="Q1799" s="66">
        <f t="shared" si="142"/>
        <v>0</v>
      </c>
      <c r="R1799" s="63">
        <v>0</v>
      </c>
      <c r="S1799" s="27">
        <v>671.92</v>
      </c>
      <c r="T1799" s="27">
        <v>0</v>
      </c>
      <c r="U1799" s="64">
        <f t="shared" si="143"/>
        <v>0</v>
      </c>
      <c r="V1799" s="65">
        <f t="shared" si="144"/>
        <v>671.92</v>
      </c>
    </row>
    <row r="1800" spans="1:22" x14ac:dyDescent="0.25">
      <c r="A1800" s="1" t="s">
        <v>3716</v>
      </c>
      <c r="B1800" t="s">
        <v>37</v>
      </c>
      <c r="C1800" t="s">
        <v>2927</v>
      </c>
      <c r="D1800" t="s">
        <v>2928</v>
      </c>
      <c r="E1800" t="s">
        <v>2</v>
      </c>
      <c r="F1800">
        <f t="shared" si="140"/>
        <v>7</v>
      </c>
      <c r="G1800" t="s">
        <v>3787</v>
      </c>
      <c r="H1800" t="s">
        <v>3782</v>
      </c>
      <c r="I1800" t="s">
        <v>3785</v>
      </c>
      <c r="J1800" t="s">
        <v>4396</v>
      </c>
      <c r="K1800" s="46">
        <v>4.3060999999999998</v>
      </c>
      <c r="L1800" s="27">
        <v>0</v>
      </c>
      <c r="M1800" s="27">
        <v>268.7</v>
      </c>
      <c r="N1800" s="27">
        <v>0</v>
      </c>
      <c r="O1800" s="70">
        <f t="shared" si="141"/>
        <v>268.7</v>
      </c>
      <c r="P1800" s="76">
        <v>0</v>
      </c>
      <c r="Q1800" s="66">
        <f t="shared" si="142"/>
        <v>0</v>
      </c>
      <c r="R1800" s="63">
        <v>0</v>
      </c>
      <c r="S1800" s="27">
        <v>268.7</v>
      </c>
      <c r="T1800" s="27">
        <v>0</v>
      </c>
      <c r="U1800" s="64">
        <f t="shared" si="143"/>
        <v>0</v>
      </c>
      <c r="V1800" s="65">
        <f t="shared" si="144"/>
        <v>268.7</v>
      </c>
    </row>
    <row r="1801" spans="1:22" x14ac:dyDescent="0.25">
      <c r="A1801" s="1" t="s">
        <v>3716</v>
      </c>
      <c r="B1801" t="s">
        <v>37</v>
      </c>
      <c r="C1801" t="s">
        <v>2929</v>
      </c>
      <c r="D1801" t="s">
        <v>2930</v>
      </c>
      <c r="E1801" t="s">
        <v>2</v>
      </c>
      <c r="F1801">
        <f t="shared" si="140"/>
        <v>7</v>
      </c>
      <c r="G1801" t="s">
        <v>3778</v>
      </c>
      <c r="H1801" t="s">
        <v>3779</v>
      </c>
      <c r="I1801" t="s">
        <v>3780</v>
      </c>
      <c r="J1801" t="s">
        <v>4396</v>
      </c>
      <c r="K1801" s="46">
        <v>11.4664</v>
      </c>
      <c r="L1801" s="27">
        <v>7125.26</v>
      </c>
      <c r="M1801" s="27">
        <v>6026.74</v>
      </c>
      <c r="N1801" s="27">
        <v>30601.489999999998</v>
      </c>
      <c r="O1801" s="70">
        <f t="shared" si="141"/>
        <v>43753.49</v>
      </c>
      <c r="P1801" s="76">
        <v>1.445262721087623</v>
      </c>
      <c r="Q1801" s="66">
        <f t="shared" si="142"/>
        <v>44227.19</v>
      </c>
      <c r="R1801" s="63">
        <v>1</v>
      </c>
      <c r="S1801" s="27">
        <v>43753.49</v>
      </c>
      <c r="T1801" s="27">
        <v>0</v>
      </c>
      <c r="U1801" s="64">
        <f t="shared" si="143"/>
        <v>44227.19</v>
      </c>
      <c r="V1801" s="65">
        <f t="shared" si="144"/>
        <v>87980.68</v>
      </c>
    </row>
    <row r="1802" spans="1:22" x14ac:dyDescent="0.25">
      <c r="A1802" s="1" t="s">
        <v>3716</v>
      </c>
      <c r="B1802" t="s">
        <v>37</v>
      </c>
      <c r="C1802" t="s">
        <v>2929</v>
      </c>
      <c r="D1802" t="s">
        <v>2930</v>
      </c>
      <c r="E1802" t="s">
        <v>2</v>
      </c>
      <c r="F1802">
        <f t="shared" si="140"/>
        <v>7</v>
      </c>
      <c r="G1802" t="s">
        <v>4254</v>
      </c>
      <c r="H1802" t="s">
        <v>3798</v>
      </c>
      <c r="I1802" t="s">
        <v>3785</v>
      </c>
      <c r="J1802" t="s">
        <v>4396</v>
      </c>
      <c r="K1802" s="46">
        <v>3.3515000000000001</v>
      </c>
      <c r="L1802" s="27">
        <v>0</v>
      </c>
      <c r="M1802" s="27">
        <v>1761.55</v>
      </c>
      <c r="N1802" s="27">
        <v>11027.11</v>
      </c>
      <c r="O1802" s="70">
        <f t="shared" si="141"/>
        <v>12788.66</v>
      </c>
      <c r="P1802" s="76">
        <v>1.445262721087623</v>
      </c>
      <c r="Q1802" s="66">
        <f t="shared" si="142"/>
        <v>15937.07</v>
      </c>
      <c r="R1802" s="63">
        <v>1</v>
      </c>
      <c r="S1802" s="27">
        <v>12788.66</v>
      </c>
      <c r="T1802" s="27">
        <v>0</v>
      </c>
      <c r="U1802" s="64">
        <f t="shared" si="143"/>
        <v>15937.07</v>
      </c>
      <c r="V1802" s="65">
        <f t="shared" si="144"/>
        <v>28725.73</v>
      </c>
    </row>
    <row r="1803" spans="1:22" x14ac:dyDescent="0.25">
      <c r="A1803" s="1" t="s">
        <v>3716</v>
      </c>
      <c r="B1803" t="s">
        <v>37</v>
      </c>
      <c r="C1803" t="s">
        <v>2929</v>
      </c>
      <c r="D1803" t="s">
        <v>2930</v>
      </c>
      <c r="E1803" t="s">
        <v>2</v>
      </c>
      <c r="F1803">
        <f t="shared" si="140"/>
        <v>7</v>
      </c>
      <c r="G1803" t="s">
        <v>4252</v>
      </c>
      <c r="H1803" t="s">
        <v>3782</v>
      </c>
      <c r="I1803" t="s">
        <v>3785</v>
      </c>
      <c r="J1803" t="s">
        <v>4396</v>
      </c>
      <c r="K1803" s="46">
        <v>4.3090000000000002</v>
      </c>
      <c r="L1803" s="27">
        <v>0</v>
      </c>
      <c r="M1803" s="27">
        <v>2264.81</v>
      </c>
      <c r="N1803" s="27">
        <v>14177.47</v>
      </c>
      <c r="O1803" s="70">
        <f t="shared" si="141"/>
        <v>16442.28</v>
      </c>
      <c r="P1803" s="76">
        <v>1.445262721087623</v>
      </c>
      <c r="Q1803" s="66">
        <f t="shared" si="142"/>
        <v>20490.169999999998</v>
      </c>
      <c r="R1803" s="63">
        <v>1</v>
      </c>
      <c r="S1803" s="27">
        <v>16442.28</v>
      </c>
      <c r="T1803" s="27">
        <v>0</v>
      </c>
      <c r="U1803" s="64">
        <f t="shared" si="143"/>
        <v>20490.169999999998</v>
      </c>
      <c r="V1803" s="65">
        <f t="shared" si="144"/>
        <v>36932.449999999997</v>
      </c>
    </row>
    <row r="1804" spans="1:22" x14ac:dyDescent="0.25">
      <c r="A1804" s="1" t="s">
        <v>3716</v>
      </c>
      <c r="B1804" t="s">
        <v>37</v>
      </c>
      <c r="C1804" t="s">
        <v>2929</v>
      </c>
      <c r="D1804" t="s">
        <v>2930</v>
      </c>
      <c r="E1804" t="s">
        <v>2</v>
      </c>
      <c r="F1804">
        <f t="shared" si="140"/>
        <v>7</v>
      </c>
      <c r="G1804" t="s">
        <v>3941</v>
      </c>
      <c r="H1804" t="s">
        <v>3782</v>
      </c>
      <c r="I1804" t="s">
        <v>3785</v>
      </c>
      <c r="J1804" t="s">
        <v>4396</v>
      </c>
      <c r="K1804" s="46">
        <v>0.46739999999999998</v>
      </c>
      <c r="L1804" s="27">
        <v>0</v>
      </c>
      <c r="M1804" s="27">
        <v>245.67</v>
      </c>
      <c r="N1804" s="27">
        <v>1537.84</v>
      </c>
      <c r="O1804" s="70">
        <f t="shared" si="141"/>
        <v>1783.51</v>
      </c>
      <c r="P1804" s="76">
        <v>1.445262721087623</v>
      </c>
      <c r="Q1804" s="66">
        <f t="shared" si="142"/>
        <v>2222.58</v>
      </c>
      <c r="R1804" s="63">
        <v>1</v>
      </c>
      <c r="S1804" s="27">
        <v>1783.5099999999998</v>
      </c>
      <c r="T1804" s="27">
        <v>0</v>
      </c>
      <c r="U1804" s="64">
        <f t="shared" si="143"/>
        <v>2222.58</v>
      </c>
      <c r="V1804" s="65">
        <f t="shared" si="144"/>
        <v>4006.0899999999997</v>
      </c>
    </row>
    <row r="1805" spans="1:22" x14ac:dyDescent="0.25">
      <c r="A1805" s="1" t="s">
        <v>3716</v>
      </c>
      <c r="B1805" t="s">
        <v>37</v>
      </c>
      <c r="C1805" t="s">
        <v>2929</v>
      </c>
      <c r="D1805" t="s">
        <v>2930</v>
      </c>
      <c r="E1805" t="s">
        <v>2</v>
      </c>
      <c r="F1805">
        <f t="shared" si="140"/>
        <v>7</v>
      </c>
      <c r="G1805" t="s">
        <v>4085</v>
      </c>
      <c r="H1805" t="s">
        <v>3798</v>
      </c>
      <c r="I1805" t="s">
        <v>3785</v>
      </c>
      <c r="J1805" t="s">
        <v>4396</v>
      </c>
      <c r="K1805" s="46">
        <v>1.4019999999999999</v>
      </c>
      <c r="L1805" s="27">
        <v>0</v>
      </c>
      <c r="M1805" s="27">
        <v>736.89</v>
      </c>
      <c r="N1805" s="27">
        <v>4612.8599999999997</v>
      </c>
      <c r="O1805" s="70">
        <f t="shared" si="141"/>
        <v>5349.75</v>
      </c>
      <c r="P1805" s="76">
        <v>1.445262721087623</v>
      </c>
      <c r="Q1805" s="66">
        <f t="shared" si="142"/>
        <v>6666.79</v>
      </c>
      <c r="R1805" s="63">
        <v>1</v>
      </c>
      <c r="S1805" s="27">
        <v>5349.75</v>
      </c>
      <c r="T1805" s="27">
        <v>0</v>
      </c>
      <c r="U1805" s="64">
        <f t="shared" si="143"/>
        <v>6666.79</v>
      </c>
      <c r="V1805" s="65">
        <f t="shared" si="144"/>
        <v>12016.54</v>
      </c>
    </row>
    <row r="1806" spans="1:22" x14ac:dyDescent="0.25">
      <c r="A1806" s="1" t="s">
        <v>3716</v>
      </c>
      <c r="B1806" t="s">
        <v>37</v>
      </c>
      <c r="C1806" t="s">
        <v>2931</v>
      </c>
      <c r="D1806" t="s">
        <v>1020</v>
      </c>
      <c r="E1806" t="s">
        <v>2</v>
      </c>
      <c r="F1806">
        <f t="shared" si="140"/>
        <v>7</v>
      </c>
      <c r="G1806" t="s">
        <v>3778</v>
      </c>
      <c r="H1806" t="s">
        <v>3779</v>
      </c>
      <c r="I1806" t="s">
        <v>3780</v>
      </c>
      <c r="J1806" t="s">
        <v>4396</v>
      </c>
      <c r="K1806" s="46">
        <v>8.2959999999999994</v>
      </c>
      <c r="L1806" s="27">
        <v>22.55</v>
      </c>
      <c r="M1806" s="27">
        <v>1450.14</v>
      </c>
      <c r="N1806" s="27">
        <v>114.33000000000001</v>
      </c>
      <c r="O1806" s="70">
        <f t="shared" si="141"/>
        <v>1587.02</v>
      </c>
      <c r="P1806" s="76">
        <v>1.4452999923763057</v>
      </c>
      <c r="Q1806" s="66">
        <f t="shared" si="142"/>
        <v>165.24</v>
      </c>
      <c r="R1806" s="63">
        <v>1</v>
      </c>
      <c r="S1806" s="27">
        <v>1587.02</v>
      </c>
      <c r="T1806" s="27">
        <v>0</v>
      </c>
      <c r="U1806" s="64">
        <f t="shared" si="143"/>
        <v>165.24</v>
      </c>
      <c r="V1806" s="65">
        <f t="shared" si="144"/>
        <v>1752.26</v>
      </c>
    </row>
    <row r="1807" spans="1:22" x14ac:dyDescent="0.25">
      <c r="A1807" s="1" t="s">
        <v>3716</v>
      </c>
      <c r="B1807" t="s">
        <v>37</v>
      </c>
      <c r="C1807" t="s">
        <v>2931</v>
      </c>
      <c r="D1807" t="s">
        <v>1020</v>
      </c>
      <c r="E1807" t="s">
        <v>2</v>
      </c>
      <c r="F1807">
        <f t="shared" si="140"/>
        <v>7</v>
      </c>
      <c r="G1807" t="s">
        <v>3787</v>
      </c>
      <c r="H1807" t="s">
        <v>3782</v>
      </c>
      <c r="I1807" t="s">
        <v>3785</v>
      </c>
      <c r="J1807" t="s">
        <v>4396</v>
      </c>
      <c r="K1807" s="46">
        <v>1.0207999999999999</v>
      </c>
      <c r="L1807" s="27">
        <v>0</v>
      </c>
      <c r="M1807" s="27">
        <v>178.44</v>
      </c>
      <c r="N1807" s="27">
        <v>16.84</v>
      </c>
      <c r="O1807" s="70">
        <f t="shared" si="141"/>
        <v>195.28</v>
      </c>
      <c r="P1807" s="76">
        <v>1.4452999923763057</v>
      </c>
      <c r="Q1807" s="66">
        <f t="shared" si="142"/>
        <v>24.34</v>
      </c>
      <c r="R1807" s="63">
        <v>1</v>
      </c>
      <c r="S1807" s="27">
        <v>195.28</v>
      </c>
      <c r="T1807" s="27">
        <v>0</v>
      </c>
      <c r="U1807" s="64">
        <f t="shared" si="143"/>
        <v>24.34</v>
      </c>
      <c r="V1807" s="65">
        <f t="shared" si="144"/>
        <v>219.62</v>
      </c>
    </row>
    <row r="1808" spans="1:22" x14ac:dyDescent="0.25">
      <c r="A1808" s="1" t="s">
        <v>3716</v>
      </c>
      <c r="B1808" t="s">
        <v>37</v>
      </c>
      <c r="C1808" t="s">
        <v>2932</v>
      </c>
      <c r="D1808" t="s">
        <v>2933</v>
      </c>
      <c r="E1808" t="s">
        <v>2</v>
      </c>
      <c r="F1808">
        <f t="shared" si="140"/>
        <v>7</v>
      </c>
      <c r="G1808" t="s">
        <v>3778</v>
      </c>
      <c r="H1808" t="s">
        <v>3779</v>
      </c>
      <c r="I1808" t="s">
        <v>3780</v>
      </c>
      <c r="J1808" t="s">
        <v>4396</v>
      </c>
      <c r="K1808" s="46">
        <v>10.841200000000001</v>
      </c>
      <c r="L1808" s="27">
        <v>0</v>
      </c>
      <c r="M1808" s="27">
        <v>746.96</v>
      </c>
      <c r="N1808" s="27">
        <v>0</v>
      </c>
      <c r="O1808" s="70">
        <f t="shared" si="141"/>
        <v>746.96</v>
      </c>
      <c r="P1808" s="76">
        <v>0</v>
      </c>
      <c r="Q1808" s="66">
        <f t="shared" si="142"/>
        <v>0</v>
      </c>
      <c r="R1808" s="63">
        <v>0</v>
      </c>
      <c r="S1808" s="27">
        <v>746.96</v>
      </c>
      <c r="T1808" s="27">
        <v>0</v>
      </c>
      <c r="U1808" s="64">
        <f t="shared" si="143"/>
        <v>0</v>
      </c>
      <c r="V1808" s="65">
        <f t="shared" si="144"/>
        <v>746.96</v>
      </c>
    </row>
    <row r="1809" spans="1:22" x14ac:dyDescent="0.25">
      <c r="A1809" s="1" t="s">
        <v>3716</v>
      </c>
      <c r="B1809" t="s">
        <v>37</v>
      </c>
      <c r="C1809" t="s">
        <v>2934</v>
      </c>
      <c r="D1809" t="s">
        <v>1026</v>
      </c>
      <c r="E1809" t="s">
        <v>2</v>
      </c>
      <c r="F1809">
        <f t="shared" si="140"/>
        <v>7</v>
      </c>
      <c r="G1809" t="s">
        <v>3778</v>
      </c>
      <c r="H1809" t="s">
        <v>3779</v>
      </c>
      <c r="I1809" t="s">
        <v>3780</v>
      </c>
      <c r="J1809" t="s">
        <v>4396</v>
      </c>
      <c r="K1809" s="46">
        <v>10.689399999999999</v>
      </c>
      <c r="L1809" s="27">
        <v>0</v>
      </c>
      <c r="M1809" s="27">
        <v>5276.29</v>
      </c>
      <c r="N1809" s="27">
        <v>0</v>
      </c>
      <c r="O1809" s="70">
        <f t="shared" si="141"/>
        <v>5276.29</v>
      </c>
      <c r="P1809" s="76">
        <v>0</v>
      </c>
      <c r="Q1809" s="66">
        <f t="shared" si="142"/>
        <v>0</v>
      </c>
      <c r="R1809" s="63">
        <v>0</v>
      </c>
      <c r="S1809" s="27">
        <v>5276.29</v>
      </c>
      <c r="T1809" s="27">
        <v>0</v>
      </c>
      <c r="U1809" s="64">
        <f t="shared" si="143"/>
        <v>0</v>
      </c>
      <c r="V1809" s="65">
        <f t="shared" si="144"/>
        <v>5276.29</v>
      </c>
    </row>
    <row r="1810" spans="1:22" x14ac:dyDescent="0.25">
      <c r="A1810" s="1" t="s">
        <v>3716</v>
      </c>
      <c r="B1810" t="s">
        <v>37</v>
      </c>
      <c r="C1810" t="s">
        <v>2934</v>
      </c>
      <c r="D1810" t="s">
        <v>1026</v>
      </c>
      <c r="E1810" t="s">
        <v>2</v>
      </c>
      <c r="F1810">
        <f t="shared" si="140"/>
        <v>7</v>
      </c>
      <c r="G1810" t="s">
        <v>3787</v>
      </c>
      <c r="H1810" t="s">
        <v>3782</v>
      </c>
      <c r="I1810" t="s">
        <v>3785</v>
      </c>
      <c r="J1810" t="s">
        <v>4396</v>
      </c>
      <c r="K1810" s="46">
        <v>3.8620000000000001</v>
      </c>
      <c r="L1810" s="27">
        <v>0</v>
      </c>
      <c r="M1810" s="27">
        <v>1906.28</v>
      </c>
      <c r="N1810" s="27">
        <v>0</v>
      </c>
      <c r="O1810" s="70">
        <f t="shared" si="141"/>
        <v>1906.28</v>
      </c>
      <c r="P1810" s="76">
        <v>0</v>
      </c>
      <c r="Q1810" s="66">
        <f t="shared" si="142"/>
        <v>0</v>
      </c>
      <c r="R1810" s="63">
        <v>0</v>
      </c>
      <c r="S1810" s="27">
        <v>1906.28</v>
      </c>
      <c r="T1810" s="27">
        <v>0</v>
      </c>
      <c r="U1810" s="64">
        <f t="shared" si="143"/>
        <v>0</v>
      </c>
      <c r="V1810" s="65">
        <f t="shared" si="144"/>
        <v>1906.28</v>
      </c>
    </row>
    <row r="1811" spans="1:22" x14ac:dyDescent="0.25">
      <c r="A1811" s="1" t="s">
        <v>3716</v>
      </c>
      <c r="B1811" t="s">
        <v>37</v>
      </c>
      <c r="C1811" t="s">
        <v>2935</v>
      </c>
      <c r="D1811" t="s">
        <v>2936</v>
      </c>
      <c r="E1811" t="s">
        <v>2</v>
      </c>
      <c r="F1811">
        <f t="shared" si="140"/>
        <v>7</v>
      </c>
      <c r="G1811" t="s">
        <v>3778</v>
      </c>
      <c r="H1811" t="s">
        <v>3779</v>
      </c>
      <c r="I1811" t="s">
        <v>3780</v>
      </c>
      <c r="J1811" t="s">
        <v>4396</v>
      </c>
      <c r="K1811" s="46">
        <v>9.1140000000000008</v>
      </c>
      <c r="L1811" s="27">
        <v>1027.73</v>
      </c>
      <c r="M1811" s="27">
        <v>1918.5</v>
      </c>
      <c r="N1811" s="27">
        <v>3007.04</v>
      </c>
      <c r="O1811" s="70">
        <f t="shared" si="141"/>
        <v>5953.27</v>
      </c>
      <c r="P1811" s="76">
        <v>1.4452623979165276</v>
      </c>
      <c r="Q1811" s="66">
        <f t="shared" si="142"/>
        <v>4345.96</v>
      </c>
      <c r="R1811" s="63">
        <v>1</v>
      </c>
      <c r="S1811" s="27">
        <v>5953.2699999999995</v>
      </c>
      <c r="T1811" s="27">
        <v>0</v>
      </c>
      <c r="U1811" s="64">
        <f t="shared" si="143"/>
        <v>4345.96</v>
      </c>
      <c r="V1811" s="65">
        <f t="shared" si="144"/>
        <v>10299.23</v>
      </c>
    </row>
    <row r="1812" spans="1:22" x14ac:dyDescent="0.25">
      <c r="A1812" s="1" t="s">
        <v>3716</v>
      </c>
      <c r="B1812" t="s">
        <v>37</v>
      </c>
      <c r="C1812" t="s">
        <v>2935</v>
      </c>
      <c r="D1812" t="s">
        <v>2936</v>
      </c>
      <c r="E1812" t="s">
        <v>2</v>
      </c>
      <c r="F1812">
        <f t="shared" si="140"/>
        <v>7</v>
      </c>
      <c r="G1812" t="s">
        <v>3784</v>
      </c>
      <c r="H1812" t="s">
        <v>3782</v>
      </c>
      <c r="I1812" t="s">
        <v>3785</v>
      </c>
      <c r="J1812" t="s">
        <v>4396</v>
      </c>
      <c r="K1812" s="46">
        <v>0.2858</v>
      </c>
      <c r="L1812" s="27">
        <v>0</v>
      </c>
      <c r="M1812" s="27">
        <v>60.16</v>
      </c>
      <c r="N1812" s="27">
        <v>126.52</v>
      </c>
      <c r="O1812" s="70">
        <f t="shared" si="141"/>
        <v>186.68</v>
      </c>
      <c r="P1812" s="76">
        <v>1.4452623979165276</v>
      </c>
      <c r="Q1812" s="66">
        <f t="shared" si="142"/>
        <v>182.85</v>
      </c>
      <c r="R1812" s="63">
        <v>1</v>
      </c>
      <c r="S1812" s="27">
        <v>186.68</v>
      </c>
      <c r="T1812" s="27">
        <v>0</v>
      </c>
      <c r="U1812" s="64">
        <f t="shared" si="143"/>
        <v>182.85</v>
      </c>
      <c r="V1812" s="65">
        <f t="shared" si="144"/>
        <v>369.53</v>
      </c>
    </row>
    <row r="1813" spans="1:22" x14ac:dyDescent="0.25">
      <c r="A1813" s="1" t="s">
        <v>3716</v>
      </c>
      <c r="B1813" t="s">
        <v>37</v>
      </c>
      <c r="C1813" t="s">
        <v>2935</v>
      </c>
      <c r="D1813" t="s">
        <v>2936</v>
      </c>
      <c r="E1813" t="s">
        <v>2</v>
      </c>
      <c r="F1813">
        <f t="shared" si="140"/>
        <v>7</v>
      </c>
      <c r="G1813" t="s">
        <v>3793</v>
      </c>
      <c r="H1813" t="s">
        <v>3782</v>
      </c>
      <c r="I1813" t="s">
        <v>3785</v>
      </c>
      <c r="J1813" t="s">
        <v>4396</v>
      </c>
      <c r="K1813" s="46">
        <v>1.3416999999999999</v>
      </c>
      <c r="L1813" s="27">
        <v>0</v>
      </c>
      <c r="M1813" s="27">
        <v>282.43</v>
      </c>
      <c r="N1813" s="27">
        <v>593.97</v>
      </c>
      <c r="O1813" s="70">
        <f t="shared" si="141"/>
        <v>876.40000000000009</v>
      </c>
      <c r="P1813" s="76">
        <v>1.4452623979165276</v>
      </c>
      <c r="Q1813" s="66">
        <f t="shared" si="142"/>
        <v>858.44</v>
      </c>
      <c r="R1813" s="63">
        <v>1</v>
      </c>
      <c r="S1813" s="27">
        <v>876.40000000000009</v>
      </c>
      <c r="T1813" s="27">
        <v>0</v>
      </c>
      <c r="U1813" s="64">
        <f t="shared" si="143"/>
        <v>858.44</v>
      </c>
      <c r="V1813" s="65">
        <f t="shared" si="144"/>
        <v>1734.8400000000001</v>
      </c>
    </row>
    <row r="1814" spans="1:22" x14ac:dyDescent="0.25">
      <c r="A1814" s="1" t="s">
        <v>3716</v>
      </c>
      <c r="B1814" t="s">
        <v>37</v>
      </c>
      <c r="C1814" t="s">
        <v>2935</v>
      </c>
      <c r="D1814" t="s">
        <v>2936</v>
      </c>
      <c r="E1814" t="s">
        <v>2</v>
      </c>
      <c r="F1814">
        <f t="shared" si="140"/>
        <v>7</v>
      </c>
      <c r="G1814" t="s">
        <v>4047</v>
      </c>
      <c r="H1814" t="s">
        <v>3782</v>
      </c>
      <c r="I1814" t="s">
        <v>3785</v>
      </c>
      <c r="J1814" t="s">
        <v>4396</v>
      </c>
      <c r="K1814" s="46">
        <v>2.3841999999999999</v>
      </c>
      <c r="L1814" s="27">
        <v>0</v>
      </c>
      <c r="M1814" s="27">
        <v>501.87</v>
      </c>
      <c r="N1814" s="27">
        <v>1055.49</v>
      </c>
      <c r="O1814" s="70">
        <f t="shared" si="141"/>
        <v>1557.3600000000001</v>
      </c>
      <c r="P1814" s="76">
        <v>1.4452623979165276</v>
      </c>
      <c r="Q1814" s="66">
        <f t="shared" si="142"/>
        <v>1525.46</v>
      </c>
      <c r="R1814" s="63">
        <v>1</v>
      </c>
      <c r="S1814" s="27">
        <v>1557.3600000000001</v>
      </c>
      <c r="T1814" s="27">
        <v>0</v>
      </c>
      <c r="U1814" s="64">
        <f t="shared" si="143"/>
        <v>1525.46</v>
      </c>
      <c r="V1814" s="65">
        <f t="shared" si="144"/>
        <v>3082.82</v>
      </c>
    </row>
    <row r="1815" spans="1:22" x14ac:dyDescent="0.25">
      <c r="A1815" s="1" t="s">
        <v>3716</v>
      </c>
      <c r="B1815" t="s">
        <v>37</v>
      </c>
      <c r="C1815" t="s">
        <v>2935</v>
      </c>
      <c r="D1815" t="s">
        <v>2936</v>
      </c>
      <c r="E1815" t="s">
        <v>2</v>
      </c>
      <c r="F1815">
        <f t="shared" si="140"/>
        <v>7</v>
      </c>
      <c r="G1815" t="s">
        <v>3787</v>
      </c>
      <c r="H1815" t="s">
        <v>3782</v>
      </c>
      <c r="I1815" t="s">
        <v>3785</v>
      </c>
      <c r="J1815" t="s">
        <v>4396</v>
      </c>
      <c r="K1815" s="46">
        <v>3.056</v>
      </c>
      <c r="L1815" s="27">
        <v>0</v>
      </c>
      <c r="M1815" s="27">
        <v>643.29</v>
      </c>
      <c r="N1815" s="27">
        <v>1352.89</v>
      </c>
      <c r="O1815" s="70">
        <f t="shared" si="141"/>
        <v>1996.18</v>
      </c>
      <c r="P1815" s="76">
        <v>1.4452623979165276</v>
      </c>
      <c r="Q1815" s="66">
        <f t="shared" si="142"/>
        <v>1955.28</v>
      </c>
      <c r="R1815" s="63">
        <v>1</v>
      </c>
      <c r="S1815" s="27">
        <v>1996.18</v>
      </c>
      <c r="T1815" s="27">
        <v>0</v>
      </c>
      <c r="U1815" s="64">
        <f t="shared" si="143"/>
        <v>1955.28</v>
      </c>
      <c r="V1815" s="65">
        <f t="shared" si="144"/>
        <v>3951.46</v>
      </c>
    </row>
    <row r="1816" spans="1:22" x14ac:dyDescent="0.25">
      <c r="A1816" s="1" t="s">
        <v>3717</v>
      </c>
      <c r="B1816" t="s">
        <v>38</v>
      </c>
      <c r="C1816" t="s">
        <v>120</v>
      </c>
      <c r="D1816" t="s">
        <v>38</v>
      </c>
      <c r="E1816" t="s">
        <v>0</v>
      </c>
      <c r="F1816">
        <f t="shared" si="140"/>
        <v>7</v>
      </c>
      <c r="G1816" t="s">
        <v>3778</v>
      </c>
      <c r="H1816" t="s">
        <v>3779</v>
      </c>
      <c r="I1816" t="s">
        <v>3780</v>
      </c>
      <c r="J1816" t="s">
        <v>4396</v>
      </c>
      <c r="K1816" s="46">
        <v>6.3026999999999997</v>
      </c>
      <c r="L1816" s="27">
        <v>97770.900000000009</v>
      </c>
      <c r="M1816" s="27">
        <v>34623.75</v>
      </c>
      <c r="N1816" s="27">
        <v>355394.88999999996</v>
      </c>
      <c r="O1816" s="70">
        <f t="shared" si="141"/>
        <v>487789.54</v>
      </c>
      <c r="P1816" s="76">
        <v>1.445262761093723</v>
      </c>
      <c r="Q1816" s="66">
        <f t="shared" si="142"/>
        <v>513639</v>
      </c>
      <c r="R1816" s="63">
        <v>1</v>
      </c>
      <c r="S1816" s="27">
        <v>487789.54000000004</v>
      </c>
      <c r="T1816" s="27">
        <v>0</v>
      </c>
      <c r="U1816" s="64">
        <f t="shared" si="143"/>
        <v>513639</v>
      </c>
      <c r="V1816" s="65">
        <f t="shared" si="144"/>
        <v>1001428.54</v>
      </c>
    </row>
    <row r="1817" spans="1:22" x14ac:dyDescent="0.25">
      <c r="A1817" s="1" t="s">
        <v>3717</v>
      </c>
      <c r="B1817" t="s">
        <v>38</v>
      </c>
      <c r="C1817" t="s">
        <v>120</v>
      </c>
      <c r="D1817" t="s">
        <v>38</v>
      </c>
      <c r="E1817" t="s">
        <v>0</v>
      </c>
      <c r="F1817">
        <f t="shared" si="140"/>
        <v>7</v>
      </c>
      <c r="G1817" t="s">
        <v>3806</v>
      </c>
      <c r="H1817" t="s">
        <v>3782</v>
      </c>
      <c r="I1817" t="s">
        <v>3785</v>
      </c>
      <c r="J1817" t="s">
        <v>4397</v>
      </c>
      <c r="K1817" s="46">
        <v>0.2382</v>
      </c>
      <c r="L1817" s="27">
        <v>0</v>
      </c>
      <c r="M1817" s="27">
        <v>1308.55</v>
      </c>
      <c r="N1817" s="27">
        <v>18143</v>
      </c>
      <c r="O1817" s="70">
        <f t="shared" si="141"/>
        <v>19451.55</v>
      </c>
      <c r="P1817" s="76">
        <v>1.4452627617961546</v>
      </c>
      <c r="Q1817" s="66">
        <f t="shared" si="142"/>
        <v>26221.4</v>
      </c>
      <c r="R1817" s="63">
        <v>1</v>
      </c>
      <c r="S1817" s="27">
        <v>0</v>
      </c>
      <c r="T1817" s="27">
        <v>19451.55</v>
      </c>
      <c r="U1817" s="64">
        <f t="shared" si="143"/>
        <v>26221.4</v>
      </c>
      <c r="V1817" s="65">
        <f t="shared" si="144"/>
        <v>45672.95</v>
      </c>
    </row>
    <row r="1818" spans="1:22" x14ac:dyDescent="0.25">
      <c r="A1818" s="1" t="s">
        <v>3717</v>
      </c>
      <c r="B1818" t="s">
        <v>38</v>
      </c>
      <c r="C1818" t="s">
        <v>120</v>
      </c>
      <c r="D1818" t="s">
        <v>38</v>
      </c>
      <c r="E1818" t="s">
        <v>0</v>
      </c>
      <c r="F1818">
        <f t="shared" si="140"/>
        <v>7</v>
      </c>
      <c r="G1818" t="s">
        <v>3790</v>
      </c>
      <c r="H1818" t="s">
        <v>3782</v>
      </c>
      <c r="I1818" t="s">
        <v>3785</v>
      </c>
      <c r="J1818" t="s">
        <v>4397</v>
      </c>
      <c r="K1818" s="46">
        <v>0.84350000000000003</v>
      </c>
      <c r="L1818" s="27">
        <v>0</v>
      </c>
      <c r="M1818" s="27">
        <v>4633.75</v>
      </c>
      <c r="N1818" s="27">
        <v>58426.869999999995</v>
      </c>
      <c r="O1818" s="70">
        <f t="shared" si="141"/>
        <v>63060.619999999995</v>
      </c>
      <c r="P1818" s="76">
        <v>1.4452627617961546</v>
      </c>
      <c r="Q1818" s="66">
        <f t="shared" si="142"/>
        <v>84442.18</v>
      </c>
      <c r="R1818" s="63">
        <v>1</v>
      </c>
      <c r="S1818" s="27">
        <v>0</v>
      </c>
      <c r="T1818" s="27">
        <v>63060.619999999988</v>
      </c>
      <c r="U1818" s="64">
        <f t="shared" si="143"/>
        <v>84442.18</v>
      </c>
      <c r="V1818" s="65">
        <f t="shared" si="144"/>
        <v>147502.79999999999</v>
      </c>
    </row>
    <row r="1819" spans="1:22" x14ac:dyDescent="0.25">
      <c r="A1819" s="1" t="s">
        <v>3717</v>
      </c>
      <c r="B1819" t="s">
        <v>38</v>
      </c>
      <c r="C1819" t="s">
        <v>120</v>
      </c>
      <c r="D1819" t="s">
        <v>38</v>
      </c>
      <c r="E1819" t="s">
        <v>0</v>
      </c>
      <c r="F1819">
        <f t="shared" si="140"/>
        <v>7</v>
      </c>
      <c r="G1819" t="s">
        <v>3836</v>
      </c>
      <c r="H1819" t="s">
        <v>3782</v>
      </c>
      <c r="I1819" t="s">
        <v>3785</v>
      </c>
      <c r="J1819" t="s">
        <v>4397</v>
      </c>
      <c r="K1819" s="46">
        <v>0.1389</v>
      </c>
      <c r="L1819" s="27">
        <v>0</v>
      </c>
      <c r="M1819" s="27">
        <v>763.04</v>
      </c>
      <c r="N1819" s="27">
        <v>9620.06</v>
      </c>
      <c r="O1819" s="70">
        <f t="shared" si="141"/>
        <v>10383.099999999999</v>
      </c>
      <c r="P1819" s="76">
        <v>1.4452627617961546</v>
      </c>
      <c r="Q1819" s="66">
        <f t="shared" si="142"/>
        <v>13903.51</v>
      </c>
      <c r="R1819" s="63">
        <v>1</v>
      </c>
      <c r="S1819" s="27">
        <v>0</v>
      </c>
      <c r="T1819" s="27">
        <v>10383.099999999999</v>
      </c>
      <c r="U1819" s="64">
        <f t="shared" si="143"/>
        <v>13903.51</v>
      </c>
      <c r="V1819" s="65">
        <f t="shared" si="144"/>
        <v>24286.61</v>
      </c>
    </row>
    <row r="1820" spans="1:22" x14ac:dyDescent="0.25">
      <c r="A1820" s="1" t="s">
        <v>3717</v>
      </c>
      <c r="B1820" t="s">
        <v>38</v>
      </c>
      <c r="C1820" t="s">
        <v>120</v>
      </c>
      <c r="D1820" t="s">
        <v>38</v>
      </c>
      <c r="E1820" t="s">
        <v>0</v>
      </c>
      <c r="F1820">
        <f t="shared" si="140"/>
        <v>7</v>
      </c>
      <c r="G1820" t="s">
        <v>3837</v>
      </c>
      <c r="H1820" t="s">
        <v>3782</v>
      </c>
      <c r="I1820" t="s">
        <v>3785</v>
      </c>
      <c r="J1820" t="s">
        <v>4397</v>
      </c>
      <c r="K1820" s="46">
        <v>0.3473</v>
      </c>
      <c r="L1820" s="27">
        <v>0</v>
      </c>
      <c r="M1820" s="27">
        <v>1907.89</v>
      </c>
      <c r="N1820" s="27">
        <v>24053.63</v>
      </c>
      <c r="O1820" s="70">
        <f t="shared" si="141"/>
        <v>25961.52</v>
      </c>
      <c r="P1820" s="76">
        <v>1.4452627617961546</v>
      </c>
      <c r="Q1820" s="66">
        <f t="shared" si="142"/>
        <v>34763.82</v>
      </c>
      <c r="R1820" s="63">
        <v>1</v>
      </c>
      <c r="S1820" s="27">
        <v>0</v>
      </c>
      <c r="T1820" s="27">
        <v>25961.52</v>
      </c>
      <c r="U1820" s="64">
        <f t="shared" si="143"/>
        <v>34763.82</v>
      </c>
      <c r="V1820" s="65">
        <f t="shared" si="144"/>
        <v>60725.34</v>
      </c>
    </row>
    <row r="1821" spans="1:22" x14ac:dyDescent="0.25">
      <c r="A1821" s="1" t="s">
        <v>3717</v>
      </c>
      <c r="B1821" t="s">
        <v>38</v>
      </c>
      <c r="C1821" t="s">
        <v>120</v>
      </c>
      <c r="D1821" t="s">
        <v>38</v>
      </c>
      <c r="E1821" t="s">
        <v>0</v>
      </c>
      <c r="F1821">
        <f t="shared" si="140"/>
        <v>7</v>
      </c>
      <c r="G1821" t="s">
        <v>3838</v>
      </c>
      <c r="H1821" t="s">
        <v>3782</v>
      </c>
      <c r="I1821" t="s">
        <v>3785</v>
      </c>
      <c r="J1821" t="s">
        <v>4397</v>
      </c>
      <c r="K1821" s="46">
        <v>0.59540000000000004</v>
      </c>
      <c r="L1821" s="27">
        <v>0</v>
      </c>
      <c r="M1821" s="27">
        <v>3270.82</v>
      </c>
      <c r="N1821" s="27">
        <v>41236.789999999994</v>
      </c>
      <c r="O1821" s="70">
        <f t="shared" si="141"/>
        <v>44507.609999999993</v>
      </c>
      <c r="P1821" s="76">
        <v>1.4452627617961546</v>
      </c>
      <c r="Q1821" s="66">
        <f t="shared" si="142"/>
        <v>59598</v>
      </c>
      <c r="R1821" s="63">
        <v>1</v>
      </c>
      <c r="S1821" s="27">
        <v>0</v>
      </c>
      <c r="T1821" s="27">
        <v>44507.609999999993</v>
      </c>
      <c r="U1821" s="64">
        <f t="shared" si="143"/>
        <v>59598</v>
      </c>
      <c r="V1821" s="65">
        <f t="shared" si="144"/>
        <v>104105.60999999999</v>
      </c>
    </row>
    <row r="1822" spans="1:22" x14ac:dyDescent="0.25">
      <c r="A1822" s="1" t="s">
        <v>3717</v>
      </c>
      <c r="B1822" t="s">
        <v>38</v>
      </c>
      <c r="C1822" t="s">
        <v>120</v>
      </c>
      <c r="D1822" t="s">
        <v>38</v>
      </c>
      <c r="E1822" t="s">
        <v>0</v>
      </c>
      <c r="F1822">
        <f t="shared" si="140"/>
        <v>7</v>
      </c>
      <c r="G1822" t="s">
        <v>3839</v>
      </c>
      <c r="H1822" t="s">
        <v>3782</v>
      </c>
      <c r="I1822" t="s">
        <v>3785</v>
      </c>
      <c r="J1822" t="s">
        <v>4397</v>
      </c>
      <c r="K1822" s="46">
        <v>0.49619999999999997</v>
      </c>
      <c r="L1822" s="27">
        <v>0</v>
      </c>
      <c r="M1822" s="27">
        <v>2725.86</v>
      </c>
      <c r="N1822" s="27">
        <v>37794.159999999996</v>
      </c>
      <c r="O1822" s="70">
        <f t="shared" si="141"/>
        <v>40520.019999999997</v>
      </c>
      <c r="P1822" s="76">
        <v>1.4452627617961546</v>
      </c>
      <c r="Q1822" s="66">
        <f t="shared" si="142"/>
        <v>54622.49</v>
      </c>
      <c r="R1822" s="63">
        <v>1</v>
      </c>
      <c r="S1822" s="27">
        <v>0</v>
      </c>
      <c r="T1822" s="27">
        <v>40520.019999999997</v>
      </c>
      <c r="U1822" s="64">
        <f t="shared" si="143"/>
        <v>54622.49</v>
      </c>
      <c r="V1822" s="65">
        <f t="shared" si="144"/>
        <v>95142.51</v>
      </c>
    </row>
    <row r="1823" spans="1:22" x14ac:dyDescent="0.25">
      <c r="A1823" s="1" t="s">
        <v>3717</v>
      </c>
      <c r="B1823" t="s">
        <v>38</v>
      </c>
      <c r="C1823" t="s">
        <v>120</v>
      </c>
      <c r="D1823" t="s">
        <v>38</v>
      </c>
      <c r="E1823" t="s">
        <v>0</v>
      </c>
      <c r="F1823">
        <f t="shared" si="140"/>
        <v>7</v>
      </c>
      <c r="G1823" t="s">
        <v>3840</v>
      </c>
      <c r="H1823" t="s">
        <v>3782</v>
      </c>
      <c r="I1823" t="s">
        <v>3785</v>
      </c>
      <c r="J1823" t="s">
        <v>4397</v>
      </c>
      <c r="K1823" s="46">
        <v>0.40689999999999998</v>
      </c>
      <c r="L1823" s="27">
        <v>0</v>
      </c>
      <c r="M1823" s="27">
        <v>2235.3000000000002</v>
      </c>
      <c r="N1823" s="27">
        <v>28181.47</v>
      </c>
      <c r="O1823" s="70">
        <f t="shared" si="141"/>
        <v>30416.77</v>
      </c>
      <c r="P1823" s="76">
        <v>1.4452627617961546</v>
      </c>
      <c r="Q1823" s="66">
        <f t="shared" si="142"/>
        <v>40729.629999999997</v>
      </c>
      <c r="R1823" s="63">
        <v>1</v>
      </c>
      <c r="S1823" s="27">
        <v>0</v>
      </c>
      <c r="T1823" s="27">
        <v>30416.77</v>
      </c>
      <c r="U1823" s="64">
        <f t="shared" si="143"/>
        <v>40729.629999999997</v>
      </c>
      <c r="V1823" s="65">
        <f t="shared" si="144"/>
        <v>71146.399999999994</v>
      </c>
    </row>
    <row r="1824" spans="1:22" x14ac:dyDescent="0.25">
      <c r="A1824" s="1" t="s">
        <v>3717</v>
      </c>
      <c r="B1824" t="s">
        <v>38</v>
      </c>
      <c r="C1824" t="s">
        <v>120</v>
      </c>
      <c r="D1824" t="s">
        <v>38</v>
      </c>
      <c r="E1824" t="s">
        <v>0</v>
      </c>
      <c r="F1824">
        <f t="shared" si="140"/>
        <v>7</v>
      </c>
      <c r="G1824" t="s">
        <v>3841</v>
      </c>
      <c r="H1824" t="s">
        <v>3782</v>
      </c>
      <c r="I1824" t="s">
        <v>3785</v>
      </c>
      <c r="J1824" t="s">
        <v>4397</v>
      </c>
      <c r="K1824" s="46">
        <v>0.59540000000000004</v>
      </c>
      <c r="L1824" s="27">
        <v>0</v>
      </c>
      <c r="M1824" s="27">
        <v>3270.82</v>
      </c>
      <c r="N1824" s="27">
        <v>41236.789999999994</v>
      </c>
      <c r="O1824" s="70">
        <f t="shared" si="141"/>
        <v>44507.609999999993</v>
      </c>
      <c r="P1824" s="76">
        <v>1.4452627617961546</v>
      </c>
      <c r="Q1824" s="66">
        <f t="shared" si="142"/>
        <v>59598</v>
      </c>
      <c r="R1824" s="63">
        <v>1</v>
      </c>
      <c r="S1824" s="27">
        <v>0</v>
      </c>
      <c r="T1824" s="27">
        <v>44507.609999999993</v>
      </c>
      <c r="U1824" s="64">
        <f t="shared" si="143"/>
        <v>59598</v>
      </c>
      <c r="V1824" s="65">
        <f t="shared" si="144"/>
        <v>104105.60999999999</v>
      </c>
    </row>
    <row r="1825" spans="1:22" x14ac:dyDescent="0.25">
      <c r="A1825" s="1" t="s">
        <v>3717</v>
      </c>
      <c r="B1825" t="s">
        <v>38</v>
      </c>
      <c r="C1825" t="s">
        <v>120</v>
      </c>
      <c r="D1825" t="s">
        <v>38</v>
      </c>
      <c r="E1825" t="s">
        <v>0</v>
      </c>
      <c r="F1825">
        <f t="shared" si="140"/>
        <v>7</v>
      </c>
      <c r="G1825" t="s">
        <v>3791</v>
      </c>
      <c r="H1825" t="s">
        <v>3782</v>
      </c>
      <c r="I1825" t="s">
        <v>3785</v>
      </c>
      <c r="J1825" t="s">
        <v>4397</v>
      </c>
      <c r="K1825" s="46">
        <v>3.2800000000000003E-2</v>
      </c>
      <c r="L1825" s="27">
        <v>0</v>
      </c>
      <c r="M1825" s="27">
        <v>180.19</v>
      </c>
      <c r="N1825" s="27">
        <v>2273.63</v>
      </c>
      <c r="O1825" s="70">
        <f t="shared" si="141"/>
        <v>2453.8200000000002</v>
      </c>
      <c r="P1825" s="76">
        <v>1.4452627617961546</v>
      </c>
      <c r="Q1825" s="66">
        <f t="shared" si="142"/>
        <v>3285.99</v>
      </c>
      <c r="R1825" s="63">
        <v>1</v>
      </c>
      <c r="S1825" s="27">
        <v>0</v>
      </c>
      <c r="T1825" s="27">
        <v>2453.8200000000002</v>
      </c>
      <c r="U1825" s="64">
        <f t="shared" si="143"/>
        <v>3285.99</v>
      </c>
      <c r="V1825" s="65">
        <f t="shared" si="144"/>
        <v>5739.8099999999995</v>
      </c>
    </row>
    <row r="1826" spans="1:22" x14ac:dyDescent="0.25">
      <c r="A1826" s="1" t="s">
        <v>3717</v>
      </c>
      <c r="B1826" t="s">
        <v>38</v>
      </c>
      <c r="C1826" t="s">
        <v>1035</v>
      </c>
      <c r="D1826" t="s">
        <v>1036</v>
      </c>
      <c r="E1826" t="s">
        <v>3</v>
      </c>
      <c r="F1826">
        <f t="shared" si="140"/>
        <v>7</v>
      </c>
      <c r="G1826" t="s">
        <v>3778</v>
      </c>
      <c r="H1826" t="s">
        <v>3779</v>
      </c>
      <c r="I1826" t="s">
        <v>3780</v>
      </c>
      <c r="J1826" t="s">
        <v>4397</v>
      </c>
      <c r="K1826" s="46">
        <v>0.83160000000000001</v>
      </c>
      <c r="L1826" s="27">
        <v>0</v>
      </c>
      <c r="M1826" s="27">
        <v>1042.9100000000001</v>
      </c>
      <c r="N1826" s="27">
        <v>3006.98</v>
      </c>
      <c r="O1826" s="70">
        <f t="shared" si="141"/>
        <v>4049.8900000000003</v>
      </c>
      <c r="P1826" s="76">
        <v>1.4452640190490127</v>
      </c>
      <c r="Q1826" s="66">
        <f t="shared" si="142"/>
        <v>4345.88</v>
      </c>
      <c r="R1826" s="63">
        <v>1</v>
      </c>
      <c r="S1826" s="27">
        <v>0</v>
      </c>
      <c r="T1826" s="27">
        <v>4049.8900000000003</v>
      </c>
      <c r="U1826" s="64">
        <f t="shared" si="143"/>
        <v>4345.88</v>
      </c>
      <c r="V1826" s="65">
        <f t="shared" si="144"/>
        <v>8395.77</v>
      </c>
    </row>
    <row r="1827" spans="1:22" x14ac:dyDescent="0.25">
      <c r="A1827" s="1" t="s">
        <v>3717</v>
      </c>
      <c r="B1827" t="s">
        <v>38</v>
      </c>
      <c r="C1827" t="s">
        <v>1037</v>
      </c>
      <c r="D1827" t="s">
        <v>1038</v>
      </c>
      <c r="E1827" t="s">
        <v>3</v>
      </c>
      <c r="F1827">
        <f t="shared" si="140"/>
        <v>7</v>
      </c>
      <c r="G1827" t="s">
        <v>3778</v>
      </c>
      <c r="H1827" t="s">
        <v>3779</v>
      </c>
      <c r="I1827" t="s">
        <v>3780</v>
      </c>
      <c r="J1827" t="s">
        <v>4397</v>
      </c>
      <c r="K1827" s="46">
        <v>0.82010000000000005</v>
      </c>
      <c r="L1827" s="27">
        <v>0</v>
      </c>
      <c r="M1827" s="27">
        <v>224.13</v>
      </c>
      <c r="N1827" s="27">
        <v>0</v>
      </c>
      <c r="O1827" s="70">
        <f t="shared" si="141"/>
        <v>224.13</v>
      </c>
      <c r="P1827" s="76">
        <v>0</v>
      </c>
      <c r="Q1827" s="66">
        <f t="shared" si="142"/>
        <v>0</v>
      </c>
      <c r="R1827" s="63">
        <v>0</v>
      </c>
      <c r="S1827" s="27">
        <v>0</v>
      </c>
      <c r="T1827" s="27">
        <v>224.13</v>
      </c>
      <c r="U1827" s="64">
        <f t="shared" si="143"/>
        <v>0</v>
      </c>
      <c r="V1827" s="65">
        <f t="shared" si="144"/>
        <v>224.13</v>
      </c>
    </row>
    <row r="1828" spans="1:22" x14ac:dyDescent="0.25">
      <c r="A1828" s="1" t="s">
        <v>3717</v>
      </c>
      <c r="B1828" t="s">
        <v>38</v>
      </c>
      <c r="C1828" t="s">
        <v>1037</v>
      </c>
      <c r="D1828" t="s">
        <v>1038</v>
      </c>
      <c r="E1828" t="s">
        <v>3</v>
      </c>
      <c r="F1828">
        <f t="shared" si="140"/>
        <v>7</v>
      </c>
      <c r="G1828" t="s">
        <v>3902</v>
      </c>
      <c r="H1828" t="s">
        <v>3782</v>
      </c>
      <c r="I1828" t="s">
        <v>3783</v>
      </c>
      <c r="J1828" t="s">
        <v>4397</v>
      </c>
      <c r="K1828" s="46">
        <v>0.5</v>
      </c>
      <c r="L1828" s="27">
        <v>0</v>
      </c>
      <c r="M1828" s="27">
        <v>136.65</v>
      </c>
      <c r="N1828" s="27">
        <v>0</v>
      </c>
      <c r="O1828" s="70">
        <f t="shared" si="141"/>
        <v>136.65</v>
      </c>
      <c r="P1828" s="76">
        <v>0</v>
      </c>
      <c r="Q1828" s="66">
        <f t="shared" si="142"/>
        <v>0</v>
      </c>
      <c r="R1828" s="63">
        <v>0</v>
      </c>
      <c r="S1828" s="27">
        <v>0</v>
      </c>
      <c r="T1828" s="27">
        <v>136.65</v>
      </c>
      <c r="U1828" s="64">
        <f t="shared" si="143"/>
        <v>0</v>
      </c>
      <c r="V1828" s="65">
        <f t="shared" si="144"/>
        <v>136.65</v>
      </c>
    </row>
    <row r="1829" spans="1:22" x14ac:dyDescent="0.25">
      <c r="A1829" s="1" t="s">
        <v>3717</v>
      </c>
      <c r="B1829" t="s">
        <v>38</v>
      </c>
      <c r="C1829" t="s">
        <v>1039</v>
      </c>
      <c r="D1829" t="s">
        <v>1040</v>
      </c>
      <c r="E1829" t="s">
        <v>3</v>
      </c>
      <c r="F1829">
        <f t="shared" si="140"/>
        <v>7</v>
      </c>
      <c r="G1829" t="s">
        <v>3778</v>
      </c>
      <c r="H1829" t="s">
        <v>3779</v>
      </c>
      <c r="I1829" t="s">
        <v>3780</v>
      </c>
      <c r="J1829" t="s">
        <v>4397</v>
      </c>
      <c r="K1829" s="46">
        <v>0.74380000000000002</v>
      </c>
      <c r="L1829" s="27">
        <v>0</v>
      </c>
      <c r="M1829" s="27">
        <v>30.09</v>
      </c>
      <c r="N1829" s="27">
        <v>0</v>
      </c>
      <c r="O1829" s="70">
        <f t="shared" si="141"/>
        <v>30.09</v>
      </c>
      <c r="P1829" s="76">
        <v>0</v>
      </c>
      <c r="Q1829" s="66">
        <f t="shared" si="142"/>
        <v>0</v>
      </c>
      <c r="R1829" s="63">
        <v>0</v>
      </c>
      <c r="S1829" s="27">
        <v>0</v>
      </c>
      <c r="T1829" s="27">
        <v>30.09</v>
      </c>
      <c r="U1829" s="64">
        <f t="shared" si="143"/>
        <v>0</v>
      </c>
      <c r="V1829" s="65">
        <f t="shared" si="144"/>
        <v>30.09</v>
      </c>
    </row>
    <row r="1830" spans="1:22" x14ac:dyDescent="0.25">
      <c r="A1830" s="1" t="s">
        <v>3717</v>
      </c>
      <c r="B1830" t="s">
        <v>38</v>
      </c>
      <c r="C1830" t="s">
        <v>1041</v>
      </c>
      <c r="D1830" t="s">
        <v>1042</v>
      </c>
      <c r="E1830" t="s">
        <v>3</v>
      </c>
      <c r="F1830">
        <f t="shared" si="140"/>
        <v>7</v>
      </c>
      <c r="G1830" t="s">
        <v>3778</v>
      </c>
      <c r="H1830" t="s">
        <v>3779</v>
      </c>
      <c r="I1830" t="s">
        <v>3780</v>
      </c>
      <c r="J1830" t="s">
        <v>4397</v>
      </c>
      <c r="K1830" s="46">
        <v>4.2980999999999998</v>
      </c>
      <c r="L1830" s="27">
        <v>0</v>
      </c>
      <c r="M1830" s="27">
        <v>418.58</v>
      </c>
      <c r="N1830" s="27">
        <v>51986.01</v>
      </c>
      <c r="O1830" s="70">
        <f t="shared" si="141"/>
        <v>52404.590000000004</v>
      </c>
      <c r="P1830" s="76">
        <v>1.445262677401093</v>
      </c>
      <c r="Q1830" s="66">
        <f t="shared" si="142"/>
        <v>75133.440000000002</v>
      </c>
      <c r="R1830" s="63">
        <v>1</v>
      </c>
      <c r="S1830" s="27">
        <v>0</v>
      </c>
      <c r="T1830" s="27">
        <v>52404.590000000004</v>
      </c>
      <c r="U1830" s="64">
        <f t="shared" si="143"/>
        <v>75133.440000000002</v>
      </c>
      <c r="V1830" s="65">
        <f t="shared" si="144"/>
        <v>127538.03</v>
      </c>
    </row>
    <row r="1831" spans="1:22" x14ac:dyDescent="0.25">
      <c r="A1831" s="1" t="s">
        <v>3717</v>
      </c>
      <c r="B1831" t="s">
        <v>38</v>
      </c>
      <c r="C1831" t="s">
        <v>1041</v>
      </c>
      <c r="D1831" t="s">
        <v>1042</v>
      </c>
      <c r="E1831" t="s">
        <v>3</v>
      </c>
      <c r="F1831">
        <f t="shared" si="140"/>
        <v>7</v>
      </c>
      <c r="G1831" t="s">
        <v>3987</v>
      </c>
      <c r="H1831" t="s">
        <v>3782</v>
      </c>
      <c r="I1831" t="s">
        <v>3783</v>
      </c>
      <c r="J1831" t="s">
        <v>4397</v>
      </c>
      <c r="K1831" s="46">
        <v>1.4961</v>
      </c>
      <c r="L1831" s="27">
        <v>22332.76</v>
      </c>
      <c r="M1831" s="27">
        <v>145.69999999999999</v>
      </c>
      <c r="N1831" s="27">
        <v>1.8189894035458565E-12</v>
      </c>
      <c r="O1831" s="70">
        <f t="shared" si="141"/>
        <v>22478.46</v>
      </c>
      <c r="P1831" s="76">
        <v>1.445262677401093</v>
      </c>
      <c r="Q1831" s="66">
        <f t="shared" si="142"/>
        <v>0</v>
      </c>
      <c r="R1831" s="63">
        <v>1</v>
      </c>
      <c r="S1831" s="27">
        <v>0</v>
      </c>
      <c r="T1831" s="27">
        <v>22478.46</v>
      </c>
      <c r="U1831" s="64">
        <f t="shared" si="143"/>
        <v>0</v>
      </c>
      <c r="V1831" s="65">
        <f t="shared" si="144"/>
        <v>22478.46</v>
      </c>
    </row>
    <row r="1832" spans="1:22" x14ac:dyDescent="0.25">
      <c r="A1832" s="1" t="s">
        <v>3717</v>
      </c>
      <c r="B1832" t="s">
        <v>38</v>
      </c>
      <c r="C1832" t="s">
        <v>1041</v>
      </c>
      <c r="D1832" t="s">
        <v>1042</v>
      </c>
      <c r="E1832" t="s">
        <v>3</v>
      </c>
      <c r="F1832">
        <f t="shared" si="140"/>
        <v>7</v>
      </c>
      <c r="G1832" t="s">
        <v>3796</v>
      </c>
      <c r="H1832" t="s">
        <v>3782</v>
      </c>
      <c r="I1832" t="s">
        <v>3783</v>
      </c>
      <c r="J1832" t="s">
        <v>4397</v>
      </c>
      <c r="K1832" s="46">
        <v>1.4961</v>
      </c>
      <c r="L1832" s="27">
        <v>22332.76</v>
      </c>
      <c r="M1832" s="27">
        <v>145.69999999999999</v>
      </c>
      <c r="N1832" s="27">
        <v>1.8189894035458565E-12</v>
      </c>
      <c r="O1832" s="70">
        <f t="shared" si="141"/>
        <v>22478.46</v>
      </c>
      <c r="P1832" s="76">
        <v>1.445262677401093</v>
      </c>
      <c r="Q1832" s="66">
        <f t="shared" si="142"/>
        <v>0</v>
      </c>
      <c r="R1832" s="63">
        <v>1</v>
      </c>
      <c r="S1832" s="27">
        <v>0</v>
      </c>
      <c r="T1832" s="27">
        <v>22478.46</v>
      </c>
      <c r="U1832" s="64">
        <f t="shared" si="143"/>
        <v>0</v>
      </c>
      <c r="V1832" s="65">
        <f t="shared" si="144"/>
        <v>22478.46</v>
      </c>
    </row>
    <row r="1833" spans="1:22" x14ac:dyDescent="0.25">
      <c r="A1833" s="1" t="s">
        <v>3717</v>
      </c>
      <c r="B1833" t="s">
        <v>38</v>
      </c>
      <c r="C1833" t="s">
        <v>1043</v>
      </c>
      <c r="D1833" t="s">
        <v>38</v>
      </c>
      <c r="E1833" t="s">
        <v>3</v>
      </c>
      <c r="F1833">
        <f t="shared" si="140"/>
        <v>7</v>
      </c>
      <c r="G1833" t="s">
        <v>3778</v>
      </c>
      <c r="H1833" t="s">
        <v>3779</v>
      </c>
      <c r="I1833" t="s">
        <v>3780</v>
      </c>
      <c r="J1833" t="s">
        <v>4397</v>
      </c>
      <c r="K1833" s="46">
        <v>0.82020000000000004</v>
      </c>
      <c r="L1833" s="27">
        <v>0</v>
      </c>
      <c r="M1833" s="27">
        <v>304.97000000000003</v>
      </c>
      <c r="N1833" s="27">
        <v>199.39999999999998</v>
      </c>
      <c r="O1833" s="70">
        <f t="shared" si="141"/>
        <v>504.37</v>
      </c>
      <c r="P1833" s="76">
        <v>1.4452858575727181</v>
      </c>
      <c r="Q1833" s="66">
        <f t="shared" si="142"/>
        <v>288.19</v>
      </c>
      <c r="R1833" s="63">
        <v>1</v>
      </c>
      <c r="S1833" s="27">
        <v>0</v>
      </c>
      <c r="T1833" s="27">
        <v>504.37</v>
      </c>
      <c r="U1833" s="64">
        <f t="shared" si="143"/>
        <v>288.19</v>
      </c>
      <c r="V1833" s="65">
        <f t="shared" si="144"/>
        <v>792.56</v>
      </c>
    </row>
    <row r="1834" spans="1:22" x14ac:dyDescent="0.25">
      <c r="A1834" s="1" t="s">
        <v>3717</v>
      </c>
      <c r="B1834" t="s">
        <v>38</v>
      </c>
      <c r="C1834" t="s">
        <v>1044</v>
      </c>
      <c r="D1834" t="s">
        <v>1045</v>
      </c>
      <c r="E1834" t="s">
        <v>3</v>
      </c>
      <c r="F1834">
        <f t="shared" si="140"/>
        <v>7</v>
      </c>
      <c r="G1834" t="s">
        <v>3778</v>
      </c>
      <c r="H1834" t="s">
        <v>3779</v>
      </c>
      <c r="I1834" t="s">
        <v>3780</v>
      </c>
      <c r="J1834" t="s">
        <v>4397</v>
      </c>
      <c r="K1834" s="46">
        <v>4.7565</v>
      </c>
      <c r="L1834" s="27">
        <v>0</v>
      </c>
      <c r="M1834" s="27">
        <v>11490.28</v>
      </c>
      <c r="N1834" s="27">
        <v>0</v>
      </c>
      <c r="O1834" s="70">
        <f t="shared" si="141"/>
        <v>11490.28</v>
      </c>
      <c r="P1834" s="76">
        <v>0</v>
      </c>
      <c r="Q1834" s="66">
        <f t="shared" si="142"/>
        <v>0</v>
      </c>
      <c r="R1834" s="63">
        <v>0</v>
      </c>
      <c r="S1834" s="27">
        <v>0</v>
      </c>
      <c r="T1834" s="27">
        <v>11490.28</v>
      </c>
      <c r="U1834" s="64">
        <f t="shared" si="143"/>
        <v>0</v>
      </c>
      <c r="V1834" s="65">
        <f t="shared" si="144"/>
        <v>11490.28</v>
      </c>
    </row>
    <row r="1835" spans="1:22" x14ac:dyDescent="0.25">
      <c r="A1835" s="1" t="s">
        <v>3717</v>
      </c>
      <c r="B1835" t="s">
        <v>38</v>
      </c>
      <c r="C1835" t="s">
        <v>1044</v>
      </c>
      <c r="D1835" t="s">
        <v>1045</v>
      </c>
      <c r="E1835" t="s">
        <v>3</v>
      </c>
      <c r="F1835">
        <f t="shared" si="140"/>
        <v>7</v>
      </c>
      <c r="G1835" t="s">
        <v>3900</v>
      </c>
      <c r="H1835" t="s">
        <v>3779</v>
      </c>
      <c r="I1835" t="s">
        <v>3780</v>
      </c>
      <c r="J1835" t="s">
        <v>4397</v>
      </c>
      <c r="K1835" s="46">
        <v>1</v>
      </c>
      <c r="L1835" s="27">
        <v>0</v>
      </c>
      <c r="M1835" s="27">
        <v>2415.6999999999998</v>
      </c>
      <c r="N1835" s="27">
        <v>0</v>
      </c>
      <c r="O1835" s="70">
        <f t="shared" si="141"/>
        <v>2415.6999999999998</v>
      </c>
      <c r="P1835" s="76">
        <v>0</v>
      </c>
      <c r="Q1835" s="66">
        <f t="shared" si="142"/>
        <v>0</v>
      </c>
      <c r="R1835" s="63">
        <v>0</v>
      </c>
      <c r="S1835" s="27">
        <v>0</v>
      </c>
      <c r="T1835" s="27">
        <v>2415.6999999999998</v>
      </c>
      <c r="U1835" s="64">
        <f t="shared" si="143"/>
        <v>0</v>
      </c>
      <c r="V1835" s="65">
        <f t="shared" si="144"/>
        <v>2415.6999999999998</v>
      </c>
    </row>
    <row r="1836" spans="1:22" x14ac:dyDescent="0.25">
      <c r="A1836" s="1" t="s">
        <v>3717</v>
      </c>
      <c r="B1836" t="s">
        <v>38</v>
      </c>
      <c r="C1836" t="s">
        <v>1044</v>
      </c>
      <c r="D1836" t="s">
        <v>1045</v>
      </c>
      <c r="E1836" t="s">
        <v>3</v>
      </c>
      <c r="F1836">
        <f t="shared" si="140"/>
        <v>7</v>
      </c>
      <c r="G1836" t="s">
        <v>3906</v>
      </c>
      <c r="H1836" t="s">
        <v>3779</v>
      </c>
      <c r="I1836" t="s">
        <v>3780</v>
      </c>
      <c r="J1836" t="s">
        <v>4397</v>
      </c>
      <c r="K1836" s="46">
        <v>1</v>
      </c>
      <c r="L1836" s="27">
        <v>0</v>
      </c>
      <c r="M1836" s="27">
        <v>2415.6999999999998</v>
      </c>
      <c r="N1836" s="27">
        <v>0</v>
      </c>
      <c r="O1836" s="70">
        <f t="shared" si="141"/>
        <v>2415.6999999999998</v>
      </c>
      <c r="P1836" s="76">
        <v>0</v>
      </c>
      <c r="Q1836" s="66">
        <f t="shared" si="142"/>
        <v>0</v>
      </c>
      <c r="R1836" s="63">
        <v>0</v>
      </c>
      <c r="S1836" s="27">
        <v>0</v>
      </c>
      <c r="T1836" s="27">
        <v>2415.6999999999998</v>
      </c>
      <c r="U1836" s="64">
        <f t="shared" si="143"/>
        <v>0</v>
      </c>
      <c r="V1836" s="65">
        <f t="shared" si="144"/>
        <v>2415.6999999999998</v>
      </c>
    </row>
    <row r="1837" spans="1:22" x14ac:dyDescent="0.25">
      <c r="A1837" s="1" t="s">
        <v>3717</v>
      </c>
      <c r="B1837" t="s">
        <v>38</v>
      </c>
      <c r="C1837" t="s">
        <v>1044</v>
      </c>
      <c r="D1837" t="s">
        <v>1045</v>
      </c>
      <c r="E1837" t="s">
        <v>3</v>
      </c>
      <c r="F1837">
        <f t="shared" si="140"/>
        <v>7</v>
      </c>
      <c r="G1837" t="s">
        <v>3988</v>
      </c>
      <c r="H1837" t="s">
        <v>3779</v>
      </c>
      <c r="I1837" t="s">
        <v>3780</v>
      </c>
      <c r="J1837" t="s">
        <v>4397</v>
      </c>
      <c r="K1837" s="46">
        <v>1.75</v>
      </c>
      <c r="L1837" s="27">
        <v>0</v>
      </c>
      <c r="M1837" s="27">
        <v>4227.4799999999996</v>
      </c>
      <c r="N1837" s="27">
        <v>0</v>
      </c>
      <c r="O1837" s="70">
        <f t="shared" si="141"/>
        <v>4227.4799999999996</v>
      </c>
      <c r="P1837" s="76">
        <v>0</v>
      </c>
      <c r="Q1837" s="66">
        <f t="shared" si="142"/>
        <v>0</v>
      </c>
      <c r="R1837" s="63">
        <v>0</v>
      </c>
      <c r="S1837" s="27">
        <v>0</v>
      </c>
      <c r="T1837" s="27">
        <v>4227.4799999999996</v>
      </c>
      <c r="U1837" s="64">
        <f t="shared" si="143"/>
        <v>0</v>
      </c>
      <c r="V1837" s="65">
        <f t="shared" si="144"/>
        <v>4227.4799999999996</v>
      </c>
    </row>
    <row r="1838" spans="1:22" x14ac:dyDescent="0.25">
      <c r="A1838" s="1" t="s">
        <v>3717</v>
      </c>
      <c r="B1838" t="s">
        <v>38</v>
      </c>
      <c r="C1838" t="s">
        <v>1044</v>
      </c>
      <c r="D1838" t="s">
        <v>1045</v>
      </c>
      <c r="E1838" t="s">
        <v>3</v>
      </c>
      <c r="F1838">
        <f t="shared" si="140"/>
        <v>7</v>
      </c>
      <c r="G1838" t="s">
        <v>3989</v>
      </c>
      <c r="H1838" t="s">
        <v>3782</v>
      </c>
      <c r="I1838" t="s">
        <v>3785</v>
      </c>
      <c r="J1838" t="s">
        <v>4397</v>
      </c>
      <c r="K1838" s="46">
        <v>0.5</v>
      </c>
      <c r="L1838" s="27">
        <v>0</v>
      </c>
      <c r="M1838" s="27">
        <v>1207.8499999999999</v>
      </c>
      <c r="N1838" s="27">
        <v>0</v>
      </c>
      <c r="O1838" s="70">
        <f t="shared" si="141"/>
        <v>1207.8499999999999</v>
      </c>
      <c r="P1838" s="76">
        <v>0</v>
      </c>
      <c r="Q1838" s="66">
        <f t="shared" si="142"/>
        <v>0</v>
      </c>
      <c r="R1838" s="63">
        <v>0</v>
      </c>
      <c r="S1838" s="27">
        <v>0</v>
      </c>
      <c r="T1838" s="27">
        <v>1207.8499999999999</v>
      </c>
      <c r="U1838" s="64">
        <f t="shared" si="143"/>
        <v>0</v>
      </c>
      <c r="V1838" s="65">
        <f t="shared" si="144"/>
        <v>1207.8499999999999</v>
      </c>
    </row>
    <row r="1839" spans="1:22" x14ac:dyDescent="0.25">
      <c r="A1839" s="1" t="s">
        <v>3717</v>
      </c>
      <c r="B1839" t="s">
        <v>38</v>
      </c>
      <c r="C1839" t="s">
        <v>1046</v>
      </c>
      <c r="D1839" t="s">
        <v>506</v>
      </c>
      <c r="E1839" t="s">
        <v>3</v>
      </c>
      <c r="F1839">
        <f t="shared" si="140"/>
        <v>7</v>
      </c>
      <c r="G1839" t="s">
        <v>3778</v>
      </c>
      <c r="H1839" t="s">
        <v>3779</v>
      </c>
      <c r="I1839" t="s">
        <v>3780</v>
      </c>
      <c r="J1839" t="s">
        <v>4397</v>
      </c>
      <c r="K1839" s="46">
        <v>0.80620000000000003</v>
      </c>
      <c r="L1839" s="27">
        <v>0</v>
      </c>
      <c r="M1839" s="27">
        <v>0</v>
      </c>
      <c r="N1839" s="27">
        <v>384.46</v>
      </c>
      <c r="O1839" s="70">
        <f t="shared" si="141"/>
        <v>384.46</v>
      </c>
      <c r="P1839" s="76">
        <v>1.4452738906518234</v>
      </c>
      <c r="Q1839" s="66">
        <f t="shared" si="142"/>
        <v>555.65</v>
      </c>
      <c r="R1839" s="63">
        <v>1</v>
      </c>
      <c r="S1839" s="27">
        <v>0</v>
      </c>
      <c r="T1839" s="27">
        <v>384.45999999999992</v>
      </c>
      <c r="U1839" s="64">
        <f t="shared" si="143"/>
        <v>555.65</v>
      </c>
      <c r="V1839" s="65">
        <f t="shared" si="144"/>
        <v>940.1099999999999</v>
      </c>
    </row>
    <row r="1840" spans="1:22" x14ac:dyDescent="0.25">
      <c r="A1840" s="1" t="s">
        <v>3717</v>
      </c>
      <c r="B1840" t="s">
        <v>38</v>
      </c>
      <c r="C1840" t="s">
        <v>1047</v>
      </c>
      <c r="D1840" t="s">
        <v>1048</v>
      </c>
      <c r="E1840" t="s">
        <v>3</v>
      </c>
      <c r="F1840">
        <f t="shared" si="140"/>
        <v>7</v>
      </c>
      <c r="G1840" t="s">
        <v>3778</v>
      </c>
      <c r="H1840" t="s">
        <v>3779</v>
      </c>
      <c r="I1840" t="s">
        <v>3780</v>
      </c>
      <c r="J1840" t="s">
        <v>4397</v>
      </c>
      <c r="K1840" s="46">
        <v>0.88080000000000003</v>
      </c>
      <c r="L1840" s="27">
        <v>0</v>
      </c>
      <c r="M1840" s="27">
        <v>138.72999999999999</v>
      </c>
      <c r="N1840" s="27">
        <v>0</v>
      </c>
      <c r="O1840" s="70">
        <f t="shared" si="141"/>
        <v>138.72999999999999</v>
      </c>
      <c r="P1840" s="76">
        <v>0</v>
      </c>
      <c r="Q1840" s="66">
        <f t="shared" si="142"/>
        <v>0</v>
      </c>
      <c r="R1840" s="63">
        <v>0</v>
      </c>
      <c r="S1840" s="27">
        <v>0</v>
      </c>
      <c r="T1840" s="27">
        <v>138.72999999999999</v>
      </c>
      <c r="U1840" s="64">
        <f t="shared" si="143"/>
        <v>0</v>
      </c>
      <c r="V1840" s="65">
        <f t="shared" si="144"/>
        <v>138.72999999999999</v>
      </c>
    </row>
    <row r="1841" spans="1:22" x14ac:dyDescent="0.25">
      <c r="A1841" s="1" t="s">
        <v>3717</v>
      </c>
      <c r="B1841" t="s">
        <v>38</v>
      </c>
      <c r="C1841" t="s">
        <v>1047</v>
      </c>
      <c r="D1841" t="s">
        <v>1048</v>
      </c>
      <c r="E1841" t="s">
        <v>3</v>
      </c>
      <c r="F1841">
        <f t="shared" si="140"/>
        <v>7</v>
      </c>
      <c r="G1841" t="s">
        <v>3902</v>
      </c>
      <c r="H1841" t="s">
        <v>3782</v>
      </c>
      <c r="I1841" t="s">
        <v>3783</v>
      </c>
      <c r="J1841" t="s">
        <v>4397</v>
      </c>
      <c r="K1841" s="46">
        <v>0.88949999999999996</v>
      </c>
      <c r="L1841" s="27">
        <v>0</v>
      </c>
      <c r="M1841" s="27">
        <v>140.1</v>
      </c>
      <c r="N1841" s="27">
        <v>0</v>
      </c>
      <c r="O1841" s="70">
        <f t="shared" si="141"/>
        <v>140.1</v>
      </c>
      <c r="P1841" s="76">
        <v>0</v>
      </c>
      <c r="Q1841" s="66">
        <f t="shared" si="142"/>
        <v>0</v>
      </c>
      <c r="R1841" s="63">
        <v>0</v>
      </c>
      <c r="S1841" s="27">
        <v>0</v>
      </c>
      <c r="T1841" s="27">
        <v>140.1</v>
      </c>
      <c r="U1841" s="64">
        <f t="shared" si="143"/>
        <v>0</v>
      </c>
      <c r="V1841" s="65">
        <f t="shared" si="144"/>
        <v>140.1</v>
      </c>
    </row>
    <row r="1842" spans="1:22" x14ac:dyDescent="0.25">
      <c r="A1842" s="1" t="s">
        <v>3717</v>
      </c>
      <c r="B1842" t="s">
        <v>38</v>
      </c>
      <c r="C1842" t="s">
        <v>1049</v>
      </c>
      <c r="D1842" t="s">
        <v>1050</v>
      </c>
      <c r="E1842" t="s">
        <v>3</v>
      </c>
      <c r="F1842">
        <f t="shared" si="140"/>
        <v>7</v>
      </c>
      <c r="G1842" t="s">
        <v>3778</v>
      </c>
      <c r="H1842" t="s">
        <v>3779</v>
      </c>
      <c r="I1842" t="s">
        <v>3780</v>
      </c>
      <c r="J1842" t="s">
        <v>4397</v>
      </c>
      <c r="K1842" s="46">
        <v>0.7802</v>
      </c>
      <c r="L1842" s="27">
        <v>0</v>
      </c>
      <c r="M1842" s="27">
        <v>17.829999999999998</v>
      </c>
      <c r="N1842" s="27">
        <v>0</v>
      </c>
      <c r="O1842" s="70">
        <f t="shared" si="141"/>
        <v>17.829999999999998</v>
      </c>
      <c r="P1842" s="76">
        <v>0</v>
      </c>
      <c r="Q1842" s="66">
        <f t="shared" si="142"/>
        <v>0</v>
      </c>
      <c r="R1842" s="63">
        <v>0</v>
      </c>
      <c r="S1842" s="27">
        <v>0</v>
      </c>
      <c r="T1842" s="27">
        <v>17.829999999999998</v>
      </c>
      <c r="U1842" s="64">
        <f t="shared" si="143"/>
        <v>0</v>
      </c>
      <c r="V1842" s="65">
        <f t="shared" si="144"/>
        <v>17.829999999999998</v>
      </c>
    </row>
    <row r="1843" spans="1:22" x14ac:dyDescent="0.25">
      <c r="A1843" s="1" t="s">
        <v>3717</v>
      </c>
      <c r="B1843" t="s">
        <v>38</v>
      </c>
      <c r="C1843" t="s">
        <v>1051</v>
      </c>
      <c r="D1843" t="s">
        <v>1052</v>
      </c>
      <c r="E1843" t="s">
        <v>3</v>
      </c>
      <c r="F1843">
        <f t="shared" si="140"/>
        <v>7</v>
      </c>
      <c r="G1843" t="s">
        <v>3778</v>
      </c>
      <c r="H1843" t="s">
        <v>3779</v>
      </c>
      <c r="I1843" t="s">
        <v>3780</v>
      </c>
      <c r="J1843" t="s">
        <v>4397</v>
      </c>
      <c r="K1843" s="46">
        <v>3.6295000000000002</v>
      </c>
      <c r="L1843" s="27">
        <v>390.48</v>
      </c>
      <c r="M1843" s="27">
        <v>17221.310000000001</v>
      </c>
      <c r="N1843" s="27">
        <v>230.5</v>
      </c>
      <c r="O1843" s="70">
        <f t="shared" si="141"/>
        <v>17842.29</v>
      </c>
      <c r="P1843" s="76">
        <v>1.4452645705521474</v>
      </c>
      <c r="Q1843" s="66">
        <f t="shared" si="142"/>
        <v>333.13</v>
      </c>
      <c r="R1843" s="63">
        <v>1</v>
      </c>
      <c r="S1843" s="27">
        <v>0</v>
      </c>
      <c r="T1843" s="27">
        <v>17842.29</v>
      </c>
      <c r="U1843" s="64">
        <f t="shared" si="143"/>
        <v>333.13</v>
      </c>
      <c r="V1843" s="65">
        <f t="shared" si="144"/>
        <v>18175.420000000002</v>
      </c>
    </row>
    <row r="1844" spans="1:22" x14ac:dyDescent="0.25">
      <c r="A1844" s="1" t="s">
        <v>3717</v>
      </c>
      <c r="B1844" t="s">
        <v>38</v>
      </c>
      <c r="C1844" t="s">
        <v>1051</v>
      </c>
      <c r="D1844" t="s">
        <v>1052</v>
      </c>
      <c r="E1844" t="s">
        <v>3</v>
      </c>
      <c r="F1844">
        <f t="shared" si="140"/>
        <v>7</v>
      </c>
      <c r="G1844" t="s">
        <v>3990</v>
      </c>
      <c r="H1844" t="s">
        <v>3782</v>
      </c>
      <c r="I1844" t="s">
        <v>3785</v>
      </c>
      <c r="J1844" t="s">
        <v>4397</v>
      </c>
      <c r="K1844" s="46">
        <v>0.17280000000000001</v>
      </c>
      <c r="L1844" s="27">
        <v>0</v>
      </c>
      <c r="M1844" s="27">
        <v>819.9</v>
      </c>
      <c r="N1844" s="27">
        <v>29.570000000000022</v>
      </c>
      <c r="O1844" s="70">
        <f t="shared" si="141"/>
        <v>849.47</v>
      </c>
      <c r="P1844" s="76">
        <v>1.4452645705521474</v>
      </c>
      <c r="Q1844" s="66">
        <f t="shared" si="142"/>
        <v>42.74</v>
      </c>
      <c r="R1844" s="63">
        <v>1</v>
      </c>
      <c r="S1844" s="27">
        <v>0</v>
      </c>
      <c r="T1844" s="27">
        <v>849.47</v>
      </c>
      <c r="U1844" s="64">
        <f t="shared" si="143"/>
        <v>42.74</v>
      </c>
      <c r="V1844" s="65">
        <f t="shared" si="144"/>
        <v>892.21</v>
      </c>
    </row>
    <row r="1845" spans="1:22" x14ac:dyDescent="0.25">
      <c r="A1845" s="1" t="s">
        <v>3717</v>
      </c>
      <c r="B1845" t="s">
        <v>38</v>
      </c>
      <c r="C1845" t="s">
        <v>1051</v>
      </c>
      <c r="D1845" t="s">
        <v>1052</v>
      </c>
      <c r="E1845" t="s">
        <v>3</v>
      </c>
      <c r="F1845">
        <f t="shared" si="140"/>
        <v>7</v>
      </c>
      <c r="G1845" t="s">
        <v>3991</v>
      </c>
      <c r="H1845" t="s">
        <v>3782</v>
      </c>
      <c r="I1845" t="s">
        <v>3785</v>
      </c>
      <c r="J1845" t="s">
        <v>4397</v>
      </c>
      <c r="K1845" s="46">
        <v>0.1295</v>
      </c>
      <c r="L1845" s="27">
        <v>0</v>
      </c>
      <c r="M1845" s="27">
        <v>614.45000000000005</v>
      </c>
      <c r="N1845" s="27">
        <v>22.159999999999993</v>
      </c>
      <c r="O1845" s="70">
        <f t="shared" si="141"/>
        <v>636.61</v>
      </c>
      <c r="P1845" s="76">
        <v>1.4452645705521474</v>
      </c>
      <c r="Q1845" s="66">
        <f t="shared" si="142"/>
        <v>32.03</v>
      </c>
      <c r="R1845" s="63">
        <v>1</v>
      </c>
      <c r="S1845" s="27">
        <v>0</v>
      </c>
      <c r="T1845" s="27">
        <v>636.61</v>
      </c>
      <c r="U1845" s="64">
        <f t="shared" si="143"/>
        <v>32.03</v>
      </c>
      <c r="V1845" s="65">
        <f t="shared" si="144"/>
        <v>668.64</v>
      </c>
    </row>
    <row r="1846" spans="1:22" x14ac:dyDescent="0.25">
      <c r="A1846" s="1" t="s">
        <v>3717</v>
      </c>
      <c r="B1846" t="s">
        <v>38</v>
      </c>
      <c r="C1846" t="s">
        <v>1051</v>
      </c>
      <c r="D1846" t="s">
        <v>1052</v>
      </c>
      <c r="E1846" t="s">
        <v>3</v>
      </c>
      <c r="F1846">
        <f t="shared" si="140"/>
        <v>7</v>
      </c>
      <c r="G1846" t="s">
        <v>3798</v>
      </c>
      <c r="H1846" t="s">
        <v>3798</v>
      </c>
      <c r="I1846" t="s">
        <v>3785</v>
      </c>
      <c r="J1846" t="s">
        <v>4397</v>
      </c>
      <c r="K1846" s="46">
        <v>0.1739</v>
      </c>
      <c r="L1846" s="27">
        <v>0</v>
      </c>
      <c r="M1846" s="27">
        <v>825.12</v>
      </c>
      <c r="N1846" s="27">
        <v>214.30999999999997</v>
      </c>
      <c r="O1846" s="70">
        <f t="shared" si="141"/>
        <v>1039.43</v>
      </c>
      <c r="P1846" s="76">
        <v>1.4452645705521474</v>
      </c>
      <c r="Q1846" s="66">
        <f t="shared" si="142"/>
        <v>309.73</v>
      </c>
      <c r="R1846" s="63">
        <v>1</v>
      </c>
      <c r="S1846" s="27">
        <v>0</v>
      </c>
      <c r="T1846" s="27">
        <v>1039.43</v>
      </c>
      <c r="U1846" s="64">
        <f t="shared" si="143"/>
        <v>309.73</v>
      </c>
      <c r="V1846" s="65">
        <f t="shared" si="144"/>
        <v>1349.16</v>
      </c>
    </row>
    <row r="1847" spans="1:22" x14ac:dyDescent="0.25">
      <c r="A1847" s="1" t="s">
        <v>3717</v>
      </c>
      <c r="B1847" t="s">
        <v>38</v>
      </c>
      <c r="C1847" t="s">
        <v>1051</v>
      </c>
      <c r="D1847" t="s">
        <v>1052</v>
      </c>
      <c r="E1847" t="s">
        <v>3</v>
      </c>
      <c r="F1847">
        <f t="shared" si="140"/>
        <v>7</v>
      </c>
      <c r="G1847" t="s">
        <v>3902</v>
      </c>
      <c r="H1847" t="s">
        <v>3782</v>
      </c>
      <c r="I1847" t="s">
        <v>3783</v>
      </c>
      <c r="J1847" t="s">
        <v>4397</v>
      </c>
      <c r="K1847" s="46">
        <v>0.5534</v>
      </c>
      <c r="L1847" s="27">
        <v>94.67999999999995</v>
      </c>
      <c r="M1847" s="27">
        <v>2625.78</v>
      </c>
      <c r="N1847" s="27">
        <v>0</v>
      </c>
      <c r="O1847" s="70">
        <f t="shared" si="141"/>
        <v>2720.46</v>
      </c>
      <c r="P1847" s="76">
        <v>0</v>
      </c>
      <c r="Q1847" s="66">
        <f t="shared" si="142"/>
        <v>0</v>
      </c>
      <c r="R1847" s="63">
        <v>1</v>
      </c>
      <c r="S1847" s="27">
        <v>0</v>
      </c>
      <c r="T1847" s="27">
        <v>2720.46</v>
      </c>
      <c r="U1847" s="64">
        <f t="shared" si="143"/>
        <v>0</v>
      </c>
      <c r="V1847" s="65">
        <f t="shared" si="144"/>
        <v>2720.46</v>
      </c>
    </row>
    <row r="1848" spans="1:22" x14ac:dyDescent="0.25">
      <c r="A1848" s="1" t="s">
        <v>3717</v>
      </c>
      <c r="B1848" t="s">
        <v>38</v>
      </c>
      <c r="C1848" t="s">
        <v>1051</v>
      </c>
      <c r="D1848" t="s">
        <v>1052</v>
      </c>
      <c r="E1848" t="s">
        <v>3</v>
      </c>
      <c r="F1848">
        <f t="shared" si="140"/>
        <v>7</v>
      </c>
      <c r="G1848" t="s">
        <v>3992</v>
      </c>
      <c r="H1848" t="s">
        <v>3782</v>
      </c>
      <c r="I1848" t="s">
        <v>3785</v>
      </c>
      <c r="J1848" t="s">
        <v>4397</v>
      </c>
      <c r="K1848" s="46">
        <v>0.28510000000000002</v>
      </c>
      <c r="L1848" s="27">
        <v>0</v>
      </c>
      <c r="M1848" s="27">
        <v>1352.75</v>
      </c>
      <c r="N1848" s="27">
        <v>48.78000000000003</v>
      </c>
      <c r="O1848" s="70">
        <f t="shared" si="141"/>
        <v>1401.53</v>
      </c>
      <c r="P1848" s="76">
        <v>1.4452645705521474</v>
      </c>
      <c r="Q1848" s="66">
        <f t="shared" si="142"/>
        <v>70.5</v>
      </c>
      <c r="R1848" s="63">
        <v>1</v>
      </c>
      <c r="S1848" s="27">
        <v>0</v>
      </c>
      <c r="T1848" s="27">
        <v>1401.53</v>
      </c>
      <c r="U1848" s="64">
        <f t="shared" si="143"/>
        <v>70.5</v>
      </c>
      <c r="V1848" s="65">
        <f t="shared" si="144"/>
        <v>1472.03</v>
      </c>
    </row>
    <row r="1849" spans="1:22" x14ac:dyDescent="0.25">
      <c r="A1849" s="1" t="s">
        <v>3717</v>
      </c>
      <c r="B1849" t="s">
        <v>38</v>
      </c>
      <c r="C1849" t="s">
        <v>1051</v>
      </c>
      <c r="D1849" t="s">
        <v>1052</v>
      </c>
      <c r="E1849" t="s">
        <v>3</v>
      </c>
      <c r="F1849">
        <f t="shared" si="140"/>
        <v>7</v>
      </c>
      <c r="G1849" t="s">
        <v>3993</v>
      </c>
      <c r="H1849" t="s">
        <v>3782</v>
      </c>
      <c r="I1849" t="s">
        <v>3785</v>
      </c>
      <c r="J1849" t="s">
        <v>4397</v>
      </c>
      <c r="K1849" s="46">
        <v>0.57599999999999996</v>
      </c>
      <c r="L1849" s="27">
        <v>0</v>
      </c>
      <c r="M1849" s="27">
        <v>2733.01</v>
      </c>
      <c r="N1849" s="27">
        <v>98.550000000000068</v>
      </c>
      <c r="O1849" s="70">
        <f t="shared" si="141"/>
        <v>2831.5600000000004</v>
      </c>
      <c r="P1849" s="76">
        <v>1.4452645705521474</v>
      </c>
      <c r="Q1849" s="66">
        <f t="shared" si="142"/>
        <v>142.43</v>
      </c>
      <c r="R1849" s="63">
        <v>1</v>
      </c>
      <c r="S1849" s="27">
        <v>0</v>
      </c>
      <c r="T1849" s="27">
        <v>2831.5600000000004</v>
      </c>
      <c r="U1849" s="64">
        <f t="shared" si="143"/>
        <v>142.43</v>
      </c>
      <c r="V1849" s="65">
        <f t="shared" si="144"/>
        <v>2973.9900000000002</v>
      </c>
    </row>
    <row r="1850" spans="1:22" x14ac:dyDescent="0.25">
      <c r="A1850" s="1" t="s">
        <v>3717</v>
      </c>
      <c r="B1850" t="s">
        <v>38</v>
      </c>
      <c r="C1850" t="s">
        <v>1051</v>
      </c>
      <c r="D1850" t="s">
        <v>1052</v>
      </c>
      <c r="E1850" t="s">
        <v>3</v>
      </c>
      <c r="F1850">
        <f t="shared" si="140"/>
        <v>7</v>
      </c>
      <c r="G1850" t="s">
        <v>3994</v>
      </c>
      <c r="H1850" t="s">
        <v>3782</v>
      </c>
      <c r="I1850" t="s">
        <v>3785</v>
      </c>
      <c r="J1850" t="s">
        <v>4397</v>
      </c>
      <c r="K1850" s="46">
        <v>0.2888</v>
      </c>
      <c r="L1850" s="27">
        <v>0</v>
      </c>
      <c r="M1850" s="27">
        <v>1370.3</v>
      </c>
      <c r="N1850" s="27">
        <v>49.410000000000025</v>
      </c>
      <c r="O1850" s="70">
        <f t="shared" si="141"/>
        <v>1419.71</v>
      </c>
      <c r="P1850" s="76">
        <v>1.4452645705521474</v>
      </c>
      <c r="Q1850" s="66">
        <f t="shared" si="142"/>
        <v>71.41</v>
      </c>
      <c r="R1850" s="63">
        <v>1</v>
      </c>
      <c r="S1850" s="27">
        <v>0</v>
      </c>
      <c r="T1850" s="27">
        <v>1419.71</v>
      </c>
      <c r="U1850" s="64">
        <f t="shared" si="143"/>
        <v>71.41</v>
      </c>
      <c r="V1850" s="65">
        <f t="shared" si="144"/>
        <v>1491.1200000000001</v>
      </c>
    </row>
    <row r="1851" spans="1:22" x14ac:dyDescent="0.25">
      <c r="A1851" s="1" t="s">
        <v>3717</v>
      </c>
      <c r="B1851" t="s">
        <v>38</v>
      </c>
      <c r="C1851" t="s">
        <v>1051</v>
      </c>
      <c r="D1851" t="s">
        <v>1052</v>
      </c>
      <c r="E1851" t="s">
        <v>3</v>
      </c>
      <c r="F1851">
        <f t="shared" si="140"/>
        <v>7</v>
      </c>
      <c r="G1851" t="s">
        <v>3796</v>
      </c>
      <c r="H1851" t="s">
        <v>3782</v>
      </c>
      <c r="I1851" t="s">
        <v>3783</v>
      </c>
      <c r="J1851" t="s">
        <v>4397</v>
      </c>
      <c r="K1851" s="46">
        <v>0.52529999999999999</v>
      </c>
      <c r="L1851" s="27">
        <v>89.87</v>
      </c>
      <c r="M1851" s="27">
        <v>2492.4499999999998</v>
      </c>
      <c r="N1851" s="27">
        <v>0</v>
      </c>
      <c r="O1851" s="70">
        <f t="shared" si="141"/>
        <v>2582.3199999999997</v>
      </c>
      <c r="P1851" s="76">
        <v>0</v>
      </c>
      <c r="Q1851" s="66">
        <f t="shared" si="142"/>
        <v>0</v>
      </c>
      <c r="R1851" s="63">
        <v>1</v>
      </c>
      <c r="S1851" s="27">
        <v>0</v>
      </c>
      <c r="T1851" s="27">
        <v>2582.3199999999997</v>
      </c>
      <c r="U1851" s="64">
        <f t="shared" si="143"/>
        <v>0</v>
      </c>
      <c r="V1851" s="65">
        <f t="shared" si="144"/>
        <v>2582.3199999999997</v>
      </c>
    </row>
    <row r="1852" spans="1:22" x14ac:dyDescent="0.25">
      <c r="A1852" s="1" t="s">
        <v>3717</v>
      </c>
      <c r="B1852" t="s">
        <v>38</v>
      </c>
      <c r="C1852" t="s">
        <v>1051</v>
      </c>
      <c r="D1852" t="s">
        <v>1052</v>
      </c>
      <c r="E1852" t="s">
        <v>3</v>
      </c>
      <c r="F1852">
        <f t="shared" si="140"/>
        <v>7</v>
      </c>
      <c r="G1852" t="s">
        <v>4303</v>
      </c>
      <c r="H1852" t="s">
        <v>3782</v>
      </c>
      <c r="I1852" t="s">
        <v>3783</v>
      </c>
      <c r="J1852" t="s">
        <v>4397</v>
      </c>
      <c r="K1852" s="46">
        <v>1.2895000000000001</v>
      </c>
      <c r="L1852" s="27">
        <v>220.62000000000012</v>
      </c>
      <c r="M1852" s="27">
        <v>6118.44</v>
      </c>
      <c r="N1852" s="27">
        <v>0</v>
      </c>
      <c r="O1852" s="70">
        <f t="shared" si="141"/>
        <v>6339.0599999999995</v>
      </c>
      <c r="P1852" s="76">
        <v>0</v>
      </c>
      <c r="Q1852" s="66">
        <f t="shared" si="142"/>
        <v>0</v>
      </c>
      <c r="R1852" s="63">
        <v>1</v>
      </c>
      <c r="S1852" s="27">
        <v>0</v>
      </c>
      <c r="T1852" s="27">
        <v>6339.0599999999995</v>
      </c>
      <c r="U1852" s="64">
        <f t="shared" si="143"/>
        <v>0</v>
      </c>
      <c r="V1852" s="65">
        <f t="shared" si="144"/>
        <v>6339.0599999999995</v>
      </c>
    </row>
    <row r="1853" spans="1:22" x14ac:dyDescent="0.25">
      <c r="A1853" s="1" t="s">
        <v>3717</v>
      </c>
      <c r="B1853" t="s">
        <v>38</v>
      </c>
      <c r="C1853" t="s">
        <v>1051</v>
      </c>
      <c r="D1853" t="s">
        <v>1052</v>
      </c>
      <c r="E1853" t="s">
        <v>3</v>
      </c>
      <c r="F1853">
        <f t="shared" si="140"/>
        <v>7</v>
      </c>
      <c r="G1853" t="s">
        <v>3787</v>
      </c>
      <c r="H1853" t="s">
        <v>3782</v>
      </c>
      <c r="I1853" t="s">
        <v>3785</v>
      </c>
      <c r="J1853" t="s">
        <v>4397</v>
      </c>
      <c r="K1853" s="46">
        <v>0.216</v>
      </c>
      <c r="L1853" s="27">
        <v>0</v>
      </c>
      <c r="M1853" s="27">
        <v>1024.8800000000001</v>
      </c>
      <c r="N1853" s="27">
        <v>36.95999999999998</v>
      </c>
      <c r="O1853" s="70">
        <f t="shared" si="141"/>
        <v>1061.8400000000001</v>
      </c>
      <c r="P1853" s="76">
        <v>1.4452645705521474</v>
      </c>
      <c r="Q1853" s="66">
        <f t="shared" si="142"/>
        <v>53.42</v>
      </c>
      <c r="R1853" s="63">
        <v>1</v>
      </c>
      <c r="S1853" s="27">
        <v>0</v>
      </c>
      <c r="T1853" s="27">
        <v>1061.8400000000001</v>
      </c>
      <c r="U1853" s="64">
        <f t="shared" si="143"/>
        <v>53.42</v>
      </c>
      <c r="V1853" s="65">
        <f t="shared" si="144"/>
        <v>1115.2600000000002</v>
      </c>
    </row>
    <row r="1854" spans="1:22" x14ac:dyDescent="0.25">
      <c r="A1854" s="1" t="s">
        <v>3717</v>
      </c>
      <c r="B1854" t="s">
        <v>38</v>
      </c>
      <c r="C1854" t="s">
        <v>1053</v>
      </c>
      <c r="D1854" t="s">
        <v>1054</v>
      </c>
      <c r="E1854" t="s">
        <v>3</v>
      </c>
      <c r="F1854">
        <f t="shared" si="140"/>
        <v>7</v>
      </c>
      <c r="G1854" t="s">
        <v>3778</v>
      </c>
      <c r="H1854" t="s">
        <v>3779</v>
      </c>
      <c r="I1854" t="s">
        <v>3780</v>
      </c>
      <c r="J1854" t="s">
        <v>4397</v>
      </c>
      <c r="K1854" s="46">
        <v>0.90959999999999996</v>
      </c>
      <c r="L1854" s="27">
        <v>0</v>
      </c>
      <c r="M1854" s="27">
        <v>0</v>
      </c>
      <c r="N1854" s="27">
        <v>0</v>
      </c>
      <c r="O1854" s="70">
        <f t="shared" si="141"/>
        <v>0</v>
      </c>
      <c r="P1854" s="76">
        <v>0</v>
      </c>
      <c r="Q1854" s="66">
        <f t="shared" si="142"/>
        <v>0</v>
      </c>
      <c r="R1854" s="63">
        <v>0</v>
      </c>
      <c r="S1854" s="27">
        <v>0</v>
      </c>
      <c r="T1854" s="27">
        <v>0</v>
      </c>
      <c r="U1854" s="64">
        <f t="shared" si="143"/>
        <v>0</v>
      </c>
      <c r="V1854" s="65">
        <f t="shared" si="144"/>
        <v>0</v>
      </c>
    </row>
    <row r="1855" spans="1:22" x14ac:dyDescent="0.25">
      <c r="A1855" s="1" t="s">
        <v>3717</v>
      </c>
      <c r="B1855" t="s">
        <v>38</v>
      </c>
      <c r="C1855" t="s">
        <v>1055</v>
      </c>
      <c r="D1855" t="s">
        <v>1056</v>
      </c>
      <c r="E1855" t="s">
        <v>3</v>
      </c>
      <c r="F1855">
        <f t="shared" si="140"/>
        <v>7</v>
      </c>
      <c r="G1855" t="s">
        <v>3778</v>
      </c>
      <c r="H1855" t="s">
        <v>3779</v>
      </c>
      <c r="I1855" t="s">
        <v>3780</v>
      </c>
      <c r="J1855" t="s">
        <v>4397</v>
      </c>
      <c r="K1855" s="46">
        <v>0.78100000000000003</v>
      </c>
      <c r="L1855" s="27">
        <v>0</v>
      </c>
      <c r="M1855" s="27">
        <v>397.49</v>
      </c>
      <c r="N1855" s="27">
        <v>365.08</v>
      </c>
      <c r="O1855" s="70">
        <f t="shared" si="141"/>
        <v>762.56999999999994</v>
      </c>
      <c r="P1855" s="76">
        <v>1.4452722690917059</v>
      </c>
      <c r="Q1855" s="66">
        <f t="shared" si="142"/>
        <v>527.64</v>
      </c>
      <c r="R1855" s="63">
        <v>1</v>
      </c>
      <c r="S1855" s="27">
        <v>0</v>
      </c>
      <c r="T1855" s="27">
        <v>762.56999999999994</v>
      </c>
      <c r="U1855" s="64">
        <f t="shared" si="143"/>
        <v>527.64</v>
      </c>
      <c r="V1855" s="65">
        <f t="shared" si="144"/>
        <v>1290.21</v>
      </c>
    </row>
    <row r="1856" spans="1:22" x14ac:dyDescent="0.25">
      <c r="A1856" s="1" t="s">
        <v>3717</v>
      </c>
      <c r="B1856" t="s">
        <v>38</v>
      </c>
      <c r="C1856" t="s">
        <v>1057</v>
      </c>
      <c r="D1856" t="s">
        <v>1058</v>
      </c>
      <c r="E1856" t="s">
        <v>3</v>
      </c>
      <c r="F1856">
        <f t="shared" si="140"/>
        <v>7</v>
      </c>
      <c r="G1856" t="s">
        <v>3778</v>
      </c>
      <c r="H1856" t="s">
        <v>3779</v>
      </c>
      <c r="I1856" t="s">
        <v>3780</v>
      </c>
      <c r="J1856" t="s">
        <v>4397</v>
      </c>
      <c r="K1856" s="46">
        <v>0.91610000000000003</v>
      </c>
      <c r="L1856" s="27">
        <v>921.27</v>
      </c>
      <c r="M1856" s="27">
        <v>958.61</v>
      </c>
      <c r="N1856" s="27">
        <v>4997.24</v>
      </c>
      <c r="O1856" s="70">
        <f t="shared" si="141"/>
        <v>6877.12</v>
      </c>
      <c r="P1856" s="76">
        <v>1.4452617845050468</v>
      </c>
      <c r="Q1856" s="66">
        <f t="shared" si="142"/>
        <v>7222.32</v>
      </c>
      <c r="R1856" s="63">
        <v>1</v>
      </c>
      <c r="S1856" s="27">
        <v>0</v>
      </c>
      <c r="T1856" s="27">
        <v>6877.12</v>
      </c>
      <c r="U1856" s="64">
        <f t="shared" si="143"/>
        <v>7222.32</v>
      </c>
      <c r="V1856" s="65">
        <f t="shared" si="144"/>
        <v>14099.439999999999</v>
      </c>
    </row>
    <row r="1857" spans="1:22" x14ac:dyDescent="0.25">
      <c r="A1857" s="1" t="s">
        <v>3717</v>
      </c>
      <c r="B1857" t="s">
        <v>38</v>
      </c>
      <c r="C1857" t="s">
        <v>1059</v>
      </c>
      <c r="D1857" t="s">
        <v>1060</v>
      </c>
      <c r="E1857" t="s">
        <v>3</v>
      </c>
      <c r="F1857">
        <f t="shared" si="140"/>
        <v>7</v>
      </c>
      <c r="G1857" t="s">
        <v>3778</v>
      </c>
      <c r="H1857" t="s">
        <v>3779</v>
      </c>
      <c r="I1857" t="s">
        <v>3780</v>
      </c>
      <c r="J1857" t="s">
        <v>4397</v>
      </c>
      <c r="K1857" s="46">
        <v>0.85819999999999996</v>
      </c>
      <c r="L1857" s="27">
        <v>0</v>
      </c>
      <c r="M1857" s="27">
        <v>164.95</v>
      </c>
      <c r="N1857" s="27">
        <v>101.00999999999999</v>
      </c>
      <c r="O1857" s="70">
        <f t="shared" si="141"/>
        <v>265.95999999999998</v>
      </c>
      <c r="P1857" s="76">
        <v>1.4453024453024452</v>
      </c>
      <c r="Q1857" s="66">
        <f t="shared" si="142"/>
        <v>145.99</v>
      </c>
      <c r="R1857" s="63">
        <v>1</v>
      </c>
      <c r="S1857" s="27">
        <v>0</v>
      </c>
      <c r="T1857" s="27">
        <v>265.95999999999998</v>
      </c>
      <c r="U1857" s="64">
        <f t="shared" si="143"/>
        <v>145.99</v>
      </c>
      <c r="V1857" s="65">
        <f t="shared" si="144"/>
        <v>411.95</v>
      </c>
    </row>
    <row r="1858" spans="1:22" x14ac:dyDescent="0.25">
      <c r="A1858" s="1" t="s">
        <v>3717</v>
      </c>
      <c r="B1858" t="s">
        <v>38</v>
      </c>
      <c r="C1858" t="s">
        <v>1061</v>
      </c>
      <c r="D1858" t="s">
        <v>1062</v>
      </c>
      <c r="E1858" t="s">
        <v>3</v>
      </c>
      <c r="F1858">
        <f t="shared" ref="F1858:F1921" si="145">LEN(C1858)</f>
        <v>7</v>
      </c>
      <c r="G1858" t="s">
        <v>3778</v>
      </c>
      <c r="H1858" t="s">
        <v>3779</v>
      </c>
      <c r="I1858" t="s">
        <v>3780</v>
      </c>
      <c r="J1858" t="s">
        <v>4397</v>
      </c>
      <c r="K1858" s="46">
        <v>0.87180000000000002</v>
      </c>
      <c r="L1858" s="27">
        <v>0</v>
      </c>
      <c r="M1858" s="27">
        <v>0</v>
      </c>
      <c r="N1858" s="27">
        <v>0</v>
      </c>
      <c r="O1858" s="70">
        <f t="shared" ref="O1858:O1921" si="146">SUM(L1858:N1858)</f>
        <v>0</v>
      </c>
      <c r="P1858" s="76">
        <v>0</v>
      </c>
      <c r="Q1858" s="66">
        <f t="shared" ref="Q1858:Q1921" si="147">ROUND(P1858*N1858,2)</f>
        <v>0</v>
      </c>
      <c r="R1858" s="63">
        <v>0</v>
      </c>
      <c r="S1858" s="27">
        <v>0</v>
      </c>
      <c r="T1858" s="27">
        <v>0</v>
      </c>
      <c r="U1858" s="64">
        <f t="shared" ref="U1858:U1921" si="148">ROUND(SUM(L1858,M1858,N1858,Q1858,-S1858,-T1858), 2)</f>
        <v>0</v>
      </c>
      <c r="V1858" s="65">
        <f t="shared" ref="V1858:V1921" si="149">SUM(S1858,T1858,U1858)</f>
        <v>0</v>
      </c>
    </row>
    <row r="1859" spans="1:22" x14ac:dyDescent="0.25">
      <c r="A1859" s="1" t="s">
        <v>3717</v>
      </c>
      <c r="B1859" t="s">
        <v>38</v>
      </c>
      <c r="C1859" t="s">
        <v>1063</v>
      </c>
      <c r="D1859" t="s">
        <v>1064</v>
      </c>
      <c r="E1859" t="s">
        <v>3</v>
      </c>
      <c r="F1859">
        <f t="shared" si="145"/>
        <v>7</v>
      </c>
      <c r="G1859" t="s">
        <v>3778</v>
      </c>
      <c r="H1859" t="s">
        <v>3779</v>
      </c>
      <c r="I1859" t="s">
        <v>3780</v>
      </c>
      <c r="J1859" t="s">
        <v>4397</v>
      </c>
      <c r="K1859" s="46">
        <v>0.83650000000000002</v>
      </c>
      <c r="L1859" s="27">
        <v>0</v>
      </c>
      <c r="M1859" s="27">
        <v>713.03</v>
      </c>
      <c r="N1859" s="27">
        <v>0</v>
      </c>
      <c r="O1859" s="70">
        <f t="shared" si="146"/>
        <v>713.03</v>
      </c>
      <c r="P1859" s="76">
        <v>0</v>
      </c>
      <c r="Q1859" s="66">
        <f t="shared" si="147"/>
        <v>0</v>
      </c>
      <c r="R1859" s="63">
        <v>0</v>
      </c>
      <c r="S1859" s="27">
        <v>0</v>
      </c>
      <c r="T1859" s="27">
        <v>713.03</v>
      </c>
      <c r="U1859" s="64">
        <f t="shared" si="148"/>
        <v>0</v>
      </c>
      <c r="V1859" s="65">
        <f t="shared" si="149"/>
        <v>713.03</v>
      </c>
    </row>
    <row r="1860" spans="1:22" x14ac:dyDescent="0.25">
      <c r="A1860" s="1" t="s">
        <v>3717</v>
      </c>
      <c r="B1860" t="s">
        <v>38</v>
      </c>
      <c r="C1860" t="s">
        <v>2480</v>
      </c>
      <c r="D1860" t="s">
        <v>2413</v>
      </c>
      <c r="E1860" t="s">
        <v>1</v>
      </c>
      <c r="F1860">
        <f t="shared" si="145"/>
        <v>7</v>
      </c>
      <c r="G1860" t="s">
        <v>3778</v>
      </c>
      <c r="H1860" t="s">
        <v>3779</v>
      </c>
      <c r="I1860" t="s">
        <v>3780</v>
      </c>
      <c r="J1860" t="s">
        <v>4396</v>
      </c>
      <c r="K1860" s="46">
        <v>17.567900000000002</v>
      </c>
      <c r="L1860" s="27">
        <v>0</v>
      </c>
      <c r="M1860" s="27">
        <v>33094.410000000003</v>
      </c>
      <c r="N1860" s="27">
        <v>0</v>
      </c>
      <c r="O1860" s="70">
        <f t="shared" si="146"/>
        <v>33094.410000000003</v>
      </c>
      <c r="P1860" s="76">
        <v>0</v>
      </c>
      <c r="Q1860" s="66">
        <f t="shared" si="147"/>
        <v>0</v>
      </c>
      <c r="R1860" s="63">
        <v>0</v>
      </c>
      <c r="S1860" s="27">
        <v>33094.410000000003</v>
      </c>
      <c r="T1860" s="27">
        <v>0</v>
      </c>
      <c r="U1860" s="64">
        <f t="shared" si="148"/>
        <v>0</v>
      </c>
      <c r="V1860" s="65">
        <f t="shared" si="149"/>
        <v>33094.410000000003</v>
      </c>
    </row>
    <row r="1861" spans="1:22" x14ac:dyDescent="0.25">
      <c r="A1861" s="1" t="s">
        <v>3717</v>
      </c>
      <c r="B1861" t="s">
        <v>38</v>
      </c>
      <c r="C1861" t="s">
        <v>2480</v>
      </c>
      <c r="D1861" t="s">
        <v>2413</v>
      </c>
      <c r="E1861" t="s">
        <v>1</v>
      </c>
      <c r="F1861">
        <f t="shared" si="145"/>
        <v>7</v>
      </c>
      <c r="G1861" t="s">
        <v>4150</v>
      </c>
      <c r="H1861" t="s">
        <v>3798</v>
      </c>
      <c r="I1861" t="s">
        <v>3785</v>
      </c>
      <c r="J1861" t="s">
        <v>4396</v>
      </c>
      <c r="K1861" s="46">
        <v>0.79459999999999997</v>
      </c>
      <c r="L1861" s="27">
        <v>0</v>
      </c>
      <c r="M1861" s="27">
        <v>1496.87</v>
      </c>
      <c r="N1861" s="27">
        <v>0</v>
      </c>
      <c r="O1861" s="70">
        <f t="shared" si="146"/>
        <v>1496.87</v>
      </c>
      <c r="P1861" s="76">
        <v>0</v>
      </c>
      <c r="Q1861" s="66">
        <f t="shared" si="147"/>
        <v>0</v>
      </c>
      <c r="R1861" s="63">
        <v>0</v>
      </c>
      <c r="S1861" s="27">
        <v>1496.87</v>
      </c>
      <c r="T1861" s="27">
        <v>0</v>
      </c>
      <c r="U1861" s="64">
        <f t="shared" si="148"/>
        <v>0</v>
      </c>
      <c r="V1861" s="65">
        <f t="shared" si="149"/>
        <v>1496.87</v>
      </c>
    </row>
    <row r="1862" spans="1:22" x14ac:dyDescent="0.25">
      <c r="A1862" s="1" t="s">
        <v>3717</v>
      </c>
      <c r="B1862" t="s">
        <v>38</v>
      </c>
      <c r="C1862" t="s">
        <v>2480</v>
      </c>
      <c r="D1862" t="s">
        <v>2413</v>
      </c>
      <c r="E1862" t="s">
        <v>1</v>
      </c>
      <c r="F1862">
        <f t="shared" si="145"/>
        <v>7</v>
      </c>
      <c r="G1862" t="s">
        <v>3784</v>
      </c>
      <c r="H1862" t="s">
        <v>3782</v>
      </c>
      <c r="I1862" t="s">
        <v>3785</v>
      </c>
      <c r="J1862" t="s">
        <v>4396</v>
      </c>
      <c r="K1862" s="46">
        <v>0.99880000000000002</v>
      </c>
      <c r="L1862" s="27">
        <v>0</v>
      </c>
      <c r="M1862" s="27">
        <v>1881.54</v>
      </c>
      <c r="N1862" s="27">
        <v>0</v>
      </c>
      <c r="O1862" s="70">
        <f t="shared" si="146"/>
        <v>1881.54</v>
      </c>
      <c r="P1862" s="76">
        <v>0</v>
      </c>
      <c r="Q1862" s="66">
        <f t="shared" si="147"/>
        <v>0</v>
      </c>
      <c r="R1862" s="63">
        <v>0</v>
      </c>
      <c r="S1862" s="27">
        <v>1881.54</v>
      </c>
      <c r="T1862" s="27">
        <v>0</v>
      </c>
      <c r="U1862" s="64">
        <f t="shared" si="148"/>
        <v>0</v>
      </c>
      <c r="V1862" s="65">
        <f t="shared" si="149"/>
        <v>1881.54</v>
      </c>
    </row>
    <row r="1863" spans="1:22" x14ac:dyDescent="0.25">
      <c r="A1863" s="1" t="s">
        <v>3717</v>
      </c>
      <c r="B1863" t="s">
        <v>38</v>
      </c>
      <c r="C1863" t="s">
        <v>2480</v>
      </c>
      <c r="D1863" t="s">
        <v>2413</v>
      </c>
      <c r="E1863" t="s">
        <v>1</v>
      </c>
      <c r="F1863">
        <f t="shared" si="145"/>
        <v>7</v>
      </c>
      <c r="G1863" t="s">
        <v>3793</v>
      </c>
      <c r="H1863" t="s">
        <v>3782</v>
      </c>
      <c r="I1863" t="s">
        <v>3785</v>
      </c>
      <c r="J1863" t="s">
        <v>4396</v>
      </c>
      <c r="K1863" s="46">
        <v>0.99880000000000002</v>
      </c>
      <c r="L1863" s="27">
        <v>0</v>
      </c>
      <c r="M1863" s="27">
        <v>1881.54</v>
      </c>
      <c r="N1863" s="27">
        <v>0</v>
      </c>
      <c r="O1863" s="70">
        <f t="shared" si="146"/>
        <v>1881.54</v>
      </c>
      <c r="P1863" s="76">
        <v>0</v>
      </c>
      <c r="Q1863" s="66">
        <f t="shared" si="147"/>
        <v>0</v>
      </c>
      <c r="R1863" s="63">
        <v>0</v>
      </c>
      <c r="S1863" s="27">
        <v>1881.54</v>
      </c>
      <c r="T1863" s="27">
        <v>0</v>
      </c>
      <c r="U1863" s="64">
        <f t="shared" si="148"/>
        <v>0</v>
      </c>
      <c r="V1863" s="65">
        <f t="shared" si="149"/>
        <v>1881.54</v>
      </c>
    </row>
    <row r="1864" spans="1:22" x14ac:dyDescent="0.25">
      <c r="A1864" s="1" t="s">
        <v>3717</v>
      </c>
      <c r="B1864" t="s">
        <v>38</v>
      </c>
      <c r="C1864" t="s">
        <v>2480</v>
      </c>
      <c r="D1864" t="s">
        <v>2413</v>
      </c>
      <c r="E1864" t="s">
        <v>1</v>
      </c>
      <c r="F1864">
        <f t="shared" si="145"/>
        <v>7</v>
      </c>
      <c r="G1864" t="s">
        <v>3904</v>
      </c>
      <c r="H1864" t="s">
        <v>3782</v>
      </c>
      <c r="I1864" t="s">
        <v>3785</v>
      </c>
      <c r="J1864" t="s">
        <v>4396</v>
      </c>
      <c r="K1864" s="46">
        <v>1.825</v>
      </c>
      <c r="L1864" s="27">
        <v>0</v>
      </c>
      <c r="M1864" s="27">
        <v>3437.94</v>
      </c>
      <c r="N1864" s="27">
        <v>0</v>
      </c>
      <c r="O1864" s="70">
        <f t="shared" si="146"/>
        <v>3437.94</v>
      </c>
      <c r="P1864" s="76">
        <v>0</v>
      </c>
      <c r="Q1864" s="66">
        <f t="shared" si="147"/>
        <v>0</v>
      </c>
      <c r="R1864" s="63">
        <v>0</v>
      </c>
      <c r="S1864" s="27">
        <v>3437.94</v>
      </c>
      <c r="T1864" s="27">
        <v>0</v>
      </c>
      <c r="U1864" s="64">
        <f t="shared" si="148"/>
        <v>0</v>
      </c>
      <c r="V1864" s="65">
        <f t="shared" si="149"/>
        <v>3437.94</v>
      </c>
    </row>
    <row r="1865" spans="1:22" x14ac:dyDescent="0.25">
      <c r="A1865" s="1" t="s">
        <v>3717</v>
      </c>
      <c r="B1865" t="s">
        <v>38</v>
      </c>
      <c r="C1865" t="s">
        <v>2481</v>
      </c>
      <c r="D1865" t="s">
        <v>1045</v>
      </c>
      <c r="E1865" t="s">
        <v>1</v>
      </c>
      <c r="F1865">
        <f t="shared" si="145"/>
        <v>7</v>
      </c>
      <c r="G1865" t="s">
        <v>3778</v>
      </c>
      <c r="H1865" t="s">
        <v>3779</v>
      </c>
      <c r="I1865" t="s">
        <v>3780</v>
      </c>
      <c r="J1865" t="s">
        <v>4396</v>
      </c>
      <c r="K1865" s="46">
        <v>18.609200000000001</v>
      </c>
      <c r="L1865" s="27">
        <v>638944</v>
      </c>
      <c r="M1865" s="27">
        <v>0</v>
      </c>
      <c r="N1865" s="27">
        <v>356945.6</v>
      </c>
      <c r="O1865" s="70">
        <f t="shared" si="146"/>
        <v>995889.6</v>
      </c>
      <c r="P1865" s="76">
        <v>1.4452627604634654</v>
      </c>
      <c r="Q1865" s="66">
        <f t="shared" si="147"/>
        <v>515880.18</v>
      </c>
      <c r="R1865" s="63">
        <v>1</v>
      </c>
      <c r="S1865" s="27">
        <v>995889.6</v>
      </c>
      <c r="T1865" s="27">
        <v>0</v>
      </c>
      <c r="U1865" s="64">
        <f t="shared" si="148"/>
        <v>515880.18</v>
      </c>
      <c r="V1865" s="65">
        <f t="shared" si="149"/>
        <v>1511769.78</v>
      </c>
    </row>
    <row r="1866" spans="1:22" x14ac:dyDescent="0.25">
      <c r="A1866" s="1" t="s">
        <v>3717</v>
      </c>
      <c r="B1866" t="s">
        <v>38</v>
      </c>
      <c r="C1866" t="s">
        <v>2481</v>
      </c>
      <c r="D1866" t="s">
        <v>1045</v>
      </c>
      <c r="E1866" t="s">
        <v>1</v>
      </c>
      <c r="F1866">
        <f t="shared" si="145"/>
        <v>7</v>
      </c>
      <c r="G1866" t="s">
        <v>3798</v>
      </c>
      <c r="H1866" t="s">
        <v>3798</v>
      </c>
      <c r="I1866" t="s">
        <v>3785</v>
      </c>
      <c r="J1866" t="s">
        <v>4396</v>
      </c>
      <c r="K1866" s="46">
        <v>0.26</v>
      </c>
      <c r="L1866" s="27">
        <v>0</v>
      </c>
      <c r="M1866" s="27">
        <v>0</v>
      </c>
      <c r="N1866" s="27">
        <v>13974.17</v>
      </c>
      <c r="O1866" s="70">
        <f t="shared" si="146"/>
        <v>13974.17</v>
      </c>
      <c r="P1866" s="76">
        <v>1.4452627604634654</v>
      </c>
      <c r="Q1866" s="66">
        <f t="shared" si="147"/>
        <v>20196.349999999999</v>
      </c>
      <c r="R1866" s="63">
        <v>1</v>
      </c>
      <c r="S1866" s="27">
        <v>13974.17</v>
      </c>
      <c r="T1866" s="27">
        <v>0</v>
      </c>
      <c r="U1866" s="64">
        <f t="shared" si="148"/>
        <v>20196.349999999999</v>
      </c>
      <c r="V1866" s="65">
        <f t="shared" si="149"/>
        <v>34170.519999999997</v>
      </c>
    </row>
    <row r="1867" spans="1:22" x14ac:dyDescent="0.25">
      <c r="A1867" s="1" t="s">
        <v>3717</v>
      </c>
      <c r="B1867" t="s">
        <v>38</v>
      </c>
      <c r="C1867" t="s">
        <v>2481</v>
      </c>
      <c r="D1867" t="s">
        <v>1045</v>
      </c>
      <c r="E1867" t="s">
        <v>1</v>
      </c>
      <c r="F1867">
        <f t="shared" si="145"/>
        <v>7</v>
      </c>
      <c r="G1867" t="s">
        <v>3900</v>
      </c>
      <c r="H1867" t="s">
        <v>3779</v>
      </c>
      <c r="I1867" t="s">
        <v>3780</v>
      </c>
      <c r="J1867" t="s">
        <v>4396</v>
      </c>
      <c r="K1867" s="46">
        <v>0.83079999999999998</v>
      </c>
      <c r="L1867" s="27">
        <v>28528.129999999997</v>
      </c>
      <c r="M1867" s="27">
        <v>0</v>
      </c>
      <c r="N1867" s="27">
        <v>15932.950000000004</v>
      </c>
      <c r="O1867" s="70">
        <f t="shared" si="146"/>
        <v>44461.08</v>
      </c>
      <c r="P1867" s="76">
        <v>1.4452627604634654</v>
      </c>
      <c r="Q1867" s="66">
        <f t="shared" si="147"/>
        <v>23027.3</v>
      </c>
      <c r="R1867" s="63">
        <v>1</v>
      </c>
      <c r="S1867" s="27">
        <v>44461.08</v>
      </c>
      <c r="T1867" s="27">
        <v>0</v>
      </c>
      <c r="U1867" s="64">
        <f t="shared" si="148"/>
        <v>23027.3</v>
      </c>
      <c r="V1867" s="65">
        <f t="shared" si="149"/>
        <v>67488.38</v>
      </c>
    </row>
    <row r="1868" spans="1:22" x14ac:dyDescent="0.25">
      <c r="A1868" s="1" t="s">
        <v>3717</v>
      </c>
      <c r="B1868" t="s">
        <v>38</v>
      </c>
      <c r="C1868" t="s">
        <v>2482</v>
      </c>
      <c r="D1868" t="s">
        <v>1048</v>
      </c>
      <c r="E1868" t="s">
        <v>1</v>
      </c>
      <c r="F1868">
        <f t="shared" si="145"/>
        <v>7</v>
      </c>
      <c r="G1868" t="s">
        <v>3778</v>
      </c>
      <c r="H1868" t="s">
        <v>3779</v>
      </c>
      <c r="I1868" t="s">
        <v>3780</v>
      </c>
      <c r="J1868" t="s">
        <v>4396</v>
      </c>
      <c r="K1868" s="46">
        <v>16.600000000000001</v>
      </c>
      <c r="L1868" s="27">
        <v>14855.67</v>
      </c>
      <c r="M1868" s="27">
        <v>16388.349999999999</v>
      </c>
      <c r="N1868" s="27">
        <v>33764.07</v>
      </c>
      <c r="O1868" s="70">
        <f t="shared" si="146"/>
        <v>65008.09</v>
      </c>
      <c r="P1868" s="76">
        <v>1.445262671236021</v>
      </c>
      <c r="Q1868" s="66">
        <f t="shared" si="147"/>
        <v>48797.95</v>
      </c>
      <c r="R1868" s="63">
        <v>1</v>
      </c>
      <c r="S1868" s="27">
        <v>65008.09</v>
      </c>
      <c r="T1868" s="27">
        <v>0</v>
      </c>
      <c r="U1868" s="64">
        <f t="shared" si="148"/>
        <v>48797.95</v>
      </c>
      <c r="V1868" s="65">
        <f t="shared" si="149"/>
        <v>113806.04</v>
      </c>
    </row>
    <row r="1869" spans="1:22" x14ac:dyDescent="0.25">
      <c r="A1869" s="1" t="s">
        <v>3717</v>
      </c>
      <c r="B1869" t="s">
        <v>38</v>
      </c>
      <c r="C1869" t="s">
        <v>2483</v>
      </c>
      <c r="D1869" t="s">
        <v>58</v>
      </c>
      <c r="E1869" t="s">
        <v>1</v>
      </c>
      <c r="F1869">
        <f t="shared" si="145"/>
        <v>7</v>
      </c>
      <c r="G1869" t="s">
        <v>3778</v>
      </c>
      <c r="H1869" t="s">
        <v>3779</v>
      </c>
      <c r="I1869" t="s">
        <v>3780</v>
      </c>
      <c r="J1869" t="s">
        <v>4396</v>
      </c>
      <c r="K1869" s="46">
        <v>13.25</v>
      </c>
      <c r="L1869" s="27">
        <v>26686.489999999998</v>
      </c>
      <c r="M1869" s="27">
        <v>26898.43</v>
      </c>
      <c r="N1869" s="27">
        <v>35013.520000000011</v>
      </c>
      <c r="O1869" s="70">
        <f t="shared" si="146"/>
        <v>88598.44</v>
      </c>
      <c r="P1869" s="76">
        <v>1.4452628584615315</v>
      </c>
      <c r="Q1869" s="66">
        <f t="shared" si="147"/>
        <v>50603.74</v>
      </c>
      <c r="R1869" s="63">
        <v>1</v>
      </c>
      <c r="S1869" s="27">
        <v>88598.44</v>
      </c>
      <c r="T1869" s="27">
        <v>0</v>
      </c>
      <c r="U1869" s="64">
        <f t="shared" si="148"/>
        <v>50603.74</v>
      </c>
      <c r="V1869" s="65">
        <f t="shared" si="149"/>
        <v>139202.18</v>
      </c>
    </row>
    <row r="1870" spans="1:22" x14ac:dyDescent="0.25">
      <c r="A1870" s="1" t="s">
        <v>3717</v>
      </c>
      <c r="B1870" t="s">
        <v>38</v>
      </c>
      <c r="C1870" t="s">
        <v>2484</v>
      </c>
      <c r="D1870" t="s">
        <v>2485</v>
      </c>
      <c r="E1870" t="s">
        <v>1</v>
      </c>
      <c r="F1870">
        <f t="shared" si="145"/>
        <v>7</v>
      </c>
      <c r="G1870" t="s">
        <v>3778</v>
      </c>
      <c r="H1870" t="s">
        <v>3779</v>
      </c>
      <c r="I1870" t="s">
        <v>3780</v>
      </c>
      <c r="J1870" t="s">
        <v>4396</v>
      </c>
      <c r="K1870" s="46">
        <v>15.093299999999999</v>
      </c>
      <c r="L1870" s="27">
        <v>1038.6700000000005</v>
      </c>
      <c r="M1870" s="27">
        <v>9789.67</v>
      </c>
      <c r="N1870" s="27">
        <v>3486.3000000000006</v>
      </c>
      <c r="O1870" s="70">
        <f t="shared" si="146"/>
        <v>14314.640000000001</v>
      </c>
      <c r="P1870" s="76">
        <v>1.4452628861543757</v>
      </c>
      <c r="Q1870" s="66">
        <f t="shared" si="147"/>
        <v>5038.62</v>
      </c>
      <c r="R1870" s="63">
        <v>1</v>
      </c>
      <c r="S1870" s="27">
        <v>14314.640000000001</v>
      </c>
      <c r="T1870" s="27">
        <v>0</v>
      </c>
      <c r="U1870" s="64">
        <f t="shared" si="148"/>
        <v>5038.62</v>
      </c>
      <c r="V1870" s="65">
        <f t="shared" si="149"/>
        <v>19353.260000000002</v>
      </c>
    </row>
    <row r="1871" spans="1:22" x14ac:dyDescent="0.25">
      <c r="A1871" s="1" t="s">
        <v>3717</v>
      </c>
      <c r="B1871" t="s">
        <v>38</v>
      </c>
      <c r="C1871" t="s">
        <v>2937</v>
      </c>
      <c r="D1871" t="s">
        <v>2938</v>
      </c>
      <c r="E1871" t="s">
        <v>2</v>
      </c>
      <c r="F1871">
        <f t="shared" si="145"/>
        <v>7</v>
      </c>
      <c r="G1871" t="s">
        <v>3778</v>
      </c>
      <c r="H1871" t="s">
        <v>3779</v>
      </c>
      <c r="I1871" t="s">
        <v>3780</v>
      </c>
      <c r="J1871" t="s">
        <v>4396</v>
      </c>
      <c r="K1871" s="46">
        <v>6.4762000000000004</v>
      </c>
      <c r="L1871" s="27">
        <v>0</v>
      </c>
      <c r="M1871" s="27">
        <v>1220.6300000000001</v>
      </c>
      <c r="N1871" s="27">
        <v>1709.61</v>
      </c>
      <c r="O1871" s="70">
        <f t="shared" si="146"/>
        <v>2930.24</v>
      </c>
      <c r="P1871" s="76">
        <v>1.4452627808950069</v>
      </c>
      <c r="Q1871" s="66">
        <f t="shared" si="147"/>
        <v>2470.84</v>
      </c>
      <c r="R1871" s="63">
        <v>1</v>
      </c>
      <c r="S1871" s="27">
        <v>2930.24</v>
      </c>
      <c r="T1871" s="27">
        <v>0</v>
      </c>
      <c r="U1871" s="64">
        <f t="shared" si="148"/>
        <v>2470.84</v>
      </c>
      <c r="V1871" s="65">
        <f t="shared" si="149"/>
        <v>5401.08</v>
      </c>
    </row>
    <row r="1872" spans="1:22" x14ac:dyDescent="0.25">
      <c r="A1872" s="1" t="s">
        <v>3717</v>
      </c>
      <c r="B1872" t="s">
        <v>38</v>
      </c>
      <c r="C1872" t="s">
        <v>2937</v>
      </c>
      <c r="D1872" t="s">
        <v>2938</v>
      </c>
      <c r="E1872" t="s">
        <v>2</v>
      </c>
      <c r="F1872">
        <f t="shared" si="145"/>
        <v>7</v>
      </c>
      <c r="G1872" t="s">
        <v>3787</v>
      </c>
      <c r="H1872" t="s">
        <v>3782</v>
      </c>
      <c r="I1872" t="s">
        <v>3785</v>
      </c>
      <c r="J1872" t="s">
        <v>4396</v>
      </c>
      <c r="K1872" s="46">
        <v>1.7738</v>
      </c>
      <c r="L1872" s="27">
        <v>0</v>
      </c>
      <c r="M1872" s="27">
        <v>334.33</v>
      </c>
      <c r="N1872" s="27">
        <v>468.25</v>
      </c>
      <c r="O1872" s="70">
        <f t="shared" si="146"/>
        <v>802.57999999999993</v>
      </c>
      <c r="P1872" s="76">
        <v>1.4452627808950069</v>
      </c>
      <c r="Q1872" s="66">
        <f t="shared" si="147"/>
        <v>676.74</v>
      </c>
      <c r="R1872" s="63">
        <v>1</v>
      </c>
      <c r="S1872" s="27">
        <v>802.58</v>
      </c>
      <c r="T1872" s="27">
        <v>0</v>
      </c>
      <c r="U1872" s="64">
        <f t="shared" si="148"/>
        <v>676.74</v>
      </c>
      <c r="V1872" s="65">
        <f t="shared" si="149"/>
        <v>1479.3200000000002</v>
      </c>
    </row>
    <row r="1873" spans="1:22" x14ac:dyDescent="0.25">
      <c r="A1873" s="1" t="s">
        <v>3717</v>
      </c>
      <c r="B1873" t="s">
        <v>38</v>
      </c>
      <c r="C1873" t="s">
        <v>2939</v>
      </c>
      <c r="D1873" t="s">
        <v>1056</v>
      </c>
      <c r="E1873" t="s">
        <v>2</v>
      </c>
      <c r="F1873">
        <f t="shared" si="145"/>
        <v>7</v>
      </c>
      <c r="G1873" t="s">
        <v>3778</v>
      </c>
      <c r="H1873" t="s">
        <v>3779</v>
      </c>
      <c r="I1873" t="s">
        <v>3780</v>
      </c>
      <c r="J1873" t="s">
        <v>4396</v>
      </c>
      <c r="K1873" s="46">
        <v>10.74</v>
      </c>
      <c r="L1873" s="27">
        <v>827.87</v>
      </c>
      <c r="M1873" s="27">
        <v>3786.39</v>
      </c>
      <c r="N1873" s="27">
        <v>2248.0700000000002</v>
      </c>
      <c r="O1873" s="70">
        <f t="shared" si="146"/>
        <v>6862.33</v>
      </c>
      <c r="P1873" s="76">
        <v>1.4452633407423952</v>
      </c>
      <c r="Q1873" s="66">
        <f t="shared" si="147"/>
        <v>3249.05</v>
      </c>
      <c r="R1873" s="63">
        <v>1</v>
      </c>
      <c r="S1873" s="27">
        <v>6862.33</v>
      </c>
      <c r="T1873" s="27">
        <v>0</v>
      </c>
      <c r="U1873" s="64">
        <f t="shared" si="148"/>
        <v>3249.05</v>
      </c>
      <c r="V1873" s="65">
        <f t="shared" si="149"/>
        <v>10111.380000000001</v>
      </c>
    </row>
    <row r="1874" spans="1:22" x14ac:dyDescent="0.25">
      <c r="A1874" s="1" t="s">
        <v>3717</v>
      </c>
      <c r="B1874" t="s">
        <v>38</v>
      </c>
      <c r="C1874" t="s">
        <v>2939</v>
      </c>
      <c r="D1874" t="s">
        <v>1056</v>
      </c>
      <c r="E1874" t="s">
        <v>2</v>
      </c>
      <c r="F1874">
        <f t="shared" si="145"/>
        <v>7</v>
      </c>
      <c r="G1874" t="s">
        <v>3787</v>
      </c>
      <c r="H1874" t="s">
        <v>3782</v>
      </c>
      <c r="I1874" t="s">
        <v>3785</v>
      </c>
      <c r="J1874" t="s">
        <v>4396</v>
      </c>
      <c r="K1874" s="46">
        <v>2</v>
      </c>
      <c r="L1874" s="27">
        <v>0</v>
      </c>
      <c r="M1874" s="27">
        <v>705.1</v>
      </c>
      <c r="N1874" s="27">
        <v>572.79999999999995</v>
      </c>
      <c r="O1874" s="70">
        <f t="shared" si="146"/>
        <v>1277.9000000000001</v>
      </c>
      <c r="P1874" s="76">
        <v>1.4452633407423952</v>
      </c>
      <c r="Q1874" s="66">
        <f t="shared" si="147"/>
        <v>827.85</v>
      </c>
      <c r="R1874" s="63">
        <v>1</v>
      </c>
      <c r="S1874" s="27">
        <v>1277.9000000000001</v>
      </c>
      <c r="T1874" s="27">
        <v>0</v>
      </c>
      <c r="U1874" s="64">
        <f t="shared" si="148"/>
        <v>827.85</v>
      </c>
      <c r="V1874" s="65">
        <f t="shared" si="149"/>
        <v>2105.75</v>
      </c>
    </row>
    <row r="1875" spans="1:22" x14ac:dyDescent="0.25">
      <c r="A1875" s="1" t="s">
        <v>3717</v>
      </c>
      <c r="B1875" t="s">
        <v>38</v>
      </c>
      <c r="C1875" t="s">
        <v>2940</v>
      </c>
      <c r="D1875" t="s">
        <v>2941</v>
      </c>
      <c r="E1875" t="s">
        <v>2</v>
      </c>
      <c r="F1875">
        <f t="shared" si="145"/>
        <v>7</v>
      </c>
      <c r="G1875" t="s">
        <v>3778</v>
      </c>
      <c r="H1875" t="s">
        <v>3779</v>
      </c>
      <c r="I1875" t="s">
        <v>3780</v>
      </c>
      <c r="J1875" t="s">
        <v>4396</v>
      </c>
      <c r="K1875" s="46">
        <v>11.6081</v>
      </c>
      <c r="L1875" s="27">
        <v>779.22</v>
      </c>
      <c r="M1875" s="27">
        <v>0</v>
      </c>
      <c r="N1875" s="27">
        <v>1531.0700000000002</v>
      </c>
      <c r="O1875" s="70">
        <f t="shared" si="146"/>
        <v>2310.29</v>
      </c>
      <c r="P1875" s="76">
        <v>1.4452621895124194</v>
      </c>
      <c r="Q1875" s="66">
        <f t="shared" si="147"/>
        <v>2212.8000000000002</v>
      </c>
      <c r="R1875" s="63">
        <v>1</v>
      </c>
      <c r="S1875" s="27">
        <v>2310.29</v>
      </c>
      <c r="T1875" s="27">
        <v>0</v>
      </c>
      <c r="U1875" s="64">
        <f t="shared" si="148"/>
        <v>2212.8000000000002</v>
      </c>
      <c r="V1875" s="65">
        <f t="shared" si="149"/>
        <v>4523.09</v>
      </c>
    </row>
    <row r="1876" spans="1:22" x14ac:dyDescent="0.25">
      <c r="A1876" s="1" t="s">
        <v>3717</v>
      </c>
      <c r="B1876" t="s">
        <v>38</v>
      </c>
      <c r="C1876" t="s">
        <v>2940</v>
      </c>
      <c r="D1876" t="s">
        <v>2941</v>
      </c>
      <c r="E1876" t="s">
        <v>2</v>
      </c>
      <c r="F1876">
        <f t="shared" si="145"/>
        <v>7</v>
      </c>
      <c r="G1876" t="s">
        <v>4252</v>
      </c>
      <c r="H1876" t="s">
        <v>3782</v>
      </c>
      <c r="I1876" t="s">
        <v>3785</v>
      </c>
      <c r="J1876" t="s">
        <v>4396</v>
      </c>
      <c r="K1876" s="46">
        <v>1.5919000000000001</v>
      </c>
      <c r="L1876" s="27">
        <v>0</v>
      </c>
      <c r="M1876" s="27">
        <v>0</v>
      </c>
      <c r="N1876" s="27">
        <v>316.83</v>
      </c>
      <c r="O1876" s="70">
        <f t="shared" si="146"/>
        <v>316.83</v>
      </c>
      <c r="P1876" s="76">
        <v>1.4452621895124194</v>
      </c>
      <c r="Q1876" s="66">
        <f t="shared" si="147"/>
        <v>457.9</v>
      </c>
      <c r="R1876" s="63">
        <v>1</v>
      </c>
      <c r="S1876" s="27">
        <v>316.83</v>
      </c>
      <c r="T1876" s="27">
        <v>0</v>
      </c>
      <c r="U1876" s="64">
        <f t="shared" si="148"/>
        <v>457.9</v>
      </c>
      <c r="V1876" s="65">
        <f t="shared" si="149"/>
        <v>774.73</v>
      </c>
    </row>
    <row r="1877" spans="1:22" x14ac:dyDescent="0.25">
      <c r="A1877" s="1" t="s">
        <v>3718</v>
      </c>
      <c r="B1877" t="s">
        <v>39</v>
      </c>
      <c r="C1877" t="s">
        <v>121</v>
      </c>
      <c r="D1877" t="s">
        <v>39</v>
      </c>
      <c r="E1877" t="s">
        <v>0</v>
      </c>
      <c r="F1877">
        <f t="shared" si="145"/>
        <v>7</v>
      </c>
      <c r="G1877" t="s">
        <v>3778</v>
      </c>
      <c r="H1877" t="s">
        <v>3779</v>
      </c>
      <c r="I1877" t="s">
        <v>3780</v>
      </c>
      <c r="J1877" t="s">
        <v>4396</v>
      </c>
      <c r="K1877" s="46">
        <v>4.6326000000000001</v>
      </c>
      <c r="L1877" s="27">
        <v>10637.499999999996</v>
      </c>
      <c r="M1877" s="27">
        <v>19619.830000000002</v>
      </c>
      <c r="N1877" s="27">
        <v>20467.530000000002</v>
      </c>
      <c r="O1877" s="70">
        <f t="shared" si="146"/>
        <v>50724.86</v>
      </c>
      <c r="P1877" s="76">
        <v>1.4452628138324459</v>
      </c>
      <c r="Q1877" s="66">
        <f t="shared" si="147"/>
        <v>29580.959999999999</v>
      </c>
      <c r="R1877" s="63">
        <v>1</v>
      </c>
      <c r="S1877" s="27">
        <v>50724.86</v>
      </c>
      <c r="T1877" s="27">
        <v>0</v>
      </c>
      <c r="U1877" s="64">
        <f t="shared" si="148"/>
        <v>29580.959999999999</v>
      </c>
      <c r="V1877" s="65">
        <f t="shared" si="149"/>
        <v>80305.820000000007</v>
      </c>
    </row>
    <row r="1878" spans="1:22" x14ac:dyDescent="0.25">
      <c r="A1878" s="1" t="s">
        <v>3718</v>
      </c>
      <c r="B1878" t="s">
        <v>39</v>
      </c>
      <c r="C1878" t="s">
        <v>121</v>
      </c>
      <c r="D1878" t="s">
        <v>39</v>
      </c>
      <c r="E1878" t="s">
        <v>0</v>
      </c>
      <c r="F1878">
        <f t="shared" si="145"/>
        <v>7</v>
      </c>
      <c r="G1878" t="s">
        <v>3784</v>
      </c>
      <c r="H1878" t="s">
        <v>3782</v>
      </c>
      <c r="I1878" t="s">
        <v>3785</v>
      </c>
      <c r="J1878" t="s">
        <v>4397</v>
      </c>
      <c r="K1878" s="46">
        <v>0.93159999999999998</v>
      </c>
      <c r="L1878" s="27">
        <v>0</v>
      </c>
      <c r="M1878" s="27">
        <v>3945.48</v>
      </c>
      <c r="N1878" s="27">
        <v>8192.5299999999988</v>
      </c>
      <c r="O1878" s="70">
        <f t="shared" si="146"/>
        <v>12138.009999999998</v>
      </c>
      <c r="P1878" s="76">
        <v>1.4452627394864457</v>
      </c>
      <c r="Q1878" s="66">
        <f t="shared" si="147"/>
        <v>11840.36</v>
      </c>
      <c r="R1878" s="63">
        <v>1</v>
      </c>
      <c r="S1878" s="27">
        <v>0</v>
      </c>
      <c r="T1878" s="27">
        <v>12138.009999999998</v>
      </c>
      <c r="U1878" s="64">
        <f t="shared" si="148"/>
        <v>11840.36</v>
      </c>
      <c r="V1878" s="65">
        <f t="shared" si="149"/>
        <v>23978.37</v>
      </c>
    </row>
    <row r="1879" spans="1:22" x14ac:dyDescent="0.25">
      <c r="A1879" s="1" t="s">
        <v>3718</v>
      </c>
      <c r="B1879" t="s">
        <v>39</v>
      </c>
      <c r="C1879" t="s">
        <v>121</v>
      </c>
      <c r="D1879" t="s">
        <v>39</v>
      </c>
      <c r="E1879" t="s">
        <v>0</v>
      </c>
      <c r="F1879">
        <f t="shared" si="145"/>
        <v>7</v>
      </c>
      <c r="G1879" t="s">
        <v>3788</v>
      </c>
      <c r="H1879" t="s">
        <v>3782</v>
      </c>
      <c r="I1879" t="s">
        <v>3785</v>
      </c>
      <c r="J1879" t="s">
        <v>4397</v>
      </c>
      <c r="K1879" s="46">
        <v>0.49880000000000002</v>
      </c>
      <c r="L1879" s="27">
        <v>0</v>
      </c>
      <c r="M1879" s="27">
        <v>2112.5</v>
      </c>
      <c r="N1879" s="27">
        <v>4386.47</v>
      </c>
      <c r="O1879" s="70">
        <f t="shared" si="146"/>
        <v>6498.97</v>
      </c>
      <c r="P1879" s="76">
        <v>1.4452627394864457</v>
      </c>
      <c r="Q1879" s="66">
        <f t="shared" si="147"/>
        <v>6339.6</v>
      </c>
      <c r="R1879" s="63">
        <v>1</v>
      </c>
      <c r="S1879" s="27">
        <v>0</v>
      </c>
      <c r="T1879" s="27">
        <v>6498.97</v>
      </c>
      <c r="U1879" s="64">
        <f t="shared" si="148"/>
        <v>6339.6</v>
      </c>
      <c r="V1879" s="65">
        <f t="shared" si="149"/>
        <v>12838.57</v>
      </c>
    </row>
    <row r="1880" spans="1:22" x14ac:dyDescent="0.25">
      <c r="A1880" s="1" t="s">
        <v>3718</v>
      </c>
      <c r="B1880" t="s">
        <v>39</v>
      </c>
      <c r="C1880" t="s">
        <v>1065</v>
      </c>
      <c r="D1880" t="s">
        <v>1066</v>
      </c>
      <c r="E1880" t="s">
        <v>3</v>
      </c>
      <c r="F1880">
        <f t="shared" si="145"/>
        <v>7</v>
      </c>
      <c r="G1880" t="s">
        <v>3778</v>
      </c>
      <c r="H1880" t="s">
        <v>3779</v>
      </c>
      <c r="I1880" t="s">
        <v>3780</v>
      </c>
      <c r="J1880" t="s">
        <v>4397</v>
      </c>
      <c r="K1880" s="46">
        <v>0.84519999999999995</v>
      </c>
      <c r="L1880" s="27">
        <v>0</v>
      </c>
      <c r="M1880" s="27">
        <v>621.9</v>
      </c>
      <c r="N1880" s="27">
        <v>0</v>
      </c>
      <c r="O1880" s="70">
        <f t="shared" si="146"/>
        <v>621.9</v>
      </c>
      <c r="P1880" s="76">
        <v>0</v>
      </c>
      <c r="Q1880" s="66">
        <f t="shared" si="147"/>
        <v>0</v>
      </c>
      <c r="R1880" s="63">
        <v>0</v>
      </c>
      <c r="S1880" s="27">
        <v>0</v>
      </c>
      <c r="T1880" s="27">
        <v>621.9</v>
      </c>
      <c r="U1880" s="64">
        <f t="shared" si="148"/>
        <v>0</v>
      </c>
      <c r="V1880" s="65">
        <f t="shared" si="149"/>
        <v>621.9</v>
      </c>
    </row>
    <row r="1881" spans="1:22" x14ac:dyDescent="0.25">
      <c r="A1881" s="1" t="s">
        <v>3718</v>
      </c>
      <c r="B1881" t="s">
        <v>39</v>
      </c>
      <c r="C1881" t="s">
        <v>1067</v>
      </c>
      <c r="D1881" t="s">
        <v>1068</v>
      </c>
      <c r="E1881" t="s">
        <v>3</v>
      </c>
      <c r="F1881">
        <f t="shared" si="145"/>
        <v>7</v>
      </c>
      <c r="G1881" t="s">
        <v>3778</v>
      </c>
      <c r="H1881" t="s">
        <v>3779</v>
      </c>
      <c r="I1881" t="s">
        <v>3780</v>
      </c>
      <c r="J1881" t="s">
        <v>4397</v>
      </c>
      <c r="K1881" s="46">
        <v>0.75419999999999998</v>
      </c>
      <c r="L1881" s="27">
        <v>313.27999999999997</v>
      </c>
      <c r="M1881" s="27">
        <v>686.77</v>
      </c>
      <c r="N1881" s="27">
        <v>723.03</v>
      </c>
      <c r="O1881" s="70">
        <f t="shared" si="146"/>
        <v>1723.08</v>
      </c>
      <c r="P1881" s="76">
        <v>1.4452650650733718</v>
      </c>
      <c r="Q1881" s="66">
        <f t="shared" si="147"/>
        <v>1044.97</v>
      </c>
      <c r="R1881" s="63">
        <v>1</v>
      </c>
      <c r="S1881" s="27">
        <v>0</v>
      </c>
      <c r="T1881" s="27">
        <v>1723.08</v>
      </c>
      <c r="U1881" s="64">
        <f t="shared" si="148"/>
        <v>1044.97</v>
      </c>
      <c r="V1881" s="65">
        <f t="shared" si="149"/>
        <v>2768.05</v>
      </c>
    </row>
    <row r="1882" spans="1:22" x14ac:dyDescent="0.25">
      <c r="A1882" s="1" t="s">
        <v>3718</v>
      </c>
      <c r="B1882" t="s">
        <v>39</v>
      </c>
      <c r="C1882" t="s">
        <v>1067</v>
      </c>
      <c r="D1882" t="s">
        <v>1068</v>
      </c>
      <c r="E1882" t="s">
        <v>3</v>
      </c>
      <c r="F1882">
        <f t="shared" si="145"/>
        <v>7</v>
      </c>
      <c r="G1882" t="s">
        <v>3902</v>
      </c>
      <c r="H1882" t="s">
        <v>3782</v>
      </c>
      <c r="I1882" t="s">
        <v>3783</v>
      </c>
      <c r="J1882" t="s">
        <v>4397</v>
      </c>
      <c r="K1882" s="46">
        <v>0.88900000000000001</v>
      </c>
      <c r="L1882" s="27">
        <v>1221.53</v>
      </c>
      <c r="M1882" s="27">
        <v>809.52</v>
      </c>
      <c r="N1882" s="27">
        <v>0</v>
      </c>
      <c r="O1882" s="70">
        <f t="shared" si="146"/>
        <v>2031.05</v>
      </c>
      <c r="P1882" s="76">
        <v>0</v>
      </c>
      <c r="Q1882" s="66">
        <f t="shared" si="147"/>
        <v>0</v>
      </c>
      <c r="R1882" s="63">
        <v>1</v>
      </c>
      <c r="S1882" s="27">
        <v>0</v>
      </c>
      <c r="T1882" s="27">
        <v>2031.05</v>
      </c>
      <c r="U1882" s="64">
        <f t="shared" si="148"/>
        <v>0</v>
      </c>
      <c r="V1882" s="65">
        <f t="shared" si="149"/>
        <v>2031.05</v>
      </c>
    </row>
    <row r="1883" spans="1:22" x14ac:dyDescent="0.25">
      <c r="A1883" s="1" t="s">
        <v>3718</v>
      </c>
      <c r="B1883" t="s">
        <v>39</v>
      </c>
      <c r="C1883" t="s">
        <v>1069</v>
      </c>
      <c r="D1883" t="s">
        <v>1070</v>
      </c>
      <c r="E1883" t="s">
        <v>3</v>
      </c>
      <c r="F1883">
        <f t="shared" si="145"/>
        <v>7</v>
      </c>
      <c r="G1883" t="s">
        <v>3778</v>
      </c>
      <c r="H1883" t="s">
        <v>3779</v>
      </c>
      <c r="I1883" t="s">
        <v>3780</v>
      </c>
      <c r="J1883" t="s">
        <v>4397</v>
      </c>
      <c r="K1883" s="46">
        <v>0.44340000000000002</v>
      </c>
      <c r="L1883" s="27">
        <v>0</v>
      </c>
      <c r="M1883" s="27">
        <v>60.83</v>
      </c>
      <c r="N1883" s="27">
        <v>11.790000000000001</v>
      </c>
      <c r="O1883" s="70">
        <f t="shared" si="146"/>
        <v>72.62</v>
      </c>
      <c r="P1883" s="76">
        <v>1.44529262086514</v>
      </c>
      <c r="Q1883" s="66">
        <f t="shared" si="147"/>
        <v>17.04</v>
      </c>
      <c r="R1883" s="63">
        <v>1</v>
      </c>
      <c r="S1883" s="27">
        <v>0</v>
      </c>
      <c r="T1883" s="27">
        <v>72.62</v>
      </c>
      <c r="U1883" s="64">
        <f t="shared" si="148"/>
        <v>17.04</v>
      </c>
      <c r="V1883" s="65">
        <f t="shared" si="149"/>
        <v>89.66</v>
      </c>
    </row>
    <row r="1884" spans="1:22" x14ac:dyDescent="0.25">
      <c r="A1884" s="1" t="s">
        <v>3718</v>
      </c>
      <c r="B1884" t="s">
        <v>39</v>
      </c>
      <c r="C1884" t="s">
        <v>1069</v>
      </c>
      <c r="D1884" t="s">
        <v>1070</v>
      </c>
      <c r="E1884" t="s">
        <v>3</v>
      </c>
      <c r="F1884">
        <f t="shared" si="145"/>
        <v>7</v>
      </c>
      <c r="G1884" t="s">
        <v>3850</v>
      </c>
      <c r="H1884" t="s">
        <v>3782</v>
      </c>
      <c r="I1884" t="s">
        <v>3783</v>
      </c>
      <c r="J1884" t="s">
        <v>4397</v>
      </c>
      <c r="K1884" s="46">
        <v>0.89470000000000005</v>
      </c>
      <c r="L1884" s="27">
        <v>23.8</v>
      </c>
      <c r="M1884" s="27">
        <v>122.75</v>
      </c>
      <c r="N1884" s="27">
        <v>0</v>
      </c>
      <c r="O1884" s="70">
        <f t="shared" si="146"/>
        <v>146.55000000000001</v>
      </c>
      <c r="P1884" s="76">
        <v>0</v>
      </c>
      <c r="Q1884" s="66">
        <f t="shared" si="147"/>
        <v>0</v>
      </c>
      <c r="R1884" s="63">
        <v>1</v>
      </c>
      <c r="S1884" s="27">
        <v>0</v>
      </c>
      <c r="T1884" s="27">
        <v>146.55000000000001</v>
      </c>
      <c r="U1884" s="64">
        <f t="shared" si="148"/>
        <v>0</v>
      </c>
      <c r="V1884" s="65">
        <f t="shared" si="149"/>
        <v>146.55000000000001</v>
      </c>
    </row>
    <row r="1885" spans="1:22" x14ac:dyDescent="0.25">
      <c r="A1885" s="1" t="s">
        <v>3718</v>
      </c>
      <c r="B1885" t="s">
        <v>39</v>
      </c>
      <c r="C1885" t="s">
        <v>1069</v>
      </c>
      <c r="D1885" t="s">
        <v>1070</v>
      </c>
      <c r="E1885" t="s">
        <v>3</v>
      </c>
      <c r="F1885">
        <f t="shared" si="145"/>
        <v>7</v>
      </c>
      <c r="G1885" t="s">
        <v>3870</v>
      </c>
      <c r="H1885" t="s">
        <v>3782</v>
      </c>
      <c r="I1885" t="s">
        <v>3783</v>
      </c>
      <c r="J1885" t="s">
        <v>4397</v>
      </c>
      <c r="K1885" s="46">
        <v>0.90529999999999999</v>
      </c>
      <c r="L1885" s="27">
        <v>24.08</v>
      </c>
      <c r="M1885" s="27">
        <v>124.21</v>
      </c>
      <c r="N1885" s="27">
        <v>0</v>
      </c>
      <c r="O1885" s="70">
        <f t="shared" si="146"/>
        <v>148.29</v>
      </c>
      <c r="P1885" s="76">
        <v>0</v>
      </c>
      <c r="Q1885" s="66">
        <f t="shared" si="147"/>
        <v>0</v>
      </c>
      <c r="R1885" s="63">
        <v>1</v>
      </c>
      <c r="S1885" s="27">
        <v>0</v>
      </c>
      <c r="T1885" s="27">
        <v>148.29</v>
      </c>
      <c r="U1885" s="64">
        <f t="shared" si="148"/>
        <v>0</v>
      </c>
      <c r="V1885" s="65">
        <f t="shared" si="149"/>
        <v>148.29</v>
      </c>
    </row>
    <row r="1886" spans="1:22" x14ac:dyDescent="0.25">
      <c r="A1886" s="1" t="s">
        <v>3718</v>
      </c>
      <c r="B1886" t="s">
        <v>39</v>
      </c>
      <c r="C1886" t="s">
        <v>1071</v>
      </c>
      <c r="D1886" t="s">
        <v>1072</v>
      </c>
      <c r="E1886" t="s">
        <v>3</v>
      </c>
      <c r="F1886">
        <f t="shared" si="145"/>
        <v>7</v>
      </c>
      <c r="G1886" t="s">
        <v>3778</v>
      </c>
      <c r="H1886" t="s">
        <v>3779</v>
      </c>
      <c r="I1886" t="s">
        <v>3780</v>
      </c>
      <c r="J1886" t="s">
        <v>4397</v>
      </c>
      <c r="K1886" s="46">
        <v>0.76680000000000004</v>
      </c>
      <c r="L1886" s="27">
        <v>0</v>
      </c>
      <c r="M1886" s="27">
        <v>205.57</v>
      </c>
      <c r="N1886" s="27">
        <v>0</v>
      </c>
      <c r="O1886" s="70">
        <f t="shared" si="146"/>
        <v>205.57</v>
      </c>
      <c r="P1886" s="76">
        <v>0</v>
      </c>
      <c r="Q1886" s="66">
        <f t="shared" si="147"/>
        <v>0</v>
      </c>
      <c r="R1886" s="63">
        <v>0</v>
      </c>
      <c r="S1886" s="27">
        <v>0</v>
      </c>
      <c r="T1886" s="27">
        <v>205.57</v>
      </c>
      <c r="U1886" s="64">
        <f t="shared" si="148"/>
        <v>0</v>
      </c>
      <c r="V1886" s="65">
        <f t="shared" si="149"/>
        <v>205.57</v>
      </c>
    </row>
    <row r="1887" spans="1:22" x14ac:dyDescent="0.25">
      <c r="A1887" s="1" t="s">
        <v>3718</v>
      </c>
      <c r="B1887" t="s">
        <v>39</v>
      </c>
      <c r="C1887" t="s">
        <v>1073</v>
      </c>
      <c r="D1887" t="s">
        <v>1074</v>
      </c>
      <c r="E1887" t="s">
        <v>3</v>
      </c>
      <c r="F1887">
        <f t="shared" si="145"/>
        <v>7</v>
      </c>
      <c r="G1887" t="s">
        <v>3778</v>
      </c>
      <c r="H1887" t="s">
        <v>3779</v>
      </c>
      <c r="I1887" t="s">
        <v>3780</v>
      </c>
      <c r="J1887" t="s">
        <v>4397</v>
      </c>
      <c r="K1887" s="46">
        <v>0.83750000000000002</v>
      </c>
      <c r="L1887" s="27">
        <v>0</v>
      </c>
      <c r="M1887" s="27">
        <v>0</v>
      </c>
      <c r="N1887" s="27">
        <v>0</v>
      </c>
      <c r="O1887" s="70">
        <f t="shared" si="146"/>
        <v>0</v>
      </c>
      <c r="P1887" s="76">
        <v>0</v>
      </c>
      <c r="Q1887" s="66">
        <f t="shared" si="147"/>
        <v>0</v>
      </c>
      <c r="R1887" s="63">
        <v>0</v>
      </c>
      <c r="S1887" s="27">
        <v>0</v>
      </c>
      <c r="T1887" s="27">
        <v>0</v>
      </c>
      <c r="U1887" s="64">
        <f t="shared" si="148"/>
        <v>0</v>
      </c>
      <c r="V1887" s="65">
        <f t="shared" si="149"/>
        <v>0</v>
      </c>
    </row>
    <row r="1888" spans="1:22" x14ac:dyDescent="0.25">
      <c r="A1888" s="1" t="s">
        <v>3718</v>
      </c>
      <c r="B1888" t="s">
        <v>39</v>
      </c>
      <c r="C1888" t="s">
        <v>1075</v>
      </c>
      <c r="D1888" t="s">
        <v>39</v>
      </c>
      <c r="E1888" t="s">
        <v>3</v>
      </c>
      <c r="F1888">
        <f t="shared" si="145"/>
        <v>7</v>
      </c>
      <c r="G1888" t="s">
        <v>3778</v>
      </c>
      <c r="H1888" t="s">
        <v>3779</v>
      </c>
      <c r="I1888" t="s">
        <v>3780</v>
      </c>
      <c r="J1888" t="s">
        <v>4397</v>
      </c>
      <c r="K1888" s="46">
        <v>0.85109999999999997</v>
      </c>
      <c r="L1888" s="27">
        <v>0</v>
      </c>
      <c r="M1888" s="27">
        <v>499.43</v>
      </c>
      <c r="N1888" s="27">
        <v>0</v>
      </c>
      <c r="O1888" s="70">
        <f t="shared" si="146"/>
        <v>499.43</v>
      </c>
      <c r="P1888" s="76">
        <v>0</v>
      </c>
      <c r="Q1888" s="66">
        <f t="shared" si="147"/>
        <v>0</v>
      </c>
      <c r="R1888" s="63">
        <v>0</v>
      </c>
      <c r="S1888" s="27">
        <v>0</v>
      </c>
      <c r="T1888" s="27">
        <v>499.43</v>
      </c>
      <c r="U1888" s="64">
        <f t="shared" si="148"/>
        <v>0</v>
      </c>
      <c r="V1888" s="65">
        <f t="shared" si="149"/>
        <v>499.43</v>
      </c>
    </row>
    <row r="1889" spans="1:22" x14ac:dyDescent="0.25">
      <c r="A1889" s="1" t="s">
        <v>3718</v>
      </c>
      <c r="B1889" t="s">
        <v>39</v>
      </c>
      <c r="C1889" t="s">
        <v>1076</v>
      </c>
      <c r="D1889" t="s">
        <v>1077</v>
      </c>
      <c r="E1889" t="s">
        <v>3</v>
      </c>
      <c r="F1889">
        <f t="shared" si="145"/>
        <v>7</v>
      </c>
      <c r="G1889" t="s">
        <v>3778</v>
      </c>
      <c r="H1889" t="s">
        <v>3779</v>
      </c>
      <c r="I1889" t="s">
        <v>3780</v>
      </c>
      <c r="J1889" t="s">
        <v>4397</v>
      </c>
      <c r="K1889" s="46">
        <v>0.40610000000000002</v>
      </c>
      <c r="L1889" s="27">
        <v>0</v>
      </c>
      <c r="M1889" s="27">
        <v>0</v>
      </c>
      <c r="N1889" s="27">
        <v>0</v>
      </c>
      <c r="O1889" s="70">
        <f t="shared" si="146"/>
        <v>0</v>
      </c>
      <c r="P1889" s="76">
        <v>0</v>
      </c>
      <c r="Q1889" s="66">
        <f t="shared" si="147"/>
        <v>0</v>
      </c>
      <c r="R1889" s="63">
        <v>0</v>
      </c>
      <c r="S1889" s="27">
        <v>0</v>
      </c>
      <c r="T1889" s="27">
        <v>0</v>
      </c>
      <c r="U1889" s="64">
        <f t="shared" si="148"/>
        <v>0</v>
      </c>
      <c r="V1889" s="65">
        <f t="shared" si="149"/>
        <v>0</v>
      </c>
    </row>
    <row r="1890" spans="1:22" x14ac:dyDescent="0.25">
      <c r="A1890" s="1" t="s">
        <v>3718</v>
      </c>
      <c r="B1890" t="s">
        <v>39</v>
      </c>
      <c r="C1890" t="s">
        <v>1076</v>
      </c>
      <c r="D1890" t="s">
        <v>1077</v>
      </c>
      <c r="E1890" t="s">
        <v>3</v>
      </c>
      <c r="F1890">
        <f t="shared" si="145"/>
        <v>7</v>
      </c>
      <c r="G1890" t="s">
        <v>3902</v>
      </c>
      <c r="H1890" t="s">
        <v>3782</v>
      </c>
      <c r="I1890" t="s">
        <v>3783</v>
      </c>
      <c r="J1890" t="s">
        <v>4397</v>
      </c>
      <c r="K1890" s="46">
        <v>0.29249999999999998</v>
      </c>
      <c r="L1890" s="27">
        <v>0</v>
      </c>
      <c r="M1890" s="27">
        <v>0</v>
      </c>
      <c r="N1890" s="27">
        <v>0</v>
      </c>
      <c r="O1890" s="70">
        <f t="shared" si="146"/>
        <v>0</v>
      </c>
      <c r="P1890" s="76">
        <v>0</v>
      </c>
      <c r="Q1890" s="66">
        <f t="shared" si="147"/>
        <v>0</v>
      </c>
      <c r="R1890" s="63">
        <v>0</v>
      </c>
      <c r="S1890" s="27">
        <v>0</v>
      </c>
      <c r="T1890" s="27">
        <v>0</v>
      </c>
      <c r="U1890" s="64">
        <f t="shared" si="148"/>
        <v>0</v>
      </c>
      <c r="V1890" s="65">
        <f t="shared" si="149"/>
        <v>0</v>
      </c>
    </row>
    <row r="1891" spans="1:22" x14ac:dyDescent="0.25">
      <c r="A1891" s="1" t="s">
        <v>3718</v>
      </c>
      <c r="B1891" t="s">
        <v>39</v>
      </c>
      <c r="C1891" t="s">
        <v>1078</v>
      </c>
      <c r="D1891" t="s">
        <v>1079</v>
      </c>
      <c r="E1891" t="s">
        <v>3</v>
      </c>
      <c r="F1891">
        <f t="shared" si="145"/>
        <v>7</v>
      </c>
      <c r="G1891" t="s">
        <v>3778</v>
      </c>
      <c r="H1891" t="s">
        <v>3779</v>
      </c>
      <c r="I1891" t="s">
        <v>3780</v>
      </c>
      <c r="J1891" t="s">
        <v>4397</v>
      </c>
      <c r="K1891" s="46">
        <v>0.84240000000000004</v>
      </c>
      <c r="L1891" s="27">
        <v>447.7</v>
      </c>
      <c r="M1891" s="27">
        <v>271.58999999999997</v>
      </c>
      <c r="N1891" s="27">
        <v>868.68000000000006</v>
      </c>
      <c r="O1891" s="70">
        <f t="shared" si="146"/>
        <v>1587.97</v>
      </c>
      <c r="P1891" s="76">
        <v>1.4452617764884654</v>
      </c>
      <c r="Q1891" s="66">
        <f t="shared" si="147"/>
        <v>1255.47</v>
      </c>
      <c r="R1891" s="63">
        <v>1</v>
      </c>
      <c r="S1891" s="27">
        <v>0</v>
      </c>
      <c r="T1891" s="27">
        <v>1587.9700000000003</v>
      </c>
      <c r="U1891" s="64">
        <f t="shared" si="148"/>
        <v>1255.47</v>
      </c>
      <c r="V1891" s="65">
        <f t="shared" si="149"/>
        <v>2843.4400000000005</v>
      </c>
    </row>
    <row r="1892" spans="1:22" x14ac:dyDescent="0.25">
      <c r="A1892" s="1" t="s">
        <v>3718</v>
      </c>
      <c r="B1892" t="s">
        <v>39</v>
      </c>
      <c r="C1892" t="s">
        <v>1078</v>
      </c>
      <c r="D1892" t="s">
        <v>1079</v>
      </c>
      <c r="E1892" t="s">
        <v>3</v>
      </c>
      <c r="F1892">
        <f t="shared" si="145"/>
        <v>7</v>
      </c>
      <c r="G1892" t="s">
        <v>3902</v>
      </c>
      <c r="H1892" t="s">
        <v>3782</v>
      </c>
      <c r="I1892" t="s">
        <v>3783</v>
      </c>
      <c r="J1892" t="s">
        <v>4397</v>
      </c>
      <c r="K1892" s="46">
        <v>0.49780000000000002</v>
      </c>
      <c r="L1892" s="27">
        <v>777.89</v>
      </c>
      <c r="M1892" s="27">
        <v>160.49</v>
      </c>
      <c r="N1892" s="27">
        <v>0</v>
      </c>
      <c r="O1892" s="70">
        <f t="shared" si="146"/>
        <v>938.38</v>
      </c>
      <c r="P1892" s="76">
        <v>0</v>
      </c>
      <c r="Q1892" s="66">
        <f t="shared" si="147"/>
        <v>0</v>
      </c>
      <c r="R1892" s="63">
        <v>1</v>
      </c>
      <c r="S1892" s="27">
        <v>0</v>
      </c>
      <c r="T1892" s="27">
        <v>938.38</v>
      </c>
      <c r="U1892" s="64">
        <f t="shared" si="148"/>
        <v>0</v>
      </c>
      <c r="V1892" s="65">
        <f t="shared" si="149"/>
        <v>938.38</v>
      </c>
    </row>
    <row r="1893" spans="1:22" x14ac:dyDescent="0.25">
      <c r="A1893" s="1" t="s">
        <v>3718</v>
      </c>
      <c r="B1893" t="s">
        <v>39</v>
      </c>
      <c r="C1893" t="s">
        <v>1078</v>
      </c>
      <c r="D1893" t="s">
        <v>1079</v>
      </c>
      <c r="E1893" t="s">
        <v>3</v>
      </c>
      <c r="F1893">
        <f t="shared" si="145"/>
        <v>7</v>
      </c>
      <c r="G1893" t="s">
        <v>3995</v>
      </c>
      <c r="H1893" t="s">
        <v>3798</v>
      </c>
      <c r="I1893" t="s">
        <v>3783</v>
      </c>
      <c r="J1893" t="s">
        <v>4397</v>
      </c>
      <c r="K1893" s="46">
        <v>0.99570000000000003</v>
      </c>
      <c r="L1893" s="27">
        <v>1555.93</v>
      </c>
      <c r="M1893" s="27">
        <v>321.01</v>
      </c>
      <c r="N1893" s="27">
        <v>0</v>
      </c>
      <c r="O1893" s="70">
        <f t="shared" si="146"/>
        <v>1876.94</v>
      </c>
      <c r="P1893" s="76">
        <v>0</v>
      </c>
      <c r="Q1893" s="66">
        <f t="shared" si="147"/>
        <v>0</v>
      </c>
      <c r="R1893" s="63">
        <v>1</v>
      </c>
      <c r="S1893" s="27">
        <v>0</v>
      </c>
      <c r="T1893" s="27">
        <v>1876.94</v>
      </c>
      <c r="U1893" s="64">
        <f t="shared" si="148"/>
        <v>0</v>
      </c>
      <c r="V1893" s="65">
        <f t="shared" si="149"/>
        <v>1876.94</v>
      </c>
    </row>
    <row r="1894" spans="1:22" x14ac:dyDescent="0.25">
      <c r="A1894" s="1" t="s">
        <v>3718</v>
      </c>
      <c r="B1894" t="s">
        <v>39</v>
      </c>
      <c r="C1894" t="s">
        <v>1080</v>
      </c>
      <c r="D1894" t="s">
        <v>1081</v>
      </c>
      <c r="E1894" t="s">
        <v>3</v>
      </c>
      <c r="F1894">
        <f t="shared" si="145"/>
        <v>7</v>
      </c>
      <c r="G1894" t="s">
        <v>3778</v>
      </c>
      <c r="H1894" t="s">
        <v>3779</v>
      </c>
      <c r="I1894" t="s">
        <v>3780</v>
      </c>
      <c r="J1894" t="s">
        <v>4397</v>
      </c>
      <c r="K1894" s="46">
        <v>0.84409999999999996</v>
      </c>
      <c r="L1894" s="27">
        <v>0</v>
      </c>
      <c r="M1894" s="27">
        <v>30.8</v>
      </c>
      <c r="N1894" s="27">
        <v>0</v>
      </c>
      <c r="O1894" s="70">
        <f t="shared" si="146"/>
        <v>30.8</v>
      </c>
      <c r="P1894" s="76">
        <v>0</v>
      </c>
      <c r="Q1894" s="66">
        <f t="shared" si="147"/>
        <v>0</v>
      </c>
      <c r="R1894" s="63">
        <v>0</v>
      </c>
      <c r="S1894" s="27">
        <v>0</v>
      </c>
      <c r="T1894" s="27">
        <v>30.8</v>
      </c>
      <c r="U1894" s="64">
        <f t="shared" si="148"/>
        <v>0</v>
      </c>
      <c r="V1894" s="65">
        <f t="shared" si="149"/>
        <v>30.8</v>
      </c>
    </row>
    <row r="1895" spans="1:22" x14ac:dyDescent="0.25">
      <c r="A1895" s="1" t="s">
        <v>3718</v>
      </c>
      <c r="B1895" t="s">
        <v>39</v>
      </c>
      <c r="C1895" t="s">
        <v>1082</v>
      </c>
      <c r="D1895" t="s">
        <v>1083</v>
      </c>
      <c r="E1895" t="s">
        <v>3</v>
      </c>
      <c r="F1895">
        <f t="shared" si="145"/>
        <v>7</v>
      </c>
      <c r="G1895" t="s">
        <v>3778</v>
      </c>
      <c r="H1895" t="s">
        <v>3779</v>
      </c>
      <c r="I1895" t="s">
        <v>3780</v>
      </c>
      <c r="J1895" t="s">
        <v>4397</v>
      </c>
      <c r="K1895" s="46">
        <v>0.58479999999999999</v>
      </c>
      <c r="L1895" s="27">
        <v>105.5</v>
      </c>
      <c r="M1895" s="27">
        <v>231.81</v>
      </c>
      <c r="N1895" s="27">
        <v>564.36</v>
      </c>
      <c r="O1895" s="70">
        <f t="shared" si="146"/>
        <v>901.67000000000007</v>
      </c>
      <c r="P1895" s="76">
        <v>1.4452654334112978</v>
      </c>
      <c r="Q1895" s="66">
        <f t="shared" si="147"/>
        <v>815.65</v>
      </c>
      <c r="R1895" s="63">
        <v>1</v>
      </c>
      <c r="S1895" s="27">
        <v>0</v>
      </c>
      <c r="T1895" s="27">
        <v>901.67000000000007</v>
      </c>
      <c r="U1895" s="64">
        <f t="shared" si="148"/>
        <v>815.65</v>
      </c>
      <c r="V1895" s="65">
        <f t="shared" si="149"/>
        <v>1717.3200000000002</v>
      </c>
    </row>
    <row r="1896" spans="1:22" x14ac:dyDescent="0.25">
      <c r="A1896" s="1" t="s">
        <v>3718</v>
      </c>
      <c r="B1896" t="s">
        <v>39</v>
      </c>
      <c r="C1896" t="s">
        <v>1082</v>
      </c>
      <c r="D1896" t="s">
        <v>1083</v>
      </c>
      <c r="E1896" t="s">
        <v>3</v>
      </c>
      <c r="F1896">
        <f t="shared" si="145"/>
        <v>7</v>
      </c>
      <c r="G1896" t="s">
        <v>3870</v>
      </c>
      <c r="H1896" t="s">
        <v>3782</v>
      </c>
      <c r="I1896" t="s">
        <v>3783</v>
      </c>
      <c r="J1896" t="s">
        <v>4397</v>
      </c>
      <c r="K1896" s="46">
        <v>1.3121</v>
      </c>
      <c r="L1896" s="27">
        <v>1502.94</v>
      </c>
      <c r="M1896" s="27">
        <v>520.12</v>
      </c>
      <c r="N1896" s="27">
        <v>0</v>
      </c>
      <c r="O1896" s="70">
        <f t="shared" si="146"/>
        <v>2023.06</v>
      </c>
      <c r="P1896" s="76">
        <v>0</v>
      </c>
      <c r="Q1896" s="66">
        <f t="shared" si="147"/>
        <v>0</v>
      </c>
      <c r="R1896" s="63">
        <v>1</v>
      </c>
      <c r="S1896" s="27">
        <v>0</v>
      </c>
      <c r="T1896" s="27">
        <v>2023.06</v>
      </c>
      <c r="U1896" s="64">
        <f t="shared" si="148"/>
        <v>0</v>
      </c>
      <c r="V1896" s="65">
        <f t="shared" si="149"/>
        <v>2023.06</v>
      </c>
    </row>
    <row r="1897" spans="1:22" x14ac:dyDescent="0.25">
      <c r="A1897" s="1" t="s">
        <v>3718</v>
      </c>
      <c r="B1897" t="s">
        <v>39</v>
      </c>
      <c r="C1897" t="s">
        <v>1084</v>
      </c>
      <c r="D1897" t="s">
        <v>1085</v>
      </c>
      <c r="E1897" t="s">
        <v>3</v>
      </c>
      <c r="F1897">
        <f t="shared" si="145"/>
        <v>7</v>
      </c>
      <c r="G1897" t="s">
        <v>3778</v>
      </c>
      <c r="H1897" t="s">
        <v>3779</v>
      </c>
      <c r="I1897" t="s">
        <v>3780</v>
      </c>
      <c r="J1897" t="s">
        <v>4397</v>
      </c>
      <c r="K1897" s="46">
        <v>0.85489999999999999</v>
      </c>
      <c r="L1897" s="27">
        <v>0</v>
      </c>
      <c r="M1897" s="27">
        <v>124.47</v>
      </c>
      <c r="N1897" s="27">
        <v>0</v>
      </c>
      <c r="O1897" s="70">
        <f t="shared" si="146"/>
        <v>124.47</v>
      </c>
      <c r="P1897" s="76">
        <v>0</v>
      </c>
      <c r="Q1897" s="66">
        <f t="shared" si="147"/>
        <v>0</v>
      </c>
      <c r="R1897" s="63">
        <v>0</v>
      </c>
      <c r="S1897" s="27">
        <v>0</v>
      </c>
      <c r="T1897" s="27">
        <v>124.47</v>
      </c>
      <c r="U1897" s="64">
        <f t="shared" si="148"/>
        <v>0</v>
      </c>
      <c r="V1897" s="65">
        <f t="shared" si="149"/>
        <v>124.47</v>
      </c>
    </row>
    <row r="1898" spans="1:22" x14ac:dyDescent="0.25">
      <c r="A1898" s="1" t="s">
        <v>3718</v>
      </c>
      <c r="B1898" t="s">
        <v>39</v>
      </c>
      <c r="C1898" t="s">
        <v>1086</v>
      </c>
      <c r="D1898" t="s">
        <v>1087</v>
      </c>
      <c r="E1898" t="s">
        <v>3</v>
      </c>
      <c r="F1898">
        <f t="shared" si="145"/>
        <v>7</v>
      </c>
      <c r="G1898" t="s">
        <v>3778</v>
      </c>
      <c r="H1898" t="s">
        <v>3779</v>
      </c>
      <c r="I1898" t="s">
        <v>3780</v>
      </c>
      <c r="J1898" t="s">
        <v>4397</v>
      </c>
      <c r="K1898" s="46">
        <v>0.80330000000000001</v>
      </c>
      <c r="L1898" s="27">
        <v>11.39</v>
      </c>
      <c r="M1898" s="27">
        <v>5.62</v>
      </c>
      <c r="N1898" s="27">
        <v>31.18</v>
      </c>
      <c r="O1898" s="70">
        <f t="shared" si="146"/>
        <v>48.19</v>
      </c>
      <c r="P1898" s="76">
        <v>1.445157152020526</v>
      </c>
      <c r="Q1898" s="66">
        <f t="shared" si="147"/>
        <v>45.06</v>
      </c>
      <c r="R1898" s="63">
        <v>1</v>
      </c>
      <c r="S1898" s="27">
        <v>0</v>
      </c>
      <c r="T1898" s="27">
        <v>48.19</v>
      </c>
      <c r="U1898" s="64">
        <f t="shared" si="148"/>
        <v>45.06</v>
      </c>
      <c r="V1898" s="65">
        <f t="shared" si="149"/>
        <v>93.25</v>
      </c>
    </row>
    <row r="1899" spans="1:22" x14ac:dyDescent="0.25">
      <c r="A1899" s="1" t="s">
        <v>3718</v>
      </c>
      <c r="B1899" t="s">
        <v>39</v>
      </c>
      <c r="C1899" t="s">
        <v>1088</v>
      </c>
      <c r="D1899" t="s">
        <v>1089</v>
      </c>
      <c r="E1899" t="s">
        <v>3</v>
      </c>
      <c r="F1899">
        <f t="shared" si="145"/>
        <v>7</v>
      </c>
      <c r="G1899" t="s">
        <v>3778</v>
      </c>
      <c r="H1899" t="s">
        <v>3779</v>
      </c>
      <c r="I1899" t="s">
        <v>3780</v>
      </c>
      <c r="J1899" t="s">
        <v>4397</v>
      </c>
      <c r="K1899" s="46">
        <v>0.7782</v>
      </c>
      <c r="L1899" s="27">
        <v>0</v>
      </c>
      <c r="M1899" s="27">
        <v>0</v>
      </c>
      <c r="N1899" s="27">
        <v>1551.93</v>
      </c>
      <c r="O1899" s="70">
        <f t="shared" si="146"/>
        <v>1551.93</v>
      </c>
      <c r="P1899" s="76">
        <v>1.4452635676287762</v>
      </c>
      <c r="Q1899" s="66">
        <f t="shared" si="147"/>
        <v>2242.9499999999998</v>
      </c>
      <c r="R1899" s="63">
        <v>1</v>
      </c>
      <c r="S1899" s="27">
        <v>0</v>
      </c>
      <c r="T1899" s="27">
        <v>1551.93</v>
      </c>
      <c r="U1899" s="64">
        <f t="shared" si="148"/>
        <v>2242.9499999999998</v>
      </c>
      <c r="V1899" s="65">
        <f t="shared" si="149"/>
        <v>3794.88</v>
      </c>
    </row>
    <row r="1900" spans="1:22" x14ac:dyDescent="0.25">
      <c r="A1900" s="1" t="s">
        <v>3718</v>
      </c>
      <c r="B1900" t="s">
        <v>39</v>
      </c>
      <c r="C1900" t="s">
        <v>1088</v>
      </c>
      <c r="D1900" t="s">
        <v>1089</v>
      </c>
      <c r="E1900" t="s">
        <v>3</v>
      </c>
      <c r="F1900">
        <f t="shared" si="145"/>
        <v>7</v>
      </c>
      <c r="G1900" t="s">
        <v>3902</v>
      </c>
      <c r="H1900" t="s">
        <v>3782</v>
      </c>
      <c r="I1900" t="s">
        <v>3783</v>
      </c>
      <c r="J1900" t="s">
        <v>4397</v>
      </c>
      <c r="K1900" s="46">
        <v>0.88629999999999998</v>
      </c>
      <c r="L1900" s="27">
        <v>1767.5</v>
      </c>
      <c r="M1900" s="27">
        <v>0</v>
      </c>
      <c r="N1900" s="27">
        <v>0</v>
      </c>
      <c r="O1900" s="70">
        <f t="shared" si="146"/>
        <v>1767.5</v>
      </c>
      <c r="P1900" s="76">
        <v>0</v>
      </c>
      <c r="Q1900" s="66">
        <f t="shared" si="147"/>
        <v>0</v>
      </c>
      <c r="R1900" s="63">
        <v>1</v>
      </c>
      <c r="S1900" s="27">
        <v>0</v>
      </c>
      <c r="T1900" s="27">
        <v>1767.5</v>
      </c>
      <c r="U1900" s="64">
        <f t="shared" si="148"/>
        <v>0</v>
      </c>
      <c r="V1900" s="65">
        <f t="shared" si="149"/>
        <v>1767.5</v>
      </c>
    </row>
    <row r="1901" spans="1:22" x14ac:dyDescent="0.25">
      <c r="A1901" s="1" t="s">
        <v>3718</v>
      </c>
      <c r="B1901" t="s">
        <v>39</v>
      </c>
      <c r="C1901" t="s">
        <v>1088</v>
      </c>
      <c r="D1901" t="s">
        <v>1089</v>
      </c>
      <c r="E1901" t="s">
        <v>3</v>
      </c>
      <c r="F1901">
        <f t="shared" si="145"/>
        <v>7</v>
      </c>
      <c r="G1901" t="s">
        <v>3787</v>
      </c>
      <c r="H1901" t="s">
        <v>3782</v>
      </c>
      <c r="I1901" t="s">
        <v>3785</v>
      </c>
      <c r="J1901" t="s">
        <v>4397</v>
      </c>
      <c r="K1901" s="46">
        <v>1.7725</v>
      </c>
      <c r="L1901" s="27">
        <v>0</v>
      </c>
      <c r="M1901" s="27">
        <v>0</v>
      </c>
      <c r="N1901" s="27">
        <v>3534.8099999999995</v>
      </c>
      <c r="O1901" s="70">
        <f t="shared" si="146"/>
        <v>3534.8099999999995</v>
      </c>
      <c r="P1901" s="76">
        <v>1.4452635676287762</v>
      </c>
      <c r="Q1901" s="66">
        <f t="shared" si="147"/>
        <v>5108.7299999999996</v>
      </c>
      <c r="R1901" s="63">
        <v>1</v>
      </c>
      <c r="S1901" s="27">
        <v>0</v>
      </c>
      <c r="T1901" s="27">
        <v>3534.81</v>
      </c>
      <c r="U1901" s="64">
        <f t="shared" si="148"/>
        <v>5108.7299999999996</v>
      </c>
      <c r="V1901" s="65">
        <f t="shared" si="149"/>
        <v>8643.5399999999991</v>
      </c>
    </row>
    <row r="1902" spans="1:22" x14ac:dyDescent="0.25">
      <c r="A1902" s="1" t="s">
        <v>3718</v>
      </c>
      <c r="B1902" t="s">
        <v>39</v>
      </c>
      <c r="C1902" t="s">
        <v>1088</v>
      </c>
      <c r="D1902" t="s">
        <v>1089</v>
      </c>
      <c r="E1902" t="s">
        <v>3</v>
      </c>
      <c r="F1902">
        <f t="shared" si="145"/>
        <v>7</v>
      </c>
      <c r="G1902" t="s">
        <v>3850</v>
      </c>
      <c r="H1902" t="s">
        <v>3782</v>
      </c>
      <c r="I1902" t="s">
        <v>3783</v>
      </c>
      <c r="J1902" t="s">
        <v>4397</v>
      </c>
      <c r="K1902" s="46">
        <v>0.44309999999999999</v>
      </c>
      <c r="L1902" s="27">
        <v>883.65</v>
      </c>
      <c r="M1902" s="27">
        <v>0</v>
      </c>
      <c r="N1902" s="27">
        <v>0</v>
      </c>
      <c r="O1902" s="70">
        <f t="shared" si="146"/>
        <v>883.65</v>
      </c>
      <c r="P1902" s="76">
        <v>0</v>
      </c>
      <c r="Q1902" s="66">
        <f t="shared" si="147"/>
        <v>0</v>
      </c>
      <c r="R1902" s="63">
        <v>1</v>
      </c>
      <c r="S1902" s="27">
        <v>0</v>
      </c>
      <c r="T1902" s="27">
        <v>883.65</v>
      </c>
      <c r="U1902" s="64">
        <f t="shared" si="148"/>
        <v>0</v>
      </c>
      <c r="V1902" s="65">
        <f t="shared" si="149"/>
        <v>883.65</v>
      </c>
    </row>
    <row r="1903" spans="1:22" x14ac:dyDescent="0.25">
      <c r="A1903" s="1" t="s">
        <v>3718</v>
      </c>
      <c r="B1903" t="s">
        <v>39</v>
      </c>
      <c r="C1903" t="s">
        <v>1090</v>
      </c>
      <c r="D1903" t="s">
        <v>1091</v>
      </c>
      <c r="E1903" t="s">
        <v>3</v>
      </c>
      <c r="F1903">
        <f t="shared" si="145"/>
        <v>7</v>
      </c>
      <c r="G1903" t="s">
        <v>3778</v>
      </c>
      <c r="H1903" t="s">
        <v>3779</v>
      </c>
      <c r="I1903" t="s">
        <v>3780</v>
      </c>
      <c r="J1903" t="s">
        <v>4397</v>
      </c>
      <c r="K1903" s="46">
        <v>0.83819999999999995</v>
      </c>
      <c r="L1903" s="27">
        <v>117.69</v>
      </c>
      <c r="M1903" s="27">
        <v>250.37</v>
      </c>
      <c r="N1903" s="27">
        <v>1279.5899999999999</v>
      </c>
      <c r="O1903" s="70">
        <f t="shared" si="146"/>
        <v>1647.6499999999999</v>
      </c>
      <c r="P1903" s="76">
        <v>1.4452626248763656</v>
      </c>
      <c r="Q1903" s="66">
        <f t="shared" si="147"/>
        <v>1849.34</v>
      </c>
      <c r="R1903" s="63">
        <v>1</v>
      </c>
      <c r="S1903" s="27">
        <v>0</v>
      </c>
      <c r="T1903" s="27">
        <v>1647.6499999999999</v>
      </c>
      <c r="U1903" s="64">
        <f t="shared" si="148"/>
        <v>1849.34</v>
      </c>
      <c r="V1903" s="65">
        <f t="shared" si="149"/>
        <v>3496.99</v>
      </c>
    </row>
    <row r="1904" spans="1:22" x14ac:dyDescent="0.25">
      <c r="A1904" s="1" t="s">
        <v>3718</v>
      </c>
      <c r="B1904" t="s">
        <v>39</v>
      </c>
      <c r="C1904" t="s">
        <v>1090</v>
      </c>
      <c r="D1904" t="s">
        <v>1091</v>
      </c>
      <c r="E1904" t="s">
        <v>3</v>
      </c>
      <c r="F1904">
        <f t="shared" si="145"/>
        <v>7</v>
      </c>
      <c r="G1904" t="s">
        <v>3787</v>
      </c>
      <c r="H1904" t="s">
        <v>3782</v>
      </c>
      <c r="I1904" t="s">
        <v>3785</v>
      </c>
      <c r="J1904" t="s">
        <v>4397</v>
      </c>
      <c r="K1904" s="46">
        <v>0.5</v>
      </c>
      <c r="L1904" s="27">
        <v>0</v>
      </c>
      <c r="M1904" s="27">
        <v>149.35</v>
      </c>
      <c r="N1904" s="27">
        <v>833.5</v>
      </c>
      <c r="O1904" s="70">
        <f t="shared" si="146"/>
        <v>982.85</v>
      </c>
      <c r="P1904" s="76">
        <v>1.4452626248763656</v>
      </c>
      <c r="Q1904" s="66">
        <f t="shared" si="147"/>
        <v>1204.6300000000001</v>
      </c>
      <c r="R1904" s="63">
        <v>1</v>
      </c>
      <c r="S1904" s="27">
        <v>0</v>
      </c>
      <c r="T1904" s="27">
        <v>982.85</v>
      </c>
      <c r="U1904" s="64">
        <f t="shared" si="148"/>
        <v>1204.6300000000001</v>
      </c>
      <c r="V1904" s="65">
        <f t="shared" si="149"/>
        <v>2187.48</v>
      </c>
    </row>
    <row r="1905" spans="1:22" x14ac:dyDescent="0.25">
      <c r="A1905" s="1" t="s">
        <v>3718</v>
      </c>
      <c r="B1905" t="s">
        <v>39</v>
      </c>
      <c r="C1905" t="s">
        <v>1092</v>
      </c>
      <c r="D1905" t="s">
        <v>1093</v>
      </c>
      <c r="E1905" t="s">
        <v>3</v>
      </c>
      <c r="F1905">
        <f t="shared" si="145"/>
        <v>7</v>
      </c>
      <c r="G1905" t="s">
        <v>3778</v>
      </c>
      <c r="H1905" t="s">
        <v>3779</v>
      </c>
      <c r="I1905" t="s">
        <v>3780</v>
      </c>
      <c r="J1905" t="s">
        <v>4397</v>
      </c>
      <c r="K1905" s="46">
        <v>0.7329</v>
      </c>
      <c r="L1905" s="27">
        <v>3.96</v>
      </c>
      <c r="M1905" s="27">
        <v>48.74</v>
      </c>
      <c r="N1905" s="27">
        <v>12.309999999999999</v>
      </c>
      <c r="O1905" s="70">
        <f t="shared" si="146"/>
        <v>65.010000000000005</v>
      </c>
      <c r="P1905" s="76">
        <v>1.4451665312753856</v>
      </c>
      <c r="Q1905" s="66">
        <f t="shared" si="147"/>
        <v>17.79</v>
      </c>
      <c r="R1905" s="63">
        <v>1</v>
      </c>
      <c r="S1905" s="27">
        <v>0</v>
      </c>
      <c r="T1905" s="27">
        <v>65.010000000000005</v>
      </c>
      <c r="U1905" s="64">
        <f t="shared" si="148"/>
        <v>17.79</v>
      </c>
      <c r="V1905" s="65">
        <f t="shared" si="149"/>
        <v>82.800000000000011</v>
      </c>
    </row>
    <row r="1906" spans="1:22" x14ac:dyDescent="0.25">
      <c r="A1906" s="1" t="s">
        <v>3718</v>
      </c>
      <c r="B1906" t="s">
        <v>39</v>
      </c>
      <c r="C1906" t="s">
        <v>1094</v>
      </c>
      <c r="D1906" t="s">
        <v>1095</v>
      </c>
      <c r="E1906" t="s">
        <v>3</v>
      </c>
      <c r="F1906">
        <f t="shared" si="145"/>
        <v>7</v>
      </c>
      <c r="G1906" t="s">
        <v>3778</v>
      </c>
      <c r="H1906" t="s">
        <v>3779</v>
      </c>
      <c r="I1906" t="s">
        <v>3780</v>
      </c>
      <c r="J1906" t="s">
        <v>4397</v>
      </c>
      <c r="K1906" s="46">
        <v>0.81310000000000004</v>
      </c>
      <c r="L1906" s="27">
        <v>0.24</v>
      </c>
      <c r="M1906" s="27">
        <v>12.77</v>
      </c>
      <c r="N1906" s="27">
        <v>0.57000000000000006</v>
      </c>
      <c r="O1906" s="70">
        <f t="shared" si="146"/>
        <v>13.58</v>
      </c>
      <c r="P1906" s="76">
        <v>1.4453125</v>
      </c>
      <c r="Q1906" s="66">
        <f t="shared" si="147"/>
        <v>0.82</v>
      </c>
      <c r="R1906" s="63">
        <v>1</v>
      </c>
      <c r="S1906" s="27">
        <v>0</v>
      </c>
      <c r="T1906" s="27">
        <v>13.58</v>
      </c>
      <c r="U1906" s="64">
        <f t="shared" si="148"/>
        <v>0.82</v>
      </c>
      <c r="V1906" s="65">
        <f t="shared" si="149"/>
        <v>14.4</v>
      </c>
    </row>
    <row r="1907" spans="1:22" x14ac:dyDescent="0.25">
      <c r="A1907" s="1" t="s">
        <v>3718</v>
      </c>
      <c r="B1907" t="s">
        <v>39</v>
      </c>
      <c r="C1907" t="s">
        <v>1094</v>
      </c>
      <c r="D1907" t="s">
        <v>1095</v>
      </c>
      <c r="E1907" t="s">
        <v>3</v>
      </c>
      <c r="F1907">
        <f t="shared" si="145"/>
        <v>7</v>
      </c>
      <c r="G1907" t="s">
        <v>3869</v>
      </c>
      <c r="H1907" t="s">
        <v>3782</v>
      </c>
      <c r="I1907" t="s">
        <v>3785</v>
      </c>
      <c r="J1907" t="s">
        <v>4397</v>
      </c>
      <c r="K1907" s="46">
        <v>1.9894000000000001</v>
      </c>
      <c r="L1907" s="27">
        <v>0</v>
      </c>
      <c r="M1907" s="27">
        <v>31.23</v>
      </c>
      <c r="N1907" s="27">
        <v>1.99</v>
      </c>
      <c r="O1907" s="70">
        <f t="shared" si="146"/>
        <v>33.22</v>
      </c>
      <c r="P1907" s="76">
        <v>1.4453125</v>
      </c>
      <c r="Q1907" s="66">
        <f t="shared" si="147"/>
        <v>2.88</v>
      </c>
      <c r="R1907" s="63">
        <v>1</v>
      </c>
      <c r="S1907" s="27">
        <v>0</v>
      </c>
      <c r="T1907" s="27">
        <v>33.22</v>
      </c>
      <c r="U1907" s="64">
        <f t="shared" si="148"/>
        <v>2.88</v>
      </c>
      <c r="V1907" s="65">
        <f t="shared" si="149"/>
        <v>36.1</v>
      </c>
    </row>
    <row r="1908" spans="1:22" x14ac:dyDescent="0.25">
      <c r="A1908" s="1" t="s">
        <v>3718</v>
      </c>
      <c r="B1908" t="s">
        <v>39</v>
      </c>
      <c r="C1908" t="s">
        <v>2486</v>
      </c>
      <c r="D1908" t="s">
        <v>2487</v>
      </c>
      <c r="E1908" t="s">
        <v>1</v>
      </c>
      <c r="F1908">
        <f t="shared" si="145"/>
        <v>7</v>
      </c>
      <c r="G1908" t="s">
        <v>3778</v>
      </c>
      <c r="H1908" t="s">
        <v>3779</v>
      </c>
      <c r="I1908" t="s">
        <v>3780</v>
      </c>
      <c r="J1908" t="s">
        <v>4396</v>
      </c>
      <c r="K1908" s="46">
        <v>17.95</v>
      </c>
      <c r="L1908" s="27">
        <v>44245.39</v>
      </c>
      <c r="M1908" s="27">
        <v>5525.91</v>
      </c>
      <c r="N1908" s="27">
        <v>43671.25</v>
      </c>
      <c r="O1908" s="70">
        <f t="shared" si="146"/>
        <v>93442.55</v>
      </c>
      <c r="P1908" s="76">
        <v>1.4452627300569596</v>
      </c>
      <c r="Q1908" s="66">
        <f t="shared" si="147"/>
        <v>63116.43</v>
      </c>
      <c r="R1908" s="63">
        <v>1</v>
      </c>
      <c r="S1908" s="27">
        <v>93442.55</v>
      </c>
      <c r="T1908" s="27">
        <v>0</v>
      </c>
      <c r="U1908" s="64">
        <f t="shared" si="148"/>
        <v>63116.43</v>
      </c>
      <c r="V1908" s="65">
        <f t="shared" si="149"/>
        <v>156558.98000000001</v>
      </c>
    </row>
    <row r="1909" spans="1:22" x14ac:dyDescent="0.25">
      <c r="A1909" s="1" t="s">
        <v>3718</v>
      </c>
      <c r="B1909" t="s">
        <v>39</v>
      </c>
      <c r="C1909" t="s">
        <v>2488</v>
      </c>
      <c r="D1909" t="s">
        <v>39</v>
      </c>
      <c r="E1909" t="s">
        <v>1</v>
      </c>
      <c r="F1909">
        <f t="shared" si="145"/>
        <v>7</v>
      </c>
      <c r="G1909" t="s">
        <v>3778</v>
      </c>
      <c r="H1909" t="s">
        <v>3779</v>
      </c>
      <c r="I1909" t="s">
        <v>3780</v>
      </c>
      <c r="J1909" t="s">
        <v>4396</v>
      </c>
      <c r="K1909" s="46">
        <v>3</v>
      </c>
      <c r="L1909" s="27">
        <v>0</v>
      </c>
      <c r="M1909" s="27">
        <v>0</v>
      </c>
      <c r="N1909" s="27">
        <v>0</v>
      </c>
      <c r="O1909" s="70">
        <f t="shared" si="146"/>
        <v>0</v>
      </c>
      <c r="P1909" s="76">
        <v>0</v>
      </c>
      <c r="Q1909" s="66">
        <f t="shared" si="147"/>
        <v>0</v>
      </c>
      <c r="R1909" s="63">
        <v>0</v>
      </c>
      <c r="S1909" s="27">
        <v>0</v>
      </c>
      <c r="T1909" s="27">
        <v>0</v>
      </c>
      <c r="U1909" s="64">
        <f t="shared" si="148"/>
        <v>0</v>
      </c>
      <c r="V1909" s="65">
        <f t="shared" si="149"/>
        <v>0</v>
      </c>
    </row>
    <row r="1910" spans="1:22" x14ac:dyDescent="0.25">
      <c r="A1910" s="1" t="s">
        <v>3718</v>
      </c>
      <c r="B1910" t="s">
        <v>39</v>
      </c>
      <c r="C1910" t="s">
        <v>2488</v>
      </c>
      <c r="D1910" t="s">
        <v>39</v>
      </c>
      <c r="E1910" t="s">
        <v>1</v>
      </c>
      <c r="F1910">
        <f t="shared" si="145"/>
        <v>7</v>
      </c>
      <c r="G1910" t="s">
        <v>3829</v>
      </c>
      <c r="H1910" t="s">
        <v>3782</v>
      </c>
      <c r="I1910" t="s">
        <v>3785</v>
      </c>
      <c r="J1910" t="s">
        <v>4396</v>
      </c>
      <c r="K1910" s="46">
        <v>0.74919999999999998</v>
      </c>
      <c r="L1910" s="27">
        <v>0</v>
      </c>
      <c r="M1910" s="27">
        <v>0</v>
      </c>
      <c r="N1910" s="27">
        <v>0</v>
      </c>
      <c r="O1910" s="70">
        <f t="shared" si="146"/>
        <v>0</v>
      </c>
      <c r="P1910" s="76">
        <v>0</v>
      </c>
      <c r="Q1910" s="66">
        <f t="shared" si="147"/>
        <v>0</v>
      </c>
      <c r="R1910" s="63">
        <v>0</v>
      </c>
      <c r="S1910" s="27">
        <v>0</v>
      </c>
      <c r="T1910" s="27">
        <v>0</v>
      </c>
      <c r="U1910" s="64">
        <f t="shared" si="148"/>
        <v>0</v>
      </c>
      <c r="V1910" s="65">
        <f t="shared" si="149"/>
        <v>0</v>
      </c>
    </row>
    <row r="1911" spans="1:22" x14ac:dyDescent="0.25">
      <c r="A1911" s="1" t="s">
        <v>3718</v>
      </c>
      <c r="B1911" t="s">
        <v>39</v>
      </c>
      <c r="C1911" t="s">
        <v>2488</v>
      </c>
      <c r="D1911" t="s">
        <v>39</v>
      </c>
      <c r="E1911" t="s">
        <v>1</v>
      </c>
      <c r="F1911">
        <f t="shared" si="145"/>
        <v>7</v>
      </c>
      <c r="G1911" t="s">
        <v>4151</v>
      </c>
      <c r="H1911" t="s">
        <v>3782</v>
      </c>
      <c r="I1911" t="s">
        <v>3785</v>
      </c>
      <c r="J1911" t="s">
        <v>4396</v>
      </c>
      <c r="K1911" s="46">
        <v>0.25080000000000002</v>
      </c>
      <c r="L1911" s="27">
        <v>0</v>
      </c>
      <c r="M1911" s="27">
        <v>0</v>
      </c>
      <c r="N1911" s="27">
        <v>0</v>
      </c>
      <c r="O1911" s="70">
        <f t="shared" si="146"/>
        <v>0</v>
      </c>
      <c r="P1911" s="76">
        <v>0</v>
      </c>
      <c r="Q1911" s="66">
        <f t="shared" si="147"/>
        <v>0</v>
      </c>
      <c r="R1911" s="63">
        <v>0</v>
      </c>
      <c r="S1911" s="27">
        <v>0</v>
      </c>
      <c r="T1911" s="27">
        <v>0</v>
      </c>
      <c r="U1911" s="64">
        <f t="shared" si="148"/>
        <v>0</v>
      </c>
      <c r="V1911" s="65">
        <f t="shared" si="149"/>
        <v>0</v>
      </c>
    </row>
    <row r="1912" spans="1:22" x14ac:dyDescent="0.25">
      <c r="A1912" s="1" t="s">
        <v>3718</v>
      </c>
      <c r="B1912" t="s">
        <v>39</v>
      </c>
      <c r="C1912" t="s">
        <v>2488</v>
      </c>
      <c r="D1912" t="s">
        <v>39</v>
      </c>
      <c r="E1912" t="s">
        <v>1</v>
      </c>
      <c r="F1912">
        <f t="shared" si="145"/>
        <v>7</v>
      </c>
      <c r="G1912" t="s">
        <v>3812</v>
      </c>
      <c r="H1912" t="s">
        <v>3782</v>
      </c>
      <c r="I1912" t="s">
        <v>3785</v>
      </c>
      <c r="J1912" t="s">
        <v>4396</v>
      </c>
      <c r="K1912" s="46">
        <v>1</v>
      </c>
      <c r="L1912" s="27">
        <v>0</v>
      </c>
      <c r="M1912" s="27">
        <v>0</v>
      </c>
      <c r="N1912" s="27">
        <v>0</v>
      </c>
      <c r="O1912" s="70">
        <f t="shared" si="146"/>
        <v>0</v>
      </c>
      <c r="P1912" s="76">
        <v>0</v>
      </c>
      <c r="Q1912" s="66">
        <f t="shared" si="147"/>
        <v>0</v>
      </c>
      <c r="R1912" s="63">
        <v>0</v>
      </c>
      <c r="S1912" s="27">
        <v>0</v>
      </c>
      <c r="T1912" s="27">
        <v>0</v>
      </c>
      <c r="U1912" s="64">
        <f t="shared" si="148"/>
        <v>0</v>
      </c>
      <c r="V1912" s="65">
        <f t="shared" si="149"/>
        <v>0</v>
      </c>
    </row>
    <row r="1913" spans="1:22" x14ac:dyDescent="0.25">
      <c r="A1913" s="1" t="s">
        <v>3718</v>
      </c>
      <c r="B1913" t="s">
        <v>39</v>
      </c>
      <c r="C1913" t="s">
        <v>2488</v>
      </c>
      <c r="D1913" t="s">
        <v>39</v>
      </c>
      <c r="E1913" t="s">
        <v>1</v>
      </c>
      <c r="F1913">
        <f t="shared" si="145"/>
        <v>7</v>
      </c>
      <c r="G1913" t="s">
        <v>3850</v>
      </c>
      <c r="H1913" t="s">
        <v>3782</v>
      </c>
      <c r="I1913" t="s">
        <v>3783</v>
      </c>
      <c r="J1913" t="s">
        <v>4396</v>
      </c>
      <c r="K1913" s="46">
        <v>1</v>
      </c>
      <c r="L1913" s="27">
        <v>12834.6</v>
      </c>
      <c r="M1913" s="27">
        <v>1017.27</v>
      </c>
      <c r="N1913" s="27">
        <v>0</v>
      </c>
      <c r="O1913" s="70">
        <f t="shared" si="146"/>
        <v>13851.87</v>
      </c>
      <c r="P1913" s="76">
        <v>0</v>
      </c>
      <c r="Q1913" s="66">
        <f t="shared" si="147"/>
        <v>0</v>
      </c>
      <c r="R1913" s="63">
        <v>0</v>
      </c>
      <c r="S1913" s="27">
        <v>13851.87</v>
      </c>
      <c r="T1913" s="27">
        <v>0</v>
      </c>
      <c r="U1913" s="64">
        <f t="shared" si="148"/>
        <v>0</v>
      </c>
      <c r="V1913" s="65">
        <f t="shared" si="149"/>
        <v>13851.87</v>
      </c>
    </row>
    <row r="1914" spans="1:22" x14ac:dyDescent="0.25">
      <c r="A1914" s="1" t="s">
        <v>3718</v>
      </c>
      <c r="B1914" t="s">
        <v>39</v>
      </c>
      <c r="C1914" t="s">
        <v>2488</v>
      </c>
      <c r="D1914" t="s">
        <v>39</v>
      </c>
      <c r="E1914" t="s">
        <v>1</v>
      </c>
      <c r="F1914">
        <f t="shared" si="145"/>
        <v>7</v>
      </c>
      <c r="G1914" t="s">
        <v>3787</v>
      </c>
      <c r="H1914" t="s">
        <v>3782</v>
      </c>
      <c r="I1914" t="s">
        <v>3785</v>
      </c>
      <c r="J1914" t="s">
        <v>4396</v>
      </c>
      <c r="K1914" s="46">
        <v>1</v>
      </c>
      <c r="L1914" s="27">
        <v>0</v>
      </c>
      <c r="M1914" s="27">
        <v>0</v>
      </c>
      <c r="N1914" s="27">
        <v>0</v>
      </c>
      <c r="O1914" s="70">
        <f t="shared" si="146"/>
        <v>0</v>
      </c>
      <c r="P1914" s="76">
        <v>0</v>
      </c>
      <c r="Q1914" s="66">
        <f t="shared" si="147"/>
        <v>0</v>
      </c>
      <c r="R1914" s="63">
        <v>0</v>
      </c>
      <c r="S1914" s="27">
        <v>0</v>
      </c>
      <c r="T1914" s="27">
        <v>0</v>
      </c>
      <c r="U1914" s="64">
        <f t="shared" si="148"/>
        <v>0</v>
      </c>
      <c r="V1914" s="65">
        <f t="shared" si="149"/>
        <v>0</v>
      </c>
    </row>
    <row r="1915" spans="1:22" x14ac:dyDescent="0.25">
      <c r="A1915" s="1" t="s">
        <v>3718</v>
      </c>
      <c r="B1915" t="s">
        <v>39</v>
      </c>
      <c r="C1915" t="s">
        <v>2488</v>
      </c>
      <c r="D1915" t="s">
        <v>39</v>
      </c>
      <c r="E1915" t="s">
        <v>1</v>
      </c>
      <c r="F1915">
        <f t="shared" si="145"/>
        <v>7</v>
      </c>
      <c r="G1915" t="s">
        <v>4152</v>
      </c>
      <c r="H1915" t="s">
        <v>3782</v>
      </c>
      <c r="I1915" t="s">
        <v>3785</v>
      </c>
      <c r="J1915" t="s">
        <v>4396</v>
      </c>
      <c r="K1915" s="46">
        <v>2</v>
      </c>
      <c r="L1915" s="27">
        <v>0</v>
      </c>
      <c r="M1915" s="27">
        <v>0</v>
      </c>
      <c r="N1915" s="27">
        <v>0</v>
      </c>
      <c r="O1915" s="70">
        <f t="shared" si="146"/>
        <v>0</v>
      </c>
      <c r="P1915" s="76">
        <v>0</v>
      </c>
      <c r="Q1915" s="66">
        <f t="shared" si="147"/>
        <v>0</v>
      </c>
      <c r="R1915" s="63">
        <v>0</v>
      </c>
      <c r="S1915" s="27">
        <v>0</v>
      </c>
      <c r="T1915" s="27">
        <v>0</v>
      </c>
      <c r="U1915" s="64">
        <f t="shared" si="148"/>
        <v>0</v>
      </c>
      <c r="V1915" s="65">
        <f t="shared" si="149"/>
        <v>0</v>
      </c>
    </row>
    <row r="1916" spans="1:22" x14ac:dyDescent="0.25">
      <c r="A1916" s="1" t="s">
        <v>3718</v>
      </c>
      <c r="B1916" t="s">
        <v>39</v>
      </c>
      <c r="C1916" t="s">
        <v>2489</v>
      </c>
      <c r="D1916" t="s">
        <v>1091</v>
      </c>
      <c r="E1916" t="s">
        <v>1</v>
      </c>
      <c r="F1916">
        <f t="shared" si="145"/>
        <v>7</v>
      </c>
      <c r="G1916" t="s">
        <v>3778</v>
      </c>
      <c r="H1916" t="s">
        <v>3779</v>
      </c>
      <c r="I1916" t="s">
        <v>3780</v>
      </c>
      <c r="J1916" t="s">
        <v>4396</v>
      </c>
      <c r="K1916" s="46">
        <v>12.657400000000001</v>
      </c>
      <c r="L1916" s="27">
        <v>0</v>
      </c>
      <c r="M1916" s="27">
        <v>5482.5100000000029</v>
      </c>
      <c r="N1916" s="27">
        <v>0</v>
      </c>
      <c r="O1916" s="70">
        <f t="shared" si="146"/>
        <v>5482.5100000000029</v>
      </c>
      <c r="P1916" s="76">
        <v>0</v>
      </c>
      <c r="Q1916" s="66">
        <f t="shared" si="147"/>
        <v>0</v>
      </c>
      <c r="R1916" s="63">
        <v>0</v>
      </c>
      <c r="S1916" s="27">
        <v>5482.5100000000029</v>
      </c>
      <c r="T1916" s="27">
        <v>0</v>
      </c>
      <c r="U1916" s="64">
        <f t="shared" si="148"/>
        <v>0</v>
      </c>
      <c r="V1916" s="65">
        <f t="shared" si="149"/>
        <v>5482.5100000000029</v>
      </c>
    </row>
    <row r="1917" spans="1:22" x14ac:dyDescent="0.25">
      <c r="A1917" s="1" t="s">
        <v>3718</v>
      </c>
      <c r="B1917" t="s">
        <v>39</v>
      </c>
      <c r="C1917" t="s">
        <v>2489</v>
      </c>
      <c r="D1917" t="s">
        <v>1091</v>
      </c>
      <c r="E1917" t="s">
        <v>1</v>
      </c>
      <c r="F1917">
        <f t="shared" si="145"/>
        <v>7</v>
      </c>
      <c r="G1917" t="s">
        <v>3787</v>
      </c>
      <c r="H1917" t="s">
        <v>3782</v>
      </c>
      <c r="I1917" t="s">
        <v>3785</v>
      </c>
      <c r="J1917" t="s">
        <v>4396</v>
      </c>
      <c r="K1917" s="46">
        <v>1</v>
      </c>
      <c r="L1917" s="27">
        <v>0</v>
      </c>
      <c r="M1917" s="27">
        <v>433.14999999999986</v>
      </c>
      <c r="N1917" s="27">
        <v>0</v>
      </c>
      <c r="O1917" s="70">
        <f t="shared" si="146"/>
        <v>433.14999999999986</v>
      </c>
      <c r="P1917" s="76">
        <v>0</v>
      </c>
      <c r="Q1917" s="66">
        <f t="shared" si="147"/>
        <v>0</v>
      </c>
      <c r="R1917" s="63">
        <v>0</v>
      </c>
      <c r="S1917" s="27">
        <v>433.14999999999986</v>
      </c>
      <c r="T1917" s="27">
        <v>0</v>
      </c>
      <c r="U1917" s="64">
        <f t="shared" si="148"/>
        <v>0</v>
      </c>
      <c r="V1917" s="65">
        <f t="shared" si="149"/>
        <v>433.14999999999986</v>
      </c>
    </row>
    <row r="1918" spans="1:22" x14ac:dyDescent="0.25">
      <c r="A1918" s="1" t="s">
        <v>3718</v>
      </c>
      <c r="B1918" t="s">
        <v>39</v>
      </c>
      <c r="C1918" t="s">
        <v>2942</v>
      </c>
      <c r="D1918" t="s">
        <v>2943</v>
      </c>
      <c r="E1918" t="s">
        <v>2</v>
      </c>
      <c r="F1918">
        <f t="shared" si="145"/>
        <v>7</v>
      </c>
      <c r="G1918" t="s">
        <v>3778</v>
      </c>
      <c r="H1918" t="s">
        <v>3779</v>
      </c>
      <c r="I1918" t="s">
        <v>3780</v>
      </c>
      <c r="J1918" t="s">
        <v>4396</v>
      </c>
      <c r="K1918" s="46">
        <v>8.9469999999999992</v>
      </c>
      <c r="L1918" s="27">
        <v>0</v>
      </c>
      <c r="M1918" s="27">
        <v>969.85</v>
      </c>
      <c r="N1918" s="27">
        <v>313.14999999999998</v>
      </c>
      <c r="O1918" s="70">
        <f t="shared" si="146"/>
        <v>1283</v>
      </c>
      <c r="P1918" s="76">
        <v>1.4452498802490819</v>
      </c>
      <c r="Q1918" s="66">
        <f t="shared" si="147"/>
        <v>452.58</v>
      </c>
      <c r="R1918" s="63">
        <v>1</v>
      </c>
      <c r="S1918" s="27">
        <v>1283</v>
      </c>
      <c r="T1918" s="27">
        <v>0</v>
      </c>
      <c r="U1918" s="64">
        <f t="shared" si="148"/>
        <v>452.58</v>
      </c>
      <c r="V1918" s="65">
        <f t="shared" si="149"/>
        <v>1735.58</v>
      </c>
    </row>
    <row r="1919" spans="1:22" x14ac:dyDescent="0.25">
      <c r="A1919" s="1" t="s">
        <v>3718</v>
      </c>
      <c r="B1919" t="s">
        <v>39</v>
      </c>
      <c r="C1919" t="s">
        <v>2944</v>
      </c>
      <c r="D1919" t="s">
        <v>2874</v>
      </c>
      <c r="E1919" t="s">
        <v>2</v>
      </c>
      <c r="F1919">
        <f t="shared" si="145"/>
        <v>7</v>
      </c>
      <c r="G1919" t="s">
        <v>3778</v>
      </c>
      <c r="H1919" t="s">
        <v>3779</v>
      </c>
      <c r="I1919" t="s">
        <v>3780</v>
      </c>
      <c r="J1919" t="s">
        <v>4396</v>
      </c>
      <c r="K1919" s="46">
        <v>8.5</v>
      </c>
      <c r="L1919" s="27">
        <v>0</v>
      </c>
      <c r="M1919" s="27">
        <v>148.05000000000001</v>
      </c>
      <c r="N1919" s="27">
        <v>0</v>
      </c>
      <c r="O1919" s="70">
        <f t="shared" si="146"/>
        <v>148.05000000000001</v>
      </c>
      <c r="P1919" s="76">
        <v>0</v>
      </c>
      <c r="Q1919" s="66">
        <f t="shared" si="147"/>
        <v>0</v>
      </c>
      <c r="R1919" s="63">
        <v>0</v>
      </c>
      <c r="S1919" s="27">
        <v>148.05000000000001</v>
      </c>
      <c r="T1919" s="27">
        <v>0</v>
      </c>
      <c r="U1919" s="64">
        <f t="shared" si="148"/>
        <v>0</v>
      </c>
      <c r="V1919" s="65">
        <f t="shared" si="149"/>
        <v>148.05000000000001</v>
      </c>
    </row>
    <row r="1920" spans="1:22" x14ac:dyDescent="0.25">
      <c r="A1920" s="1" t="s">
        <v>3718</v>
      </c>
      <c r="B1920" t="s">
        <v>39</v>
      </c>
      <c r="C1920" t="s">
        <v>2945</v>
      </c>
      <c r="D1920" t="s">
        <v>2946</v>
      </c>
      <c r="E1920" t="s">
        <v>2</v>
      </c>
      <c r="F1920">
        <f t="shared" si="145"/>
        <v>7</v>
      </c>
      <c r="G1920" t="s">
        <v>3778</v>
      </c>
      <c r="H1920" t="s">
        <v>3779</v>
      </c>
      <c r="I1920" t="s">
        <v>3780</v>
      </c>
      <c r="J1920" t="s">
        <v>4396</v>
      </c>
      <c r="K1920" s="46">
        <v>10.771100000000001</v>
      </c>
      <c r="L1920" s="27">
        <v>0</v>
      </c>
      <c r="M1920" s="27">
        <v>4795.29</v>
      </c>
      <c r="N1920" s="27">
        <v>0</v>
      </c>
      <c r="O1920" s="70">
        <f t="shared" si="146"/>
        <v>4795.29</v>
      </c>
      <c r="P1920" s="76">
        <v>0</v>
      </c>
      <c r="Q1920" s="66">
        <f t="shared" si="147"/>
        <v>0</v>
      </c>
      <c r="R1920" s="63">
        <v>0</v>
      </c>
      <c r="S1920" s="27">
        <v>4795.29</v>
      </c>
      <c r="T1920" s="27">
        <v>0</v>
      </c>
      <c r="U1920" s="64">
        <f t="shared" si="148"/>
        <v>0</v>
      </c>
      <c r="V1920" s="65">
        <f t="shared" si="149"/>
        <v>4795.29</v>
      </c>
    </row>
    <row r="1921" spans="1:22" x14ac:dyDescent="0.25">
      <c r="A1921" s="1" t="s">
        <v>3718</v>
      </c>
      <c r="B1921" t="s">
        <v>39</v>
      </c>
      <c r="C1921" t="s">
        <v>2945</v>
      </c>
      <c r="D1921" t="s">
        <v>2946</v>
      </c>
      <c r="E1921" t="s">
        <v>2</v>
      </c>
      <c r="F1921">
        <f t="shared" si="145"/>
        <v>7</v>
      </c>
      <c r="G1921" t="s">
        <v>3787</v>
      </c>
      <c r="H1921" t="s">
        <v>3782</v>
      </c>
      <c r="I1921" t="s">
        <v>3785</v>
      </c>
      <c r="J1921" t="s">
        <v>4396</v>
      </c>
      <c r="K1921" s="46">
        <v>4.8272000000000004</v>
      </c>
      <c r="L1921" s="27">
        <v>0</v>
      </c>
      <c r="M1921" s="27">
        <v>2149.0700000000002</v>
      </c>
      <c r="N1921" s="27">
        <v>0</v>
      </c>
      <c r="O1921" s="70">
        <f t="shared" si="146"/>
        <v>2149.0700000000002</v>
      </c>
      <c r="P1921" s="76">
        <v>0</v>
      </c>
      <c r="Q1921" s="66">
        <f t="shared" si="147"/>
        <v>0</v>
      </c>
      <c r="R1921" s="63">
        <v>0</v>
      </c>
      <c r="S1921" s="27">
        <v>2149.0700000000002</v>
      </c>
      <c r="T1921" s="27">
        <v>0</v>
      </c>
      <c r="U1921" s="64">
        <f t="shared" si="148"/>
        <v>0</v>
      </c>
      <c r="V1921" s="65">
        <f t="shared" si="149"/>
        <v>2149.0700000000002</v>
      </c>
    </row>
    <row r="1922" spans="1:22" x14ac:dyDescent="0.25">
      <c r="A1922" s="1" t="s">
        <v>3718</v>
      </c>
      <c r="B1922" t="s">
        <v>39</v>
      </c>
      <c r="C1922" t="s">
        <v>2947</v>
      </c>
      <c r="D1922" t="s">
        <v>1079</v>
      </c>
      <c r="E1922" t="s">
        <v>2</v>
      </c>
      <c r="F1922">
        <f t="shared" ref="F1922:F1985" si="150">LEN(C1922)</f>
        <v>7</v>
      </c>
      <c r="G1922" t="s">
        <v>3778</v>
      </c>
      <c r="H1922" t="s">
        <v>3779</v>
      </c>
      <c r="I1922" t="s">
        <v>3780</v>
      </c>
      <c r="J1922" t="s">
        <v>4396</v>
      </c>
      <c r="K1922" s="46">
        <v>11.941800000000001</v>
      </c>
      <c r="L1922" s="27">
        <v>0</v>
      </c>
      <c r="M1922" s="27">
        <v>278.10000000000002</v>
      </c>
      <c r="N1922" s="27">
        <v>0</v>
      </c>
      <c r="O1922" s="70">
        <f t="shared" ref="O1922:O1985" si="151">SUM(L1922:N1922)</f>
        <v>278.10000000000002</v>
      </c>
      <c r="P1922" s="76">
        <v>0</v>
      </c>
      <c r="Q1922" s="66">
        <f t="shared" ref="Q1922:Q1985" si="152">ROUND(P1922*N1922,2)</f>
        <v>0</v>
      </c>
      <c r="R1922" s="63">
        <v>0</v>
      </c>
      <c r="S1922" s="27">
        <v>278.10000000000002</v>
      </c>
      <c r="T1922" s="27">
        <v>0</v>
      </c>
      <c r="U1922" s="64">
        <f t="shared" ref="U1922:U1985" si="153">ROUND(SUM(L1922,M1922,N1922,Q1922,-S1922,-T1922), 2)</f>
        <v>0</v>
      </c>
      <c r="V1922" s="65">
        <f t="shared" ref="V1922:V1985" si="154">SUM(S1922,T1922,U1922)</f>
        <v>278.10000000000002</v>
      </c>
    </row>
    <row r="1923" spans="1:22" x14ac:dyDescent="0.25">
      <c r="A1923" s="1" t="s">
        <v>3718</v>
      </c>
      <c r="B1923" t="s">
        <v>39</v>
      </c>
      <c r="C1923" t="s">
        <v>2948</v>
      </c>
      <c r="D1923" t="s">
        <v>2949</v>
      </c>
      <c r="E1923" t="s">
        <v>2</v>
      </c>
      <c r="F1923">
        <f t="shared" si="150"/>
        <v>7</v>
      </c>
      <c r="G1923" t="s">
        <v>3778</v>
      </c>
      <c r="H1923" t="s">
        <v>3779</v>
      </c>
      <c r="I1923" t="s">
        <v>3780</v>
      </c>
      <c r="J1923" t="s">
        <v>4396</v>
      </c>
      <c r="K1923" s="46">
        <v>11.3786</v>
      </c>
      <c r="L1923" s="27">
        <v>0</v>
      </c>
      <c r="M1923" s="27">
        <v>1420.04</v>
      </c>
      <c r="N1923" s="27">
        <v>0</v>
      </c>
      <c r="O1923" s="70">
        <f t="shared" si="151"/>
        <v>1420.04</v>
      </c>
      <c r="P1923" s="76">
        <v>0</v>
      </c>
      <c r="Q1923" s="66">
        <f t="shared" si="152"/>
        <v>0</v>
      </c>
      <c r="R1923" s="63">
        <v>0</v>
      </c>
      <c r="S1923" s="27">
        <v>1420.04</v>
      </c>
      <c r="T1923" s="27">
        <v>0</v>
      </c>
      <c r="U1923" s="64">
        <f t="shared" si="153"/>
        <v>0</v>
      </c>
      <c r="V1923" s="65">
        <f t="shared" si="154"/>
        <v>1420.04</v>
      </c>
    </row>
    <row r="1924" spans="1:22" x14ac:dyDescent="0.25">
      <c r="A1924" s="1" t="s">
        <v>3718</v>
      </c>
      <c r="B1924" t="s">
        <v>39</v>
      </c>
      <c r="C1924" t="s">
        <v>2948</v>
      </c>
      <c r="D1924" t="s">
        <v>2949</v>
      </c>
      <c r="E1924" t="s">
        <v>2</v>
      </c>
      <c r="F1924">
        <f t="shared" si="150"/>
        <v>7</v>
      </c>
      <c r="G1924" t="s">
        <v>3923</v>
      </c>
      <c r="H1924" t="s">
        <v>3782</v>
      </c>
      <c r="I1924" t="s">
        <v>3785</v>
      </c>
      <c r="J1924" t="s">
        <v>4396</v>
      </c>
      <c r="K1924" s="46">
        <v>0.15</v>
      </c>
      <c r="L1924" s="27">
        <v>0</v>
      </c>
      <c r="M1924" s="27">
        <v>18.72</v>
      </c>
      <c r="N1924" s="27">
        <v>0</v>
      </c>
      <c r="O1924" s="70">
        <f t="shared" si="151"/>
        <v>18.72</v>
      </c>
      <c r="P1924" s="76">
        <v>0</v>
      </c>
      <c r="Q1924" s="66">
        <f t="shared" si="152"/>
        <v>0</v>
      </c>
      <c r="R1924" s="63">
        <v>0</v>
      </c>
      <c r="S1924" s="27">
        <v>18.72</v>
      </c>
      <c r="T1924" s="27">
        <v>0</v>
      </c>
      <c r="U1924" s="64">
        <f t="shared" si="153"/>
        <v>0</v>
      </c>
      <c r="V1924" s="65">
        <f t="shared" si="154"/>
        <v>18.72</v>
      </c>
    </row>
    <row r="1925" spans="1:22" x14ac:dyDescent="0.25">
      <c r="A1925" s="1" t="s">
        <v>3718</v>
      </c>
      <c r="B1925" t="s">
        <v>39</v>
      </c>
      <c r="C1925" t="s">
        <v>2948</v>
      </c>
      <c r="D1925" t="s">
        <v>2949</v>
      </c>
      <c r="E1925" t="s">
        <v>2</v>
      </c>
      <c r="F1925">
        <f t="shared" si="150"/>
        <v>7</v>
      </c>
      <c r="G1925" t="s">
        <v>4255</v>
      </c>
      <c r="H1925" t="s">
        <v>3782</v>
      </c>
      <c r="I1925" t="s">
        <v>3785</v>
      </c>
      <c r="J1925" t="s">
        <v>4396</v>
      </c>
      <c r="K1925" s="46">
        <v>1.5</v>
      </c>
      <c r="L1925" s="27">
        <v>0</v>
      </c>
      <c r="M1925" s="27">
        <v>187.2</v>
      </c>
      <c r="N1925" s="27">
        <v>0</v>
      </c>
      <c r="O1925" s="70">
        <f t="shared" si="151"/>
        <v>187.2</v>
      </c>
      <c r="P1925" s="76">
        <v>0</v>
      </c>
      <c r="Q1925" s="66">
        <f t="shared" si="152"/>
        <v>0</v>
      </c>
      <c r="R1925" s="63">
        <v>0</v>
      </c>
      <c r="S1925" s="27">
        <v>187.2</v>
      </c>
      <c r="T1925" s="27">
        <v>0</v>
      </c>
      <c r="U1925" s="64">
        <f t="shared" si="153"/>
        <v>0</v>
      </c>
      <c r="V1925" s="65">
        <f t="shared" si="154"/>
        <v>187.2</v>
      </c>
    </row>
    <row r="1926" spans="1:22" x14ac:dyDescent="0.25">
      <c r="A1926" s="1" t="s">
        <v>3718</v>
      </c>
      <c r="B1926" t="s">
        <v>39</v>
      </c>
      <c r="C1926" t="s">
        <v>2948</v>
      </c>
      <c r="D1926" t="s">
        <v>2949</v>
      </c>
      <c r="E1926" t="s">
        <v>2</v>
      </c>
      <c r="F1926">
        <f t="shared" si="150"/>
        <v>7</v>
      </c>
      <c r="G1926" t="s">
        <v>4256</v>
      </c>
      <c r="H1926" t="s">
        <v>3782</v>
      </c>
      <c r="I1926" t="s">
        <v>3785</v>
      </c>
      <c r="J1926" t="s">
        <v>4396</v>
      </c>
      <c r="K1926" s="46">
        <v>1.5</v>
      </c>
      <c r="L1926" s="27">
        <v>0</v>
      </c>
      <c r="M1926" s="27">
        <v>187.2</v>
      </c>
      <c r="N1926" s="27">
        <v>0</v>
      </c>
      <c r="O1926" s="70">
        <f t="shared" si="151"/>
        <v>187.2</v>
      </c>
      <c r="P1926" s="76">
        <v>0</v>
      </c>
      <c r="Q1926" s="66">
        <f t="shared" si="152"/>
        <v>0</v>
      </c>
      <c r="R1926" s="63">
        <v>0</v>
      </c>
      <c r="S1926" s="27">
        <v>187.2</v>
      </c>
      <c r="T1926" s="27">
        <v>0</v>
      </c>
      <c r="U1926" s="64">
        <f t="shared" si="153"/>
        <v>0</v>
      </c>
      <c r="V1926" s="65">
        <f t="shared" si="154"/>
        <v>187.2</v>
      </c>
    </row>
    <row r="1927" spans="1:22" x14ac:dyDescent="0.25">
      <c r="A1927" s="1" t="s">
        <v>3718</v>
      </c>
      <c r="B1927" t="s">
        <v>39</v>
      </c>
      <c r="C1927" t="s">
        <v>2950</v>
      </c>
      <c r="D1927" t="s">
        <v>2951</v>
      </c>
      <c r="E1927" t="s">
        <v>2</v>
      </c>
      <c r="F1927">
        <f t="shared" si="150"/>
        <v>7</v>
      </c>
      <c r="G1927" t="s">
        <v>3778</v>
      </c>
      <c r="H1927" t="s">
        <v>3779</v>
      </c>
      <c r="I1927" t="s">
        <v>3780</v>
      </c>
      <c r="J1927" t="s">
        <v>4396</v>
      </c>
      <c r="K1927" s="46">
        <v>12</v>
      </c>
      <c r="L1927" s="27">
        <v>0</v>
      </c>
      <c r="M1927" s="27">
        <v>781.19</v>
      </c>
      <c r="N1927" s="27">
        <v>0</v>
      </c>
      <c r="O1927" s="70">
        <f t="shared" si="151"/>
        <v>781.19</v>
      </c>
      <c r="P1927" s="76">
        <v>0</v>
      </c>
      <c r="Q1927" s="66">
        <f t="shared" si="152"/>
        <v>0</v>
      </c>
      <c r="R1927" s="63">
        <v>0</v>
      </c>
      <c r="S1927" s="27">
        <v>781.19</v>
      </c>
      <c r="T1927" s="27">
        <v>0</v>
      </c>
      <c r="U1927" s="64">
        <f t="shared" si="153"/>
        <v>0</v>
      </c>
      <c r="V1927" s="65">
        <f t="shared" si="154"/>
        <v>781.19</v>
      </c>
    </row>
    <row r="1928" spans="1:22" x14ac:dyDescent="0.25">
      <c r="A1928" s="1" t="s">
        <v>3718</v>
      </c>
      <c r="B1928" t="s">
        <v>39</v>
      </c>
      <c r="C1928" t="s">
        <v>2952</v>
      </c>
      <c r="D1928" t="s">
        <v>2953</v>
      </c>
      <c r="E1928" t="s">
        <v>2</v>
      </c>
      <c r="F1928">
        <f t="shared" si="150"/>
        <v>7</v>
      </c>
      <c r="G1928" t="s">
        <v>3778</v>
      </c>
      <c r="H1928" t="s">
        <v>3779</v>
      </c>
      <c r="I1928" t="s">
        <v>3780</v>
      </c>
      <c r="J1928" t="s">
        <v>4396</v>
      </c>
      <c r="K1928" s="46">
        <v>9.5451999999999995</v>
      </c>
      <c r="L1928" s="27">
        <v>312.10000000000002</v>
      </c>
      <c r="M1928" s="27">
        <v>3740.76</v>
      </c>
      <c r="N1928" s="27">
        <v>705.42</v>
      </c>
      <c r="O1928" s="70">
        <f t="shared" si="151"/>
        <v>4758.28</v>
      </c>
      <c r="P1928" s="76">
        <v>1.4452581437653544</v>
      </c>
      <c r="Q1928" s="66">
        <f t="shared" si="152"/>
        <v>1019.51</v>
      </c>
      <c r="R1928" s="63">
        <v>1</v>
      </c>
      <c r="S1928" s="27">
        <v>4758.28</v>
      </c>
      <c r="T1928" s="27">
        <v>0</v>
      </c>
      <c r="U1928" s="64">
        <f t="shared" si="153"/>
        <v>1019.51</v>
      </c>
      <c r="V1928" s="65">
        <f t="shared" si="154"/>
        <v>5777.79</v>
      </c>
    </row>
    <row r="1929" spans="1:22" x14ac:dyDescent="0.25">
      <c r="A1929" s="1" t="s">
        <v>3718</v>
      </c>
      <c r="B1929" t="s">
        <v>39</v>
      </c>
      <c r="C1929" t="s">
        <v>2952</v>
      </c>
      <c r="D1929" t="s">
        <v>2953</v>
      </c>
      <c r="E1929" t="s">
        <v>2</v>
      </c>
      <c r="F1929">
        <f t="shared" si="150"/>
        <v>7</v>
      </c>
      <c r="G1929" t="s">
        <v>3787</v>
      </c>
      <c r="H1929" t="s">
        <v>3782</v>
      </c>
      <c r="I1929" t="s">
        <v>3785</v>
      </c>
      <c r="J1929" t="s">
        <v>4396</v>
      </c>
      <c r="K1929" s="46">
        <v>3.3868999999999998</v>
      </c>
      <c r="L1929" s="27">
        <v>0</v>
      </c>
      <c r="M1929" s="27">
        <v>1327.33</v>
      </c>
      <c r="N1929" s="27">
        <v>361.04</v>
      </c>
      <c r="O1929" s="70">
        <f t="shared" si="151"/>
        <v>1688.37</v>
      </c>
      <c r="P1929" s="76">
        <v>1.4452581437653544</v>
      </c>
      <c r="Q1929" s="66">
        <f t="shared" si="152"/>
        <v>521.79999999999995</v>
      </c>
      <c r="R1929" s="63">
        <v>1</v>
      </c>
      <c r="S1929" s="27">
        <v>1688.37</v>
      </c>
      <c r="T1929" s="27">
        <v>0</v>
      </c>
      <c r="U1929" s="64">
        <f t="shared" si="153"/>
        <v>521.79999999999995</v>
      </c>
      <c r="V1929" s="65">
        <f t="shared" si="154"/>
        <v>2210.17</v>
      </c>
    </row>
    <row r="1930" spans="1:22" x14ac:dyDescent="0.25">
      <c r="A1930" s="1" t="s">
        <v>3719</v>
      </c>
      <c r="B1930" t="s">
        <v>40</v>
      </c>
      <c r="C1930" t="s">
        <v>122</v>
      </c>
      <c r="D1930" t="s">
        <v>40</v>
      </c>
      <c r="E1930" t="s">
        <v>0</v>
      </c>
      <c r="F1930">
        <f t="shared" si="150"/>
        <v>7</v>
      </c>
      <c r="G1930" t="s">
        <v>3778</v>
      </c>
      <c r="H1930" t="s">
        <v>3779</v>
      </c>
      <c r="I1930" t="s">
        <v>3780</v>
      </c>
      <c r="J1930" t="s">
        <v>4396</v>
      </c>
      <c r="K1930" s="46">
        <v>3.9129</v>
      </c>
      <c r="L1930" s="27">
        <v>12770.680000000002</v>
      </c>
      <c r="M1930" s="27">
        <v>15080.71</v>
      </c>
      <c r="N1930" s="27">
        <v>30144.43</v>
      </c>
      <c r="O1930" s="70">
        <f t="shared" si="151"/>
        <v>57995.82</v>
      </c>
      <c r="P1930" s="76">
        <v>1.4452626903212302</v>
      </c>
      <c r="Q1930" s="66">
        <f t="shared" si="152"/>
        <v>43566.62</v>
      </c>
      <c r="R1930" s="63">
        <v>1</v>
      </c>
      <c r="S1930" s="27">
        <v>57995.82</v>
      </c>
      <c r="T1930" s="27">
        <v>0</v>
      </c>
      <c r="U1930" s="64">
        <f t="shared" si="153"/>
        <v>43566.62</v>
      </c>
      <c r="V1930" s="65">
        <f t="shared" si="154"/>
        <v>101562.44</v>
      </c>
    </row>
    <row r="1931" spans="1:22" x14ac:dyDescent="0.25">
      <c r="A1931" s="1" t="s">
        <v>3719</v>
      </c>
      <c r="B1931" t="s">
        <v>40</v>
      </c>
      <c r="C1931" t="s">
        <v>122</v>
      </c>
      <c r="D1931" t="s">
        <v>40</v>
      </c>
      <c r="E1931" t="s">
        <v>0</v>
      </c>
      <c r="F1931">
        <f t="shared" si="150"/>
        <v>7</v>
      </c>
      <c r="G1931" t="s">
        <v>3781</v>
      </c>
      <c r="H1931" t="s">
        <v>3782</v>
      </c>
      <c r="I1931" t="s">
        <v>3783</v>
      </c>
      <c r="J1931" t="s">
        <v>4397</v>
      </c>
      <c r="K1931" s="46">
        <v>0.44309999999999999</v>
      </c>
      <c r="L1931" s="27">
        <v>4859.74</v>
      </c>
      <c r="M1931" s="27">
        <v>1707.75</v>
      </c>
      <c r="N1931" s="27">
        <v>0</v>
      </c>
      <c r="O1931" s="70">
        <f t="shared" si="151"/>
        <v>6567.49</v>
      </c>
      <c r="P1931" s="76">
        <v>0</v>
      </c>
      <c r="Q1931" s="66">
        <f t="shared" si="152"/>
        <v>0</v>
      </c>
      <c r="R1931" s="63">
        <v>1</v>
      </c>
      <c r="S1931" s="27">
        <v>0</v>
      </c>
      <c r="T1931" s="27">
        <v>6567.49</v>
      </c>
      <c r="U1931" s="64">
        <f t="shared" si="153"/>
        <v>0</v>
      </c>
      <c r="V1931" s="65">
        <f t="shared" si="154"/>
        <v>6567.49</v>
      </c>
    </row>
    <row r="1932" spans="1:22" x14ac:dyDescent="0.25">
      <c r="A1932" s="1" t="s">
        <v>3719</v>
      </c>
      <c r="B1932" t="s">
        <v>40</v>
      </c>
      <c r="C1932" t="s">
        <v>122</v>
      </c>
      <c r="D1932" t="s">
        <v>40</v>
      </c>
      <c r="E1932" t="s">
        <v>0</v>
      </c>
      <c r="F1932">
        <f t="shared" si="150"/>
        <v>7</v>
      </c>
      <c r="G1932" t="s">
        <v>3842</v>
      </c>
      <c r="H1932" t="s">
        <v>3782</v>
      </c>
      <c r="I1932" t="s">
        <v>3785</v>
      </c>
      <c r="J1932" t="s">
        <v>4397</v>
      </c>
      <c r="K1932" s="46">
        <v>0.08</v>
      </c>
      <c r="L1932" s="27">
        <v>0</v>
      </c>
      <c r="M1932" s="27">
        <v>308.33</v>
      </c>
      <c r="N1932" s="27">
        <v>1075.8</v>
      </c>
      <c r="O1932" s="70">
        <f t="shared" si="151"/>
        <v>1384.1299999999999</v>
      </c>
      <c r="P1932" s="76">
        <v>1.4452630894379439</v>
      </c>
      <c r="Q1932" s="66">
        <f t="shared" si="152"/>
        <v>1554.81</v>
      </c>
      <c r="R1932" s="63">
        <v>1</v>
      </c>
      <c r="S1932" s="27">
        <v>0</v>
      </c>
      <c r="T1932" s="27">
        <v>1384.1299999999999</v>
      </c>
      <c r="U1932" s="64">
        <f t="shared" si="153"/>
        <v>1554.81</v>
      </c>
      <c r="V1932" s="65">
        <f t="shared" si="154"/>
        <v>2938.9399999999996</v>
      </c>
    </row>
    <row r="1933" spans="1:22" x14ac:dyDescent="0.25">
      <c r="A1933" s="1" t="s">
        <v>3719</v>
      </c>
      <c r="B1933" t="s">
        <v>40</v>
      </c>
      <c r="C1933" t="s">
        <v>122</v>
      </c>
      <c r="D1933" t="s">
        <v>40</v>
      </c>
      <c r="E1933" t="s">
        <v>0</v>
      </c>
      <c r="F1933">
        <f t="shared" si="150"/>
        <v>7</v>
      </c>
      <c r="G1933" t="s">
        <v>3826</v>
      </c>
      <c r="H1933" t="s">
        <v>3782</v>
      </c>
      <c r="I1933" t="s">
        <v>3785</v>
      </c>
      <c r="J1933" t="s">
        <v>4397</v>
      </c>
      <c r="K1933" s="46">
        <v>0.45569999999999999</v>
      </c>
      <c r="L1933" s="27">
        <v>0</v>
      </c>
      <c r="M1933" s="27">
        <v>1756.31</v>
      </c>
      <c r="N1933" s="27">
        <v>4997.93</v>
      </c>
      <c r="O1933" s="70">
        <f t="shared" si="151"/>
        <v>6754.24</v>
      </c>
      <c r="P1933" s="76">
        <v>1.4452630894379439</v>
      </c>
      <c r="Q1933" s="66">
        <f t="shared" si="152"/>
        <v>7223.32</v>
      </c>
      <c r="R1933" s="63">
        <v>1</v>
      </c>
      <c r="S1933" s="27">
        <v>0</v>
      </c>
      <c r="T1933" s="27">
        <v>6754.24</v>
      </c>
      <c r="U1933" s="64">
        <f t="shared" si="153"/>
        <v>7223.32</v>
      </c>
      <c r="V1933" s="65">
        <f t="shared" si="154"/>
        <v>13977.56</v>
      </c>
    </row>
    <row r="1934" spans="1:22" x14ac:dyDescent="0.25">
      <c r="A1934" s="1" t="s">
        <v>3719</v>
      </c>
      <c r="B1934" t="s">
        <v>40</v>
      </c>
      <c r="C1934" t="s">
        <v>122</v>
      </c>
      <c r="D1934" t="s">
        <v>40</v>
      </c>
      <c r="E1934" t="s">
        <v>0</v>
      </c>
      <c r="F1934">
        <f t="shared" si="150"/>
        <v>7</v>
      </c>
      <c r="G1934" t="s">
        <v>3843</v>
      </c>
      <c r="H1934" t="s">
        <v>3782</v>
      </c>
      <c r="I1934" t="s">
        <v>3785</v>
      </c>
      <c r="J1934" t="s">
        <v>4397</v>
      </c>
      <c r="K1934" s="46">
        <v>0.12</v>
      </c>
      <c r="L1934" s="27">
        <v>0</v>
      </c>
      <c r="M1934" s="27">
        <v>462.49</v>
      </c>
      <c r="N1934" s="27">
        <v>1613.69</v>
      </c>
      <c r="O1934" s="70">
        <f t="shared" si="151"/>
        <v>2076.1800000000003</v>
      </c>
      <c r="P1934" s="76">
        <v>1.4452630894379439</v>
      </c>
      <c r="Q1934" s="66">
        <f t="shared" si="152"/>
        <v>2332.21</v>
      </c>
      <c r="R1934" s="63">
        <v>1</v>
      </c>
      <c r="S1934" s="27">
        <v>0</v>
      </c>
      <c r="T1934" s="27">
        <v>2076.1800000000003</v>
      </c>
      <c r="U1934" s="64">
        <f t="shared" si="153"/>
        <v>2332.21</v>
      </c>
      <c r="V1934" s="65">
        <f t="shared" si="154"/>
        <v>4408.3900000000003</v>
      </c>
    </row>
    <row r="1935" spans="1:22" x14ac:dyDescent="0.25">
      <c r="A1935" s="1" t="s">
        <v>3719</v>
      </c>
      <c r="B1935" t="s">
        <v>40</v>
      </c>
      <c r="C1935" t="s">
        <v>122</v>
      </c>
      <c r="D1935" t="s">
        <v>40</v>
      </c>
      <c r="E1935" t="s">
        <v>0</v>
      </c>
      <c r="F1935">
        <f t="shared" si="150"/>
        <v>7</v>
      </c>
      <c r="G1935" t="s">
        <v>3788</v>
      </c>
      <c r="H1935" t="s">
        <v>3782</v>
      </c>
      <c r="I1935" t="s">
        <v>3785</v>
      </c>
      <c r="J1935" t="s">
        <v>4397</v>
      </c>
      <c r="K1935" s="46">
        <v>0.29099999999999998</v>
      </c>
      <c r="L1935" s="27">
        <v>0</v>
      </c>
      <c r="M1935" s="27">
        <v>1121.54</v>
      </c>
      <c r="N1935" s="27">
        <v>3191.57</v>
      </c>
      <c r="O1935" s="70">
        <f t="shared" si="151"/>
        <v>4313.1100000000006</v>
      </c>
      <c r="P1935" s="76">
        <v>1.4452630894379439</v>
      </c>
      <c r="Q1935" s="66">
        <f t="shared" si="152"/>
        <v>4612.66</v>
      </c>
      <c r="R1935" s="63">
        <v>1</v>
      </c>
      <c r="S1935" s="27">
        <v>0</v>
      </c>
      <c r="T1935" s="27">
        <v>4313.1100000000006</v>
      </c>
      <c r="U1935" s="64">
        <f t="shared" si="153"/>
        <v>4612.66</v>
      </c>
      <c r="V1935" s="65">
        <f t="shared" si="154"/>
        <v>8925.77</v>
      </c>
    </row>
    <row r="1936" spans="1:22" x14ac:dyDescent="0.25">
      <c r="A1936" s="1" t="s">
        <v>3719</v>
      </c>
      <c r="B1936" t="s">
        <v>40</v>
      </c>
      <c r="C1936" t="s">
        <v>122</v>
      </c>
      <c r="D1936" t="s">
        <v>40</v>
      </c>
      <c r="E1936" t="s">
        <v>0</v>
      </c>
      <c r="F1936">
        <f t="shared" si="150"/>
        <v>7</v>
      </c>
      <c r="G1936" t="s">
        <v>3789</v>
      </c>
      <c r="H1936" t="s">
        <v>3782</v>
      </c>
      <c r="I1936" t="s">
        <v>3785</v>
      </c>
      <c r="J1936" t="s">
        <v>4397</v>
      </c>
      <c r="K1936" s="46">
        <v>0.20899999999999999</v>
      </c>
      <c r="L1936" s="27">
        <v>0</v>
      </c>
      <c r="M1936" s="27">
        <v>805.51</v>
      </c>
      <c r="N1936" s="27">
        <v>2292.2299999999996</v>
      </c>
      <c r="O1936" s="70">
        <f t="shared" si="151"/>
        <v>3097.74</v>
      </c>
      <c r="P1936" s="76">
        <v>1.4452630894379439</v>
      </c>
      <c r="Q1936" s="66">
        <f t="shared" si="152"/>
        <v>3312.88</v>
      </c>
      <c r="R1936" s="63">
        <v>1</v>
      </c>
      <c r="S1936" s="27">
        <v>0</v>
      </c>
      <c r="T1936" s="27">
        <v>3097.74</v>
      </c>
      <c r="U1936" s="64">
        <f t="shared" si="153"/>
        <v>3312.88</v>
      </c>
      <c r="V1936" s="65">
        <f t="shared" si="154"/>
        <v>6410.62</v>
      </c>
    </row>
    <row r="1937" spans="1:22" x14ac:dyDescent="0.25">
      <c r="A1937" s="1" t="s">
        <v>3719</v>
      </c>
      <c r="B1937" t="s">
        <v>40</v>
      </c>
      <c r="C1937" t="s">
        <v>122</v>
      </c>
      <c r="D1937" t="s">
        <v>40</v>
      </c>
      <c r="E1937" t="s">
        <v>0</v>
      </c>
      <c r="F1937">
        <f t="shared" si="150"/>
        <v>7</v>
      </c>
      <c r="G1937" t="s">
        <v>3800</v>
      </c>
      <c r="H1937" t="s">
        <v>3782</v>
      </c>
      <c r="I1937" t="s">
        <v>3785</v>
      </c>
      <c r="J1937" t="s">
        <v>4397</v>
      </c>
      <c r="K1937" s="46">
        <v>0.14499999999999999</v>
      </c>
      <c r="L1937" s="27">
        <v>0</v>
      </c>
      <c r="M1937" s="27">
        <v>558.84</v>
      </c>
      <c r="N1937" s="27">
        <v>1590.3000000000002</v>
      </c>
      <c r="O1937" s="70">
        <f t="shared" si="151"/>
        <v>2149.1400000000003</v>
      </c>
      <c r="P1937" s="76">
        <v>1.4452630894379439</v>
      </c>
      <c r="Q1937" s="66">
        <f t="shared" si="152"/>
        <v>2298.4</v>
      </c>
      <c r="R1937" s="63">
        <v>1</v>
      </c>
      <c r="S1937" s="27">
        <v>0</v>
      </c>
      <c r="T1937" s="27">
        <v>2149.1400000000003</v>
      </c>
      <c r="U1937" s="64">
        <f t="shared" si="153"/>
        <v>2298.4</v>
      </c>
      <c r="V1937" s="65">
        <f t="shared" si="154"/>
        <v>4447.5400000000009</v>
      </c>
    </row>
    <row r="1938" spans="1:22" x14ac:dyDescent="0.25">
      <c r="A1938" s="1" t="s">
        <v>3719</v>
      </c>
      <c r="B1938" t="s">
        <v>40</v>
      </c>
      <c r="C1938" t="s">
        <v>1096</v>
      </c>
      <c r="D1938" t="s">
        <v>1097</v>
      </c>
      <c r="E1938" t="s">
        <v>3</v>
      </c>
      <c r="F1938">
        <f t="shared" si="150"/>
        <v>7</v>
      </c>
      <c r="G1938" t="s">
        <v>3778</v>
      </c>
      <c r="H1938" t="s">
        <v>3779</v>
      </c>
      <c r="I1938" t="s">
        <v>3780</v>
      </c>
      <c r="J1938" t="s">
        <v>4397</v>
      </c>
      <c r="K1938" s="46">
        <v>0.73140000000000005</v>
      </c>
      <c r="L1938" s="27">
        <v>0</v>
      </c>
      <c r="M1938" s="27">
        <v>79.06</v>
      </c>
      <c r="N1938" s="27">
        <v>0</v>
      </c>
      <c r="O1938" s="70">
        <f t="shared" si="151"/>
        <v>79.06</v>
      </c>
      <c r="P1938" s="76">
        <v>0</v>
      </c>
      <c r="Q1938" s="66">
        <f t="shared" si="152"/>
        <v>0</v>
      </c>
      <c r="R1938" s="63">
        <v>0</v>
      </c>
      <c r="S1938" s="27">
        <v>0</v>
      </c>
      <c r="T1938" s="27">
        <v>79.06</v>
      </c>
      <c r="U1938" s="64">
        <f t="shared" si="153"/>
        <v>0</v>
      </c>
      <c r="V1938" s="65">
        <f t="shared" si="154"/>
        <v>79.06</v>
      </c>
    </row>
    <row r="1939" spans="1:22" x14ac:dyDescent="0.25">
      <c r="A1939" s="1" t="s">
        <v>3719</v>
      </c>
      <c r="B1939" t="s">
        <v>40</v>
      </c>
      <c r="C1939" t="s">
        <v>1096</v>
      </c>
      <c r="D1939" t="s">
        <v>1097</v>
      </c>
      <c r="E1939" t="s">
        <v>3</v>
      </c>
      <c r="F1939">
        <f t="shared" si="150"/>
        <v>7</v>
      </c>
      <c r="G1939" t="s">
        <v>3902</v>
      </c>
      <c r="H1939" t="s">
        <v>3782</v>
      </c>
      <c r="I1939" t="s">
        <v>3783</v>
      </c>
      <c r="J1939" t="s">
        <v>4397</v>
      </c>
      <c r="K1939" s="46">
        <v>1.2215</v>
      </c>
      <c r="L1939" s="27">
        <v>0</v>
      </c>
      <c r="M1939" s="27">
        <v>132.04</v>
      </c>
      <c r="N1939" s="27">
        <v>0</v>
      </c>
      <c r="O1939" s="70">
        <f t="shared" si="151"/>
        <v>132.04</v>
      </c>
      <c r="P1939" s="76">
        <v>0</v>
      </c>
      <c r="Q1939" s="66">
        <f t="shared" si="152"/>
        <v>0</v>
      </c>
      <c r="R1939" s="63">
        <v>0</v>
      </c>
      <c r="S1939" s="27">
        <v>0</v>
      </c>
      <c r="T1939" s="27">
        <v>132.04</v>
      </c>
      <c r="U1939" s="64">
        <f t="shared" si="153"/>
        <v>0</v>
      </c>
      <c r="V1939" s="65">
        <f t="shared" si="154"/>
        <v>132.04</v>
      </c>
    </row>
    <row r="1940" spans="1:22" x14ac:dyDescent="0.25">
      <c r="A1940" s="1" t="s">
        <v>3719</v>
      </c>
      <c r="B1940" t="s">
        <v>40</v>
      </c>
      <c r="C1940" t="s">
        <v>1096</v>
      </c>
      <c r="D1940" t="s">
        <v>1097</v>
      </c>
      <c r="E1940" t="s">
        <v>3</v>
      </c>
      <c r="F1940">
        <f t="shared" si="150"/>
        <v>7</v>
      </c>
      <c r="G1940" t="s">
        <v>3996</v>
      </c>
      <c r="H1940" t="s">
        <v>3782</v>
      </c>
      <c r="I1940" t="s">
        <v>3785</v>
      </c>
      <c r="J1940" t="s">
        <v>4397</v>
      </c>
      <c r="K1940" s="46">
        <v>1.2215</v>
      </c>
      <c r="L1940" s="27">
        <v>0</v>
      </c>
      <c r="M1940" s="27">
        <v>132.04</v>
      </c>
      <c r="N1940" s="27">
        <v>0</v>
      </c>
      <c r="O1940" s="70">
        <f t="shared" si="151"/>
        <v>132.04</v>
      </c>
      <c r="P1940" s="76">
        <v>0</v>
      </c>
      <c r="Q1940" s="66">
        <f t="shared" si="152"/>
        <v>0</v>
      </c>
      <c r="R1940" s="63">
        <v>0</v>
      </c>
      <c r="S1940" s="27">
        <v>0</v>
      </c>
      <c r="T1940" s="27">
        <v>132.04</v>
      </c>
      <c r="U1940" s="64">
        <f t="shared" si="153"/>
        <v>0</v>
      </c>
      <c r="V1940" s="65">
        <f t="shared" si="154"/>
        <v>132.04</v>
      </c>
    </row>
    <row r="1941" spans="1:22" x14ac:dyDescent="0.25">
      <c r="A1941" s="1" t="s">
        <v>3719</v>
      </c>
      <c r="B1941" t="s">
        <v>40</v>
      </c>
      <c r="C1941" t="s">
        <v>1096</v>
      </c>
      <c r="D1941" t="s">
        <v>1097</v>
      </c>
      <c r="E1941" t="s">
        <v>3</v>
      </c>
      <c r="F1941">
        <f t="shared" si="150"/>
        <v>7</v>
      </c>
      <c r="G1941" t="s">
        <v>3804</v>
      </c>
      <c r="H1941" t="s">
        <v>3782</v>
      </c>
      <c r="I1941" t="s">
        <v>3785</v>
      </c>
      <c r="J1941" t="s">
        <v>4397</v>
      </c>
      <c r="K1941" s="46">
        <v>1</v>
      </c>
      <c r="L1941" s="27">
        <v>0</v>
      </c>
      <c r="M1941" s="27">
        <v>108.1</v>
      </c>
      <c r="N1941" s="27">
        <v>0</v>
      </c>
      <c r="O1941" s="70">
        <f t="shared" si="151"/>
        <v>108.1</v>
      </c>
      <c r="P1941" s="76">
        <v>0</v>
      </c>
      <c r="Q1941" s="66">
        <f t="shared" si="152"/>
        <v>0</v>
      </c>
      <c r="R1941" s="63">
        <v>0</v>
      </c>
      <c r="S1941" s="27">
        <v>0</v>
      </c>
      <c r="T1941" s="27">
        <v>108.1</v>
      </c>
      <c r="U1941" s="64">
        <f t="shared" si="153"/>
        <v>0</v>
      </c>
      <c r="V1941" s="65">
        <f t="shared" si="154"/>
        <v>108.1</v>
      </c>
    </row>
    <row r="1942" spans="1:22" x14ac:dyDescent="0.25">
      <c r="A1942" s="1" t="s">
        <v>3719</v>
      </c>
      <c r="B1942" t="s">
        <v>40</v>
      </c>
      <c r="C1942" t="s">
        <v>1096</v>
      </c>
      <c r="D1942" t="s">
        <v>1097</v>
      </c>
      <c r="E1942" t="s">
        <v>3</v>
      </c>
      <c r="F1942">
        <f t="shared" si="150"/>
        <v>7</v>
      </c>
      <c r="G1942" t="s">
        <v>3787</v>
      </c>
      <c r="H1942" t="s">
        <v>3782</v>
      </c>
      <c r="I1942" t="s">
        <v>3785</v>
      </c>
      <c r="J1942" t="s">
        <v>4397</v>
      </c>
      <c r="K1942" s="46">
        <v>1.2413000000000001</v>
      </c>
      <c r="L1942" s="27">
        <v>0</v>
      </c>
      <c r="M1942" s="27">
        <v>134.18</v>
      </c>
      <c r="N1942" s="27">
        <v>0</v>
      </c>
      <c r="O1942" s="70">
        <f t="shared" si="151"/>
        <v>134.18</v>
      </c>
      <c r="P1942" s="76">
        <v>0</v>
      </c>
      <c r="Q1942" s="66">
        <f t="shared" si="152"/>
        <v>0</v>
      </c>
      <c r="R1942" s="63">
        <v>0</v>
      </c>
      <c r="S1942" s="27">
        <v>0</v>
      </c>
      <c r="T1942" s="27">
        <v>134.18</v>
      </c>
      <c r="U1942" s="64">
        <f t="shared" si="153"/>
        <v>0</v>
      </c>
      <c r="V1942" s="65">
        <f t="shared" si="154"/>
        <v>134.18</v>
      </c>
    </row>
    <row r="1943" spans="1:22" x14ac:dyDescent="0.25">
      <c r="A1943" s="1" t="s">
        <v>3719</v>
      </c>
      <c r="B1943" t="s">
        <v>40</v>
      </c>
      <c r="C1943" t="s">
        <v>1098</v>
      </c>
      <c r="D1943" t="s">
        <v>1099</v>
      </c>
      <c r="E1943" t="s">
        <v>3</v>
      </c>
      <c r="F1943">
        <f t="shared" si="150"/>
        <v>7</v>
      </c>
      <c r="G1943" t="s">
        <v>3778</v>
      </c>
      <c r="H1943" t="s">
        <v>3779</v>
      </c>
      <c r="I1943" t="s">
        <v>3780</v>
      </c>
      <c r="J1943" t="s">
        <v>4397</v>
      </c>
      <c r="K1943" s="46">
        <v>4.5857000000000001</v>
      </c>
      <c r="L1943" s="27">
        <v>3175.39</v>
      </c>
      <c r="M1943" s="27">
        <v>0</v>
      </c>
      <c r="N1943" s="27">
        <v>8265.93</v>
      </c>
      <c r="O1943" s="70">
        <f t="shared" si="151"/>
        <v>11441.32</v>
      </c>
      <c r="P1943" s="76">
        <v>1.4452625246168234</v>
      </c>
      <c r="Q1943" s="66">
        <f t="shared" si="152"/>
        <v>11946.44</v>
      </c>
      <c r="R1943" s="63">
        <v>1</v>
      </c>
      <c r="S1943" s="27">
        <v>0</v>
      </c>
      <c r="T1943" s="27">
        <v>11441.32</v>
      </c>
      <c r="U1943" s="64">
        <f t="shared" si="153"/>
        <v>11946.44</v>
      </c>
      <c r="V1943" s="65">
        <f t="shared" si="154"/>
        <v>23387.760000000002</v>
      </c>
    </row>
    <row r="1944" spans="1:22" x14ac:dyDescent="0.25">
      <c r="A1944" s="1" t="s">
        <v>3719</v>
      </c>
      <c r="B1944" t="s">
        <v>40</v>
      </c>
      <c r="C1944" t="s">
        <v>1098</v>
      </c>
      <c r="D1944" t="s">
        <v>1099</v>
      </c>
      <c r="E1944" t="s">
        <v>3</v>
      </c>
      <c r="F1944">
        <f t="shared" si="150"/>
        <v>7</v>
      </c>
      <c r="G1944" t="s">
        <v>3902</v>
      </c>
      <c r="H1944" t="s">
        <v>3782</v>
      </c>
      <c r="I1944" t="s">
        <v>3783</v>
      </c>
      <c r="J1944" t="s">
        <v>4397</v>
      </c>
      <c r="K1944" s="46">
        <v>0.99950000000000006</v>
      </c>
      <c r="L1944" s="27">
        <v>2493.75</v>
      </c>
      <c r="M1944" s="27">
        <v>0</v>
      </c>
      <c r="N1944" s="27">
        <v>0</v>
      </c>
      <c r="O1944" s="70">
        <f t="shared" si="151"/>
        <v>2493.75</v>
      </c>
      <c r="P1944" s="76">
        <v>0</v>
      </c>
      <c r="Q1944" s="66">
        <f t="shared" si="152"/>
        <v>0</v>
      </c>
      <c r="R1944" s="63">
        <v>1</v>
      </c>
      <c r="S1944" s="27">
        <v>0</v>
      </c>
      <c r="T1944" s="27">
        <v>2493.75</v>
      </c>
      <c r="U1944" s="64">
        <f t="shared" si="153"/>
        <v>0</v>
      </c>
      <c r="V1944" s="65">
        <f t="shared" si="154"/>
        <v>2493.75</v>
      </c>
    </row>
    <row r="1945" spans="1:22" x14ac:dyDescent="0.25">
      <c r="A1945" s="1" t="s">
        <v>3719</v>
      </c>
      <c r="B1945" t="s">
        <v>40</v>
      </c>
      <c r="C1945" t="s">
        <v>1098</v>
      </c>
      <c r="D1945" t="s">
        <v>1099</v>
      </c>
      <c r="E1945" t="s">
        <v>3</v>
      </c>
      <c r="F1945">
        <f t="shared" si="150"/>
        <v>7</v>
      </c>
      <c r="G1945" t="s">
        <v>3788</v>
      </c>
      <c r="H1945" t="s">
        <v>3782</v>
      </c>
      <c r="I1945" t="s">
        <v>3785</v>
      </c>
      <c r="J1945" t="s">
        <v>4397</v>
      </c>
      <c r="K1945" s="46">
        <v>9.8000000000000004E-2</v>
      </c>
      <c r="L1945" s="27">
        <v>0</v>
      </c>
      <c r="M1945" s="27">
        <v>0</v>
      </c>
      <c r="N1945" s="27">
        <v>244.51</v>
      </c>
      <c r="O1945" s="70">
        <f t="shared" si="151"/>
        <v>244.51</v>
      </c>
      <c r="P1945" s="76">
        <v>1.4452625246168234</v>
      </c>
      <c r="Q1945" s="66">
        <f t="shared" si="152"/>
        <v>353.38</v>
      </c>
      <c r="R1945" s="63">
        <v>1</v>
      </c>
      <c r="S1945" s="27">
        <v>0</v>
      </c>
      <c r="T1945" s="27">
        <v>244.51000000000002</v>
      </c>
      <c r="U1945" s="64">
        <f t="shared" si="153"/>
        <v>353.38</v>
      </c>
      <c r="V1945" s="65">
        <f t="shared" si="154"/>
        <v>597.89</v>
      </c>
    </row>
    <row r="1946" spans="1:22" x14ac:dyDescent="0.25">
      <c r="A1946" s="1" t="s">
        <v>3719</v>
      </c>
      <c r="B1946" t="s">
        <v>40</v>
      </c>
      <c r="C1946" t="s">
        <v>1100</v>
      </c>
      <c r="D1946" t="s">
        <v>710</v>
      </c>
      <c r="E1946" t="s">
        <v>3</v>
      </c>
      <c r="F1946">
        <f t="shared" si="150"/>
        <v>7</v>
      </c>
      <c r="G1946" t="s">
        <v>3778</v>
      </c>
      <c r="H1946" t="s">
        <v>3779</v>
      </c>
      <c r="I1946" t="s">
        <v>3780</v>
      </c>
      <c r="J1946" t="s">
        <v>4397</v>
      </c>
      <c r="K1946" s="46">
        <v>0.61870000000000003</v>
      </c>
      <c r="L1946" s="27">
        <v>50.36</v>
      </c>
      <c r="M1946" s="27">
        <v>0</v>
      </c>
      <c r="N1946" s="27">
        <v>2782.39</v>
      </c>
      <c r="O1946" s="70">
        <f t="shared" si="151"/>
        <v>2832.75</v>
      </c>
      <c r="P1946" s="76">
        <v>1.4452623227530976</v>
      </c>
      <c r="Q1946" s="66">
        <f t="shared" si="152"/>
        <v>4021.28</v>
      </c>
      <c r="R1946" s="63">
        <v>1</v>
      </c>
      <c r="S1946" s="27">
        <v>0</v>
      </c>
      <c r="T1946" s="27">
        <v>2832.7500000000005</v>
      </c>
      <c r="U1946" s="64">
        <f t="shared" si="153"/>
        <v>4021.28</v>
      </c>
      <c r="V1946" s="65">
        <f t="shared" si="154"/>
        <v>6854.0300000000007</v>
      </c>
    </row>
    <row r="1947" spans="1:22" x14ac:dyDescent="0.25">
      <c r="A1947" s="1" t="s">
        <v>3719</v>
      </c>
      <c r="B1947" t="s">
        <v>40</v>
      </c>
      <c r="C1947" t="s">
        <v>1100</v>
      </c>
      <c r="D1947" t="s">
        <v>710</v>
      </c>
      <c r="E1947" t="s">
        <v>3</v>
      </c>
      <c r="F1947">
        <f t="shared" si="150"/>
        <v>7</v>
      </c>
      <c r="G1947" t="s">
        <v>3903</v>
      </c>
      <c r="H1947" t="s">
        <v>3782</v>
      </c>
      <c r="I1947" t="s">
        <v>3783</v>
      </c>
      <c r="J1947" t="s">
        <v>4397</v>
      </c>
      <c r="K1947" s="46">
        <v>1.0752999999999999</v>
      </c>
      <c r="L1947" s="27">
        <v>4923.3100000000004</v>
      </c>
      <c r="M1947" s="27">
        <v>0</v>
      </c>
      <c r="N1947" s="27">
        <v>0</v>
      </c>
      <c r="O1947" s="70">
        <f t="shared" si="151"/>
        <v>4923.3100000000004</v>
      </c>
      <c r="P1947" s="76">
        <v>0</v>
      </c>
      <c r="Q1947" s="66">
        <f t="shared" si="152"/>
        <v>0</v>
      </c>
      <c r="R1947" s="63">
        <v>1</v>
      </c>
      <c r="S1947" s="27">
        <v>0</v>
      </c>
      <c r="T1947" s="27">
        <v>4923.3100000000004</v>
      </c>
      <c r="U1947" s="64">
        <f t="shared" si="153"/>
        <v>0</v>
      </c>
      <c r="V1947" s="65">
        <f t="shared" si="154"/>
        <v>4923.3100000000004</v>
      </c>
    </row>
    <row r="1948" spans="1:22" x14ac:dyDescent="0.25">
      <c r="A1948" s="1" t="s">
        <v>3719</v>
      </c>
      <c r="B1948" t="s">
        <v>40</v>
      </c>
      <c r="C1948" t="s">
        <v>1100</v>
      </c>
      <c r="D1948" t="s">
        <v>710</v>
      </c>
      <c r="E1948" t="s">
        <v>3</v>
      </c>
      <c r="F1948">
        <f t="shared" si="150"/>
        <v>7</v>
      </c>
      <c r="G1948" t="s">
        <v>4304</v>
      </c>
      <c r="H1948" t="s">
        <v>3782</v>
      </c>
      <c r="I1948" t="s">
        <v>3785</v>
      </c>
      <c r="J1948" t="s">
        <v>4397</v>
      </c>
      <c r="K1948" s="46">
        <v>1.0385</v>
      </c>
      <c r="L1948" s="27">
        <v>0</v>
      </c>
      <c r="M1948" s="27">
        <v>0</v>
      </c>
      <c r="N1948" s="27">
        <v>4754.82</v>
      </c>
      <c r="O1948" s="70">
        <f t="shared" si="151"/>
        <v>4754.82</v>
      </c>
      <c r="P1948" s="76">
        <v>1.4452623227530976</v>
      </c>
      <c r="Q1948" s="66">
        <f t="shared" si="152"/>
        <v>6871.96</v>
      </c>
      <c r="R1948" s="63">
        <v>1</v>
      </c>
      <c r="S1948" s="27">
        <v>0</v>
      </c>
      <c r="T1948" s="27">
        <v>4754.82</v>
      </c>
      <c r="U1948" s="64">
        <f t="shared" si="153"/>
        <v>6871.96</v>
      </c>
      <c r="V1948" s="65">
        <f t="shared" si="154"/>
        <v>11626.779999999999</v>
      </c>
    </row>
    <row r="1949" spans="1:22" x14ac:dyDescent="0.25">
      <c r="A1949" s="1" t="s">
        <v>3719</v>
      </c>
      <c r="B1949" t="s">
        <v>40</v>
      </c>
      <c r="C1949" t="s">
        <v>1100</v>
      </c>
      <c r="D1949" t="s">
        <v>710</v>
      </c>
      <c r="E1949" t="s">
        <v>3</v>
      </c>
      <c r="F1949">
        <f t="shared" si="150"/>
        <v>7</v>
      </c>
      <c r="G1949" t="s">
        <v>3787</v>
      </c>
      <c r="H1949" t="s">
        <v>3782</v>
      </c>
      <c r="I1949" t="s">
        <v>3785</v>
      </c>
      <c r="J1949" t="s">
        <v>4397</v>
      </c>
      <c r="K1949" s="46">
        <v>0.4047</v>
      </c>
      <c r="L1949" s="27">
        <v>0</v>
      </c>
      <c r="M1949" s="27">
        <v>0</v>
      </c>
      <c r="N1949" s="27">
        <v>1852.94</v>
      </c>
      <c r="O1949" s="70">
        <f t="shared" si="151"/>
        <v>1852.94</v>
      </c>
      <c r="P1949" s="76">
        <v>1.4452623227530976</v>
      </c>
      <c r="Q1949" s="66">
        <f t="shared" si="152"/>
        <v>2677.98</v>
      </c>
      <c r="R1949" s="63">
        <v>1</v>
      </c>
      <c r="S1949" s="27">
        <v>0</v>
      </c>
      <c r="T1949" s="27">
        <v>1852.94</v>
      </c>
      <c r="U1949" s="64">
        <f t="shared" si="153"/>
        <v>2677.98</v>
      </c>
      <c r="V1949" s="65">
        <f t="shared" si="154"/>
        <v>4530.92</v>
      </c>
    </row>
    <row r="1950" spans="1:22" x14ac:dyDescent="0.25">
      <c r="A1950" s="1" t="s">
        <v>3719</v>
      </c>
      <c r="B1950" t="s">
        <v>40</v>
      </c>
      <c r="C1950" t="s">
        <v>1101</v>
      </c>
      <c r="D1950" t="s">
        <v>1102</v>
      </c>
      <c r="E1950" t="s">
        <v>3</v>
      </c>
      <c r="F1950">
        <f t="shared" si="150"/>
        <v>7</v>
      </c>
      <c r="G1950" t="s">
        <v>3778</v>
      </c>
      <c r="H1950" t="s">
        <v>3779</v>
      </c>
      <c r="I1950" t="s">
        <v>3780</v>
      </c>
      <c r="J1950" t="s">
        <v>4397</v>
      </c>
      <c r="K1950" s="46">
        <v>0.84830000000000005</v>
      </c>
      <c r="L1950" s="27">
        <v>0</v>
      </c>
      <c r="M1950" s="27">
        <v>653.23</v>
      </c>
      <c r="N1950" s="27">
        <v>0</v>
      </c>
      <c r="O1950" s="70">
        <f t="shared" si="151"/>
        <v>653.23</v>
      </c>
      <c r="P1950" s="76">
        <v>0</v>
      </c>
      <c r="Q1950" s="66">
        <f t="shared" si="152"/>
        <v>0</v>
      </c>
      <c r="R1950" s="63">
        <v>0</v>
      </c>
      <c r="S1950" s="27">
        <v>0</v>
      </c>
      <c r="T1950" s="27">
        <v>653.23</v>
      </c>
      <c r="U1950" s="64">
        <f t="shared" si="153"/>
        <v>0</v>
      </c>
      <c r="V1950" s="65">
        <f t="shared" si="154"/>
        <v>653.23</v>
      </c>
    </row>
    <row r="1951" spans="1:22" x14ac:dyDescent="0.25">
      <c r="A1951" s="1" t="s">
        <v>3719</v>
      </c>
      <c r="B1951" t="s">
        <v>40</v>
      </c>
      <c r="C1951" t="s">
        <v>1101</v>
      </c>
      <c r="D1951" t="s">
        <v>1102</v>
      </c>
      <c r="E1951" t="s">
        <v>3</v>
      </c>
      <c r="F1951">
        <f t="shared" si="150"/>
        <v>7</v>
      </c>
      <c r="G1951" t="s">
        <v>3902</v>
      </c>
      <c r="H1951" t="s">
        <v>3782</v>
      </c>
      <c r="I1951" t="s">
        <v>3783</v>
      </c>
      <c r="J1951" t="s">
        <v>4397</v>
      </c>
      <c r="K1951" s="46">
        <v>0.99760000000000004</v>
      </c>
      <c r="L1951" s="27">
        <v>0</v>
      </c>
      <c r="M1951" s="27">
        <v>768.2</v>
      </c>
      <c r="N1951" s="27">
        <v>0</v>
      </c>
      <c r="O1951" s="70">
        <f t="shared" si="151"/>
        <v>768.2</v>
      </c>
      <c r="P1951" s="76">
        <v>0</v>
      </c>
      <c r="Q1951" s="66">
        <f t="shared" si="152"/>
        <v>0</v>
      </c>
      <c r="R1951" s="63">
        <v>0</v>
      </c>
      <c r="S1951" s="27">
        <v>0</v>
      </c>
      <c r="T1951" s="27">
        <v>768.2</v>
      </c>
      <c r="U1951" s="64">
        <f t="shared" si="153"/>
        <v>0</v>
      </c>
      <c r="V1951" s="65">
        <f t="shared" si="154"/>
        <v>768.2</v>
      </c>
    </row>
    <row r="1952" spans="1:22" x14ac:dyDescent="0.25">
      <c r="A1952" s="1" t="s">
        <v>3719</v>
      </c>
      <c r="B1952" t="s">
        <v>40</v>
      </c>
      <c r="C1952" t="s">
        <v>1101</v>
      </c>
      <c r="D1952" t="s">
        <v>1102</v>
      </c>
      <c r="E1952" t="s">
        <v>3</v>
      </c>
      <c r="F1952">
        <f t="shared" si="150"/>
        <v>7</v>
      </c>
      <c r="G1952" t="s">
        <v>3787</v>
      </c>
      <c r="H1952" t="s">
        <v>3782</v>
      </c>
      <c r="I1952" t="s">
        <v>3785</v>
      </c>
      <c r="J1952" t="s">
        <v>4397</v>
      </c>
      <c r="K1952" s="46">
        <v>2</v>
      </c>
      <c r="L1952" s="27">
        <v>0</v>
      </c>
      <c r="M1952" s="27">
        <v>1540.1</v>
      </c>
      <c r="N1952" s="27">
        <v>0</v>
      </c>
      <c r="O1952" s="70">
        <f t="shared" si="151"/>
        <v>1540.1</v>
      </c>
      <c r="P1952" s="76">
        <v>0</v>
      </c>
      <c r="Q1952" s="66">
        <f t="shared" si="152"/>
        <v>0</v>
      </c>
      <c r="R1952" s="63">
        <v>0</v>
      </c>
      <c r="S1952" s="27">
        <v>0</v>
      </c>
      <c r="T1952" s="27">
        <v>1540.1</v>
      </c>
      <c r="U1952" s="64">
        <f t="shared" si="153"/>
        <v>0</v>
      </c>
      <c r="V1952" s="65">
        <f t="shared" si="154"/>
        <v>1540.1</v>
      </c>
    </row>
    <row r="1953" spans="1:22" x14ac:dyDescent="0.25">
      <c r="A1953" s="1" t="s">
        <v>3719</v>
      </c>
      <c r="B1953" t="s">
        <v>40</v>
      </c>
      <c r="C1953" t="s">
        <v>1103</v>
      </c>
      <c r="D1953" t="s">
        <v>584</v>
      </c>
      <c r="E1953" t="s">
        <v>3</v>
      </c>
      <c r="F1953">
        <f t="shared" si="150"/>
        <v>7</v>
      </c>
      <c r="G1953" t="s">
        <v>3778</v>
      </c>
      <c r="H1953" t="s">
        <v>3779</v>
      </c>
      <c r="I1953" t="s">
        <v>3780</v>
      </c>
      <c r="J1953" t="s">
        <v>4397</v>
      </c>
      <c r="K1953" s="46">
        <v>0.67589999999999995</v>
      </c>
      <c r="L1953" s="27">
        <v>4.66</v>
      </c>
      <c r="M1953" s="27">
        <v>489.01</v>
      </c>
      <c r="N1953" s="27">
        <v>168.4</v>
      </c>
      <c r="O1953" s="70">
        <f t="shared" si="151"/>
        <v>662.07</v>
      </c>
      <c r="P1953" s="76">
        <v>1.4452629998498576</v>
      </c>
      <c r="Q1953" s="66">
        <f t="shared" si="152"/>
        <v>243.38</v>
      </c>
      <c r="R1953" s="63">
        <v>1</v>
      </c>
      <c r="S1953" s="27">
        <v>0</v>
      </c>
      <c r="T1953" s="27">
        <v>662.07</v>
      </c>
      <c r="U1953" s="64">
        <f t="shared" si="153"/>
        <v>243.38</v>
      </c>
      <c r="V1953" s="65">
        <f t="shared" si="154"/>
        <v>905.45</v>
      </c>
    </row>
    <row r="1954" spans="1:22" x14ac:dyDescent="0.25">
      <c r="A1954" s="1" t="s">
        <v>3719</v>
      </c>
      <c r="B1954" t="s">
        <v>40</v>
      </c>
      <c r="C1954" t="s">
        <v>1103</v>
      </c>
      <c r="D1954" t="s">
        <v>584</v>
      </c>
      <c r="E1954" t="s">
        <v>3</v>
      </c>
      <c r="F1954">
        <f t="shared" si="150"/>
        <v>7</v>
      </c>
      <c r="G1954" t="s">
        <v>3902</v>
      </c>
      <c r="H1954" t="s">
        <v>3782</v>
      </c>
      <c r="I1954" t="s">
        <v>3783</v>
      </c>
      <c r="J1954" t="s">
        <v>4397</v>
      </c>
      <c r="K1954" s="46">
        <v>1.4973000000000001</v>
      </c>
      <c r="L1954" s="27">
        <v>383.38</v>
      </c>
      <c r="M1954" s="27">
        <v>1083.3</v>
      </c>
      <c r="N1954" s="27">
        <v>0</v>
      </c>
      <c r="O1954" s="70">
        <f t="shared" si="151"/>
        <v>1466.6799999999998</v>
      </c>
      <c r="P1954" s="76">
        <v>0</v>
      </c>
      <c r="Q1954" s="66">
        <f t="shared" si="152"/>
        <v>0</v>
      </c>
      <c r="R1954" s="63">
        <v>1</v>
      </c>
      <c r="S1954" s="27">
        <v>0</v>
      </c>
      <c r="T1954" s="27">
        <v>1466.6799999999998</v>
      </c>
      <c r="U1954" s="64">
        <f t="shared" si="153"/>
        <v>0</v>
      </c>
      <c r="V1954" s="65">
        <f t="shared" si="154"/>
        <v>1466.6799999999998</v>
      </c>
    </row>
    <row r="1955" spans="1:22" x14ac:dyDescent="0.25">
      <c r="A1955" s="1" t="s">
        <v>3719</v>
      </c>
      <c r="B1955" t="s">
        <v>40</v>
      </c>
      <c r="C1955" t="s">
        <v>1103</v>
      </c>
      <c r="D1955" t="s">
        <v>584</v>
      </c>
      <c r="E1955" t="s">
        <v>3</v>
      </c>
      <c r="F1955">
        <f t="shared" si="150"/>
        <v>7</v>
      </c>
      <c r="G1955" t="s">
        <v>3996</v>
      </c>
      <c r="H1955" t="s">
        <v>3782</v>
      </c>
      <c r="I1955" t="s">
        <v>3785</v>
      </c>
      <c r="J1955" t="s">
        <v>4397</v>
      </c>
      <c r="K1955" s="46">
        <v>1.9964</v>
      </c>
      <c r="L1955" s="27">
        <v>0</v>
      </c>
      <c r="M1955" s="27">
        <v>1444.4</v>
      </c>
      <c r="N1955" s="27">
        <v>511.17999999999995</v>
      </c>
      <c r="O1955" s="70">
        <f t="shared" si="151"/>
        <v>1955.58</v>
      </c>
      <c r="P1955" s="76">
        <v>1.4452629998498576</v>
      </c>
      <c r="Q1955" s="66">
        <f t="shared" si="152"/>
        <v>738.79</v>
      </c>
      <c r="R1955" s="63">
        <v>1</v>
      </c>
      <c r="S1955" s="27">
        <v>0</v>
      </c>
      <c r="T1955" s="27">
        <v>1955.5800000000002</v>
      </c>
      <c r="U1955" s="64">
        <f t="shared" si="153"/>
        <v>738.79</v>
      </c>
      <c r="V1955" s="65">
        <f t="shared" si="154"/>
        <v>2694.37</v>
      </c>
    </row>
    <row r="1956" spans="1:22" x14ac:dyDescent="0.25">
      <c r="A1956" s="1" t="s">
        <v>3719</v>
      </c>
      <c r="B1956" t="s">
        <v>40</v>
      </c>
      <c r="C1956" t="s">
        <v>1103</v>
      </c>
      <c r="D1956" t="s">
        <v>584</v>
      </c>
      <c r="E1956" t="s">
        <v>3</v>
      </c>
      <c r="F1956">
        <f t="shared" si="150"/>
        <v>7</v>
      </c>
      <c r="G1956" t="s">
        <v>3787</v>
      </c>
      <c r="H1956" t="s">
        <v>3782</v>
      </c>
      <c r="I1956" t="s">
        <v>3785</v>
      </c>
      <c r="J1956" t="s">
        <v>4397</v>
      </c>
      <c r="K1956" s="46">
        <v>1.2477</v>
      </c>
      <c r="L1956" s="27">
        <v>0</v>
      </c>
      <c r="M1956" s="27">
        <v>902.71</v>
      </c>
      <c r="N1956" s="27">
        <v>319.47000000000003</v>
      </c>
      <c r="O1956" s="70">
        <f t="shared" si="151"/>
        <v>1222.18</v>
      </c>
      <c r="P1956" s="76">
        <v>1.4452629998498576</v>
      </c>
      <c r="Q1956" s="66">
        <f t="shared" si="152"/>
        <v>461.72</v>
      </c>
      <c r="R1956" s="63">
        <v>1</v>
      </c>
      <c r="S1956" s="27">
        <v>0</v>
      </c>
      <c r="T1956" s="27">
        <v>1222.18</v>
      </c>
      <c r="U1956" s="64">
        <f t="shared" si="153"/>
        <v>461.72</v>
      </c>
      <c r="V1956" s="65">
        <f t="shared" si="154"/>
        <v>1683.9</v>
      </c>
    </row>
    <row r="1957" spans="1:22" x14ac:dyDescent="0.25">
      <c r="A1957" s="1" t="s">
        <v>3719</v>
      </c>
      <c r="B1957" t="s">
        <v>40</v>
      </c>
      <c r="C1957" t="s">
        <v>1104</v>
      </c>
      <c r="D1957" t="s">
        <v>73</v>
      </c>
      <c r="E1957" t="s">
        <v>3</v>
      </c>
      <c r="F1957">
        <f t="shared" si="150"/>
        <v>7</v>
      </c>
      <c r="G1957" t="s">
        <v>3778</v>
      </c>
      <c r="H1957" t="s">
        <v>3779</v>
      </c>
      <c r="I1957" t="s">
        <v>3780</v>
      </c>
      <c r="J1957" t="s">
        <v>4397</v>
      </c>
      <c r="K1957" s="46">
        <v>3.9487999999999999</v>
      </c>
      <c r="L1957" s="27">
        <v>19.730000000000018</v>
      </c>
      <c r="M1957" s="27">
        <v>2497.62</v>
      </c>
      <c r="N1957" s="27">
        <v>36.670000000000073</v>
      </c>
      <c r="O1957" s="70">
        <f t="shared" si="151"/>
        <v>2554.02</v>
      </c>
      <c r="P1957" s="76">
        <v>1.445324881141046</v>
      </c>
      <c r="Q1957" s="66">
        <f t="shared" si="152"/>
        <v>53</v>
      </c>
      <c r="R1957" s="63">
        <v>1</v>
      </c>
      <c r="S1957" s="27">
        <v>0</v>
      </c>
      <c r="T1957" s="27">
        <v>2554.02</v>
      </c>
      <c r="U1957" s="64">
        <f t="shared" si="153"/>
        <v>53</v>
      </c>
      <c r="V1957" s="65">
        <f t="shared" si="154"/>
        <v>2607.02</v>
      </c>
    </row>
    <row r="1958" spans="1:22" x14ac:dyDescent="0.25">
      <c r="A1958" s="1" t="s">
        <v>3719</v>
      </c>
      <c r="B1958" t="s">
        <v>40</v>
      </c>
      <c r="C1958" t="s">
        <v>1104</v>
      </c>
      <c r="D1958" t="s">
        <v>73</v>
      </c>
      <c r="E1958" t="s">
        <v>3</v>
      </c>
      <c r="F1958">
        <f t="shared" si="150"/>
        <v>7</v>
      </c>
      <c r="G1958" t="s">
        <v>3909</v>
      </c>
      <c r="H1958" t="s">
        <v>3782</v>
      </c>
      <c r="I1958" t="s">
        <v>3783</v>
      </c>
      <c r="J1958" t="s">
        <v>4397</v>
      </c>
      <c r="K1958" s="46">
        <v>0.75760000000000005</v>
      </c>
      <c r="L1958" s="27">
        <v>10.829999999999984</v>
      </c>
      <c r="M1958" s="27">
        <v>479.18</v>
      </c>
      <c r="N1958" s="27">
        <v>0</v>
      </c>
      <c r="O1958" s="70">
        <f t="shared" si="151"/>
        <v>490.01</v>
      </c>
      <c r="P1958" s="76">
        <v>0</v>
      </c>
      <c r="Q1958" s="66">
        <f t="shared" si="152"/>
        <v>0</v>
      </c>
      <c r="R1958" s="63">
        <v>1</v>
      </c>
      <c r="S1958" s="27">
        <v>0</v>
      </c>
      <c r="T1958" s="27">
        <v>490.01</v>
      </c>
      <c r="U1958" s="64">
        <f t="shared" si="153"/>
        <v>0</v>
      </c>
      <c r="V1958" s="65">
        <f t="shared" si="154"/>
        <v>490.01</v>
      </c>
    </row>
    <row r="1959" spans="1:22" x14ac:dyDescent="0.25">
      <c r="A1959" s="1" t="s">
        <v>3719</v>
      </c>
      <c r="B1959" t="s">
        <v>40</v>
      </c>
      <c r="C1959" t="s">
        <v>1104</v>
      </c>
      <c r="D1959" t="s">
        <v>73</v>
      </c>
      <c r="E1959" t="s">
        <v>3</v>
      </c>
      <c r="F1959">
        <f t="shared" si="150"/>
        <v>7</v>
      </c>
      <c r="G1959" t="s">
        <v>3788</v>
      </c>
      <c r="H1959" t="s">
        <v>3782</v>
      </c>
      <c r="I1959" t="s">
        <v>3785</v>
      </c>
      <c r="J1959" t="s">
        <v>4397</v>
      </c>
      <c r="K1959" s="46">
        <v>8.3299999999999999E-2</v>
      </c>
      <c r="L1959" s="27">
        <v>0</v>
      </c>
      <c r="M1959" s="27">
        <v>52.69</v>
      </c>
      <c r="N1959" s="27">
        <v>1.1900000000000048</v>
      </c>
      <c r="O1959" s="70">
        <f t="shared" si="151"/>
        <v>53.88</v>
      </c>
      <c r="P1959" s="76">
        <v>1.445324881141046</v>
      </c>
      <c r="Q1959" s="66">
        <f t="shared" si="152"/>
        <v>1.72</v>
      </c>
      <c r="R1959" s="63">
        <v>1</v>
      </c>
      <c r="S1959" s="27">
        <v>0</v>
      </c>
      <c r="T1959" s="27">
        <v>53.88</v>
      </c>
      <c r="U1959" s="64">
        <f t="shared" si="153"/>
        <v>1.72</v>
      </c>
      <c r="V1959" s="65">
        <f t="shared" si="154"/>
        <v>55.6</v>
      </c>
    </row>
    <row r="1960" spans="1:22" x14ac:dyDescent="0.25">
      <c r="A1960" s="1" t="s">
        <v>3719</v>
      </c>
      <c r="B1960" t="s">
        <v>40</v>
      </c>
      <c r="C1960" t="s">
        <v>1105</v>
      </c>
      <c r="D1960" t="s">
        <v>1106</v>
      </c>
      <c r="E1960" t="s">
        <v>3</v>
      </c>
      <c r="F1960">
        <f t="shared" si="150"/>
        <v>7</v>
      </c>
      <c r="G1960" t="s">
        <v>3778</v>
      </c>
      <c r="H1960" t="s">
        <v>3779</v>
      </c>
      <c r="I1960" t="s">
        <v>3780</v>
      </c>
      <c r="J1960" t="s">
        <v>4397</v>
      </c>
      <c r="K1960" s="46">
        <v>0.69330000000000003</v>
      </c>
      <c r="L1960" s="27">
        <v>0</v>
      </c>
      <c r="M1960" s="27">
        <v>1053.95</v>
      </c>
      <c r="N1960" s="27">
        <v>0.49</v>
      </c>
      <c r="O1960" s="70">
        <f t="shared" si="151"/>
        <v>1054.44</v>
      </c>
      <c r="P1960" s="76">
        <v>1.4453781512605042</v>
      </c>
      <c r="Q1960" s="66">
        <f t="shared" si="152"/>
        <v>0.71</v>
      </c>
      <c r="R1960" s="63">
        <v>1</v>
      </c>
      <c r="S1960" s="27">
        <v>0</v>
      </c>
      <c r="T1960" s="27">
        <v>1054.44</v>
      </c>
      <c r="U1960" s="64">
        <f t="shared" si="153"/>
        <v>0.71</v>
      </c>
      <c r="V1960" s="65">
        <f t="shared" si="154"/>
        <v>1055.1500000000001</v>
      </c>
    </row>
    <row r="1961" spans="1:22" x14ac:dyDescent="0.25">
      <c r="A1961" s="1" t="s">
        <v>3719</v>
      </c>
      <c r="B1961" t="s">
        <v>40</v>
      </c>
      <c r="C1961" t="s">
        <v>1105</v>
      </c>
      <c r="D1961" t="s">
        <v>1106</v>
      </c>
      <c r="E1961" t="s">
        <v>3</v>
      </c>
      <c r="F1961">
        <f t="shared" si="150"/>
        <v>7</v>
      </c>
      <c r="G1961" t="s">
        <v>3902</v>
      </c>
      <c r="H1961" t="s">
        <v>3782</v>
      </c>
      <c r="I1961" t="s">
        <v>3783</v>
      </c>
      <c r="J1961" t="s">
        <v>4397</v>
      </c>
      <c r="K1961" s="46">
        <v>0.5</v>
      </c>
      <c r="L1961" s="27">
        <v>0.35</v>
      </c>
      <c r="M1961" s="27">
        <v>760.1</v>
      </c>
      <c r="N1961" s="27">
        <v>0</v>
      </c>
      <c r="O1961" s="70">
        <f t="shared" si="151"/>
        <v>760.45</v>
      </c>
      <c r="P1961" s="76">
        <v>0</v>
      </c>
      <c r="Q1961" s="66">
        <f t="shared" si="152"/>
        <v>0</v>
      </c>
      <c r="R1961" s="63">
        <v>1</v>
      </c>
      <c r="S1961" s="27">
        <v>0</v>
      </c>
      <c r="T1961" s="27">
        <v>760.45</v>
      </c>
      <c r="U1961" s="64">
        <f t="shared" si="153"/>
        <v>0</v>
      </c>
      <c r="V1961" s="65">
        <f t="shared" si="154"/>
        <v>760.45</v>
      </c>
    </row>
    <row r="1962" spans="1:22" x14ac:dyDescent="0.25">
      <c r="A1962" s="1" t="s">
        <v>3719</v>
      </c>
      <c r="B1962" t="s">
        <v>40</v>
      </c>
      <c r="C1962" t="s">
        <v>1105</v>
      </c>
      <c r="D1962" t="s">
        <v>1106</v>
      </c>
      <c r="E1962" t="s">
        <v>3</v>
      </c>
      <c r="F1962">
        <f t="shared" si="150"/>
        <v>7</v>
      </c>
      <c r="G1962" t="s">
        <v>3903</v>
      </c>
      <c r="H1962" t="s">
        <v>3782</v>
      </c>
      <c r="I1962" t="s">
        <v>3783</v>
      </c>
      <c r="J1962" t="s">
        <v>4397</v>
      </c>
      <c r="K1962" s="46">
        <v>0.5</v>
      </c>
      <c r="L1962" s="27">
        <v>0.35</v>
      </c>
      <c r="M1962" s="27">
        <v>760.1</v>
      </c>
      <c r="N1962" s="27">
        <v>0</v>
      </c>
      <c r="O1962" s="70">
        <f t="shared" si="151"/>
        <v>760.45</v>
      </c>
      <c r="P1962" s="76">
        <v>0</v>
      </c>
      <c r="Q1962" s="66">
        <f t="shared" si="152"/>
        <v>0</v>
      </c>
      <c r="R1962" s="63">
        <v>1</v>
      </c>
      <c r="S1962" s="27">
        <v>0</v>
      </c>
      <c r="T1962" s="27">
        <v>760.45</v>
      </c>
      <c r="U1962" s="64">
        <f t="shared" si="153"/>
        <v>0</v>
      </c>
      <c r="V1962" s="65">
        <f t="shared" si="154"/>
        <v>760.45</v>
      </c>
    </row>
    <row r="1963" spans="1:22" x14ac:dyDescent="0.25">
      <c r="A1963" s="1" t="s">
        <v>3719</v>
      </c>
      <c r="B1963" t="s">
        <v>40</v>
      </c>
      <c r="C1963" t="s">
        <v>1105</v>
      </c>
      <c r="D1963" t="s">
        <v>1106</v>
      </c>
      <c r="E1963" t="s">
        <v>3</v>
      </c>
      <c r="F1963">
        <f t="shared" si="150"/>
        <v>7</v>
      </c>
      <c r="G1963" t="s">
        <v>3787</v>
      </c>
      <c r="H1963" t="s">
        <v>3782</v>
      </c>
      <c r="I1963" t="s">
        <v>3785</v>
      </c>
      <c r="J1963" t="s">
        <v>4397</v>
      </c>
      <c r="K1963" s="46">
        <v>1</v>
      </c>
      <c r="L1963" s="27">
        <v>0</v>
      </c>
      <c r="M1963" s="27">
        <v>1520.2</v>
      </c>
      <c r="N1963" s="27">
        <v>0.70000000000000007</v>
      </c>
      <c r="O1963" s="70">
        <f t="shared" si="151"/>
        <v>1520.9</v>
      </c>
      <c r="P1963" s="76">
        <v>1.4453781512605042</v>
      </c>
      <c r="Q1963" s="66">
        <f t="shared" si="152"/>
        <v>1.01</v>
      </c>
      <c r="R1963" s="63">
        <v>1</v>
      </c>
      <c r="S1963" s="27">
        <v>0</v>
      </c>
      <c r="T1963" s="27">
        <v>1520.9</v>
      </c>
      <c r="U1963" s="64">
        <f t="shared" si="153"/>
        <v>1.01</v>
      </c>
      <c r="V1963" s="65">
        <f t="shared" si="154"/>
        <v>1521.91</v>
      </c>
    </row>
    <row r="1964" spans="1:22" x14ac:dyDescent="0.25">
      <c r="A1964" s="1" t="s">
        <v>3719</v>
      </c>
      <c r="B1964" t="s">
        <v>40</v>
      </c>
      <c r="C1964" t="s">
        <v>1107</v>
      </c>
      <c r="D1964" t="s">
        <v>1108</v>
      </c>
      <c r="E1964" t="s">
        <v>3</v>
      </c>
      <c r="F1964">
        <f t="shared" si="150"/>
        <v>7</v>
      </c>
      <c r="G1964" t="s">
        <v>3778</v>
      </c>
      <c r="H1964" t="s">
        <v>3779</v>
      </c>
      <c r="I1964" t="s">
        <v>3780</v>
      </c>
      <c r="J1964" t="s">
        <v>4397</v>
      </c>
      <c r="K1964" s="46">
        <v>0.88680000000000003</v>
      </c>
      <c r="L1964" s="27">
        <v>0</v>
      </c>
      <c r="M1964" s="27">
        <v>979.03</v>
      </c>
      <c r="N1964" s="27">
        <v>0</v>
      </c>
      <c r="O1964" s="70">
        <f t="shared" si="151"/>
        <v>979.03</v>
      </c>
      <c r="P1964" s="76">
        <v>0</v>
      </c>
      <c r="Q1964" s="66">
        <f t="shared" si="152"/>
        <v>0</v>
      </c>
      <c r="R1964" s="63">
        <v>0</v>
      </c>
      <c r="S1964" s="27">
        <v>0</v>
      </c>
      <c r="T1964" s="27">
        <v>979.03</v>
      </c>
      <c r="U1964" s="64">
        <f t="shared" si="153"/>
        <v>0</v>
      </c>
      <c r="V1964" s="65">
        <f t="shared" si="154"/>
        <v>979.03</v>
      </c>
    </row>
    <row r="1965" spans="1:22" x14ac:dyDescent="0.25">
      <c r="A1965" s="1" t="s">
        <v>3719</v>
      </c>
      <c r="B1965" t="s">
        <v>40</v>
      </c>
      <c r="C1965" t="s">
        <v>1107</v>
      </c>
      <c r="D1965" t="s">
        <v>1108</v>
      </c>
      <c r="E1965" t="s">
        <v>3</v>
      </c>
      <c r="F1965">
        <f t="shared" si="150"/>
        <v>7</v>
      </c>
      <c r="G1965" t="s">
        <v>3902</v>
      </c>
      <c r="H1965" t="s">
        <v>3782</v>
      </c>
      <c r="I1965" t="s">
        <v>3783</v>
      </c>
      <c r="J1965" t="s">
        <v>4397</v>
      </c>
      <c r="K1965" s="46">
        <v>0.99950000000000006</v>
      </c>
      <c r="L1965" s="27">
        <v>0</v>
      </c>
      <c r="M1965" s="27">
        <v>1103.45</v>
      </c>
      <c r="N1965" s="27">
        <v>0</v>
      </c>
      <c r="O1965" s="70">
        <f t="shared" si="151"/>
        <v>1103.45</v>
      </c>
      <c r="P1965" s="76">
        <v>0</v>
      </c>
      <c r="Q1965" s="66">
        <f t="shared" si="152"/>
        <v>0</v>
      </c>
      <c r="R1965" s="63">
        <v>0</v>
      </c>
      <c r="S1965" s="27">
        <v>0</v>
      </c>
      <c r="T1965" s="27">
        <v>1103.45</v>
      </c>
      <c r="U1965" s="64">
        <f t="shared" si="153"/>
        <v>0</v>
      </c>
      <c r="V1965" s="65">
        <f t="shared" si="154"/>
        <v>1103.45</v>
      </c>
    </row>
    <row r="1966" spans="1:22" x14ac:dyDescent="0.25">
      <c r="A1966" s="1" t="s">
        <v>3719</v>
      </c>
      <c r="B1966" t="s">
        <v>40</v>
      </c>
      <c r="C1966" t="s">
        <v>1109</v>
      </c>
      <c r="D1966" t="s">
        <v>866</v>
      </c>
      <c r="E1966" t="s">
        <v>3</v>
      </c>
      <c r="F1966">
        <f t="shared" si="150"/>
        <v>7</v>
      </c>
      <c r="G1966" t="s">
        <v>3778</v>
      </c>
      <c r="H1966" t="s">
        <v>3779</v>
      </c>
      <c r="I1966" t="s">
        <v>3780</v>
      </c>
      <c r="J1966" t="s">
        <v>4397</v>
      </c>
      <c r="K1966" s="46">
        <v>0.6512</v>
      </c>
      <c r="L1966" s="27">
        <v>0</v>
      </c>
      <c r="M1966" s="27">
        <v>482.28</v>
      </c>
      <c r="N1966" s="27">
        <v>989.11</v>
      </c>
      <c r="O1966" s="70">
        <f t="shared" si="151"/>
        <v>1471.3899999999999</v>
      </c>
      <c r="P1966" s="76">
        <v>1.4452588690843282</v>
      </c>
      <c r="Q1966" s="66">
        <f t="shared" si="152"/>
        <v>1429.52</v>
      </c>
      <c r="R1966" s="63">
        <v>1</v>
      </c>
      <c r="S1966" s="27">
        <v>0</v>
      </c>
      <c r="T1966" s="27">
        <v>1471.3899999999999</v>
      </c>
      <c r="U1966" s="64">
        <f t="shared" si="153"/>
        <v>1429.52</v>
      </c>
      <c r="V1966" s="65">
        <f t="shared" si="154"/>
        <v>2900.91</v>
      </c>
    </row>
    <row r="1967" spans="1:22" x14ac:dyDescent="0.25">
      <c r="A1967" s="1" t="s">
        <v>3719</v>
      </c>
      <c r="B1967" t="s">
        <v>40</v>
      </c>
      <c r="C1967" t="s">
        <v>1109</v>
      </c>
      <c r="D1967" t="s">
        <v>866</v>
      </c>
      <c r="E1967" t="s">
        <v>3</v>
      </c>
      <c r="F1967">
        <f t="shared" si="150"/>
        <v>7</v>
      </c>
      <c r="G1967" t="s">
        <v>3902</v>
      </c>
      <c r="H1967" t="s">
        <v>3782</v>
      </c>
      <c r="I1967" t="s">
        <v>3783</v>
      </c>
      <c r="J1967" t="s">
        <v>4397</v>
      </c>
      <c r="K1967" s="46">
        <v>1.0932999999999999</v>
      </c>
      <c r="L1967" s="27">
        <v>1660.61</v>
      </c>
      <c r="M1967" s="27">
        <v>809.7</v>
      </c>
      <c r="N1967" s="27">
        <v>0</v>
      </c>
      <c r="O1967" s="70">
        <f t="shared" si="151"/>
        <v>2470.31</v>
      </c>
      <c r="P1967" s="76">
        <v>0</v>
      </c>
      <c r="Q1967" s="66">
        <f t="shared" si="152"/>
        <v>0</v>
      </c>
      <c r="R1967" s="63">
        <v>1</v>
      </c>
      <c r="S1967" s="27">
        <v>0</v>
      </c>
      <c r="T1967" s="27">
        <v>2470.31</v>
      </c>
      <c r="U1967" s="64">
        <f t="shared" si="153"/>
        <v>0</v>
      </c>
      <c r="V1967" s="65">
        <f t="shared" si="154"/>
        <v>2470.31</v>
      </c>
    </row>
    <row r="1968" spans="1:22" x14ac:dyDescent="0.25">
      <c r="A1968" s="1" t="s">
        <v>3719</v>
      </c>
      <c r="B1968" t="s">
        <v>40</v>
      </c>
      <c r="C1968" t="s">
        <v>1110</v>
      </c>
      <c r="D1968" t="s">
        <v>1111</v>
      </c>
      <c r="E1968" t="s">
        <v>3</v>
      </c>
      <c r="F1968">
        <f t="shared" si="150"/>
        <v>7</v>
      </c>
      <c r="G1968" t="s">
        <v>3778</v>
      </c>
      <c r="H1968" t="s">
        <v>3779</v>
      </c>
      <c r="I1968" t="s">
        <v>3780</v>
      </c>
      <c r="J1968" t="s">
        <v>4397</v>
      </c>
      <c r="K1968" s="46">
        <v>0.83430000000000004</v>
      </c>
      <c r="L1968" s="27">
        <v>8.15</v>
      </c>
      <c r="M1968" s="27">
        <v>35.92</v>
      </c>
      <c r="N1968" s="27">
        <v>963.31</v>
      </c>
      <c r="O1968" s="70">
        <f t="shared" si="151"/>
        <v>1007.38</v>
      </c>
      <c r="P1968" s="76">
        <v>1.4452648490562408</v>
      </c>
      <c r="Q1968" s="66">
        <f t="shared" si="152"/>
        <v>1392.24</v>
      </c>
      <c r="R1968" s="63">
        <v>1</v>
      </c>
      <c r="S1968" s="27">
        <v>0</v>
      </c>
      <c r="T1968" s="27">
        <v>1007.3800000000001</v>
      </c>
      <c r="U1968" s="64">
        <f t="shared" si="153"/>
        <v>1392.24</v>
      </c>
      <c r="V1968" s="65">
        <f t="shared" si="154"/>
        <v>2399.62</v>
      </c>
    </row>
    <row r="1969" spans="1:22" x14ac:dyDescent="0.25">
      <c r="A1969" s="1" t="s">
        <v>3719</v>
      </c>
      <c r="B1969" t="s">
        <v>40</v>
      </c>
      <c r="C1969" t="s">
        <v>1110</v>
      </c>
      <c r="D1969" t="s">
        <v>1111</v>
      </c>
      <c r="E1969" t="s">
        <v>3</v>
      </c>
      <c r="F1969">
        <f t="shared" si="150"/>
        <v>7</v>
      </c>
      <c r="G1969" t="s">
        <v>3787</v>
      </c>
      <c r="H1969" t="s">
        <v>3782</v>
      </c>
      <c r="I1969" t="s">
        <v>3785</v>
      </c>
      <c r="J1969" t="s">
        <v>4397</v>
      </c>
      <c r="K1969" s="46">
        <v>0.95809999999999995</v>
      </c>
      <c r="L1969" s="27">
        <v>0</v>
      </c>
      <c r="M1969" s="27">
        <v>41.25</v>
      </c>
      <c r="N1969" s="27">
        <v>1115.6099999999999</v>
      </c>
      <c r="O1969" s="70">
        <f t="shared" si="151"/>
        <v>1156.8599999999999</v>
      </c>
      <c r="P1969" s="76">
        <v>1.4452648490562408</v>
      </c>
      <c r="Q1969" s="66">
        <f t="shared" si="152"/>
        <v>1612.35</v>
      </c>
      <c r="R1969" s="63">
        <v>1</v>
      </c>
      <c r="S1969" s="27">
        <v>0</v>
      </c>
      <c r="T1969" s="27">
        <v>1156.8599999999999</v>
      </c>
      <c r="U1969" s="64">
        <f t="shared" si="153"/>
        <v>1612.35</v>
      </c>
      <c r="V1969" s="65">
        <f t="shared" si="154"/>
        <v>2769.21</v>
      </c>
    </row>
    <row r="1970" spans="1:22" x14ac:dyDescent="0.25">
      <c r="A1970" s="1" t="s">
        <v>3719</v>
      </c>
      <c r="B1970" t="s">
        <v>40</v>
      </c>
      <c r="C1970" t="s">
        <v>1112</v>
      </c>
      <c r="D1970" t="s">
        <v>1113</v>
      </c>
      <c r="E1970" t="s">
        <v>3</v>
      </c>
      <c r="F1970">
        <f t="shared" si="150"/>
        <v>7</v>
      </c>
      <c r="G1970" t="s">
        <v>3778</v>
      </c>
      <c r="H1970" t="s">
        <v>3779</v>
      </c>
      <c r="I1970" t="s">
        <v>3780</v>
      </c>
      <c r="J1970" t="s">
        <v>4397</v>
      </c>
      <c r="K1970" s="46">
        <v>0.7873</v>
      </c>
      <c r="L1970" s="27">
        <v>0</v>
      </c>
      <c r="M1970" s="27">
        <v>46.06</v>
      </c>
      <c r="N1970" s="27">
        <v>70.7</v>
      </c>
      <c r="O1970" s="70">
        <f t="shared" si="151"/>
        <v>116.76</v>
      </c>
      <c r="P1970" s="76">
        <v>1.4452656811825808</v>
      </c>
      <c r="Q1970" s="66">
        <f t="shared" si="152"/>
        <v>102.18</v>
      </c>
      <c r="R1970" s="63">
        <v>1</v>
      </c>
      <c r="S1970" s="27">
        <v>0</v>
      </c>
      <c r="T1970" s="27">
        <v>116.76</v>
      </c>
      <c r="U1970" s="64">
        <f t="shared" si="153"/>
        <v>102.18</v>
      </c>
      <c r="V1970" s="65">
        <f t="shared" si="154"/>
        <v>218.94</v>
      </c>
    </row>
    <row r="1971" spans="1:22" x14ac:dyDescent="0.25">
      <c r="A1971" s="1" t="s">
        <v>3719</v>
      </c>
      <c r="B1971" t="s">
        <v>40</v>
      </c>
      <c r="C1971" t="s">
        <v>1112</v>
      </c>
      <c r="D1971" t="s">
        <v>1113</v>
      </c>
      <c r="E1971" t="s">
        <v>3</v>
      </c>
      <c r="F1971">
        <f t="shared" si="150"/>
        <v>7</v>
      </c>
      <c r="G1971" t="s">
        <v>3902</v>
      </c>
      <c r="H1971" t="s">
        <v>3782</v>
      </c>
      <c r="I1971" t="s">
        <v>3783</v>
      </c>
      <c r="J1971" t="s">
        <v>4397</v>
      </c>
      <c r="K1971" s="46">
        <v>1</v>
      </c>
      <c r="L1971" s="27">
        <v>89.8</v>
      </c>
      <c r="M1971" s="27">
        <v>58.5</v>
      </c>
      <c r="N1971" s="27">
        <v>0</v>
      </c>
      <c r="O1971" s="70">
        <f t="shared" si="151"/>
        <v>148.30000000000001</v>
      </c>
      <c r="P1971" s="76">
        <v>0</v>
      </c>
      <c r="Q1971" s="66">
        <f t="shared" si="152"/>
        <v>0</v>
      </c>
      <c r="R1971" s="63">
        <v>1</v>
      </c>
      <c r="S1971" s="27">
        <v>0</v>
      </c>
      <c r="T1971" s="27">
        <v>148.30000000000001</v>
      </c>
      <c r="U1971" s="64">
        <f t="shared" si="153"/>
        <v>0</v>
      </c>
      <c r="V1971" s="65">
        <f t="shared" si="154"/>
        <v>148.30000000000001</v>
      </c>
    </row>
    <row r="1972" spans="1:22" x14ac:dyDescent="0.25">
      <c r="A1972" s="1" t="s">
        <v>3719</v>
      </c>
      <c r="B1972" t="s">
        <v>40</v>
      </c>
      <c r="C1972" t="s">
        <v>1112</v>
      </c>
      <c r="D1972" t="s">
        <v>1113</v>
      </c>
      <c r="E1972" t="s">
        <v>3</v>
      </c>
      <c r="F1972">
        <f t="shared" si="150"/>
        <v>7</v>
      </c>
      <c r="G1972" t="s">
        <v>3787</v>
      </c>
      <c r="H1972" t="s">
        <v>3782</v>
      </c>
      <c r="I1972" t="s">
        <v>3785</v>
      </c>
      <c r="J1972" t="s">
        <v>4397</v>
      </c>
      <c r="K1972" s="46">
        <v>1</v>
      </c>
      <c r="L1972" s="27">
        <v>0</v>
      </c>
      <c r="M1972" s="27">
        <v>58.5</v>
      </c>
      <c r="N1972" s="27">
        <v>89.8</v>
      </c>
      <c r="O1972" s="70">
        <f t="shared" si="151"/>
        <v>148.30000000000001</v>
      </c>
      <c r="P1972" s="76">
        <v>1.4452656811825808</v>
      </c>
      <c r="Q1972" s="66">
        <f t="shared" si="152"/>
        <v>129.78</v>
      </c>
      <c r="R1972" s="63">
        <v>1</v>
      </c>
      <c r="S1972" s="27">
        <v>0</v>
      </c>
      <c r="T1972" s="27">
        <v>148.29999999999998</v>
      </c>
      <c r="U1972" s="64">
        <f t="shared" si="153"/>
        <v>129.78</v>
      </c>
      <c r="V1972" s="65">
        <f t="shared" si="154"/>
        <v>278.08</v>
      </c>
    </row>
    <row r="1973" spans="1:22" x14ac:dyDescent="0.25">
      <c r="A1973" s="1" t="s">
        <v>3719</v>
      </c>
      <c r="B1973" t="s">
        <v>40</v>
      </c>
      <c r="C1973" t="s">
        <v>1112</v>
      </c>
      <c r="D1973" t="s">
        <v>1113</v>
      </c>
      <c r="E1973" t="s">
        <v>3</v>
      </c>
      <c r="F1973">
        <f t="shared" si="150"/>
        <v>7</v>
      </c>
      <c r="G1973" t="s">
        <v>3869</v>
      </c>
      <c r="H1973" t="s">
        <v>3782</v>
      </c>
      <c r="I1973" t="s">
        <v>3785</v>
      </c>
      <c r="J1973" t="s">
        <v>4397</v>
      </c>
      <c r="K1973" s="46">
        <v>1</v>
      </c>
      <c r="L1973" s="27">
        <v>0</v>
      </c>
      <c r="M1973" s="27">
        <v>58.5</v>
      </c>
      <c r="N1973" s="27">
        <v>89.8</v>
      </c>
      <c r="O1973" s="70">
        <f t="shared" si="151"/>
        <v>148.30000000000001</v>
      </c>
      <c r="P1973" s="76">
        <v>1.4452656811825808</v>
      </c>
      <c r="Q1973" s="66">
        <f t="shared" si="152"/>
        <v>129.78</v>
      </c>
      <c r="R1973" s="63">
        <v>1</v>
      </c>
      <c r="S1973" s="27">
        <v>0</v>
      </c>
      <c r="T1973" s="27">
        <v>148.29999999999998</v>
      </c>
      <c r="U1973" s="64">
        <f t="shared" si="153"/>
        <v>129.78</v>
      </c>
      <c r="V1973" s="65">
        <f t="shared" si="154"/>
        <v>278.08</v>
      </c>
    </row>
    <row r="1974" spans="1:22" x14ac:dyDescent="0.25">
      <c r="A1974" s="1" t="s">
        <v>3719</v>
      </c>
      <c r="B1974" t="s">
        <v>40</v>
      </c>
      <c r="C1974" t="s">
        <v>2490</v>
      </c>
      <c r="D1974" t="s">
        <v>2491</v>
      </c>
      <c r="E1974" t="s">
        <v>1</v>
      </c>
      <c r="F1974">
        <f t="shared" si="150"/>
        <v>7</v>
      </c>
      <c r="G1974" t="s">
        <v>3778</v>
      </c>
      <c r="H1974" t="s">
        <v>3779</v>
      </c>
      <c r="I1974" t="s">
        <v>3780</v>
      </c>
      <c r="J1974" t="s">
        <v>4396</v>
      </c>
      <c r="K1974" s="46">
        <v>15.344900000000001</v>
      </c>
      <c r="L1974" s="27">
        <v>0</v>
      </c>
      <c r="M1974" s="27">
        <v>0</v>
      </c>
      <c r="N1974" s="27">
        <v>0</v>
      </c>
      <c r="O1974" s="70">
        <f t="shared" si="151"/>
        <v>0</v>
      </c>
      <c r="P1974" s="76">
        <v>0</v>
      </c>
      <c r="Q1974" s="66">
        <f t="shared" si="152"/>
        <v>0</v>
      </c>
      <c r="R1974" s="63">
        <v>1</v>
      </c>
      <c r="S1974" s="27">
        <v>0</v>
      </c>
      <c r="T1974" s="27">
        <v>0</v>
      </c>
      <c r="U1974" s="64">
        <f t="shared" si="153"/>
        <v>0</v>
      </c>
      <c r="V1974" s="65">
        <f t="shared" si="154"/>
        <v>0</v>
      </c>
    </row>
    <row r="1975" spans="1:22" x14ac:dyDescent="0.25">
      <c r="A1975" s="1" t="s">
        <v>3719</v>
      </c>
      <c r="B1975" t="s">
        <v>40</v>
      </c>
      <c r="C1975" t="s">
        <v>2490</v>
      </c>
      <c r="D1975" t="s">
        <v>2491</v>
      </c>
      <c r="E1975" t="s">
        <v>1</v>
      </c>
      <c r="F1975">
        <f t="shared" si="150"/>
        <v>7</v>
      </c>
      <c r="G1975" t="s">
        <v>3996</v>
      </c>
      <c r="H1975" t="s">
        <v>3782</v>
      </c>
      <c r="I1975" t="s">
        <v>3785</v>
      </c>
      <c r="J1975" t="s">
        <v>4396</v>
      </c>
      <c r="K1975" s="46">
        <v>2.2734000000000001</v>
      </c>
      <c r="L1975" s="27">
        <v>0</v>
      </c>
      <c r="M1975" s="27">
        <v>0</v>
      </c>
      <c r="N1975" s="27">
        <v>0</v>
      </c>
      <c r="O1975" s="70">
        <f t="shared" si="151"/>
        <v>0</v>
      </c>
      <c r="P1975" s="76">
        <v>0</v>
      </c>
      <c r="Q1975" s="66">
        <f t="shared" si="152"/>
        <v>0</v>
      </c>
      <c r="R1975" s="63">
        <v>1</v>
      </c>
      <c r="S1975" s="27">
        <v>0</v>
      </c>
      <c r="T1975" s="27">
        <v>0</v>
      </c>
      <c r="U1975" s="64">
        <f t="shared" si="153"/>
        <v>0</v>
      </c>
      <c r="V1975" s="65">
        <f t="shared" si="154"/>
        <v>0</v>
      </c>
    </row>
    <row r="1976" spans="1:22" x14ac:dyDescent="0.25">
      <c r="A1976" s="1" t="s">
        <v>3719</v>
      </c>
      <c r="B1976" t="s">
        <v>40</v>
      </c>
      <c r="C1976" t="s">
        <v>2490</v>
      </c>
      <c r="D1976" t="s">
        <v>2491</v>
      </c>
      <c r="E1976" t="s">
        <v>1</v>
      </c>
      <c r="F1976">
        <f t="shared" si="150"/>
        <v>7</v>
      </c>
      <c r="G1976" t="s">
        <v>3804</v>
      </c>
      <c r="H1976" t="s">
        <v>3782</v>
      </c>
      <c r="I1976" t="s">
        <v>3785</v>
      </c>
      <c r="J1976" t="s">
        <v>4396</v>
      </c>
      <c r="K1976" s="46">
        <v>0.39939999999999998</v>
      </c>
      <c r="L1976" s="27">
        <v>0</v>
      </c>
      <c r="M1976" s="27">
        <v>210.04</v>
      </c>
      <c r="N1976" s="27">
        <v>38.979999999999997</v>
      </c>
      <c r="O1976" s="70">
        <f t="shared" si="151"/>
        <v>249.01999999999998</v>
      </c>
      <c r="P1976" s="76">
        <v>1.4453565931246795</v>
      </c>
      <c r="Q1976" s="66">
        <f t="shared" si="152"/>
        <v>56.34</v>
      </c>
      <c r="R1976" s="63">
        <v>1</v>
      </c>
      <c r="S1976" s="27">
        <v>249.01999999999998</v>
      </c>
      <c r="T1976" s="27">
        <v>0</v>
      </c>
      <c r="U1976" s="64">
        <f t="shared" si="153"/>
        <v>56.34</v>
      </c>
      <c r="V1976" s="65">
        <f t="shared" si="154"/>
        <v>305.36</v>
      </c>
    </row>
    <row r="1977" spans="1:22" x14ac:dyDescent="0.25">
      <c r="A1977" s="1" t="s">
        <v>3719</v>
      </c>
      <c r="B1977" t="s">
        <v>40</v>
      </c>
      <c r="C1977" t="s">
        <v>2492</v>
      </c>
      <c r="D1977" t="s">
        <v>2493</v>
      </c>
      <c r="E1977" t="s">
        <v>1</v>
      </c>
      <c r="F1977">
        <f t="shared" si="150"/>
        <v>7</v>
      </c>
      <c r="G1977" t="s">
        <v>3778</v>
      </c>
      <c r="H1977" t="s">
        <v>3779</v>
      </c>
      <c r="I1977" t="s">
        <v>3780</v>
      </c>
      <c r="J1977" t="s">
        <v>4396</v>
      </c>
      <c r="K1977" s="46">
        <v>17.763400000000001</v>
      </c>
      <c r="L1977" s="27">
        <v>4539.3</v>
      </c>
      <c r="M1977" s="27">
        <v>0</v>
      </c>
      <c r="N1977" s="27">
        <v>13250.75</v>
      </c>
      <c r="O1977" s="70">
        <f t="shared" si="151"/>
        <v>17790.05</v>
      </c>
      <c r="P1977" s="76">
        <v>1.4452626035402827</v>
      </c>
      <c r="Q1977" s="66">
        <f t="shared" si="152"/>
        <v>19150.810000000001</v>
      </c>
      <c r="R1977" s="63">
        <v>1</v>
      </c>
      <c r="S1977" s="27">
        <v>17790.050000000003</v>
      </c>
      <c r="T1977" s="27">
        <v>0</v>
      </c>
      <c r="U1977" s="64">
        <f t="shared" si="153"/>
        <v>19150.810000000001</v>
      </c>
      <c r="V1977" s="65">
        <f t="shared" si="154"/>
        <v>36940.86</v>
      </c>
    </row>
    <row r="1978" spans="1:22" x14ac:dyDescent="0.25">
      <c r="A1978" s="1" t="s">
        <v>3719</v>
      </c>
      <c r="B1978" t="s">
        <v>40</v>
      </c>
      <c r="C1978" t="s">
        <v>2492</v>
      </c>
      <c r="D1978" t="s">
        <v>2493</v>
      </c>
      <c r="E1978" t="s">
        <v>1</v>
      </c>
      <c r="F1978">
        <f t="shared" si="150"/>
        <v>7</v>
      </c>
      <c r="G1978" t="s">
        <v>3804</v>
      </c>
      <c r="H1978" t="s">
        <v>3782</v>
      </c>
      <c r="I1978" t="s">
        <v>3785</v>
      </c>
      <c r="J1978" t="s">
        <v>4396</v>
      </c>
      <c r="K1978" s="46">
        <v>0.4582</v>
      </c>
      <c r="L1978" s="27">
        <v>0</v>
      </c>
      <c r="M1978" s="27">
        <v>0</v>
      </c>
      <c r="N1978" s="27">
        <v>458.89</v>
      </c>
      <c r="O1978" s="70">
        <f t="shared" si="151"/>
        <v>458.89</v>
      </c>
      <c r="P1978" s="76">
        <v>1.4452626035402827</v>
      </c>
      <c r="Q1978" s="66">
        <f t="shared" si="152"/>
        <v>663.22</v>
      </c>
      <c r="R1978" s="63">
        <v>1</v>
      </c>
      <c r="S1978" s="27">
        <v>458.89</v>
      </c>
      <c r="T1978" s="27">
        <v>0</v>
      </c>
      <c r="U1978" s="64">
        <f t="shared" si="153"/>
        <v>663.22</v>
      </c>
      <c r="V1978" s="65">
        <f t="shared" si="154"/>
        <v>1122.1100000000001</v>
      </c>
    </row>
    <row r="1979" spans="1:22" x14ac:dyDescent="0.25">
      <c r="A1979" s="1" t="s">
        <v>3719</v>
      </c>
      <c r="B1979" t="s">
        <v>40</v>
      </c>
      <c r="C1979" t="s">
        <v>2494</v>
      </c>
      <c r="D1979" t="s">
        <v>2495</v>
      </c>
      <c r="E1979" t="s">
        <v>1</v>
      </c>
      <c r="F1979">
        <f t="shared" si="150"/>
        <v>7</v>
      </c>
      <c r="G1979" t="s">
        <v>3778</v>
      </c>
      <c r="H1979" t="s">
        <v>3779</v>
      </c>
      <c r="I1979" t="s">
        <v>3780</v>
      </c>
      <c r="J1979" t="s">
        <v>4397</v>
      </c>
      <c r="K1979" s="46">
        <v>7.9348000000000001</v>
      </c>
      <c r="L1979" s="27">
        <v>0</v>
      </c>
      <c r="M1979" s="27">
        <v>1849.6</v>
      </c>
      <c r="N1979" s="27">
        <v>55.540000000000006</v>
      </c>
      <c r="O1979" s="70">
        <f t="shared" si="151"/>
        <v>1905.1399999999999</v>
      </c>
      <c r="P1979" s="76">
        <v>1.4452646741087505</v>
      </c>
      <c r="Q1979" s="66">
        <f t="shared" si="152"/>
        <v>80.27</v>
      </c>
      <c r="R1979" s="63">
        <v>1</v>
      </c>
      <c r="S1979" s="27">
        <v>0</v>
      </c>
      <c r="T1979" s="27">
        <v>1905.1399999999999</v>
      </c>
      <c r="U1979" s="64">
        <f t="shared" si="153"/>
        <v>80.27</v>
      </c>
      <c r="V1979" s="65">
        <f t="shared" si="154"/>
        <v>1985.4099999999999</v>
      </c>
    </row>
    <row r="1980" spans="1:22" x14ac:dyDescent="0.25">
      <c r="A1980" s="1" t="s">
        <v>3719</v>
      </c>
      <c r="B1980" t="s">
        <v>40</v>
      </c>
      <c r="C1980" t="s">
        <v>2494</v>
      </c>
      <c r="D1980" t="s">
        <v>2495</v>
      </c>
      <c r="E1980" t="s">
        <v>1</v>
      </c>
      <c r="F1980">
        <f t="shared" si="150"/>
        <v>7</v>
      </c>
      <c r="G1980" t="s">
        <v>3902</v>
      </c>
      <c r="H1980" t="s">
        <v>3782</v>
      </c>
      <c r="I1980" t="s">
        <v>3783</v>
      </c>
      <c r="J1980" t="s">
        <v>4397</v>
      </c>
      <c r="K1980" s="46">
        <v>1</v>
      </c>
      <c r="L1980" s="27">
        <v>7</v>
      </c>
      <c r="M1980" s="27">
        <v>233.1</v>
      </c>
      <c r="N1980" s="27">
        <v>0</v>
      </c>
      <c r="O1980" s="70">
        <f t="shared" si="151"/>
        <v>240.1</v>
      </c>
      <c r="P1980" s="76">
        <v>0</v>
      </c>
      <c r="Q1980" s="66">
        <f t="shared" si="152"/>
        <v>0</v>
      </c>
      <c r="R1980" s="63">
        <v>1</v>
      </c>
      <c r="S1980" s="27">
        <v>0</v>
      </c>
      <c r="T1980" s="27">
        <v>240.1</v>
      </c>
      <c r="U1980" s="64">
        <f t="shared" si="153"/>
        <v>0</v>
      </c>
      <c r="V1980" s="65">
        <f t="shared" si="154"/>
        <v>240.1</v>
      </c>
    </row>
    <row r="1981" spans="1:22" x14ac:dyDescent="0.25">
      <c r="A1981" s="1" t="s">
        <v>3720</v>
      </c>
      <c r="B1981" t="s">
        <v>41</v>
      </c>
      <c r="C1981" t="s">
        <v>123</v>
      </c>
      <c r="D1981" t="s">
        <v>41</v>
      </c>
      <c r="E1981" t="s">
        <v>0</v>
      </c>
      <c r="F1981">
        <f t="shared" si="150"/>
        <v>7</v>
      </c>
      <c r="G1981" t="s">
        <v>3778</v>
      </c>
      <c r="H1981" t="s">
        <v>3779</v>
      </c>
      <c r="I1981" t="s">
        <v>3780</v>
      </c>
      <c r="J1981" t="s">
        <v>4396</v>
      </c>
      <c r="K1981" s="46">
        <v>6.4273999999999996</v>
      </c>
      <c r="L1981" s="27">
        <v>541.42000000000007</v>
      </c>
      <c r="M1981" s="27">
        <v>57722.38</v>
      </c>
      <c r="N1981" s="27">
        <v>1839.4799999999998</v>
      </c>
      <c r="O1981" s="70">
        <f t="shared" si="151"/>
        <v>60103.28</v>
      </c>
      <c r="P1981" s="76">
        <v>1.4452617043947202</v>
      </c>
      <c r="Q1981" s="66">
        <f t="shared" si="152"/>
        <v>2658.53</v>
      </c>
      <c r="R1981" s="63">
        <v>1</v>
      </c>
      <c r="S1981" s="27">
        <v>60103.28</v>
      </c>
      <c r="T1981" s="27">
        <v>0</v>
      </c>
      <c r="U1981" s="64">
        <f t="shared" si="153"/>
        <v>2658.53</v>
      </c>
      <c r="V1981" s="65">
        <f t="shared" si="154"/>
        <v>62761.81</v>
      </c>
    </row>
    <row r="1982" spans="1:22" x14ac:dyDescent="0.25">
      <c r="A1982" s="1" t="s">
        <v>3720</v>
      </c>
      <c r="B1982" t="s">
        <v>41</v>
      </c>
      <c r="C1982" t="s">
        <v>123</v>
      </c>
      <c r="D1982" t="s">
        <v>41</v>
      </c>
      <c r="E1982" t="s">
        <v>0</v>
      </c>
      <c r="F1982">
        <f t="shared" si="150"/>
        <v>7</v>
      </c>
      <c r="G1982" t="s">
        <v>3790</v>
      </c>
      <c r="H1982" t="s">
        <v>3782</v>
      </c>
      <c r="I1982" t="s">
        <v>3785</v>
      </c>
      <c r="J1982" t="s">
        <v>4397</v>
      </c>
      <c r="K1982" s="46">
        <v>0.19989999999999999</v>
      </c>
      <c r="L1982" s="27">
        <v>0</v>
      </c>
      <c r="M1982" s="27">
        <v>1795.24</v>
      </c>
      <c r="N1982" s="27">
        <v>86.81</v>
      </c>
      <c r="O1982" s="70">
        <f t="shared" si="151"/>
        <v>1882.05</v>
      </c>
      <c r="P1982" s="76">
        <v>1.4452618091274239</v>
      </c>
      <c r="Q1982" s="66">
        <f t="shared" si="152"/>
        <v>125.46</v>
      </c>
      <c r="R1982" s="63">
        <v>1</v>
      </c>
      <c r="S1982" s="27">
        <v>0</v>
      </c>
      <c r="T1982" s="27">
        <v>1882.05</v>
      </c>
      <c r="U1982" s="64">
        <f t="shared" si="153"/>
        <v>125.46</v>
      </c>
      <c r="V1982" s="65">
        <f t="shared" si="154"/>
        <v>2007.51</v>
      </c>
    </row>
    <row r="1983" spans="1:22" x14ac:dyDescent="0.25">
      <c r="A1983" s="1" t="s">
        <v>3720</v>
      </c>
      <c r="B1983" t="s">
        <v>41</v>
      </c>
      <c r="C1983" t="s">
        <v>123</v>
      </c>
      <c r="D1983" t="s">
        <v>41</v>
      </c>
      <c r="E1983" t="s">
        <v>0</v>
      </c>
      <c r="F1983">
        <f t="shared" si="150"/>
        <v>7</v>
      </c>
      <c r="G1983" t="s">
        <v>3824</v>
      </c>
      <c r="H1983" t="s">
        <v>3782</v>
      </c>
      <c r="I1983" t="s">
        <v>3785</v>
      </c>
      <c r="J1983" t="s">
        <v>4397</v>
      </c>
      <c r="K1983" s="46">
        <v>0.41980000000000001</v>
      </c>
      <c r="L1983" s="27">
        <v>0</v>
      </c>
      <c r="M1983" s="27">
        <v>3770.09</v>
      </c>
      <c r="N1983" s="27">
        <v>182.31</v>
      </c>
      <c r="O1983" s="70">
        <f t="shared" si="151"/>
        <v>3952.4</v>
      </c>
      <c r="P1983" s="76">
        <v>1.4452618091274239</v>
      </c>
      <c r="Q1983" s="66">
        <f t="shared" si="152"/>
        <v>263.49</v>
      </c>
      <c r="R1983" s="63">
        <v>1</v>
      </c>
      <c r="S1983" s="27">
        <v>0</v>
      </c>
      <c r="T1983" s="27">
        <v>3952.4</v>
      </c>
      <c r="U1983" s="64">
        <f t="shared" si="153"/>
        <v>263.49</v>
      </c>
      <c r="V1983" s="65">
        <f t="shared" si="154"/>
        <v>4215.8900000000003</v>
      </c>
    </row>
    <row r="1984" spans="1:22" x14ac:dyDescent="0.25">
      <c r="A1984" s="1" t="s">
        <v>3720</v>
      </c>
      <c r="B1984" t="s">
        <v>41</v>
      </c>
      <c r="C1984" t="s">
        <v>123</v>
      </c>
      <c r="D1984" t="s">
        <v>41</v>
      </c>
      <c r="E1984" t="s">
        <v>0</v>
      </c>
      <c r="F1984">
        <f t="shared" si="150"/>
        <v>7</v>
      </c>
      <c r="G1984" t="s">
        <v>3844</v>
      </c>
      <c r="H1984" t="s">
        <v>3782</v>
      </c>
      <c r="I1984" t="s">
        <v>3785</v>
      </c>
      <c r="J1984" t="s">
        <v>4397</v>
      </c>
      <c r="K1984" s="46">
        <v>1.4994000000000001</v>
      </c>
      <c r="L1984" s="27">
        <v>0</v>
      </c>
      <c r="M1984" s="27">
        <v>13465.62</v>
      </c>
      <c r="N1984" s="27">
        <v>651.14</v>
      </c>
      <c r="O1984" s="70">
        <f t="shared" si="151"/>
        <v>14116.76</v>
      </c>
      <c r="P1984" s="76">
        <v>1.4452618091274239</v>
      </c>
      <c r="Q1984" s="66">
        <f t="shared" si="152"/>
        <v>941.07</v>
      </c>
      <c r="R1984" s="63">
        <v>1</v>
      </c>
      <c r="S1984" s="27">
        <v>0</v>
      </c>
      <c r="T1984" s="27">
        <v>14116.76</v>
      </c>
      <c r="U1984" s="64">
        <f t="shared" si="153"/>
        <v>941.07</v>
      </c>
      <c r="V1984" s="65">
        <f t="shared" si="154"/>
        <v>15057.83</v>
      </c>
    </row>
    <row r="1985" spans="1:22" x14ac:dyDescent="0.25">
      <c r="A1985" s="1" t="s">
        <v>3720</v>
      </c>
      <c r="B1985" t="s">
        <v>41</v>
      </c>
      <c r="C1985" t="s">
        <v>123</v>
      </c>
      <c r="D1985" t="s">
        <v>41</v>
      </c>
      <c r="E1985" t="s">
        <v>0</v>
      </c>
      <c r="F1985">
        <f t="shared" si="150"/>
        <v>7</v>
      </c>
      <c r="G1985" t="s">
        <v>3845</v>
      </c>
      <c r="H1985" t="s">
        <v>3798</v>
      </c>
      <c r="I1985" t="s">
        <v>3785</v>
      </c>
      <c r="J1985" t="s">
        <v>4397</v>
      </c>
      <c r="K1985" s="46">
        <v>1.6793</v>
      </c>
      <c r="L1985" s="27">
        <v>0</v>
      </c>
      <c r="M1985" s="27">
        <v>15081.25</v>
      </c>
      <c r="N1985" s="27">
        <v>729.27</v>
      </c>
      <c r="O1985" s="70">
        <f t="shared" si="151"/>
        <v>15810.52</v>
      </c>
      <c r="P1985" s="76">
        <v>1.4452618091274239</v>
      </c>
      <c r="Q1985" s="66">
        <f t="shared" si="152"/>
        <v>1053.99</v>
      </c>
      <c r="R1985" s="63">
        <v>1</v>
      </c>
      <c r="S1985" s="27">
        <v>0</v>
      </c>
      <c r="T1985" s="27">
        <v>15810.52</v>
      </c>
      <c r="U1985" s="64">
        <f t="shared" si="153"/>
        <v>1053.99</v>
      </c>
      <c r="V1985" s="65">
        <f t="shared" si="154"/>
        <v>16864.510000000002</v>
      </c>
    </row>
    <row r="1986" spans="1:22" x14ac:dyDescent="0.25">
      <c r="A1986" s="1" t="s">
        <v>3720</v>
      </c>
      <c r="B1986" t="s">
        <v>41</v>
      </c>
      <c r="C1986" t="s">
        <v>123</v>
      </c>
      <c r="D1986" t="s">
        <v>41</v>
      </c>
      <c r="E1986" t="s">
        <v>0</v>
      </c>
      <c r="F1986">
        <f t="shared" ref="F1986:F2049" si="155">LEN(C1986)</f>
        <v>7</v>
      </c>
      <c r="G1986" t="s">
        <v>3787</v>
      </c>
      <c r="H1986" t="s">
        <v>3782</v>
      </c>
      <c r="I1986" t="s">
        <v>3785</v>
      </c>
      <c r="J1986" t="s">
        <v>4397</v>
      </c>
      <c r="K1986" s="46">
        <v>0.49980000000000002</v>
      </c>
      <c r="L1986" s="27">
        <v>0</v>
      </c>
      <c r="M1986" s="27">
        <v>4488.54</v>
      </c>
      <c r="N1986" s="27">
        <v>217.05000000000004</v>
      </c>
      <c r="O1986" s="70">
        <f t="shared" ref="O1986:O2049" si="156">SUM(L1986:N1986)</f>
        <v>4705.59</v>
      </c>
      <c r="P1986" s="76">
        <v>1.4452618091274239</v>
      </c>
      <c r="Q1986" s="66">
        <f t="shared" ref="Q1986:Q2049" si="157">ROUND(P1986*N1986,2)</f>
        <v>313.69</v>
      </c>
      <c r="R1986" s="63">
        <v>1</v>
      </c>
      <c r="S1986" s="27">
        <v>0</v>
      </c>
      <c r="T1986" s="27">
        <v>4705.59</v>
      </c>
      <c r="U1986" s="64">
        <f t="shared" ref="U1986:U2049" si="158">ROUND(SUM(L1986,M1986,N1986,Q1986,-S1986,-T1986), 2)</f>
        <v>313.69</v>
      </c>
      <c r="V1986" s="65">
        <f t="shared" ref="V1986:V2049" si="159">SUM(S1986,T1986,U1986)</f>
        <v>5019.28</v>
      </c>
    </row>
    <row r="1987" spans="1:22" x14ac:dyDescent="0.25">
      <c r="A1987" s="1" t="s">
        <v>3720</v>
      </c>
      <c r="B1987" t="s">
        <v>41</v>
      </c>
      <c r="C1987" t="s">
        <v>123</v>
      </c>
      <c r="D1987" t="s">
        <v>41</v>
      </c>
      <c r="E1987" t="s">
        <v>0</v>
      </c>
      <c r="F1987">
        <f t="shared" si="155"/>
        <v>7</v>
      </c>
      <c r="G1987" t="s">
        <v>3788</v>
      </c>
      <c r="H1987" t="s">
        <v>3782</v>
      </c>
      <c r="I1987" t="s">
        <v>3785</v>
      </c>
      <c r="J1987" t="s">
        <v>4397</v>
      </c>
      <c r="K1987" s="46">
        <v>0.26989999999999997</v>
      </c>
      <c r="L1987" s="27">
        <v>0</v>
      </c>
      <c r="M1987" s="27">
        <v>2423.88</v>
      </c>
      <c r="N1987" s="27">
        <v>117.21000000000001</v>
      </c>
      <c r="O1987" s="70">
        <f t="shared" si="156"/>
        <v>2541.09</v>
      </c>
      <c r="P1987" s="76">
        <v>1.4452618091274239</v>
      </c>
      <c r="Q1987" s="66">
        <f t="shared" si="157"/>
        <v>169.4</v>
      </c>
      <c r="R1987" s="63">
        <v>1</v>
      </c>
      <c r="S1987" s="27">
        <v>0</v>
      </c>
      <c r="T1987" s="27">
        <v>2541.09</v>
      </c>
      <c r="U1987" s="64">
        <f t="shared" si="158"/>
        <v>169.4</v>
      </c>
      <c r="V1987" s="65">
        <f t="shared" si="159"/>
        <v>2710.4900000000002</v>
      </c>
    </row>
    <row r="1988" spans="1:22" x14ac:dyDescent="0.25">
      <c r="A1988" s="1" t="s">
        <v>3720</v>
      </c>
      <c r="B1988" t="s">
        <v>41</v>
      </c>
      <c r="C1988" t="s">
        <v>123</v>
      </c>
      <c r="D1988" t="s">
        <v>41</v>
      </c>
      <c r="E1988" t="s">
        <v>0</v>
      </c>
      <c r="F1988">
        <f t="shared" si="155"/>
        <v>7</v>
      </c>
      <c r="G1988" t="s">
        <v>3846</v>
      </c>
      <c r="H1988" t="s">
        <v>3782</v>
      </c>
      <c r="I1988" t="s">
        <v>3785</v>
      </c>
      <c r="J1988" t="s">
        <v>4397</v>
      </c>
      <c r="K1988" s="46">
        <v>0.49980000000000002</v>
      </c>
      <c r="L1988" s="27">
        <v>0</v>
      </c>
      <c r="M1988" s="27">
        <v>4488.54</v>
      </c>
      <c r="N1988" s="27">
        <v>217.05000000000004</v>
      </c>
      <c r="O1988" s="70">
        <f t="shared" si="156"/>
        <v>4705.59</v>
      </c>
      <c r="P1988" s="76">
        <v>1.4452618091274239</v>
      </c>
      <c r="Q1988" s="66">
        <f t="shared" si="157"/>
        <v>313.69</v>
      </c>
      <c r="R1988" s="63">
        <v>1</v>
      </c>
      <c r="S1988" s="27">
        <v>0</v>
      </c>
      <c r="T1988" s="27">
        <v>4705.59</v>
      </c>
      <c r="U1988" s="64">
        <f t="shared" si="158"/>
        <v>313.69</v>
      </c>
      <c r="V1988" s="65">
        <f t="shared" si="159"/>
        <v>5019.28</v>
      </c>
    </row>
    <row r="1989" spans="1:22" x14ac:dyDescent="0.25">
      <c r="A1989" s="1" t="s">
        <v>3720</v>
      </c>
      <c r="B1989" t="s">
        <v>41</v>
      </c>
      <c r="C1989" t="s">
        <v>123</v>
      </c>
      <c r="D1989" t="s">
        <v>41</v>
      </c>
      <c r="E1989" t="s">
        <v>0</v>
      </c>
      <c r="F1989">
        <f t="shared" si="155"/>
        <v>7</v>
      </c>
      <c r="G1989" t="s">
        <v>4305</v>
      </c>
      <c r="H1989" t="s">
        <v>3782</v>
      </c>
      <c r="I1989" t="s">
        <v>3783</v>
      </c>
      <c r="J1989" t="s">
        <v>4397</v>
      </c>
      <c r="K1989" s="46">
        <v>0.14990000000000001</v>
      </c>
      <c r="L1989" s="27">
        <v>65.099999999999994</v>
      </c>
      <c r="M1989" s="27">
        <v>1346.2</v>
      </c>
      <c r="N1989" s="27">
        <v>0</v>
      </c>
      <c r="O1989" s="70">
        <f t="shared" si="156"/>
        <v>1411.3</v>
      </c>
      <c r="P1989" s="76">
        <v>0</v>
      </c>
      <c r="Q1989" s="66">
        <f t="shared" si="157"/>
        <v>0</v>
      </c>
      <c r="R1989" s="63">
        <v>1</v>
      </c>
      <c r="S1989" s="27">
        <v>0</v>
      </c>
      <c r="T1989" s="27">
        <v>1411.3</v>
      </c>
      <c r="U1989" s="64">
        <f t="shared" si="158"/>
        <v>0</v>
      </c>
      <c r="V1989" s="65">
        <f t="shared" si="159"/>
        <v>1411.3</v>
      </c>
    </row>
    <row r="1990" spans="1:22" x14ac:dyDescent="0.25">
      <c r="A1990" s="1" t="s">
        <v>3720</v>
      </c>
      <c r="B1990" t="s">
        <v>41</v>
      </c>
      <c r="C1990" t="s">
        <v>1114</v>
      </c>
      <c r="D1990" t="s">
        <v>1115</v>
      </c>
      <c r="E1990" t="s">
        <v>3</v>
      </c>
      <c r="F1990">
        <f t="shared" si="155"/>
        <v>7</v>
      </c>
      <c r="G1990" t="s">
        <v>3778</v>
      </c>
      <c r="H1990" t="s">
        <v>3779</v>
      </c>
      <c r="I1990" t="s">
        <v>3780</v>
      </c>
      <c r="J1990" t="s">
        <v>4397</v>
      </c>
      <c r="K1990" s="46">
        <v>1.242</v>
      </c>
      <c r="L1990" s="27">
        <v>0</v>
      </c>
      <c r="M1990" s="27">
        <v>100.63</v>
      </c>
      <c r="N1990" s="27">
        <v>0</v>
      </c>
      <c r="O1990" s="70">
        <f t="shared" si="156"/>
        <v>100.63</v>
      </c>
      <c r="P1990" s="76">
        <v>0</v>
      </c>
      <c r="Q1990" s="66">
        <f t="shared" si="157"/>
        <v>0</v>
      </c>
      <c r="R1990" s="63">
        <v>0</v>
      </c>
      <c r="S1990" s="27">
        <v>0</v>
      </c>
      <c r="T1990" s="27">
        <v>100.63</v>
      </c>
      <c r="U1990" s="64">
        <f t="shared" si="158"/>
        <v>0</v>
      </c>
      <c r="V1990" s="65">
        <f t="shared" si="159"/>
        <v>100.63</v>
      </c>
    </row>
    <row r="1991" spans="1:22" x14ac:dyDescent="0.25">
      <c r="A1991" s="1" t="s">
        <v>3720</v>
      </c>
      <c r="B1991" t="s">
        <v>41</v>
      </c>
      <c r="C1991" t="s">
        <v>1114</v>
      </c>
      <c r="D1991" t="s">
        <v>1115</v>
      </c>
      <c r="E1991" t="s">
        <v>3</v>
      </c>
      <c r="F1991">
        <f t="shared" si="155"/>
        <v>7</v>
      </c>
      <c r="G1991" t="s">
        <v>3900</v>
      </c>
      <c r="H1991" t="s">
        <v>3779</v>
      </c>
      <c r="I1991" t="s">
        <v>3780</v>
      </c>
      <c r="J1991" t="s">
        <v>4397</v>
      </c>
      <c r="K1991" s="46">
        <v>1.9876</v>
      </c>
      <c r="L1991" s="27">
        <v>0</v>
      </c>
      <c r="M1991" s="27">
        <v>161.04</v>
      </c>
      <c r="N1991" s="27">
        <v>0</v>
      </c>
      <c r="O1991" s="70">
        <f t="shared" si="156"/>
        <v>161.04</v>
      </c>
      <c r="P1991" s="76">
        <v>0</v>
      </c>
      <c r="Q1991" s="66">
        <f t="shared" si="157"/>
        <v>0</v>
      </c>
      <c r="R1991" s="63">
        <v>0</v>
      </c>
      <c r="S1991" s="27">
        <v>0</v>
      </c>
      <c r="T1991" s="27">
        <v>161.04</v>
      </c>
      <c r="U1991" s="64">
        <f t="shared" si="158"/>
        <v>0</v>
      </c>
      <c r="V1991" s="65">
        <f t="shared" si="159"/>
        <v>161.04</v>
      </c>
    </row>
    <row r="1992" spans="1:22" x14ac:dyDescent="0.25">
      <c r="A1992" s="1" t="s">
        <v>3720</v>
      </c>
      <c r="B1992" t="s">
        <v>41</v>
      </c>
      <c r="C1992" t="s">
        <v>1114</v>
      </c>
      <c r="D1992" t="s">
        <v>1115</v>
      </c>
      <c r="E1992" t="s">
        <v>3</v>
      </c>
      <c r="F1992">
        <f t="shared" si="155"/>
        <v>7</v>
      </c>
      <c r="G1992" t="s">
        <v>3787</v>
      </c>
      <c r="H1992" t="s">
        <v>3782</v>
      </c>
      <c r="I1992" t="s">
        <v>3785</v>
      </c>
      <c r="J1992" t="s">
        <v>4397</v>
      </c>
      <c r="K1992" s="46">
        <v>0.99380000000000002</v>
      </c>
      <c r="L1992" s="27">
        <v>0</v>
      </c>
      <c r="M1992" s="27">
        <v>80.52</v>
      </c>
      <c r="N1992" s="27">
        <v>0</v>
      </c>
      <c r="O1992" s="70">
        <f t="shared" si="156"/>
        <v>80.52</v>
      </c>
      <c r="P1992" s="76">
        <v>0</v>
      </c>
      <c r="Q1992" s="66">
        <f t="shared" si="157"/>
        <v>0</v>
      </c>
      <c r="R1992" s="63">
        <v>0</v>
      </c>
      <c r="S1992" s="27">
        <v>0</v>
      </c>
      <c r="T1992" s="27">
        <v>80.52</v>
      </c>
      <c r="U1992" s="64">
        <f t="shared" si="158"/>
        <v>0</v>
      </c>
      <c r="V1992" s="65">
        <f t="shared" si="159"/>
        <v>80.52</v>
      </c>
    </row>
    <row r="1993" spans="1:22" x14ac:dyDescent="0.25">
      <c r="A1993" s="1" t="s">
        <v>3720</v>
      </c>
      <c r="B1993" t="s">
        <v>41</v>
      </c>
      <c r="C1993" t="s">
        <v>1114</v>
      </c>
      <c r="D1993" t="s">
        <v>1115</v>
      </c>
      <c r="E1993" t="s">
        <v>3</v>
      </c>
      <c r="F1993">
        <f t="shared" si="155"/>
        <v>7</v>
      </c>
      <c r="G1993" t="s">
        <v>3869</v>
      </c>
      <c r="H1993" t="s">
        <v>3782</v>
      </c>
      <c r="I1993" t="s">
        <v>3785</v>
      </c>
      <c r="J1993" t="s">
        <v>4397</v>
      </c>
      <c r="K1993" s="46">
        <v>1.9872000000000001</v>
      </c>
      <c r="L1993" s="27">
        <v>0</v>
      </c>
      <c r="M1993" s="27">
        <v>161</v>
      </c>
      <c r="N1993" s="27">
        <v>0</v>
      </c>
      <c r="O1993" s="70">
        <f t="shared" si="156"/>
        <v>161</v>
      </c>
      <c r="P1993" s="76">
        <v>0</v>
      </c>
      <c r="Q1993" s="66">
        <f t="shared" si="157"/>
        <v>0</v>
      </c>
      <c r="R1993" s="63">
        <v>0</v>
      </c>
      <c r="S1993" s="27">
        <v>0</v>
      </c>
      <c r="T1993" s="27">
        <v>161</v>
      </c>
      <c r="U1993" s="64">
        <f t="shared" si="158"/>
        <v>0</v>
      </c>
      <c r="V1993" s="65">
        <f t="shared" si="159"/>
        <v>161</v>
      </c>
    </row>
    <row r="1994" spans="1:22" x14ac:dyDescent="0.25">
      <c r="A1994" s="1" t="s">
        <v>3720</v>
      </c>
      <c r="B1994" t="s">
        <v>41</v>
      </c>
      <c r="C1994" t="s">
        <v>1116</v>
      </c>
      <c r="D1994" t="s">
        <v>1117</v>
      </c>
      <c r="E1994" t="s">
        <v>3</v>
      </c>
      <c r="F1994">
        <f t="shared" si="155"/>
        <v>7</v>
      </c>
      <c r="G1994" t="s">
        <v>3778</v>
      </c>
      <c r="H1994" t="s">
        <v>3779</v>
      </c>
      <c r="I1994" t="s">
        <v>3780</v>
      </c>
      <c r="J1994" t="s">
        <v>4397</v>
      </c>
      <c r="K1994" s="46">
        <v>1.2463</v>
      </c>
      <c r="L1994" s="27">
        <v>0</v>
      </c>
      <c r="M1994" s="27">
        <v>7651.91</v>
      </c>
      <c r="N1994" s="27">
        <v>0</v>
      </c>
      <c r="O1994" s="70">
        <f t="shared" si="156"/>
        <v>7651.91</v>
      </c>
      <c r="P1994" s="76">
        <v>0</v>
      </c>
      <c r="Q1994" s="66">
        <f t="shared" si="157"/>
        <v>0</v>
      </c>
      <c r="R1994" s="63">
        <v>0</v>
      </c>
      <c r="S1994" s="27">
        <v>0</v>
      </c>
      <c r="T1994" s="27">
        <v>7651.91</v>
      </c>
      <c r="U1994" s="64">
        <f t="shared" si="158"/>
        <v>0</v>
      </c>
      <c r="V1994" s="65">
        <f t="shared" si="159"/>
        <v>7651.91</v>
      </c>
    </row>
    <row r="1995" spans="1:22" x14ac:dyDescent="0.25">
      <c r="A1995" s="1" t="s">
        <v>3720</v>
      </c>
      <c r="B1995" t="s">
        <v>41</v>
      </c>
      <c r="C1995" t="s">
        <v>1116</v>
      </c>
      <c r="D1995" t="s">
        <v>1117</v>
      </c>
      <c r="E1995" t="s">
        <v>3</v>
      </c>
      <c r="F1995">
        <f t="shared" si="155"/>
        <v>7</v>
      </c>
      <c r="G1995" t="s">
        <v>3900</v>
      </c>
      <c r="H1995" t="s">
        <v>3779</v>
      </c>
      <c r="I1995" t="s">
        <v>3780</v>
      </c>
      <c r="J1995" t="s">
        <v>4397</v>
      </c>
      <c r="K1995" s="46">
        <v>3.4897999999999998</v>
      </c>
      <c r="L1995" s="27">
        <v>0</v>
      </c>
      <c r="M1995" s="27">
        <v>21426.33</v>
      </c>
      <c r="N1995" s="27">
        <v>0</v>
      </c>
      <c r="O1995" s="70">
        <f t="shared" si="156"/>
        <v>21426.33</v>
      </c>
      <c r="P1995" s="76">
        <v>0</v>
      </c>
      <c r="Q1995" s="66">
        <f t="shared" si="157"/>
        <v>0</v>
      </c>
      <c r="R1995" s="63">
        <v>0</v>
      </c>
      <c r="S1995" s="27">
        <v>0</v>
      </c>
      <c r="T1995" s="27">
        <v>21426.33</v>
      </c>
      <c r="U1995" s="64">
        <f t="shared" si="158"/>
        <v>0</v>
      </c>
      <c r="V1995" s="65">
        <f t="shared" si="159"/>
        <v>21426.33</v>
      </c>
    </row>
    <row r="1996" spans="1:22" x14ac:dyDescent="0.25">
      <c r="A1996" s="1" t="s">
        <v>3720</v>
      </c>
      <c r="B1996" t="s">
        <v>41</v>
      </c>
      <c r="C1996" t="s">
        <v>1118</v>
      </c>
      <c r="D1996" t="s">
        <v>1119</v>
      </c>
      <c r="E1996" t="s">
        <v>3</v>
      </c>
      <c r="F1996">
        <f t="shared" si="155"/>
        <v>7</v>
      </c>
      <c r="G1996" t="s">
        <v>3778</v>
      </c>
      <c r="H1996" t="s">
        <v>3779</v>
      </c>
      <c r="I1996" t="s">
        <v>3780</v>
      </c>
      <c r="J1996" t="s">
        <v>4397</v>
      </c>
      <c r="K1996" s="46">
        <v>1.2136</v>
      </c>
      <c r="L1996" s="27">
        <v>52.53</v>
      </c>
      <c r="M1996" s="27">
        <v>502.1</v>
      </c>
      <c r="N1996" s="27">
        <v>1108.6600000000001</v>
      </c>
      <c r="O1996" s="70">
        <f t="shared" si="156"/>
        <v>1663.29</v>
      </c>
      <c r="P1996" s="76">
        <v>1.4452620185803193</v>
      </c>
      <c r="Q1996" s="66">
        <f t="shared" si="157"/>
        <v>1602.3</v>
      </c>
      <c r="R1996" s="63">
        <v>1</v>
      </c>
      <c r="S1996" s="27">
        <v>0</v>
      </c>
      <c r="T1996" s="27">
        <v>1663.29</v>
      </c>
      <c r="U1996" s="64">
        <f t="shared" si="158"/>
        <v>1602.3</v>
      </c>
      <c r="V1996" s="65">
        <f t="shared" si="159"/>
        <v>3265.59</v>
      </c>
    </row>
    <row r="1997" spans="1:22" x14ac:dyDescent="0.25">
      <c r="A1997" s="1" t="s">
        <v>3720</v>
      </c>
      <c r="B1997" t="s">
        <v>41</v>
      </c>
      <c r="C1997" t="s">
        <v>1118</v>
      </c>
      <c r="D1997" t="s">
        <v>1119</v>
      </c>
      <c r="E1997" t="s">
        <v>3</v>
      </c>
      <c r="F1997">
        <f t="shared" si="155"/>
        <v>7</v>
      </c>
      <c r="G1997" t="s">
        <v>3900</v>
      </c>
      <c r="H1997" t="s">
        <v>3779</v>
      </c>
      <c r="I1997" t="s">
        <v>3780</v>
      </c>
      <c r="J1997" t="s">
        <v>4397</v>
      </c>
      <c r="K1997" s="46">
        <v>4.8544999999999998</v>
      </c>
      <c r="L1997" s="27">
        <v>210.02</v>
      </c>
      <c r="M1997" s="27">
        <v>2008.43</v>
      </c>
      <c r="N1997" s="27">
        <v>4434.8399999999992</v>
      </c>
      <c r="O1997" s="70">
        <f t="shared" si="156"/>
        <v>6653.2899999999991</v>
      </c>
      <c r="P1997" s="76">
        <v>1.4452620185803193</v>
      </c>
      <c r="Q1997" s="66">
        <f t="shared" si="157"/>
        <v>6409.51</v>
      </c>
      <c r="R1997" s="63">
        <v>1</v>
      </c>
      <c r="S1997" s="27">
        <v>0</v>
      </c>
      <c r="T1997" s="27">
        <v>6653.2899999999991</v>
      </c>
      <c r="U1997" s="64">
        <f t="shared" si="158"/>
        <v>6409.51</v>
      </c>
      <c r="V1997" s="65">
        <f t="shared" si="159"/>
        <v>13062.8</v>
      </c>
    </row>
    <row r="1998" spans="1:22" x14ac:dyDescent="0.25">
      <c r="A1998" s="1" t="s">
        <v>3720</v>
      </c>
      <c r="B1998" t="s">
        <v>41</v>
      </c>
      <c r="C1998" t="s">
        <v>1120</v>
      </c>
      <c r="D1998" t="s">
        <v>1121</v>
      </c>
      <c r="E1998" t="s">
        <v>3</v>
      </c>
      <c r="F1998">
        <f t="shared" si="155"/>
        <v>7</v>
      </c>
      <c r="G1998" t="s">
        <v>3778</v>
      </c>
      <c r="H1998" t="s">
        <v>3779</v>
      </c>
      <c r="I1998" t="s">
        <v>3780</v>
      </c>
      <c r="J1998" t="s">
        <v>4397</v>
      </c>
      <c r="K1998" s="46">
        <v>0.80169999999999997</v>
      </c>
      <c r="L1998" s="27">
        <v>0</v>
      </c>
      <c r="M1998" s="27">
        <v>578.35</v>
      </c>
      <c r="N1998" s="27">
        <v>0</v>
      </c>
      <c r="O1998" s="70">
        <f t="shared" si="156"/>
        <v>578.35</v>
      </c>
      <c r="P1998" s="76">
        <v>0</v>
      </c>
      <c r="Q1998" s="66">
        <f t="shared" si="157"/>
        <v>0</v>
      </c>
      <c r="R1998" s="63">
        <v>0</v>
      </c>
      <c r="S1998" s="27">
        <v>0</v>
      </c>
      <c r="T1998" s="27">
        <v>578.35</v>
      </c>
      <c r="U1998" s="64">
        <f t="shared" si="158"/>
        <v>0</v>
      </c>
      <c r="V1998" s="65">
        <f t="shared" si="159"/>
        <v>578.35</v>
      </c>
    </row>
    <row r="1999" spans="1:22" x14ac:dyDescent="0.25">
      <c r="A1999" s="1" t="s">
        <v>3720</v>
      </c>
      <c r="B1999" t="s">
        <v>41</v>
      </c>
      <c r="C1999" t="s">
        <v>1120</v>
      </c>
      <c r="D1999" t="s">
        <v>1121</v>
      </c>
      <c r="E1999" t="s">
        <v>3</v>
      </c>
      <c r="F1999">
        <f t="shared" si="155"/>
        <v>7</v>
      </c>
      <c r="G1999" t="s">
        <v>3900</v>
      </c>
      <c r="H1999" t="s">
        <v>3779</v>
      </c>
      <c r="I1999" t="s">
        <v>3780</v>
      </c>
      <c r="J1999" t="s">
        <v>4397</v>
      </c>
      <c r="K1999" s="46">
        <v>0.80689999999999995</v>
      </c>
      <c r="L1999" s="27">
        <v>0</v>
      </c>
      <c r="M1999" s="27">
        <v>582.1</v>
      </c>
      <c r="N1999" s="27">
        <v>0</v>
      </c>
      <c r="O1999" s="70">
        <f t="shared" si="156"/>
        <v>582.1</v>
      </c>
      <c r="P1999" s="76">
        <v>0</v>
      </c>
      <c r="Q1999" s="66">
        <f t="shared" si="157"/>
        <v>0</v>
      </c>
      <c r="R1999" s="63">
        <v>0</v>
      </c>
      <c r="S1999" s="27">
        <v>0</v>
      </c>
      <c r="T1999" s="27">
        <v>582.1</v>
      </c>
      <c r="U1999" s="64">
        <f t="shared" si="158"/>
        <v>0</v>
      </c>
      <c r="V1999" s="65">
        <f t="shared" si="159"/>
        <v>582.1</v>
      </c>
    </row>
    <row r="2000" spans="1:22" x14ac:dyDescent="0.25">
      <c r="A2000" s="1" t="s">
        <v>3720</v>
      </c>
      <c r="B2000" t="s">
        <v>41</v>
      </c>
      <c r="C2000" t="s">
        <v>1120</v>
      </c>
      <c r="D2000" t="s">
        <v>1121</v>
      </c>
      <c r="E2000" t="s">
        <v>3</v>
      </c>
      <c r="F2000">
        <f t="shared" si="155"/>
        <v>7</v>
      </c>
      <c r="G2000" t="s">
        <v>3787</v>
      </c>
      <c r="H2000" t="s">
        <v>3782</v>
      </c>
      <c r="I2000" t="s">
        <v>3785</v>
      </c>
      <c r="J2000" t="s">
        <v>4397</v>
      </c>
      <c r="K2000" s="46">
        <v>0.64139999999999997</v>
      </c>
      <c r="L2000" s="27">
        <v>0</v>
      </c>
      <c r="M2000" s="27">
        <v>462.71</v>
      </c>
      <c r="N2000" s="27">
        <v>0</v>
      </c>
      <c r="O2000" s="70">
        <f t="shared" si="156"/>
        <v>462.71</v>
      </c>
      <c r="P2000" s="76">
        <v>0</v>
      </c>
      <c r="Q2000" s="66">
        <f t="shared" si="157"/>
        <v>0</v>
      </c>
      <c r="R2000" s="63">
        <v>0</v>
      </c>
      <c r="S2000" s="27">
        <v>0</v>
      </c>
      <c r="T2000" s="27">
        <v>462.71</v>
      </c>
      <c r="U2000" s="64">
        <f t="shared" si="158"/>
        <v>0</v>
      </c>
      <c r="V2000" s="65">
        <f t="shared" si="159"/>
        <v>462.71</v>
      </c>
    </row>
    <row r="2001" spans="1:22" x14ac:dyDescent="0.25">
      <c r="A2001" s="1" t="s">
        <v>3720</v>
      </c>
      <c r="B2001" t="s">
        <v>41</v>
      </c>
      <c r="C2001" t="s">
        <v>1122</v>
      </c>
      <c r="D2001" t="s">
        <v>1123</v>
      </c>
      <c r="E2001" t="s">
        <v>3</v>
      </c>
      <c r="F2001">
        <f t="shared" si="155"/>
        <v>7</v>
      </c>
      <c r="G2001" t="s">
        <v>3778</v>
      </c>
      <c r="H2001" t="s">
        <v>3779</v>
      </c>
      <c r="I2001" t="s">
        <v>3780</v>
      </c>
      <c r="J2001" t="s">
        <v>4397</v>
      </c>
      <c r="K2001" s="46">
        <v>1.2442</v>
      </c>
      <c r="L2001" s="27">
        <v>0</v>
      </c>
      <c r="M2001" s="27">
        <v>123.55</v>
      </c>
      <c r="N2001" s="27">
        <v>0</v>
      </c>
      <c r="O2001" s="70">
        <f t="shared" si="156"/>
        <v>123.55</v>
      </c>
      <c r="P2001" s="76">
        <v>0</v>
      </c>
      <c r="Q2001" s="66">
        <f t="shared" si="157"/>
        <v>0</v>
      </c>
      <c r="R2001" s="63">
        <v>0</v>
      </c>
      <c r="S2001" s="27">
        <v>0</v>
      </c>
      <c r="T2001" s="27">
        <v>123.55</v>
      </c>
      <c r="U2001" s="64">
        <f t="shared" si="158"/>
        <v>0</v>
      </c>
      <c r="V2001" s="65">
        <f t="shared" si="159"/>
        <v>123.55</v>
      </c>
    </row>
    <row r="2002" spans="1:22" x14ac:dyDescent="0.25">
      <c r="A2002" s="1" t="s">
        <v>3720</v>
      </c>
      <c r="B2002" t="s">
        <v>41</v>
      </c>
      <c r="C2002" t="s">
        <v>1122</v>
      </c>
      <c r="D2002" t="s">
        <v>1123</v>
      </c>
      <c r="E2002" t="s">
        <v>3</v>
      </c>
      <c r="F2002">
        <f t="shared" si="155"/>
        <v>7</v>
      </c>
      <c r="G2002" t="s">
        <v>3787</v>
      </c>
      <c r="H2002" t="s">
        <v>3782</v>
      </c>
      <c r="I2002" t="s">
        <v>3785</v>
      </c>
      <c r="J2002" t="s">
        <v>4397</v>
      </c>
      <c r="K2002" s="46">
        <v>1.9907999999999999</v>
      </c>
      <c r="L2002" s="27">
        <v>0</v>
      </c>
      <c r="M2002" s="27">
        <v>197.68</v>
      </c>
      <c r="N2002" s="27">
        <v>0</v>
      </c>
      <c r="O2002" s="70">
        <f t="shared" si="156"/>
        <v>197.68</v>
      </c>
      <c r="P2002" s="76">
        <v>0</v>
      </c>
      <c r="Q2002" s="66">
        <f t="shared" si="157"/>
        <v>0</v>
      </c>
      <c r="R2002" s="63">
        <v>0</v>
      </c>
      <c r="S2002" s="27">
        <v>0</v>
      </c>
      <c r="T2002" s="27">
        <v>197.68</v>
      </c>
      <c r="U2002" s="64">
        <f t="shared" si="158"/>
        <v>0</v>
      </c>
      <c r="V2002" s="65">
        <f t="shared" si="159"/>
        <v>197.68</v>
      </c>
    </row>
    <row r="2003" spans="1:22" x14ac:dyDescent="0.25">
      <c r="A2003" s="1" t="s">
        <v>3720</v>
      </c>
      <c r="B2003" t="s">
        <v>41</v>
      </c>
      <c r="C2003" t="s">
        <v>1124</v>
      </c>
      <c r="D2003" t="s">
        <v>1125</v>
      </c>
      <c r="E2003" t="s">
        <v>3</v>
      </c>
      <c r="F2003">
        <f t="shared" si="155"/>
        <v>7</v>
      </c>
      <c r="G2003" t="s">
        <v>3778</v>
      </c>
      <c r="H2003" t="s">
        <v>3779</v>
      </c>
      <c r="I2003" t="s">
        <v>3780</v>
      </c>
      <c r="J2003" t="s">
        <v>4397</v>
      </c>
      <c r="K2003" s="46">
        <v>1.2410000000000001</v>
      </c>
      <c r="L2003" s="27">
        <v>4.08</v>
      </c>
      <c r="M2003" s="27">
        <v>26.81</v>
      </c>
      <c r="N2003" s="27">
        <v>19.75</v>
      </c>
      <c r="O2003" s="70">
        <f t="shared" si="156"/>
        <v>50.64</v>
      </c>
      <c r="P2003" s="76">
        <v>1.4453081621321489</v>
      </c>
      <c r="Q2003" s="66">
        <f t="shared" si="157"/>
        <v>28.54</v>
      </c>
      <c r="R2003" s="63">
        <v>1</v>
      </c>
      <c r="S2003" s="27">
        <v>0</v>
      </c>
      <c r="T2003" s="27">
        <v>50.64</v>
      </c>
      <c r="U2003" s="64">
        <f t="shared" si="158"/>
        <v>28.54</v>
      </c>
      <c r="V2003" s="65">
        <f t="shared" si="159"/>
        <v>79.180000000000007</v>
      </c>
    </row>
    <row r="2004" spans="1:22" x14ac:dyDescent="0.25">
      <c r="A2004" s="1" t="s">
        <v>3720</v>
      </c>
      <c r="B2004" t="s">
        <v>41</v>
      </c>
      <c r="C2004" t="s">
        <v>1124</v>
      </c>
      <c r="D2004" t="s">
        <v>1125</v>
      </c>
      <c r="E2004" t="s">
        <v>3</v>
      </c>
      <c r="F2004">
        <f t="shared" si="155"/>
        <v>7</v>
      </c>
      <c r="G2004" t="s">
        <v>3900</v>
      </c>
      <c r="H2004" t="s">
        <v>3779</v>
      </c>
      <c r="I2004" t="s">
        <v>3780</v>
      </c>
      <c r="J2004" t="s">
        <v>4397</v>
      </c>
      <c r="K2004" s="46">
        <v>1.4893000000000001</v>
      </c>
      <c r="L2004" s="27">
        <v>4.8899999999999997</v>
      </c>
      <c r="M2004" s="27">
        <v>32.17</v>
      </c>
      <c r="N2004" s="27">
        <v>23.7</v>
      </c>
      <c r="O2004" s="70">
        <f t="shared" si="156"/>
        <v>60.760000000000005</v>
      </c>
      <c r="P2004" s="76">
        <v>1.4453081621321489</v>
      </c>
      <c r="Q2004" s="66">
        <f t="shared" si="157"/>
        <v>34.25</v>
      </c>
      <c r="R2004" s="63">
        <v>1</v>
      </c>
      <c r="S2004" s="27">
        <v>0</v>
      </c>
      <c r="T2004" s="27">
        <v>60.760000000000005</v>
      </c>
      <c r="U2004" s="64">
        <f t="shared" si="158"/>
        <v>34.25</v>
      </c>
      <c r="V2004" s="65">
        <f t="shared" si="159"/>
        <v>95.01</v>
      </c>
    </row>
    <row r="2005" spans="1:22" x14ac:dyDescent="0.25">
      <c r="A2005" s="1" t="s">
        <v>3720</v>
      </c>
      <c r="B2005" t="s">
        <v>41</v>
      </c>
      <c r="C2005" t="s">
        <v>1124</v>
      </c>
      <c r="D2005" t="s">
        <v>1125</v>
      </c>
      <c r="E2005" t="s">
        <v>3</v>
      </c>
      <c r="F2005">
        <f t="shared" si="155"/>
        <v>7</v>
      </c>
      <c r="G2005" t="s">
        <v>3787</v>
      </c>
      <c r="H2005" t="s">
        <v>3782</v>
      </c>
      <c r="I2005" t="s">
        <v>3785</v>
      </c>
      <c r="J2005" t="s">
        <v>4397</v>
      </c>
      <c r="K2005" s="46">
        <v>1.4893000000000001</v>
      </c>
      <c r="L2005" s="27">
        <v>0</v>
      </c>
      <c r="M2005" s="27">
        <v>32.17</v>
      </c>
      <c r="N2005" s="27">
        <v>28.590000000000003</v>
      </c>
      <c r="O2005" s="70">
        <f t="shared" si="156"/>
        <v>60.760000000000005</v>
      </c>
      <c r="P2005" s="76">
        <v>1.4453081621321489</v>
      </c>
      <c r="Q2005" s="66">
        <f t="shared" si="157"/>
        <v>41.32</v>
      </c>
      <c r="R2005" s="63">
        <v>1</v>
      </c>
      <c r="S2005" s="27">
        <v>0</v>
      </c>
      <c r="T2005" s="27">
        <v>60.760000000000005</v>
      </c>
      <c r="U2005" s="64">
        <f t="shared" si="158"/>
        <v>41.32</v>
      </c>
      <c r="V2005" s="65">
        <f t="shared" si="159"/>
        <v>102.08000000000001</v>
      </c>
    </row>
    <row r="2006" spans="1:22" x14ac:dyDescent="0.25">
      <c r="A2006" s="1" t="s">
        <v>3720</v>
      </c>
      <c r="B2006" t="s">
        <v>41</v>
      </c>
      <c r="C2006" t="s">
        <v>1126</v>
      </c>
      <c r="D2006" t="s">
        <v>1127</v>
      </c>
      <c r="E2006" t="s">
        <v>3</v>
      </c>
      <c r="F2006">
        <f t="shared" si="155"/>
        <v>7</v>
      </c>
      <c r="G2006" t="s">
        <v>3778</v>
      </c>
      <c r="H2006" t="s">
        <v>3779</v>
      </c>
      <c r="I2006" t="s">
        <v>3780</v>
      </c>
      <c r="J2006" t="s">
        <v>4397</v>
      </c>
      <c r="K2006" s="46">
        <v>1.25</v>
      </c>
      <c r="L2006" s="27">
        <v>8.94</v>
      </c>
      <c r="M2006" s="27">
        <v>68.2</v>
      </c>
      <c r="N2006" s="27">
        <v>72.900000000000006</v>
      </c>
      <c r="O2006" s="70">
        <f t="shared" si="156"/>
        <v>150.04000000000002</v>
      </c>
      <c r="P2006" s="76">
        <v>1.4452783909737552</v>
      </c>
      <c r="Q2006" s="66">
        <f t="shared" si="157"/>
        <v>105.36</v>
      </c>
      <c r="R2006" s="63">
        <v>1</v>
      </c>
      <c r="S2006" s="27">
        <v>0</v>
      </c>
      <c r="T2006" s="27">
        <v>150.04000000000002</v>
      </c>
      <c r="U2006" s="64">
        <f t="shared" si="158"/>
        <v>105.36</v>
      </c>
      <c r="V2006" s="65">
        <f t="shared" si="159"/>
        <v>255.40000000000003</v>
      </c>
    </row>
    <row r="2007" spans="1:22" x14ac:dyDescent="0.25">
      <c r="A2007" s="1" t="s">
        <v>3720</v>
      </c>
      <c r="B2007" t="s">
        <v>41</v>
      </c>
      <c r="C2007" t="s">
        <v>1126</v>
      </c>
      <c r="D2007" t="s">
        <v>1127</v>
      </c>
      <c r="E2007" t="s">
        <v>3</v>
      </c>
      <c r="F2007">
        <f t="shared" si="155"/>
        <v>7</v>
      </c>
      <c r="G2007" t="s">
        <v>3787</v>
      </c>
      <c r="H2007" t="s">
        <v>3782</v>
      </c>
      <c r="I2007" t="s">
        <v>3785</v>
      </c>
      <c r="J2007" t="s">
        <v>4397</v>
      </c>
      <c r="K2007" s="46">
        <v>2</v>
      </c>
      <c r="L2007" s="27">
        <v>0</v>
      </c>
      <c r="M2007" s="27">
        <v>109.12</v>
      </c>
      <c r="N2007" s="27">
        <v>130.94999999999999</v>
      </c>
      <c r="O2007" s="70">
        <f t="shared" si="156"/>
        <v>240.07</v>
      </c>
      <c r="P2007" s="76">
        <v>1.4452783909737552</v>
      </c>
      <c r="Q2007" s="66">
        <f t="shared" si="157"/>
        <v>189.26</v>
      </c>
      <c r="R2007" s="63">
        <v>1</v>
      </c>
      <c r="S2007" s="27">
        <v>0</v>
      </c>
      <c r="T2007" s="27">
        <v>240.07</v>
      </c>
      <c r="U2007" s="64">
        <f t="shared" si="158"/>
        <v>189.26</v>
      </c>
      <c r="V2007" s="65">
        <f t="shared" si="159"/>
        <v>429.33</v>
      </c>
    </row>
    <row r="2008" spans="1:22" x14ac:dyDescent="0.25">
      <c r="A2008" s="1" t="s">
        <v>3720</v>
      </c>
      <c r="B2008" t="s">
        <v>41</v>
      </c>
      <c r="C2008" t="s">
        <v>2496</v>
      </c>
      <c r="D2008" t="s">
        <v>2497</v>
      </c>
      <c r="E2008" t="s">
        <v>1</v>
      </c>
      <c r="F2008">
        <f t="shared" si="155"/>
        <v>7</v>
      </c>
      <c r="G2008" t="s">
        <v>3778</v>
      </c>
      <c r="H2008" t="s">
        <v>3779</v>
      </c>
      <c r="I2008" t="s">
        <v>3780</v>
      </c>
      <c r="J2008" t="s">
        <v>4396</v>
      </c>
      <c r="K2008" s="46">
        <v>19.537700000000001</v>
      </c>
      <c r="L2008" s="27">
        <v>0</v>
      </c>
      <c r="M2008" s="27">
        <v>600.98</v>
      </c>
      <c r="N2008" s="27">
        <v>0</v>
      </c>
      <c r="O2008" s="70">
        <f t="shared" si="156"/>
        <v>600.98</v>
      </c>
      <c r="P2008" s="76">
        <v>0</v>
      </c>
      <c r="Q2008" s="66">
        <f t="shared" si="157"/>
        <v>0</v>
      </c>
      <c r="R2008" s="63">
        <v>0</v>
      </c>
      <c r="S2008" s="27">
        <v>600.98</v>
      </c>
      <c r="T2008" s="27">
        <v>0</v>
      </c>
      <c r="U2008" s="64">
        <f t="shared" si="158"/>
        <v>0</v>
      </c>
      <c r="V2008" s="65">
        <f t="shared" si="159"/>
        <v>600.98</v>
      </c>
    </row>
    <row r="2009" spans="1:22" x14ac:dyDescent="0.25">
      <c r="A2009" s="1" t="s">
        <v>3720</v>
      </c>
      <c r="B2009" t="s">
        <v>41</v>
      </c>
      <c r="C2009" t="s">
        <v>2498</v>
      </c>
      <c r="D2009" t="s">
        <v>1117</v>
      </c>
      <c r="E2009" t="s">
        <v>1</v>
      </c>
      <c r="F2009">
        <f t="shared" si="155"/>
        <v>7</v>
      </c>
      <c r="G2009" t="s">
        <v>3778</v>
      </c>
      <c r="H2009" t="s">
        <v>3779</v>
      </c>
      <c r="I2009" t="s">
        <v>3780</v>
      </c>
      <c r="J2009" t="s">
        <v>4397</v>
      </c>
      <c r="K2009" s="46">
        <v>19.086300000000001</v>
      </c>
      <c r="L2009" s="27">
        <v>0</v>
      </c>
      <c r="M2009" s="27">
        <v>4988.59</v>
      </c>
      <c r="N2009" s="27">
        <v>0</v>
      </c>
      <c r="O2009" s="70">
        <f t="shared" si="156"/>
        <v>4988.59</v>
      </c>
      <c r="P2009" s="76">
        <v>0</v>
      </c>
      <c r="Q2009" s="66">
        <f t="shared" si="157"/>
        <v>0</v>
      </c>
      <c r="R2009" s="63">
        <v>0</v>
      </c>
      <c r="S2009" s="27">
        <v>0</v>
      </c>
      <c r="T2009" s="27">
        <v>4988.59</v>
      </c>
      <c r="U2009" s="64">
        <f t="shared" si="158"/>
        <v>0</v>
      </c>
      <c r="V2009" s="65">
        <f t="shared" si="159"/>
        <v>4988.59</v>
      </c>
    </row>
    <row r="2010" spans="1:22" x14ac:dyDescent="0.25">
      <c r="A2010" s="1" t="s">
        <v>3720</v>
      </c>
      <c r="B2010" t="s">
        <v>41</v>
      </c>
      <c r="C2010" t="s">
        <v>2498</v>
      </c>
      <c r="D2010" t="s">
        <v>1117</v>
      </c>
      <c r="E2010" t="s">
        <v>1</v>
      </c>
      <c r="F2010">
        <f t="shared" si="155"/>
        <v>7</v>
      </c>
      <c r="G2010" t="s">
        <v>3902</v>
      </c>
      <c r="H2010" t="s">
        <v>3782</v>
      </c>
      <c r="I2010" t="s">
        <v>3783</v>
      </c>
      <c r="J2010" t="s">
        <v>4397</v>
      </c>
      <c r="K2010" s="46">
        <v>1.5</v>
      </c>
      <c r="L2010" s="27">
        <v>12.32</v>
      </c>
      <c r="M2010" s="27">
        <v>475.5</v>
      </c>
      <c r="N2010" s="27">
        <v>0</v>
      </c>
      <c r="O2010" s="70">
        <f t="shared" si="156"/>
        <v>487.82</v>
      </c>
      <c r="P2010" s="76">
        <v>0</v>
      </c>
      <c r="Q2010" s="66">
        <f t="shared" si="157"/>
        <v>0</v>
      </c>
      <c r="R2010" s="63">
        <v>0</v>
      </c>
      <c r="S2010" s="27">
        <v>0</v>
      </c>
      <c r="T2010" s="27">
        <v>487.82</v>
      </c>
      <c r="U2010" s="64">
        <f t="shared" si="158"/>
        <v>0</v>
      </c>
      <c r="V2010" s="65">
        <f t="shared" si="159"/>
        <v>487.82</v>
      </c>
    </row>
    <row r="2011" spans="1:22" x14ac:dyDescent="0.25">
      <c r="A2011" s="1" t="s">
        <v>3720</v>
      </c>
      <c r="B2011" t="s">
        <v>41</v>
      </c>
      <c r="C2011" t="s">
        <v>2499</v>
      </c>
      <c r="D2011" t="s">
        <v>2500</v>
      </c>
      <c r="E2011" t="s">
        <v>1</v>
      </c>
      <c r="F2011">
        <f t="shared" si="155"/>
        <v>7</v>
      </c>
      <c r="G2011" t="s">
        <v>3778</v>
      </c>
      <c r="H2011" t="s">
        <v>3779</v>
      </c>
      <c r="I2011" t="s">
        <v>3780</v>
      </c>
      <c r="J2011" t="s">
        <v>4396</v>
      </c>
      <c r="K2011" s="46">
        <v>18.363199999999999</v>
      </c>
      <c r="L2011" s="27">
        <v>0</v>
      </c>
      <c r="M2011" s="27">
        <v>424.19</v>
      </c>
      <c r="N2011" s="27">
        <v>0</v>
      </c>
      <c r="O2011" s="70">
        <f t="shared" si="156"/>
        <v>424.19</v>
      </c>
      <c r="P2011" s="76">
        <v>0</v>
      </c>
      <c r="Q2011" s="66">
        <f t="shared" si="157"/>
        <v>0</v>
      </c>
      <c r="R2011" s="63">
        <v>0</v>
      </c>
      <c r="S2011" s="27">
        <v>424.19</v>
      </c>
      <c r="T2011" s="27">
        <v>0</v>
      </c>
      <c r="U2011" s="64">
        <f t="shared" si="158"/>
        <v>0</v>
      </c>
      <c r="V2011" s="65">
        <f t="shared" si="159"/>
        <v>424.19</v>
      </c>
    </row>
    <row r="2012" spans="1:22" x14ac:dyDescent="0.25">
      <c r="A2012" s="1" t="s">
        <v>3720</v>
      </c>
      <c r="B2012" t="s">
        <v>41</v>
      </c>
      <c r="C2012" t="s">
        <v>2501</v>
      </c>
      <c r="D2012" t="s">
        <v>1121</v>
      </c>
      <c r="E2012" t="s">
        <v>1</v>
      </c>
      <c r="F2012">
        <f t="shared" si="155"/>
        <v>7</v>
      </c>
      <c r="G2012" t="s">
        <v>3778</v>
      </c>
      <c r="H2012" t="s">
        <v>3779</v>
      </c>
      <c r="I2012" t="s">
        <v>3780</v>
      </c>
      <c r="J2012" t="s">
        <v>4396</v>
      </c>
      <c r="K2012" s="46">
        <v>19.520499999999998</v>
      </c>
      <c r="L2012" s="27">
        <v>383.79</v>
      </c>
      <c r="M2012" s="27">
        <v>33940.629999999997</v>
      </c>
      <c r="N2012" s="27">
        <v>702.81999999999994</v>
      </c>
      <c r="O2012" s="70">
        <f t="shared" si="156"/>
        <v>35027.24</v>
      </c>
      <c r="P2012" s="76">
        <v>1.4452633675763351</v>
      </c>
      <c r="Q2012" s="66">
        <f t="shared" si="157"/>
        <v>1015.76</v>
      </c>
      <c r="R2012" s="63">
        <v>1</v>
      </c>
      <c r="S2012" s="27">
        <v>35027.24</v>
      </c>
      <c r="T2012" s="27">
        <v>0</v>
      </c>
      <c r="U2012" s="64">
        <f t="shared" si="158"/>
        <v>1015.76</v>
      </c>
      <c r="V2012" s="65">
        <f t="shared" si="159"/>
        <v>36043</v>
      </c>
    </row>
    <row r="2013" spans="1:22" x14ac:dyDescent="0.25">
      <c r="A2013" s="1" t="s">
        <v>3720</v>
      </c>
      <c r="B2013" t="s">
        <v>41</v>
      </c>
      <c r="C2013" t="s">
        <v>2954</v>
      </c>
      <c r="D2013" t="s">
        <v>2955</v>
      </c>
      <c r="E2013" t="s">
        <v>2</v>
      </c>
      <c r="F2013">
        <f t="shared" si="155"/>
        <v>7</v>
      </c>
      <c r="G2013" t="s">
        <v>3778</v>
      </c>
      <c r="H2013" t="s">
        <v>3779</v>
      </c>
      <c r="I2013" t="s">
        <v>3780</v>
      </c>
      <c r="J2013" t="s">
        <v>4396</v>
      </c>
      <c r="K2013" s="46">
        <v>17.5032</v>
      </c>
      <c r="L2013" s="27">
        <v>0</v>
      </c>
      <c r="M2013" s="27">
        <v>42.01</v>
      </c>
      <c r="N2013" s="27">
        <v>0</v>
      </c>
      <c r="O2013" s="70">
        <f t="shared" si="156"/>
        <v>42.01</v>
      </c>
      <c r="P2013" s="76">
        <v>0</v>
      </c>
      <c r="Q2013" s="66">
        <f t="shared" si="157"/>
        <v>0</v>
      </c>
      <c r="R2013" s="63">
        <v>0</v>
      </c>
      <c r="S2013" s="27">
        <v>42.01</v>
      </c>
      <c r="T2013" s="27">
        <v>0</v>
      </c>
      <c r="U2013" s="64">
        <f t="shared" si="158"/>
        <v>0</v>
      </c>
      <c r="V2013" s="65">
        <f t="shared" si="159"/>
        <v>42.01</v>
      </c>
    </row>
    <row r="2014" spans="1:22" x14ac:dyDescent="0.25">
      <c r="A2014" s="1" t="s">
        <v>3721</v>
      </c>
      <c r="B2014" t="s">
        <v>42</v>
      </c>
      <c r="C2014" t="s">
        <v>124</v>
      </c>
      <c r="D2014" t="s">
        <v>42</v>
      </c>
      <c r="E2014" t="s">
        <v>0</v>
      </c>
      <c r="F2014">
        <f t="shared" si="155"/>
        <v>7</v>
      </c>
      <c r="G2014" t="s">
        <v>3778</v>
      </c>
      <c r="H2014" t="s">
        <v>3779</v>
      </c>
      <c r="I2014" t="s">
        <v>3780</v>
      </c>
      <c r="J2014" t="s">
        <v>4396</v>
      </c>
      <c r="K2014" s="46">
        <v>6.61</v>
      </c>
      <c r="L2014" s="27">
        <v>9062.4699999999993</v>
      </c>
      <c r="M2014" s="27">
        <v>74892.27</v>
      </c>
      <c r="N2014" s="27">
        <v>20112.3</v>
      </c>
      <c r="O2014" s="70">
        <f t="shared" si="156"/>
        <v>104067.04000000001</v>
      </c>
      <c r="P2014" s="76">
        <v>1.4452628491022907</v>
      </c>
      <c r="Q2014" s="66">
        <f t="shared" si="157"/>
        <v>29067.56</v>
      </c>
      <c r="R2014" s="63">
        <v>1</v>
      </c>
      <c r="S2014" s="27">
        <v>104067.04000000001</v>
      </c>
      <c r="T2014" s="27">
        <v>0</v>
      </c>
      <c r="U2014" s="64">
        <f t="shared" si="158"/>
        <v>29067.56</v>
      </c>
      <c r="V2014" s="65">
        <f t="shared" si="159"/>
        <v>133134.6</v>
      </c>
    </row>
    <row r="2015" spans="1:22" x14ac:dyDescent="0.25">
      <c r="A2015" s="1" t="s">
        <v>3721</v>
      </c>
      <c r="B2015" t="s">
        <v>42</v>
      </c>
      <c r="C2015" t="s">
        <v>124</v>
      </c>
      <c r="D2015" t="s">
        <v>42</v>
      </c>
      <c r="E2015" t="s">
        <v>0</v>
      </c>
      <c r="F2015">
        <f t="shared" si="155"/>
        <v>7</v>
      </c>
      <c r="G2015" t="s">
        <v>3847</v>
      </c>
      <c r="H2015" t="s">
        <v>3782</v>
      </c>
      <c r="I2015" t="s">
        <v>3785</v>
      </c>
      <c r="J2015" t="s">
        <v>4397</v>
      </c>
      <c r="K2015" s="46">
        <v>0.86199999999999999</v>
      </c>
      <c r="L2015" s="27">
        <v>0</v>
      </c>
      <c r="M2015" s="27">
        <v>9766.59</v>
      </c>
      <c r="N2015" s="27">
        <v>3629.9600000000009</v>
      </c>
      <c r="O2015" s="70">
        <f t="shared" si="156"/>
        <v>13396.550000000001</v>
      </c>
      <c r="P2015" s="76">
        <v>1.4452626014384617</v>
      </c>
      <c r="Q2015" s="66">
        <f t="shared" si="157"/>
        <v>5246.25</v>
      </c>
      <c r="R2015" s="63">
        <v>1</v>
      </c>
      <c r="S2015" s="27">
        <v>0</v>
      </c>
      <c r="T2015" s="27">
        <v>13396.550000000001</v>
      </c>
      <c r="U2015" s="64">
        <f t="shared" si="158"/>
        <v>5246.25</v>
      </c>
      <c r="V2015" s="65">
        <f t="shared" si="159"/>
        <v>18642.800000000003</v>
      </c>
    </row>
    <row r="2016" spans="1:22" x14ac:dyDescent="0.25">
      <c r="A2016" s="1" t="s">
        <v>3721</v>
      </c>
      <c r="B2016" t="s">
        <v>42</v>
      </c>
      <c r="C2016" t="s">
        <v>124</v>
      </c>
      <c r="D2016" t="s">
        <v>42</v>
      </c>
      <c r="E2016" t="s">
        <v>0</v>
      </c>
      <c r="F2016">
        <f t="shared" si="155"/>
        <v>7</v>
      </c>
      <c r="G2016" t="s">
        <v>3848</v>
      </c>
      <c r="H2016" t="s">
        <v>3782</v>
      </c>
      <c r="I2016" t="s">
        <v>3785</v>
      </c>
      <c r="J2016" t="s">
        <v>4397</v>
      </c>
      <c r="K2016" s="46">
        <v>0.7</v>
      </c>
      <c r="L2016" s="27">
        <v>0</v>
      </c>
      <c r="M2016" s="27">
        <v>7931.1</v>
      </c>
      <c r="N2016" s="27">
        <v>2947.7699999999995</v>
      </c>
      <c r="O2016" s="70">
        <f t="shared" si="156"/>
        <v>10878.869999999999</v>
      </c>
      <c r="P2016" s="76">
        <v>1.4452626014384617</v>
      </c>
      <c r="Q2016" s="66">
        <f t="shared" si="157"/>
        <v>4260.3</v>
      </c>
      <c r="R2016" s="63">
        <v>1</v>
      </c>
      <c r="S2016" s="27">
        <v>0</v>
      </c>
      <c r="T2016" s="27">
        <v>10878.869999999999</v>
      </c>
      <c r="U2016" s="64">
        <f t="shared" si="158"/>
        <v>4260.3</v>
      </c>
      <c r="V2016" s="65">
        <f t="shared" si="159"/>
        <v>15139.169999999998</v>
      </c>
    </row>
    <row r="2017" spans="1:22" x14ac:dyDescent="0.25">
      <c r="A2017" s="1" t="s">
        <v>3721</v>
      </c>
      <c r="B2017" t="s">
        <v>42</v>
      </c>
      <c r="C2017" t="s">
        <v>124</v>
      </c>
      <c r="D2017" t="s">
        <v>42</v>
      </c>
      <c r="E2017" t="s">
        <v>0</v>
      </c>
      <c r="F2017">
        <f t="shared" si="155"/>
        <v>7</v>
      </c>
      <c r="G2017" t="s">
        <v>3799</v>
      </c>
      <c r="H2017" t="s">
        <v>3782</v>
      </c>
      <c r="I2017" t="s">
        <v>3785</v>
      </c>
      <c r="J2017" t="s">
        <v>4397</v>
      </c>
      <c r="K2017" s="46">
        <v>0.35</v>
      </c>
      <c r="L2017" s="27">
        <v>0</v>
      </c>
      <c r="M2017" s="27">
        <v>3965.55</v>
      </c>
      <c r="N2017" s="27">
        <v>1473.8799999999999</v>
      </c>
      <c r="O2017" s="70">
        <f t="shared" si="156"/>
        <v>5439.43</v>
      </c>
      <c r="P2017" s="76">
        <v>1.4452626014384617</v>
      </c>
      <c r="Q2017" s="66">
        <f t="shared" si="157"/>
        <v>2130.14</v>
      </c>
      <c r="R2017" s="63">
        <v>1</v>
      </c>
      <c r="S2017" s="27">
        <v>0</v>
      </c>
      <c r="T2017" s="27">
        <v>5439.43</v>
      </c>
      <c r="U2017" s="64">
        <f t="shared" si="158"/>
        <v>2130.14</v>
      </c>
      <c r="V2017" s="65">
        <f t="shared" si="159"/>
        <v>7569.57</v>
      </c>
    </row>
    <row r="2018" spans="1:22" x14ac:dyDescent="0.25">
      <c r="A2018" s="1" t="s">
        <v>3721</v>
      </c>
      <c r="B2018" t="s">
        <v>42</v>
      </c>
      <c r="C2018" t="s">
        <v>124</v>
      </c>
      <c r="D2018" t="s">
        <v>42</v>
      </c>
      <c r="E2018" t="s">
        <v>0</v>
      </c>
      <c r="F2018">
        <f t="shared" si="155"/>
        <v>7</v>
      </c>
      <c r="G2018" t="s">
        <v>3788</v>
      </c>
      <c r="H2018" t="s">
        <v>3782</v>
      </c>
      <c r="I2018" t="s">
        <v>3785</v>
      </c>
      <c r="J2018" t="s">
        <v>4397</v>
      </c>
      <c r="K2018" s="46">
        <v>0.87760000000000005</v>
      </c>
      <c r="L2018" s="27">
        <v>0</v>
      </c>
      <c r="M2018" s="27">
        <v>9943.34</v>
      </c>
      <c r="N2018" s="27">
        <v>3695.6600000000003</v>
      </c>
      <c r="O2018" s="70">
        <f t="shared" si="156"/>
        <v>13639</v>
      </c>
      <c r="P2018" s="76">
        <v>1.4452626014384617</v>
      </c>
      <c r="Q2018" s="66">
        <f t="shared" si="157"/>
        <v>5341.2</v>
      </c>
      <c r="R2018" s="63">
        <v>1</v>
      </c>
      <c r="S2018" s="27">
        <v>0</v>
      </c>
      <c r="T2018" s="27">
        <v>13639</v>
      </c>
      <c r="U2018" s="64">
        <f t="shared" si="158"/>
        <v>5341.2</v>
      </c>
      <c r="V2018" s="65">
        <f t="shared" si="159"/>
        <v>18980.2</v>
      </c>
    </row>
    <row r="2019" spans="1:22" x14ac:dyDescent="0.25">
      <c r="A2019" s="1" t="s">
        <v>3721</v>
      </c>
      <c r="B2019" t="s">
        <v>42</v>
      </c>
      <c r="C2019" t="s">
        <v>1128</v>
      </c>
      <c r="D2019" t="s">
        <v>1129</v>
      </c>
      <c r="E2019" t="s">
        <v>3</v>
      </c>
      <c r="F2019">
        <f t="shared" si="155"/>
        <v>7</v>
      </c>
      <c r="G2019" t="s">
        <v>3778</v>
      </c>
      <c r="H2019" t="s">
        <v>3779</v>
      </c>
      <c r="I2019" t="s">
        <v>3780</v>
      </c>
      <c r="J2019" t="s">
        <v>4397</v>
      </c>
      <c r="K2019" s="46">
        <v>0.98719999999999997</v>
      </c>
      <c r="L2019" s="27">
        <v>0</v>
      </c>
      <c r="M2019" s="27">
        <v>714.49</v>
      </c>
      <c r="N2019" s="27">
        <v>0</v>
      </c>
      <c r="O2019" s="70">
        <f t="shared" si="156"/>
        <v>714.49</v>
      </c>
      <c r="P2019" s="76">
        <v>0</v>
      </c>
      <c r="Q2019" s="66">
        <f t="shared" si="157"/>
        <v>0</v>
      </c>
      <c r="R2019" s="63">
        <v>0</v>
      </c>
      <c r="S2019" s="27">
        <v>0</v>
      </c>
      <c r="T2019" s="27">
        <v>714.49</v>
      </c>
      <c r="U2019" s="64">
        <f t="shared" si="158"/>
        <v>0</v>
      </c>
      <c r="V2019" s="65">
        <f t="shared" si="159"/>
        <v>714.49</v>
      </c>
    </row>
    <row r="2020" spans="1:22" x14ac:dyDescent="0.25">
      <c r="A2020" s="1" t="s">
        <v>3721</v>
      </c>
      <c r="B2020" t="s">
        <v>42</v>
      </c>
      <c r="C2020" t="s">
        <v>1130</v>
      </c>
      <c r="D2020" t="s">
        <v>22</v>
      </c>
      <c r="E2020" t="s">
        <v>3</v>
      </c>
      <c r="F2020">
        <f t="shared" si="155"/>
        <v>7</v>
      </c>
      <c r="G2020" t="s">
        <v>3778</v>
      </c>
      <c r="H2020" t="s">
        <v>3779</v>
      </c>
      <c r="I2020" t="s">
        <v>3780</v>
      </c>
      <c r="J2020" t="s">
        <v>4397</v>
      </c>
      <c r="K2020" s="46">
        <v>1</v>
      </c>
      <c r="L2020" s="27">
        <v>0</v>
      </c>
      <c r="M2020" s="27">
        <v>0</v>
      </c>
      <c r="N2020" s="27">
        <v>0</v>
      </c>
      <c r="O2020" s="70">
        <f t="shared" si="156"/>
        <v>0</v>
      </c>
      <c r="P2020" s="76">
        <v>0</v>
      </c>
      <c r="Q2020" s="66">
        <f t="shared" si="157"/>
        <v>0</v>
      </c>
      <c r="R2020" s="63">
        <v>0</v>
      </c>
      <c r="S2020" s="27">
        <v>0</v>
      </c>
      <c r="T2020" s="27">
        <v>0</v>
      </c>
      <c r="U2020" s="64">
        <f t="shared" si="158"/>
        <v>0</v>
      </c>
      <c r="V2020" s="65">
        <f t="shared" si="159"/>
        <v>0</v>
      </c>
    </row>
    <row r="2021" spans="1:22" x14ac:dyDescent="0.25">
      <c r="A2021" s="1" t="s">
        <v>3721</v>
      </c>
      <c r="B2021" t="s">
        <v>42</v>
      </c>
      <c r="C2021" t="s">
        <v>1131</v>
      </c>
      <c r="D2021" t="s">
        <v>1132</v>
      </c>
      <c r="E2021" t="s">
        <v>3</v>
      </c>
      <c r="F2021">
        <f t="shared" si="155"/>
        <v>7</v>
      </c>
      <c r="G2021" t="s">
        <v>3778</v>
      </c>
      <c r="H2021" t="s">
        <v>3779</v>
      </c>
      <c r="I2021" t="s">
        <v>3780</v>
      </c>
      <c r="J2021" t="s">
        <v>4397</v>
      </c>
      <c r="K2021" s="46">
        <v>0.99890000000000001</v>
      </c>
      <c r="L2021" s="27">
        <v>43.89</v>
      </c>
      <c r="M2021" s="27">
        <v>367.09</v>
      </c>
      <c r="N2021" s="27">
        <v>192.32</v>
      </c>
      <c r="O2021" s="70">
        <f t="shared" si="156"/>
        <v>603.29999999999995</v>
      </c>
      <c r="P2021" s="76">
        <v>1.4452475041597337</v>
      </c>
      <c r="Q2021" s="66">
        <f t="shared" si="157"/>
        <v>277.95</v>
      </c>
      <c r="R2021" s="63">
        <v>1</v>
      </c>
      <c r="S2021" s="27">
        <v>0</v>
      </c>
      <c r="T2021" s="27">
        <v>603.29999999999995</v>
      </c>
      <c r="U2021" s="64">
        <f t="shared" si="158"/>
        <v>277.95</v>
      </c>
      <c r="V2021" s="65">
        <f t="shared" si="159"/>
        <v>881.25</v>
      </c>
    </row>
    <row r="2022" spans="1:22" x14ac:dyDescent="0.25">
      <c r="A2022" s="1" t="s">
        <v>3721</v>
      </c>
      <c r="B2022" t="s">
        <v>42</v>
      </c>
      <c r="C2022" t="s">
        <v>1133</v>
      </c>
      <c r="D2022" t="s">
        <v>465</v>
      </c>
      <c r="E2022" t="s">
        <v>3</v>
      </c>
      <c r="F2022">
        <f t="shared" si="155"/>
        <v>7</v>
      </c>
      <c r="G2022" t="s">
        <v>3778</v>
      </c>
      <c r="H2022" t="s">
        <v>3779</v>
      </c>
      <c r="I2022" t="s">
        <v>3780</v>
      </c>
      <c r="J2022" t="s">
        <v>4397</v>
      </c>
      <c r="K2022" s="46">
        <v>1</v>
      </c>
      <c r="L2022" s="27">
        <v>3.25</v>
      </c>
      <c r="M2022" s="27">
        <v>6</v>
      </c>
      <c r="N2022" s="27">
        <v>9.5500000000000007</v>
      </c>
      <c r="O2022" s="70">
        <f t="shared" si="156"/>
        <v>18.8</v>
      </c>
      <c r="P2022" s="76">
        <v>1.4450261780104712</v>
      </c>
      <c r="Q2022" s="66">
        <f t="shared" si="157"/>
        <v>13.8</v>
      </c>
      <c r="R2022" s="63">
        <v>1</v>
      </c>
      <c r="S2022" s="27">
        <v>0</v>
      </c>
      <c r="T2022" s="27">
        <v>18.8</v>
      </c>
      <c r="U2022" s="64">
        <f t="shared" si="158"/>
        <v>13.8</v>
      </c>
      <c r="V2022" s="65">
        <f t="shared" si="159"/>
        <v>32.6</v>
      </c>
    </row>
    <row r="2023" spans="1:22" x14ac:dyDescent="0.25">
      <c r="A2023" s="1" t="s">
        <v>3721</v>
      </c>
      <c r="B2023" t="s">
        <v>42</v>
      </c>
      <c r="C2023" t="s">
        <v>1133</v>
      </c>
      <c r="D2023" t="s">
        <v>465</v>
      </c>
      <c r="E2023" t="s">
        <v>3</v>
      </c>
      <c r="F2023">
        <f t="shared" si="155"/>
        <v>7</v>
      </c>
      <c r="G2023" t="s">
        <v>3902</v>
      </c>
      <c r="H2023" t="s">
        <v>3782</v>
      </c>
      <c r="I2023" t="s">
        <v>3783</v>
      </c>
      <c r="J2023" t="s">
        <v>4397</v>
      </c>
      <c r="K2023" s="46">
        <v>1</v>
      </c>
      <c r="L2023" s="27">
        <v>12.8</v>
      </c>
      <c r="M2023" s="27">
        <v>6</v>
      </c>
      <c r="N2023" s="27">
        <v>0</v>
      </c>
      <c r="O2023" s="70">
        <f t="shared" si="156"/>
        <v>18.8</v>
      </c>
      <c r="P2023" s="76">
        <v>0</v>
      </c>
      <c r="Q2023" s="66">
        <f t="shared" si="157"/>
        <v>0</v>
      </c>
      <c r="R2023" s="63">
        <v>1</v>
      </c>
      <c r="S2023" s="27">
        <v>0</v>
      </c>
      <c r="T2023" s="27">
        <v>18.8</v>
      </c>
      <c r="U2023" s="64">
        <f t="shared" si="158"/>
        <v>0</v>
      </c>
      <c r="V2023" s="65">
        <f t="shared" si="159"/>
        <v>18.8</v>
      </c>
    </row>
    <row r="2024" spans="1:22" x14ac:dyDescent="0.25">
      <c r="A2024" s="1" t="s">
        <v>3721</v>
      </c>
      <c r="B2024" t="s">
        <v>42</v>
      </c>
      <c r="C2024" t="s">
        <v>1134</v>
      </c>
      <c r="D2024" t="s">
        <v>1135</v>
      </c>
      <c r="E2024" t="s">
        <v>3</v>
      </c>
      <c r="F2024">
        <f t="shared" si="155"/>
        <v>7</v>
      </c>
      <c r="G2024" t="s">
        <v>3778</v>
      </c>
      <c r="H2024" t="s">
        <v>3779</v>
      </c>
      <c r="I2024" t="s">
        <v>3780</v>
      </c>
      <c r="J2024" t="s">
        <v>4397</v>
      </c>
      <c r="K2024" s="46">
        <v>0.99429999999999996</v>
      </c>
      <c r="L2024" s="27">
        <v>0</v>
      </c>
      <c r="M2024" s="27">
        <v>349.64</v>
      </c>
      <c r="N2024" s="27">
        <v>0</v>
      </c>
      <c r="O2024" s="70">
        <f t="shared" si="156"/>
        <v>349.64</v>
      </c>
      <c r="P2024" s="76">
        <v>0</v>
      </c>
      <c r="Q2024" s="66">
        <f t="shared" si="157"/>
        <v>0</v>
      </c>
      <c r="R2024" s="63">
        <v>0</v>
      </c>
      <c r="S2024" s="27">
        <v>0</v>
      </c>
      <c r="T2024" s="27">
        <v>349.64</v>
      </c>
      <c r="U2024" s="64">
        <f t="shared" si="158"/>
        <v>0</v>
      </c>
      <c r="V2024" s="65">
        <f t="shared" si="159"/>
        <v>349.64</v>
      </c>
    </row>
    <row r="2025" spans="1:22" x14ac:dyDescent="0.25">
      <c r="A2025" s="1" t="s">
        <v>3721</v>
      </c>
      <c r="B2025" t="s">
        <v>42</v>
      </c>
      <c r="C2025" t="s">
        <v>1134</v>
      </c>
      <c r="D2025" t="s">
        <v>1135</v>
      </c>
      <c r="E2025" t="s">
        <v>3</v>
      </c>
      <c r="F2025">
        <f t="shared" si="155"/>
        <v>7</v>
      </c>
      <c r="G2025" t="s">
        <v>3902</v>
      </c>
      <c r="H2025" t="s">
        <v>3782</v>
      </c>
      <c r="I2025" t="s">
        <v>3783</v>
      </c>
      <c r="J2025" t="s">
        <v>4397</v>
      </c>
      <c r="K2025" s="46">
        <v>0.98599999999999999</v>
      </c>
      <c r="L2025" s="27">
        <v>0</v>
      </c>
      <c r="M2025" s="27">
        <v>346.72</v>
      </c>
      <c r="N2025" s="27">
        <v>0</v>
      </c>
      <c r="O2025" s="70">
        <f t="shared" si="156"/>
        <v>346.72</v>
      </c>
      <c r="P2025" s="76">
        <v>0</v>
      </c>
      <c r="Q2025" s="66">
        <f t="shared" si="157"/>
        <v>0</v>
      </c>
      <c r="R2025" s="63">
        <v>0</v>
      </c>
      <c r="S2025" s="27">
        <v>0</v>
      </c>
      <c r="T2025" s="27">
        <v>346.72</v>
      </c>
      <c r="U2025" s="64">
        <f t="shared" si="158"/>
        <v>0</v>
      </c>
      <c r="V2025" s="65">
        <f t="shared" si="159"/>
        <v>346.72</v>
      </c>
    </row>
    <row r="2026" spans="1:22" x14ac:dyDescent="0.25">
      <c r="A2026" s="1" t="s">
        <v>3721</v>
      </c>
      <c r="B2026" t="s">
        <v>42</v>
      </c>
      <c r="C2026" t="s">
        <v>1134</v>
      </c>
      <c r="D2026" t="s">
        <v>1135</v>
      </c>
      <c r="E2026" t="s">
        <v>3</v>
      </c>
      <c r="F2026">
        <f t="shared" si="155"/>
        <v>7</v>
      </c>
      <c r="G2026" t="s">
        <v>3909</v>
      </c>
      <c r="H2026" t="s">
        <v>3782</v>
      </c>
      <c r="I2026" t="s">
        <v>3783</v>
      </c>
      <c r="J2026" t="s">
        <v>4397</v>
      </c>
      <c r="K2026" s="46">
        <v>0.98599999999999999</v>
      </c>
      <c r="L2026" s="27">
        <v>0</v>
      </c>
      <c r="M2026" s="27">
        <v>346.72</v>
      </c>
      <c r="N2026" s="27">
        <v>0</v>
      </c>
      <c r="O2026" s="70">
        <f t="shared" si="156"/>
        <v>346.72</v>
      </c>
      <c r="P2026" s="76">
        <v>0</v>
      </c>
      <c r="Q2026" s="66">
        <f t="shared" si="157"/>
        <v>0</v>
      </c>
      <c r="R2026" s="63">
        <v>0</v>
      </c>
      <c r="S2026" s="27">
        <v>0</v>
      </c>
      <c r="T2026" s="27">
        <v>346.72</v>
      </c>
      <c r="U2026" s="64">
        <f t="shared" si="158"/>
        <v>0</v>
      </c>
      <c r="V2026" s="65">
        <f t="shared" si="159"/>
        <v>346.72</v>
      </c>
    </row>
    <row r="2027" spans="1:22" x14ac:dyDescent="0.25">
      <c r="A2027" s="1" t="s">
        <v>3721</v>
      </c>
      <c r="B2027" t="s">
        <v>42</v>
      </c>
      <c r="C2027" t="s">
        <v>1136</v>
      </c>
      <c r="D2027" t="s">
        <v>1137</v>
      </c>
      <c r="E2027" t="s">
        <v>3</v>
      </c>
      <c r="F2027">
        <f t="shared" si="155"/>
        <v>7</v>
      </c>
      <c r="G2027" t="s">
        <v>3778</v>
      </c>
      <c r="H2027" t="s">
        <v>3779</v>
      </c>
      <c r="I2027" t="s">
        <v>3780</v>
      </c>
      <c r="J2027" t="s">
        <v>4397</v>
      </c>
      <c r="K2027" s="46">
        <v>0.99709999999999999</v>
      </c>
      <c r="L2027" s="27">
        <v>0</v>
      </c>
      <c r="M2027" s="27">
        <v>30.01</v>
      </c>
      <c r="N2027" s="27">
        <v>0</v>
      </c>
      <c r="O2027" s="70">
        <f t="shared" si="156"/>
        <v>30.01</v>
      </c>
      <c r="P2027" s="76">
        <v>0</v>
      </c>
      <c r="Q2027" s="66">
        <f t="shared" si="157"/>
        <v>0</v>
      </c>
      <c r="R2027" s="63">
        <v>0</v>
      </c>
      <c r="S2027" s="27">
        <v>0</v>
      </c>
      <c r="T2027" s="27">
        <v>30.01</v>
      </c>
      <c r="U2027" s="64">
        <f t="shared" si="158"/>
        <v>0</v>
      </c>
      <c r="V2027" s="65">
        <f t="shared" si="159"/>
        <v>30.01</v>
      </c>
    </row>
    <row r="2028" spans="1:22" x14ac:dyDescent="0.25">
      <c r="A2028" s="1" t="s">
        <v>3721</v>
      </c>
      <c r="B2028" t="s">
        <v>42</v>
      </c>
      <c r="C2028" t="s">
        <v>1138</v>
      </c>
      <c r="D2028" t="s">
        <v>1139</v>
      </c>
      <c r="E2028" t="s">
        <v>3</v>
      </c>
      <c r="F2028">
        <f t="shared" si="155"/>
        <v>7</v>
      </c>
      <c r="G2028" t="s">
        <v>3778</v>
      </c>
      <c r="H2028" t="s">
        <v>3779</v>
      </c>
      <c r="I2028" t="s">
        <v>3780</v>
      </c>
      <c r="J2028" t="s">
        <v>4397</v>
      </c>
      <c r="K2028" s="46">
        <v>0.91220000000000001</v>
      </c>
      <c r="L2028" s="27">
        <v>0</v>
      </c>
      <c r="M2028" s="27">
        <v>86.08</v>
      </c>
      <c r="N2028" s="27">
        <v>2361.5</v>
      </c>
      <c r="O2028" s="70">
        <f t="shared" si="156"/>
        <v>2447.58</v>
      </c>
      <c r="P2028" s="76">
        <v>1.445263603641753</v>
      </c>
      <c r="Q2028" s="66">
        <f t="shared" si="157"/>
        <v>3412.99</v>
      </c>
      <c r="R2028" s="63">
        <v>1</v>
      </c>
      <c r="S2028" s="27">
        <v>0</v>
      </c>
      <c r="T2028" s="27">
        <v>2447.58</v>
      </c>
      <c r="U2028" s="64">
        <f t="shared" si="158"/>
        <v>3412.99</v>
      </c>
      <c r="V2028" s="65">
        <f t="shared" si="159"/>
        <v>5860.57</v>
      </c>
    </row>
    <row r="2029" spans="1:22" x14ac:dyDescent="0.25">
      <c r="A2029" s="1" t="s">
        <v>3721</v>
      </c>
      <c r="B2029" t="s">
        <v>42</v>
      </c>
      <c r="C2029" t="s">
        <v>1138</v>
      </c>
      <c r="D2029" t="s">
        <v>1139</v>
      </c>
      <c r="E2029" t="s">
        <v>3</v>
      </c>
      <c r="F2029">
        <f t="shared" si="155"/>
        <v>7</v>
      </c>
      <c r="G2029" t="s">
        <v>3870</v>
      </c>
      <c r="H2029" t="s">
        <v>3782</v>
      </c>
      <c r="I2029" t="s">
        <v>3783</v>
      </c>
      <c r="J2029" t="s">
        <v>4397</v>
      </c>
      <c r="K2029" s="46">
        <v>0.45419999999999999</v>
      </c>
      <c r="L2029" s="27">
        <v>1175.83</v>
      </c>
      <c r="M2029" s="27">
        <v>42.86</v>
      </c>
      <c r="N2029" s="27">
        <v>0</v>
      </c>
      <c r="O2029" s="70">
        <f t="shared" si="156"/>
        <v>1218.6899999999998</v>
      </c>
      <c r="P2029" s="76">
        <v>0</v>
      </c>
      <c r="Q2029" s="66">
        <f t="shared" si="157"/>
        <v>0</v>
      </c>
      <c r="R2029" s="63">
        <v>1</v>
      </c>
      <c r="S2029" s="27">
        <v>0</v>
      </c>
      <c r="T2029" s="27">
        <v>1218.6899999999998</v>
      </c>
      <c r="U2029" s="64">
        <f t="shared" si="158"/>
        <v>0</v>
      </c>
      <c r="V2029" s="65">
        <f t="shared" si="159"/>
        <v>1218.6899999999998</v>
      </c>
    </row>
    <row r="2030" spans="1:22" x14ac:dyDescent="0.25">
      <c r="A2030" s="1" t="s">
        <v>3721</v>
      </c>
      <c r="B2030" t="s">
        <v>42</v>
      </c>
      <c r="C2030" t="s">
        <v>1138</v>
      </c>
      <c r="D2030" t="s">
        <v>1139</v>
      </c>
      <c r="E2030" t="s">
        <v>3</v>
      </c>
      <c r="F2030">
        <f t="shared" si="155"/>
        <v>7</v>
      </c>
      <c r="G2030" t="s">
        <v>3902</v>
      </c>
      <c r="H2030" t="s">
        <v>3782</v>
      </c>
      <c r="I2030" t="s">
        <v>3783</v>
      </c>
      <c r="J2030" t="s">
        <v>4397</v>
      </c>
      <c r="K2030" s="46">
        <v>0.90859999999999996</v>
      </c>
      <c r="L2030" s="27">
        <v>2352.1799999999998</v>
      </c>
      <c r="M2030" s="27">
        <v>85.74</v>
      </c>
      <c r="N2030" s="27">
        <v>0</v>
      </c>
      <c r="O2030" s="70">
        <f t="shared" si="156"/>
        <v>2437.9199999999996</v>
      </c>
      <c r="P2030" s="76">
        <v>0</v>
      </c>
      <c r="Q2030" s="66">
        <f t="shared" si="157"/>
        <v>0</v>
      </c>
      <c r="R2030" s="63">
        <v>1</v>
      </c>
      <c r="S2030" s="27">
        <v>0</v>
      </c>
      <c r="T2030" s="27">
        <v>2437.9199999999996</v>
      </c>
      <c r="U2030" s="64">
        <f t="shared" si="158"/>
        <v>0</v>
      </c>
      <c r="V2030" s="65">
        <f t="shared" si="159"/>
        <v>2437.9199999999996</v>
      </c>
    </row>
    <row r="2031" spans="1:22" x14ac:dyDescent="0.25">
      <c r="A2031" s="1" t="s">
        <v>3721</v>
      </c>
      <c r="B2031" t="s">
        <v>42</v>
      </c>
      <c r="C2031" t="s">
        <v>1140</v>
      </c>
      <c r="D2031" t="s">
        <v>400</v>
      </c>
      <c r="E2031" t="s">
        <v>3</v>
      </c>
      <c r="F2031">
        <f t="shared" si="155"/>
        <v>7</v>
      </c>
      <c r="G2031" t="s">
        <v>3778</v>
      </c>
      <c r="H2031" t="s">
        <v>3779</v>
      </c>
      <c r="I2031" t="s">
        <v>3780</v>
      </c>
      <c r="J2031" t="s">
        <v>4397</v>
      </c>
      <c r="K2031" s="46">
        <v>0.99380000000000002</v>
      </c>
      <c r="L2031" s="27">
        <v>0</v>
      </c>
      <c r="M2031" s="27">
        <v>30.01</v>
      </c>
      <c r="N2031" s="27">
        <v>0</v>
      </c>
      <c r="O2031" s="70">
        <f t="shared" si="156"/>
        <v>30.01</v>
      </c>
      <c r="P2031" s="76">
        <v>0</v>
      </c>
      <c r="Q2031" s="66">
        <f t="shared" si="157"/>
        <v>0</v>
      </c>
      <c r="R2031" s="63">
        <v>0</v>
      </c>
      <c r="S2031" s="27">
        <v>0</v>
      </c>
      <c r="T2031" s="27">
        <v>30.01</v>
      </c>
      <c r="U2031" s="64">
        <f t="shared" si="158"/>
        <v>0</v>
      </c>
      <c r="V2031" s="65">
        <f t="shared" si="159"/>
        <v>30.01</v>
      </c>
    </row>
    <row r="2032" spans="1:22" x14ac:dyDescent="0.25">
      <c r="A2032" s="1" t="s">
        <v>3721</v>
      </c>
      <c r="B2032" t="s">
        <v>42</v>
      </c>
      <c r="C2032" t="s">
        <v>1140</v>
      </c>
      <c r="D2032" t="s">
        <v>400</v>
      </c>
      <c r="E2032" t="s">
        <v>3</v>
      </c>
      <c r="F2032">
        <f t="shared" si="155"/>
        <v>7</v>
      </c>
      <c r="G2032" t="s">
        <v>3902</v>
      </c>
      <c r="H2032" t="s">
        <v>3782</v>
      </c>
      <c r="I2032" t="s">
        <v>3783</v>
      </c>
      <c r="J2032" t="s">
        <v>4397</v>
      </c>
      <c r="K2032" s="46">
        <v>0.99380000000000002</v>
      </c>
      <c r="L2032" s="27">
        <v>0</v>
      </c>
      <c r="M2032" s="27">
        <v>30.01</v>
      </c>
      <c r="N2032" s="27">
        <v>0</v>
      </c>
      <c r="O2032" s="70">
        <f t="shared" si="156"/>
        <v>30.01</v>
      </c>
      <c r="P2032" s="76">
        <v>0</v>
      </c>
      <c r="Q2032" s="66">
        <f t="shared" si="157"/>
        <v>0</v>
      </c>
      <c r="R2032" s="63">
        <v>0</v>
      </c>
      <c r="S2032" s="27">
        <v>0</v>
      </c>
      <c r="T2032" s="27">
        <v>30.01</v>
      </c>
      <c r="U2032" s="64">
        <f t="shared" si="158"/>
        <v>0</v>
      </c>
      <c r="V2032" s="65">
        <f t="shared" si="159"/>
        <v>30.01</v>
      </c>
    </row>
    <row r="2033" spans="1:22" x14ac:dyDescent="0.25">
      <c r="A2033" s="1" t="s">
        <v>3721</v>
      </c>
      <c r="B2033" t="s">
        <v>42</v>
      </c>
      <c r="C2033" t="s">
        <v>1141</v>
      </c>
      <c r="D2033" t="s">
        <v>42</v>
      </c>
      <c r="E2033" t="s">
        <v>3</v>
      </c>
      <c r="F2033">
        <f t="shared" si="155"/>
        <v>7</v>
      </c>
      <c r="G2033" t="s">
        <v>3778</v>
      </c>
      <c r="H2033" t="s">
        <v>3779</v>
      </c>
      <c r="I2033" t="s">
        <v>3780</v>
      </c>
      <c r="J2033" t="s">
        <v>4397</v>
      </c>
      <c r="K2033" s="46">
        <v>0.99990000000000001</v>
      </c>
      <c r="L2033" s="27">
        <v>0</v>
      </c>
      <c r="M2033" s="27">
        <v>0</v>
      </c>
      <c r="N2033" s="27">
        <v>0</v>
      </c>
      <c r="O2033" s="70">
        <f t="shared" si="156"/>
        <v>0</v>
      </c>
      <c r="P2033" s="76">
        <v>0</v>
      </c>
      <c r="Q2033" s="66">
        <f t="shared" si="157"/>
        <v>0</v>
      </c>
      <c r="R2033" s="63">
        <v>0</v>
      </c>
      <c r="S2033" s="27">
        <v>0</v>
      </c>
      <c r="T2033" s="27">
        <v>0</v>
      </c>
      <c r="U2033" s="64">
        <f t="shared" si="158"/>
        <v>0</v>
      </c>
      <c r="V2033" s="65">
        <f t="shared" si="159"/>
        <v>0</v>
      </c>
    </row>
    <row r="2034" spans="1:22" x14ac:dyDescent="0.25">
      <c r="A2034" s="1" t="s">
        <v>3721</v>
      </c>
      <c r="B2034" t="s">
        <v>42</v>
      </c>
      <c r="C2034" t="s">
        <v>1142</v>
      </c>
      <c r="D2034" t="s">
        <v>309</v>
      </c>
      <c r="E2034" t="s">
        <v>3</v>
      </c>
      <c r="F2034">
        <f t="shared" si="155"/>
        <v>7</v>
      </c>
      <c r="G2034" t="s">
        <v>3778</v>
      </c>
      <c r="H2034" t="s">
        <v>3779</v>
      </c>
      <c r="I2034" t="s">
        <v>3780</v>
      </c>
      <c r="J2034" t="s">
        <v>4397</v>
      </c>
      <c r="K2034" s="46">
        <v>0.998</v>
      </c>
      <c r="L2034" s="27">
        <v>0</v>
      </c>
      <c r="M2034" s="27">
        <v>72.06</v>
      </c>
      <c r="N2034" s="27">
        <v>0</v>
      </c>
      <c r="O2034" s="70">
        <f t="shared" si="156"/>
        <v>72.06</v>
      </c>
      <c r="P2034" s="76">
        <v>0</v>
      </c>
      <c r="Q2034" s="66">
        <f t="shared" si="157"/>
        <v>0</v>
      </c>
      <c r="R2034" s="63">
        <v>0</v>
      </c>
      <c r="S2034" s="27">
        <v>0</v>
      </c>
      <c r="T2034" s="27">
        <v>72.06</v>
      </c>
      <c r="U2034" s="64">
        <f t="shared" si="158"/>
        <v>0</v>
      </c>
      <c r="V2034" s="65">
        <f t="shared" si="159"/>
        <v>72.06</v>
      </c>
    </row>
    <row r="2035" spans="1:22" x14ac:dyDescent="0.25">
      <c r="A2035" s="1" t="s">
        <v>3721</v>
      </c>
      <c r="B2035" t="s">
        <v>42</v>
      </c>
      <c r="C2035" t="s">
        <v>1143</v>
      </c>
      <c r="D2035" t="s">
        <v>1144</v>
      </c>
      <c r="E2035" t="s">
        <v>3</v>
      </c>
      <c r="F2035">
        <f t="shared" si="155"/>
        <v>7</v>
      </c>
      <c r="G2035" t="s">
        <v>3778</v>
      </c>
      <c r="H2035" t="s">
        <v>3779</v>
      </c>
      <c r="I2035" t="s">
        <v>3780</v>
      </c>
      <c r="J2035" t="s">
        <v>4397</v>
      </c>
      <c r="K2035" s="46">
        <v>1</v>
      </c>
      <c r="L2035" s="27">
        <v>0</v>
      </c>
      <c r="M2035" s="27">
        <v>45.5</v>
      </c>
      <c r="N2035" s="27">
        <v>0</v>
      </c>
      <c r="O2035" s="70">
        <f t="shared" si="156"/>
        <v>45.5</v>
      </c>
      <c r="P2035" s="76">
        <v>0</v>
      </c>
      <c r="Q2035" s="66">
        <f t="shared" si="157"/>
        <v>0</v>
      </c>
      <c r="R2035" s="63">
        <v>0</v>
      </c>
      <c r="S2035" s="27">
        <v>0</v>
      </c>
      <c r="T2035" s="27">
        <v>45.5</v>
      </c>
      <c r="U2035" s="64">
        <f t="shared" si="158"/>
        <v>0</v>
      </c>
      <c r="V2035" s="65">
        <f t="shared" si="159"/>
        <v>45.5</v>
      </c>
    </row>
    <row r="2036" spans="1:22" x14ac:dyDescent="0.25">
      <c r="A2036" s="1" t="s">
        <v>3721</v>
      </c>
      <c r="B2036" t="s">
        <v>42</v>
      </c>
      <c r="C2036" t="s">
        <v>1145</v>
      </c>
      <c r="D2036" t="s">
        <v>1146</v>
      </c>
      <c r="E2036" t="s">
        <v>3</v>
      </c>
      <c r="F2036">
        <f t="shared" si="155"/>
        <v>7</v>
      </c>
      <c r="G2036" t="s">
        <v>3778</v>
      </c>
      <c r="H2036" t="s">
        <v>3779</v>
      </c>
      <c r="I2036" t="s">
        <v>3780</v>
      </c>
      <c r="J2036" t="s">
        <v>4397</v>
      </c>
      <c r="K2036" s="46">
        <v>0.99660000000000004</v>
      </c>
      <c r="L2036" s="27">
        <v>0.6</v>
      </c>
      <c r="M2036" s="27">
        <v>86.7</v>
      </c>
      <c r="N2036" s="27">
        <v>137.53</v>
      </c>
      <c r="O2036" s="70">
        <f t="shared" si="156"/>
        <v>224.82999999999998</v>
      </c>
      <c r="P2036" s="76">
        <v>1.4452701507182035</v>
      </c>
      <c r="Q2036" s="66">
        <f t="shared" si="157"/>
        <v>198.77</v>
      </c>
      <c r="R2036" s="63">
        <v>1</v>
      </c>
      <c r="S2036" s="27">
        <v>0</v>
      </c>
      <c r="T2036" s="27">
        <v>224.82999999999998</v>
      </c>
      <c r="U2036" s="64">
        <f t="shared" si="158"/>
        <v>198.77</v>
      </c>
      <c r="V2036" s="65">
        <f t="shared" si="159"/>
        <v>423.6</v>
      </c>
    </row>
    <row r="2037" spans="1:22" x14ac:dyDescent="0.25">
      <c r="A2037" s="1" t="s">
        <v>3721</v>
      </c>
      <c r="B2037" t="s">
        <v>42</v>
      </c>
      <c r="C2037" t="s">
        <v>1145</v>
      </c>
      <c r="D2037" t="s">
        <v>1146</v>
      </c>
      <c r="E2037" t="s">
        <v>3</v>
      </c>
      <c r="F2037">
        <f t="shared" si="155"/>
        <v>7</v>
      </c>
      <c r="G2037" t="s">
        <v>3902</v>
      </c>
      <c r="H2037" t="s">
        <v>3782</v>
      </c>
      <c r="I2037" t="s">
        <v>3783</v>
      </c>
      <c r="J2037" t="s">
        <v>4397</v>
      </c>
      <c r="K2037" s="46">
        <v>0.99660000000000004</v>
      </c>
      <c r="L2037" s="27">
        <v>138.13</v>
      </c>
      <c r="M2037" s="27">
        <v>86.7</v>
      </c>
      <c r="N2037" s="27">
        <v>0</v>
      </c>
      <c r="O2037" s="70">
        <f t="shared" si="156"/>
        <v>224.82999999999998</v>
      </c>
      <c r="P2037" s="76">
        <v>0</v>
      </c>
      <c r="Q2037" s="66">
        <f t="shared" si="157"/>
        <v>0</v>
      </c>
      <c r="R2037" s="63">
        <v>1</v>
      </c>
      <c r="S2037" s="27">
        <v>0</v>
      </c>
      <c r="T2037" s="27">
        <v>224.82999999999998</v>
      </c>
      <c r="U2037" s="64">
        <f t="shared" si="158"/>
        <v>0</v>
      </c>
      <c r="V2037" s="65">
        <f t="shared" si="159"/>
        <v>224.82999999999998</v>
      </c>
    </row>
    <row r="2038" spans="1:22" x14ac:dyDescent="0.25">
      <c r="A2038" s="1" t="s">
        <v>3721</v>
      </c>
      <c r="B2038" t="s">
        <v>42</v>
      </c>
      <c r="C2038" t="s">
        <v>1145</v>
      </c>
      <c r="D2038" t="s">
        <v>1146</v>
      </c>
      <c r="E2038" t="s">
        <v>3</v>
      </c>
      <c r="F2038">
        <f t="shared" si="155"/>
        <v>7</v>
      </c>
      <c r="G2038" t="s">
        <v>3997</v>
      </c>
      <c r="H2038" t="s">
        <v>3798</v>
      </c>
      <c r="I2038" t="s">
        <v>3785</v>
      </c>
      <c r="J2038" t="s">
        <v>4397</v>
      </c>
      <c r="K2038" s="46">
        <v>3.4931999999999999</v>
      </c>
      <c r="L2038" s="27">
        <v>0</v>
      </c>
      <c r="M2038" s="27">
        <v>303.91000000000003</v>
      </c>
      <c r="N2038" s="27">
        <v>484.16</v>
      </c>
      <c r="O2038" s="70">
        <f t="shared" si="156"/>
        <v>788.07</v>
      </c>
      <c r="P2038" s="76">
        <v>1.4452701507182035</v>
      </c>
      <c r="Q2038" s="66">
        <f t="shared" si="157"/>
        <v>699.74</v>
      </c>
      <c r="R2038" s="63">
        <v>1</v>
      </c>
      <c r="S2038" s="27">
        <v>0</v>
      </c>
      <c r="T2038" s="27">
        <v>788.07000000000016</v>
      </c>
      <c r="U2038" s="64">
        <f t="shared" si="158"/>
        <v>699.74</v>
      </c>
      <c r="V2038" s="65">
        <f t="shared" si="159"/>
        <v>1487.8100000000002</v>
      </c>
    </row>
    <row r="2039" spans="1:22" x14ac:dyDescent="0.25">
      <c r="A2039" s="1" t="s">
        <v>3721</v>
      </c>
      <c r="B2039" t="s">
        <v>42</v>
      </c>
      <c r="C2039" t="s">
        <v>1147</v>
      </c>
      <c r="D2039" t="s">
        <v>866</v>
      </c>
      <c r="E2039" t="s">
        <v>3</v>
      </c>
      <c r="F2039">
        <f t="shared" si="155"/>
        <v>7</v>
      </c>
      <c r="G2039" t="s">
        <v>3778</v>
      </c>
      <c r="H2039" t="s">
        <v>3779</v>
      </c>
      <c r="I2039" t="s">
        <v>3780</v>
      </c>
      <c r="J2039" t="s">
        <v>4397</v>
      </c>
      <c r="K2039" s="46">
        <v>0.99580000000000002</v>
      </c>
      <c r="L2039" s="27">
        <v>4.99</v>
      </c>
      <c r="M2039" s="27">
        <v>346.84</v>
      </c>
      <c r="N2039" s="27">
        <v>210.89999999999998</v>
      </c>
      <c r="O2039" s="70">
        <f t="shared" si="156"/>
        <v>562.73</v>
      </c>
      <c r="P2039" s="76">
        <v>1.4452670260990852</v>
      </c>
      <c r="Q2039" s="66">
        <f t="shared" si="157"/>
        <v>304.81</v>
      </c>
      <c r="R2039" s="63">
        <v>1</v>
      </c>
      <c r="S2039" s="27">
        <v>0</v>
      </c>
      <c r="T2039" s="27">
        <v>562.7299999999999</v>
      </c>
      <c r="U2039" s="64">
        <f t="shared" si="158"/>
        <v>304.81</v>
      </c>
      <c r="V2039" s="65">
        <f t="shared" si="159"/>
        <v>867.54</v>
      </c>
    </row>
    <row r="2040" spans="1:22" x14ac:dyDescent="0.25">
      <c r="A2040" s="1" t="s">
        <v>3721</v>
      </c>
      <c r="B2040" t="s">
        <v>42</v>
      </c>
      <c r="C2040" t="s">
        <v>1147</v>
      </c>
      <c r="D2040" t="s">
        <v>866</v>
      </c>
      <c r="E2040" t="s">
        <v>3</v>
      </c>
      <c r="F2040">
        <f t="shared" si="155"/>
        <v>7</v>
      </c>
      <c r="G2040" t="s">
        <v>3902</v>
      </c>
      <c r="H2040" t="s">
        <v>3782</v>
      </c>
      <c r="I2040" t="s">
        <v>3783</v>
      </c>
      <c r="J2040" t="s">
        <v>4397</v>
      </c>
      <c r="K2040" s="46">
        <v>0.99470000000000003</v>
      </c>
      <c r="L2040" s="27">
        <v>215.65</v>
      </c>
      <c r="M2040" s="27">
        <v>346.45</v>
      </c>
      <c r="N2040" s="27">
        <v>0</v>
      </c>
      <c r="O2040" s="70">
        <f t="shared" si="156"/>
        <v>562.1</v>
      </c>
      <c r="P2040" s="76">
        <v>0</v>
      </c>
      <c r="Q2040" s="66">
        <f t="shared" si="157"/>
        <v>0</v>
      </c>
      <c r="R2040" s="63">
        <v>1</v>
      </c>
      <c r="S2040" s="27">
        <v>0</v>
      </c>
      <c r="T2040" s="27">
        <v>562.1</v>
      </c>
      <c r="U2040" s="64">
        <f t="shared" si="158"/>
        <v>0</v>
      </c>
      <c r="V2040" s="65">
        <f t="shared" si="159"/>
        <v>562.1</v>
      </c>
    </row>
    <row r="2041" spans="1:22" x14ac:dyDescent="0.25">
      <c r="A2041" s="1" t="s">
        <v>3721</v>
      </c>
      <c r="B2041" t="s">
        <v>42</v>
      </c>
      <c r="C2041" t="s">
        <v>1147</v>
      </c>
      <c r="D2041" t="s">
        <v>866</v>
      </c>
      <c r="E2041" t="s">
        <v>3</v>
      </c>
      <c r="F2041">
        <f t="shared" si="155"/>
        <v>7</v>
      </c>
      <c r="G2041" t="s">
        <v>3998</v>
      </c>
      <c r="H2041" t="s">
        <v>3782</v>
      </c>
      <c r="I2041" t="s">
        <v>3785</v>
      </c>
      <c r="J2041" t="s">
        <v>4397</v>
      </c>
      <c r="K2041" s="46">
        <v>0.74680000000000002</v>
      </c>
      <c r="L2041" s="27">
        <v>0</v>
      </c>
      <c r="M2041" s="27">
        <v>260.11</v>
      </c>
      <c r="N2041" s="27">
        <v>161.91</v>
      </c>
      <c r="O2041" s="70">
        <f t="shared" si="156"/>
        <v>422.02</v>
      </c>
      <c r="P2041" s="76">
        <v>1.4452670260990852</v>
      </c>
      <c r="Q2041" s="66">
        <f t="shared" si="157"/>
        <v>234</v>
      </c>
      <c r="R2041" s="63">
        <v>1</v>
      </c>
      <c r="S2041" s="27">
        <v>0</v>
      </c>
      <c r="T2041" s="27">
        <v>422.02</v>
      </c>
      <c r="U2041" s="64">
        <f t="shared" si="158"/>
        <v>234</v>
      </c>
      <c r="V2041" s="65">
        <f t="shared" si="159"/>
        <v>656.02</v>
      </c>
    </row>
    <row r="2042" spans="1:22" x14ac:dyDescent="0.25">
      <c r="A2042" s="1" t="s">
        <v>3721</v>
      </c>
      <c r="B2042" t="s">
        <v>42</v>
      </c>
      <c r="C2042" t="s">
        <v>1148</v>
      </c>
      <c r="D2042" t="s">
        <v>483</v>
      </c>
      <c r="E2042" t="s">
        <v>3</v>
      </c>
      <c r="F2042">
        <f t="shared" si="155"/>
        <v>7</v>
      </c>
      <c r="G2042" t="s">
        <v>3778</v>
      </c>
      <c r="H2042" t="s">
        <v>3779</v>
      </c>
      <c r="I2042" t="s">
        <v>3780</v>
      </c>
      <c r="J2042" t="s">
        <v>4397</v>
      </c>
      <c r="K2042" s="46">
        <v>1</v>
      </c>
      <c r="L2042" s="27">
        <v>0</v>
      </c>
      <c r="M2042" s="27">
        <v>4496.1299999999992</v>
      </c>
      <c r="N2042" s="27">
        <v>0</v>
      </c>
      <c r="O2042" s="70">
        <f t="shared" si="156"/>
        <v>4496.1299999999992</v>
      </c>
      <c r="P2042" s="76">
        <v>0</v>
      </c>
      <c r="Q2042" s="66">
        <f t="shared" si="157"/>
        <v>0</v>
      </c>
      <c r="R2042" s="63">
        <v>0</v>
      </c>
      <c r="S2042" s="27">
        <v>0</v>
      </c>
      <c r="T2042" s="27">
        <v>4496.1299999999992</v>
      </c>
      <c r="U2042" s="64">
        <f t="shared" si="158"/>
        <v>0</v>
      </c>
      <c r="V2042" s="65">
        <f t="shared" si="159"/>
        <v>4496.1299999999992</v>
      </c>
    </row>
    <row r="2043" spans="1:22" x14ac:dyDescent="0.25">
      <c r="A2043" s="1" t="s">
        <v>3721</v>
      </c>
      <c r="B2043" t="s">
        <v>42</v>
      </c>
      <c r="C2043" t="s">
        <v>1148</v>
      </c>
      <c r="D2043" t="s">
        <v>483</v>
      </c>
      <c r="E2043" t="s">
        <v>3</v>
      </c>
      <c r="F2043">
        <f t="shared" si="155"/>
        <v>7</v>
      </c>
      <c r="G2043" t="s">
        <v>3902</v>
      </c>
      <c r="H2043" t="s">
        <v>3782</v>
      </c>
      <c r="I2043" t="s">
        <v>3783</v>
      </c>
      <c r="J2043" t="s">
        <v>4397</v>
      </c>
      <c r="K2043" s="46">
        <v>2</v>
      </c>
      <c r="L2043" s="27">
        <v>0</v>
      </c>
      <c r="M2043" s="27">
        <v>8992.25</v>
      </c>
      <c r="N2043" s="27">
        <v>0</v>
      </c>
      <c r="O2043" s="70">
        <f t="shared" si="156"/>
        <v>8992.25</v>
      </c>
      <c r="P2043" s="76">
        <v>0</v>
      </c>
      <c r="Q2043" s="66">
        <f t="shared" si="157"/>
        <v>0</v>
      </c>
      <c r="R2043" s="63">
        <v>0</v>
      </c>
      <c r="S2043" s="27">
        <v>0</v>
      </c>
      <c r="T2043" s="27">
        <v>8992.25</v>
      </c>
      <c r="U2043" s="64">
        <f t="shared" si="158"/>
        <v>0</v>
      </c>
      <c r="V2043" s="65">
        <f t="shared" si="159"/>
        <v>8992.25</v>
      </c>
    </row>
    <row r="2044" spans="1:22" x14ac:dyDescent="0.25">
      <c r="A2044" s="1" t="s">
        <v>3721</v>
      </c>
      <c r="B2044" t="s">
        <v>42</v>
      </c>
      <c r="C2044" t="s">
        <v>1149</v>
      </c>
      <c r="D2044" t="s">
        <v>1150</v>
      </c>
      <c r="E2044" t="s">
        <v>3</v>
      </c>
      <c r="F2044">
        <f t="shared" si="155"/>
        <v>7</v>
      </c>
      <c r="G2044" t="s">
        <v>3778</v>
      </c>
      <c r="H2044" t="s">
        <v>3779</v>
      </c>
      <c r="I2044" t="s">
        <v>3780</v>
      </c>
      <c r="J2044" t="s">
        <v>4397</v>
      </c>
      <c r="K2044" s="46">
        <v>0.99539999999999995</v>
      </c>
      <c r="L2044" s="27">
        <v>0</v>
      </c>
      <c r="M2044" s="27">
        <v>132.66999999999999</v>
      </c>
      <c r="N2044" s="27">
        <v>0</v>
      </c>
      <c r="O2044" s="70">
        <f t="shared" si="156"/>
        <v>132.66999999999999</v>
      </c>
      <c r="P2044" s="76">
        <v>0</v>
      </c>
      <c r="Q2044" s="66">
        <f t="shared" si="157"/>
        <v>0</v>
      </c>
      <c r="R2044" s="63">
        <v>0</v>
      </c>
      <c r="S2044" s="27">
        <v>0</v>
      </c>
      <c r="T2044" s="27">
        <v>132.66999999999999</v>
      </c>
      <c r="U2044" s="64">
        <f t="shared" si="158"/>
        <v>0</v>
      </c>
      <c r="V2044" s="65">
        <f t="shared" si="159"/>
        <v>132.66999999999999</v>
      </c>
    </row>
    <row r="2045" spans="1:22" x14ac:dyDescent="0.25">
      <c r="A2045" s="1" t="s">
        <v>3721</v>
      </c>
      <c r="B2045" t="s">
        <v>42</v>
      </c>
      <c r="C2045" t="s">
        <v>1151</v>
      </c>
      <c r="D2045" t="s">
        <v>1152</v>
      </c>
      <c r="E2045" t="s">
        <v>3</v>
      </c>
      <c r="F2045">
        <f t="shared" si="155"/>
        <v>7</v>
      </c>
      <c r="G2045" t="s">
        <v>3778</v>
      </c>
      <c r="H2045" t="s">
        <v>3779</v>
      </c>
      <c r="I2045" t="s">
        <v>3780</v>
      </c>
      <c r="J2045" t="s">
        <v>4397</v>
      </c>
      <c r="K2045" s="46">
        <v>0.99919999999999998</v>
      </c>
      <c r="L2045" s="27">
        <v>0</v>
      </c>
      <c r="M2045" s="27">
        <v>0</v>
      </c>
      <c r="N2045" s="27">
        <v>0</v>
      </c>
      <c r="O2045" s="70">
        <f t="shared" si="156"/>
        <v>0</v>
      </c>
      <c r="P2045" s="76">
        <v>0</v>
      </c>
      <c r="Q2045" s="66">
        <f t="shared" si="157"/>
        <v>0</v>
      </c>
      <c r="R2045" s="63">
        <v>0</v>
      </c>
      <c r="S2045" s="27">
        <v>0</v>
      </c>
      <c r="T2045" s="27">
        <v>0</v>
      </c>
      <c r="U2045" s="64">
        <f t="shared" si="158"/>
        <v>0</v>
      </c>
      <c r="V2045" s="65">
        <f t="shared" si="159"/>
        <v>0</v>
      </c>
    </row>
    <row r="2046" spans="1:22" x14ac:dyDescent="0.25">
      <c r="A2046" s="1" t="s">
        <v>3721</v>
      </c>
      <c r="B2046" t="s">
        <v>42</v>
      </c>
      <c r="C2046" t="s">
        <v>1151</v>
      </c>
      <c r="D2046" t="s">
        <v>1152</v>
      </c>
      <c r="E2046" t="s">
        <v>3</v>
      </c>
      <c r="F2046">
        <f t="shared" si="155"/>
        <v>7</v>
      </c>
      <c r="G2046" t="s">
        <v>3787</v>
      </c>
      <c r="H2046" t="s">
        <v>3782</v>
      </c>
      <c r="I2046" t="s">
        <v>3785</v>
      </c>
      <c r="J2046" t="s">
        <v>4397</v>
      </c>
      <c r="K2046" s="46">
        <v>1.9912000000000001</v>
      </c>
      <c r="L2046" s="27">
        <v>0</v>
      </c>
      <c r="M2046" s="27">
        <v>0</v>
      </c>
      <c r="N2046" s="27">
        <v>0</v>
      </c>
      <c r="O2046" s="70">
        <f t="shared" si="156"/>
        <v>0</v>
      </c>
      <c r="P2046" s="76">
        <v>0</v>
      </c>
      <c r="Q2046" s="66">
        <f t="shared" si="157"/>
        <v>0</v>
      </c>
      <c r="R2046" s="63">
        <v>0</v>
      </c>
      <c r="S2046" s="27">
        <v>0</v>
      </c>
      <c r="T2046" s="27">
        <v>0</v>
      </c>
      <c r="U2046" s="64">
        <f t="shared" si="158"/>
        <v>0</v>
      </c>
      <c r="V2046" s="65">
        <f t="shared" si="159"/>
        <v>0</v>
      </c>
    </row>
    <row r="2047" spans="1:22" x14ac:dyDescent="0.25">
      <c r="A2047" s="1" t="s">
        <v>3721</v>
      </c>
      <c r="B2047" t="s">
        <v>42</v>
      </c>
      <c r="C2047" t="s">
        <v>2502</v>
      </c>
      <c r="D2047" t="s">
        <v>2503</v>
      </c>
      <c r="E2047" t="s">
        <v>1</v>
      </c>
      <c r="F2047">
        <f t="shared" si="155"/>
        <v>7</v>
      </c>
      <c r="G2047" t="s">
        <v>3778</v>
      </c>
      <c r="H2047" t="s">
        <v>3779</v>
      </c>
      <c r="I2047" t="s">
        <v>3780</v>
      </c>
      <c r="J2047" t="s">
        <v>4396</v>
      </c>
      <c r="K2047" s="46">
        <v>11.87</v>
      </c>
      <c r="L2047" s="27">
        <v>37285.230000000003</v>
      </c>
      <c r="M2047" s="27">
        <v>47317.56</v>
      </c>
      <c r="N2047" s="27">
        <v>21256.139999999985</v>
      </c>
      <c r="O2047" s="70">
        <f t="shared" si="156"/>
        <v>105858.93</v>
      </c>
      <c r="P2047" s="76">
        <v>1.4452628500173323</v>
      </c>
      <c r="Q2047" s="66">
        <f t="shared" si="157"/>
        <v>30720.71</v>
      </c>
      <c r="R2047" s="63">
        <v>1</v>
      </c>
      <c r="S2047" s="27">
        <v>105858.93</v>
      </c>
      <c r="T2047" s="27">
        <v>0</v>
      </c>
      <c r="U2047" s="64">
        <f t="shared" si="158"/>
        <v>30720.71</v>
      </c>
      <c r="V2047" s="65">
        <f t="shared" si="159"/>
        <v>136579.63999999998</v>
      </c>
    </row>
    <row r="2048" spans="1:22" x14ac:dyDescent="0.25">
      <c r="A2048" s="1" t="s">
        <v>3721</v>
      </c>
      <c r="B2048" t="s">
        <v>42</v>
      </c>
      <c r="C2048" t="s">
        <v>2502</v>
      </c>
      <c r="D2048" t="s">
        <v>2503</v>
      </c>
      <c r="E2048" t="s">
        <v>1</v>
      </c>
      <c r="F2048">
        <f t="shared" si="155"/>
        <v>7</v>
      </c>
      <c r="G2048" t="s">
        <v>4153</v>
      </c>
      <c r="H2048" t="s">
        <v>3782</v>
      </c>
      <c r="I2048" t="s">
        <v>3785</v>
      </c>
      <c r="J2048" t="s">
        <v>4396</v>
      </c>
      <c r="K2048" s="46">
        <v>0.5</v>
      </c>
      <c r="L2048" s="27">
        <v>0</v>
      </c>
      <c r="M2048" s="27">
        <v>1993.16</v>
      </c>
      <c r="N2048" s="27">
        <v>2971.39</v>
      </c>
      <c r="O2048" s="70">
        <f t="shared" si="156"/>
        <v>4964.55</v>
      </c>
      <c r="P2048" s="76">
        <v>1.4452628500173323</v>
      </c>
      <c r="Q2048" s="66">
        <f t="shared" si="157"/>
        <v>4294.4399999999996</v>
      </c>
      <c r="R2048" s="63">
        <v>1</v>
      </c>
      <c r="S2048" s="27">
        <v>4964.55</v>
      </c>
      <c r="T2048" s="27">
        <v>0</v>
      </c>
      <c r="U2048" s="64">
        <f t="shared" si="158"/>
        <v>4294.4399999999996</v>
      </c>
      <c r="V2048" s="65">
        <f t="shared" si="159"/>
        <v>9258.99</v>
      </c>
    </row>
    <row r="2049" spans="1:22" x14ac:dyDescent="0.25">
      <c r="A2049" s="1" t="s">
        <v>3721</v>
      </c>
      <c r="B2049" t="s">
        <v>42</v>
      </c>
      <c r="C2049" t="s">
        <v>2502</v>
      </c>
      <c r="D2049" t="s">
        <v>2503</v>
      </c>
      <c r="E2049" t="s">
        <v>1</v>
      </c>
      <c r="F2049">
        <f t="shared" si="155"/>
        <v>7</v>
      </c>
      <c r="G2049" t="s">
        <v>3980</v>
      </c>
      <c r="H2049" t="s">
        <v>3782</v>
      </c>
      <c r="I2049" t="s">
        <v>3785</v>
      </c>
      <c r="J2049" t="s">
        <v>4396</v>
      </c>
      <c r="K2049" s="46">
        <v>2</v>
      </c>
      <c r="L2049" s="27">
        <v>0</v>
      </c>
      <c r="M2049" s="27">
        <v>7972.63</v>
      </c>
      <c r="N2049" s="27">
        <v>9005.1</v>
      </c>
      <c r="O2049" s="70">
        <f t="shared" si="156"/>
        <v>16977.73</v>
      </c>
      <c r="P2049" s="76">
        <v>1.4452628500173323</v>
      </c>
      <c r="Q2049" s="66">
        <f t="shared" si="157"/>
        <v>13014.74</v>
      </c>
      <c r="R2049" s="63">
        <v>1</v>
      </c>
      <c r="S2049" s="27">
        <v>16977.73</v>
      </c>
      <c r="T2049" s="27">
        <v>0</v>
      </c>
      <c r="U2049" s="64">
        <f t="shared" si="158"/>
        <v>13014.74</v>
      </c>
      <c r="V2049" s="65">
        <f t="shared" si="159"/>
        <v>29992.47</v>
      </c>
    </row>
    <row r="2050" spans="1:22" x14ac:dyDescent="0.25">
      <c r="A2050" s="1" t="s">
        <v>3721</v>
      </c>
      <c r="B2050" t="s">
        <v>42</v>
      </c>
      <c r="C2050" t="s">
        <v>2502</v>
      </c>
      <c r="D2050" t="s">
        <v>2503</v>
      </c>
      <c r="E2050" t="s">
        <v>1</v>
      </c>
      <c r="F2050">
        <f t="shared" ref="F2050:F2113" si="160">LEN(C2050)</f>
        <v>7</v>
      </c>
      <c r="G2050" t="s">
        <v>4025</v>
      </c>
      <c r="H2050" t="s">
        <v>3782</v>
      </c>
      <c r="I2050" t="s">
        <v>3783</v>
      </c>
      <c r="J2050" t="s">
        <v>4396</v>
      </c>
      <c r="K2050" s="46">
        <v>1.88</v>
      </c>
      <c r="L2050" s="27">
        <v>9804.91</v>
      </c>
      <c r="M2050" s="27">
        <v>7494.27</v>
      </c>
      <c r="N2050" s="27">
        <v>9.999999999308784E-3</v>
      </c>
      <c r="O2050" s="70">
        <f t="shared" ref="O2050:O2113" si="161">SUM(L2050:N2050)</f>
        <v>17299.189999999999</v>
      </c>
      <c r="P2050" s="76">
        <v>1.4452628500173323</v>
      </c>
      <c r="Q2050" s="66">
        <f t="shared" ref="Q2050:Q2113" si="162">ROUND(P2050*N2050,2)</f>
        <v>0.01</v>
      </c>
      <c r="R2050" s="63">
        <v>1</v>
      </c>
      <c r="S2050" s="27">
        <v>17299.189999999999</v>
      </c>
      <c r="T2050" s="27">
        <v>0</v>
      </c>
      <c r="U2050" s="64">
        <f t="shared" ref="U2050:U2113" si="163">ROUND(SUM(L2050,M2050,N2050,Q2050,-S2050,-T2050), 2)</f>
        <v>0.01</v>
      </c>
      <c r="V2050" s="65">
        <f t="shared" ref="V2050:V2113" si="164">SUM(S2050,T2050,U2050)</f>
        <v>17299.199999999997</v>
      </c>
    </row>
    <row r="2051" spans="1:22" x14ac:dyDescent="0.25">
      <c r="A2051" s="1" t="s">
        <v>3721</v>
      </c>
      <c r="B2051" t="s">
        <v>42</v>
      </c>
      <c r="C2051" t="s">
        <v>2956</v>
      </c>
      <c r="D2051" t="s">
        <v>2957</v>
      </c>
      <c r="E2051" t="s">
        <v>2</v>
      </c>
      <c r="F2051">
        <f t="shared" si="160"/>
        <v>7</v>
      </c>
      <c r="G2051" t="s">
        <v>3778</v>
      </c>
      <c r="H2051" t="s">
        <v>3779</v>
      </c>
      <c r="I2051" t="s">
        <v>3780</v>
      </c>
      <c r="J2051" t="s">
        <v>4396</v>
      </c>
      <c r="K2051" s="46">
        <v>0.84199999999999997</v>
      </c>
      <c r="L2051" s="27">
        <v>7.33</v>
      </c>
      <c r="M2051" s="27">
        <v>149.96</v>
      </c>
      <c r="N2051" s="27">
        <v>68.87</v>
      </c>
      <c r="O2051" s="70">
        <f t="shared" si="161"/>
        <v>226.16000000000003</v>
      </c>
      <c r="P2051" s="76">
        <v>1.4453317845215623</v>
      </c>
      <c r="Q2051" s="66">
        <f t="shared" si="162"/>
        <v>99.54</v>
      </c>
      <c r="R2051" s="63">
        <v>1</v>
      </c>
      <c r="S2051" s="27">
        <v>226.16000000000003</v>
      </c>
      <c r="T2051" s="27">
        <v>0</v>
      </c>
      <c r="U2051" s="64">
        <f t="shared" si="163"/>
        <v>99.54</v>
      </c>
      <c r="V2051" s="65">
        <f t="shared" si="164"/>
        <v>325.70000000000005</v>
      </c>
    </row>
    <row r="2052" spans="1:22" x14ac:dyDescent="0.25">
      <c r="A2052" s="1" t="s">
        <v>3721</v>
      </c>
      <c r="B2052" t="s">
        <v>42</v>
      </c>
      <c r="C2052" t="s">
        <v>2958</v>
      </c>
      <c r="D2052" t="s">
        <v>2959</v>
      </c>
      <c r="E2052" t="s">
        <v>2</v>
      </c>
      <c r="F2052">
        <f t="shared" si="160"/>
        <v>7</v>
      </c>
      <c r="G2052" t="s">
        <v>3778</v>
      </c>
      <c r="H2052" t="s">
        <v>3779</v>
      </c>
      <c r="I2052" t="s">
        <v>3780</v>
      </c>
      <c r="J2052" t="s">
        <v>4396</v>
      </c>
      <c r="K2052" s="46">
        <v>3</v>
      </c>
      <c r="L2052" s="27">
        <v>0</v>
      </c>
      <c r="M2052" s="27">
        <v>0</v>
      </c>
      <c r="N2052" s="27">
        <v>0</v>
      </c>
      <c r="O2052" s="70">
        <f t="shared" si="161"/>
        <v>0</v>
      </c>
      <c r="P2052" s="76">
        <v>0</v>
      </c>
      <c r="Q2052" s="66">
        <f t="shared" si="162"/>
        <v>0</v>
      </c>
      <c r="R2052" s="63">
        <v>0</v>
      </c>
      <c r="S2052" s="27">
        <v>0</v>
      </c>
      <c r="T2052" s="27">
        <v>0</v>
      </c>
      <c r="U2052" s="64">
        <f t="shared" si="163"/>
        <v>0</v>
      </c>
      <c r="V2052" s="65">
        <f t="shared" si="164"/>
        <v>0</v>
      </c>
    </row>
    <row r="2053" spans="1:22" x14ac:dyDescent="0.25">
      <c r="A2053" s="1" t="s">
        <v>3721</v>
      </c>
      <c r="B2053" t="s">
        <v>42</v>
      </c>
      <c r="C2053" t="s">
        <v>2960</v>
      </c>
      <c r="D2053" t="s">
        <v>2961</v>
      </c>
      <c r="E2053" t="s">
        <v>2</v>
      </c>
      <c r="F2053">
        <f t="shared" si="160"/>
        <v>7</v>
      </c>
      <c r="G2053" t="s">
        <v>3778</v>
      </c>
      <c r="H2053" t="s">
        <v>3779</v>
      </c>
      <c r="I2053" t="s">
        <v>3780</v>
      </c>
      <c r="J2053" t="s">
        <v>4396</v>
      </c>
      <c r="K2053" s="46">
        <v>11</v>
      </c>
      <c r="L2053" s="27">
        <v>400.21</v>
      </c>
      <c r="M2053" s="27">
        <v>1291.3599999999999</v>
      </c>
      <c r="N2053" s="27">
        <v>6065.24</v>
      </c>
      <c r="O2053" s="70">
        <f t="shared" si="161"/>
        <v>7756.8099999999995</v>
      </c>
      <c r="P2053" s="76">
        <v>1.445262866560153</v>
      </c>
      <c r="Q2053" s="66">
        <f t="shared" si="162"/>
        <v>8765.8700000000008</v>
      </c>
      <c r="R2053" s="63">
        <v>1</v>
      </c>
      <c r="S2053" s="27">
        <v>7756.8099999999995</v>
      </c>
      <c r="T2053" s="27">
        <v>0</v>
      </c>
      <c r="U2053" s="64">
        <f t="shared" si="163"/>
        <v>8765.8700000000008</v>
      </c>
      <c r="V2053" s="65">
        <f t="shared" si="164"/>
        <v>16522.68</v>
      </c>
    </row>
    <row r="2054" spans="1:22" x14ac:dyDescent="0.25">
      <c r="A2054" s="1" t="s">
        <v>3721</v>
      </c>
      <c r="B2054" t="s">
        <v>42</v>
      </c>
      <c r="C2054" t="s">
        <v>2960</v>
      </c>
      <c r="D2054" t="s">
        <v>2961</v>
      </c>
      <c r="E2054" t="s">
        <v>2</v>
      </c>
      <c r="F2054">
        <f t="shared" si="160"/>
        <v>7</v>
      </c>
      <c r="G2054" t="s">
        <v>3787</v>
      </c>
      <c r="H2054" t="s">
        <v>3782</v>
      </c>
      <c r="I2054" t="s">
        <v>3785</v>
      </c>
      <c r="J2054" t="s">
        <v>4396</v>
      </c>
      <c r="K2054" s="46">
        <v>0.5</v>
      </c>
      <c r="L2054" s="27">
        <v>0</v>
      </c>
      <c r="M2054" s="27">
        <v>58.7</v>
      </c>
      <c r="N2054" s="27">
        <v>293.88</v>
      </c>
      <c r="O2054" s="70">
        <f t="shared" si="161"/>
        <v>352.58</v>
      </c>
      <c r="P2054" s="76">
        <v>1.445262866560153</v>
      </c>
      <c r="Q2054" s="66">
        <f t="shared" si="162"/>
        <v>424.73</v>
      </c>
      <c r="R2054" s="63">
        <v>1</v>
      </c>
      <c r="S2054" s="27">
        <v>352.58</v>
      </c>
      <c r="T2054" s="27">
        <v>0</v>
      </c>
      <c r="U2054" s="64">
        <f t="shared" si="163"/>
        <v>424.73</v>
      </c>
      <c r="V2054" s="65">
        <f t="shared" si="164"/>
        <v>777.31</v>
      </c>
    </row>
    <row r="2055" spans="1:22" x14ac:dyDescent="0.25">
      <c r="A2055" s="1" t="s">
        <v>3722</v>
      </c>
      <c r="B2055" t="s">
        <v>43</v>
      </c>
      <c r="C2055" t="s">
        <v>125</v>
      </c>
      <c r="D2055" t="s">
        <v>43</v>
      </c>
      <c r="E2055" t="s">
        <v>0</v>
      </c>
      <c r="F2055">
        <f t="shared" si="160"/>
        <v>7</v>
      </c>
      <c r="G2055" t="s">
        <v>3778</v>
      </c>
      <c r="H2055" t="s">
        <v>3779</v>
      </c>
      <c r="I2055" t="s">
        <v>3780</v>
      </c>
      <c r="J2055" t="s">
        <v>4396</v>
      </c>
      <c r="K2055" s="46">
        <v>5.0263</v>
      </c>
      <c r="L2055" s="27">
        <v>177729.36000000002</v>
      </c>
      <c r="M2055" s="27">
        <v>0</v>
      </c>
      <c r="N2055" s="27">
        <v>293450.26000000007</v>
      </c>
      <c r="O2055" s="70">
        <f t="shared" si="161"/>
        <v>471179.62000000011</v>
      </c>
      <c r="P2055" s="76">
        <v>1.4452627849094426</v>
      </c>
      <c r="Q2055" s="66">
        <f t="shared" si="162"/>
        <v>424112.74</v>
      </c>
      <c r="R2055" s="63">
        <v>1</v>
      </c>
      <c r="S2055" s="27">
        <v>471179.62000000011</v>
      </c>
      <c r="T2055" s="27">
        <v>0</v>
      </c>
      <c r="U2055" s="64">
        <f t="shared" si="163"/>
        <v>424112.74</v>
      </c>
      <c r="V2055" s="65">
        <f t="shared" si="164"/>
        <v>895292.3600000001</v>
      </c>
    </row>
    <row r="2056" spans="1:22" x14ac:dyDescent="0.25">
      <c r="A2056" s="1" t="s">
        <v>3722</v>
      </c>
      <c r="B2056" t="s">
        <v>43</v>
      </c>
      <c r="C2056" t="s">
        <v>125</v>
      </c>
      <c r="D2056" t="s">
        <v>43</v>
      </c>
      <c r="E2056" t="s">
        <v>0</v>
      </c>
      <c r="F2056">
        <f t="shared" si="160"/>
        <v>7</v>
      </c>
      <c r="G2056" t="s">
        <v>3808</v>
      </c>
      <c r="H2056" t="s">
        <v>3782</v>
      </c>
      <c r="I2056" t="s">
        <v>3783</v>
      </c>
      <c r="J2056" t="s">
        <v>4397</v>
      </c>
      <c r="K2056" s="46">
        <v>0.4763</v>
      </c>
      <c r="L2056" s="27">
        <v>66575.320000000007</v>
      </c>
      <c r="M2056" s="27">
        <v>0</v>
      </c>
      <c r="N2056" s="27">
        <v>4.5474735088646412E-13</v>
      </c>
      <c r="O2056" s="70">
        <f t="shared" si="161"/>
        <v>66575.320000000007</v>
      </c>
      <c r="P2056" s="76">
        <v>1.4452628601562016</v>
      </c>
      <c r="Q2056" s="66">
        <f t="shared" si="162"/>
        <v>0</v>
      </c>
      <c r="R2056" s="63">
        <v>1</v>
      </c>
      <c r="S2056" s="27">
        <v>0</v>
      </c>
      <c r="T2056" s="27">
        <v>66575.320000000007</v>
      </c>
      <c r="U2056" s="64">
        <f t="shared" si="163"/>
        <v>0</v>
      </c>
      <c r="V2056" s="65">
        <f t="shared" si="164"/>
        <v>66575.320000000007</v>
      </c>
    </row>
    <row r="2057" spans="1:22" x14ac:dyDescent="0.25">
      <c r="A2057" s="1" t="s">
        <v>3722</v>
      </c>
      <c r="B2057" t="s">
        <v>43</v>
      </c>
      <c r="C2057" t="s">
        <v>125</v>
      </c>
      <c r="D2057" t="s">
        <v>43</v>
      </c>
      <c r="E2057" t="s">
        <v>0</v>
      </c>
      <c r="F2057">
        <f t="shared" si="160"/>
        <v>7</v>
      </c>
      <c r="G2057" t="s">
        <v>3809</v>
      </c>
      <c r="H2057" t="s">
        <v>3782</v>
      </c>
      <c r="I2057" t="s">
        <v>3785</v>
      </c>
      <c r="J2057" t="s">
        <v>4397</v>
      </c>
      <c r="K2057" s="46">
        <v>0.2455</v>
      </c>
      <c r="L2057" s="27">
        <v>0</v>
      </c>
      <c r="M2057" s="27">
        <v>0</v>
      </c>
      <c r="N2057" s="27">
        <v>22414.58</v>
      </c>
      <c r="O2057" s="70">
        <f t="shared" si="161"/>
        <v>22414.58</v>
      </c>
      <c r="P2057" s="76">
        <v>1.4452628601562016</v>
      </c>
      <c r="Q2057" s="66">
        <f t="shared" si="162"/>
        <v>32394.959999999999</v>
      </c>
      <c r="R2057" s="63">
        <v>1</v>
      </c>
      <c r="S2057" s="27">
        <v>0</v>
      </c>
      <c r="T2057" s="27">
        <v>22414.58</v>
      </c>
      <c r="U2057" s="64">
        <f t="shared" si="163"/>
        <v>32394.959999999999</v>
      </c>
      <c r="V2057" s="65">
        <f t="shared" si="164"/>
        <v>54809.54</v>
      </c>
    </row>
    <row r="2058" spans="1:22" x14ac:dyDescent="0.25">
      <c r="A2058" s="1" t="s">
        <v>3722</v>
      </c>
      <c r="B2058" t="s">
        <v>43</v>
      </c>
      <c r="C2058" t="s">
        <v>125</v>
      </c>
      <c r="D2058" t="s">
        <v>43</v>
      </c>
      <c r="E2058" t="s">
        <v>0</v>
      </c>
      <c r="F2058">
        <f t="shared" si="160"/>
        <v>7</v>
      </c>
      <c r="G2058" t="s">
        <v>3788</v>
      </c>
      <c r="H2058" t="s">
        <v>3782</v>
      </c>
      <c r="I2058" t="s">
        <v>3785</v>
      </c>
      <c r="J2058" t="s">
        <v>4397</v>
      </c>
      <c r="K2058" s="46">
        <v>0.2455</v>
      </c>
      <c r="L2058" s="27">
        <v>0</v>
      </c>
      <c r="M2058" s="27">
        <v>0</v>
      </c>
      <c r="N2058" s="27">
        <v>22414.58</v>
      </c>
      <c r="O2058" s="70">
        <f t="shared" si="161"/>
        <v>22414.58</v>
      </c>
      <c r="P2058" s="76">
        <v>1.4452628601562016</v>
      </c>
      <c r="Q2058" s="66">
        <f t="shared" si="162"/>
        <v>32394.959999999999</v>
      </c>
      <c r="R2058" s="63">
        <v>1</v>
      </c>
      <c r="S2058" s="27">
        <v>0</v>
      </c>
      <c r="T2058" s="27">
        <v>22414.58</v>
      </c>
      <c r="U2058" s="64">
        <f t="shared" si="163"/>
        <v>32394.959999999999</v>
      </c>
      <c r="V2058" s="65">
        <f t="shared" si="164"/>
        <v>54809.54</v>
      </c>
    </row>
    <row r="2059" spans="1:22" x14ac:dyDescent="0.25">
      <c r="A2059" s="1" t="s">
        <v>3722</v>
      </c>
      <c r="B2059" t="s">
        <v>43</v>
      </c>
      <c r="C2059" t="s">
        <v>1153</v>
      </c>
      <c r="D2059" t="s">
        <v>1154</v>
      </c>
      <c r="E2059" t="s">
        <v>3</v>
      </c>
      <c r="F2059">
        <f t="shared" si="160"/>
        <v>7</v>
      </c>
      <c r="G2059" t="s">
        <v>3778</v>
      </c>
      <c r="H2059" t="s">
        <v>3779</v>
      </c>
      <c r="I2059" t="s">
        <v>3780</v>
      </c>
      <c r="J2059" t="s">
        <v>4397</v>
      </c>
      <c r="K2059" s="46">
        <v>0.76270000000000004</v>
      </c>
      <c r="L2059" s="27">
        <v>8405.5</v>
      </c>
      <c r="M2059" s="27">
        <v>0</v>
      </c>
      <c r="N2059" s="27">
        <v>2748.1600000000003</v>
      </c>
      <c r="O2059" s="70">
        <f t="shared" si="161"/>
        <v>11153.66</v>
      </c>
      <c r="P2059" s="76">
        <v>1.4452626703486833</v>
      </c>
      <c r="Q2059" s="66">
        <f t="shared" si="162"/>
        <v>3971.81</v>
      </c>
      <c r="R2059" s="63">
        <v>1</v>
      </c>
      <c r="S2059" s="27">
        <v>0</v>
      </c>
      <c r="T2059" s="27">
        <v>11153.66</v>
      </c>
      <c r="U2059" s="64">
        <f t="shared" si="163"/>
        <v>3971.81</v>
      </c>
      <c r="V2059" s="65">
        <f t="shared" si="164"/>
        <v>15125.47</v>
      </c>
    </row>
    <row r="2060" spans="1:22" x14ac:dyDescent="0.25">
      <c r="A2060" s="1" t="s">
        <v>3722</v>
      </c>
      <c r="B2060" t="s">
        <v>43</v>
      </c>
      <c r="C2060" t="s">
        <v>1153</v>
      </c>
      <c r="D2060" t="s">
        <v>1154</v>
      </c>
      <c r="E2060" t="s">
        <v>3</v>
      </c>
      <c r="F2060">
        <f t="shared" si="160"/>
        <v>7</v>
      </c>
      <c r="G2060" t="s">
        <v>3850</v>
      </c>
      <c r="H2060" t="s">
        <v>3782</v>
      </c>
      <c r="I2060" t="s">
        <v>3783</v>
      </c>
      <c r="J2060" t="s">
        <v>4397</v>
      </c>
      <c r="K2060" s="46">
        <v>1.8352999999999999</v>
      </c>
      <c r="L2060" s="27">
        <v>27355.8</v>
      </c>
      <c r="M2060" s="27">
        <v>0</v>
      </c>
      <c r="N2060" s="27">
        <v>0</v>
      </c>
      <c r="O2060" s="70">
        <f t="shared" si="161"/>
        <v>27355.8</v>
      </c>
      <c r="P2060" s="76">
        <v>0</v>
      </c>
      <c r="Q2060" s="66">
        <f t="shared" si="162"/>
        <v>0</v>
      </c>
      <c r="R2060" s="63">
        <v>1</v>
      </c>
      <c r="S2060" s="27">
        <v>0</v>
      </c>
      <c r="T2060" s="27">
        <v>27355.8</v>
      </c>
      <c r="U2060" s="64">
        <f t="shared" si="163"/>
        <v>0</v>
      </c>
      <c r="V2060" s="65">
        <f t="shared" si="164"/>
        <v>27355.8</v>
      </c>
    </row>
    <row r="2061" spans="1:22" x14ac:dyDescent="0.25">
      <c r="A2061" s="1" t="s">
        <v>3722</v>
      </c>
      <c r="B2061" t="s">
        <v>43</v>
      </c>
      <c r="C2061" t="s">
        <v>1153</v>
      </c>
      <c r="D2061" t="s">
        <v>1154</v>
      </c>
      <c r="E2061" t="s">
        <v>3</v>
      </c>
      <c r="F2061">
        <f t="shared" si="160"/>
        <v>7</v>
      </c>
      <c r="G2061" t="s">
        <v>1967</v>
      </c>
      <c r="H2061" t="s">
        <v>3782</v>
      </c>
      <c r="I2061" t="s">
        <v>3785</v>
      </c>
      <c r="J2061" t="s">
        <v>4397</v>
      </c>
      <c r="K2061" s="46">
        <v>0.23330000000000001</v>
      </c>
      <c r="L2061" s="27">
        <v>0</v>
      </c>
      <c r="M2061" s="27">
        <v>0</v>
      </c>
      <c r="N2061" s="27">
        <v>5823.23</v>
      </c>
      <c r="O2061" s="70">
        <f t="shared" si="161"/>
        <v>5823.23</v>
      </c>
      <c r="P2061" s="76">
        <v>1.4452626703486833</v>
      </c>
      <c r="Q2061" s="66">
        <f t="shared" si="162"/>
        <v>8416.1</v>
      </c>
      <c r="R2061" s="63">
        <v>1</v>
      </c>
      <c r="S2061" s="27">
        <v>0</v>
      </c>
      <c r="T2061" s="27">
        <v>5823.23</v>
      </c>
      <c r="U2061" s="64">
        <f t="shared" si="163"/>
        <v>8416.1</v>
      </c>
      <c r="V2061" s="65">
        <f t="shared" si="164"/>
        <v>14239.33</v>
      </c>
    </row>
    <row r="2062" spans="1:22" x14ac:dyDescent="0.25">
      <c r="A2062" s="1" t="s">
        <v>3722</v>
      </c>
      <c r="B2062" t="s">
        <v>43</v>
      </c>
      <c r="C2062" t="s">
        <v>1155</v>
      </c>
      <c r="D2062" t="s">
        <v>1156</v>
      </c>
      <c r="E2062" t="s">
        <v>3</v>
      </c>
      <c r="F2062">
        <f t="shared" si="160"/>
        <v>7</v>
      </c>
      <c r="G2062" t="s">
        <v>3778</v>
      </c>
      <c r="H2062" t="s">
        <v>3779</v>
      </c>
      <c r="I2062" t="s">
        <v>3780</v>
      </c>
      <c r="J2062" t="s">
        <v>4397</v>
      </c>
      <c r="K2062" s="46">
        <v>0.71109999999999995</v>
      </c>
      <c r="L2062" s="27">
        <v>315.81</v>
      </c>
      <c r="M2062" s="27">
        <v>28.88</v>
      </c>
      <c r="N2062" s="27">
        <v>808.09</v>
      </c>
      <c r="O2062" s="70">
        <f t="shared" si="161"/>
        <v>1152.78</v>
      </c>
      <c r="P2062" s="76">
        <v>1.4452598101696594</v>
      </c>
      <c r="Q2062" s="66">
        <f t="shared" si="162"/>
        <v>1167.9000000000001</v>
      </c>
      <c r="R2062" s="63">
        <v>1</v>
      </c>
      <c r="S2062" s="27">
        <v>0</v>
      </c>
      <c r="T2062" s="27">
        <v>1152.78</v>
      </c>
      <c r="U2062" s="64">
        <f t="shared" si="163"/>
        <v>1167.9000000000001</v>
      </c>
      <c r="V2062" s="65">
        <f t="shared" si="164"/>
        <v>2320.6800000000003</v>
      </c>
    </row>
    <row r="2063" spans="1:22" x14ac:dyDescent="0.25">
      <c r="A2063" s="1" t="s">
        <v>3722</v>
      </c>
      <c r="B2063" t="s">
        <v>43</v>
      </c>
      <c r="C2063" t="s">
        <v>1155</v>
      </c>
      <c r="D2063" t="s">
        <v>1156</v>
      </c>
      <c r="E2063" t="s">
        <v>3</v>
      </c>
      <c r="F2063">
        <f t="shared" si="160"/>
        <v>7</v>
      </c>
      <c r="G2063" t="s">
        <v>3902</v>
      </c>
      <c r="H2063" t="s">
        <v>3782</v>
      </c>
      <c r="I2063" t="s">
        <v>3783</v>
      </c>
      <c r="J2063" t="s">
        <v>4397</v>
      </c>
      <c r="K2063" s="46">
        <v>0.4551</v>
      </c>
      <c r="L2063" s="27">
        <v>779.42</v>
      </c>
      <c r="M2063" s="27">
        <v>18.48</v>
      </c>
      <c r="N2063" s="27">
        <v>5.6843418860808015E-14</v>
      </c>
      <c r="O2063" s="70">
        <f t="shared" si="161"/>
        <v>797.90000000000009</v>
      </c>
      <c r="P2063" s="76">
        <v>1.4452598101696594</v>
      </c>
      <c r="Q2063" s="66">
        <f t="shared" si="162"/>
        <v>0</v>
      </c>
      <c r="R2063" s="63">
        <v>1</v>
      </c>
      <c r="S2063" s="27">
        <v>0</v>
      </c>
      <c r="T2063" s="27">
        <v>797.90000000000009</v>
      </c>
      <c r="U2063" s="64">
        <f t="shared" si="163"/>
        <v>0</v>
      </c>
      <c r="V2063" s="65">
        <f t="shared" si="164"/>
        <v>797.90000000000009</v>
      </c>
    </row>
    <row r="2064" spans="1:22" x14ac:dyDescent="0.25">
      <c r="A2064" s="1" t="s">
        <v>3722</v>
      </c>
      <c r="B2064" t="s">
        <v>43</v>
      </c>
      <c r="C2064" t="s">
        <v>1155</v>
      </c>
      <c r="D2064" t="s">
        <v>1156</v>
      </c>
      <c r="E2064" t="s">
        <v>3</v>
      </c>
      <c r="F2064">
        <f t="shared" si="160"/>
        <v>7</v>
      </c>
      <c r="G2064" t="s">
        <v>3796</v>
      </c>
      <c r="H2064" t="s">
        <v>3782</v>
      </c>
      <c r="I2064" t="s">
        <v>3783</v>
      </c>
      <c r="J2064" t="s">
        <v>4397</v>
      </c>
      <c r="K2064" s="46">
        <v>0.91049999999999998</v>
      </c>
      <c r="L2064" s="27">
        <v>1559.35</v>
      </c>
      <c r="M2064" s="27">
        <v>36.979999999999997</v>
      </c>
      <c r="N2064" s="27">
        <v>1.4210854715202004E-13</v>
      </c>
      <c r="O2064" s="70">
        <f t="shared" si="161"/>
        <v>1596.3300000000002</v>
      </c>
      <c r="P2064" s="76">
        <v>1.4452598101696594</v>
      </c>
      <c r="Q2064" s="66">
        <f t="shared" si="162"/>
        <v>0</v>
      </c>
      <c r="R2064" s="63">
        <v>1</v>
      </c>
      <c r="S2064" s="27">
        <v>0</v>
      </c>
      <c r="T2064" s="27">
        <v>1596.3300000000002</v>
      </c>
      <c r="U2064" s="64">
        <f t="shared" si="163"/>
        <v>0</v>
      </c>
      <c r="V2064" s="65">
        <f t="shared" si="164"/>
        <v>1596.3300000000002</v>
      </c>
    </row>
    <row r="2065" spans="1:22" x14ac:dyDescent="0.25">
      <c r="A2065" s="1" t="s">
        <v>3722</v>
      </c>
      <c r="B2065" t="s">
        <v>43</v>
      </c>
      <c r="C2065" t="s">
        <v>1157</v>
      </c>
      <c r="D2065" t="s">
        <v>1158</v>
      </c>
      <c r="E2065" t="s">
        <v>3</v>
      </c>
      <c r="F2065">
        <f t="shared" si="160"/>
        <v>7</v>
      </c>
      <c r="G2065" t="s">
        <v>3778</v>
      </c>
      <c r="H2065" t="s">
        <v>3779</v>
      </c>
      <c r="I2065" t="s">
        <v>3780</v>
      </c>
      <c r="J2065" t="s">
        <v>4397</v>
      </c>
      <c r="K2065" s="46">
        <v>0.82650000000000001</v>
      </c>
      <c r="L2065" s="27">
        <v>83.36</v>
      </c>
      <c r="M2065" s="27">
        <v>627.74</v>
      </c>
      <c r="N2065" s="27">
        <v>158.63999999999999</v>
      </c>
      <c r="O2065" s="70">
        <f t="shared" si="161"/>
        <v>869.74</v>
      </c>
      <c r="P2065" s="76">
        <v>1.4452527772003971</v>
      </c>
      <c r="Q2065" s="66">
        <f t="shared" si="162"/>
        <v>229.27</v>
      </c>
      <c r="R2065" s="63">
        <v>1</v>
      </c>
      <c r="S2065" s="27">
        <v>0</v>
      </c>
      <c r="T2065" s="27">
        <v>869.74</v>
      </c>
      <c r="U2065" s="64">
        <f t="shared" si="163"/>
        <v>229.27</v>
      </c>
      <c r="V2065" s="65">
        <f t="shared" si="164"/>
        <v>1099.01</v>
      </c>
    </row>
    <row r="2066" spans="1:22" x14ac:dyDescent="0.25">
      <c r="A2066" s="1" t="s">
        <v>3722</v>
      </c>
      <c r="B2066" t="s">
        <v>43</v>
      </c>
      <c r="C2066" t="s">
        <v>1157</v>
      </c>
      <c r="D2066" t="s">
        <v>1158</v>
      </c>
      <c r="E2066" t="s">
        <v>3</v>
      </c>
      <c r="F2066">
        <f t="shared" si="160"/>
        <v>7</v>
      </c>
      <c r="G2066" t="s">
        <v>3787</v>
      </c>
      <c r="H2066" t="s">
        <v>3782</v>
      </c>
      <c r="I2066" t="s">
        <v>3785</v>
      </c>
      <c r="J2066" t="s">
        <v>4397</v>
      </c>
      <c r="K2066" s="46">
        <v>0.93700000000000006</v>
      </c>
      <c r="L2066" s="27">
        <v>0</v>
      </c>
      <c r="M2066" s="27">
        <v>711.66</v>
      </c>
      <c r="N2066" s="27">
        <v>274.35000000000002</v>
      </c>
      <c r="O2066" s="70">
        <f t="shared" si="161"/>
        <v>986.01</v>
      </c>
      <c r="P2066" s="76">
        <v>1.4452527772003971</v>
      </c>
      <c r="Q2066" s="66">
        <f t="shared" si="162"/>
        <v>396.51</v>
      </c>
      <c r="R2066" s="63">
        <v>1</v>
      </c>
      <c r="S2066" s="27">
        <v>0</v>
      </c>
      <c r="T2066" s="27">
        <v>986.01</v>
      </c>
      <c r="U2066" s="64">
        <f t="shared" si="163"/>
        <v>396.51</v>
      </c>
      <c r="V2066" s="65">
        <f t="shared" si="164"/>
        <v>1382.52</v>
      </c>
    </row>
    <row r="2067" spans="1:22" x14ac:dyDescent="0.25">
      <c r="A2067" s="1" t="s">
        <v>3722</v>
      </c>
      <c r="B2067" t="s">
        <v>43</v>
      </c>
      <c r="C2067" t="s">
        <v>1159</v>
      </c>
      <c r="D2067" t="s">
        <v>1160</v>
      </c>
      <c r="E2067" t="s">
        <v>3</v>
      </c>
      <c r="F2067">
        <f t="shared" si="160"/>
        <v>7</v>
      </c>
      <c r="G2067" t="s">
        <v>3778</v>
      </c>
      <c r="H2067" t="s">
        <v>3779</v>
      </c>
      <c r="I2067" t="s">
        <v>3780</v>
      </c>
      <c r="J2067" t="s">
        <v>4397</v>
      </c>
      <c r="K2067" s="46">
        <v>0.70069999999999999</v>
      </c>
      <c r="L2067" s="27">
        <v>0</v>
      </c>
      <c r="M2067" s="27">
        <v>0</v>
      </c>
      <c r="N2067" s="27">
        <v>3685.27</v>
      </c>
      <c r="O2067" s="70">
        <f t="shared" si="161"/>
        <v>3685.27</v>
      </c>
      <c r="P2067" s="76">
        <v>1.4452618125673289</v>
      </c>
      <c r="Q2067" s="66">
        <f t="shared" si="162"/>
        <v>5326.18</v>
      </c>
      <c r="R2067" s="63">
        <v>1</v>
      </c>
      <c r="S2067" s="27">
        <v>0</v>
      </c>
      <c r="T2067" s="27">
        <v>3685.27</v>
      </c>
      <c r="U2067" s="64">
        <f t="shared" si="163"/>
        <v>5326.18</v>
      </c>
      <c r="V2067" s="65">
        <f t="shared" si="164"/>
        <v>9011.4500000000007</v>
      </c>
    </row>
    <row r="2068" spans="1:22" x14ac:dyDescent="0.25">
      <c r="A2068" s="1" t="s">
        <v>3722</v>
      </c>
      <c r="B2068" t="s">
        <v>43</v>
      </c>
      <c r="C2068" t="s">
        <v>1159</v>
      </c>
      <c r="D2068" t="s">
        <v>1160</v>
      </c>
      <c r="E2068" t="s">
        <v>3</v>
      </c>
      <c r="F2068">
        <f t="shared" si="160"/>
        <v>7</v>
      </c>
      <c r="G2068" t="s">
        <v>3902</v>
      </c>
      <c r="H2068" t="s">
        <v>3782</v>
      </c>
      <c r="I2068" t="s">
        <v>3783</v>
      </c>
      <c r="J2068" t="s">
        <v>4397</v>
      </c>
      <c r="K2068" s="46">
        <v>1.2249000000000001</v>
      </c>
      <c r="L2068" s="27">
        <v>7067.75</v>
      </c>
      <c r="M2068" s="27">
        <v>0</v>
      </c>
      <c r="N2068" s="27">
        <v>0</v>
      </c>
      <c r="O2068" s="70">
        <f t="shared" si="161"/>
        <v>7067.75</v>
      </c>
      <c r="P2068" s="76">
        <v>0</v>
      </c>
      <c r="Q2068" s="66">
        <f t="shared" si="162"/>
        <v>0</v>
      </c>
      <c r="R2068" s="63">
        <v>1</v>
      </c>
      <c r="S2068" s="27">
        <v>0</v>
      </c>
      <c r="T2068" s="27">
        <v>7067.75</v>
      </c>
      <c r="U2068" s="64">
        <f t="shared" si="163"/>
        <v>0</v>
      </c>
      <c r="V2068" s="65">
        <f t="shared" si="164"/>
        <v>7067.75</v>
      </c>
    </row>
    <row r="2069" spans="1:22" x14ac:dyDescent="0.25">
      <c r="A2069" s="1" t="s">
        <v>3722</v>
      </c>
      <c r="B2069" t="s">
        <v>43</v>
      </c>
      <c r="C2069" t="s">
        <v>1159</v>
      </c>
      <c r="D2069" t="s">
        <v>1160</v>
      </c>
      <c r="E2069" t="s">
        <v>3</v>
      </c>
      <c r="F2069">
        <f t="shared" si="160"/>
        <v>7</v>
      </c>
      <c r="G2069" t="s">
        <v>3965</v>
      </c>
      <c r="H2069" t="s">
        <v>3798</v>
      </c>
      <c r="I2069" t="s">
        <v>3783</v>
      </c>
      <c r="J2069" t="s">
        <v>4397</v>
      </c>
      <c r="K2069" s="46">
        <v>0.25600000000000001</v>
      </c>
      <c r="L2069" s="27">
        <v>1490.46</v>
      </c>
      <c r="M2069" s="27">
        <v>0</v>
      </c>
      <c r="N2069" s="27">
        <v>0</v>
      </c>
      <c r="O2069" s="70">
        <f t="shared" si="161"/>
        <v>1490.46</v>
      </c>
      <c r="P2069" s="76">
        <v>0</v>
      </c>
      <c r="Q2069" s="66">
        <f t="shared" si="162"/>
        <v>0</v>
      </c>
      <c r="R2069" s="63">
        <v>1</v>
      </c>
      <c r="S2069" s="27">
        <v>0</v>
      </c>
      <c r="T2069" s="27">
        <v>1490.46</v>
      </c>
      <c r="U2069" s="64">
        <f t="shared" si="163"/>
        <v>0</v>
      </c>
      <c r="V2069" s="65">
        <f t="shared" si="164"/>
        <v>1490.46</v>
      </c>
    </row>
    <row r="2070" spans="1:22" x14ac:dyDescent="0.25">
      <c r="A2070" s="1" t="s">
        <v>3722</v>
      </c>
      <c r="B2070" t="s">
        <v>43</v>
      </c>
      <c r="C2070" t="s">
        <v>1161</v>
      </c>
      <c r="D2070" t="s">
        <v>1162</v>
      </c>
      <c r="E2070" t="s">
        <v>3</v>
      </c>
      <c r="F2070">
        <f t="shared" si="160"/>
        <v>7</v>
      </c>
      <c r="G2070" t="s">
        <v>3778</v>
      </c>
      <c r="H2070" t="s">
        <v>3779</v>
      </c>
      <c r="I2070" t="s">
        <v>3780</v>
      </c>
      <c r="J2070" t="s">
        <v>4397</v>
      </c>
      <c r="K2070" s="46">
        <v>0.76859999999999995</v>
      </c>
      <c r="L2070" s="27">
        <v>0</v>
      </c>
      <c r="M2070" s="27">
        <v>337.38</v>
      </c>
      <c r="N2070" s="27">
        <v>0</v>
      </c>
      <c r="O2070" s="70">
        <f t="shared" si="161"/>
        <v>337.38</v>
      </c>
      <c r="P2070" s="76">
        <v>0</v>
      </c>
      <c r="Q2070" s="66">
        <f t="shared" si="162"/>
        <v>0</v>
      </c>
      <c r="R2070" s="63">
        <v>0</v>
      </c>
      <c r="S2070" s="27">
        <v>0</v>
      </c>
      <c r="T2070" s="27">
        <v>337.38</v>
      </c>
      <c r="U2070" s="64">
        <f t="shared" si="163"/>
        <v>0</v>
      </c>
      <c r="V2070" s="65">
        <f t="shared" si="164"/>
        <v>337.38</v>
      </c>
    </row>
    <row r="2071" spans="1:22" x14ac:dyDescent="0.25">
      <c r="A2071" s="1" t="s">
        <v>3722</v>
      </c>
      <c r="B2071" t="s">
        <v>43</v>
      </c>
      <c r="C2071" t="s">
        <v>1161</v>
      </c>
      <c r="D2071" t="s">
        <v>1162</v>
      </c>
      <c r="E2071" t="s">
        <v>3</v>
      </c>
      <c r="F2071">
        <f t="shared" si="160"/>
        <v>7</v>
      </c>
      <c r="G2071" t="s">
        <v>3902</v>
      </c>
      <c r="H2071" t="s">
        <v>3782</v>
      </c>
      <c r="I2071" t="s">
        <v>3783</v>
      </c>
      <c r="J2071" t="s">
        <v>4397</v>
      </c>
      <c r="K2071" s="46">
        <v>0.99680000000000002</v>
      </c>
      <c r="L2071" s="27">
        <v>0</v>
      </c>
      <c r="M2071" s="27">
        <v>437.55</v>
      </c>
      <c r="N2071" s="27">
        <v>0</v>
      </c>
      <c r="O2071" s="70">
        <f t="shared" si="161"/>
        <v>437.55</v>
      </c>
      <c r="P2071" s="76">
        <v>0</v>
      </c>
      <c r="Q2071" s="66">
        <f t="shared" si="162"/>
        <v>0</v>
      </c>
      <c r="R2071" s="63">
        <v>0</v>
      </c>
      <c r="S2071" s="27">
        <v>0</v>
      </c>
      <c r="T2071" s="27">
        <v>437.55</v>
      </c>
      <c r="U2071" s="64">
        <f t="shared" si="163"/>
        <v>0</v>
      </c>
      <c r="V2071" s="65">
        <f t="shared" si="164"/>
        <v>437.55</v>
      </c>
    </row>
    <row r="2072" spans="1:22" x14ac:dyDescent="0.25">
      <c r="A2072" s="1" t="s">
        <v>3722</v>
      </c>
      <c r="B2072" t="s">
        <v>43</v>
      </c>
      <c r="C2072" t="s">
        <v>1163</v>
      </c>
      <c r="D2072" t="s">
        <v>1164</v>
      </c>
      <c r="E2072" t="s">
        <v>3</v>
      </c>
      <c r="F2072">
        <f t="shared" si="160"/>
        <v>7</v>
      </c>
      <c r="G2072" t="s">
        <v>3778</v>
      </c>
      <c r="H2072" t="s">
        <v>3779</v>
      </c>
      <c r="I2072" t="s">
        <v>3780</v>
      </c>
      <c r="J2072" t="s">
        <v>4397</v>
      </c>
      <c r="K2072" s="46">
        <v>0.76649999999999996</v>
      </c>
      <c r="L2072" s="27">
        <v>0</v>
      </c>
      <c r="M2072" s="27">
        <v>301.06</v>
      </c>
      <c r="N2072" s="27">
        <v>0</v>
      </c>
      <c r="O2072" s="70">
        <f t="shared" si="161"/>
        <v>301.06</v>
      </c>
      <c r="P2072" s="76">
        <v>0</v>
      </c>
      <c r="Q2072" s="66">
        <f t="shared" si="162"/>
        <v>0</v>
      </c>
      <c r="R2072" s="63">
        <v>0</v>
      </c>
      <c r="S2072" s="27">
        <v>0</v>
      </c>
      <c r="T2072" s="27">
        <v>301.06</v>
      </c>
      <c r="U2072" s="64">
        <f t="shared" si="163"/>
        <v>0</v>
      </c>
      <c r="V2072" s="65">
        <f t="shared" si="164"/>
        <v>301.06</v>
      </c>
    </row>
    <row r="2073" spans="1:22" x14ac:dyDescent="0.25">
      <c r="A2073" s="1" t="s">
        <v>3722</v>
      </c>
      <c r="B2073" t="s">
        <v>43</v>
      </c>
      <c r="C2073" t="s">
        <v>1163</v>
      </c>
      <c r="D2073" t="s">
        <v>1164</v>
      </c>
      <c r="E2073" t="s">
        <v>3</v>
      </c>
      <c r="F2073">
        <f t="shared" si="160"/>
        <v>7</v>
      </c>
      <c r="G2073" t="s">
        <v>3798</v>
      </c>
      <c r="H2073" t="s">
        <v>3798</v>
      </c>
      <c r="I2073" t="s">
        <v>3785</v>
      </c>
      <c r="J2073" t="s">
        <v>4397</v>
      </c>
      <c r="K2073" s="46">
        <v>1.35</v>
      </c>
      <c r="L2073" s="27">
        <v>0</v>
      </c>
      <c r="M2073" s="27">
        <v>530.24</v>
      </c>
      <c r="N2073" s="27">
        <v>0</v>
      </c>
      <c r="O2073" s="70">
        <f t="shared" si="161"/>
        <v>530.24</v>
      </c>
      <c r="P2073" s="76">
        <v>0</v>
      </c>
      <c r="Q2073" s="66">
        <f t="shared" si="162"/>
        <v>0</v>
      </c>
      <c r="R2073" s="63">
        <v>0</v>
      </c>
      <c r="S2073" s="27">
        <v>0</v>
      </c>
      <c r="T2073" s="27">
        <v>530.24</v>
      </c>
      <c r="U2073" s="64">
        <f t="shared" si="163"/>
        <v>0</v>
      </c>
      <c r="V2073" s="65">
        <f t="shared" si="164"/>
        <v>530.24</v>
      </c>
    </row>
    <row r="2074" spans="1:22" x14ac:dyDescent="0.25">
      <c r="A2074" s="1" t="s">
        <v>3722</v>
      </c>
      <c r="B2074" t="s">
        <v>43</v>
      </c>
      <c r="C2074" t="s">
        <v>1165</v>
      </c>
      <c r="D2074" t="s">
        <v>1166</v>
      </c>
      <c r="E2074" t="s">
        <v>3</v>
      </c>
      <c r="F2074">
        <f t="shared" si="160"/>
        <v>7</v>
      </c>
      <c r="G2074" t="s">
        <v>3778</v>
      </c>
      <c r="H2074" t="s">
        <v>3779</v>
      </c>
      <c r="I2074" t="s">
        <v>3780</v>
      </c>
      <c r="J2074" t="s">
        <v>4397</v>
      </c>
      <c r="K2074" s="46">
        <v>0.2596</v>
      </c>
      <c r="L2074" s="27">
        <v>800.86</v>
      </c>
      <c r="M2074" s="27">
        <v>698.41</v>
      </c>
      <c r="N2074" s="27">
        <v>569.45000000000005</v>
      </c>
      <c r="O2074" s="70">
        <f t="shared" si="161"/>
        <v>2068.7200000000003</v>
      </c>
      <c r="P2074" s="76">
        <v>1.4452541926420228</v>
      </c>
      <c r="Q2074" s="66">
        <f t="shared" si="162"/>
        <v>823</v>
      </c>
      <c r="R2074" s="63">
        <v>1</v>
      </c>
      <c r="S2074" s="27">
        <v>0</v>
      </c>
      <c r="T2074" s="27">
        <v>2068.7200000000003</v>
      </c>
      <c r="U2074" s="64">
        <f t="shared" si="163"/>
        <v>823</v>
      </c>
      <c r="V2074" s="65">
        <f t="shared" si="164"/>
        <v>2891.7200000000003</v>
      </c>
    </row>
    <row r="2075" spans="1:22" x14ac:dyDescent="0.25">
      <c r="A2075" s="1" t="s">
        <v>3722</v>
      </c>
      <c r="B2075" t="s">
        <v>43</v>
      </c>
      <c r="C2075" t="s">
        <v>1165</v>
      </c>
      <c r="D2075" t="s">
        <v>1166</v>
      </c>
      <c r="E2075" t="s">
        <v>3</v>
      </c>
      <c r="F2075">
        <f t="shared" si="160"/>
        <v>7</v>
      </c>
      <c r="G2075" t="s">
        <v>3850</v>
      </c>
      <c r="H2075" t="s">
        <v>3782</v>
      </c>
      <c r="I2075" t="s">
        <v>3783</v>
      </c>
      <c r="J2075" t="s">
        <v>4397</v>
      </c>
      <c r="K2075" s="46">
        <v>0.50749999999999995</v>
      </c>
      <c r="L2075" s="27">
        <v>2695.19</v>
      </c>
      <c r="M2075" s="27">
        <v>1365.34</v>
      </c>
      <c r="N2075" s="27">
        <v>0</v>
      </c>
      <c r="O2075" s="70">
        <f t="shared" si="161"/>
        <v>4060.5299999999997</v>
      </c>
      <c r="P2075" s="76">
        <v>0</v>
      </c>
      <c r="Q2075" s="66">
        <f t="shared" si="162"/>
        <v>0</v>
      </c>
      <c r="R2075" s="63">
        <v>1</v>
      </c>
      <c r="S2075" s="27">
        <v>0</v>
      </c>
      <c r="T2075" s="27">
        <v>4060.5299999999997</v>
      </c>
      <c r="U2075" s="64">
        <f t="shared" si="163"/>
        <v>0</v>
      </c>
      <c r="V2075" s="65">
        <f t="shared" si="164"/>
        <v>4060.5299999999997</v>
      </c>
    </row>
    <row r="2076" spans="1:22" x14ac:dyDescent="0.25">
      <c r="A2076" s="1" t="s">
        <v>3722</v>
      </c>
      <c r="B2076" t="s">
        <v>43</v>
      </c>
      <c r="C2076" t="s">
        <v>1167</v>
      </c>
      <c r="D2076" t="s">
        <v>1168</v>
      </c>
      <c r="E2076" t="s">
        <v>3</v>
      </c>
      <c r="F2076">
        <f t="shared" si="160"/>
        <v>7</v>
      </c>
      <c r="G2076" t="s">
        <v>3778</v>
      </c>
      <c r="H2076" t="s">
        <v>3779</v>
      </c>
      <c r="I2076" t="s">
        <v>3780</v>
      </c>
      <c r="J2076" t="s">
        <v>4397</v>
      </c>
      <c r="K2076" s="46">
        <v>0.73529999999999995</v>
      </c>
      <c r="L2076" s="27">
        <v>0</v>
      </c>
      <c r="M2076" s="27">
        <v>140.96</v>
      </c>
      <c r="N2076" s="27">
        <v>0</v>
      </c>
      <c r="O2076" s="70">
        <f t="shared" si="161"/>
        <v>140.96</v>
      </c>
      <c r="P2076" s="76">
        <v>0</v>
      </c>
      <c r="Q2076" s="66">
        <f t="shared" si="162"/>
        <v>0</v>
      </c>
      <c r="R2076" s="63">
        <v>0</v>
      </c>
      <c r="S2076" s="27">
        <v>0</v>
      </c>
      <c r="T2076" s="27">
        <v>140.96</v>
      </c>
      <c r="U2076" s="64">
        <f t="shared" si="163"/>
        <v>0</v>
      </c>
      <c r="V2076" s="65">
        <f t="shared" si="164"/>
        <v>140.96</v>
      </c>
    </row>
    <row r="2077" spans="1:22" x14ac:dyDescent="0.25">
      <c r="A2077" s="1" t="s">
        <v>3722</v>
      </c>
      <c r="B2077" t="s">
        <v>43</v>
      </c>
      <c r="C2077" t="s">
        <v>1169</v>
      </c>
      <c r="D2077" t="s">
        <v>1170</v>
      </c>
      <c r="E2077" t="s">
        <v>3</v>
      </c>
      <c r="F2077">
        <f t="shared" si="160"/>
        <v>7</v>
      </c>
      <c r="G2077" t="s">
        <v>3778</v>
      </c>
      <c r="H2077" t="s">
        <v>3779</v>
      </c>
      <c r="I2077" t="s">
        <v>3780</v>
      </c>
      <c r="J2077" t="s">
        <v>4397</v>
      </c>
      <c r="K2077" s="46">
        <v>0.80030000000000001</v>
      </c>
      <c r="L2077" s="27">
        <v>7902.71</v>
      </c>
      <c r="M2077" s="27">
        <v>0</v>
      </c>
      <c r="N2077" s="27">
        <v>6815.79</v>
      </c>
      <c r="O2077" s="70">
        <f t="shared" si="161"/>
        <v>14718.5</v>
      </c>
      <c r="P2077" s="76">
        <v>1.445262661339515</v>
      </c>
      <c r="Q2077" s="66">
        <f t="shared" si="162"/>
        <v>9850.61</v>
      </c>
      <c r="R2077" s="63">
        <v>1</v>
      </c>
      <c r="S2077" s="27">
        <v>0</v>
      </c>
      <c r="T2077" s="27">
        <v>14718.5</v>
      </c>
      <c r="U2077" s="64">
        <f t="shared" si="163"/>
        <v>9850.61</v>
      </c>
      <c r="V2077" s="65">
        <f t="shared" si="164"/>
        <v>24569.11</v>
      </c>
    </row>
    <row r="2078" spans="1:22" x14ac:dyDescent="0.25">
      <c r="A2078" s="1" t="s">
        <v>3722</v>
      </c>
      <c r="B2078" t="s">
        <v>43</v>
      </c>
      <c r="C2078" t="s">
        <v>1169</v>
      </c>
      <c r="D2078" t="s">
        <v>1170</v>
      </c>
      <c r="E2078" t="s">
        <v>3</v>
      </c>
      <c r="F2078">
        <f t="shared" si="160"/>
        <v>7</v>
      </c>
      <c r="G2078" t="s">
        <v>3999</v>
      </c>
      <c r="H2078" t="s">
        <v>3798</v>
      </c>
      <c r="I2078" t="s">
        <v>3785</v>
      </c>
      <c r="J2078" t="s">
        <v>4397</v>
      </c>
      <c r="K2078" s="46">
        <v>1.2539</v>
      </c>
      <c r="L2078" s="27">
        <v>0</v>
      </c>
      <c r="M2078" s="27">
        <v>0</v>
      </c>
      <c r="N2078" s="27">
        <v>23561.919999999998</v>
      </c>
      <c r="O2078" s="70">
        <f t="shared" si="161"/>
        <v>23561.919999999998</v>
      </c>
      <c r="P2078" s="76">
        <v>1.445262661339515</v>
      </c>
      <c r="Q2078" s="66">
        <f t="shared" si="162"/>
        <v>34053.160000000003</v>
      </c>
      <c r="R2078" s="63">
        <v>1</v>
      </c>
      <c r="S2078" s="27">
        <v>0</v>
      </c>
      <c r="T2078" s="27">
        <v>23561.919999999998</v>
      </c>
      <c r="U2078" s="64">
        <f t="shared" si="163"/>
        <v>34053.160000000003</v>
      </c>
      <c r="V2078" s="65">
        <f t="shared" si="164"/>
        <v>57615.08</v>
      </c>
    </row>
    <row r="2079" spans="1:22" x14ac:dyDescent="0.25">
      <c r="A2079" s="1" t="s">
        <v>3722</v>
      </c>
      <c r="B2079" t="s">
        <v>43</v>
      </c>
      <c r="C2079" t="s">
        <v>1171</v>
      </c>
      <c r="D2079" t="s">
        <v>1172</v>
      </c>
      <c r="E2079" t="s">
        <v>3</v>
      </c>
      <c r="F2079">
        <f t="shared" si="160"/>
        <v>7</v>
      </c>
      <c r="G2079" t="s">
        <v>3778</v>
      </c>
      <c r="H2079" t="s">
        <v>3779</v>
      </c>
      <c r="I2079" t="s">
        <v>3780</v>
      </c>
      <c r="J2079" t="s">
        <v>4397</v>
      </c>
      <c r="K2079" s="46">
        <v>0.76929999999999998</v>
      </c>
      <c r="L2079" s="27">
        <v>0</v>
      </c>
      <c r="M2079" s="27">
        <v>379.27</v>
      </c>
      <c r="N2079" s="27">
        <v>6.85</v>
      </c>
      <c r="O2079" s="70">
        <f t="shared" si="161"/>
        <v>386.12</v>
      </c>
      <c r="P2079" s="76">
        <v>1.445255474452555</v>
      </c>
      <c r="Q2079" s="66">
        <f t="shared" si="162"/>
        <v>9.9</v>
      </c>
      <c r="R2079" s="63">
        <v>1</v>
      </c>
      <c r="S2079" s="27">
        <v>0</v>
      </c>
      <c r="T2079" s="27">
        <v>386.12</v>
      </c>
      <c r="U2079" s="64">
        <f t="shared" si="163"/>
        <v>9.9</v>
      </c>
      <c r="V2079" s="65">
        <f t="shared" si="164"/>
        <v>396.02</v>
      </c>
    </row>
    <row r="2080" spans="1:22" x14ac:dyDescent="0.25">
      <c r="A2080" s="1" t="s">
        <v>3722</v>
      </c>
      <c r="B2080" t="s">
        <v>43</v>
      </c>
      <c r="C2080" t="s">
        <v>1173</v>
      </c>
      <c r="D2080" t="s">
        <v>1174</v>
      </c>
      <c r="E2080" t="s">
        <v>3</v>
      </c>
      <c r="F2080">
        <f t="shared" si="160"/>
        <v>7</v>
      </c>
      <c r="G2080" t="s">
        <v>3778</v>
      </c>
      <c r="H2080" t="s">
        <v>3779</v>
      </c>
      <c r="I2080" t="s">
        <v>3780</v>
      </c>
      <c r="J2080" t="s">
        <v>4397</v>
      </c>
      <c r="K2080" s="46">
        <v>0.83940000000000003</v>
      </c>
      <c r="L2080" s="27">
        <v>276.8</v>
      </c>
      <c r="M2080" s="27">
        <v>96.05</v>
      </c>
      <c r="N2080" s="27">
        <v>403.96999999999997</v>
      </c>
      <c r="O2080" s="70">
        <f t="shared" si="161"/>
        <v>776.81999999999994</v>
      </c>
      <c r="P2080" s="76">
        <v>1.4452558358293932</v>
      </c>
      <c r="Q2080" s="66">
        <f t="shared" si="162"/>
        <v>583.84</v>
      </c>
      <c r="R2080" s="63">
        <v>1</v>
      </c>
      <c r="S2080" s="27">
        <v>0</v>
      </c>
      <c r="T2080" s="27">
        <v>776.81999999999994</v>
      </c>
      <c r="U2080" s="64">
        <f t="shared" si="163"/>
        <v>583.84</v>
      </c>
      <c r="V2080" s="65">
        <f t="shared" si="164"/>
        <v>1360.6599999999999</v>
      </c>
    </row>
    <row r="2081" spans="1:22" x14ac:dyDescent="0.25">
      <c r="A2081" s="1" t="s">
        <v>3722</v>
      </c>
      <c r="B2081" t="s">
        <v>43</v>
      </c>
      <c r="C2081" t="s">
        <v>1173</v>
      </c>
      <c r="D2081" t="s">
        <v>1174</v>
      </c>
      <c r="E2081" t="s">
        <v>3</v>
      </c>
      <c r="F2081">
        <f t="shared" si="160"/>
        <v>7</v>
      </c>
      <c r="G2081" t="s">
        <v>3902</v>
      </c>
      <c r="H2081" t="s">
        <v>3782</v>
      </c>
      <c r="I2081" t="s">
        <v>3783</v>
      </c>
      <c r="J2081" t="s">
        <v>4397</v>
      </c>
      <c r="K2081" s="46">
        <v>1.2485999999999999</v>
      </c>
      <c r="L2081" s="27">
        <v>1012.64</v>
      </c>
      <c r="M2081" s="27">
        <v>142.88</v>
      </c>
      <c r="N2081" s="27">
        <v>0</v>
      </c>
      <c r="O2081" s="70">
        <f t="shared" si="161"/>
        <v>1155.52</v>
      </c>
      <c r="P2081" s="76">
        <v>0</v>
      </c>
      <c r="Q2081" s="66">
        <f t="shared" si="162"/>
        <v>0</v>
      </c>
      <c r="R2081" s="63">
        <v>1</v>
      </c>
      <c r="S2081" s="27">
        <v>0</v>
      </c>
      <c r="T2081" s="27">
        <v>1155.52</v>
      </c>
      <c r="U2081" s="64">
        <f t="shared" si="163"/>
        <v>0</v>
      </c>
      <c r="V2081" s="65">
        <f t="shared" si="164"/>
        <v>1155.52</v>
      </c>
    </row>
    <row r="2082" spans="1:22" x14ac:dyDescent="0.25">
      <c r="A2082" s="1" t="s">
        <v>3722</v>
      </c>
      <c r="B2082" t="s">
        <v>43</v>
      </c>
      <c r="C2082" t="s">
        <v>1173</v>
      </c>
      <c r="D2082" t="s">
        <v>1174</v>
      </c>
      <c r="E2082" t="s">
        <v>3</v>
      </c>
      <c r="F2082">
        <f t="shared" si="160"/>
        <v>7</v>
      </c>
      <c r="G2082" t="s">
        <v>3796</v>
      </c>
      <c r="H2082" t="s">
        <v>3782</v>
      </c>
      <c r="I2082" t="s">
        <v>3783</v>
      </c>
      <c r="J2082" t="s">
        <v>4397</v>
      </c>
      <c r="K2082" s="46">
        <v>0.49940000000000001</v>
      </c>
      <c r="L2082" s="27">
        <v>405.02</v>
      </c>
      <c r="M2082" s="27">
        <v>57.15</v>
      </c>
      <c r="N2082" s="27">
        <v>0</v>
      </c>
      <c r="O2082" s="70">
        <f t="shared" si="161"/>
        <v>462.16999999999996</v>
      </c>
      <c r="P2082" s="76">
        <v>0</v>
      </c>
      <c r="Q2082" s="66">
        <f t="shared" si="162"/>
        <v>0</v>
      </c>
      <c r="R2082" s="63">
        <v>1</v>
      </c>
      <c r="S2082" s="27">
        <v>0</v>
      </c>
      <c r="T2082" s="27">
        <v>462.16999999999996</v>
      </c>
      <c r="U2082" s="64">
        <f t="shared" si="163"/>
        <v>0</v>
      </c>
      <c r="V2082" s="65">
        <f t="shared" si="164"/>
        <v>462.16999999999996</v>
      </c>
    </row>
    <row r="2083" spans="1:22" x14ac:dyDescent="0.25">
      <c r="A2083" s="1" t="s">
        <v>3722</v>
      </c>
      <c r="B2083" t="s">
        <v>43</v>
      </c>
      <c r="C2083" t="s">
        <v>1175</v>
      </c>
      <c r="D2083" t="s">
        <v>1176</v>
      </c>
      <c r="E2083" t="s">
        <v>3</v>
      </c>
      <c r="F2083">
        <f t="shared" si="160"/>
        <v>7</v>
      </c>
      <c r="G2083" t="s">
        <v>3778</v>
      </c>
      <c r="H2083" t="s">
        <v>3779</v>
      </c>
      <c r="I2083" t="s">
        <v>3780</v>
      </c>
      <c r="J2083" t="s">
        <v>4397</v>
      </c>
      <c r="K2083" s="46">
        <v>0.72070000000000001</v>
      </c>
      <c r="L2083" s="27">
        <v>0</v>
      </c>
      <c r="M2083" s="27">
        <v>77.099999999999994</v>
      </c>
      <c r="N2083" s="27">
        <v>12.21</v>
      </c>
      <c r="O2083" s="70">
        <f t="shared" si="161"/>
        <v>89.31</v>
      </c>
      <c r="P2083" s="76">
        <v>1.4455364455364452</v>
      </c>
      <c r="Q2083" s="66">
        <f t="shared" si="162"/>
        <v>17.649999999999999</v>
      </c>
      <c r="R2083" s="63">
        <v>1</v>
      </c>
      <c r="S2083" s="27">
        <v>0</v>
      </c>
      <c r="T2083" s="27">
        <v>89.31</v>
      </c>
      <c r="U2083" s="64">
        <f t="shared" si="163"/>
        <v>17.649999999999999</v>
      </c>
      <c r="V2083" s="65">
        <f t="shared" si="164"/>
        <v>106.96000000000001</v>
      </c>
    </row>
    <row r="2084" spans="1:22" x14ac:dyDescent="0.25">
      <c r="A2084" s="1" t="s">
        <v>3722</v>
      </c>
      <c r="B2084" t="s">
        <v>43</v>
      </c>
      <c r="C2084" t="s">
        <v>1175</v>
      </c>
      <c r="D2084" t="s">
        <v>1176</v>
      </c>
      <c r="E2084" t="s">
        <v>3</v>
      </c>
      <c r="F2084">
        <f t="shared" si="160"/>
        <v>7</v>
      </c>
      <c r="G2084" t="s">
        <v>3902</v>
      </c>
      <c r="H2084" t="s">
        <v>3782</v>
      </c>
      <c r="I2084" t="s">
        <v>3783</v>
      </c>
      <c r="J2084" t="s">
        <v>4397</v>
      </c>
      <c r="K2084" s="46">
        <v>0.41020000000000001</v>
      </c>
      <c r="L2084" s="27">
        <v>6.95</v>
      </c>
      <c r="M2084" s="27">
        <v>43.88</v>
      </c>
      <c r="N2084" s="27">
        <v>0</v>
      </c>
      <c r="O2084" s="70">
        <f t="shared" si="161"/>
        <v>50.830000000000005</v>
      </c>
      <c r="P2084" s="76">
        <v>0</v>
      </c>
      <c r="Q2084" s="66">
        <f t="shared" si="162"/>
        <v>0</v>
      </c>
      <c r="R2084" s="63">
        <v>1</v>
      </c>
      <c r="S2084" s="27">
        <v>0</v>
      </c>
      <c r="T2084" s="27">
        <v>50.830000000000005</v>
      </c>
      <c r="U2084" s="64">
        <f t="shared" si="163"/>
        <v>0</v>
      </c>
      <c r="V2084" s="65">
        <f t="shared" si="164"/>
        <v>50.830000000000005</v>
      </c>
    </row>
    <row r="2085" spans="1:22" x14ac:dyDescent="0.25">
      <c r="A2085" s="1" t="s">
        <v>3722</v>
      </c>
      <c r="B2085" t="s">
        <v>43</v>
      </c>
      <c r="C2085" t="s">
        <v>1175</v>
      </c>
      <c r="D2085" t="s">
        <v>1176</v>
      </c>
      <c r="E2085" t="s">
        <v>3</v>
      </c>
      <c r="F2085">
        <f t="shared" si="160"/>
        <v>7</v>
      </c>
      <c r="G2085" t="s">
        <v>3903</v>
      </c>
      <c r="H2085" t="s">
        <v>3782</v>
      </c>
      <c r="I2085" t="s">
        <v>3783</v>
      </c>
      <c r="J2085" t="s">
        <v>4397</v>
      </c>
      <c r="K2085" s="46">
        <v>0.96699999999999997</v>
      </c>
      <c r="L2085" s="27">
        <v>16.38</v>
      </c>
      <c r="M2085" s="27">
        <v>103.45</v>
      </c>
      <c r="N2085" s="27">
        <v>0</v>
      </c>
      <c r="O2085" s="70">
        <f t="shared" si="161"/>
        <v>119.83</v>
      </c>
      <c r="P2085" s="76">
        <v>0</v>
      </c>
      <c r="Q2085" s="66">
        <f t="shared" si="162"/>
        <v>0</v>
      </c>
      <c r="R2085" s="63">
        <v>1</v>
      </c>
      <c r="S2085" s="27">
        <v>0</v>
      </c>
      <c r="T2085" s="27">
        <v>119.83</v>
      </c>
      <c r="U2085" s="64">
        <f t="shared" si="163"/>
        <v>0</v>
      </c>
      <c r="V2085" s="65">
        <f t="shared" si="164"/>
        <v>119.83</v>
      </c>
    </row>
    <row r="2086" spans="1:22" x14ac:dyDescent="0.25">
      <c r="A2086" s="1" t="s">
        <v>3722</v>
      </c>
      <c r="B2086" t="s">
        <v>43</v>
      </c>
      <c r="C2086" t="s">
        <v>1177</v>
      </c>
      <c r="D2086" t="s">
        <v>1178</v>
      </c>
      <c r="E2086" t="s">
        <v>3</v>
      </c>
      <c r="F2086">
        <f t="shared" si="160"/>
        <v>7</v>
      </c>
      <c r="G2086" t="s">
        <v>3778</v>
      </c>
      <c r="H2086" t="s">
        <v>3779</v>
      </c>
      <c r="I2086" t="s">
        <v>3780</v>
      </c>
      <c r="J2086" t="s">
        <v>4397</v>
      </c>
      <c r="K2086" s="46">
        <v>0.75960000000000005</v>
      </c>
      <c r="L2086" s="27">
        <v>119.89</v>
      </c>
      <c r="M2086" s="27">
        <v>0</v>
      </c>
      <c r="N2086" s="27">
        <v>554.71</v>
      </c>
      <c r="O2086" s="70">
        <f t="shared" si="161"/>
        <v>674.6</v>
      </c>
      <c r="P2086" s="76">
        <v>1.4452596852409367</v>
      </c>
      <c r="Q2086" s="66">
        <f t="shared" si="162"/>
        <v>801.7</v>
      </c>
      <c r="R2086" s="63">
        <v>1</v>
      </c>
      <c r="S2086" s="27">
        <v>0</v>
      </c>
      <c r="T2086" s="27">
        <v>674.6</v>
      </c>
      <c r="U2086" s="64">
        <f t="shared" si="163"/>
        <v>801.7</v>
      </c>
      <c r="V2086" s="65">
        <f t="shared" si="164"/>
        <v>1476.3000000000002</v>
      </c>
    </row>
    <row r="2087" spans="1:22" x14ac:dyDescent="0.25">
      <c r="A2087" s="1" t="s">
        <v>3722</v>
      </c>
      <c r="B2087" t="s">
        <v>43</v>
      </c>
      <c r="C2087" t="s">
        <v>1179</v>
      </c>
      <c r="D2087" t="s">
        <v>1180</v>
      </c>
      <c r="E2087" t="s">
        <v>3</v>
      </c>
      <c r="F2087">
        <f t="shared" si="160"/>
        <v>7</v>
      </c>
      <c r="G2087" t="s">
        <v>3778</v>
      </c>
      <c r="H2087" t="s">
        <v>3779</v>
      </c>
      <c r="I2087" t="s">
        <v>3780</v>
      </c>
      <c r="J2087" t="s">
        <v>4397</v>
      </c>
      <c r="K2087" s="46">
        <v>0.77859999999999996</v>
      </c>
      <c r="L2087" s="27">
        <v>0</v>
      </c>
      <c r="M2087" s="27">
        <v>0</v>
      </c>
      <c r="N2087" s="27">
        <v>2161.0800000000017</v>
      </c>
      <c r="O2087" s="70">
        <f t="shared" si="161"/>
        <v>2161.0800000000017</v>
      </c>
      <c r="P2087" s="76">
        <v>1.4452634793714254</v>
      </c>
      <c r="Q2087" s="66">
        <f t="shared" si="162"/>
        <v>3123.33</v>
      </c>
      <c r="R2087" s="63">
        <v>1</v>
      </c>
      <c r="S2087" s="27">
        <v>0</v>
      </c>
      <c r="T2087" s="27">
        <v>2161.0800000000017</v>
      </c>
      <c r="U2087" s="64">
        <f t="shared" si="163"/>
        <v>3123.33</v>
      </c>
      <c r="V2087" s="65">
        <f t="shared" si="164"/>
        <v>5284.4100000000017</v>
      </c>
    </row>
    <row r="2088" spans="1:22" x14ac:dyDescent="0.25">
      <c r="A2088" s="1" t="s">
        <v>3722</v>
      </c>
      <c r="B2088" t="s">
        <v>43</v>
      </c>
      <c r="C2088" t="s">
        <v>1179</v>
      </c>
      <c r="D2088" t="s">
        <v>1180</v>
      </c>
      <c r="E2088" t="s">
        <v>3</v>
      </c>
      <c r="F2088">
        <f t="shared" si="160"/>
        <v>7</v>
      </c>
      <c r="G2088" t="s">
        <v>3902</v>
      </c>
      <c r="H2088" t="s">
        <v>3782</v>
      </c>
      <c r="I2088" t="s">
        <v>3783</v>
      </c>
      <c r="J2088" t="s">
        <v>4397</v>
      </c>
      <c r="K2088" s="46">
        <v>1.2275</v>
      </c>
      <c r="L2088" s="27">
        <v>45238.93</v>
      </c>
      <c r="M2088" s="27">
        <v>0</v>
      </c>
      <c r="N2088" s="27">
        <v>0</v>
      </c>
      <c r="O2088" s="70">
        <f t="shared" si="161"/>
        <v>45238.93</v>
      </c>
      <c r="P2088" s="76">
        <v>0</v>
      </c>
      <c r="Q2088" s="66">
        <f t="shared" si="162"/>
        <v>0</v>
      </c>
      <c r="R2088" s="63">
        <v>1</v>
      </c>
      <c r="S2088" s="27">
        <v>0</v>
      </c>
      <c r="T2088" s="27">
        <v>45238.93</v>
      </c>
      <c r="U2088" s="64">
        <f t="shared" si="163"/>
        <v>0</v>
      </c>
      <c r="V2088" s="65">
        <f t="shared" si="164"/>
        <v>45238.93</v>
      </c>
    </row>
    <row r="2089" spans="1:22" x14ac:dyDescent="0.25">
      <c r="A2089" s="1" t="s">
        <v>3722</v>
      </c>
      <c r="B2089" t="s">
        <v>43</v>
      </c>
      <c r="C2089" t="s">
        <v>1179</v>
      </c>
      <c r="D2089" t="s">
        <v>1180</v>
      </c>
      <c r="E2089" t="s">
        <v>3</v>
      </c>
      <c r="F2089">
        <f t="shared" si="160"/>
        <v>7</v>
      </c>
      <c r="G2089" t="s">
        <v>3796</v>
      </c>
      <c r="H2089" t="s">
        <v>3782</v>
      </c>
      <c r="I2089" t="s">
        <v>3783</v>
      </c>
      <c r="J2089" t="s">
        <v>4397</v>
      </c>
      <c r="K2089" s="46">
        <v>0.49099999999999999</v>
      </c>
      <c r="L2089" s="27">
        <v>18095.57</v>
      </c>
      <c r="M2089" s="27">
        <v>0</v>
      </c>
      <c r="N2089" s="27">
        <v>0</v>
      </c>
      <c r="O2089" s="70">
        <f t="shared" si="161"/>
        <v>18095.57</v>
      </c>
      <c r="P2089" s="76">
        <v>0</v>
      </c>
      <c r="Q2089" s="66">
        <f t="shared" si="162"/>
        <v>0</v>
      </c>
      <c r="R2089" s="63">
        <v>1</v>
      </c>
      <c r="S2089" s="27">
        <v>0</v>
      </c>
      <c r="T2089" s="27">
        <v>18095.57</v>
      </c>
      <c r="U2089" s="64">
        <f t="shared" si="163"/>
        <v>0</v>
      </c>
      <c r="V2089" s="65">
        <f t="shared" si="164"/>
        <v>18095.57</v>
      </c>
    </row>
    <row r="2090" spans="1:22" x14ac:dyDescent="0.25">
      <c r="A2090" s="1" t="s">
        <v>3722</v>
      </c>
      <c r="B2090" t="s">
        <v>43</v>
      </c>
      <c r="C2090" t="s">
        <v>1181</v>
      </c>
      <c r="D2090" t="s">
        <v>1182</v>
      </c>
      <c r="E2090" t="s">
        <v>3</v>
      </c>
      <c r="F2090">
        <f t="shared" si="160"/>
        <v>7</v>
      </c>
      <c r="G2090" t="s">
        <v>3778</v>
      </c>
      <c r="H2090" t="s">
        <v>3779</v>
      </c>
      <c r="I2090" t="s">
        <v>3780</v>
      </c>
      <c r="J2090" t="s">
        <v>4397</v>
      </c>
      <c r="K2090" s="46">
        <v>0.28549999999999998</v>
      </c>
      <c r="L2090" s="27">
        <v>41.02</v>
      </c>
      <c r="M2090" s="27">
        <v>177.58</v>
      </c>
      <c r="N2090" s="27">
        <v>0</v>
      </c>
      <c r="O2090" s="70">
        <f t="shared" si="161"/>
        <v>218.60000000000002</v>
      </c>
      <c r="P2090" s="76">
        <v>0</v>
      </c>
      <c r="Q2090" s="66">
        <f t="shared" si="162"/>
        <v>0</v>
      </c>
      <c r="R2090" s="63">
        <v>0</v>
      </c>
      <c r="S2090" s="27">
        <v>0</v>
      </c>
      <c r="T2090" s="27">
        <v>218.60000000000002</v>
      </c>
      <c r="U2090" s="64">
        <f t="shared" si="163"/>
        <v>0</v>
      </c>
      <c r="V2090" s="65">
        <f t="shared" si="164"/>
        <v>218.60000000000002</v>
      </c>
    </row>
    <row r="2091" spans="1:22" x14ac:dyDescent="0.25">
      <c r="A2091" s="1" t="s">
        <v>3722</v>
      </c>
      <c r="B2091" t="s">
        <v>43</v>
      </c>
      <c r="C2091" t="s">
        <v>1181</v>
      </c>
      <c r="D2091" t="s">
        <v>1182</v>
      </c>
      <c r="E2091" t="s">
        <v>3</v>
      </c>
      <c r="F2091">
        <f t="shared" si="160"/>
        <v>7</v>
      </c>
      <c r="G2091" t="s">
        <v>3902</v>
      </c>
      <c r="H2091" t="s">
        <v>3782</v>
      </c>
      <c r="I2091" t="s">
        <v>3783</v>
      </c>
      <c r="J2091" t="s">
        <v>4397</v>
      </c>
      <c r="K2091" s="46">
        <v>0.36230000000000001</v>
      </c>
      <c r="L2091" s="27">
        <v>211.11</v>
      </c>
      <c r="M2091" s="27">
        <v>225.35</v>
      </c>
      <c r="N2091" s="27">
        <v>0</v>
      </c>
      <c r="O2091" s="70">
        <f t="shared" si="161"/>
        <v>436.46000000000004</v>
      </c>
      <c r="P2091" s="76">
        <v>0</v>
      </c>
      <c r="Q2091" s="66">
        <f t="shared" si="162"/>
        <v>0</v>
      </c>
      <c r="R2091" s="63">
        <v>0</v>
      </c>
      <c r="S2091" s="27">
        <v>0</v>
      </c>
      <c r="T2091" s="27">
        <v>436.46000000000004</v>
      </c>
      <c r="U2091" s="64">
        <f t="shared" si="163"/>
        <v>0</v>
      </c>
      <c r="V2091" s="65">
        <f t="shared" si="164"/>
        <v>436.46000000000004</v>
      </c>
    </row>
    <row r="2092" spans="1:22" x14ac:dyDescent="0.25">
      <c r="A2092" s="1" t="s">
        <v>3722</v>
      </c>
      <c r="B2092" t="s">
        <v>43</v>
      </c>
      <c r="C2092" t="s">
        <v>1181</v>
      </c>
      <c r="D2092" t="s">
        <v>1182</v>
      </c>
      <c r="E2092" t="s">
        <v>3</v>
      </c>
      <c r="F2092">
        <f t="shared" si="160"/>
        <v>7</v>
      </c>
      <c r="G2092" t="s">
        <v>3787</v>
      </c>
      <c r="H2092" t="s">
        <v>3782</v>
      </c>
      <c r="I2092" t="s">
        <v>3785</v>
      </c>
      <c r="J2092" t="s">
        <v>4397</v>
      </c>
      <c r="K2092" s="46">
        <v>1.319</v>
      </c>
      <c r="L2092" s="27">
        <v>0</v>
      </c>
      <c r="M2092" s="27">
        <v>820.41</v>
      </c>
      <c r="N2092" s="27">
        <v>0</v>
      </c>
      <c r="O2092" s="70">
        <f t="shared" si="161"/>
        <v>820.41</v>
      </c>
      <c r="P2092" s="76">
        <v>0</v>
      </c>
      <c r="Q2092" s="66">
        <f t="shared" si="162"/>
        <v>0</v>
      </c>
      <c r="R2092" s="63">
        <v>0</v>
      </c>
      <c r="S2092" s="27">
        <v>0</v>
      </c>
      <c r="T2092" s="27">
        <v>820.41</v>
      </c>
      <c r="U2092" s="64">
        <f t="shared" si="163"/>
        <v>0</v>
      </c>
      <c r="V2092" s="65">
        <f t="shared" si="164"/>
        <v>820.41</v>
      </c>
    </row>
    <row r="2093" spans="1:22" x14ac:dyDescent="0.25">
      <c r="A2093" s="1" t="s">
        <v>3722</v>
      </c>
      <c r="B2093" t="s">
        <v>43</v>
      </c>
      <c r="C2093" t="s">
        <v>1183</v>
      </c>
      <c r="D2093" t="s">
        <v>1184</v>
      </c>
      <c r="E2093" t="s">
        <v>3</v>
      </c>
      <c r="F2093">
        <f t="shared" si="160"/>
        <v>7</v>
      </c>
      <c r="G2093" t="s">
        <v>3778</v>
      </c>
      <c r="H2093" t="s">
        <v>3779</v>
      </c>
      <c r="I2093" t="s">
        <v>3780</v>
      </c>
      <c r="J2093" t="s">
        <v>4397</v>
      </c>
      <c r="K2093" s="46">
        <v>0.83860000000000001</v>
      </c>
      <c r="L2093" s="27">
        <v>85.73</v>
      </c>
      <c r="M2093" s="27">
        <v>168.23</v>
      </c>
      <c r="N2093" s="27">
        <v>749.26</v>
      </c>
      <c r="O2093" s="70">
        <f t="shared" si="161"/>
        <v>1003.22</v>
      </c>
      <c r="P2093" s="76">
        <v>1.4452659957825056</v>
      </c>
      <c r="Q2093" s="66">
        <f t="shared" si="162"/>
        <v>1082.8800000000001</v>
      </c>
      <c r="R2093" s="63">
        <v>1</v>
      </c>
      <c r="S2093" s="27">
        <v>0</v>
      </c>
      <c r="T2093" s="27">
        <v>1003.22</v>
      </c>
      <c r="U2093" s="64">
        <f t="shared" si="163"/>
        <v>1082.8800000000001</v>
      </c>
      <c r="V2093" s="65">
        <f t="shared" si="164"/>
        <v>2086.1000000000004</v>
      </c>
    </row>
    <row r="2094" spans="1:22" x14ac:dyDescent="0.25">
      <c r="A2094" s="1" t="s">
        <v>3722</v>
      </c>
      <c r="B2094" t="s">
        <v>43</v>
      </c>
      <c r="C2094" t="s">
        <v>1183</v>
      </c>
      <c r="D2094" t="s">
        <v>1184</v>
      </c>
      <c r="E2094" t="s">
        <v>3</v>
      </c>
      <c r="F2094">
        <f t="shared" si="160"/>
        <v>7</v>
      </c>
      <c r="G2094" t="s">
        <v>3977</v>
      </c>
      <c r="H2094" t="s">
        <v>3782</v>
      </c>
      <c r="I2094" t="s">
        <v>3783</v>
      </c>
      <c r="J2094" t="s">
        <v>4397</v>
      </c>
      <c r="K2094" s="46">
        <v>1.5</v>
      </c>
      <c r="L2094" s="27">
        <v>1493.54</v>
      </c>
      <c r="M2094" s="27">
        <v>300.91000000000003</v>
      </c>
      <c r="N2094" s="27">
        <v>0</v>
      </c>
      <c r="O2094" s="70">
        <f t="shared" si="161"/>
        <v>1794.45</v>
      </c>
      <c r="P2094" s="76">
        <v>0</v>
      </c>
      <c r="Q2094" s="66">
        <f t="shared" si="162"/>
        <v>0</v>
      </c>
      <c r="R2094" s="63">
        <v>1</v>
      </c>
      <c r="S2094" s="27">
        <v>0</v>
      </c>
      <c r="T2094" s="27">
        <v>1794.45</v>
      </c>
      <c r="U2094" s="64">
        <f t="shared" si="163"/>
        <v>0</v>
      </c>
      <c r="V2094" s="65">
        <f t="shared" si="164"/>
        <v>1794.45</v>
      </c>
    </row>
    <row r="2095" spans="1:22" x14ac:dyDescent="0.25">
      <c r="A2095" s="1" t="s">
        <v>3722</v>
      </c>
      <c r="B2095" t="s">
        <v>43</v>
      </c>
      <c r="C2095" t="s">
        <v>1183</v>
      </c>
      <c r="D2095" t="s">
        <v>1184</v>
      </c>
      <c r="E2095" t="s">
        <v>3</v>
      </c>
      <c r="F2095">
        <f t="shared" si="160"/>
        <v>7</v>
      </c>
      <c r="G2095" t="s">
        <v>3796</v>
      </c>
      <c r="H2095" t="s">
        <v>3782</v>
      </c>
      <c r="I2095" t="s">
        <v>3783</v>
      </c>
      <c r="J2095" t="s">
        <v>4397</v>
      </c>
      <c r="K2095" s="46">
        <v>2.75</v>
      </c>
      <c r="L2095" s="27">
        <v>2738.16</v>
      </c>
      <c r="M2095" s="27">
        <v>551.66</v>
      </c>
      <c r="N2095" s="27">
        <v>0</v>
      </c>
      <c r="O2095" s="70">
        <f t="shared" si="161"/>
        <v>3289.8199999999997</v>
      </c>
      <c r="P2095" s="76">
        <v>0</v>
      </c>
      <c r="Q2095" s="66">
        <f t="shared" si="162"/>
        <v>0</v>
      </c>
      <c r="R2095" s="63">
        <v>1</v>
      </c>
      <c r="S2095" s="27">
        <v>0</v>
      </c>
      <c r="T2095" s="27">
        <v>3289.8199999999997</v>
      </c>
      <c r="U2095" s="64">
        <f t="shared" si="163"/>
        <v>0</v>
      </c>
      <c r="V2095" s="65">
        <f t="shared" si="164"/>
        <v>3289.8199999999997</v>
      </c>
    </row>
    <row r="2096" spans="1:22" x14ac:dyDescent="0.25">
      <c r="A2096" s="1" t="s">
        <v>3722</v>
      </c>
      <c r="B2096" t="s">
        <v>43</v>
      </c>
      <c r="C2096" t="s">
        <v>1185</v>
      </c>
      <c r="D2096" t="s">
        <v>1186</v>
      </c>
      <c r="E2096" t="s">
        <v>3</v>
      </c>
      <c r="F2096">
        <f t="shared" si="160"/>
        <v>7</v>
      </c>
      <c r="G2096" t="s">
        <v>3778</v>
      </c>
      <c r="H2096" t="s">
        <v>3779</v>
      </c>
      <c r="I2096" t="s">
        <v>3780</v>
      </c>
      <c r="J2096" t="s">
        <v>4397</v>
      </c>
      <c r="K2096" s="46">
        <v>0.81189999999999996</v>
      </c>
      <c r="L2096" s="27">
        <v>4992.5</v>
      </c>
      <c r="M2096" s="27">
        <v>2438.9899999999998</v>
      </c>
      <c r="N2096" s="27">
        <v>271.72000000000037</v>
      </c>
      <c r="O2096" s="70">
        <f t="shared" si="161"/>
        <v>7703.21</v>
      </c>
      <c r="P2096" s="76">
        <v>1.4452745473281317</v>
      </c>
      <c r="Q2096" s="66">
        <f t="shared" si="162"/>
        <v>392.71</v>
      </c>
      <c r="R2096" s="63">
        <v>1</v>
      </c>
      <c r="S2096" s="27">
        <v>0</v>
      </c>
      <c r="T2096" s="27">
        <v>7703.21</v>
      </c>
      <c r="U2096" s="64">
        <f t="shared" si="163"/>
        <v>392.71</v>
      </c>
      <c r="V2096" s="65">
        <f t="shared" si="164"/>
        <v>8095.92</v>
      </c>
    </row>
    <row r="2097" spans="1:22" x14ac:dyDescent="0.25">
      <c r="A2097" s="1" t="s">
        <v>3722</v>
      </c>
      <c r="B2097" t="s">
        <v>43</v>
      </c>
      <c r="C2097" t="s">
        <v>1185</v>
      </c>
      <c r="D2097" t="s">
        <v>1186</v>
      </c>
      <c r="E2097" t="s">
        <v>3</v>
      </c>
      <c r="F2097">
        <f t="shared" si="160"/>
        <v>7</v>
      </c>
      <c r="G2097" t="s">
        <v>3918</v>
      </c>
      <c r="H2097" t="s">
        <v>3782</v>
      </c>
      <c r="I2097" t="s">
        <v>3783</v>
      </c>
      <c r="J2097" t="s">
        <v>4397</v>
      </c>
      <c r="K2097" s="46">
        <v>0.99409999999999998</v>
      </c>
      <c r="L2097" s="27">
        <v>6448.86</v>
      </c>
      <c r="M2097" s="27">
        <v>2986.33</v>
      </c>
      <c r="N2097" s="27">
        <v>3.2684965844964609E-13</v>
      </c>
      <c r="O2097" s="70">
        <f t="shared" si="161"/>
        <v>9435.1899999999987</v>
      </c>
      <c r="P2097" s="76">
        <v>1.4452745473281317</v>
      </c>
      <c r="Q2097" s="66">
        <f t="shared" si="162"/>
        <v>0</v>
      </c>
      <c r="R2097" s="63">
        <v>1</v>
      </c>
      <c r="S2097" s="27">
        <v>0</v>
      </c>
      <c r="T2097" s="27">
        <v>9435.1899999999987</v>
      </c>
      <c r="U2097" s="64">
        <f t="shared" si="163"/>
        <v>0</v>
      </c>
      <c r="V2097" s="65">
        <f t="shared" si="164"/>
        <v>9435.1899999999987</v>
      </c>
    </row>
    <row r="2098" spans="1:22" x14ac:dyDescent="0.25">
      <c r="A2098" s="1" t="s">
        <v>3722</v>
      </c>
      <c r="B2098" t="s">
        <v>43</v>
      </c>
      <c r="C2098" t="s">
        <v>1187</v>
      </c>
      <c r="D2098" t="s">
        <v>1188</v>
      </c>
      <c r="E2098" t="s">
        <v>3</v>
      </c>
      <c r="F2098">
        <f t="shared" si="160"/>
        <v>7</v>
      </c>
      <c r="G2098" t="s">
        <v>3778</v>
      </c>
      <c r="H2098" t="s">
        <v>3779</v>
      </c>
      <c r="I2098" t="s">
        <v>3780</v>
      </c>
      <c r="J2098" t="s">
        <v>4397</v>
      </c>
      <c r="K2098" s="46">
        <v>0.89790000000000003</v>
      </c>
      <c r="L2098" s="27">
        <v>2.2799999999999998</v>
      </c>
      <c r="M2098" s="27">
        <v>0</v>
      </c>
      <c r="N2098" s="27">
        <v>6.9700000000000006</v>
      </c>
      <c r="O2098" s="70">
        <f t="shared" si="161"/>
        <v>9.25</v>
      </c>
      <c r="P2098" s="76">
        <v>1.4447632711621234</v>
      </c>
      <c r="Q2098" s="66">
        <f t="shared" si="162"/>
        <v>10.07</v>
      </c>
      <c r="R2098" s="63">
        <v>1</v>
      </c>
      <c r="S2098" s="27">
        <v>0</v>
      </c>
      <c r="T2098" s="27">
        <v>9.25</v>
      </c>
      <c r="U2098" s="64">
        <f t="shared" si="163"/>
        <v>10.07</v>
      </c>
      <c r="V2098" s="65">
        <f t="shared" si="164"/>
        <v>19.32</v>
      </c>
    </row>
    <row r="2099" spans="1:22" x14ac:dyDescent="0.25">
      <c r="A2099" s="1" t="s">
        <v>3722</v>
      </c>
      <c r="B2099" t="s">
        <v>43</v>
      </c>
      <c r="C2099" t="s">
        <v>1189</v>
      </c>
      <c r="D2099" t="s">
        <v>1190</v>
      </c>
      <c r="E2099" t="s">
        <v>3</v>
      </c>
      <c r="F2099">
        <f t="shared" si="160"/>
        <v>7</v>
      </c>
      <c r="G2099" t="s">
        <v>3778</v>
      </c>
      <c r="H2099" t="s">
        <v>3779</v>
      </c>
      <c r="I2099" t="s">
        <v>3780</v>
      </c>
      <c r="J2099" t="s">
        <v>4397</v>
      </c>
      <c r="K2099" s="46">
        <v>0.72889999999999999</v>
      </c>
      <c r="L2099" s="27">
        <v>565.02</v>
      </c>
      <c r="M2099" s="27">
        <v>94.98</v>
      </c>
      <c r="N2099" s="27">
        <v>606.98</v>
      </c>
      <c r="O2099" s="70">
        <f t="shared" si="161"/>
        <v>1266.98</v>
      </c>
      <c r="P2099" s="76">
        <v>1.4452700253715114</v>
      </c>
      <c r="Q2099" s="66">
        <f t="shared" si="162"/>
        <v>877.25</v>
      </c>
      <c r="R2099" s="63">
        <v>1</v>
      </c>
      <c r="S2099" s="27">
        <v>0</v>
      </c>
      <c r="T2099" s="27">
        <v>1266.98</v>
      </c>
      <c r="U2099" s="64">
        <f t="shared" si="163"/>
        <v>877.25</v>
      </c>
      <c r="V2099" s="65">
        <f t="shared" si="164"/>
        <v>2144.23</v>
      </c>
    </row>
    <row r="2100" spans="1:22" x14ac:dyDescent="0.25">
      <c r="A2100" s="1" t="s">
        <v>3722</v>
      </c>
      <c r="B2100" t="s">
        <v>43</v>
      </c>
      <c r="C2100" t="s">
        <v>2504</v>
      </c>
      <c r="D2100" t="s">
        <v>43</v>
      </c>
      <c r="E2100" t="s">
        <v>1</v>
      </c>
      <c r="F2100">
        <f t="shared" si="160"/>
        <v>7</v>
      </c>
      <c r="G2100" t="s">
        <v>3778</v>
      </c>
      <c r="H2100" t="s">
        <v>3779</v>
      </c>
      <c r="I2100" t="s">
        <v>3780</v>
      </c>
      <c r="J2100" t="s">
        <v>4396</v>
      </c>
      <c r="K2100" s="46">
        <v>6.2462</v>
      </c>
      <c r="L2100" s="27">
        <v>87077.53</v>
      </c>
      <c r="M2100" s="27">
        <v>30592.639999999999</v>
      </c>
      <c r="N2100" s="27">
        <v>51608.089999999982</v>
      </c>
      <c r="O2100" s="70">
        <f t="shared" si="161"/>
        <v>169278.25999999998</v>
      </c>
      <c r="P2100" s="76">
        <v>1.445262773122211</v>
      </c>
      <c r="Q2100" s="66">
        <f t="shared" si="162"/>
        <v>74587.25</v>
      </c>
      <c r="R2100" s="63">
        <v>1</v>
      </c>
      <c r="S2100" s="27">
        <v>169278.25999999998</v>
      </c>
      <c r="T2100" s="27">
        <v>0</v>
      </c>
      <c r="U2100" s="64">
        <f t="shared" si="163"/>
        <v>74587.25</v>
      </c>
      <c r="V2100" s="65">
        <f t="shared" si="164"/>
        <v>243865.50999999998</v>
      </c>
    </row>
    <row r="2101" spans="1:22" x14ac:dyDescent="0.25">
      <c r="A2101" s="1" t="s">
        <v>3722</v>
      </c>
      <c r="B2101" t="s">
        <v>43</v>
      </c>
      <c r="C2101" t="s">
        <v>2504</v>
      </c>
      <c r="D2101" t="s">
        <v>43</v>
      </c>
      <c r="E2101" t="s">
        <v>1</v>
      </c>
      <c r="F2101">
        <f t="shared" si="160"/>
        <v>7</v>
      </c>
      <c r="G2101" t="s">
        <v>4128</v>
      </c>
      <c r="H2101" t="s">
        <v>3798</v>
      </c>
      <c r="I2101" t="s">
        <v>3785</v>
      </c>
      <c r="J2101" t="s">
        <v>4396</v>
      </c>
      <c r="K2101" s="46">
        <v>1.1619999999999999</v>
      </c>
      <c r="L2101" s="27">
        <v>0</v>
      </c>
      <c r="M2101" s="27">
        <v>4658.1099999999997</v>
      </c>
      <c r="N2101" s="27">
        <v>38001.93</v>
      </c>
      <c r="O2101" s="70">
        <f t="shared" si="161"/>
        <v>42660.04</v>
      </c>
      <c r="P2101" s="76">
        <v>1.445262773122211</v>
      </c>
      <c r="Q2101" s="66">
        <f t="shared" si="162"/>
        <v>54922.77</v>
      </c>
      <c r="R2101" s="63">
        <v>1</v>
      </c>
      <c r="S2101" s="27">
        <v>42660.04</v>
      </c>
      <c r="T2101" s="27">
        <v>0</v>
      </c>
      <c r="U2101" s="64">
        <f t="shared" si="163"/>
        <v>54922.77</v>
      </c>
      <c r="V2101" s="65">
        <f t="shared" si="164"/>
        <v>97582.81</v>
      </c>
    </row>
    <row r="2102" spans="1:22" x14ac:dyDescent="0.25">
      <c r="A2102" s="1" t="s">
        <v>3722</v>
      </c>
      <c r="B2102" t="s">
        <v>43</v>
      </c>
      <c r="C2102" t="s">
        <v>2504</v>
      </c>
      <c r="D2102" t="s">
        <v>43</v>
      </c>
      <c r="E2102" t="s">
        <v>1</v>
      </c>
      <c r="F2102">
        <f t="shared" si="160"/>
        <v>7</v>
      </c>
      <c r="G2102" t="s">
        <v>4025</v>
      </c>
      <c r="H2102" t="s">
        <v>3782</v>
      </c>
      <c r="I2102" t="s">
        <v>3783</v>
      </c>
      <c r="J2102" t="s">
        <v>4396</v>
      </c>
      <c r="K2102" s="46">
        <v>6.7861000000000002</v>
      </c>
      <c r="L2102" s="27">
        <v>160697.75</v>
      </c>
      <c r="M2102" s="27">
        <v>33236.959999999999</v>
      </c>
      <c r="N2102" s="27">
        <v>9.9999999947613105E-3</v>
      </c>
      <c r="O2102" s="70">
        <f t="shared" si="161"/>
        <v>193934.71999999997</v>
      </c>
      <c r="P2102" s="76">
        <v>1.445262773122211</v>
      </c>
      <c r="Q2102" s="66">
        <f t="shared" si="162"/>
        <v>0.01</v>
      </c>
      <c r="R2102" s="63">
        <v>1</v>
      </c>
      <c r="S2102" s="27">
        <v>193934.71999999997</v>
      </c>
      <c r="T2102" s="27">
        <v>0</v>
      </c>
      <c r="U2102" s="64">
        <f t="shared" si="163"/>
        <v>0.01</v>
      </c>
      <c r="V2102" s="65">
        <f t="shared" si="164"/>
        <v>193934.72999999998</v>
      </c>
    </row>
    <row r="2103" spans="1:22" x14ac:dyDescent="0.25">
      <c r="A2103" s="1" t="s">
        <v>3722</v>
      </c>
      <c r="B2103" t="s">
        <v>43</v>
      </c>
      <c r="C2103" t="s">
        <v>2504</v>
      </c>
      <c r="D2103" t="s">
        <v>43</v>
      </c>
      <c r="E2103" t="s">
        <v>1</v>
      </c>
      <c r="F2103">
        <f t="shared" si="160"/>
        <v>7</v>
      </c>
      <c r="G2103" t="s">
        <v>4146</v>
      </c>
      <c r="H2103" t="s">
        <v>3782</v>
      </c>
      <c r="I2103" t="s">
        <v>3785</v>
      </c>
      <c r="J2103" t="s">
        <v>4396</v>
      </c>
      <c r="K2103" s="46">
        <v>1.7846</v>
      </c>
      <c r="L2103" s="27">
        <v>0</v>
      </c>
      <c r="M2103" s="27">
        <v>8740.61</v>
      </c>
      <c r="N2103" s="27">
        <v>35850.29</v>
      </c>
      <c r="O2103" s="70">
        <f t="shared" si="161"/>
        <v>44590.9</v>
      </c>
      <c r="P2103" s="76">
        <v>1.445262773122211</v>
      </c>
      <c r="Q2103" s="66">
        <f t="shared" si="162"/>
        <v>51813.09</v>
      </c>
      <c r="R2103" s="63">
        <v>1</v>
      </c>
      <c r="S2103" s="27">
        <v>44590.9</v>
      </c>
      <c r="T2103" s="27">
        <v>0</v>
      </c>
      <c r="U2103" s="64">
        <f t="shared" si="163"/>
        <v>51813.09</v>
      </c>
      <c r="V2103" s="65">
        <f t="shared" si="164"/>
        <v>96403.989999999991</v>
      </c>
    </row>
    <row r="2104" spans="1:22" x14ac:dyDescent="0.25">
      <c r="A2104" s="1" t="s">
        <v>3722</v>
      </c>
      <c r="B2104" t="s">
        <v>43</v>
      </c>
      <c r="C2104" t="s">
        <v>2962</v>
      </c>
      <c r="D2104" t="s">
        <v>2963</v>
      </c>
      <c r="E2104" t="s">
        <v>2</v>
      </c>
      <c r="F2104">
        <f t="shared" si="160"/>
        <v>7</v>
      </c>
      <c r="G2104" t="s">
        <v>3778</v>
      </c>
      <c r="H2104" t="s">
        <v>3779</v>
      </c>
      <c r="I2104" t="s">
        <v>3780</v>
      </c>
      <c r="J2104" t="s">
        <v>4396</v>
      </c>
      <c r="K2104" s="46">
        <v>6.4</v>
      </c>
      <c r="L2104" s="27">
        <v>0</v>
      </c>
      <c r="M2104" s="27">
        <v>3788.31</v>
      </c>
      <c r="N2104" s="27">
        <v>0</v>
      </c>
      <c r="O2104" s="70">
        <f t="shared" si="161"/>
        <v>3788.31</v>
      </c>
      <c r="P2104" s="76">
        <v>0</v>
      </c>
      <c r="Q2104" s="66">
        <f t="shared" si="162"/>
        <v>0</v>
      </c>
      <c r="R2104" s="63">
        <v>0</v>
      </c>
      <c r="S2104" s="27">
        <v>3788.31</v>
      </c>
      <c r="T2104" s="27">
        <v>0</v>
      </c>
      <c r="U2104" s="64">
        <f t="shared" si="163"/>
        <v>0</v>
      </c>
      <c r="V2104" s="65">
        <f t="shared" si="164"/>
        <v>3788.31</v>
      </c>
    </row>
    <row r="2105" spans="1:22" x14ac:dyDescent="0.25">
      <c r="A2105" s="1" t="s">
        <v>3722</v>
      </c>
      <c r="B2105" t="s">
        <v>43</v>
      </c>
      <c r="C2105" t="s">
        <v>2962</v>
      </c>
      <c r="D2105" t="s">
        <v>2963</v>
      </c>
      <c r="E2105" t="s">
        <v>2</v>
      </c>
      <c r="F2105">
        <f t="shared" si="160"/>
        <v>7</v>
      </c>
      <c r="G2105" t="s">
        <v>3787</v>
      </c>
      <c r="H2105" t="s">
        <v>3782</v>
      </c>
      <c r="I2105" t="s">
        <v>3785</v>
      </c>
      <c r="J2105" t="s">
        <v>4396</v>
      </c>
      <c r="K2105" s="46">
        <v>3.6551</v>
      </c>
      <c r="L2105" s="27">
        <v>0</v>
      </c>
      <c r="M2105" s="27">
        <v>2163.54</v>
      </c>
      <c r="N2105" s="27">
        <v>0</v>
      </c>
      <c r="O2105" s="70">
        <f t="shared" si="161"/>
        <v>2163.54</v>
      </c>
      <c r="P2105" s="76">
        <v>0</v>
      </c>
      <c r="Q2105" s="66">
        <f t="shared" si="162"/>
        <v>0</v>
      </c>
      <c r="R2105" s="63">
        <v>0</v>
      </c>
      <c r="S2105" s="27">
        <v>2163.54</v>
      </c>
      <c r="T2105" s="27">
        <v>0</v>
      </c>
      <c r="U2105" s="64">
        <f t="shared" si="163"/>
        <v>0</v>
      </c>
      <c r="V2105" s="65">
        <f t="shared" si="164"/>
        <v>2163.54</v>
      </c>
    </row>
    <row r="2106" spans="1:22" x14ac:dyDescent="0.25">
      <c r="A2106" s="1" t="s">
        <v>3722</v>
      </c>
      <c r="B2106" t="s">
        <v>43</v>
      </c>
      <c r="C2106" t="s">
        <v>2962</v>
      </c>
      <c r="D2106" t="s">
        <v>2963</v>
      </c>
      <c r="E2106" t="s">
        <v>2</v>
      </c>
      <c r="F2106">
        <f t="shared" si="160"/>
        <v>7</v>
      </c>
      <c r="G2106" t="s">
        <v>4020</v>
      </c>
      <c r="H2106" t="s">
        <v>3798</v>
      </c>
      <c r="I2106" t="s">
        <v>3785</v>
      </c>
      <c r="J2106" t="s">
        <v>4396</v>
      </c>
      <c r="K2106" s="46">
        <v>3.55</v>
      </c>
      <c r="L2106" s="27">
        <v>0</v>
      </c>
      <c r="M2106" s="27">
        <v>2111.63</v>
      </c>
      <c r="N2106" s="27">
        <v>0</v>
      </c>
      <c r="O2106" s="70">
        <f t="shared" si="161"/>
        <v>2111.63</v>
      </c>
      <c r="P2106" s="76">
        <v>0</v>
      </c>
      <c r="Q2106" s="66">
        <f t="shared" si="162"/>
        <v>0</v>
      </c>
      <c r="R2106" s="63">
        <v>0</v>
      </c>
      <c r="S2106" s="27">
        <v>2111.63</v>
      </c>
      <c r="T2106" s="27">
        <v>0</v>
      </c>
      <c r="U2106" s="64">
        <f t="shared" si="163"/>
        <v>0</v>
      </c>
      <c r="V2106" s="65">
        <f t="shared" si="164"/>
        <v>2111.63</v>
      </c>
    </row>
    <row r="2107" spans="1:22" x14ac:dyDescent="0.25">
      <c r="A2107" s="1" t="s">
        <v>3722</v>
      </c>
      <c r="B2107" t="s">
        <v>43</v>
      </c>
      <c r="C2107" t="s">
        <v>2965</v>
      </c>
      <c r="D2107" t="s">
        <v>1158</v>
      </c>
      <c r="E2107" t="s">
        <v>2</v>
      </c>
      <c r="F2107">
        <f t="shared" si="160"/>
        <v>7</v>
      </c>
      <c r="G2107" t="s">
        <v>3778</v>
      </c>
      <c r="H2107" t="s">
        <v>3779</v>
      </c>
      <c r="I2107" t="s">
        <v>3780</v>
      </c>
      <c r="J2107" t="s">
        <v>4396</v>
      </c>
      <c r="K2107" s="46">
        <v>10.5617</v>
      </c>
      <c r="L2107" s="27">
        <v>3082.97</v>
      </c>
      <c r="M2107" s="27">
        <v>835.38</v>
      </c>
      <c r="N2107" s="27">
        <v>4271.7199999999993</v>
      </c>
      <c r="O2107" s="70">
        <f t="shared" si="161"/>
        <v>8190.07</v>
      </c>
      <c r="P2107" s="76">
        <v>1.4452626894598426</v>
      </c>
      <c r="Q2107" s="66">
        <f t="shared" si="162"/>
        <v>6173.76</v>
      </c>
      <c r="R2107" s="63">
        <v>1</v>
      </c>
      <c r="S2107" s="27">
        <v>8190.07</v>
      </c>
      <c r="T2107" s="27">
        <v>0</v>
      </c>
      <c r="U2107" s="64">
        <f t="shared" si="163"/>
        <v>6173.76</v>
      </c>
      <c r="V2107" s="65">
        <f t="shared" si="164"/>
        <v>14363.83</v>
      </c>
    </row>
    <row r="2108" spans="1:22" x14ac:dyDescent="0.25">
      <c r="A2108" s="1" t="s">
        <v>3722</v>
      </c>
      <c r="B2108" t="s">
        <v>43</v>
      </c>
      <c r="C2108" t="s">
        <v>2965</v>
      </c>
      <c r="D2108" t="s">
        <v>1158</v>
      </c>
      <c r="E2108" t="s">
        <v>2</v>
      </c>
      <c r="F2108">
        <f t="shared" si="160"/>
        <v>7</v>
      </c>
      <c r="G2108" t="s">
        <v>4015</v>
      </c>
      <c r="H2108" t="s">
        <v>3782</v>
      </c>
      <c r="I2108" t="s">
        <v>3785</v>
      </c>
      <c r="J2108" t="s">
        <v>4396</v>
      </c>
      <c r="K2108" s="46">
        <v>3.2578</v>
      </c>
      <c r="L2108" s="27">
        <v>0</v>
      </c>
      <c r="M2108" s="27">
        <v>257.68</v>
      </c>
      <c r="N2108" s="27">
        <v>2268.59</v>
      </c>
      <c r="O2108" s="70">
        <f t="shared" si="161"/>
        <v>2526.27</v>
      </c>
      <c r="P2108" s="76">
        <v>1.4452626894598426</v>
      </c>
      <c r="Q2108" s="66">
        <f t="shared" si="162"/>
        <v>3278.71</v>
      </c>
      <c r="R2108" s="63">
        <v>1</v>
      </c>
      <c r="S2108" s="27">
        <v>2526.27</v>
      </c>
      <c r="T2108" s="27">
        <v>0</v>
      </c>
      <c r="U2108" s="64">
        <f t="shared" si="163"/>
        <v>3278.71</v>
      </c>
      <c r="V2108" s="65">
        <f t="shared" si="164"/>
        <v>5804.98</v>
      </c>
    </row>
    <row r="2109" spans="1:22" x14ac:dyDescent="0.25">
      <c r="A2109" s="1" t="s">
        <v>3722</v>
      </c>
      <c r="B2109" t="s">
        <v>43</v>
      </c>
      <c r="C2109" t="s">
        <v>2965</v>
      </c>
      <c r="D2109" t="s">
        <v>1158</v>
      </c>
      <c r="E2109" t="s">
        <v>2</v>
      </c>
      <c r="F2109">
        <f t="shared" si="160"/>
        <v>7</v>
      </c>
      <c r="G2109" t="s">
        <v>4257</v>
      </c>
      <c r="H2109" t="s">
        <v>3782</v>
      </c>
      <c r="I2109" t="s">
        <v>3785</v>
      </c>
      <c r="J2109" t="s">
        <v>4396</v>
      </c>
      <c r="K2109" s="46">
        <v>0.96640000000000004</v>
      </c>
      <c r="L2109" s="27">
        <v>0</v>
      </c>
      <c r="M2109" s="27">
        <v>76.44</v>
      </c>
      <c r="N2109" s="27">
        <v>672.96</v>
      </c>
      <c r="O2109" s="70">
        <f t="shared" si="161"/>
        <v>749.40000000000009</v>
      </c>
      <c r="P2109" s="76">
        <v>1.4452626894598426</v>
      </c>
      <c r="Q2109" s="66">
        <f t="shared" si="162"/>
        <v>972.6</v>
      </c>
      <c r="R2109" s="63">
        <v>1</v>
      </c>
      <c r="S2109" s="27">
        <v>749.40000000000009</v>
      </c>
      <c r="T2109" s="27">
        <v>0</v>
      </c>
      <c r="U2109" s="64">
        <f t="shared" si="163"/>
        <v>972.6</v>
      </c>
      <c r="V2109" s="65">
        <f t="shared" si="164"/>
        <v>1722</v>
      </c>
    </row>
    <row r="2110" spans="1:22" x14ac:dyDescent="0.25">
      <c r="A2110" s="1" t="s">
        <v>3722</v>
      </c>
      <c r="B2110" t="s">
        <v>43</v>
      </c>
      <c r="C2110" t="s">
        <v>2966</v>
      </c>
      <c r="D2110" t="s">
        <v>1160</v>
      </c>
      <c r="E2110" t="s">
        <v>2</v>
      </c>
      <c r="F2110">
        <f t="shared" si="160"/>
        <v>7</v>
      </c>
      <c r="G2110" t="s">
        <v>3778</v>
      </c>
      <c r="H2110" t="s">
        <v>3779</v>
      </c>
      <c r="I2110" t="s">
        <v>3780</v>
      </c>
      <c r="J2110" t="s">
        <v>4396</v>
      </c>
      <c r="K2110" s="46">
        <v>5.8186999999999998</v>
      </c>
      <c r="L2110" s="27">
        <v>0</v>
      </c>
      <c r="M2110" s="27">
        <v>2195.69</v>
      </c>
      <c r="N2110" s="27">
        <v>0</v>
      </c>
      <c r="O2110" s="70">
        <f t="shared" si="161"/>
        <v>2195.69</v>
      </c>
      <c r="P2110" s="76">
        <v>0</v>
      </c>
      <c r="Q2110" s="66">
        <f t="shared" si="162"/>
        <v>0</v>
      </c>
      <c r="R2110" s="63">
        <v>0</v>
      </c>
      <c r="S2110" s="27">
        <v>2195.69</v>
      </c>
      <c r="T2110" s="27">
        <v>0</v>
      </c>
      <c r="U2110" s="64">
        <f t="shared" si="163"/>
        <v>0</v>
      </c>
      <c r="V2110" s="65">
        <f t="shared" si="164"/>
        <v>2195.69</v>
      </c>
    </row>
    <row r="2111" spans="1:22" x14ac:dyDescent="0.25">
      <c r="A2111" s="1" t="s">
        <v>3722</v>
      </c>
      <c r="B2111" t="s">
        <v>43</v>
      </c>
      <c r="C2111" t="s">
        <v>2966</v>
      </c>
      <c r="D2111" t="s">
        <v>1160</v>
      </c>
      <c r="E2111" t="s">
        <v>2</v>
      </c>
      <c r="F2111">
        <f t="shared" si="160"/>
        <v>7</v>
      </c>
      <c r="G2111" t="s">
        <v>4306</v>
      </c>
      <c r="H2111" t="s">
        <v>3782</v>
      </c>
      <c r="I2111" t="s">
        <v>3785</v>
      </c>
      <c r="J2111" t="s">
        <v>4396</v>
      </c>
      <c r="K2111" s="46">
        <v>1.8845000000000001</v>
      </c>
      <c r="L2111" s="27">
        <v>0</v>
      </c>
      <c r="M2111" s="27">
        <v>711.12</v>
      </c>
      <c r="N2111" s="27">
        <v>0</v>
      </c>
      <c r="O2111" s="70">
        <f t="shared" si="161"/>
        <v>711.12</v>
      </c>
      <c r="P2111" s="76">
        <v>0</v>
      </c>
      <c r="Q2111" s="66">
        <f t="shared" si="162"/>
        <v>0</v>
      </c>
      <c r="R2111" s="63">
        <v>0</v>
      </c>
      <c r="S2111" s="27">
        <v>711.12</v>
      </c>
      <c r="T2111" s="27">
        <v>0</v>
      </c>
      <c r="U2111" s="64">
        <f t="shared" si="163"/>
        <v>0</v>
      </c>
      <c r="V2111" s="65">
        <f t="shared" si="164"/>
        <v>711.12</v>
      </c>
    </row>
    <row r="2112" spans="1:22" x14ac:dyDescent="0.25">
      <c r="A2112" s="1" t="s">
        <v>3722</v>
      </c>
      <c r="B2112" t="s">
        <v>43</v>
      </c>
      <c r="C2112" t="s">
        <v>2967</v>
      </c>
      <c r="D2112" t="s">
        <v>1162</v>
      </c>
      <c r="E2112" t="s">
        <v>2</v>
      </c>
      <c r="F2112">
        <f t="shared" si="160"/>
        <v>7</v>
      </c>
      <c r="G2112" t="s">
        <v>3778</v>
      </c>
      <c r="H2112" t="s">
        <v>3779</v>
      </c>
      <c r="I2112" t="s">
        <v>3780</v>
      </c>
      <c r="J2112" t="s">
        <v>4396</v>
      </c>
      <c r="K2112" s="46">
        <v>8.3024000000000004</v>
      </c>
      <c r="L2112" s="27">
        <v>63.41</v>
      </c>
      <c r="M2112" s="27">
        <v>707.36</v>
      </c>
      <c r="N2112" s="27">
        <v>398.20000000000005</v>
      </c>
      <c r="O2112" s="70">
        <f t="shared" si="161"/>
        <v>1168.97</v>
      </c>
      <c r="P2112" s="76">
        <v>1.445253641386238</v>
      </c>
      <c r="Q2112" s="66">
        <f t="shared" si="162"/>
        <v>575.5</v>
      </c>
      <c r="R2112" s="63">
        <v>1</v>
      </c>
      <c r="S2112" s="27">
        <v>1168.97</v>
      </c>
      <c r="T2112" s="27">
        <v>0</v>
      </c>
      <c r="U2112" s="64">
        <f t="shared" si="163"/>
        <v>575.5</v>
      </c>
      <c r="V2112" s="65">
        <f t="shared" si="164"/>
        <v>1744.47</v>
      </c>
    </row>
    <row r="2113" spans="1:22" x14ac:dyDescent="0.25">
      <c r="A2113" s="1" t="s">
        <v>3722</v>
      </c>
      <c r="B2113" t="s">
        <v>43</v>
      </c>
      <c r="C2113" t="s">
        <v>2968</v>
      </c>
      <c r="D2113" t="s">
        <v>1174</v>
      </c>
      <c r="E2113" t="s">
        <v>2</v>
      </c>
      <c r="F2113">
        <f t="shared" si="160"/>
        <v>7</v>
      </c>
      <c r="G2113" t="s">
        <v>3778</v>
      </c>
      <c r="H2113" t="s">
        <v>3779</v>
      </c>
      <c r="I2113" t="s">
        <v>3780</v>
      </c>
      <c r="J2113" t="s">
        <v>4396</v>
      </c>
      <c r="K2113" s="46">
        <v>5.3255999999999997</v>
      </c>
      <c r="L2113" s="27">
        <v>0</v>
      </c>
      <c r="M2113" s="27">
        <v>0</v>
      </c>
      <c r="N2113" s="27">
        <v>964.91000000000338</v>
      </c>
      <c r="O2113" s="70">
        <f t="shared" si="161"/>
        <v>964.91000000000338</v>
      </c>
      <c r="P2113" s="76">
        <v>1.4452627326566889</v>
      </c>
      <c r="Q2113" s="66">
        <f t="shared" si="162"/>
        <v>1394.55</v>
      </c>
      <c r="R2113" s="63">
        <v>1</v>
      </c>
      <c r="S2113" s="27">
        <v>964.91000000000361</v>
      </c>
      <c r="T2113" s="27">
        <v>0</v>
      </c>
      <c r="U2113" s="64">
        <f t="shared" si="163"/>
        <v>1394.55</v>
      </c>
      <c r="V2113" s="65">
        <f t="shared" si="164"/>
        <v>2359.4600000000037</v>
      </c>
    </row>
    <row r="2114" spans="1:22" x14ac:dyDescent="0.25">
      <c r="A2114" s="1" t="s">
        <v>3722</v>
      </c>
      <c r="B2114" t="s">
        <v>43</v>
      </c>
      <c r="C2114" t="s">
        <v>2968</v>
      </c>
      <c r="D2114" t="s">
        <v>1174</v>
      </c>
      <c r="E2114" t="s">
        <v>2</v>
      </c>
      <c r="F2114">
        <f t="shared" ref="F2114:F2177" si="165">LEN(C2114)</f>
        <v>7</v>
      </c>
      <c r="G2114" t="s">
        <v>4085</v>
      </c>
      <c r="H2114" t="s">
        <v>3798</v>
      </c>
      <c r="I2114" t="s">
        <v>3785</v>
      </c>
      <c r="J2114" t="s">
        <v>4396</v>
      </c>
      <c r="K2114" s="46">
        <v>0.75</v>
      </c>
      <c r="L2114" s="27">
        <v>0</v>
      </c>
      <c r="M2114" s="27">
        <v>0</v>
      </c>
      <c r="N2114" s="27">
        <v>25695.079999999998</v>
      </c>
      <c r="O2114" s="70">
        <f t="shared" ref="O2114:O2177" si="166">SUM(L2114:N2114)</f>
        <v>25695.079999999998</v>
      </c>
      <c r="P2114" s="76">
        <v>1.4452627326566889</v>
      </c>
      <c r="Q2114" s="66">
        <f t="shared" ref="Q2114:Q2177" si="167">ROUND(P2114*N2114,2)</f>
        <v>37136.14</v>
      </c>
      <c r="R2114" s="63">
        <v>1</v>
      </c>
      <c r="S2114" s="27">
        <v>25695.08</v>
      </c>
      <c r="T2114" s="27">
        <v>0</v>
      </c>
      <c r="U2114" s="64">
        <f t="shared" ref="U2114:U2177" si="168">ROUND(SUM(L2114,M2114,N2114,Q2114,-S2114,-T2114), 2)</f>
        <v>37136.14</v>
      </c>
      <c r="V2114" s="65">
        <f t="shared" ref="V2114:V2177" si="169">SUM(S2114,T2114,U2114)</f>
        <v>62831.22</v>
      </c>
    </row>
    <row r="2115" spans="1:22" x14ac:dyDescent="0.25">
      <c r="A2115" s="1" t="s">
        <v>3722</v>
      </c>
      <c r="B2115" t="s">
        <v>43</v>
      </c>
      <c r="C2115" t="s">
        <v>2969</v>
      </c>
      <c r="D2115" t="s">
        <v>1184</v>
      </c>
      <c r="E2115" t="s">
        <v>2</v>
      </c>
      <c r="F2115">
        <f t="shared" si="165"/>
        <v>7</v>
      </c>
      <c r="G2115" t="s">
        <v>3778</v>
      </c>
      <c r="H2115" t="s">
        <v>3779</v>
      </c>
      <c r="I2115" t="s">
        <v>3780</v>
      </c>
      <c r="J2115" t="s">
        <v>4396</v>
      </c>
      <c r="K2115" s="46">
        <v>10.6652</v>
      </c>
      <c r="L2115" s="27">
        <v>604.09</v>
      </c>
      <c r="M2115" s="27">
        <v>1093.18</v>
      </c>
      <c r="N2115" s="27">
        <v>5378.0199999999995</v>
      </c>
      <c r="O2115" s="70">
        <f t="shared" si="166"/>
        <v>7075.2899999999991</v>
      </c>
      <c r="P2115" s="76">
        <v>1.4452632641419347</v>
      </c>
      <c r="Q2115" s="66">
        <f t="shared" si="167"/>
        <v>7772.65</v>
      </c>
      <c r="R2115" s="63">
        <v>1</v>
      </c>
      <c r="S2115" s="27">
        <v>7075.2899999999991</v>
      </c>
      <c r="T2115" s="27">
        <v>0</v>
      </c>
      <c r="U2115" s="64">
        <f t="shared" si="168"/>
        <v>7772.65</v>
      </c>
      <c r="V2115" s="65">
        <f t="shared" si="169"/>
        <v>14847.939999999999</v>
      </c>
    </row>
    <row r="2116" spans="1:22" x14ac:dyDescent="0.25">
      <c r="A2116" s="1" t="s">
        <v>3722</v>
      </c>
      <c r="B2116" t="s">
        <v>43</v>
      </c>
      <c r="C2116" t="s">
        <v>2969</v>
      </c>
      <c r="D2116" t="s">
        <v>1184</v>
      </c>
      <c r="E2116" t="s">
        <v>2</v>
      </c>
      <c r="F2116">
        <f t="shared" si="165"/>
        <v>7</v>
      </c>
      <c r="G2116" t="s">
        <v>3923</v>
      </c>
      <c r="H2116" t="s">
        <v>3782</v>
      </c>
      <c r="I2116" t="s">
        <v>3785</v>
      </c>
      <c r="J2116" t="s">
        <v>4396</v>
      </c>
      <c r="K2116" s="46">
        <v>0.79930000000000001</v>
      </c>
      <c r="L2116" s="27">
        <v>0</v>
      </c>
      <c r="M2116" s="27">
        <v>81.93</v>
      </c>
      <c r="N2116" s="27">
        <v>448.33</v>
      </c>
      <c r="O2116" s="70">
        <f t="shared" si="166"/>
        <v>530.26</v>
      </c>
      <c r="P2116" s="76">
        <v>1.4452632641419347</v>
      </c>
      <c r="Q2116" s="66">
        <f t="shared" si="167"/>
        <v>647.95000000000005</v>
      </c>
      <c r="R2116" s="63">
        <v>1</v>
      </c>
      <c r="S2116" s="27">
        <v>530.26</v>
      </c>
      <c r="T2116" s="27">
        <v>0</v>
      </c>
      <c r="U2116" s="64">
        <f t="shared" si="168"/>
        <v>647.95000000000005</v>
      </c>
      <c r="V2116" s="65">
        <f t="shared" si="169"/>
        <v>1178.21</v>
      </c>
    </row>
    <row r="2117" spans="1:22" x14ac:dyDescent="0.25">
      <c r="A2117" s="1" t="s">
        <v>3722</v>
      </c>
      <c r="B2117" t="s">
        <v>43</v>
      </c>
      <c r="C2117" t="s">
        <v>2969</v>
      </c>
      <c r="D2117" t="s">
        <v>1184</v>
      </c>
      <c r="E2117" t="s">
        <v>2</v>
      </c>
      <c r="F2117">
        <f t="shared" si="165"/>
        <v>7</v>
      </c>
      <c r="G2117" t="s">
        <v>4258</v>
      </c>
      <c r="H2117" t="s">
        <v>3798</v>
      </c>
      <c r="I2117" t="s">
        <v>3785</v>
      </c>
      <c r="J2117" t="s">
        <v>4396</v>
      </c>
      <c r="K2117" s="46">
        <v>5.3329000000000004</v>
      </c>
      <c r="L2117" s="27">
        <v>0</v>
      </c>
      <c r="M2117" s="27">
        <v>546.62</v>
      </c>
      <c r="N2117" s="27">
        <v>2991.22</v>
      </c>
      <c r="O2117" s="70">
        <f t="shared" si="166"/>
        <v>3537.8399999999997</v>
      </c>
      <c r="P2117" s="76">
        <v>1.4452632641419347</v>
      </c>
      <c r="Q2117" s="66">
        <f t="shared" si="167"/>
        <v>4323.1000000000004</v>
      </c>
      <c r="R2117" s="63">
        <v>1</v>
      </c>
      <c r="S2117" s="27">
        <v>3537.8399999999997</v>
      </c>
      <c r="T2117" s="27">
        <v>0</v>
      </c>
      <c r="U2117" s="64">
        <f t="shared" si="168"/>
        <v>4323.1000000000004</v>
      </c>
      <c r="V2117" s="65">
        <f t="shared" si="169"/>
        <v>7860.9400000000005</v>
      </c>
    </row>
    <row r="2118" spans="1:22" x14ac:dyDescent="0.25">
      <c r="A2118" s="1" t="s">
        <v>3723</v>
      </c>
      <c r="B2118" t="s">
        <v>44</v>
      </c>
      <c r="C2118" t="s">
        <v>126</v>
      </c>
      <c r="D2118" t="s">
        <v>44</v>
      </c>
      <c r="E2118" t="s">
        <v>0</v>
      </c>
      <c r="F2118">
        <f t="shared" si="165"/>
        <v>7</v>
      </c>
      <c r="G2118" t="s">
        <v>3778</v>
      </c>
      <c r="H2118" t="s">
        <v>3779</v>
      </c>
      <c r="I2118" t="s">
        <v>3780</v>
      </c>
      <c r="J2118" t="s">
        <v>4396</v>
      </c>
      <c r="K2118" s="46">
        <v>4.6283000000000003</v>
      </c>
      <c r="L2118" s="27">
        <v>675160.88</v>
      </c>
      <c r="M2118" s="27">
        <v>188277.96</v>
      </c>
      <c r="N2118" s="27">
        <v>728914.93999999983</v>
      </c>
      <c r="O2118" s="70">
        <f t="shared" si="166"/>
        <v>1592353.7799999998</v>
      </c>
      <c r="P2118" s="76">
        <v>1.4452627627580252</v>
      </c>
      <c r="Q2118" s="66">
        <f t="shared" si="167"/>
        <v>1053473.6200000001</v>
      </c>
      <c r="R2118" s="63">
        <v>1</v>
      </c>
      <c r="S2118" s="27">
        <v>1592353.7799999998</v>
      </c>
      <c r="T2118" s="27">
        <v>0</v>
      </c>
      <c r="U2118" s="64">
        <f t="shared" si="168"/>
        <v>1053473.6200000001</v>
      </c>
      <c r="V2118" s="65">
        <f t="shared" si="169"/>
        <v>2645827.4</v>
      </c>
    </row>
    <row r="2119" spans="1:22" x14ac:dyDescent="0.25">
      <c r="A2119" s="1" t="s">
        <v>3723</v>
      </c>
      <c r="B2119" t="s">
        <v>44</v>
      </c>
      <c r="C2119" t="s">
        <v>126</v>
      </c>
      <c r="D2119" t="s">
        <v>44</v>
      </c>
      <c r="E2119" t="s">
        <v>0</v>
      </c>
      <c r="F2119">
        <f t="shared" si="165"/>
        <v>7</v>
      </c>
      <c r="G2119" t="s">
        <v>3798</v>
      </c>
      <c r="H2119" t="s">
        <v>3798</v>
      </c>
      <c r="I2119" t="s">
        <v>3785</v>
      </c>
      <c r="J2119" t="s">
        <v>4397</v>
      </c>
      <c r="K2119" s="46">
        <v>0.21160000000000001</v>
      </c>
      <c r="L2119" s="27">
        <v>0</v>
      </c>
      <c r="M2119" s="27">
        <v>8829.35</v>
      </c>
      <c r="N2119" s="27">
        <v>69387.42</v>
      </c>
      <c r="O2119" s="70">
        <f t="shared" si="166"/>
        <v>78216.77</v>
      </c>
      <c r="P2119" s="76">
        <v>1.4452628191724664</v>
      </c>
      <c r="Q2119" s="66">
        <f t="shared" si="167"/>
        <v>100283.06</v>
      </c>
      <c r="R2119" s="63">
        <v>1</v>
      </c>
      <c r="S2119" s="27">
        <v>0</v>
      </c>
      <c r="T2119" s="27">
        <v>78216.77</v>
      </c>
      <c r="U2119" s="64">
        <f t="shared" si="168"/>
        <v>100283.06</v>
      </c>
      <c r="V2119" s="65">
        <f t="shared" si="169"/>
        <v>178499.83000000002</v>
      </c>
    </row>
    <row r="2120" spans="1:22" x14ac:dyDescent="0.25">
      <c r="A2120" s="1" t="s">
        <v>3723</v>
      </c>
      <c r="B2120" t="s">
        <v>44</v>
      </c>
      <c r="C2120" t="s">
        <v>126</v>
      </c>
      <c r="D2120" t="s">
        <v>44</v>
      </c>
      <c r="E2120" t="s">
        <v>0</v>
      </c>
      <c r="F2120">
        <f t="shared" si="165"/>
        <v>7</v>
      </c>
      <c r="G2120" t="s">
        <v>3849</v>
      </c>
      <c r="H2120" t="s">
        <v>3782</v>
      </c>
      <c r="I2120" t="s">
        <v>3785</v>
      </c>
      <c r="J2120" t="s">
        <v>4397</v>
      </c>
      <c r="K2120" s="46">
        <v>9.8699999999999996E-2</v>
      </c>
      <c r="L2120" s="27">
        <v>0</v>
      </c>
      <c r="M2120" s="27">
        <v>4015.09</v>
      </c>
      <c r="N2120" s="27">
        <v>29467.05</v>
      </c>
      <c r="O2120" s="70">
        <f t="shared" si="166"/>
        <v>33482.14</v>
      </c>
      <c r="P2120" s="76">
        <v>1.4452628191724664</v>
      </c>
      <c r="Q2120" s="66">
        <f t="shared" si="167"/>
        <v>42587.63</v>
      </c>
      <c r="R2120" s="63">
        <v>1</v>
      </c>
      <c r="S2120" s="27">
        <v>0</v>
      </c>
      <c r="T2120" s="27">
        <v>33482.14</v>
      </c>
      <c r="U2120" s="64">
        <f t="shared" si="168"/>
        <v>42587.63</v>
      </c>
      <c r="V2120" s="65">
        <f t="shared" si="169"/>
        <v>76069.76999999999</v>
      </c>
    </row>
    <row r="2121" spans="1:22" x14ac:dyDescent="0.25">
      <c r="A2121" s="1" t="s">
        <v>3723</v>
      </c>
      <c r="B2121" t="s">
        <v>44</v>
      </c>
      <c r="C2121" t="s">
        <v>126</v>
      </c>
      <c r="D2121" t="s">
        <v>44</v>
      </c>
      <c r="E2121" t="s">
        <v>0</v>
      </c>
      <c r="F2121">
        <f t="shared" si="165"/>
        <v>7</v>
      </c>
      <c r="G2121" t="s">
        <v>3850</v>
      </c>
      <c r="H2121" t="s">
        <v>3782</v>
      </c>
      <c r="I2121" t="s">
        <v>3780</v>
      </c>
      <c r="J2121" t="s">
        <v>4397</v>
      </c>
      <c r="K2121" s="46">
        <v>1.4309000000000001</v>
      </c>
      <c r="L2121" s="27">
        <v>454844.29000000004</v>
      </c>
      <c r="M2121" s="27">
        <v>58208.61</v>
      </c>
      <c r="N2121" s="27">
        <v>0</v>
      </c>
      <c r="O2121" s="70">
        <f t="shared" si="166"/>
        <v>513052.9</v>
      </c>
      <c r="P2121" s="76">
        <v>0</v>
      </c>
      <c r="Q2121" s="66">
        <f t="shared" si="167"/>
        <v>0</v>
      </c>
      <c r="R2121" s="63">
        <v>1</v>
      </c>
      <c r="S2121" s="27">
        <v>0</v>
      </c>
      <c r="T2121" s="27">
        <v>513052.9</v>
      </c>
      <c r="U2121" s="64">
        <f t="shared" si="168"/>
        <v>0</v>
      </c>
      <c r="V2121" s="65">
        <f t="shared" si="169"/>
        <v>513052.9</v>
      </c>
    </row>
    <row r="2122" spans="1:22" x14ac:dyDescent="0.25">
      <c r="A2122" s="1" t="s">
        <v>3723</v>
      </c>
      <c r="B2122" t="s">
        <v>44</v>
      </c>
      <c r="C2122" t="s">
        <v>1191</v>
      </c>
      <c r="D2122" t="s">
        <v>1192</v>
      </c>
      <c r="E2122" t="s">
        <v>3</v>
      </c>
      <c r="F2122">
        <f t="shared" si="165"/>
        <v>7</v>
      </c>
      <c r="G2122" t="s">
        <v>3778</v>
      </c>
      <c r="H2122" t="s">
        <v>3779</v>
      </c>
      <c r="I2122" t="s">
        <v>3780</v>
      </c>
      <c r="J2122" t="s">
        <v>4397</v>
      </c>
      <c r="K2122" s="46">
        <v>0.84409999999999996</v>
      </c>
      <c r="L2122" s="27">
        <v>279.17</v>
      </c>
      <c r="M2122" s="27">
        <v>374.76</v>
      </c>
      <c r="N2122" s="27">
        <v>230.70999999999995</v>
      </c>
      <c r="O2122" s="70">
        <f t="shared" si="166"/>
        <v>884.64</v>
      </c>
      <c r="P2122" s="76">
        <v>1.4452776212561222</v>
      </c>
      <c r="Q2122" s="66">
        <f t="shared" si="167"/>
        <v>333.44</v>
      </c>
      <c r="R2122" s="63">
        <v>1</v>
      </c>
      <c r="S2122" s="27">
        <v>0</v>
      </c>
      <c r="T2122" s="27">
        <v>884.6400000000001</v>
      </c>
      <c r="U2122" s="64">
        <f t="shared" si="168"/>
        <v>333.44</v>
      </c>
      <c r="V2122" s="65">
        <f t="shared" si="169"/>
        <v>1218.0800000000002</v>
      </c>
    </row>
    <row r="2123" spans="1:22" x14ac:dyDescent="0.25">
      <c r="A2123" s="1" t="s">
        <v>3723</v>
      </c>
      <c r="B2123" t="s">
        <v>44</v>
      </c>
      <c r="C2123" t="s">
        <v>1193</v>
      </c>
      <c r="D2123" t="s">
        <v>1194</v>
      </c>
      <c r="E2123" t="s">
        <v>3</v>
      </c>
      <c r="F2123">
        <f t="shared" si="165"/>
        <v>7</v>
      </c>
      <c r="G2123" t="s">
        <v>3778</v>
      </c>
      <c r="H2123" t="s">
        <v>3779</v>
      </c>
      <c r="I2123" t="s">
        <v>3780</v>
      </c>
      <c r="J2123" t="s">
        <v>4397</v>
      </c>
      <c r="K2123" s="46">
        <v>0.80230000000000001</v>
      </c>
      <c r="L2123" s="27">
        <v>183.36</v>
      </c>
      <c r="M2123" s="27">
        <v>471.15</v>
      </c>
      <c r="N2123" s="27">
        <v>644.01</v>
      </c>
      <c r="O2123" s="70">
        <f t="shared" si="166"/>
        <v>1298.52</v>
      </c>
      <c r="P2123" s="76">
        <v>1.4452570612257574</v>
      </c>
      <c r="Q2123" s="66">
        <f t="shared" si="167"/>
        <v>930.76</v>
      </c>
      <c r="R2123" s="63">
        <v>1</v>
      </c>
      <c r="S2123" s="27">
        <v>0</v>
      </c>
      <c r="T2123" s="27">
        <v>1298.52</v>
      </c>
      <c r="U2123" s="64">
        <f t="shared" si="168"/>
        <v>930.76</v>
      </c>
      <c r="V2123" s="65">
        <f t="shared" si="169"/>
        <v>2229.2799999999997</v>
      </c>
    </row>
    <row r="2124" spans="1:22" x14ac:dyDescent="0.25">
      <c r="A2124" s="1" t="s">
        <v>3723</v>
      </c>
      <c r="B2124" t="s">
        <v>44</v>
      </c>
      <c r="C2124" t="s">
        <v>1195</v>
      </c>
      <c r="D2124" t="s">
        <v>1196</v>
      </c>
      <c r="E2124" t="s">
        <v>3</v>
      </c>
      <c r="F2124">
        <f t="shared" si="165"/>
        <v>7</v>
      </c>
      <c r="G2124" t="s">
        <v>3778</v>
      </c>
      <c r="H2124" t="s">
        <v>3779</v>
      </c>
      <c r="I2124" t="s">
        <v>3780</v>
      </c>
      <c r="J2124" t="s">
        <v>4397</v>
      </c>
      <c r="K2124" s="46">
        <v>0.97240000000000004</v>
      </c>
      <c r="L2124" s="27">
        <v>0</v>
      </c>
      <c r="M2124" s="27">
        <v>802.06</v>
      </c>
      <c r="N2124" s="27">
        <v>1573.2500000000002</v>
      </c>
      <c r="O2124" s="70">
        <f t="shared" si="166"/>
        <v>2375.3100000000004</v>
      </c>
      <c r="P2124" s="76">
        <v>1.4452629906245036</v>
      </c>
      <c r="Q2124" s="66">
        <f t="shared" si="167"/>
        <v>2273.7600000000002</v>
      </c>
      <c r="R2124" s="63">
        <v>1</v>
      </c>
      <c r="S2124" s="27">
        <v>0</v>
      </c>
      <c r="T2124" s="27">
        <v>2375.31</v>
      </c>
      <c r="U2124" s="64">
        <f t="shared" si="168"/>
        <v>2273.7600000000002</v>
      </c>
      <c r="V2124" s="65">
        <f t="shared" si="169"/>
        <v>4649.07</v>
      </c>
    </row>
    <row r="2125" spans="1:22" x14ac:dyDescent="0.25">
      <c r="A2125" s="1" t="s">
        <v>3723</v>
      </c>
      <c r="B2125" t="s">
        <v>44</v>
      </c>
      <c r="C2125" t="s">
        <v>1197</v>
      </c>
      <c r="D2125" t="s">
        <v>1198</v>
      </c>
      <c r="E2125" t="s">
        <v>3</v>
      </c>
      <c r="F2125">
        <f t="shared" si="165"/>
        <v>7</v>
      </c>
      <c r="G2125" t="s">
        <v>3778</v>
      </c>
      <c r="H2125" t="s">
        <v>3779</v>
      </c>
      <c r="I2125" t="s">
        <v>3780</v>
      </c>
      <c r="J2125" t="s">
        <v>4397</v>
      </c>
      <c r="K2125" s="46">
        <v>0.84379999999999999</v>
      </c>
      <c r="L2125" s="27">
        <v>0</v>
      </c>
      <c r="M2125" s="27">
        <v>8.85</v>
      </c>
      <c r="N2125" s="27">
        <v>0</v>
      </c>
      <c r="O2125" s="70">
        <f t="shared" si="166"/>
        <v>8.85</v>
      </c>
      <c r="P2125" s="76">
        <v>0</v>
      </c>
      <c r="Q2125" s="66">
        <f t="shared" si="167"/>
        <v>0</v>
      </c>
      <c r="R2125" s="63">
        <v>0</v>
      </c>
      <c r="S2125" s="27">
        <v>0</v>
      </c>
      <c r="T2125" s="27">
        <v>8.85</v>
      </c>
      <c r="U2125" s="64">
        <f t="shared" si="168"/>
        <v>0</v>
      </c>
      <c r="V2125" s="65">
        <f t="shared" si="169"/>
        <v>8.85</v>
      </c>
    </row>
    <row r="2126" spans="1:22" x14ac:dyDescent="0.25">
      <c r="A2126" s="1" t="s">
        <v>3723</v>
      </c>
      <c r="B2126" t="s">
        <v>44</v>
      </c>
      <c r="C2126" t="s">
        <v>1197</v>
      </c>
      <c r="D2126" t="s">
        <v>1198</v>
      </c>
      <c r="E2126" t="s">
        <v>3</v>
      </c>
      <c r="F2126">
        <f t="shared" si="165"/>
        <v>7</v>
      </c>
      <c r="G2126" t="s">
        <v>3903</v>
      </c>
      <c r="H2126" t="s">
        <v>3782</v>
      </c>
      <c r="I2126" t="s">
        <v>3783</v>
      </c>
      <c r="J2126" t="s">
        <v>4397</v>
      </c>
      <c r="K2126" s="46">
        <v>1.4902</v>
      </c>
      <c r="L2126" s="27">
        <v>0</v>
      </c>
      <c r="M2126" s="27">
        <v>15.63</v>
      </c>
      <c r="N2126" s="27">
        <v>0</v>
      </c>
      <c r="O2126" s="70">
        <f t="shared" si="166"/>
        <v>15.63</v>
      </c>
      <c r="P2126" s="76">
        <v>0</v>
      </c>
      <c r="Q2126" s="66">
        <f t="shared" si="167"/>
        <v>0</v>
      </c>
      <c r="R2126" s="63">
        <v>0</v>
      </c>
      <c r="S2126" s="27">
        <v>0</v>
      </c>
      <c r="T2126" s="27">
        <v>15.63</v>
      </c>
      <c r="U2126" s="64">
        <f t="shared" si="168"/>
        <v>0</v>
      </c>
      <c r="V2126" s="65">
        <f t="shared" si="169"/>
        <v>15.63</v>
      </c>
    </row>
    <row r="2127" spans="1:22" x14ac:dyDescent="0.25">
      <c r="A2127" s="1" t="s">
        <v>3723</v>
      </c>
      <c r="B2127" t="s">
        <v>44</v>
      </c>
      <c r="C2127" t="s">
        <v>1197</v>
      </c>
      <c r="D2127" t="s">
        <v>1198</v>
      </c>
      <c r="E2127" t="s">
        <v>3</v>
      </c>
      <c r="F2127">
        <f t="shared" si="165"/>
        <v>7</v>
      </c>
      <c r="G2127" t="s">
        <v>3787</v>
      </c>
      <c r="H2127" t="s">
        <v>3782</v>
      </c>
      <c r="I2127" t="s">
        <v>3785</v>
      </c>
      <c r="J2127" t="s">
        <v>4397</v>
      </c>
      <c r="K2127" s="46">
        <v>0.99350000000000005</v>
      </c>
      <c r="L2127" s="27">
        <v>0</v>
      </c>
      <c r="M2127" s="27">
        <v>10.42</v>
      </c>
      <c r="N2127" s="27">
        <v>0</v>
      </c>
      <c r="O2127" s="70">
        <f t="shared" si="166"/>
        <v>10.42</v>
      </c>
      <c r="P2127" s="76">
        <v>0</v>
      </c>
      <c r="Q2127" s="66">
        <f t="shared" si="167"/>
        <v>0</v>
      </c>
      <c r="R2127" s="63">
        <v>0</v>
      </c>
      <c r="S2127" s="27">
        <v>0</v>
      </c>
      <c r="T2127" s="27">
        <v>10.42</v>
      </c>
      <c r="U2127" s="64">
        <f t="shared" si="168"/>
        <v>0</v>
      </c>
      <c r="V2127" s="65">
        <f t="shared" si="169"/>
        <v>10.42</v>
      </c>
    </row>
    <row r="2128" spans="1:22" x14ac:dyDescent="0.25">
      <c r="A2128" s="1" t="s">
        <v>3723</v>
      </c>
      <c r="B2128" t="s">
        <v>44</v>
      </c>
      <c r="C2128" t="s">
        <v>1199</v>
      </c>
      <c r="D2128" t="s">
        <v>1200</v>
      </c>
      <c r="E2128" t="s">
        <v>3</v>
      </c>
      <c r="F2128">
        <f t="shared" si="165"/>
        <v>7</v>
      </c>
      <c r="G2128" t="s">
        <v>3778</v>
      </c>
      <c r="H2128" t="s">
        <v>3779</v>
      </c>
      <c r="I2128" t="s">
        <v>3780</v>
      </c>
      <c r="J2128" t="s">
        <v>4397</v>
      </c>
      <c r="K2128" s="46">
        <v>0.52949999999999997</v>
      </c>
      <c r="L2128" s="27">
        <v>268.33999999999997</v>
      </c>
      <c r="M2128" s="27">
        <v>0</v>
      </c>
      <c r="N2128" s="27">
        <v>1369.77</v>
      </c>
      <c r="O2128" s="70">
        <f t="shared" si="166"/>
        <v>1638.11</v>
      </c>
      <c r="P2128" s="76">
        <v>1.4452623175891928</v>
      </c>
      <c r="Q2128" s="66">
        <f t="shared" si="167"/>
        <v>1979.68</v>
      </c>
      <c r="R2128" s="63">
        <v>1</v>
      </c>
      <c r="S2128" s="27">
        <v>0</v>
      </c>
      <c r="T2128" s="27">
        <v>1638.11</v>
      </c>
      <c r="U2128" s="64">
        <f t="shared" si="168"/>
        <v>1979.68</v>
      </c>
      <c r="V2128" s="65">
        <f t="shared" si="169"/>
        <v>3617.79</v>
      </c>
    </row>
    <row r="2129" spans="1:22" x14ac:dyDescent="0.25">
      <c r="A2129" s="1" t="s">
        <v>3723</v>
      </c>
      <c r="B2129" t="s">
        <v>44</v>
      </c>
      <c r="C2129" t="s">
        <v>1199</v>
      </c>
      <c r="D2129" t="s">
        <v>1200</v>
      </c>
      <c r="E2129" t="s">
        <v>3</v>
      </c>
      <c r="F2129">
        <f t="shared" si="165"/>
        <v>7</v>
      </c>
      <c r="G2129" t="s">
        <v>3784</v>
      </c>
      <c r="H2129" t="s">
        <v>3782</v>
      </c>
      <c r="I2129" t="s">
        <v>3785</v>
      </c>
      <c r="J2129" t="s">
        <v>4397</v>
      </c>
      <c r="K2129" s="46">
        <v>0.27600000000000002</v>
      </c>
      <c r="L2129" s="27">
        <v>0</v>
      </c>
      <c r="M2129" s="27">
        <v>0</v>
      </c>
      <c r="N2129" s="27">
        <v>785.97</v>
      </c>
      <c r="O2129" s="70">
        <f t="shared" si="166"/>
        <v>785.97</v>
      </c>
      <c r="P2129" s="76">
        <v>1.4452623175891928</v>
      </c>
      <c r="Q2129" s="66">
        <f t="shared" si="167"/>
        <v>1135.93</v>
      </c>
      <c r="R2129" s="63">
        <v>1</v>
      </c>
      <c r="S2129" s="27">
        <v>0</v>
      </c>
      <c r="T2129" s="27">
        <v>785.97</v>
      </c>
      <c r="U2129" s="64">
        <f t="shared" si="168"/>
        <v>1135.93</v>
      </c>
      <c r="V2129" s="65">
        <f t="shared" si="169"/>
        <v>1921.9</v>
      </c>
    </row>
    <row r="2130" spans="1:22" x14ac:dyDescent="0.25">
      <c r="A2130" s="1" t="s">
        <v>3723</v>
      </c>
      <c r="B2130" t="s">
        <v>44</v>
      </c>
      <c r="C2130" t="s">
        <v>1199</v>
      </c>
      <c r="D2130" t="s">
        <v>1200</v>
      </c>
      <c r="E2130" t="s">
        <v>3</v>
      </c>
      <c r="F2130">
        <f t="shared" si="165"/>
        <v>7</v>
      </c>
      <c r="G2130" t="s">
        <v>3793</v>
      </c>
      <c r="H2130" t="s">
        <v>3782</v>
      </c>
      <c r="I2130" t="s">
        <v>3785</v>
      </c>
      <c r="J2130" t="s">
        <v>4397</v>
      </c>
      <c r="K2130" s="46">
        <v>0.52949999999999997</v>
      </c>
      <c r="L2130" s="27">
        <v>0</v>
      </c>
      <c r="M2130" s="27">
        <v>0</v>
      </c>
      <c r="N2130" s="27">
        <v>1507.86</v>
      </c>
      <c r="O2130" s="70">
        <f t="shared" si="166"/>
        <v>1507.86</v>
      </c>
      <c r="P2130" s="76">
        <v>1.4452623175891928</v>
      </c>
      <c r="Q2130" s="66">
        <f t="shared" si="167"/>
        <v>2179.25</v>
      </c>
      <c r="R2130" s="63">
        <v>1</v>
      </c>
      <c r="S2130" s="27">
        <v>0</v>
      </c>
      <c r="T2130" s="27">
        <v>1507.86</v>
      </c>
      <c r="U2130" s="64">
        <f t="shared" si="168"/>
        <v>2179.25</v>
      </c>
      <c r="V2130" s="65">
        <f t="shared" si="169"/>
        <v>3687.1099999999997</v>
      </c>
    </row>
    <row r="2131" spans="1:22" x14ac:dyDescent="0.25">
      <c r="A2131" s="1" t="s">
        <v>3723</v>
      </c>
      <c r="B2131" t="s">
        <v>44</v>
      </c>
      <c r="C2131" t="s">
        <v>1199</v>
      </c>
      <c r="D2131" t="s">
        <v>1200</v>
      </c>
      <c r="E2131" t="s">
        <v>3</v>
      </c>
      <c r="F2131">
        <f t="shared" si="165"/>
        <v>7</v>
      </c>
      <c r="G2131" t="s">
        <v>3796</v>
      </c>
      <c r="H2131" t="s">
        <v>3782</v>
      </c>
      <c r="I2131" t="s">
        <v>3783</v>
      </c>
      <c r="J2131" t="s">
        <v>4397</v>
      </c>
      <c r="K2131" s="46">
        <v>0.5423</v>
      </c>
      <c r="L2131" s="27">
        <v>3000.44</v>
      </c>
      <c r="M2131" s="27">
        <v>0</v>
      </c>
      <c r="N2131" s="27">
        <v>0</v>
      </c>
      <c r="O2131" s="70">
        <f t="shared" si="166"/>
        <v>3000.44</v>
      </c>
      <c r="P2131" s="76">
        <v>0</v>
      </c>
      <c r="Q2131" s="66">
        <f t="shared" si="167"/>
        <v>0</v>
      </c>
      <c r="R2131" s="63">
        <v>1</v>
      </c>
      <c r="S2131" s="27">
        <v>0</v>
      </c>
      <c r="T2131" s="27">
        <v>3000.44</v>
      </c>
      <c r="U2131" s="64">
        <f t="shared" si="168"/>
        <v>0</v>
      </c>
      <c r="V2131" s="65">
        <f t="shared" si="169"/>
        <v>3000.44</v>
      </c>
    </row>
    <row r="2132" spans="1:22" x14ac:dyDescent="0.25">
      <c r="A2132" s="1" t="s">
        <v>3723</v>
      </c>
      <c r="B2132" t="s">
        <v>44</v>
      </c>
      <c r="C2132" t="s">
        <v>1199</v>
      </c>
      <c r="D2132" t="s">
        <v>1200</v>
      </c>
      <c r="E2132" t="s">
        <v>3</v>
      </c>
      <c r="F2132">
        <f t="shared" si="165"/>
        <v>7</v>
      </c>
      <c r="G2132" t="s">
        <v>3787</v>
      </c>
      <c r="H2132" t="s">
        <v>3782</v>
      </c>
      <c r="I2132" t="s">
        <v>3785</v>
      </c>
      <c r="J2132" t="s">
        <v>4397</v>
      </c>
      <c r="K2132" s="46">
        <v>0.5423</v>
      </c>
      <c r="L2132" s="27">
        <v>0</v>
      </c>
      <c r="M2132" s="27">
        <v>0</v>
      </c>
      <c r="N2132" s="27">
        <v>1544.31</v>
      </c>
      <c r="O2132" s="70">
        <f t="shared" si="166"/>
        <v>1544.31</v>
      </c>
      <c r="P2132" s="76">
        <v>1.4452623175891928</v>
      </c>
      <c r="Q2132" s="66">
        <f t="shared" si="167"/>
        <v>2231.9299999999998</v>
      </c>
      <c r="R2132" s="63">
        <v>1</v>
      </c>
      <c r="S2132" s="27">
        <v>0</v>
      </c>
      <c r="T2132" s="27">
        <v>1544.3100000000002</v>
      </c>
      <c r="U2132" s="64">
        <f t="shared" si="168"/>
        <v>2231.9299999999998</v>
      </c>
      <c r="V2132" s="65">
        <f t="shared" si="169"/>
        <v>3776.24</v>
      </c>
    </row>
    <row r="2133" spans="1:22" x14ac:dyDescent="0.25">
      <c r="A2133" s="1" t="s">
        <v>3723</v>
      </c>
      <c r="B2133" t="s">
        <v>44</v>
      </c>
      <c r="C2133" t="s">
        <v>1199</v>
      </c>
      <c r="D2133" t="s">
        <v>1200</v>
      </c>
      <c r="E2133" t="s">
        <v>3</v>
      </c>
      <c r="F2133">
        <f t="shared" si="165"/>
        <v>7</v>
      </c>
      <c r="G2133" t="s">
        <v>3788</v>
      </c>
      <c r="H2133" t="s">
        <v>3782</v>
      </c>
      <c r="I2133" t="s">
        <v>3785</v>
      </c>
      <c r="J2133" t="s">
        <v>4397</v>
      </c>
      <c r="K2133" s="46">
        <v>0.27110000000000001</v>
      </c>
      <c r="L2133" s="27">
        <v>0</v>
      </c>
      <c r="M2133" s="27">
        <v>0</v>
      </c>
      <c r="N2133" s="27">
        <v>772.01</v>
      </c>
      <c r="O2133" s="70">
        <f t="shared" si="166"/>
        <v>772.01</v>
      </c>
      <c r="P2133" s="76">
        <v>1.4452623175891928</v>
      </c>
      <c r="Q2133" s="66">
        <f t="shared" si="167"/>
        <v>1115.76</v>
      </c>
      <c r="R2133" s="63">
        <v>1</v>
      </c>
      <c r="S2133" s="27">
        <v>0</v>
      </c>
      <c r="T2133" s="27">
        <v>772.01</v>
      </c>
      <c r="U2133" s="64">
        <f t="shared" si="168"/>
        <v>1115.76</v>
      </c>
      <c r="V2133" s="65">
        <f t="shared" si="169"/>
        <v>1887.77</v>
      </c>
    </row>
    <row r="2134" spans="1:22" x14ac:dyDescent="0.25">
      <c r="A2134" s="1" t="s">
        <v>3723</v>
      </c>
      <c r="B2134" t="s">
        <v>44</v>
      </c>
      <c r="C2134" t="s">
        <v>1199</v>
      </c>
      <c r="D2134" t="s">
        <v>1200</v>
      </c>
      <c r="E2134" t="s">
        <v>3</v>
      </c>
      <c r="F2134">
        <f t="shared" si="165"/>
        <v>7</v>
      </c>
      <c r="G2134" t="s">
        <v>3789</v>
      </c>
      <c r="H2134" t="s">
        <v>3782</v>
      </c>
      <c r="I2134" t="s">
        <v>3785</v>
      </c>
      <c r="J2134" t="s">
        <v>4397</v>
      </c>
      <c r="K2134" s="46">
        <v>0.27110000000000001</v>
      </c>
      <c r="L2134" s="27">
        <v>0</v>
      </c>
      <c r="M2134" s="27">
        <v>0</v>
      </c>
      <c r="N2134" s="27">
        <v>772.01</v>
      </c>
      <c r="O2134" s="70">
        <f t="shared" si="166"/>
        <v>772.01</v>
      </c>
      <c r="P2134" s="76">
        <v>1.4452623175891928</v>
      </c>
      <c r="Q2134" s="66">
        <f t="shared" si="167"/>
        <v>1115.76</v>
      </c>
      <c r="R2134" s="63">
        <v>1</v>
      </c>
      <c r="S2134" s="27">
        <v>0</v>
      </c>
      <c r="T2134" s="27">
        <v>772.01</v>
      </c>
      <c r="U2134" s="64">
        <f t="shared" si="168"/>
        <v>1115.76</v>
      </c>
      <c r="V2134" s="65">
        <f t="shared" si="169"/>
        <v>1887.77</v>
      </c>
    </row>
    <row r="2135" spans="1:22" x14ac:dyDescent="0.25">
      <c r="A2135" s="1" t="s">
        <v>3723</v>
      </c>
      <c r="B2135" t="s">
        <v>44</v>
      </c>
      <c r="C2135" t="s">
        <v>1201</v>
      </c>
      <c r="D2135" t="s">
        <v>1202</v>
      </c>
      <c r="E2135" t="s">
        <v>3</v>
      </c>
      <c r="F2135">
        <f t="shared" si="165"/>
        <v>7</v>
      </c>
      <c r="G2135" t="s">
        <v>3778</v>
      </c>
      <c r="H2135" t="s">
        <v>3779</v>
      </c>
      <c r="I2135" t="s">
        <v>3780</v>
      </c>
      <c r="J2135" t="s">
        <v>4397</v>
      </c>
      <c r="K2135" s="46">
        <v>0.85489999999999999</v>
      </c>
      <c r="L2135" s="27">
        <v>247.12</v>
      </c>
      <c r="M2135" s="27">
        <v>377.56</v>
      </c>
      <c r="N2135" s="27">
        <v>1372.9699999999998</v>
      </c>
      <c r="O2135" s="70">
        <f t="shared" si="166"/>
        <v>1997.6499999999999</v>
      </c>
      <c r="P2135" s="76">
        <v>1.445261003517921</v>
      </c>
      <c r="Q2135" s="66">
        <f t="shared" si="167"/>
        <v>1984.3</v>
      </c>
      <c r="R2135" s="63">
        <v>1</v>
      </c>
      <c r="S2135" s="27">
        <v>0</v>
      </c>
      <c r="T2135" s="27">
        <v>1997.6499999999999</v>
      </c>
      <c r="U2135" s="64">
        <f t="shared" si="168"/>
        <v>1984.3</v>
      </c>
      <c r="V2135" s="65">
        <f t="shared" si="169"/>
        <v>3981.95</v>
      </c>
    </row>
    <row r="2136" spans="1:22" x14ac:dyDescent="0.25">
      <c r="A2136" s="1" t="s">
        <v>3723</v>
      </c>
      <c r="B2136" t="s">
        <v>44</v>
      </c>
      <c r="C2136" t="s">
        <v>1203</v>
      </c>
      <c r="D2136" t="s">
        <v>44</v>
      </c>
      <c r="E2136" t="s">
        <v>3</v>
      </c>
      <c r="F2136">
        <f t="shared" si="165"/>
        <v>7</v>
      </c>
      <c r="G2136" t="s">
        <v>3778</v>
      </c>
      <c r="H2136" t="s">
        <v>3779</v>
      </c>
      <c r="I2136" t="s">
        <v>3780</v>
      </c>
      <c r="J2136" t="s">
        <v>4397</v>
      </c>
      <c r="K2136" s="46">
        <v>7.0018000000000002</v>
      </c>
      <c r="L2136" s="27">
        <v>65864.509999999995</v>
      </c>
      <c r="M2136" s="27">
        <v>11083.5</v>
      </c>
      <c r="N2136" s="27">
        <v>26369.5</v>
      </c>
      <c r="O2136" s="70">
        <f t="shared" si="166"/>
        <v>103317.51</v>
      </c>
      <c r="P2136" s="76">
        <v>1.4452627922000094</v>
      </c>
      <c r="Q2136" s="66">
        <f t="shared" si="167"/>
        <v>38110.86</v>
      </c>
      <c r="R2136" s="63">
        <v>1</v>
      </c>
      <c r="S2136" s="27">
        <v>0</v>
      </c>
      <c r="T2136" s="27">
        <v>103317.51</v>
      </c>
      <c r="U2136" s="64">
        <f t="shared" si="168"/>
        <v>38110.86</v>
      </c>
      <c r="V2136" s="65">
        <f t="shared" si="169"/>
        <v>141428.37</v>
      </c>
    </row>
    <row r="2137" spans="1:22" x14ac:dyDescent="0.25">
      <c r="A2137" s="1" t="s">
        <v>3723</v>
      </c>
      <c r="B2137" t="s">
        <v>44</v>
      </c>
      <c r="C2137" t="s">
        <v>1203</v>
      </c>
      <c r="D2137" t="s">
        <v>44</v>
      </c>
      <c r="E2137" t="s">
        <v>3</v>
      </c>
      <c r="F2137">
        <f t="shared" si="165"/>
        <v>7</v>
      </c>
      <c r="G2137" t="s">
        <v>3787</v>
      </c>
      <c r="H2137" t="s">
        <v>3798</v>
      </c>
      <c r="I2137" t="s">
        <v>3785</v>
      </c>
      <c r="J2137" t="s">
        <v>4397</v>
      </c>
      <c r="K2137" s="46">
        <v>1.9673</v>
      </c>
      <c r="L2137" s="27">
        <v>0</v>
      </c>
      <c r="M2137" s="27">
        <v>3114.14</v>
      </c>
      <c r="N2137" s="27">
        <v>26277.23</v>
      </c>
      <c r="O2137" s="70">
        <f t="shared" si="166"/>
        <v>29391.37</v>
      </c>
      <c r="P2137" s="76">
        <v>1.4452627922000094</v>
      </c>
      <c r="Q2137" s="66">
        <f t="shared" si="167"/>
        <v>37977.5</v>
      </c>
      <c r="R2137" s="63">
        <v>1</v>
      </c>
      <c r="S2137" s="27">
        <v>0</v>
      </c>
      <c r="T2137" s="27">
        <v>29391.37</v>
      </c>
      <c r="U2137" s="64">
        <f t="shared" si="168"/>
        <v>37977.5</v>
      </c>
      <c r="V2137" s="65">
        <f t="shared" si="169"/>
        <v>67368.87</v>
      </c>
    </row>
    <row r="2138" spans="1:22" x14ac:dyDescent="0.25">
      <c r="A2138" s="1" t="s">
        <v>3723</v>
      </c>
      <c r="B2138" t="s">
        <v>44</v>
      </c>
      <c r="C2138" t="s">
        <v>1204</v>
      </c>
      <c r="D2138" t="s">
        <v>1205</v>
      </c>
      <c r="E2138" t="s">
        <v>3</v>
      </c>
      <c r="F2138">
        <f t="shared" si="165"/>
        <v>7</v>
      </c>
      <c r="G2138" t="s">
        <v>3778</v>
      </c>
      <c r="H2138" t="s">
        <v>3779</v>
      </c>
      <c r="I2138" t="s">
        <v>3780</v>
      </c>
      <c r="J2138" t="s">
        <v>4397</v>
      </c>
      <c r="K2138" s="46">
        <v>0.97030000000000005</v>
      </c>
      <c r="L2138" s="27">
        <v>0</v>
      </c>
      <c r="M2138" s="27">
        <v>0</v>
      </c>
      <c r="N2138" s="27">
        <v>0</v>
      </c>
      <c r="O2138" s="70">
        <f t="shared" si="166"/>
        <v>0</v>
      </c>
      <c r="P2138" s="76">
        <v>0</v>
      </c>
      <c r="Q2138" s="66">
        <f t="shared" si="167"/>
        <v>0</v>
      </c>
      <c r="R2138" s="63">
        <v>0</v>
      </c>
      <c r="S2138" s="27">
        <v>0</v>
      </c>
      <c r="T2138" s="27">
        <v>0</v>
      </c>
      <c r="U2138" s="64">
        <f t="shared" si="168"/>
        <v>0</v>
      </c>
      <c r="V2138" s="65">
        <f t="shared" si="169"/>
        <v>0</v>
      </c>
    </row>
    <row r="2139" spans="1:22" x14ac:dyDescent="0.25">
      <c r="A2139" s="1" t="s">
        <v>3723</v>
      </c>
      <c r="B2139" t="s">
        <v>44</v>
      </c>
      <c r="C2139" t="s">
        <v>1206</v>
      </c>
      <c r="D2139" t="s">
        <v>1207</v>
      </c>
      <c r="E2139" t="s">
        <v>3</v>
      </c>
      <c r="F2139">
        <f t="shared" si="165"/>
        <v>7</v>
      </c>
      <c r="G2139" t="s">
        <v>3778</v>
      </c>
      <c r="H2139" t="s">
        <v>3779</v>
      </c>
      <c r="I2139" t="s">
        <v>3780</v>
      </c>
      <c r="J2139" t="s">
        <v>4397</v>
      </c>
      <c r="K2139" s="46">
        <v>0.30719999999999997</v>
      </c>
      <c r="L2139" s="27">
        <v>227.32</v>
      </c>
      <c r="M2139" s="27">
        <v>46.14</v>
      </c>
      <c r="N2139" s="27">
        <v>1470.63</v>
      </c>
      <c r="O2139" s="70">
        <f t="shared" si="166"/>
        <v>1744.0900000000001</v>
      </c>
      <c r="P2139" s="76">
        <v>1.4452649544752927</v>
      </c>
      <c r="Q2139" s="66">
        <f t="shared" si="167"/>
        <v>2125.4499999999998</v>
      </c>
      <c r="R2139" s="63">
        <v>1</v>
      </c>
      <c r="S2139" s="27">
        <v>0</v>
      </c>
      <c r="T2139" s="27">
        <v>1744.0900000000001</v>
      </c>
      <c r="U2139" s="64">
        <f t="shared" si="168"/>
        <v>2125.4499999999998</v>
      </c>
      <c r="V2139" s="65">
        <f t="shared" si="169"/>
        <v>3869.54</v>
      </c>
    </row>
    <row r="2140" spans="1:22" x14ac:dyDescent="0.25">
      <c r="A2140" s="1" t="s">
        <v>3723</v>
      </c>
      <c r="B2140" t="s">
        <v>44</v>
      </c>
      <c r="C2140" t="s">
        <v>1206</v>
      </c>
      <c r="D2140" t="s">
        <v>1207</v>
      </c>
      <c r="E2140" t="s">
        <v>3</v>
      </c>
      <c r="F2140">
        <f t="shared" si="165"/>
        <v>7</v>
      </c>
      <c r="G2140" t="s">
        <v>3902</v>
      </c>
      <c r="H2140" t="s">
        <v>3782</v>
      </c>
      <c r="I2140" t="s">
        <v>3783</v>
      </c>
      <c r="J2140" t="s">
        <v>4397</v>
      </c>
      <c r="K2140" s="46">
        <v>0.5444</v>
      </c>
      <c r="L2140" s="27">
        <v>3101.62</v>
      </c>
      <c r="M2140" s="27">
        <v>81.77</v>
      </c>
      <c r="N2140" s="27">
        <v>0</v>
      </c>
      <c r="O2140" s="70">
        <f t="shared" si="166"/>
        <v>3183.39</v>
      </c>
      <c r="P2140" s="76">
        <v>0</v>
      </c>
      <c r="Q2140" s="66">
        <f t="shared" si="167"/>
        <v>0</v>
      </c>
      <c r="R2140" s="63">
        <v>1</v>
      </c>
      <c r="S2140" s="27">
        <v>0</v>
      </c>
      <c r="T2140" s="27">
        <v>3183.39</v>
      </c>
      <c r="U2140" s="64">
        <f t="shared" si="168"/>
        <v>0</v>
      </c>
      <c r="V2140" s="65">
        <f t="shared" si="169"/>
        <v>3183.39</v>
      </c>
    </row>
    <row r="2141" spans="1:22" x14ac:dyDescent="0.25">
      <c r="A2141" s="1" t="s">
        <v>3723</v>
      </c>
      <c r="B2141" t="s">
        <v>44</v>
      </c>
      <c r="C2141" t="s">
        <v>1208</v>
      </c>
      <c r="D2141" t="s">
        <v>1209</v>
      </c>
      <c r="E2141" t="s">
        <v>3</v>
      </c>
      <c r="F2141">
        <f t="shared" si="165"/>
        <v>7</v>
      </c>
      <c r="G2141" t="s">
        <v>3778</v>
      </c>
      <c r="H2141" t="s">
        <v>3779</v>
      </c>
      <c r="I2141" t="s">
        <v>3780</v>
      </c>
      <c r="J2141" t="s">
        <v>4397</v>
      </c>
      <c r="K2141" s="46">
        <v>0.88029999999999997</v>
      </c>
      <c r="L2141" s="27">
        <v>0</v>
      </c>
      <c r="M2141" s="27">
        <v>0</v>
      </c>
      <c r="N2141" s="27">
        <v>0</v>
      </c>
      <c r="O2141" s="70">
        <f t="shared" si="166"/>
        <v>0</v>
      </c>
      <c r="P2141" s="76">
        <v>0</v>
      </c>
      <c r="Q2141" s="66">
        <f t="shared" si="167"/>
        <v>0</v>
      </c>
      <c r="R2141" s="63">
        <v>0</v>
      </c>
      <c r="S2141" s="27">
        <v>0</v>
      </c>
      <c r="T2141" s="27">
        <v>0</v>
      </c>
      <c r="U2141" s="64">
        <f t="shared" si="168"/>
        <v>0</v>
      </c>
      <c r="V2141" s="65">
        <f t="shared" si="169"/>
        <v>0</v>
      </c>
    </row>
    <row r="2142" spans="1:22" x14ac:dyDescent="0.25">
      <c r="A2142" s="1" t="s">
        <v>3723</v>
      </c>
      <c r="B2142" t="s">
        <v>44</v>
      </c>
      <c r="C2142" t="s">
        <v>1208</v>
      </c>
      <c r="D2142" t="s">
        <v>1209</v>
      </c>
      <c r="E2142" t="s">
        <v>3</v>
      </c>
      <c r="F2142">
        <f t="shared" si="165"/>
        <v>7</v>
      </c>
      <c r="G2142" t="s">
        <v>3784</v>
      </c>
      <c r="H2142" t="s">
        <v>3782</v>
      </c>
      <c r="I2142" t="s">
        <v>3785</v>
      </c>
      <c r="J2142" t="s">
        <v>4397</v>
      </c>
      <c r="K2142" s="46">
        <v>0.45739999999999997</v>
      </c>
      <c r="L2142" s="27">
        <v>0</v>
      </c>
      <c r="M2142" s="27">
        <v>0</v>
      </c>
      <c r="N2142" s="27">
        <v>0</v>
      </c>
      <c r="O2142" s="70">
        <f t="shared" si="166"/>
        <v>0</v>
      </c>
      <c r="P2142" s="76">
        <v>0</v>
      </c>
      <c r="Q2142" s="66">
        <f t="shared" si="167"/>
        <v>0</v>
      </c>
      <c r="R2142" s="63">
        <v>0</v>
      </c>
      <c r="S2142" s="27">
        <v>0</v>
      </c>
      <c r="T2142" s="27">
        <v>0</v>
      </c>
      <c r="U2142" s="64">
        <f t="shared" si="168"/>
        <v>0</v>
      </c>
      <c r="V2142" s="65">
        <f t="shared" si="169"/>
        <v>0</v>
      </c>
    </row>
    <row r="2143" spans="1:22" x14ac:dyDescent="0.25">
      <c r="A2143" s="1" t="s">
        <v>3723</v>
      </c>
      <c r="B2143" t="s">
        <v>44</v>
      </c>
      <c r="C2143" t="s">
        <v>1210</v>
      </c>
      <c r="D2143" t="s">
        <v>1211</v>
      </c>
      <c r="E2143" t="s">
        <v>3</v>
      </c>
      <c r="F2143">
        <f t="shared" si="165"/>
        <v>7</v>
      </c>
      <c r="G2143" t="s">
        <v>3778</v>
      </c>
      <c r="H2143" t="s">
        <v>3779</v>
      </c>
      <c r="I2143" t="s">
        <v>3780</v>
      </c>
      <c r="J2143" t="s">
        <v>4397</v>
      </c>
      <c r="K2143" s="46">
        <v>0.78249999999999997</v>
      </c>
      <c r="L2143" s="27">
        <v>2233.71</v>
      </c>
      <c r="M2143" s="27">
        <v>408.15</v>
      </c>
      <c r="N2143" s="27">
        <v>8745.43</v>
      </c>
      <c r="O2143" s="70">
        <f t="shared" si="166"/>
        <v>11387.29</v>
      </c>
      <c r="P2143" s="76">
        <v>1.445262268407614</v>
      </c>
      <c r="Q2143" s="66">
        <f t="shared" si="167"/>
        <v>12639.44</v>
      </c>
      <c r="R2143" s="63">
        <v>1</v>
      </c>
      <c r="S2143" s="27">
        <v>0</v>
      </c>
      <c r="T2143" s="27">
        <v>11387.29</v>
      </c>
      <c r="U2143" s="64">
        <f t="shared" si="168"/>
        <v>12639.44</v>
      </c>
      <c r="V2143" s="65">
        <f t="shared" si="169"/>
        <v>24026.730000000003</v>
      </c>
    </row>
    <row r="2144" spans="1:22" x14ac:dyDescent="0.25">
      <c r="A2144" s="1" t="s">
        <v>3723</v>
      </c>
      <c r="B2144" t="s">
        <v>44</v>
      </c>
      <c r="C2144" t="s">
        <v>1212</v>
      </c>
      <c r="D2144" t="s">
        <v>1213</v>
      </c>
      <c r="E2144" t="s">
        <v>3</v>
      </c>
      <c r="F2144">
        <f t="shared" si="165"/>
        <v>7</v>
      </c>
      <c r="G2144" t="s">
        <v>3778</v>
      </c>
      <c r="H2144" t="s">
        <v>3779</v>
      </c>
      <c r="I2144" t="s">
        <v>3780</v>
      </c>
      <c r="J2144" t="s">
        <v>4397</v>
      </c>
      <c r="K2144" s="46">
        <v>0.4405</v>
      </c>
      <c r="L2144" s="27">
        <v>9.41</v>
      </c>
      <c r="M2144" s="27">
        <v>248.97</v>
      </c>
      <c r="N2144" s="27">
        <v>38.47</v>
      </c>
      <c r="O2144" s="70">
        <f t="shared" si="166"/>
        <v>296.85000000000002</v>
      </c>
      <c r="P2144" s="76">
        <v>1.4452820379516507</v>
      </c>
      <c r="Q2144" s="66">
        <f t="shared" si="167"/>
        <v>55.6</v>
      </c>
      <c r="R2144" s="63">
        <v>1</v>
      </c>
      <c r="S2144" s="27">
        <v>0</v>
      </c>
      <c r="T2144" s="27">
        <v>296.85000000000002</v>
      </c>
      <c r="U2144" s="64">
        <f t="shared" si="168"/>
        <v>55.6</v>
      </c>
      <c r="V2144" s="65">
        <f t="shared" si="169"/>
        <v>352.45000000000005</v>
      </c>
    </row>
    <row r="2145" spans="1:22" x14ac:dyDescent="0.25">
      <c r="A2145" s="1" t="s">
        <v>3723</v>
      </c>
      <c r="B2145" t="s">
        <v>44</v>
      </c>
      <c r="C2145" t="s">
        <v>1212</v>
      </c>
      <c r="D2145" t="s">
        <v>1213</v>
      </c>
      <c r="E2145" t="s">
        <v>3</v>
      </c>
      <c r="F2145">
        <f t="shared" si="165"/>
        <v>7</v>
      </c>
      <c r="G2145" t="s">
        <v>3902</v>
      </c>
      <c r="H2145" t="s">
        <v>3782</v>
      </c>
      <c r="I2145" t="s">
        <v>3783</v>
      </c>
      <c r="J2145" t="s">
        <v>4397</v>
      </c>
      <c r="K2145" s="46">
        <v>0.67779999999999996</v>
      </c>
      <c r="L2145" s="27">
        <v>73.680000000000007</v>
      </c>
      <c r="M2145" s="27">
        <v>383.09</v>
      </c>
      <c r="N2145" s="27">
        <v>0</v>
      </c>
      <c r="O2145" s="70">
        <f t="shared" si="166"/>
        <v>456.77</v>
      </c>
      <c r="P2145" s="76">
        <v>0</v>
      </c>
      <c r="Q2145" s="66">
        <f t="shared" si="167"/>
        <v>0</v>
      </c>
      <c r="R2145" s="63">
        <v>1</v>
      </c>
      <c r="S2145" s="27">
        <v>0</v>
      </c>
      <c r="T2145" s="27">
        <v>456.77</v>
      </c>
      <c r="U2145" s="64">
        <f t="shared" si="168"/>
        <v>0</v>
      </c>
      <c r="V2145" s="65">
        <f t="shared" si="169"/>
        <v>456.77</v>
      </c>
    </row>
    <row r="2146" spans="1:22" x14ac:dyDescent="0.25">
      <c r="A2146" s="1" t="s">
        <v>3723</v>
      </c>
      <c r="B2146" t="s">
        <v>44</v>
      </c>
      <c r="C2146" t="s">
        <v>1214</v>
      </c>
      <c r="D2146" t="s">
        <v>81</v>
      </c>
      <c r="E2146" t="s">
        <v>3</v>
      </c>
      <c r="F2146">
        <f t="shared" si="165"/>
        <v>7</v>
      </c>
      <c r="G2146" t="s">
        <v>3778</v>
      </c>
      <c r="H2146" t="s">
        <v>3779</v>
      </c>
      <c r="I2146" t="s">
        <v>3780</v>
      </c>
      <c r="J2146" t="s">
        <v>4397</v>
      </c>
      <c r="K2146" s="46">
        <v>0.87690000000000001</v>
      </c>
      <c r="L2146" s="27">
        <v>1299.55</v>
      </c>
      <c r="M2146" s="27">
        <v>0</v>
      </c>
      <c r="N2146" s="27">
        <v>7392.9000000000015</v>
      </c>
      <c r="O2146" s="70">
        <f t="shared" si="166"/>
        <v>8692.4500000000007</v>
      </c>
      <c r="P2146" s="76">
        <v>1.445262346305239</v>
      </c>
      <c r="Q2146" s="66">
        <f t="shared" si="167"/>
        <v>10684.68</v>
      </c>
      <c r="R2146" s="63">
        <v>1</v>
      </c>
      <c r="S2146" s="27">
        <v>0</v>
      </c>
      <c r="T2146" s="27">
        <v>8692.4499999999989</v>
      </c>
      <c r="U2146" s="64">
        <f t="shared" si="168"/>
        <v>10684.68</v>
      </c>
      <c r="V2146" s="65">
        <f t="shared" si="169"/>
        <v>19377.129999999997</v>
      </c>
    </row>
    <row r="2147" spans="1:22" x14ac:dyDescent="0.25">
      <c r="A2147" s="1" t="s">
        <v>3723</v>
      </c>
      <c r="B2147" t="s">
        <v>44</v>
      </c>
      <c r="C2147" t="s">
        <v>1215</v>
      </c>
      <c r="D2147" t="s">
        <v>1216</v>
      </c>
      <c r="E2147" t="s">
        <v>3</v>
      </c>
      <c r="F2147">
        <f t="shared" si="165"/>
        <v>7</v>
      </c>
      <c r="G2147" t="s">
        <v>3778</v>
      </c>
      <c r="H2147" t="s">
        <v>3779</v>
      </c>
      <c r="I2147" t="s">
        <v>3780</v>
      </c>
      <c r="J2147" t="s">
        <v>4397</v>
      </c>
      <c r="K2147" s="46">
        <v>0.84750000000000003</v>
      </c>
      <c r="L2147" s="27">
        <v>84.51</v>
      </c>
      <c r="M2147" s="27">
        <v>1209.72</v>
      </c>
      <c r="N2147" s="27">
        <v>1057.8399999999999</v>
      </c>
      <c r="O2147" s="70">
        <f t="shared" si="166"/>
        <v>2352.0699999999997</v>
      </c>
      <c r="P2147" s="76">
        <v>1.4452658246993875</v>
      </c>
      <c r="Q2147" s="66">
        <f t="shared" si="167"/>
        <v>1528.86</v>
      </c>
      <c r="R2147" s="63">
        <v>1</v>
      </c>
      <c r="S2147" s="27">
        <v>0</v>
      </c>
      <c r="T2147" s="27">
        <v>2352.0699999999997</v>
      </c>
      <c r="U2147" s="64">
        <f t="shared" si="168"/>
        <v>1528.86</v>
      </c>
      <c r="V2147" s="65">
        <f t="shared" si="169"/>
        <v>3880.9299999999994</v>
      </c>
    </row>
    <row r="2148" spans="1:22" x14ac:dyDescent="0.25">
      <c r="A2148" s="1" t="s">
        <v>3723</v>
      </c>
      <c r="B2148" t="s">
        <v>44</v>
      </c>
      <c r="C2148" t="s">
        <v>1215</v>
      </c>
      <c r="D2148" t="s">
        <v>1216</v>
      </c>
      <c r="E2148" t="s">
        <v>3</v>
      </c>
      <c r="F2148">
        <f t="shared" si="165"/>
        <v>7</v>
      </c>
      <c r="G2148" t="s">
        <v>3902</v>
      </c>
      <c r="H2148" t="s">
        <v>3782</v>
      </c>
      <c r="I2148" t="s">
        <v>3783</v>
      </c>
      <c r="J2148" t="s">
        <v>4397</v>
      </c>
      <c r="K2148" s="46">
        <v>0.49359999999999998</v>
      </c>
      <c r="L2148" s="27">
        <v>665.32</v>
      </c>
      <c r="M2148" s="27">
        <v>704.56</v>
      </c>
      <c r="N2148" s="27">
        <v>0</v>
      </c>
      <c r="O2148" s="70">
        <f t="shared" si="166"/>
        <v>1369.88</v>
      </c>
      <c r="P2148" s="76">
        <v>0</v>
      </c>
      <c r="Q2148" s="66">
        <f t="shared" si="167"/>
        <v>0</v>
      </c>
      <c r="R2148" s="63">
        <v>1</v>
      </c>
      <c r="S2148" s="27">
        <v>0</v>
      </c>
      <c r="T2148" s="27">
        <v>1369.88</v>
      </c>
      <c r="U2148" s="64">
        <f t="shared" si="168"/>
        <v>0</v>
      </c>
      <c r="V2148" s="65">
        <f t="shared" si="169"/>
        <v>1369.88</v>
      </c>
    </row>
    <row r="2149" spans="1:22" x14ac:dyDescent="0.25">
      <c r="A2149" s="1" t="s">
        <v>3723</v>
      </c>
      <c r="B2149" t="s">
        <v>44</v>
      </c>
      <c r="C2149" t="s">
        <v>1217</v>
      </c>
      <c r="D2149" t="s">
        <v>1218</v>
      </c>
      <c r="E2149" t="s">
        <v>3</v>
      </c>
      <c r="F2149">
        <f t="shared" si="165"/>
        <v>7</v>
      </c>
      <c r="G2149" t="s">
        <v>3778</v>
      </c>
      <c r="H2149" t="s">
        <v>3779</v>
      </c>
      <c r="I2149" t="s">
        <v>3780</v>
      </c>
      <c r="J2149" t="s">
        <v>4397</v>
      </c>
      <c r="K2149" s="46">
        <v>0.49919999999999998</v>
      </c>
      <c r="L2149" s="27">
        <v>0</v>
      </c>
      <c r="M2149" s="27">
        <v>0</v>
      </c>
      <c r="N2149" s="27">
        <v>0</v>
      </c>
      <c r="O2149" s="70">
        <f t="shared" si="166"/>
        <v>0</v>
      </c>
      <c r="P2149" s="76">
        <v>0</v>
      </c>
      <c r="Q2149" s="66">
        <f t="shared" si="167"/>
        <v>0</v>
      </c>
      <c r="R2149" s="63">
        <v>0</v>
      </c>
      <c r="S2149" s="27">
        <v>0</v>
      </c>
      <c r="T2149" s="27">
        <v>0</v>
      </c>
      <c r="U2149" s="64">
        <f t="shared" si="168"/>
        <v>0</v>
      </c>
      <c r="V2149" s="65">
        <f t="shared" si="169"/>
        <v>0</v>
      </c>
    </row>
    <row r="2150" spans="1:22" x14ac:dyDescent="0.25">
      <c r="A2150" s="1" t="s">
        <v>3723</v>
      </c>
      <c r="B2150" t="s">
        <v>44</v>
      </c>
      <c r="C2150" t="s">
        <v>1217</v>
      </c>
      <c r="D2150" t="s">
        <v>1218</v>
      </c>
      <c r="E2150" t="s">
        <v>3</v>
      </c>
      <c r="F2150">
        <f t="shared" si="165"/>
        <v>7</v>
      </c>
      <c r="G2150" t="s">
        <v>3902</v>
      </c>
      <c r="H2150" t="s">
        <v>3782</v>
      </c>
      <c r="I2150" t="s">
        <v>3783</v>
      </c>
      <c r="J2150" t="s">
        <v>4397</v>
      </c>
      <c r="K2150" s="46">
        <v>0.50080000000000002</v>
      </c>
      <c r="L2150" s="27">
        <v>0</v>
      </c>
      <c r="M2150" s="27">
        <v>0</v>
      </c>
      <c r="N2150" s="27">
        <v>0</v>
      </c>
      <c r="O2150" s="70">
        <f t="shared" si="166"/>
        <v>0</v>
      </c>
      <c r="P2150" s="76">
        <v>0</v>
      </c>
      <c r="Q2150" s="66">
        <f t="shared" si="167"/>
        <v>0</v>
      </c>
      <c r="R2150" s="63">
        <v>0</v>
      </c>
      <c r="S2150" s="27">
        <v>0</v>
      </c>
      <c r="T2150" s="27">
        <v>0</v>
      </c>
      <c r="U2150" s="64">
        <f t="shared" si="168"/>
        <v>0</v>
      </c>
      <c r="V2150" s="65">
        <f t="shared" si="169"/>
        <v>0</v>
      </c>
    </row>
    <row r="2151" spans="1:22" x14ac:dyDescent="0.25">
      <c r="A2151" s="1" t="s">
        <v>3723</v>
      </c>
      <c r="B2151" t="s">
        <v>44</v>
      </c>
      <c r="C2151" t="s">
        <v>2505</v>
      </c>
      <c r="D2151" t="s">
        <v>2506</v>
      </c>
      <c r="E2151" t="s">
        <v>1</v>
      </c>
      <c r="F2151">
        <f t="shared" si="165"/>
        <v>7</v>
      </c>
      <c r="G2151" t="s">
        <v>3778</v>
      </c>
      <c r="H2151" t="s">
        <v>3779</v>
      </c>
      <c r="I2151" t="s">
        <v>3780</v>
      </c>
      <c r="J2151" t="s">
        <v>4396</v>
      </c>
      <c r="K2151" s="46">
        <v>8.8117999999999999</v>
      </c>
      <c r="L2151" s="27">
        <v>2119.5100000000002</v>
      </c>
      <c r="M2151" s="27">
        <v>2947.77</v>
      </c>
      <c r="N2151" s="27">
        <v>3144.62</v>
      </c>
      <c r="O2151" s="70">
        <f t="shared" si="166"/>
        <v>8211.9000000000015</v>
      </c>
      <c r="P2151" s="76">
        <v>1.4452620666408025</v>
      </c>
      <c r="Q2151" s="66">
        <f t="shared" si="167"/>
        <v>4544.8</v>
      </c>
      <c r="R2151" s="63">
        <v>1</v>
      </c>
      <c r="S2151" s="27">
        <v>8211.9000000000015</v>
      </c>
      <c r="T2151" s="27">
        <v>0</v>
      </c>
      <c r="U2151" s="64">
        <f t="shared" si="168"/>
        <v>4544.8</v>
      </c>
      <c r="V2151" s="65">
        <f t="shared" si="169"/>
        <v>12756.7</v>
      </c>
    </row>
    <row r="2152" spans="1:22" x14ac:dyDescent="0.25">
      <c r="A2152" s="1" t="s">
        <v>3723</v>
      </c>
      <c r="B2152" t="s">
        <v>44</v>
      </c>
      <c r="C2152" t="s">
        <v>2505</v>
      </c>
      <c r="D2152" t="s">
        <v>2506</v>
      </c>
      <c r="E2152" t="s">
        <v>1</v>
      </c>
      <c r="F2152">
        <f t="shared" si="165"/>
        <v>7</v>
      </c>
      <c r="G2152" t="s">
        <v>3909</v>
      </c>
      <c r="H2152" t="s">
        <v>3782</v>
      </c>
      <c r="I2152" t="s">
        <v>3783</v>
      </c>
      <c r="J2152" t="s">
        <v>4396</v>
      </c>
      <c r="K2152" s="46">
        <v>1</v>
      </c>
      <c r="L2152" s="27">
        <v>625.65</v>
      </c>
      <c r="M2152" s="27">
        <v>334.53</v>
      </c>
      <c r="N2152" s="27">
        <v>2.1316282072803006E-14</v>
      </c>
      <c r="O2152" s="70">
        <f t="shared" si="166"/>
        <v>960.18</v>
      </c>
      <c r="P2152" s="76">
        <v>1.4452620666408025</v>
      </c>
      <c r="Q2152" s="66">
        <f t="shared" si="167"/>
        <v>0</v>
      </c>
      <c r="R2152" s="63">
        <v>1</v>
      </c>
      <c r="S2152" s="27">
        <v>960.18</v>
      </c>
      <c r="T2152" s="27">
        <v>0</v>
      </c>
      <c r="U2152" s="64">
        <f t="shared" si="168"/>
        <v>0</v>
      </c>
      <c r="V2152" s="65">
        <f t="shared" si="169"/>
        <v>960.18</v>
      </c>
    </row>
    <row r="2153" spans="1:22" x14ac:dyDescent="0.25">
      <c r="A2153" s="1" t="s">
        <v>3723</v>
      </c>
      <c r="B2153" t="s">
        <v>44</v>
      </c>
      <c r="C2153" t="s">
        <v>2507</v>
      </c>
      <c r="D2153" t="s">
        <v>44</v>
      </c>
      <c r="E2153" t="s">
        <v>1</v>
      </c>
      <c r="F2153">
        <f t="shared" si="165"/>
        <v>7</v>
      </c>
      <c r="G2153" t="s">
        <v>3778</v>
      </c>
      <c r="H2153" t="s">
        <v>3779</v>
      </c>
      <c r="I2153" t="s">
        <v>3780</v>
      </c>
      <c r="J2153" t="s">
        <v>4396</v>
      </c>
      <c r="K2153" s="46">
        <v>12</v>
      </c>
      <c r="L2153" s="27">
        <v>564532.68999999994</v>
      </c>
      <c r="M2153" s="27">
        <v>195289.74</v>
      </c>
      <c r="N2153" s="27">
        <v>237656.35000000006</v>
      </c>
      <c r="O2153" s="70">
        <f t="shared" si="166"/>
        <v>997478.78</v>
      </c>
      <c r="P2153" s="76">
        <v>1.4452627595202212</v>
      </c>
      <c r="Q2153" s="66">
        <f t="shared" si="167"/>
        <v>343475.87</v>
      </c>
      <c r="R2153" s="63">
        <v>1</v>
      </c>
      <c r="S2153" s="27">
        <v>997478.78</v>
      </c>
      <c r="T2153" s="27">
        <v>0</v>
      </c>
      <c r="U2153" s="64">
        <f t="shared" si="168"/>
        <v>343475.87</v>
      </c>
      <c r="V2153" s="65">
        <f t="shared" si="169"/>
        <v>1340954.6499999999</v>
      </c>
    </row>
    <row r="2154" spans="1:22" x14ac:dyDescent="0.25">
      <c r="A2154" s="1" t="s">
        <v>3723</v>
      </c>
      <c r="B2154" t="s">
        <v>44</v>
      </c>
      <c r="C2154" t="s">
        <v>2507</v>
      </c>
      <c r="D2154" t="s">
        <v>44</v>
      </c>
      <c r="E2154" t="s">
        <v>1</v>
      </c>
      <c r="F2154">
        <f t="shared" si="165"/>
        <v>7</v>
      </c>
      <c r="G2154" t="s">
        <v>3904</v>
      </c>
      <c r="H2154" t="s">
        <v>3782</v>
      </c>
      <c r="I2154" t="s">
        <v>3785</v>
      </c>
      <c r="J2154" t="s">
        <v>4396</v>
      </c>
      <c r="K2154" s="46">
        <v>1.8</v>
      </c>
      <c r="L2154" s="27">
        <v>0</v>
      </c>
      <c r="M2154" s="27">
        <v>29293.46</v>
      </c>
      <c r="N2154" s="27">
        <v>120430.38999999998</v>
      </c>
      <c r="O2154" s="70">
        <f t="shared" si="166"/>
        <v>149723.84999999998</v>
      </c>
      <c r="P2154" s="76">
        <v>1.4452627595202212</v>
      </c>
      <c r="Q2154" s="66">
        <f t="shared" si="167"/>
        <v>174053.56</v>
      </c>
      <c r="R2154" s="63">
        <v>1</v>
      </c>
      <c r="S2154" s="27">
        <v>149723.84999999998</v>
      </c>
      <c r="T2154" s="27">
        <v>0</v>
      </c>
      <c r="U2154" s="64">
        <f t="shared" si="168"/>
        <v>174053.56</v>
      </c>
      <c r="V2154" s="65">
        <f t="shared" si="169"/>
        <v>323777.40999999997</v>
      </c>
    </row>
    <row r="2155" spans="1:22" x14ac:dyDescent="0.25">
      <c r="A2155" s="1" t="s">
        <v>3723</v>
      </c>
      <c r="B2155" t="s">
        <v>44</v>
      </c>
      <c r="C2155" t="s">
        <v>2508</v>
      </c>
      <c r="D2155" t="s">
        <v>2509</v>
      </c>
      <c r="E2155" t="s">
        <v>1</v>
      </c>
      <c r="F2155">
        <f t="shared" si="165"/>
        <v>7</v>
      </c>
      <c r="G2155" t="s">
        <v>3778</v>
      </c>
      <c r="H2155" t="s">
        <v>3779</v>
      </c>
      <c r="I2155" t="s">
        <v>3780</v>
      </c>
      <c r="J2155" t="s">
        <v>4396</v>
      </c>
      <c r="K2155" s="46">
        <v>16.677199999999999</v>
      </c>
      <c r="L2155" s="27">
        <v>17432.86</v>
      </c>
      <c r="M2155" s="27">
        <v>10740.12</v>
      </c>
      <c r="N2155" s="27">
        <v>38580.15</v>
      </c>
      <c r="O2155" s="70">
        <f t="shared" si="166"/>
        <v>66753.13</v>
      </c>
      <c r="P2155" s="76">
        <v>1.445262654499788</v>
      </c>
      <c r="Q2155" s="66">
        <f t="shared" si="167"/>
        <v>55758.45</v>
      </c>
      <c r="R2155" s="63">
        <v>1</v>
      </c>
      <c r="S2155" s="27">
        <v>66753.13</v>
      </c>
      <c r="T2155" s="27">
        <v>0</v>
      </c>
      <c r="U2155" s="64">
        <f t="shared" si="168"/>
        <v>55758.45</v>
      </c>
      <c r="V2155" s="65">
        <f t="shared" si="169"/>
        <v>122511.58</v>
      </c>
    </row>
    <row r="2156" spans="1:22" x14ac:dyDescent="0.25">
      <c r="A2156" s="1" t="s">
        <v>3723</v>
      </c>
      <c r="B2156" t="s">
        <v>44</v>
      </c>
      <c r="C2156" t="s">
        <v>2510</v>
      </c>
      <c r="D2156" t="s">
        <v>984</v>
      </c>
      <c r="E2156" t="s">
        <v>1</v>
      </c>
      <c r="F2156">
        <f t="shared" si="165"/>
        <v>7</v>
      </c>
      <c r="G2156" t="s">
        <v>3778</v>
      </c>
      <c r="H2156" t="s">
        <v>3779</v>
      </c>
      <c r="I2156" t="s">
        <v>3780</v>
      </c>
      <c r="J2156" t="s">
        <v>4396</v>
      </c>
      <c r="K2156" s="46">
        <v>10.920500000000001</v>
      </c>
      <c r="L2156" s="27">
        <v>769496.33</v>
      </c>
      <c r="M2156" s="27">
        <v>202122.62</v>
      </c>
      <c r="N2156" s="27">
        <v>929488.12000000023</v>
      </c>
      <c r="O2156" s="70">
        <f t="shared" si="166"/>
        <v>1901107.0700000003</v>
      </c>
      <c r="P2156" s="76">
        <v>1.4452627646279117</v>
      </c>
      <c r="Q2156" s="66">
        <f t="shared" si="167"/>
        <v>1343354.57</v>
      </c>
      <c r="R2156" s="63">
        <v>1</v>
      </c>
      <c r="S2156" s="27">
        <v>1901107.0699999998</v>
      </c>
      <c r="T2156" s="27">
        <v>0</v>
      </c>
      <c r="U2156" s="64">
        <f t="shared" si="168"/>
        <v>1343354.57</v>
      </c>
      <c r="V2156" s="65">
        <f t="shared" si="169"/>
        <v>3244461.6399999997</v>
      </c>
    </row>
    <row r="2157" spans="1:22" x14ac:dyDescent="0.25">
      <c r="A2157" s="1" t="s">
        <v>3723</v>
      </c>
      <c r="B2157" t="s">
        <v>44</v>
      </c>
      <c r="C2157" t="s">
        <v>2970</v>
      </c>
      <c r="D2157" t="s">
        <v>2283</v>
      </c>
      <c r="E2157" t="s">
        <v>2</v>
      </c>
      <c r="F2157">
        <f t="shared" si="165"/>
        <v>7</v>
      </c>
      <c r="G2157" t="s">
        <v>3778</v>
      </c>
      <c r="H2157" t="s">
        <v>3779</v>
      </c>
      <c r="I2157" t="s">
        <v>3780</v>
      </c>
      <c r="J2157" t="s">
        <v>4396</v>
      </c>
      <c r="K2157" s="46">
        <v>9.6534999999999993</v>
      </c>
      <c r="L2157" s="27">
        <v>1799.98</v>
      </c>
      <c r="M2157" s="27">
        <v>2521.4899999999998</v>
      </c>
      <c r="N2157" s="27">
        <v>7834.7</v>
      </c>
      <c r="O2157" s="70">
        <f t="shared" si="166"/>
        <v>12156.169999999998</v>
      </c>
      <c r="P2157" s="76">
        <v>1.4452628477293434</v>
      </c>
      <c r="Q2157" s="66">
        <f t="shared" si="167"/>
        <v>11323.2</v>
      </c>
      <c r="R2157" s="63">
        <v>1</v>
      </c>
      <c r="S2157" s="27">
        <v>12156.17</v>
      </c>
      <c r="T2157" s="27">
        <v>0</v>
      </c>
      <c r="U2157" s="64">
        <f t="shared" si="168"/>
        <v>11323.2</v>
      </c>
      <c r="V2157" s="65">
        <f t="shared" si="169"/>
        <v>23479.370000000003</v>
      </c>
    </row>
    <row r="2158" spans="1:22" x14ac:dyDescent="0.25">
      <c r="A2158" s="1" t="s">
        <v>3723</v>
      </c>
      <c r="B2158" t="s">
        <v>44</v>
      </c>
      <c r="C2158" t="s">
        <v>2970</v>
      </c>
      <c r="D2158" t="s">
        <v>2283</v>
      </c>
      <c r="E2158" t="s">
        <v>2</v>
      </c>
      <c r="F2158">
        <f t="shared" si="165"/>
        <v>7</v>
      </c>
      <c r="G2158" t="s">
        <v>3923</v>
      </c>
      <c r="H2158" t="s">
        <v>3782</v>
      </c>
      <c r="I2158" t="s">
        <v>3785</v>
      </c>
      <c r="J2158" t="s">
        <v>4396</v>
      </c>
      <c r="K2158" s="46">
        <v>0.87060000000000004</v>
      </c>
      <c r="L2158" s="27">
        <v>0</v>
      </c>
      <c r="M2158" s="27">
        <v>227.4</v>
      </c>
      <c r="N2158" s="27">
        <v>868.9</v>
      </c>
      <c r="O2158" s="70">
        <f t="shared" si="166"/>
        <v>1096.3</v>
      </c>
      <c r="P2158" s="76">
        <v>1.4452628477293434</v>
      </c>
      <c r="Q2158" s="66">
        <f t="shared" si="167"/>
        <v>1255.79</v>
      </c>
      <c r="R2158" s="63">
        <v>1</v>
      </c>
      <c r="S2158" s="27">
        <v>1096.3</v>
      </c>
      <c r="T2158" s="27">
        <v>0</v>
      </c>
      <c r="U2158" s="64">
        <f t="shared" si="168"/>
        <v>1255.79</v>
      </c>
      <c r="V2158" s="65">
        <f t="shared" si="169"/>
        <v>2352.09</v>
      </c>
    </row>
    <row r="2159" spans="1:22" x14ac:dyDescent="0.25">
      <c r="A2159" s="1" t="s">
        <v>3723</v>
      </c>
      <c r="B2159" t="s">
        <v>44</v>
      </c>
      <c r="C2159" t="s">
        <v>2970</v>
      </c>
      <c r="D2159" t="s">
        <v>2283</v>
      </c>
      <c r="E2159" t="s">
        <v>2</v>
      </c>
      <c r="F2159">
        <f t="shared" si="165"/>
        <v>7</v>
      </c>
      <c r="G2159" t="s">
        <v>4307</v>
      </c>
      <c r="H2159" t="s">
        <v>3782</v>
      </c>
      <c r="I2159" t="s">
        <v>3785</v>
      </c>
      <c r="J2159" t="s">
        <v>4396</v>
      </c>
      <c r="K2159" s="46">
        <v>2.8702000000000001</v>
      </c>
      <c r="L2159" s="27">
        <v>0</v>
      </c>
      <c r="M2159" s="27">
        <v>749.7</v>
      </c>
      <c r="N2159" s="27">
        <v>2864.6</v>
      </c>
      <c r="O2159" s="70">
        <f t="shared" si="166"/>
        <v>3614.3</v>
      </c>
      <c r="P2159" s="76">
        <v>1.4452628477293434</v>
      </c>
      <c r="Q2159" s="66">
        <f t="shared" si="167"/>
        <v>4140.1000000000004</v>
      </c>
      <c r="R2159" s="63">
        <v>1</v>
      </c>
      <c r="S2159" s="27">
        <v>3614.3</v>
      </c>
      <c r="T2159" s="27">
        <v>0</v>
      </c>
      <c r="U2159" s="64">
        <f t="shared" si="168"/>
        <v>4140.1000000000004</v>
      </c>
      <c r="V2159" s="65">
        <f t="shared" si="169"/>
        <v>7754.4000000000005</v>
      </c>
    </row>
    <row r="2160" spans="1:22" x14ac:dyDescent="0.25">
      <c r="A2160" s="1" t="s">
        <v>3723</v>
      </c>
      <c r="B2160" t="s">
        <v>44</v>
      </c>
      <c r="C2160" t="s">
        <v>2970</v>
      </c>
      <c r="D2160" t="s">
        <v>2283</v>
      </c>
      <c r="E2160" t="s">
        <v>2</v>
      </c>
      <c r="F2160">
        <f t="shared" si="165"/>
        <v>7</v>
      </c>
      <c r="G2160" t="s">
        <v>4308</v>
      </c>
      <c r="H2160" t="s">
        <v>3782</v>
      </c>
      <c r="I2160" t="s">
        <v>3785</v>
      </c>
      <c r="J2160" t="s">
        <v>4396</v>
      </c>
      <c r="K2160" s="46">
        <v>0.95669999999999999</v>
      </c>
      <c r="L2160" s="27">
        <v>0</v>
      </c>
      <c r="M2160" s="27">
        <v>249.89</v>
      </c>
      <c r="N2160" s="27">
        <v>954.82999999999993</v>
      </c>
      <c r="O2160" s="70">
        <f t="shared" si="166"/>
        <v>1204.7199999999998</v>
      </c>
      <c r="P2160" s="76">
        <v>1.4452628477293434</v>
      </c>
      <c r="Q2160" s="66">
        <f t="shared" si="167"/>
        <v>1379.98</v>
      </c>
      <c r="R2160" s="63">
        <v>1</v>
      </c>
      <c r="S2160" s="27">
        <v>1204.7199999999998</v>
      </c>
      <c r="T2160" s="27">
        <v>0</v>
      </c>
      <c r="U2160" s="64">
        <f t="shared" si="168"/>
        <v>1379.98</v>
      </c>
      <c r="V2160" s="65">
        <f t="shared" si="169"/>
        <v>2584.6999999999998</v>
      </c>
    </row>
    <row r="2161" spans="1:22" x14ac:dyDescent="0.25">
      <c r="A2161" s="1" t="s">
        <v>3723</v>
      </c>
      <c r="B2161" t="s">
        <v>44</v>
      </c>
      <c r="C2161" t="s">
        <v>2971</v>
      </c>
      <c r="D2161" t="s">
        <v>1198</v>
      </c>
      <c r="E2161" t="s">
        <v>2</v>
      </c>
      <c r="F2161">
        <f t="shared" si="165"/>
        <v>7</v>
      </c>
      <c r="G2161" t="s">
        <v>3778</v>
      </c>
      <c r="H2161" t="s">
        <v>3779</v>
      </c>
      <c r="I2161" t="s">
        <v>3780</v>
      </c>
      <c r="J2161" t="s">
        <v>4396</v>
      </c>
      <c r="K2161" s="46">
        <v>9</v>
      </c>
      <c r="L2161" s="27">
        <v>0</v>
      </c>
      <c r="M2161" s="27">
        <v>0</v>
      </c>
      <c r="N2161" s="27">
        <v>0</v>
      </c>
      <c r="O2161" s="70">
        <f t="shared" si="166"/>
        <v>0</v>
      </c>
      <c r="P2161" s="76">
        <v>0</v>
      </c>
      <c r="Q2161" s="66">
        <f t="shared" si="167"/>
        <v>0</v>
      </c>
      <c r="R2161" s="63">
        <v>0</v>
      </c>
      <c r="S2161" s="27">
        <v>0</v>
      </c>
      <c r="T2161" s="27">
        <v>0</v>
      </c>
      <c r="U2161" s="64">
        <f t="shared" si="168"/>
        <v>0</v>
      </c>
      <c r="V2161" s="65">
        <f t="shared" si="169"/>
        <v>0</v>
      </c>
    </row>
    <row r="2162" spans="1:22" x14ac:dyDescent="0.25">
      <c r="A2162" s="1" t="s">
        <v>3723</v>
      </c>
      <c r="B2162" t="s">
        <v>44</v>
      </c>
      <c r="C2162" t="s">
        <v>2971</v>
      </c>
      <c r="D2162" t="s">
        <v>1198</v>
      </c>
      <c r="E2162" t="s">
        <v>2</v>
      </c>
      <c r="F2162">
        <f t="shared" si="165"/>
        <v>7</v>
      </c>
      <c r="G2162" t="s">
        <v>4259</v>
      </c>
      <c r="H2162" t="s">
        <v>3782</v>
      </c>
      <c r="I2162" t="s">
        <v>3785</v>
      </c>
      <c r="J2162" t="s">
        <v>4396</v>
      </c>
      <c r="K2162" s="46">
        <v>0</v>
      </c>
      <c r="L2162" s="27">
        <v>0</v>
      </c>
      <c r="M2162" s="27">
        <v>0</v>
      </c>
      <c r="N2162" s="27">
        <v>0</v>
      </c>
      <c r="O2162" s="70">
        <f t="shared" si="166"/>
        <v>0</v>
      </c>
      <c r="P2162" s="76">
        <v>0</v>
      </c>
      <c r="Q2162" s="66">
        <f t="shared" si="167"/>
        <v>0</v>
      </c>
      <c r="R2162" s="63">
        <v>0</v>
      </c>
      <c r="S2162" s="27">
        <v>0</v>
      </c>
      <c r="T2162" s="27">
        <v>0</v>
      </c>
      <c r="U2162" s="64">
        <f t="shared" si="168"/>
        <v>0</v>
      </c>
      <c r="V2162" s="65">
        <f t="shared" si="169"/>
        <v>0</v>
      </c>
    </row>
    <row r="2163" spans="1:22" x14ac:dyDescent="0.25">
      <c r="A2163" s="1" t="s">
        <v>3723</v>
      </c>
      <c r="B2163" t="s">
        <v>44</v>
      </c>
      <c r="C2163" t="s">
        <v>2972</v>
      </c>
      <c r="D2163" t="s">
        <v>1211</v>
      </c>
      <c r="E2163" t="s">
        <v>2</v>
      </c>
      <c r="F2163">
        <f t="shared" si="165"/>
        <v>7</v>
      </c>
      <c r="G2163" t="s">
        <v>3778</v>
      </c>
      <c r="H2163" t="s">
        <v>3779</v>
      </c>
      <c r="I2163" t="s">
        <v>3780</v>
      </c>
      <c r="J2163" t="s">
        <v>4396</v>
      </c>
      <c r="K2163" s="46">
        <v>9.5</v>
      </c>
      <c r="L2163" s="27">
        <v>296.24</v>
      </c>
      <c r="M2163" s="27">
        <v>1140</v>
      </c>
      <c r="N2163" s="27">
        <v>570.16</v>
      </c>
      <c r="O2163" s="70">
        <f t="shared" si="166"/>
        <v>2006.4</v>
      </c>
      <c r="P2163" s="76">
        <v>1.4452609793742108</v>
      </c>
      <c r="Q2163" s="66">
        <f t="shared" si="167"/>
        <v>824.03</v>
      </c>
      <c r="R2163" s="63">
        <v>1</v>
      </c>
      <c r="S2163" s="27">
        <v>2006.4</v>
      </c>
      <c r="T2163" s="27">
        <v>0</v>
      </c>
      <c r="U2163" s="64">
        <f t="shared" si="168"/>
        <v>824.03</v>
      </c>
      <c r="V2163" s="65">
        <f t="shared" si="169"/>
        <v>2830.4300000000003</v>
      </c>
    </row>
    <row r="2164" spans="1:22" x14ac:dyDescent="0.25">
      <c r="A2164" s="1" t="s">
        <v>3723</v>
      </c>
      <c r="B2164" t="s">
        <v>44</v>
      </c>
      <c r="C2164" t="s">
        <v>2973</v>
      </c>
      <c r="D2164" t="s">
        <v>81</v>
      </c>
      <c r="E2164" t="s">
        <v>2</v>
      </c>
      <c r="F2164">
        <f t="shared" si="165"/>
        <v>7</v>
      </c>
      <c r="G2164" t="s">
        <v>3778</v>
      </c>
      <c r="H2164" t="s">
        <v>3779</v>
      </c>
      <c r="I2164" t="s">
        <v>3780</v>
      </c>
      <c r="J2164" t="s">
        <v>4396</v>
      </c>
      <c r="K2164" s="46">
        <v>14.855700000000001</v>
      </c>
      <c r="L2164" s="27">
        <v>4486.5200000000004</v>
      </c>
      <c r="M2164" s="27">
        <v>0</v>
      </c>
      <c r="N2164" s="27">
        <v>4079.2799999999988</v>
      </c>
      <c r="O2164" s="70">
        <f t="shared" si="166"/>
        <v>8565.7999999999993</v>
      </c>
      <c r="P2164" s="76">
        <v>1.4452628299474664</v>
      </c>
      <c r="Q2164" s="66">
        <f t="shared" si="167"/>
        <v>5895.63</v>
      </c>
      <c r="R2164" s="63">
        <v>1</v>
      </c>
      <c r="S2164" s="27">
        <v>8565.7999999999993</v>
      </c>
      <c r="T2164" s="27">
        <v>0</v>
      </c>
      <c r="U2164" s="64">
        <f t="shared" si="168"/>
        <v>5895.63</v>
      </c>
      <c r="V2164" s="65">
        <f t="shared" si="169"/>
        <v>14461.43</v>
      </c>
    </row>
    <row r="2165" spans="1:22" x14ac:dyDescent="0.25">
      <c r="A2165" s="1" t="s">
        <v>3723</v>
      </c>
      <c r="B2165" t="s">
        <v>44</v>
      </c>
      <c r="C2165" t="s">
        <v>2973</v>
      </c>
      <c r="D2165" t="s">
        <v>81</v>
      </c>
      <c r="E2165" t="s">
        <v>2</v>
      </c>
      <c r="F2165">
        <f t="shared" si="165"/>
        <v>7</v>
      </c>
      <c r="G2165" t="s">
        <v>3784</v>
      </c>
      <c r="H2165" t="s">
        <v>3782</v>
      </c>
      <c r="I2165" t="s">
        <v>3785</v>
      </c>
      <c r="J2165" t="s">
        <v>4396</v>
      </c>
      <c r="K2165" s="46">
        <v>0.997</v>
      </c>
      <c r="L2165" s="27">
        <v>0</v>
      </c>
      <c r="M2165" s="27">
        <v>0</v>
      </c>
      <c r="N2165" s="27">
        <v>574.87</v>
      </c>
      <c r="O2165" s="70">
        <f t="shared" si="166"/>
        <v>574.87</v>
      </c>
      <c r="P2165" s="76">
        <v>1.4452628299474664</v>
      </c>
      <c r="Q2165" s="66">
        <f t="shared" si="167"/>
        <v>830.84</v>
      </c>
      <c r="R2165" s="63">
        <v>1</v>
      </c>
      <c r="S2165" s="27">
        <v>574.87</v>
      </c>
      <c r="T2165" s="27">
        <v>0</v>
      </c>
      <c r="U2165" s="64">
        <f t="shared" si="168"/>
        <v>830.84</v>
      </c>
      <c r="V2165" s="65">
        <f t="shared" si="169"/>
        <v>1405.71</v>
      </c>
    </row>
    <row r="2166" spans="1:22" x14ac:dyDescent="0.25">
      <c r="A2166" s="1" t="s">
        <v>3723</v>
      </c>
      <c r="B2166" t="s">
        <v>44</v>
      </c>
      <c r="C2166" t="s">
        <v>2974</v>
      </c>
      <c r="D2166" t="s">
        <v>2975</v>
      </c>
      <c r="E2166" t="s">
        <v>2</v>
      </c>
      <c r="F2166">
        <f t="shared" si="165"/>
        <v>7</v>
      </c>
      <c r="G2166" t="s">
        <v>3778</v>
      </c>
      <c r="H2166" t="s">
        <v>3779</v>
      </c>
      <c r="I2166" t="s">
        <v>3780</v>
      </c>
      <c r="J2166" t="s">
        <v>4396</v>
      </c>
      <c r="K2166" s="46">
        <v>15.7529</v>
      </c>
      <c r="L2166" s="27">
        <v>27910.36</v>
      </c>
      <c r="M2166" s="27">
        <v>0</v>
      </c>
      <c r="N2166" s="27">
        <v>16923.18</v>
      </c>
      <c r="O2166" s="70">
        <f t="shared" si="166"/>
        <v>44833.54</v>
      </c>
      <c r="P2166" s="76">
        <v>1.4452626515820313</v>
      </c>
      <c r="Q2166" s="66">
        <f t="shared" si="167"/>
        <v>24458.44</v>
      </c>
      <c r="R2166" s="63">
        <v>1</v>
      </c>
      <c r="S2166" s="27">
        <v>44833.54</v>
      </c>
      <c r="T2166" s="27">
        <v>0</v>
      </c>
      <c r="U2166" s="64">
        <f t="shared" si="168"/>
        <v>24458.44</v>
      </c>
      <c r="V2166" s="65">
        <f t="shared" si="169"/>
        <v>69291.98</v>
      </c>
    </row>
    <row r="2167" spans="1:22" x14ac:dyDescent="0.25">
      <c r="A2167" s="1" t="s">
        <v>3764</v>
      </c>
      <c r="B2167" t="s">
        <v>45</v>
      </c>
      <c r="C2167" t="s">
        <v>127</v>
      </c>
      <c r="D2167" t="s">
        <v>45</v>
      </c>
      <c r="E2167" t="s">
        <v>0</v>
      </c>
      <c r="F2167">
        <f t="shared" si="165"/>
        <v>7</v>
      </c>
      <c r="G2167" t="s">
        <v>3778</v>
      </c>
      <c r="H2167" t="s">
        <v>3779</v>
      </c>
      <c r="I2167" t="s">
        <v>3780</v>
      </c>
      <c r="J2167" t="s">
        <v>4396</v>
      </c>
      <c r="K2167" s="46">
        <v>5.3121999999999998</v>
      </c>
      <c r="L2167" s="27">
        <v>0</v>
      </c>
      <c r="M2167" s="27">
        <v>6989.1500000000005</v>
      </c>
      <c r="N2167" s="27">
        <v>0</v>
      </c>
      <c r="O2167" s="70">
        <f t="shared" si="166"/>
        <v>6989.1500000000005</v>
      </c>
      <c r="P2167" s="76">
        <v>0</v>
      </c>
      <c r="Q2167" s="66">
        <f t="shared" si="167"/>
        <v>0</v>
      </c>
      <c r="R2167" s="63">
        <v>0</v>
      </c>
      <c r="S2167" s="27">
        <v>6989.1500000000005</v>
      </c>
      <c r="T2167" s="27">
        <v>0</v>
      </c>
      <c r="U2167" s="64">
        <f t="shared" si="168"/>
        <v>0</v>
      </c>
      <c r="V2167" s="65">
        <f t="shared" si="169"/>
        <v>6989.1500000000005</v>
      </c>
    </row>
    <row r="2168" spans="1:22" x14ac:dyDescent="0.25">
      <c r="A2168" s="1" t="s">
        <v>3764</v>
      </c>
      <c r="B2168" t="s">
        <v>45</v>
      </c>
      <c r="C2168" t="s">
        <v>127</v>
      </c>
      <c r="D2168" t="s">
        <v>45</v>
      </c>
      <c r="E2168" t="s">
        <v>0</v>
      </c>
      <c r="F2168">
        <f t="shared" si="165"/>
        <v>7</v>
      </c>
      <c r="G2168" t="s">
        <v>3851</v>
      </c>
      <c r="H2168" t="s">
        <v>3782</v>
      </c>
      <c r="I2168" t="s">
        <v>3785</v>
      </c>
      <c r="J2168" t="s">
        <v>4397</v>
      </c>
      <c r="K2168" s="46">
        <v>0.1295</v>
      </c>
      <c r="L2168" s="27">
        <v>0</v>
      </c>
      <c r="M2168" s="27">
        <v>170.38</v>
      </c>
      <c r="N2168" s="27">
        <v>0</v>
      </c>
      <c r="O2168" s="70">
        <f t="shared" si="166"/>
        <v>170.38</v>
      </c>
      <c r="P2168" s="76">
        <v>0</v>
      </c>
      <c r="Q2168" s="66">
        <f t="shared" si="167"/>
        <v>0</v>
      </c>
      <c r="R2168" s="63">
        <v>0</v>
      </c>
      <c r="S2168" s="27">
        <v>0</v>
      </c>
      <c r="T2168" s="27">
        <v>170.38</v>
      </c>
      <c r="U2168" s="64">
        <f t="shared" si="168"/>
        <v>0</v>
      </c>
      <c r="V2168" s="65">
        <f t="shared" si="169"/>
        <v>170.38</v>
      </c>
    </row>
    <row r="2169" spans="1:22" x14ac:dyDescent="0.25">
      <c r="A2169" s="1" t="s">
        <v>3764</v>
      </c>
      <c r="B2169" t="s">
        <v>45</v>
      </c>
      <c r="C2169" t="s">
        <v>127</v>
      </c>
      <c r="D2169" t="s">
        <v>45</v>
      </c>
      <c r="E2169" t="s">
        <v>0</v>
      </c>
      <c r="F2169">
        <f t="shared" si="165"/>
        <v>7</v>
      </c>
      <c r="G2169" t="s">
        <v>3807</v>
      </c>
      <c r="H2169" t="s">
        <v>3782</v>
      </c>
      <c r="I2169" t="s">
        <v>3785</v>
      </c>
      <c r="J2169" t="s">
        <v>4397</v>
      </c>
      <c r="K2169" s="46">
        <v>0.24340000000000001</v>
      </c>
      <c r="L2169" s="27">
        <v>0</v>
      </c>
      <c r="M2169" s="27">
        <v>570.21</v>
      </c>
      <c r="N2169" s="27">
        <v>0</v>
      </c>
      <c r="O2169" s="70">
        <f t="shared" si="166"/>
        <v>570.21</v>
      </c>
      <c r="P2169" s="76">
        <v>0</v>
      </c>
      <c r="Q2169" s="66">
        <f t="shared" si="167"/>
        <v>0</v>
      </c>
      <c r="R2169" s="63">
        <v>0</v>
      </c>
      <c r="S2169" s="27">
        <v>0</v>
      </c>
      <c r="T2169" s="27">
        <v>570.21</v>
      </c>
      <c r="U2169" s="64">
        <f t="shared" si="168"/>
        <v>0</v>
      </c>
      <c r="V2169" s="65">
        <f t="shared" si="169"/>
        <v>570.21</v>
      </c>
    </row>
    <row r="2170" spans="1:22" x14ac:dyDescent="0.25">
      <c r="A2170" s="1" t="s">
        <v>3764</v>
      </c>
      <c r="B2170" t="s">
        <v>45</v>
      </c>
      <c r="C2170" t="s">
        <v>127</v>
      </c>
      <c r="D2170" t="s">
        <v>45</v>
      </c>
      <c r="E2170" t="s">
        <v>0</v>
      </c>
      <c r="F2170">
        <f t="shared" si="165"/>
        <v>7</v>
      </c>
      <c r="G2170" t="s">
        <v>3852</v>
      </c>
      <c r="H2170" t="s">
        <v>3782</v>
      </c>
      <c r="I2170" t="s">
        <v>3785</v>
      </c>
      <c r="J2170" t="s">
        <v>4397</v>
      </c>
      <c r="K2170" s="46">
        <v>0.24340000000000001</v>
      </c>
      <c r="L2170" s="27">
        <v>0</v>
      </c>
      <c r="M2170" s="27">
        <v>320.23</v>
      </c>
      <c r="N2170" s="27">
        <v>0</v>
      </c>
      <c r="O2170" s="70">
        <f t="shared" si="166"/>
        <v>320.23</v>
      </c>
      <c r="P2170" s="76">
        <v>0</v>
      </c>
      <c r="Q2170" s="66">
        <f t="shared" si="167"/>
        <v>0</v>
      </c>
      <c r="R2170" s="63">
        <v>0</v>
      </c>
      <c r="S2170" s="27">
        <v>0</v>
      </c>
      <c r="T2170" s="27">
        <v>320.23</v>
      </c>
      <c r="U2170" s="64">
        <f t="shared" si="168"/>
        <v>0</v>
      </c>
      <c r="V2170" s="65">
        <f t="shared" si="169"/>
        <v>320.23</v>
      </c>
    </row>
    <row r="2171" spans="1:22" x14ac:dyDescent="0.25">
      <c r="A2171" s="1" t="s">
        <v>3764</v>
      </c>
      <c r="B2171" t="s">
        <v>45</v>
      </c>
      <c r="C2171" t="s">
        <v>127</v>
      </c>
      <c r="D2171" t="s">
        <v>45</v>
      </c>
      <c r="E2171" t="s">
        <v>0</v>
      </c>
      <c r="F2171">
        <f t="shared" si="165"/>
        <v>7</v>
      </c>
      <c r="G2171" t="s">
        <v>3784</v>
      </c>
      <c r="H2171" t="s">
        <v>3782</v>
      </c>
      <c r="I2171" t="s">
        <v>3785</v>
      </c>
      <c r="J2171" t="s">
        <v>4397</v>
      </c>
      <c r="K2171" s="46">
        <v>0.24340000000000001</v>
      </c>
      <c r="L2171" s="27">
        <v>0</v>
      </c>
      <c r="M2171" s="27">
        <v>320.23</v>
      </c>
      <c r="N2171" s="27">
        <v>0</v>
      </c>
      <c r="O2171" s="70">
        <f t="shared" si="166"/>
        <v>320.23</v>
      </c>
      <c r="P2171" s="76">
        <v>0</v>
      </c>
      <c r="Q2171" s="66">
        <f t="shared" si="167"/>
        <v>0</v>
      </c>
      <c r="R2171" s="63">
        <v>0</v>
      </c>
      <c r="S2171" s="27">
        <v>0</v>
      </c>
      <c r="T2171" s="27">
        <v>320.23</v>
      </c>
      <c r="U2171" s="64">
        <f t="shared" si="168"/>
        <v>0</v>
      </c>
      <c r="V2171" s="65">
        <f t="shared" si="169"/>
        <v>320.23</v>
      </c>
    </row>
    <row r="2172" spans="1:22" x14ac:dyDescent="0.25">
      <c r="A2172" s="1" t="s">
        <v>3764</v>
      </c>
      <c r="B2172" t="s">
        <v>45</v>
      </c>
      <c r="C2172" t="s">
        <v>127</v>
      </c>
      <c r="D2172" t="s">
        <v>45</v>
      </c>
      <c r="E2172" t="s">
        <v>0</v>
      </c>
      <c r="F2172">
        <f t="shared" si="165"/>
        <v>7</v>
      </c>
      <c r="G2172" t="s">
        <v>3815</v>
      </c>
      <c r="H2172" t="s">
        <v>3782</v>
      </c>
      <c r="I2172" t="s">
        <v>3785</v>
      </c>
      <c r="J2172" t="s">
        <v>4397</v>
      </c>
      <c r="K2172" s="46">
        <v>0.113</v>
      </c>
      <c r="L2172" s="27">
        <v>0</v>
      </c>
      <c r="M2172" s="27">
        <v>148.67000000000002</v>
      </c>
      <c r="N2172" s="27">
        <v>0</v>
      </c>
      <c r="O2172" s="70">
        <f t="shared" si="166"/>
        <v>148.67000000000002</v>
      </c>
      <c r="P2172" s="76">
        <v>0</v>
      </c>
      <c r="Q2172" s="66">
        <f t="shared" si="167"/>
        <v>0</v>
      </c>
      <c r="R2172" s="63">
        <v>0</v>
      </c>
      <c r="S2172" s="27">
        <v>0</v>
      </c>
      <c r="T2172" s="27">
        <v>148.67000000000002</v>
      </c>
      <c r="U2172" s="64">
        <f t="shared" si="168"/>
        <v>0</v>
      </c>
      <c r="V2172" s="65">
        <f t="shared" si="169"/>
        <v>148.67000000000002</v>
      </c>
    </row>
    <row r="2173" spans="1:22" x14ac:dyDescent="0.25">
      <c r="A2173" s="1" t="s">
        <v>3764</v>
      </c>
      <c r="B2173" t="s">
        <v>45</v>
      </c>
      <c r="C2173" t="s">
        <v>127</v>
      </c>
      <c r="D2173" t="s">
        <v>45</v>
      </c>
      <c r="E2173" t="s">
        <v>0</v>
      </c>
      <c r="F2173">
        <f t="shared" si="165"/>
        <v>7</v>
      </c>
      <c r="G2173" t="s">
        <v>3787</v>
      </c>
      <c r="H2173" t="s">
        <v>3782</v>
      </c>
      <c r="I2173" t="s">
        <v>3785</v>
      </c>
      <c r="J2173" t="s">
        <v>4397</v>
      </c>
      <c r="K2173" s="46">
        <v>0.97360000000000002</v>
      </c>
      <c r="L2173" s="27">
        <v>0</v>
      </c>
      <c r="M2173" s="27">
        <v>2280.85</v>
      </c>
      <c r="N2173" s="27">
        <v>0</v>
      </c>
      <c r="O2173" s="70">
        <f t="shared" si="166"/>
        <v>2280.85</v>
      </c>
      <c r="P2173" s="76">
        <v>0</v>
      </c>
      <c r="Q2173" s="66">
        <f t="shared" si="167"/>
        <v>0</v>
      </c>
      <c r="R2173" s="63">
        <v>0</v>
      </c>
      <c r="S2173" s="27">
        <v>0</v>
      </c>
      <c r="T2173" s="27">
        <v>2280.85</v>
      </c>
      <c r="U2173" s="64">
        <f t="shared" si="168"/>
        <v>0</v>
      </c>
      <c r="V2173" s="65">
        <f t="shared" si="169"/>
        <v>2280.85</v>
      </c>
    </row>
    <row r="2174" spans="1:22" x14ac:dyDescent="0.25">
      <c r="A2174" s="1" t="s">
        <v>3764</v>
      </c>
      <c r="B2174" t="s">
        <v>45</v>
      </c>
      <c r="C2174" t="s">
        <v>127</v>
      </c>
      <c r="D2174" t="s">
        <v>45</v>
      </c>
      <c r="E2174" t="s">
        <v>0</v>
      </c>
      <c r="F2174">
        <f t="shared" si="165"/>
        <v>7</v>
      </c>
      <c r="G2174" t="s">
        <v>3788</v>
      </c>
      <c r="H2174" t="s">
        <v>3782</v>
      </c>
      <c r="I2174" t="s">
        <v>3785</v>
      </c>
      <c r="J2174" t="s">
        <v>4397</v>
      </c>
      <c r="K2174" s="46">
        <v>0.48680000000000001</v>
      </c>
      <c r="L2174" s="27">
        <v>0</v>
      </c>
      <c r="M2174" s="27">
        <v>640.47</v>
      </c>
      <c r="N2174" s="27">
        <v>0</v>
      </c>
      <c r="O2174" s="70">
        <f t="shared" si="166"/>
        <v>640.47</v>
      </c>
      <c r="P2174" s="76">
        <v>0</v>
      </c>
      <c r="Q2174" s="66">
        <f t="shared" si="167"/>
        <v>0</v>
      </c>
      <c r="R2174" s="63">
        <v>0</v>
      </c>
      <c r="S2174" s="27">
        <v>0</v>
      </c>
      <c r="T2174" s="27">
        <v>640.47</v>
      </c>
      <c r="U2174" s="64">
        <f t="shared" si="168"/>
        <v>0</v>
      </c>
      <c r="V2174" s="65">
        <f t="shared" si="169"/>
        <v>640.47</v>
      </c>
    </row>
    <row r="2175" spans="1:22" x14ac:dyDescent="0.25">
      <c r="A2175" s="1" t="s">
        <v>3764</v>
      </c>
      <c r="B2175" t="s">
        <v>45</v>
      </c>
      <c r="C2175" t="s">
        <v>127</v>
      </c>
      <c r="D2175" t="s">
        <v>45</v>
      </c>
      <c r="E2175" t="s">
        <v>0</v>
      </c>
      <c r="F2175">
        <f t="shared" si="165"/>
        <v>7</v>
      </c>
      <c r="G2175" t="s">
        <v>3789</v>
      </c>
      <c r="H2175" t="s">
        <v>3782</v>
      </c>
      <c r="I2175" t="s">
        <v>3785</v>
      </c>
      <c r="J2175" t="s">
        <v>4397</v>
      </c>
      <c r="K2175" s="46">
        <v>0.48680000000000001</v>
      </c>
      <c r="L2175" s="27">
        <v>0</v>
      </c>
      <c r="M2175" s="27">
        <v>1140.42</v>
      </c>
      <c r="N2175" s="27">
        <v>0</v>
      </c>
      <c r="O2175" s="70">
        <f t="shared" si="166"/>
        <v>1140.42</v>
      </c>
      <c r="P2175" s="76">
        <v>0</v>
      </c>
      <c r="Q2175" s="66">
        <f t="shared" si="167"/>
        <v>0</v>
      </c>
      <c r="R2175" s="63">
        <v>0</v>
      </c>
      <c r="S2175" s="27">
        <v>0</v>
      </c>
      <c r="T2175" s="27">
        <v>1140.42</v>
      </c>
      <c r="U2175" s="64">
        <f t="shared" si="168"/>
        <v>0</v>
      </c>
      <c r="V2175" s="65">
        <f t="shared" si="169"/>
        <v>1140.42</v>
      </c>
    </row>
    <row r="2176" spans="1:22" x14ac:dyDescent="0.25">
      <c r="A2176" s="1" t="s">
        <v>3764</v>
      </c>
      <c r="B2176" t="s">
        <v>45</v>
      </c>
      <c r="C2176" t="s">
        <v>127</v>
      </c>
      <c r="D2176" t="s">
        <v>45</v>
      </c>
      <c r="E2176" t="s">
        <v>0</v>
      </c>
      <c r="F2176">
        <f t="shared" si="165"/>
        <v>7</v>
      </c>
      <c r="G2176" t="s">
        <v>3853</v>
      </c>
      <c r="H2176" t="s">
        <v>3798</v>
      </c>
      <c r="I2176" t="s">
        <v>3785</v>
      </c>
      <c r="J2176" t="s">
        <v>4397</v>
      </c>
      <c r="K2176" s="46">
        <v>0.7107</v>
      </c>
      <c r="L2176" s="27">
        <v>0</v>
      </c>
      <c r="M2176" s="27">
        <v>1602.54</v>
      </c>
      <c r="N2176" s="27">
        <v>0</v>
      </c>
      <c r="O2176" s="70">
        <f t="shared" si="166"/>
        <v>1602.54</v>
      </c>
      <c r="P2176" s="76">
        <v>0</v>
      </c>
      <c r="Q2176" s="66">
        <f t="shared" si="167"/>
        <v>0</v>
      </c>
      <c r="R2176" s="63">
        <v>0</v>
      </c>
      <c r="S2176" s="27">
        <v>0</v>
      </c>
      <c r="T2176" s="27">
        <v>1602.54</v>
      </c>
      <c r="U2176" s="64">
        <f t="shared" si="168"/>
        <v>0</v>
      </c>
      <c r="V2176" s="65">
        <f t="shared" si="169"/>
        <v>1602.54</v>
      </c>
    </row>
    <row r="2177" spans="1:22" x14ac:dyDescent="0.25">
      <c r="A2177" s="1" t="s">
        <v>3764</v>
      </c>
      <c r="B2177" t="s">
        <v>45</v>
      </c>
      <c r="C2177" t="s">
        <v>127</v>
      </c>
      <c r="D2177" t="s">
        <v>45</v>
      </c>
      <c r="E2177" t="s">
        <v>0</v>
      </c>
      <c r="F2177">
        <f t="shared" si="165"/>
        <v>7</v>
      </c>
      <c r="G2177" t="s">
        <v>3800</v>
      </c>
      <c r="H2177" t="s">
        <v>3782</v>
      </c>
      <c r="I2177" t="s">
        <v>3785</v>
      </c>
      <c r="J2177" t="s">
        <v>4397</v>
      </c>
      <c r="K2177" s="46">
        <v>0.24340000000000001</v>
      </c>
      <c r="L2177" s="27">
        <v>0</v>
      </c>
      <c r="M2177" s="27">
        <v>320.23</v>
      </c>
      <c r="N2177" s="27">
        <v>0</v>
      </c>
      <c r="O2177" s="70">
        <f t="shared" si="166"/>
        <v>320.23</v>
      </c>
      <c r="P2177" s="76">
        <v>0</v>
      </c>
      <c r="Q2177" s="66">
        <f t="shared" si="167"/>
        <v>0</v>
      </c>
      <c r="R2177" s="63">
        <v>0</v>
      </c>
      <c r="S2177" s="27">
        <v>0</v>
      </c>
      <c r="T2177" s="27">
        <v>320.23</v>
      </c>
      <c r="U2177" s="64">
        <f t="shared" si="168"/>
        <v>0</v>
      </c>
      <c r="V2177" s="65">
        <f t="shared" si="169"/>
        <v>320.23</v>
      </c>
    </row>
    <row r="2178" spans="1:22" x14ac:dyDescent="0.25">
      <c r="A2178" s="1" t="s">
        <v>3764</v>
      </c>
      <c r="B2178" t="s">
        <v>45</v>
      </c>
      <c r="C2178" t="s">
        <v>1219</v>
      </c>
      <c r="D2178" t="s">
        <v>1220</v>
      </c>
      <c r="E2178" t="s">
        <v>3</v>
      </c>
      <c r="F2178">
        <f t="shared" ref="F2178:F2241" si="170">LEN(C2178)</f>
        <v>7</v>
      </c>
      <c r="G2178" t="s">
        <v>3778</v>
      </c>
      <c r="H2178" t="s">
        <v>3779</v>
      </c>
      <c r="I2178" t="s">
        <v>3780</v>
      </c>
      <c r="J2178" t="s">
        <v>4397</v>
      </c>
      <c r="K2178" s="46">
        <v>0.6653</v>
      </c>
      <c r="L2178" s="27">
        <v>0</v>
      </c>
      <c r="M2178" s="27">
        <v>0</v>
      </c>
      <c r="N2178" s="27">
        <v>0</v>
      </c>
      <c r="O2178" s="70">
        <f t="shared" ref="O2178:O2241" si="171">SUM(L2178:N2178)</f>
        <v>0</v>
      </c>
      <c r="P2178" s="76">
        <v>0</v>
      </c>
      <c r="Q2178" s="66">
        <f t="shared" ref="Q2178:Q2241" si="172">ROUND(P2178*N2178,2)</f>
        <v>0</v>
      </c>
      <c r="R2178" s="63">
        <v>0</v>
      </c>
      <c r="S2178" s="27">
        <v>0</v>
      </c>
      <c r="T2178" s="27">
        <v>0</v>
      </c>
      <c r="U2178" s="64">
        <f t="shared" ref="U2178:U2241" si="173">ROUND(SUM(L2178,M2178,N2178,Q2178,-S2178,-T2178), 2)</f>
        <v>0</v>
      </c>
      <c r="V2178" s="65">
        <f t="shared" ref="V2178:V2241" si="174">SUM(S2178,T2178,U2178)</f>
        <v>0</v>
      </c>
    </row>
    <row r="2179" spans="1:22" x14ac:dyDescent="0.25">
      <c r="A2179" s="1" t="s">
        <v>3764</v>
      </c>
      <c r="B2179" t="s">
        <v>45</v>
      </c>
      <c r="C2179" t="s">
        <v>1219</v>
      </c>
      <c r="D2179" t="s">
        <v>1220</v>
      </c>
      <c r="E2179" t="s">
        <v>3</v>
      </c>
      <c r="F2179">
        <f t="shared" si="170"/>
        <v>7</v>
      </c>
      <c r="G2179" t="s">
        <v>3902</v>
      </c>
      <c r="H2179" t="s">
        <v>3782</v>
      </c>
      <c r="I2179" t="s">
        <v>3783</v>
      </c>
      <c r="J2179" t="s">
        <v>4397</v>
      </c>
      <c r="K2179" s="46">
        <v>0.76019999999999999</v>
      </c>
      <c r="L2179" s="27">
        <v>0</v>
      </c>
      <c r="M2179" s="27">
        <v>0</v>
      </c>
      <c r="N2179" s="27">
        <v>0</v>
      </c>
      <c r="O2179" s="70">
        <f t="shared" si="171"/>
        <v>0</v>
      </c>
      <c r="P2179" s="76">
        <v>0</v>
      </c>
      <c r="Q2179" s="66">
        <f t="shared" si="172"/>
        <v>0</v>
      </c>
      <c r="R2179" s="63">
        <v>0</v>
      </c>
      <c r="S2179" s="27">
        <v>0</v>
      </c>
      <c r="T2179" s="27">
        <v>0</v>
      </c>
      <c r="U2179" s="64">
        <f t="shared" si="173"/>
        <v>0</v>
      </c>
      <c r="V2179" s="65">
        <f t="shared" si="174"/>
        <v>0</v>
      </c>
    </row>
    <row r="2180" spans="1:22" x14ac:dyDescent="0.25">
      <c r="A2180" s="1" t="s">
        <v>3764</v>
      </c>
      <c r="B2180" t="s">
        <v>45</v>
      </c>
      <c r="C2180" t="s">
        <v>1219</v>
      </c>
      <c r="D2180" t="s">
        <v>1220</v>
      </c>
      <c r="E2180" t="s">
        <v>3</v>
      </c>
      <c r="F2180">
        <f t="shared" si="170"/>
        <v>7</v>
      </c>
      <c r="G2180" t="s">
        <v>3938</v>
      </c>
      <c r="H2180" t="s">
        <v>3782</v>
      </c>
      <c r="I2180" t="s">
        <v>3783</v>
      </c>
      <c r="J2180" t="s">
        <v>4397</v>
      </c>
      <c r="K2180" s="46">
        <v>0.91220000000000001</v>
      </c>
      <c r="L2180" s="27">
        <v>0</v>
      </c>
      <c r="M2180" s="27">
        <v>0</v>
      </c>
      <c r="N2180" s="27">
        <v>0</v>
      </c>
      <c r="O2180" s="70">
        <f t="shared" si="171"/>
        <v>0</v>
      </c>
      <c r="P2180" s="76">
        <v>0</v>
      </c>
      <c r="Q2180" s="66">
        <f t="shared" si="172"/>
        <v>0</v>
      </c>
      <c r="R2180" s="63">
        <v>0</v>
      </c>
      <c r="S2180" s="27">
        <v>0</v>
      </c>
      <c r="T2180" s="27">
        <v>0</v>
      </c>
      <c r="U2180" s="64">
        <f t="shared" si="173"/>
        <v>0</v>
      </c>
      <c r="V2180" s="65">
        <f t="shared" si="174"/>
        <v>0</v>
      </c>
    </row>
    <row r="2181" spans="1:22" x14ac:dyDescent="0.25">
      <c r="A2181" s="1" t="s">
        <v>3764</v>
      </c>
      <c r="B2181" t="s">
        <v>45</v>
      </c>
      <c r="C2181" t="s">
        <v>1219</v>
      </c>
      <c r="D2181" t="s">
        <v>1220</v>
      </c>
      <c r="E2181" t="s">
        <v>3</v>
      </c>
      <c r="F2181">
        <f t="shared" si="170"/>
        <v>7</v>
      </c>
      <c r="G2181" t="s">
        <v>3866</v>
      </c>
      <c r="H2181" t="s">
        <v>3798</v>
      </c>
      <c r="I2181" t="s">
        <v>3785</v>
      </c>
      <c r="J2181" t="s">
        <v>4397</v>
      </c>
      <c r="K2181" s="46">
        <v>1.2231000000000001</v>
      </c>
      <c r="L2181" s="27">
        <v>0</v>
      </c>
      <c r="M2181" s="27">
        <v>0</v>
      </c>
      <c r="N2181" s="27">
        <v>0</v>
      </c>
      <c r="O2181" s="70">
        <f t="shared" si="171"/>
        <v>0</v>
      </c>
      <c r="P2181" s="76">
        <v>0</v>
      </c>
      <c r="Q2181" s="66">
        <f t="shared" si="172"/>
        <v>0</v>
      </c>
      <c r="R2181" s="63">
        <v>0</v>
      </c>
      <c r="S2181" s="27">
        <v>0</v>
      </c>
      <c r="T2181" s="27">
        <v>0</v>
      </c>
      <c r="U2181" s="64">
        <f t="shared" si="173"/>
        <v>0</v>
      </c>
      <c r="V2181" s="65">
        <f t="shared" si="174"/>
        <v>0</v>
      </c>
    </row>
    <row r="2182" spans="1:22" x14ac:dyDescent="0.25">
      <c r="A2182" s="1" t="s">
        <v>3764</v>
      </c>
      <c r="B2182" t="s">
        <v>45</v>
      </c>
      <c r="C2182" t="s">
        <v>1219</v>
      </c>
      <c r="D2182" t="s">
        <v>1220</v>
      </c>
      <c r="E2182" t="s">
        <v>3</v>
      </c>
      <c r="F2182">
        <f t="shared" si="170"/>
        <v>7</v>
      </c>
      <c r="G2182" t="s">
        <v>3863</v>
      </c>
      <c r="H2182" t="s">
        <v>3782</v>
      </c>
      <c r="I2182" t="s">
        <v>3783</v>
      </c>
      <c r="J2182" t="s">
        <v>4397</v>
      </c>
      <c r="K2182" s="46">
        <v>0.26600000000000001</v>
      </c>
      <c r="L2182" s="27">
        <v>0</v>
      </c>
      <c r="M2182" s="27">
        <v>0</v>
      </c>
      <c r="N2182" s="27">
        <v>0</v>
      </c>
      <c r="O2182" s="70">
        <f t="shared" si="171"/>
        <v>0</v>
      </c>
      <c r="P2182" s="76">
        <v>0</v>
      </c>
      <c r="Q2182" s="66">
        <f t="shared" si="172"/>
        <v>0</v>
      </c>
      <c r="R2182" s="63">
        <v>0</v>
      </c>
      <c r="S2182" s="27">
        <v>0</v>
      </c>
      <c r="T2182" s="27">
        <v>0</v>
      </c>
      <c r="U2182" s="64">
        <f t="shared" si="173"/>
        <v>0</v>
      </c>
      <c r="V2182" s="65">
        <f t="shared" si="174"/>
        <v>0</v>
      </c>
    </row>
    <row r="2183" spans="1:22" x14ac:dyDescent="0.25">
      <c r="A2183" s="1" t="s">
        <v>3764</v>
      </c>
      <c r="B2183" t="s">
        <v>45</v>
      </c>
      <c r="C2183" t="s">
        <v>1221</v>
      </c>
      <c r="D2183" t="s">
        <v>1222</v>
      </c>
      <c r="E2183" t="s">
        <v>3</v>
      </c>
      <c r="F2183">
        <f t="shared" si="170"/>
        <v>7</v>
      </c>
      <c r="G2183" t="s">
        <v>3778</v>
      </c>
      <c r="H2183" t="s">
        <v>3779</v>
      </c>
      <c r="I2183" t="s">
        <v>3780</v>
      </c>
      <c r="J2183" t="s">
        <v>4397</v>
      </c>
      <c r="K2183" s="46">
        <v>0.7964</v>
      </c>
      <c r="L2183" s="27">
        <v>0</v>
      </c>
      <c r="M2183" s="27">
        <v>7131.52</v>
      </c>
      <c r="N2183" s="27">
        <v>0</v>
      </c>
      <c r="O2183" s="70">
        <f t="shared" si="171"/>
        <v>7131.52</v>
      </c>
      <c r="P2183" s="76">
        <v>0</v>
      </c>
      <c r="Q2183" s="66">
        <f t="shared" si="172"/>
        <v>0</v>
      </c>
      <c r="R2183" s="63">
        <v>0</v>
      </c>
      <c r="S2183" s="27">
        <v>0</v>
      </c>
      <c r="T2183" s="27">
        <v>7131.52</v>
      </c>
      <c r="U2183" s="64">
        <f t="shared" si="173"/>
        <v>0</v>
      </c>
      <c r="V2183" s="65">
        <f t="shared" si="174"/>
        <v>7131.52</v>
      </c>
    </row>
    <row r="2184" spans="1:22" x14ac:dyDescent="0.25">
      <c r="A2184" s="1" t="s">
        <v>3764</v>
      </c>
      <c r="B2184" t="s">
        <v>45</v>
      </c>
      <c r="C2184" t="s">
        <v>1221</v>
      </c>
      <c r="D2184" t="s">
        <v>1222</v>
      </c>
      <c r="E2184" t="s">
        <v>3</v>
      </c>
      <c r="F2184">
        <f t="shared" si="170"/>
        <v>7</v>
      </c>
      <c r="G2184" t="s">
        <v>3902</v>
      </c>
      <c r="H2184" t="s">
        <v>3782</v>
      </c>
      <c r="I2184" t="s">
        <v>3783</v>
      </c>
      <c r="J2184" t="s">
        <v>4397</v>
      </c>
      <c r="K2184" s="46">
        <v>0.98050000000000004</v>
      </c>
      <c r="L2184" s="27">
        <v>0</v>
      </c>
      <c r="M2184" s="27">
        <v>8780.08</v>
      </c>
      <c r="N2184" s="27">
        <v>0</v>
      </c>
      <c r="O2184" s="70">
        <f t="shared" si="171"/>
        <v>8780.08</v>
      </c>
      <c r="P2184" s="76">
        <v>0</v>
      </c>
      <c r="Q2184" s="66">
        <f t="shared" si="172"/>
        <v>0</v>
      </c>
      <c r="R2184" s="63">
        <v>0</v>
      </c>
      <c r="S2184" s="27">
        <v>0</v>
      </c>
      <c r="T2184" s="27">
        <v>8780.08</v>
      </c>
      <c r="U2184" s="64">
        <f t="shared" si="173"/>
        <v>0</v>
      </c>
      <c r="V2184" s="65">
        <f t="shared" si="174"/>
        <v>8780.08</v>
      </c>
    </row>
    <row r="2185" spans="1:22" x14ac:dyDescent="0.25">
      <c r="A2185" s="1" t="s">
        <v>3764</v>
      </c>
      <c r="B2185" t="s">
        <v>45</v>
      </c>
      <c r="C2185" t="s">
        <v>1221</v>
      </c>
      <c r="D2185" t="s">
        <v>1222</v>
      </c>
      <c r="E2185" t="s">
        <v>3</v>
      </c>
      <c r="F2185">
        <f t="shared" si="170"/>
        <v>7</v>
      </c>
      <c r="G2185" t="s">
        <v>3866</v>
      </c>
      <c r="H2185" t="s">
        <v>3798</v>
      </c>
      <c r="I2185" t="s">
        <v>3785</v>
      </c>
      <c r="J2185" t="s">
        <v>4397</v>
      </c>
      <c r="K2185" s="46">
        <v>1.5687</v>
      </c>
      <c r="L2185" s="27">
        <v>0</v>
      </c>
      <c r="M2185" s="27">
        <v>14047.24</v>
      </c>
      <c r="N2185" s="27">
        <v>0</v>
      </c>
      <c r="O2185" s="70">
        <f t="shared" si="171"/>
        <v>14047.24</v>
      </c>
      <c r="P2185" s="76">
        <v>0</v>
      </c>
      <c r="Q2185" s="66">
        <f t="shared" si="172"/>
        <v>0</v>
      </c>
      <c r="R2185" s="63">
        <v>0</v>
      </c>
      <c r="S2185" s="27">
        <v>0</v>
      </c>
      <c r="T2185" s="27">
        <v>14047.24</v>
      </c>
      <c r="U2185" s="64">
        <f t="shared" si="173"/>
        <v>0</v>
      </c>
      <c r="V2185" s="65">
        <f t="shared" si="174"/>
        <v>14047.24</v>
      </c>
    </row>
    <row r="2186" spans="1:22" x14ac:dyDescent="0.25">
      <c r="A2186" s="1" t="s">
        <v>3764</v>
      </c>
      <c r="B2186" t="s">
        <v>45</v>
      </c>
      <c r="C2186" t="s">
        <v>1221</v>
      </c>
      <c r="D2186" t="s">
        <v>1222</v>
      </c>
      <c r="E2186" t="s">
        <v>3</v>
      </c>
      <c r="F2186">
        <f t="shared" si="170"/>
        <v>7</v>
      </c>
      <c r="G2186" t="s">
        <v>4000</v>
      </c>
      <c r="H2186" t="s">
        <v>3782</v>
      </c>
      <c r="I2186" t="s">
        <v>3785</v>
      </c>
      <c r="J2186" t="s">
        <v>4397</v>
      </c>
      <c r="K2186" s="46">
        <v>0.49020000000000002</v>
      </c>
      <c r="L2186" s="27">
        <v>0</v>
      </c>
      <c r="M2186" s="27">
        <v>4389.59</v>
      </c>
      <c r="N2186" s="27">
        <v>0</v>
      </c>
      <c r="O2186" s="70">
        <f t="shared" si="171"/>
        <v>4389.59</v>
      </c>
      <c r="P2186" s="76">
        <v>0</v>
      </c>
      <c r="Q2186" s="66">
        <f t="shared" si="172"/>
        <v>0</v>
      </c>
      <c r="R2186" s="63">
        <v>0</v>
      </c>
      <c r="S2186" s="27">
        <v>0</v>
      </c>
      <c r="T2186" s="27">
        <v>4389.59</v>
      </c>
      <c r="U2186" s="64">
        <f t="shared" si="173"/>
        <v>0</v>
      </c>
      <c r="V2186" s="65">
        <f t="shared" si="174"/>
        <v>4389.59</v>
      </c>
    </row>
    <row r="2187" spans="1:22" x14ac:dyDescent="0.25">
      <c r="A2187" s="1" t="s">
        <v>3764</v>
      </c>
      <c r="B2187" t="s">
        <v>45</v>
      </c>
      <c r="C2187" t="s">
        <v>1221</v>
      </c>
      <c r="D2187" t="s">
        <v>1222</v>
      </c>
      <c r="E2187" t="s">
        <v>3</v>
      </c>
      <c r="F2187">
        <f t="shared" si="170"/>
        <v>7</v>
      </c>
      <c r="G2187" t="s">
        <v>3787</v>
      </c>
      <c r="H2187" t="s">
        <v>3782</v>
      </c>
      <c r="I2187" t="s">
        <v>3785</v>
      </c>
      <c r="J2187" t="s">
        <v>4397</v>
      </c>
      <c r="K2187" s="46">
        <v>1.1765000000000001</v>
      </c>
      <c r="L2187" s="27">
        <v>0</v>
      </c>
      <c r="M2187" s="27">
        <v>10535.2</v>
      </c>
      <c r="N2187" s="27">
        <v>0</v>
      </c>
      <c r="O2187" s="70">
        <f t="shared" si="171"/>
        <v>10535.2</v>
      </c>
      <c r="P2187" s="76">
        <v>0</v>
      </c>
      <c r="Q2187" s="66">
        <f t="shared" si="172"/>
        <v>0</v>
      </c>
      <c r="R2187" s="63">
        <v>0</v>
      </c>
      <c r="S2187" s="27">
        <v>0</v>
      </c>
      <c r="T2187" s="27">
        <v>10535.2</v>
      </c>
      <c r="U2187" s="64">
        <f t="shared" si="173"/>
        <v>0</v>
      </c>
      <c r="V2187" s="65">
        <f t="shared" si="174"/>
        <v>10535.2</v>
      </c>
    </row>
    <row r="2188" spans="1:22" x14ac:dyDescent="0.25">
      <c r="A2188" s="1" t="s">
        <v>3764</v>
      </c>
      <c r="B2188" t="s">
        <v>45</v>
      </c>
      <c r="C2188" t="s">
        <v>1223</v>
      </c>
      <c r="D2188" t="s">
        <v>1224</v>
      </c>
      <c r="E2188" t="s">
        <v>3</v>
      </c>
      <c r="F2188">
        <f t="shared" si="170"/>
        <v>7</v>
      </c>
      <c r="G2188" t="s">
        <v>3778</v>
      </c>
      <c r="H2188" t="s">
        <v>3779</v>
      </c>
      <c r="I2188" t="s">
        <v>3780</v>
      </c>
      <c r="J2188" t="s">
        <v>4397</v>
      </c>
      <c r="K2188" s="46">
        <v>0.85629999999999995</v>
      </c>
      <c r="L2188" s="27">
        <v>24.64</v>
      </c>
      <c r="M2188" s="27">
        <v>0</v>
      </c>
      <c r="N2188" s="27">
        <v>395.63</v>
      </c>
      <c r="O2188" s="70">
        <f t="shared" si="171"/>
        <v>420.27</v>
      </c>
      <c r="P2188" s="76">
        <v>1.4452632554690399</v>
      </c>
      <c r="Q2188" s="66">
        <f t="shared" si="172"/>
        <v>571.79</v>
      </c>
      <c r="R2188" s="63">
        <v>1</v>
      </c>
      <c r="S2188" s="27">
        <v>0</v>
      </c>
      <c r="T2188" s="27">
        <v>420.27</v>
      </c>
      <c r="U2188" s="64">
        <f t="shared" si="173"/>
        <v>571.79</v>
      </c>
      <c r="V2188" s="65">
        <f t="shared" si="174"/>
        <v>992.06</v>
      </c>
    </row>
    <row r="2189" spans="1:22" x14ac:dyDescent="0.25">
      <c r="A2189" s="1" t="s">
        <v>3764</v>
      </c>
      <c r="B2189" t="s">
        <v>45</v>
      </c>
      <c r="C2189" t="s">
        <v>1223</v>
      </c>
      <c r="D2189" t="s">
        <v>1224</v>
      </c>
      <c r="E2189" t="s">
        <v>3</v>
      </c>
      <c r="F2189">
        <f t="shared" si="170"/>
        <v>7</v>
      </c>
      <c r="G2189" t="s">
        <v>3902</v>
      </c>
      <c r="H2189" t="s">
        <v>3782</v>
      </c>
      <c r="I2189" t="s">
        <v>3783</v>
      </c>
      <c r="J2189" t="s">
        <v>4397</v>
      </c>
      <c r="K2189" s="46">
        <v>0.995</v>
      </c>
      <c r="L2189" s="27">
        <v>488.35</v>
      </c>
      <c r="M2189" s="27">
        <v>0</v>
      </c>
      <c r="N2189" s="27">
        <v>0</v>
      </c>
      <c r="O2189" s="70">
        <f t="shared" si="171"/>
        <v>488.35</v>
      </c>
      <c r="P2189" s="76">
        <v>0</v>
      </c>
      <c r="Q2189" s="66">
        <f t="shared" si="172"/>
        <v>0</v>
      </c>
      <c r="R2189" s="63">
        <v>1</v>
      </c>
      <c r="S2189" s="27">
        <v>0</v>
      </c>
      <c r="T2189" s="27">
        <v>488.35</v>
      </c>
      <c r="U2189" s="64">
        <f t="shared" si="173"/>
        <v>0</v>
      </c>
      <c r="V2189" s="65">
        <f t="shared" si="174"/>
        <v>488.35</v>
      </c>
    </row>
    <row r="2190" spans="1:22" x14ac:dyDescent="0.25">
      <c r="A2190" s="1" t="s">
        <v>3764</v>
      </c>
      <c r="B2190" t="s">
        <v>45</v>
      </c>
      <c r="C2190" t="s">
        <v>1223</v>
      </c>
      <c r="D2190" t="s">
        <v>1224</v>
      </c>
      <c r="E2190" t="s">
        <v>3</v>
      </c>
      <c r="F2190">
        <f t="shared" si="170"/>
        <v>7</v>
      </c>
      <c r="G2190" t="s">
        <v>3866</v>
      </c>
      <c r="H2190" t="s">
        <v>3798</v>
      </c>
      <c r="I2190" t="s">
        <v>3785</v>
      </c>
      <c r="J2190" t="s">
        <v>4397</v>
      </c>
      <c r="K2190" s="46">
        <v>1.6</v>
      </c>
      <c r="L2190" s="27">
        <v>0</v>
      </c>
      <c r="M2190" s="27">
        <v>0</v>
      </c>
      <c r="N2190" s="27">
        <v>785.28</v>
      </c>
      <c r="O2190" s="70">
        <f t="shared" si="171"/>
        <v>785.28</v>
      </c>
      <c r="P2190" s="76">
        <v>1.4452632554690399</v>
      </c>
      <c r="Q2190" s="66">
        <f t="shared" si="172"/>
        <v>1134.94</v>
      </c>
      <c r="R2190" s="63">
        <v>1</v>
      </c>
      <c r="S2190" s="27">
        <v>0</v>
      </c>
      <c r="T2190" s="27">
        <v>785.28</v>
      </c>
      <c r="U2190" s="64">
        <f t="shared" si="173"/>
        <v>1134.94</v>
      </c>
      <c r="V2190" s="65">
        <f t="shared" si="174"/>
        <v>1920.22</v>
      </c>
    </row>
    <row r="2191" spans="1:22" x14ac:dyDescent="0.25">
      <c r="A2191" s="1" t="s">
        <v>3764</v>
      </c>
      <c r="B2191" t="s">
        <v>45</v>
      </c>
      <c r="C2191" t="s">
        <v>1223</v>
      </c>
      <c r="D2191" t="s">
        <v>1224</v>
      </c>
      <c r="E2191" t="s">
        <v>3</v>
      </c>
      <c r="F2191">
        <f t="shared" si="170"/>
        <v>7</v>
      </c>
      <c r="G2191" t="s">
        <v>3787</v>
      </c>
      <c r="H2191" t="s">
        <v>3782</v>
      </c>
      <c r="I2191" t="s">
        <v>3785</v>
      </c>
      <c r="J2191" t="s">
        <v>4397</v>
      </c>
      <c r="K2191" s="46">
        <v>1.99</v>
      </c>
      <c r="L2191" s="27">
        <v>0</v>
      </c>
      <c r="M2191" s="27">
        <v>0</v>
      </c>
      <c r="N2191" s="27">
        <v>976.69</v>
      </c>
      <c r="O2191" s="70">
        <f t="shared" si="171"/>
        <v>976.69</v>
      </c>
      <c r="P2191" s="76">
        <v>1.4452632554690399</v>
      </c>
      <c r="Q2191" s="66">
        <f t="shared" si="172"/>
        <v>1411.57</v>
      </c>
      <c r="R2191" s="63">
        <v>1</v>
      </c>
      <c r="S2191" s="27">
        <v>0</v>
      </c>
      <c r="T2191" s="27">
        <v>976.69</v>
      </c>
      <c r="U2191" s="64">
        <f t="shared" si="173"/>
        <v>1411.57</v>
      </c>
      <c r="V2191" s="65">
        <f t="shared" si="174"/>
        <v>2388.2600000000002</v>
      </c>
    </row>
    <row r="2192" spans="1:22" x14ac:dyDescent="0.25">
      <c r="A2192" s="1" t="s">
        <v>3764</v>
      </c>
      <c r="B2192" t="s">
        <v>45</v>
      </c>
      <c r="C2192" t="s">
        <v>1225</v>
      </c>
      <c r="D2192" t="s">
        <v>1226</v>
      </c>
      <c r="E2192" t="s">
        <v>3</v>
      </c>
      <c r="F2192">
        <f t="shared" si="170"/>
        <v>7</v>
      </c>
      <c r="G2192" t="s">
        <v>3778</v>
      </c>
      <c r="H2192" t="s">
        <v>3779</v>
      </c>
      <c r="I2192" t="s">
        <v>3780</v>
      </c>
      <c r="J2192" t="s">
        <v>4397</v>
      </c>
      <c r="K2192" s="46">
        <v>0.72430000000000005</v>
      </c>
      <c r="L2192" s="27">
        <v>0</v>
      </c>
      <c r="M2192" s="27">
        <v>1551.56</v>
      </c>
      <c r="N2192" s="27">
        <v>0</v>
      </c>
      <c r="O2192" s="70">
        <f t="shared" si="171"/>
        <v>1551.56</v>
      </c>
      <c r="P2192" s="76">
        <v>0</v>
      </c>
      <c r="Q2192" s="66">
        <f t="shared" si="172"/>
        <v>0</v>
      </c>
      <c r="R2192" s="63">
        <v>0</v>
      </c>
      <c r="S2192" s="27">
        <v>0</v>
      </c>
      <c r="T2192" s="27">
        <v>1551.56</v>
      </c>
      <c r="U2192" s="64">
        <f t="shared" si="173"/>
        <v>0</v>
      </c>
      <c r="V2192" s="65">
        <f t="shared" si="174"/>
        <v>1551.56</v>
      </c>
    </row>
    <row r="2193" spans="1:22" x14ac:dyDescent="0.25">
      <c r="A2193" s="1" t="s">
        <v>3764</v>
      </c>
      <c r="B2193" t="s">
        <v>45</v>
      </c>
      <c r="C2193" t="s">
        <v>1225</v>
      </c>
      <c r="D2193" t="s">
        <v>1226</v>
      </c>
      <c r="E2193" t="s">
        <v>3</v>
      </c>
      <c r="F2193">
        <f t="shared" si="170"/>
        <v>7</v>
      </c>
      <c r="G2193" t="s">
        <v>3902</v>
      </c>
      <c r="H2193" t="s">
        <v>3782</v>
      </c>
      <c r="I2193" t="s">
        <v>3783</v>
      </c>
      <c r="J2193" t="s">
        <v>4397</v>
      </c>
      <c r="K2193" s="46">
        <v>0.99809999999999999</v>
      </c>
      <c r="L2193" s="27">
        <v>0</v>
      </c>
      <c r="M2193" s="27">
        <v>2138.08</v>
      </c>
      <c r="N2193" s="27">
        <v>0</v>
      </c>
      <c r="O2193" s="70">
        <f t="shared" si="171"/>
        <v>2138.08</v>
      </c>
      <c r="P2193" s="76">
        <v>0</v>
      </c>
      <c r="Q2193" s="66">
        <f t="shared" si="172"/>
        <v>0</v>
      </c>
      <c r="R2193" s="63">
        <v>0</v>
      </c>
      <c r="S2193" s="27">
        <v>0</v>
      </c>
      <c r="T2193" s="27">
        <v>2138.08</v>
      </c>
      <c r="U2193" s="64">
        <f t="shared" si="173"/>
        <v>0</v>
      </c>
      <c r="V2193" s="65">
        <f t="shared" si="174"/>
        <v>2138.08</v>
      </c>
    </row>
    <row r="2194" spans="1:22" x14ac:dyDescent="0.25">
      <c r="A2194" s="1" t="s">
        <v>3764</v>
      </c>
      <c r="B2194" t="s">
        <v>45</v>
      </c>
      <c r="C2194" t="s">
        <v>1225</v>
      </c>
      <c r="D2194" t="s">
        <v>1226</v>
      </c>
      <c r="E2194" t="s">
        <v>3</v>
      </c>
      <c r="F2194">
        <f t="shared" si="170"/>
        <v>7</v>
      </c>
      <c r="G2194" t="s">
        <v>3909</v>
      </c>
      <c r="H2194" t="s">
        <v>3782</v>
      </c>
      <c r="I2194" t="s">
        <v>3783</v>
      </c>
      <c r="J2194" t="s">
        <v>4397</v>
      </c>
      <c r="K2194" s="46">
        <v>0.499</v>
      </c>
      <c r="L2194" s="27">
        <v>0</v>
      </c>
      <c r="M2194" s="27">
        <v>1068.93</v>
      </c>
      <c r="N2194" s="27">
        <v>0</v>
      </c>
      <c r="O2194" s="70">
        <f t="shared" si="171"/>
        <v>1068.93</v>
      </c>
      <c r="P2194" s="76">
        <v>0</v>
      </c>
      <c r="Q2194" s="66">
        <f t="shared" si="172"/>
        <v>0</v>
      </c>
      <c r="R2194" s="63">
        <v>0</v>
      </c>
      <c r="S2194" s="27">
        <v>0</v>
      </c>
      <c r="T2194" s="27">
        <v>1068.93</v>
      </c>
      <c r="U2194" s="64">
        <f t="shared" si="173"/>
        <v>0</v>
      </c>
      <c r="V2194" s="65">
        <f t="shared" si="174"/>
        <v>1068.93</v>
      </c>
    </row>
    <row r="2195" spans="1:22" x14ac:dyDescent="0.25">
      <c r="A2195" s="1" t="s">
        <v>3764</v>
      </c>
      <c r="B2195" t="s">
        <v>45</v>
      </c>
      <c r="C2195" t="s">
        <v>1225</v>
      </c>
      <c r="D2195" t="s">
        <v>1226</v>
      </c>
      <c r="E2195" t="s">
        <v>3</v>
      </c>
      <c r="F2195">
        <f t="shared" si="170"/>
        <v>7</v>
      </c>
      <c r="G2195" t="s">
        <v>3866</v>
      </c>
      <c r="H2195" t="s">
        <v>3798</v>
      </c>
      <c r="I2195" t="s">
        <v>3785</v>
      </c>
      <c r="J2195" t="s">
        <v>4397</v>
      </c>
      <c r="K2195" s="46">
        <v>1.6</v>
      </c>
      <c r="L2195" s="27">
        <v>0</v>
      </c>
      <c r="M2195" s="27">
        <v>3427.44</v>
      </c>
      <c r="N2195" s="27">
        <v>0</v>
      </c>
      <c r="O2195" s="70">
        <f t="shared" si="171"/>
        <v>3427.44</v>
      </c>
      <c r="P2195" s="76">
        <v>0</v>
      </c>
      <c r="Q2195" s="66">
        <f t="shared" si="172"/>
        <v>0</v>
      </c>
      <c r="R2195" s="63">
        <v>0</v>
      </c>
      <c r="S2195" s="27">
        <v>0</v>
      </c>
      <c r="T2195" s="27">
        <v>3427.44</v>
      </c>
      <c r="U2195" s="64">
        <f t="shared" si="173"/>
        <v>0</v>
      </c>
      <c r="V2195" s="65">
        <f t="shared" si="174"/>
        <v>3427.44</v>
      </c>
    </row>
    <row r="2196" spans="1:22" x14ac:dyDescent="0.25">
      <c r="A2196" s="1" t="s">
        <v>3764</v>
      </c>
      <c r="B2196" t="s">
        <v>45</v>
      </c>
      <c r="C2196" t="s">
        <v>1225</v>
      </c>
      <c r="D2196" t="s">
        <v>1226</v>
      </c>
      <c r="E2196" t="s">
        <v>3</v>
      </c>
      <c r="F2196">
        <f t="shared" si="170"/>
        <v>7</v>
      </c>
      <c r="G2196" t="s">
        <v>3787</v>
      </c>
      <c r="H2196" t="s">
        <v>3782</v>
      </c>
      <c r="I2196" t="s">
        <v>3785</v>
      </c>
      <c r="J2196" t="s">
        <v>4397</v>
      </c>
      <c r="K2196" s="46">
        <v>1</v>
      </c>
      <c r="L2196" s="27">
        <v>0</v>
      </c>
      <c r="M2196" s="27">
        <v>2142.15</v>
      </c>
      <c r="N2196" s="27">
        <v>0</v>
      </c>
      <c r="O2196" s="70">
        <f t="shared" si="171"/>
        <v>2142.15</v>
      </c>
      <c r="P2196" s="76">
        <v>0</v>
      </c>
      <c r="Q2196" s="66">
        <f t="shared" si="172"/>
        <v>0</v>
      </c>
      <c r="R2196" s="63">
        <v>0</v>
      </c>
      <c r="S2196" s="27">
        <v>0</v>
      </c>
      <c r="T2196" s="27">
        <v>2142.15</v>
      </c>
      <c r="U2196" s="64">
        <f t="shared" si="173"/>
        <v>0</v>
      </c>
      <c r="V2196" s="65">
        <f t="shared" si="174"/>
        <v>2142.15</v>
      </c>
    </row>
    <row r="2197" spans="1:22" x14ac:dyDescent="0.25">
      <c r="A2197" s="1" t="s">
        <v>3764</v>
      </c>
      <c r="B2197" t="s">
        <v>45</v>
      </c>
      <c r="C2197" t="s">
        <v>1227</v>
      </c>
      <c r="D2197" t="s">
        <v>1228</v>
      </c>
      <c r="E2197" t="s">
        <v>3</v>
      </c>
      <c r="F2197">
        <f t="shared" si="170"/>
        <v>7</v>
      </c>
      <c r="G2197" t="s">
        <v>3778</v>
      </c>
      <c r="H2197" t="s">
        <v>3779</v>
      </c>
      <c r="I2197" t="s">
        <v>3780</v>
      </c>
      <c r="J2197" t="s">
        <v>4397</v>
      </c>
      <c r="K2197" s="46">
        <v>0.69399999999999995</v>
      </c>
      <c r="L2197" s="27">
        <v>0</v>
      </c>
      <c r="M2197" s="27">
        <v>563.88</v>
      </c>
      <c r="N2197" s="27">
        <v>0</v>
      </c>
      <c r="O2197" s="70">
        <f t="shared" si="171"/>
        <v>563.88</v>
      </c>
      <c r="P2197" s="76">
        <v>0</v>
      </c>
      <c r="Q2197" s="66">
        <f t="shared" si="172"/>
        <v>0</v>
      </c>
      <c r="R2197" s="63">
        <v>0</v>
      </c>
      <c r="S2197" s="27">
        <v>0</v>
      </c>
      <c r="T2197" s="27">
        <v>563.88</v>
      </c>
      <c r="U2197" s="64">
        <f t="shared" si="173"/>
        <v>0</v>
      </c>
      <c r="V2197" s="65">
        <f t="shared" si="174"/>
        <v>563.88</v>
      </c>
    </row>
    <row r="2198" spans="1:22" x14ac:dyDescent="0.25">
      <c r="A2198" s="1" t="s">
        <v>3764</v>
      </c>
      <c r="B2198" t="s">
        <v>45</v>
      </c>
      <c r="C2198" t="s">
        <v>1227</v>
      </c>
      <c r="D2198" t="s">
        <v>1228</v>
      </c>
      <c r="E2198" t="s">
        <v>3</v>
      </c>
      <c r="F2198">
        <f t="shared" si="170"/>
        <v>7</v>
      </c>
      <c r="G2198" t="s">
        <v>3902</v>
      </c>
      <c r="H2198" t="s">
        <v>3782</v>
      </c>
      <c r="I2198" t="s">
        <v>3783</v>
      </c>
      <c r="J2198" t="s">
        <v>4397</v>
      </c>
      <c r="K2198" s="46">
        <v>0.84040000000000004</v>
      </c>
      <c r="L2198" s="27">
        <v>0</v>
      </c>
      <c r="M2198" s="27">
        <v>682.83</v>
      </c>
      <c r="N2198" s="27">
        <v>0</v>
      </c>
      <c r="O2198" s="70">
        <f t="shared" si="171"/>
        <v>682.83</v>
      </c>
      <c r="P2198" s="76">
        <v>0</v>
      </c>
      <c r="Q2198" s="66">
        <f t="shared" si="172"/>
        <v>0</v>
      </c>
      <c r="R2198" s="63">
        <v>0</v>
      </c>
      <c r="S2198" s="27">
        <v>0</v>
      </c>
      <c r="T2198" s="27">
        <v>682.83</v>
      </c>
      <c r="U2198" s="64">
        <f t="shared" si="173"/>
        <v>0</v>
      </c>
      <c r="V2198" s="65">
        <f t="shared" si="174"/>
        <v>682.83</v>
      </c>
    </row>
    <row r="2199" spans="1:22" x14ac:dyDescent="0.25">
      <c r="A2199" s="1" t="s">
        <v>3764</v>
      </c>
      <c r="B2199" t="s">
        <v>45</v>
      </c>
      <c r="C2199" t="s">
        <v>1227</v>
      </c>
      <c r="D2199" t="s">
        <v>1228</v>
      </c>
      <c r="E2199" t="s">
        <v>3</v>
      </c>
      <c r="F2199">
        <f t="shared" si="170"/>
        <v>7</v>
      </c>
      <c r="G2199" t="s">
        <v>3909</v>
      </c>
      <c r="H2199" t="s">
        <v>3782</v>
      </c>
      <c r="I2199" t="s">
        <v>3783</v>
      </c>
      <c r="J2199" t="s">
        <v>4397</v>
      </c>
      <c r="K2199" s="46">
        <v>0.58829999999999993</v>
      </c>
      <c r="L2199" s="27">
        <v>0</v>
      </c>
      <c r="M2199" s="27">
        <v>477.99</v>
      </c>
      <c r="N2199" s="27">
        <v>0</v>
      </c>
      <c r="O2199" s="70">
        <f t="shared" si="171"/>
        <v>477.99</v>
      </c>
      <c r="P2199" s="76">
        <v>0</v>
      </c>
      <c r="Q2199" s="66">
        <f t="shared" si="172"/>
        <v>0</v>
      </c>
      <c r="R2199" s="63">
        <v>0</v>
      </c>
      <c r="S2199" s="27">
        <v>0</v>
      </c>
      <c r="T2199" s="27">
        <v>477.99</v>
      </c>
      <c r="U2199" s="64">
        <f t="shared" si="173"/>
        <v>0</v>
      </c>
      <c r="V2199" s="65">
        <f t="shared" si="174"/>
        <v>477.99</v>
      </c>
    </row>
    <row r="2200" spans="1:22" x14ac:dyDescent="0.25">
      <c r="A2200" s="1" t="s">
        <v>3764</v>
      </c>
      <c r="B2200" t="s">
        <v>45</v>
      </c>
      <c r="C2200" t="s">
        <v>1227</v>
      </c>
      <c r="D2200" t="s">
        <v>1228</v>
      </c>
      <c r="E2200" t="s">
        <v>3</v>
      </c>
      <c r="F2200">
        <f t="shared" si="170"/>
        <v>7</v>
      </c>
      <c r="G2200" t="s">
        <v>3996</v>
      </c>
      <c r="H2200" t="s">
        <v>3782</v>
      </c>
      <c r="I2200" t="s">
        <v>3785</v>
      </c>
      <c r="J2200" t="s">
        <v>4397</v>
      </c>
      <c r="K2200" s="46">
        <v>1.0505</v>
      </c>
      <c r="L2200" s="27">
        <v>0</v>
      </c>
      <c r="M2200" s="27">
        <v>853.53</v>
      </c>
      <c r="N2200" s="27">
        <v>0</v>
      </c>
      <c r="O2200" s="70">
        <f t="shared" si="171"/>
        <v>853.53</v>
      </c>
      <c r="P2200" s="76">
        <v>0</v>
      </c>
      <c r="Q2200" s="66">
        <f t="shared" si="172"/>
        <v>0</v>
      </c>
      <c r="R2200" s="63">
        <v>0</v>
      </c>
      <c r="S2200" s="27">
        <v>0</v>
      </c>
      <c r="T2200" s="27">
        <v>853.53</v>
      </c>
      <c r="U2200" s="64">
        <f t="shared" si="173"/>
        <v>0</v>
      </c>
      <c r="V2200" s="65">
        <f t="shared" si="174"/>
        <v>853.53</v>
      </c>
    </row>
    <row r="2201" spans="1:22" x14ac:dyDescent="0.25">
      <c r="A2201" s="1" t="s">
        <v>3764</v>
      </c>
      <c r="B2201" t="s">
        <v>45</v>
      </c>
      <c r="C2201" t="s">
        <v>1227</v>
      </c>
      <c r="D2201" t="s">
        <v>1228</v>
      </c>
      <c r="E2201" t="s">
        <v>3</v>
      </c>
      <c r="F2201">
        <f t="shared" si="170"/>
        <v>7</v>
      </c>
      <c r="G2201" t="s">
        <v>3866</v>
      </c>
      <c r="H2201" t="s">
        <v>3798</v>
      </c>
      <c r="I2201" t="s">
        <v>3785</v>
      </c>
      <c r="J2201" t="s">
        <v>4397</v>
      </c>
      <c r="K2201" s="46">
        <v>1.3651</v>
      </c>
      <c r="L2201" s="27">
        <v>0</v>
      </c>
      <c r="M2201" s="27">
        <v>1109.1400000000001</v>
      </c>
      <c r="N2201" s="27">
        <v>0</v>
      </c>
      <c r="O2201" s="70">
        <f t="shared" si="171"/>
        <v>1109.1400000000001</v>
      </c>
      <c r="P2201" s="76">
        <v>0</v>
      </c>
      <c r="Q2201" s="66">
        <f t="shared" si="172"/>
        <v>0</v>
      </c>
      <c r="R2201" s="63">
        <v>0</v>
      </c>
      <c r="S2201" s="27">
        <v>0</v>
      </c>
      <c r="T2201" s="27">
        <v>1109.1400000000001</v>
      </c>
      <c r="U2201" s="64">
        <f t="shared" si="173"/>
        <v>0</v>
      </c>
      <c r="V2201" s="65">
        <f t="shared" si="174"/>
        <v>1109.1400000000001</v>
      </c>
    </row>
    <row r="2202" spans="1:22" x14ac:dyDescent="0.25">
      <c r="A2202" s="1" t="s">
        <v>3764</v>
      </c>
      <c r="B2202" t="s">
        <v>45</v>
      </c>
      <c r="C2202" t="s">
        <v>1227</v>
      </c>
      <c r="D2202" t="s">
        <v>1228</v>
      </c>
      <c r="E2202" t="s">
        <v>3</v>
      </c>
      <c r="F2202">
        <f t="shared" si="170"/>
        <v>7</v>
      </c>
      <c r="G2202" t="s">
        <v>3787</v>
      </c>
      <c r="H2202" t="s">
        <v>3782</v>
      </c>
      <c r="I2202" t="s">
        <v>3785</v>
      </c>
      <c r="J2202" t="s">
        <v>4397</v>
      </c>
      <c r="K2202" s="46">
        <v>0.84040000000000004</v>
      </c>
      <c r="L2202" s="27">
        <v>0</v>
      </c>
      <c r="M2202" s="27">
        <v>682.83</v>
      </c>
      <c r="N2202" s="27">
        <v>0</v>
      </c>
      <c r="O2202" s="70">
        <f t="shared" si="171"/>
        <v>682.83</v>
      </c>
      <c r="P2202" s="76">
        <v>0</v>
      </c>
      <c r="Q2202" s="66">
        <f t="shared" si="172"/>
        <v>0</v>
      </c>
      <c r="R2202" s="63">
        <v>0</v>
      </c>
      <c r="S2202" s="27">
        <v>0</v>
      </c>
      <c r="T2202" s="27">
        <v>682.83</v>
      </c>
      <c r="U2202" s="64">
        <f t="shared" si="173"/>
        <v>0</v>
      </c>
      <c r="V2202" s="65">
        <f t="shared" si="174"/>
        <v>682.83</v>
      </c>
    </row>
    <row r="2203" spans="1:22" x14ac:dyDescent="0.25">
      <c r="A2203" s="1" t="s">
        <v>3764</v>
      </c>
      <c r="B2203" t="s">
        <v>45</v>
      </c>
      <c r="C2203" t="s">
        <v>1229</v>
      </c>
      <c r="D2203" t="s">
        <v>1230</v>
      </c>
      <c r="E2203" t="s">
        <v>3</v>
      </c>
      <c r="F2203">
        <f t="shared" si="170"/>
        <v>7</v>
      </c>
      <c r="G2203" t="s">
        <v>3778</v>
      </c>
      <c r="H2203" t="s">
        <v>3779</v>
      </c>
      <c r="I2203" t="s">
        <v>3780</v>
      </c>
      <c r="J2203" t="s">
        <v>4397</v>
      </c>
      <c r="K2203" s="46">
        <v>0.95509999999999995</v>
      </c>
      <c r="L2203" s="27">
        <v>0</v>
      </c>
      <c r="M2203" s="27">
        <v>0</v>
      </c>
      <c r="N2203" s="27">
        <v>0</v>
      </c>
      <c r="O2203" s="70">
        <f t="shared" si="171"/>
        <v>0</v>
      </c>
      <c r="P2203" s="76">
        <v>0</v>
      </c>
      <c r="Q2203" s="66">
        <f t="shared" si="172"/>
        <v>0</v>
      </c>
      <c r="R2203" s="63">
        <v>0</v>
      </c>
      <c r="S2203" s="27">
        <v>0</v>
      </c>
      <c r="T2203" s="27">
        <v>0</v>
      </c>
      <c r="U2203" s="64">
        <f t="shared" si="173"/>
        <v>0</v>
      </c>
      <c r="V2203" s="65">
        <f t="shared" si="174"/>
        <v>0</v>
      </c>
    </row>
    <row r="2204" spans="1:22" x14ac:dyDescent="0.25">
      <c r="A2204" s="1" t="s">
        <v>3764</v>
      </c>
      <c r="B2204" t="s">
        <v>45</v>
      </c>
      <c r="C2204" t="s">
        <v>1229</v>
      </c>
      <c r="D2204" t="s">
        <v>1230</v>
      </c>
      <c r="E2204" t="s">
        <v>3</v>
      </c>
      <c r="F2204">
        <f t="shared" si="170"/>
        <v>7</v>
      </c>
      <c r="G2204" t="s">
        <v>3902</v>
      </c>
      <c r="H2204" t="s">
        <v>3782</v>
      </c>
      <c r="I2204" t="s">
        <v>3783</v>
      </c>
      <c r="J2204" t="s">
        <v>4397</v>
      </c>
      <c r="K2204" s="46">
        <v>1</v>
      </c>
      <c r="L2204" s="27">
        <v>0</v>
      </c>
      <c r="M2204" s="27">
        <v>0</v>
      </c>
      <c r="N2204" s="27">
        <v>0</v>
      </c>
      <c r="O2204" s="70">
        <f t="shared" si="171"/>
        <v>0</v>
      </c>
      <c r="P2204" s="76">
        <v>0</v>
      </c>
      <c r="Q2204" s="66">
        <f t="shared" si="172"/>
        <v>0</v>
      </c>
      <c r="R2204" s="63">
        <v>0</v>
      </c>
      <c r="S2204" s="27">
        <v>0</v>
      </c>
      <c r="T2204" s="27">
        <v>0</v>
      </c>
      <c r="U2204" s="64">
        <f t="shared" si="173"/>
        <v>0</v>
      </c>
      <c r="V2204" s="65">
        <f t="shared" si="174"/>
        <v>0</v>
      </c>
    </row>
    <row r="2205" spans="1:22" x14ac:dyDescent="0.25">
      <c r="A2205" s="1" t="s">
        <v>3764</v>
      </c>
      <c r="B2205" t="s">
        <v>45</v>
      </c>
      <c r="C2205" t="s">
        <v>1229</v>
      </c>
      <c r="D2205" t="s">
        <v>1230</v>
      </c>
      <c r="E2205" t="s">
        <v>3</v>
      </c>
      <c r="F2205">
        <f t="shared" si="170"/>
        <v>7</v>
      </c>
      <c r="G2205" t="s">
        <v>3909</v>
      </c>
      <c r="H2205" t="s">
        <v>3782</v>
      </c>
      <c r="I2205" t="s">
        <v>3783</v>
      </c>
      <c r="J2205" t="s">
        <v>4397</v>
      </c>
      <c r="K2205" s="46">
        <v>0.7</v>
      </c>
      <c r="L2205" s="27">
        <v>0</v>
      </c>
      <c r="M2205" s="27">
        <v>0</v>
      </c>
      <c r="N2205" s="27">
        <v>0</v>
      </c>
      <c r="O2205" s="70">
        <f t="shared" si="171"/>
        <v>0</v>
      </c>
      <c r="P2205" s="76">
        <v>0</v>
      </c>
      <c r="Q2205" s="66">
        <f t="shared" si="172"/>
        <v>0</v>
      </c>
      <c r="R2205" s="63">
        <v>0</v>
      </c>
      <c r="S2205" s="27">
        <v>0</v>
      </c>
      <c r="T2205" s="27">
        <v>0</v>
      </c>
      <c r="U2205" s="64">
        <f t="shared" si="173"/>
        <v>0</v>
      </c>
      <c r="V2205" s="65">
        <f t="shared" si="174"/>
        <v>0</v>
      </c>
    </row>
    <row r="2206" spans="1:22" x14ac:dyDescent="0.25">
      <c r="A2206" s="1" t="s">
        <v>3764</v>
      </c>
      <c r="B2206" t="s">
        <v>45</v>
      </c>
      <c r="C2206" t="s">
        <v>1229</v>
      </c>
      <c r="D2206" t="s">
        <v>1230</v>
      </c>
      <c r="E2206" t="s">
        <v>3</v>
      </c>
      <c r="F2206">
        <f t="shared" si="170"/>
        <v>7</v>
      </c>
      <c r="G2206" t="s">
        <v>3866</v>
      </c>
      <c r="H2206" t="s">
        <v>3798</v>
      </c>
      <c r="I2206" t="s">
        <v>3785</v>
      </c>
      <c r="J2206" t="s">
        <v>4397</v>
      </c>
      <c r="K2206" s="46">
        <v>1.6</v>
      </c>
      <c r="L2206" s="27">
        <v>0</v>
      </c>
      <c r="M2206" s="27">
        <v>0</v>
      </c>
      <c r="N2206" s="27">
        <v>0</v>
      </c>
      <c r="O2206" s="70">
        <f t="shared" si="171"/>
        <v>0</v>
      </c>
      <c r="P2206" s="76">
        <v>0</v>
      </c>
      <c r="Q2206" s="66">
        <f t="shared" si="172"/>
        <v>0</v>
      </c>
      <c r="R2206" s="63">
        <v>0</v>
      </c>
      <c r="S2206" s="27">
        <v>0</v>
      </c>
      <c r="T2206" s="27">
        <v>0</v>
      </c>
      <c r="U2206" s="64">
        <f t="shared" si="173"/>
        <v>0</v>
      </c>
      <c r="V2206" s="65">
        <f t="shared" si="174"/>
        <v>0</v>
      </c>
    </row>
    <row r="2207" spans="1:22" x14ac:dyDescent="0.25">
      <c r="A2207" s="1" t="s">
        <v>3764</v>
      </c>
      <c r="B2207" t="s">
        <v>45</v>
      </c>
      <c r="C2207" t="s">
        <v>1231</v>
      </c>
      <c r="D2207" t="s">
        <v>370</v>
      </c>
      <c r="E2207" t="s">
        <v>3</v>
      </c>
      <c r="F2207">
        <f t="shared" si="170"/>
        <v>7</v>
      </c>
      <c r="G2207" t="s">
        <v>3778</v>
      </c>
      <c r="H2207" t="s">
        <v>3779</v>
      </c>
      <c r="I2207" t="s">
        <v>3780</v>
      </c>
      <c r="J2207" t="s">
        <v>4397</v>
      </c>
      <c r="K2207" s="46">
        <v>0.73029999999999995</v>
      </c>
      <c r="L2207" s="27">
        <v>0</v>
      </c>
      <c r="M2207" s="27">
        <v>594.49</v>
      </c>
      <c r="N2207" s="27">
        <v>0</v>
      </c>
      <c r="O2207" s="70">
        <f t="shared" si="171"/>
        <v>594.49</v>
      </c>
      <c r="P2207" s="76">
        <v>0</v>
      </c>
      <c r="Q2207" s="66">
        <f t="shared" si="172"/>
        <v>0</v>
      </c>
      <c r="R2207" s="63">
        <v>0</v>
      </c>
      <c r="S2207" s="27">
        <v>0</v>
      </c>
      <c r="T2207" s="27">
        <v>594.49</v>
      </c>
      <c r="U2207" s="64">
        <f t="shared" si="173"/>
        <v>0</v>
      </c>
      <c r="V2207" s="65">
        <f t="shared" si="174"/>
        <v>594.49</v>
      </c>
    </row>
    <row r="2208" spans="1:22" x14ac:dyDescent="0.25">
      <c r="A2208" s="1" t="s">
        <v>3764</v>
      </c>
      <c r="B2208" t="s">
        <v>45</v>
      </c>
      <c r="C2208" t="s">
        <v>1231</v>
      </c>
      <c r="D2208" t="s">
        <v>370</v>
      </c>
      <c r="E2208" t="s">
        <v>3</v>
      </c>
      <c r="F2208">
        <f t="shared" si="170"/>
        <v>7</v>
      </c>
      <c r="G2208" t="s">
        <v>3902</v>
      </c>
      <c r="H2208" t="s">
        <v>3782</v>
      </c>
      <c r="I2208" t="s">
        <v>3783</v>
      </c>
      <c r="J2208" t="s">
        <v>4397</v>
      </c>
      <c r="K2208" s="46">
        <v>1</v>
      </c>
      <c r="L2208" s="27">
        <v>0</v>
      </c>
      <c r="M2208" s="27">
        <v>814.04</v>
      </c>
      <c r="N2208" s="27">
        <v>0</v>
      </c>
      <c r="O2208" s="70">
        <f t="shared" si="171"/>
        <v>814.04</v>
      </c>
      <c r="P2208" s="76">
        <v>0</v>
      </c>
      <c r="Q2208" s="66">
        <f t="shared" si="172"/>
        <v>0</v>
      </c>
      <c r="R2208" s="63">
        <v>0</v>
      </c>
      <c r="S2208" s="27">
        <v>0</v>
      </c>
      <c r="T2208" s="27">
        <v>814.04</v>
      </c>
      <c r="U2208" s="64">
        <f t="shared" si="173"/>
        <v>0</v>
      </c>
      <c r="V2208" s="65">
        <f t="shared" si="174"/>
        <v>814.04</v>
      </c>
    </row>
    <row r="2209" spans="1:22" x14ac:dyDescent="0.25">
      <c r="A2209" s="1" t="s">
        <v>3764</v>
      </c>
      <c r="B2209" t="s">
        <v>45</v>
      </c>
      <c r="C2209" t="s">
        <v>1231</v>
      </c>
      <c r="D2209" t="s">
        <v>370</v>
      </c>
      <c r="E2209" t="s">
        <v>3</v>
      </c>
      <c r="F2209">
        <f t="shared" si="170"/>
        <v>7</v>
      </c>
      <c r="G2209" t="s">
        <v>3866</v>
      </c>
      <c r="H2209" t="s">
        <v>3798</v>
      </c>
      <c r="I2209" t="s">
        <v>3785</v>
      </c>
      <c r="J2209" t="s">
        <v>4397</v>
      </c>
      <c r="K2209" s="46">
        <v>1.6</v>
      </c>
      <c r="L2209" s="27">
        <v>0</v>
      </c>
      <c r="M2209" s="27">
        <v>1302.46</v>
      </c>
      <c r="N2209" s="27">
        <v>0</v>
      </c>
      <c r="O2209" s="70">
        <f t="shared" si="171"/>
        <v>1302.46</v>
      </c>
      <c r="P2209" s="76">
        <v>0</v>
      </c>
      <c r="Q2209" s="66">
        <f t="shared" si="172"/>
        <v>0</v>
      </c>
      <c r="R2209" s="63">
        <v>0</v>
      </c>
      <c r="S2209" s="27">
        <v>0</v>
      </c>
      <c r="T2209" s="27">
        <v>1302.46</v>
      </c>
      <c r="U2209" s="64">
        <f t="shared" si="173"/>
        <v>0</v>
      </c>
      <c r="V2209" s="65">
        <f t="shared" si="174"/>
        <v>1302.46</v>
      </c>
    </row>
    <row r="2210" spans="1:22" x14ac:dyDescent="0.25">
      <c r="A2210" s="1" t="s">
        <v>3764</v>
      </c>
      <c r="B2210" t="s">
        <v>45</v>
      </c>
      <c r="C2210" t="s">
        <v>1232</v>
      </c>
      <c r="D2210" t="s">
        <v>45</v>
      </c>
      <c r="E2210" t="s">
        <v>3</v>
      </c>
      <c r="F2210">
        <f t="shared" si="170"/>
        <v>7</v>
      </c>
      <c r="G2210" t="s">
        <v>3778</v>
      </c>
      <c r="H2210" t="s">
        <v>3779</v>
      </c>
      <c r="I2210" t="s">
        <v>3780</v>
      </c>
      <c r="J2210" t="s">
        <v>4397</v>
      </c>
      <c r="K2210" s="46">
        <v>0.96509999999999996</v>
      </c>
      <c r="L2210" s="27">
        <v>0</v>
      </c>
      <c r="M2210" s="27">
        <v>0</v>
      </c>
      <c r="N2210" s="27">
        <v>0</v>
      </c>
      <c r="O2210" s="70">
        <f t="shared" si="171"/>
        <v>0</v>
      </c>
      <c r="P2210" s="76">
        <v>0</v>
      </c>
      <c r="Q2210" s="66">
        <f t="shared" si="172"/>
        <v>0</v>
      </c>
      <c r="R2210" s="63">
        <v>0</v>
      </c>
      <c r="S2210" s="27">
        <v>0</v>
      </c>
      <c r="T2210" s="27">
        <v>0</v>
      </c>
      <c r="U2210" s="64">
        <f t="shared" si="173"/>
        <v>0</v>
      </c>
      <c r="V2210" s="65">
        <f t="shared" si="174"/>
        <v>0</v>
      </c>
    </row>
    <row r="2211" spans="1:22" x14ac:dyDescent="0.25">
      <c r="A2211" s="1" t="s">
        <v>3764</v>
      </c>
      <c r="B2211" t="s">
        <v>45</v>
      </c>
      <c r="C2211" t="s">
        <v>1232</v>
      </c>
      <c r="D2211" t="s">
        <v>45</v>
      </c>
      <c r="E2211" t="s">
        <v>3</v>
      </c>
      <c r="F2211">
        <f t="shared" si="170"/>
        <v>7</v>
      </c>
      <c r="G2211" t="s">
        <v>3866</v>
      </c>
      <c r="H2211" t="s">
        <v>3798</v>
      </c>
      <c r="I2211" t="s">
        <v>3785</v>
      </c>
      <c r="J2211" t="s">
        <v>4397</v>
      </c>
      <c r="K2211" s="46">
        <v>1.6</v>
      </c>
      <c r="L2211" s="27">
        <v>0</v>
      </c>
      <c r="M2211" s="27">
        <v>0</v>
      </c>
      <c r="N2211" s="27">
        <v>0</v>
      </c>
      <c r="O2211" s="70">
        <f t="shared" si="171"/>
        <v>0</v>
      </c>
      <c r="P2211" s="76">
        <v>0</v>
      </c>
      <c r="Q2211" s="66">
        <f t="shared" si="172"/>
        <v>0</v>
      </c>
      <c r="R2211" s="63">
        <v>0</v>
      </c>
      <c r="S2211" s="27">
        <v>0</v>
      </c>
      <c r="T2211" s="27">
        <v>0</v>
      </c>
      <c r="U2211" s="64">
        <f t="shared" si="173"/>
        <v>0</v>
      </c>
      <c r="V2211" s="65">
        <f t="shared" si="174"/>
        <v>0</v>
      </c>
    </row>
    <row r="2212" spans="1:22" x14ac:dyDescent="0.25">
      <c r="A2212" s="1" t="s">
        <v>3764</v>
      </c>
      <c r="B2212" t="s">
        <v>45</v>
      </c>
      <c r="C2212" t="s">
        <v>1233</v>
      </c>
      <c r="D2212" t="s">
        <v>1014</v>
      </c>
      <c r="E2212" t="s">
        <v>3</v>
      </c>
      <c r="F2212">
        <f t="shared" si="170"/>
        <v>7</v>
      </c>
      <c r="G2212" t="s">
        <v>3778</v>
      </c>
      <c r="H2212" t="s">
        <v>3779</v>
      </c>
      <c r="I2212" t="s">
        <v>3780</v>
      </c>
      <c r="J2212" t="s">
        <v>4397</v>
      </c>
      <c r="K2212" s="46">
        <v>0.85929999999999995</v>
      </c>
      <c r="L2212" s="27">
        <v>0</v>
      </c>
      <c r="M2212" s="27">
        <v>31.71</v>
      </c>
      <c r="N2212" s="27">
        <v>0</v>
      </c>
      <c r="O2212" s="70">
        <f t="shared" si="171"/>
        <v>31.71</v>
      </c>
      <c r="P2212" s="76">
        <v>0</v>
      </c>
      <c r="Q2212" s="66">
        <f t="shared" si="172"/>
        <v>0</v>
      </c>
      <c r="R2212" s="63">
        <v>0</v>
      </c>
      <c r="S2212" s="27">
        <v>0</v>
      </c>
      <c r="T2212" s="27">
        <v>31.71</v>
      </c>
      <c r="U2212" s="64">
        <f t="shared" si="173"/>
        <v>0</v>
      </c>
      <c r="V2212" s="65">
        <f t="shared" si="174"/>
        <v>31.71</v>
      </c>
    </row>
    <row r="2213" spans="1:22" x14ac:dyDescent="0.25">
      <c r="A2213" s="1" t="s">
        <v>3764</v>
      </c>
      <c r="B2213" t="s">
        <v>45</v>
      </c>
      <c r="C2213" t="s">
        <v>1233</v>
      </c>
      <c r="D2213" t="s">
        <v>1014</v>
      </c>
      <c r="E2213" t="s">
        <v>3</v>
      </c>
      <c r="F2213">
        <f t="shared" si="170"/>
        <v>7</v>
      </c>
      <c r="G2213" t="s">
        <v>3900</v>
      </c>
      <c r="H2213" t="s">
        <v>3779</v>
      </c>
      <c r="I2213" t="s">
        <v>3780</v>
      </c>
      <c r="J2213" t="s">
        <v>4397</v>
      </c>
      <c r="K2213" s="46">
        <v>1</v>
      </c>
      <c r="L2213" s="27">
        <v>0</v>
      </c>
      <c r="M2213" s="27">
        <v>36.9</v>
      </c>
      <c r="N2213" s="27">
        <v>0</v>
      </c>
      <c r="O2213" s="70">
        <f t="shared" si="171"/>
        <v>36.9</v>
      </c>
      <c r="P2213" s="76">
        <v>0</v>
      </c>
      <c r="Q2213" s="66">
        <f t="shared" si="172"/>
        <v>0</v>
      </c>
      <c r="R2213" s="63">
        <v>0</v>
      </c>
      <c r="S2213" s="27">
        <v>0</v>
      </c>
      <c r="T2213" s="27">
        <v>36.9</v>
      </c>
      <c r="U2213" s="64">
        <f t="shared" si="173"/>
        <v>0</v>
      </c>
      <c r="V2213" s="65">
        <f t="shared" si="174"/>
        <v>36.9</v>
      </c>
    </row>
    <row r="2214" spans="1:22" x14ac:dyDescent="0.25">
      <c r="A2214" s="1" t="s">
        <v>3764</v>
      </c>
      <c r="B2214" t="s">
        <v>45</v>
      </c>
      <c r="C2214" t="s">
        <v>1233</v>
      </c>
      <c r="D2214" t="s">
        <v>1014</v>
      </c>
      <c r="E2214" t="s">
        <v>3</v>
      </c>
      <c r="F2214">
        <f t="shared" si="170"/>
        <v>7</v>
      </c>
      <c r="G2214" t="s">
        <v>3866</v>
      </c>
      <c r="H2214" t="s">
        <v>3798</v>
      </c>
      <c r="I2214" t="s">
        <v>3785</v>
      </c>
      <c r="J2214" t="s">
        <v>4397</v>
      </c>
      <c r="K2214" s="46">
        <v>1.6</v>
      </c>
      <c r="L2214" s="27">
        <v>0</v>
      </c>
      <c r="M2214" s="27">
        <v>59.04</v>
      </c>
      <c r="N2214" s="27">
        <v>0</v>
      </c>
      <c r="O2214" s="70">
        <f t="shared" si="171"/>
        <v>59.04</v>
      </c>
      <c r="P2214" s="76">
        <v>0</v>
      </c>
      <c r="Q2214" s="66">
        <f t="shared" si="172"/>
        <v>0</v>
      </c>
      <c r="R2214" s="63">
        <v>0</v>
      </c>
      <c r="S2214" s="27">
        <v>0</v>
      </c>
      <c r="T2214" s="27">
        <v>59.04</v>
      </c>
      <c r="U2214" s="64">
        <f t="shared" si="173"/>
        <v>0</v>
      </c>
      <c r="V2214" s="65">
        <f t="shared" si="174"/>
        <v>59.04</v>
      </c>
    </row>
    <row r="2215" spans="1:22" x14ac:dyDescent="0.25">
      <c r="A2215" s="1" t="s">
        <v>3764</v>
      </c>
      <c r="B2215" t="s">
        <v>45</v>
      </c>
      <c r="C2215" t="s">
        <v>1234</v>
      </c>
      <c r="D2215" t="s">
        <v>1085</v>
      </c>
      <c r="E2215" t="s">
        <v>3</v>
      </c>
      <c r="F2215">
        <f t="shared" si="170"/>
        <v>7</v>
      </c>
      <c r="G2215" t="s">
        <v>3778</v>
      </c>
      <c r="H2215" t="s">
        <v>3779</v>
      </c>
      <c r="I2215" t="s">
        <v>3780</v>
      </c>
      <c r="J2215" t="s">
        <v>4397</v>
      </c>
      <c r="K2215" s="46">
        <v>0.78239999999999998</v>
      </c>
      <c r="L2215" s="27">
        <v>1.07</v>
      </c>
      <c r="M2215" s="27">
        <v>67.099999999999994</v>
      </c>
      <c r="N2215" s="27">
        <v>3</v>
      </c>
      <c r="O2215" s="70">
        <f t="shared" si="171"/>
        <v>71.169999999999987</v>
      </c>
      <c r="P2215" s="76">
        <v>1.4452296819787984</v>
      </c>
      <c r="Q2215" s="66">
        <f t="shared" si="172"/>
        <v>4.34</v>
      </c>
      <c r="R2215" s="63">
        <v>1</v>
      </c>
      <c r="S2215" s="27">
        <v>0</v>
      </c>
      <c r="T2215" s="27">
        <v>71.169999999999987</v>
      </c>
      <c r="U2215" s="64">
        <f t="shared" si="173"/>
        <v>4.34</v>
      </c>
      <c r="V2215" s="65">
        <f t="shared" si="174"/>
        <v>75.509999999999991</v>
      </c>
    </row>
    <row r="2216" spans="1:22" x14ac:dyDescent="0.25">
      <c r="A2216" s="1" t="s">
        <v>3764</v>
      </c>
      <c r="B2216" t="s">
        <v>45</v>
      </c>
      <c r="C2216" t="s">
        <v>1234</v>
      </c>
      <c r="D2216" t="s">
        <v>1085</v>
      </c>
      <c r="E2216" t="s">
        <v>3</v>
      </c>
      <c r="F2216">
        <f t="shared" si="170"/>
        <v>7</v>
      </c>
      <c r="G2216" t="s">
        <v>3902</v>
      </c>
      <c r="H2216" t="s">
        <v>3782</v>
      </c>
      <c r="I2216" t="s">
        <v>3783</v>
      </c>
      <c r="J2216" t="s">
        <v>4397</v>
      </c>
      <c r="K2216" s="46">
        <v>0.99209999999999998</v>
      </c>
      <c r="L2216" s="27">
        <v>5.16</v>
      </c>
      <c r="M2216" s="27">
        <v>85.08</v>
      </c>
      <c r="N2216" s="27">
        <v>0</v>
      </c>
      <c r="O2216" s="70">
        <f t="shared" si="171"/>
        <v>90.24</v>
      </c>
      <c r="P2216" s="76">
        <v>0</v>
      </c>
      <c r="Q2216" s="66">
        <f t="shared" si="172"/>
        <v>0</v>
      </c>
      <c r="R2216" s="63">
        <v>1</v>
      </c>
      <c r="S2216" s="27">
        <v>0</v>
      </c>
      <c r="T2216" s="27">
        <v>90.24</v>
      </c>
      <c r="U2216" s="64">
        <f t="shared" si="173"/>
        <v>0</v>
      </c>
      <c r="V2216" s="65">
        <f t="shared" si="174"/>
        <v>90.24</v>
      </c>
    </row>
    <row r="2217" spans="1:22" x14ac:dyDescent="0.25">
      <c r="A2217" s="1" t="s">
        <v>3764</v>
      </c>
      <c r="B2217" t="s">
        <v>45</v>
      </c>
      <c r="C2217" t="s">
        <v>1234</v>
      </c>
      <c r="D2217" t="s">
        <v>1085</v>
      </c>
      <c r="E2217" t="s">
        <v>3</v>
      </c>
      <c r="F2217">
        <f t="shared" si="170"/>
        <v>7</v>
      </c>
      <c r="G2217" t="s">
        <v>3866</v>
      </c>
      <c r="H2217" t="s">
        <v>3798</v>
      </c>
      <c r="I2217" t="s">
        <v>3785</v>
      </c>
      <c r="J2217" t="s">
        <v>4397</v>
      </c>
      <c r="K2217" s="46">
        <v>1.6</v>
      </c>
      <c r="L2217" s="27">
        <v>0</v>
      </c>
      <c r="M2217" s="27">
        <v>137.21</v>
      </c>
      <c r="N2217" s="27">
        <v>8.32</v>
      </c>
      <c r="O2217" s="70">
        <f t="shared" si="171"/>
        <v>145.53</v>
      </c>
      <c r="P2217" s="76">
        <v>1.4452296819787984</v>
      </c>
      <c r="Q2217" s="66">
        <f t="shared" si="172"/>
        <v>12.02</v>
      </c>
      <c r="R2217" s="63">
        <v>1</v>
      </c>
      <c r="S2217" s="27">
        <v>0</v>
      </c>
      <c r="T2217" s="27">
        <v>145.53</v>
      </c>
      <c r="U2217" s="64">
        <f t="shared" si="173"/>
        <v>12.02</v>
      </c>
      <c r="V2217" s="65">
        <f t="shared" si="174"/>
        <v>157.55000000000001</v>
      </c>
    </row>
    <row r="2218" spans="1:22" x14ac:dyDescent="0.25">
      <c r="A2218" s="1" t="s">
        <v>3764</v>
      </c>
      <c r="B2218" t="s">
        <v>45</v>
      </c>
      <c r="C2218" t="s">
        <v>1235</v>
      </c>
      <c r="D2218" t="s">
        <v>1236</v>
      </c>
      <c r="E2218" t="s">
        <v>3</v>
      </c>
      <c r="F2218">
        <f t="shared" si="170"/>
        <v>7</v>
      </c>
      <c r="G2218" t="s">
        <v>3778</v>
      </c>
      <c r="H2218" t="s">
        <v>3779</v>
      </c>
      <c r="I2218" t="s">
        <v>3780</v>
      </c>
      <c r="J2218" t="s">
        <v>4397</v>
      </c>
      <c r="K2218" s="46">
        <v>0.94240000000000002</v>
      </c>
      <c r="L2218" s="27">
        <v>0</v>
      </c>
      <c r="M2218" s="27">
        <v>0</v>
      </c>
      <c r="N2218" s="27">
        <v>0</v>
      </c>
      <c r="O2218" s="70">
        <f t="shared" si="171"/>
        <v>0</v>
      </c>
      <c r="P2218" s="76">
        <v>0</v>
      </c>
      <c r="Q2218" s="66">
        <f t="shared" si="172"/>
        <v>0</v>
      </c>
      <c r="R2218" s="63">
        <v>0</v>
      </c>
      <c r="S2218" s="27">
        <v>0</v>
      </c>
      <c r="T2218" s="27">
        <v>0</v>
      </c>
      <c r="U2218" s="64">
        <f t="shared" si="173"/>
        <v>0</v>
      </c>
      <c r="V2218" s="65">
        <f t="shared" si="174"/>
        <v>0</v>
      </c>
    </row>
    <row r="2219" spans="1:22" x14ac:dyDescent="0.25">
      <c r="A2219" s="1" t="s">
        <v>3764</v>
      </c>
      <c r="B2219" t="s">
        <v>45</v>
      </c>
      <c r="C2219" t="s">
        <v>1235</v>
      </c>
      <c r="D2219" t="s">
        <v>1236</v>
      </c>
      <c r="E2219" t="s">
        <v>3</v>
      </c>
      <c r="F2219">
        <f t="shared" si="170"/>
        <v>7</v>
      </c>
      <c r="G2219" t="s">
        <v>4001</v>
      </c>
      <c r="H2219" t="s">
        <v>3782</v>
      </c>
      <c r="I2219" t="s">
        <v>3785</v>
      </c>
      <c r="J2219" t="s">
        <v>4397</v>
      </c>
      <c r="K2219" s="46">
        <v>0.47589999999999999</v>
      </c>
      <c r="L2219" s="27">
        <v>0</v>
      </c>
      <c r="M2219" s="27">
        <v>0</v>
      </c>
      <c r="N2219" s="27">
        <v>0</v>
      </c>
      <c r="O2219" s="70">
        <f t="shared" si="171"/>
        <v>0</v>
      </c>
      <c r="P2219" s="76">
        <v>0</v>
      </c>
      <c r="Q2219" s="66">
        <f t="shared" si="172"/>
        <v>0</v>
      </c>
      <c r="R2219" s="63">
        <v>0</v>
      </c>
      <c r="S2219" s="27">
        <v>0</v>
      </c>
      <c r="T2219" s="27">
        <v>0</v>
      </c>
      <c r="U2219" s="64">
        <f t="shared" si="173"/>
        <v>0</v>
      </c>
      <c r="V2219" s="65">
        <f t="shared" si="174"/>
        <v>0</v>
      </c>
    </row>
    <row r="2220" spans="1:22" x14ac:dyDescent="0.25">
      <c r="A2220" s="1" t="s">
        <v>3764</v>
      </c>
      <c r="B2220" t="s">
        <v>45</v>
      </c>
      <c r="C2220" t="s">
        <v>1235</v>
      </c>
      <c r="D2220" t="s">
        <v>1236</v>
      </c>
      <c r="E2220" t="s">
        <v>3</v>
      </c>
      <c r="F2220">
        <f t="shared" si="170"/>
        <v>7</v>
      </c>
      <c r="G2220" t="s">
        <v>3866</v>
      </c>
      <c r="H2220" t="s">
        <v>3798</v>
      </c>
      <c r="I2220" t="s">
        <v>3785</v>
      </c>
      <c r="J2220" t="s">
        <v>4397</v>
      </c>
      <c r="K2220" s="46">
        <v>1.5662</v>
      </c>
      <c r="L2220" s="27">
        <v>0</v>
      </c>
      <c r="M2220" s="27">
        <v>626.87</v>
      </c>
      <c r="N2220" s="27">
        <v>0</v>
      </c>
      <c r="O2220" s="70">
        <f t="shared" si="171"/>
        <v>626.87</v>
      </c>
      <c r="P2220" s="76">
        <v>0</v>
      </c>
      <c r="Q2220" s="66">
        <f t="shared" si="172"/>
        <v>0</v>
      </c>
      <c r="R2220" s="63">
        <v>0</v>
      </c>
      <c r="S2220" s="27">
        <v>0</v>
      </c>
      <c r="T2220" s="27">
        <v>626.87</v>
      </c>
      <c r="U2220" s="64">
        <f t="shared" si="173"/>
        <v>0</v>
      </c>
      <c r="V2220" s="65">
        <f t="shared" si="174"/>
        <v>626.87</v>
      </c>
    </row>
    <row r="2221" spans="1:22" x14ac:dyDescent="0.25">
      <c r="A2221" s="1" t="s">
        <v>3764</v>
      </c>
      <c r="B2221" t="s">
        <v>45</v>
      </c>
      <c r="C2221" t="s">
        <v>1235</v>
      </c>
      <c r="D2221" t="s">
        <v>1236</v>
      </c>
      <c r="E2221" t="s">
        <v>3</v>
      </c>
      <c r="F2221">
        <f t="shared" si="170"/>
        <v>7</v>
      </c>
      <c r="G2221" t="s">
        <v>4000</v>
      </c>
      <c r="H2221" t="s">
        <v>3782</v>
      </c>
      <c r="I2221" t="s">
        <v>3785</v>
      </c>
      <c r="J2221" t="s">
        <v>4397</v>
      </c>
      <c r="K2221" s="46">
        <v>0.95189999999999997</v>
      </c>
      <c r="L2221" s="27">
        <v>0</v>
      </c>
      <c r="M2221" s="27">
        <v>0</v>
      </c>
      <c r="N2221" s="27">
        <v>0</v>
      </c>
      <c r="O2221" s="70">
        <f t="shared" si="171"/>
        <v>0</v>
      </c>
      <c r="P2221" s="76">
        <v>0</v>
      </c>
      <c r="Q2221" s="66">
        <f t="shared" si="172"/>
        <v>0</v>
      </c>
      <c r="R2221" s="63">
        <v>0</v>
      </c>
      <c r="S2221" s="27">
        <v>0</v>
      </c>
      <c r="T2221" s="27">
        <v>0</v>
      </c>
      <c r="U2221" s="64">
        <f t="shared" si="173"/>
        <v>0</v>
      </c>
      <c r="V2221" s="65">
        <f t="shared" si="174"/>
        <v>0</v>
      </c>
    </row>
    <row r="2222" spans="1:22" x14ac:dyDescent="0.25">
      <c r="A2222" s="1" t="s">
        <v>3764</v>
      </c>
      <c r="B2222" t="s">
        <v>45</v>
      </c>
      <c r="C2222" t="s">
        <v>1235</v>
      </c>
      <c r="D2222" t="s">
        <v>1236</v>
      </c>
      <c r="E2222" t="s">
        <v>3</v>
      </c>
      <c r="F2222">
        <f t="shared" si="170"/>
        <v>7</v>
      </c>
      <c r="G2222" t="s">
        <v>3787</v>
      </c>
      <c r="H2222" t="s">
        <v>3782</v>
      </c>
      <c r="I2222" t="s">
        <v>3785</v>
      </c>
      <c r="J2222" t="s">
        <v>4397</v>
      </c>
      <c r="K2222" s="46">
        <v>1.9036999999999999</v>
      </c>
      <c r="L2222" s="27">
        <v>0</v>
      </c>
      <c r="M2222" s="27">
        <v>0</v>
      </c>
      <c r="N2222" s="27">
        <v>0</v>
      </c>
      <c r="O2222" s="70">
        <f t="shared" si="171"/>
        <v>0</v>
      </c>
      <c r="P2222" s="76">
        <v>0</v>
      </c>
      <c r="Q2222" s="66">
        <f t="shared" si="172"/>
        <v>0</v>
      </c>
      <c r="R2222" s="63">
        <v>0</v>
      </c>
      <c r="S2222" s="27">
        <v>0</v>
      </c>
      <c r="T2222" s="27">
        <v>0</v>
      </c>
      <c r="U2222" s="64">
        <f t="shared" si="173"/>
        <v>0</v>
      </c>
      <c r="V2222" s="65">
        <f t="shared" si="174"/>
        <v>0</v>
      </c>
    </row>
    <row r="2223" spans="1:22" x14ac:dyDescent="0.25">
      <c r="A2223" s="1" t="s">
        <v>3764</v>
      </c>
      <c r="B2223" t="s">
        <v>45</v>
      </c>
      <c r="C2223" t="s">
        <v>1237</v>
      </c>
      <c r="D2223" t="s">
        <v>1238</v>
      </c>
      <c r="E2223" t="s">
        <v>3</v>
      </c>
      <c r="F2223">
        <f t="shared" si="170"/>
        <v>7</v>
      </c>
      <c r="G2223" t="s">
        <v>3778</v>
      </c>
      <c r="H2223" t="s">
        <v>3779</v>
      </c>
      <c r="I2223" t="s">
        <v>3780</v>
      </c>
      <c r="J2223" t="s">
        <v>4397</v>
      </c>
      <c r="K2223" s="46">
        <v>0.92800000000000005</v>
      </c>
      <c r="L2223" s="27">
        <v>0.09</v>
      </c>
      <c r="M2223" s="27">
        <v>28.49</v>
      </c>
      <c r="N2223" s="27">
        <v>9.2799999999999994</v>
      </c>
      <c r="O2223" s="70">
        <f t="shared" si="171"/>
        <v>37.86</v>
      </c>
      <c r="P2223" s="76">
        <v>1.4451612903225808</v>
      </c>
      <c r="Q2223" s="66">
        <f t="shared" si="172"/>
        <v>13.41</v>
      </c>
      <c r="R2223" s="63">
        <v>1</v>
      </c>
      <c r="S2223" s="27">
        <v>0</v>
      </c>
      <c r="T2223" s="27">
        <v>37.86</v>
      </c>
      <c r="U2223" s="64">
        <f t="shared" si="173"/>
        <v>13.41</v>
      </c>
      <c r="V2223" s="65">
        <f t="shared" si="174"/>
        <v>51.269999999999996</v>
      </c>
    </row>
    <row r="2224" spans="1:22" x14ac:dyDescent="0.25">
      <c r="A2224" s="1" t="s">
        <v>3764</v>
      </c>
      <c r="B2224" t="s">
        <v>45</v>
      </c>
      <c r="C2224" t="s">
        <v>1237</v>
      </c>
      <c r="D2224" t="s">
        <v>1238</v>
      </c>
      <c r="E2224" t="s">
        <v>3</v>
      </c>
      <c r="F2224">
        <f t="shared" si="170"/>
        <v>7</v>
      </c>
      <c r="G2224" t="s">
        <v>3781</v>
      </c>
      <c r="H2224" t="s">
        <v>3782</v>
      </c>
      <c r="I2224" t="s">
        <v>3783</v>
      </c>
      <c r="J2224" t="s">
        <v>4397</v>
      </c>
      <c r="K2224" s="46">
        <v>0.92810000000000004</v>
      </c>
      <c r="L2224" s="27">
        <v>9.3699999999999992</v>
      </c>
      <c r="M2224" s="27">
        <v>28.49</v>
      </c>
      <c r="N2224" s="27">
        <v>0</v>
      </c>
      <c r="O2224" s="70">
        <f t="shared" si="171"/>
        <v>37.86</v>
      </c>
      <c r="P2224" s="76">
        <v>0</v>
      </c>
      <c r="Q2224" s="66">
        <f t="shared" si="172"/>
        <v>0</v>
      </c>
      <c r="R2224" s="63">
        <v>1</v>
      </c>
      <c r="S2224" s="27">
        <v>0</v>
      </c>
      <c r="T2224" s="27">
        <v>37.86</v>
      </c>
      <c r="U2224" s="64">
        <f t="shared" si="173"/>
        <v>0</v>
      </c>
      <c r="V2224" s="65">
        <f t="shared" si="174"/>
        <v>37.86</v>
      </c>
    </row>
    <row r="2225" spans="1:22" x14ac:dyDescent="0.25">
      <c r="A2225" s="1" t="s">
        <v>3764</v>
      </c>
      <c r="B2225" t="s">
        <v>45</v>
      </c>
      <c r="C2225" t="s">
        <v>1237</v>
      </c>
      <c r="D2225" t="s">
        <v>1238</v>
      </c>
      <c r="E2225" t="s">
        <v>3</v>
      </c>
      <c r="F2225">
        <f t="shared" si="170"/>
        <v>7</v>
      </c>
      <c r="G2225" t="s">
        <v>3835</v>
      </c>
      <c r="H2225" t="s">
        <v>3782</v>
      </c>
      <c r="I2225" t="s">
        <v>3783</v>
      </c>
      <c r="J2225" t="s">
        <v>4397</v>
      </c>
      <c r="K2225" s="46">
        <v>0.27839999999999998</v>
      </c>
      <c r="L2225" s="27">
        <v>2.81</v>
      </c>
      <c r="M2225" s="27">
        <v>8.5500000000000007</v>
      </c>
      <c r="N2225" s="27">
        <v>0</v>
      </c>
      <c r="O2225" s="70">
        <f t="shared" si="171"/>
        <v>11.360000000000001</v>
      </c>
      <c r="P2225" s="76">
        <v>0</v>
      </c>
      <c r="Q2225" s="66">
        <f t="shared" si="172"/>
        <v>0</v>
      </c>
      <c r="R2225" s="63">
        <v>1</v>
      </c>
      <c r="S2225" s="27">
        <v>0</v>
      </c>
      <c r="T2225" s="27">
        <v>11.360000000000001</v>
      </c>
      <c r="U2225" s="64">
        <f t="shared" si="173"/>
        <v>0</v>
      </c>
      <c r="V2225" s="65">
        <f t="shared" si="174"/>
        <v>11.360000000000001</v>
      </c>
    </row>
    <row r="2226" spans="1:22" x14ac:dyDescent="0.25">
      <c r="A2226" s="1" t="s">
        <v>3764</v>
      </c>
      <c r="B2226" t="s">
        <v>45</v>
      </c>
      <c r="C2226" t="s">
        <v>1237</v>
      </c>
      <c r="D2226" t="s">
        <v>1238</v>
      </c>
      <c r="E2226" t="s">
        <v>3</v>
      </c>
      <c r="F2226">
        <f t="shared" si="170"/>
        <v>7</v>
      </c>
      <c r="G2226" t="s">
        <v>3900</v>
      </c>
      <c r="H2226" t="s">
        <v>3779</v>
      </c>
      <c r="I2226" t="s">
        <v>3780</v>
      </c>
      <c r="J2226" t="s">
        <v>4397</v>
      </c>
      <c r="K2226" s="46">
        <v>2.0199999999999999E-2</v>
      </c>
      <c r="L2226" s="27">
        <v>0</v>
      </c>
      <c r="M2226" s="27">
        <v>0.62</v>
      </c>
      <c r="N2226" s="27">
        <v>0.2</v>
      </c>
      <c r="O2226" s="70">
        <f t="shared" si="171"/>
        <v>0.82000000000000006</v>
      </c>
      <c r="P2226" s="76">
        <v>1.4451612903225808</v>
      </c>
      <c r="Q2226" s="66">
        <f t="shared" si="172"/>
        <v>0.28999999999999998</v>
      </c>
      <c r="R2226" s="63">
        <v>1</v>
      </c>
      <c r="S2226" s="27">
        <v>0</v>
      </c>
      <c r="T2226" s="27">
        <v>0.82</v>
      </c>
      <c r="U2226" s="64">
        <f t="shared" si="173"/>
        <v>0.28999999999999998</v>
      </c>
      <c r="V2226" s="65">
        <f t="shared" si="174"/>
        <v>1.1099999999999999</v>
      </c>
    </row>
    <row r="2227" spans="1:22" x14ac:dyDescent="0.25">
      <c r="A2227" s="1" t="s">
        <v>3764</v>
      </c>
      <c r="B2227" t="s">
        <v>45</v>
      </c>
      <c r="C2227" t="s">
        <v>1237</v>
      </c>
      <c r="D2227" t="s">
        <v>1238</v>
      </c>
      <c r="E2227" t="s">
        <v>3</v>
      </c>
      <c r="F2227">
        <f t="shared" si="170"/>
        <v>7</v>
      </c>
      <c r="G2227" t="s">
        <v>3902</v>
      </c>
      <c r="H2227" t="s">
        <v>3782</v>
      </c>
      <c r="I2227" t="s">
        <v>3783</v>
      </c>
      <c r="J2227" t="s">
        <v>4397</v>
      </c>
      <c r="K2227" s="46">
        <v>0.92810000000000004</v>
      </c>
      <c r="L2227" s="27">
        <v>9.3699999999999992</v>
      </c>
      <c r="M2227" s="27">
        <v>28.49</v>
      </c>
      <c r="N2227" s="27">
        <v>0</v>
      </c>
      <c r="O2227" s="70">
        <f t="shared" si="171"/>
        <v>37.86</v>
      </c>
      <c r="P2227" s="76">
        <v>0</v>
      </c>
      <c r="Q2227" s="66">
        <f t="shared" si="172"/>
        <v>0</v>
      </c>
      <c r="R2227" s="63">
        <v>1</v>
      </c>
      <c r="S2227" s="27">
        <v>0</v>
      </c>
      <c r="T2227" s="27">
        <v>37.86</v>
      </c>
      <c r="U2227" s="64">
        <f t="shared" si="173"/>
        <v>0</v>
      </c>
      <c r="V2227" s="65">
        <f t="shared" si="174"/>
        <v>37.86</v>
      </c>
    </row>
    <row r="2228" spans="1:22" x14ac:dyDescent="0.25">
      <c r="A2228" s="1" t="s">
        <v>3764</v>
      </c>
      <c r="B2228" t="s">
        <v>45</v>
      </c>
      <c r="C2228" t="s">
        <v>1237</v>
      </c>
      <c r="D2228" t="s">
        <v>1238</v>
      </c>
      <c r="E2228" t="s">
        <v>3</v>
      </c>
      <c r="F2228">
        <f t="shared" si="170"/>
        <v>7</v>
      </c>
      <c r="G2228" t="s">
        <v>3866</v>
      </c>
      <c r="H2228" t="s">
        <v>3798</v>
      </c>
      <c r="I2228" t="s">
        <v>3785</v>
      </c>
      <c r="J2228" t="s">
        <v>4397</v>
      </c>
      <c r="K2228" s="46">
        <v>1.5172000000000001</v>
      </c>
      <c r="L2228" s="27">
        <v>0</v>
      </c>
      <c r="M2228" s="27">
        <v>46.58</v>
      </c>
      <c r="N2228" s="27">
        <v>15.32</v>
      </c>
      <c r="O2228" s="70">
        <f t="shared" si="171"/>
        <v>61.9</v>
      </c>
      <c r="P2228" s="76">
        <v>1.4451612903225808</v>
      </c>
      <c r="Q2228" s="66">
        <f t="shared" si="172"/>
        <v>22.14</v>
      </c>
      <c r="R2228" s="63">
        <v>1</v>
      </c>
      <c r="S2228" s="27">
        <v>0</v>
      </c>
      <c r="T2228" s="27">
        <v>61.9</v>
      </c>
      <c r="U2228" s="64">
        <f t="shared" si="173"/>
        <v>22.14</v>
      </c>
      <c r="V2228" s="65">
        <f t="shared" si="174"/>
        <v>84.039999999999992</v>
      </c>
    </row>
    <row r="2229" spans="1:22" x14ac:dyDescent="0.25">
      <c r="A2229" s="1" t="s">
        <v>3764</v>
      </c>
      <c r="B2229" t="s">
        <v>45</v>
      </c>
      <c r="C2229" t="s">
        <v>2976</v>
      </c>
      <c r="D2229" t="s">
        <v>45</v>
      </c>
      <c r="E2229" t="s">
        <v>2</v>
      </c>
      <c r="F2229">
        <f t="shared" si="170"/>
        <v>7</v>
      </c>
      <c r="G2229" t="s">
        <v>3778</v>
      </c>
      <c r="H2229" t="s">
        <v>3779</v>
      </c>
      <c r="I2229" t="s">
        <v>3780</v>
      </c>
      <c r="J2229" t="s">
        <v>4396</v>
      </c>
      <c r="K2229" s="46">
        <v>10.365600000000001</v>
      </c>
      <c r="L2229" s="27">
        <v>0</v>
      </c>
      <c r="M2229" s="27">
        <v>9518.7199999999993</v>
      </c>
      <c r="N2229" s="27">
        <v>0</v>
      </c>
      <c r="O2229" s="70">
        <f t="shared" si="171"/>
        <v>9518.7199999999993</v>
      </c>
      <c r="P2229" s="76">
        <v>0</v>
      </c>
      <c r="Q2229" s="66">
        <f t="shared" si="172"/>
        <v>0</v>
      </c>
      <c r="R2229" s="63">
        <v>0</v>
      </c>
      <c r="S2229" s="27">
        <v>9518.7199999999993</v>
      </c>
      <c r="T2229" s="27">
        <v>0</v>
      </c>
      <c r="U2229" s="64">
        <f t="shared" si="173"/>
        <v>0</v>
      </c>
      <c r="V2229" s="65">
        <f t="shared" si="174"/>
        <v>9518.7199999999993</v>
      </c>
    </row>
    <row r="2230" spans="1:22" x14ac:dyDescent="0.25">
      <c r="A2230" s="1" t="s">
        <v>3764</v>
      </c>
      <c r="B2230" t="s">
        <v>45</v>
      </c>
      <c r="C2230" t="s">
        <v>2976</v>
      </c>
      <c r="D2230" t="s">
        <v>45</v>
      </c>
      <c r="E2230" t="s">
        <v>2</v>
      </c>
      <c r="F2230">
        <f t="shared" si="170"/>
        <v>7</v>
      </c>
      <c r="G2230" t="s">
        <v>4255</v>
      </c>
      <c r="H2230" t="s">
        <v>3782</v>
      </c>
      <c r="I2230" t="s">
        <v>3785</v>
      </c>
      <c r="J2230" t="s">
        <v>4396</v>
      </c>
      <c r="K2230" s="46">
        <v>0.27950000000000003</v>
      </c>
      <c r="L2230" s="27">
        <v>0</v>
      </c>
      <c r="M2230" s="27">
        <v>256.67</v>
      </c>
      <c r="N2230" s="27">
        <v>0</v>
      </c>
      <c r="O2230" s="70">
        <f t="shared" si="171"/>
        <v>256.67</v>
      </c>
      <c r="P2230" s="76">
        <v>0</v>
      </c>
      <c r="Q2230" s="66">
        <f t="shared" si="172"/>
        <v>0</v>
      </c>
      <c r="R2230" s="63">
        <v>0</v>
      </c>
      <c r="S2230" s="27">
        <v>256.67</v>
      </c>
      <c r="T2230" s="27">
        <v>0</v>
      </c>
      <c r="U2230" s="64">
        <f t="shared" si="173"/>
        <v>0</v>
      </c>
      <c r="V2230" s="65">
        <f t="shared" si="174"/>
        <v>256.67</v>
      </c>
    </row>
    <row r="2231" spans="1:22" x14ac:dyDescent="0.25">
      <c r="A2231" s="1" t="s">
        <v>3764</v>
      </c>
      <c r="B2231" t="s">
        <v>45</v>
      </c>
      <c r="C2231" t="s">
        <v>2976</v>
      </c>
      <c r="D2231" t="s">
        <v>45</v>
      </c>
      <c r="E2231" t="s">
        <v>2</v>
      </c>
      <c r="F2231">
        <f t="shared" si="170"/>
        <v>7</v>
      </c>
      <c r="G2231" t="s">
        <v>4256</v>
      </c>
      <c r="H2231" t="s">
        <v>3782</v>
      </c>
      <c r="I2231" t="s">
        <v>3785</v>
      </c>
      <c r="J2231" t="s">
        <v>4396</v>
      </c>
      <c r="K2231" s="46">
        <v>0.25</v>
      </c>
      <c r="L2231" s="27">
        <v>0</v>
      </c>
      <c r="M2231" s="27">
        <v>229.58</v>
      </c>
      <c r="N2231" s="27">
        <v>0</v>
      </c>
      <c r="O2231" s="70">
        <f t="shared" si="171"/>
        <v>229.58</v>
      </c>
      <c r="P2231" s="76">
        <v>0</v>
      </c>
      <c r="Q2231" s="66">
        <f t="shared" si="172"/>
        <v>0</v>
      </c>
      <c r="R2231" s="63">
        <v>0</v>
      </c>
      <c r="S2231" s="27">
        <v>229.58</v>
      </c>
      <c r="T2231" s="27">
        <v>0</v>
      </c>
      <c r="U2231" s="64">
        <f t="shared" si="173"/>
        <v>0</v>
      </c>
      <c r="V2231" s="65">
        <f t="shared" si="174"/>
        <v>229.58</v>
      </c>
    </row>
    <row r="2232" spans="1:22" x14ac:dyDescent="0.25">
      <c r="A2232" s="1" t="s">
        <v>3764</v>
      </c>
      <c r="B2232" t="s">
        <v>45</v>
      </c>
      <c r="C2232" t="s">
        <v>2976</v>
      </c>
      <c r="D2232" t="s">
        <v>45</v>
      </c>
      <c r="E2232" t="s">
        <v>2</v>
      </c>
      <c r="F2232">
        <f t="shared" si="170"/>
        <v>7</v>
      </c>
      <c r="G2232" t="s">
        <v>4309</v>
      </c>
      <c r="H2232" t="s">
        <v>3798</v>
      </c>
      <c r="I2232" t="s">
        <v>3785</v>
      </c>
      <c r="J2232" t="s">
        <v>4396</v>
      </c>
      <c r="K2232" s="46">
        <v>3.8549000000000002</v>
      </c>
      <c r="L2232" s="27">
        <v>0</v>
      </c>
      <c r="M2232" s="27">
        <v>3539.95</v>
      </c>
      <c r="N2232" s="27">
        <v>0</v>
      </c>
      <c r="O2232" s="70">
        <f t="shared" si="171"/>
        <v>3539.95</v>
      </c>
      <c r="P2232" s="76">
        <v>0</v>
      </c>
      <c r="Q2232" s="66">
        <f t="shared" si="172"/>
        <v>0</v>
      </c>
      <c r="R2232" s="63">
        <v>0</v>
      </c>
      <c r="S2232" s="27">
        <v>3539.95</v>
      </c>
      <c r="T2232" s="27">
        <v>0</v>
      </c>
      <c r="U2232" s="64">
        <f t="shared" si="173"/>
        <v>0</v>
      </c>
      <c r="V2232" s="65">
        <f t="shared" si="174"/>
        <v>3539.95</v>
      </c>
    </row>
    <row r="2233" spans="1:22" x14ac:dyDescent="0.25">
      <c r="A2233" s="1" t="s">
        <v>3724</v>
      </c>
      <c r="B2233" t="s">
        <v>46</v>
      </c>
      <c r="C2233" t="s">
        <v>128</v>
      </c>
      <c r="D2233" t="s">
        <v>46</v>
      </c>
      <c r="E2233" t="s">
        <v>0</v>
      </c>
      <c r="F2233">
        <f t="shared" si="170"/>
        <v>7</v>
      </c>
      <c r="G2233" t="s">
        <v>3778</v>
      </c>
      <c r="H2233" t="s">
        <v>3779</v>
      </c>
      <c r="I2233" t="s">
        <v>3780</v>
      </c>
      <c r="J2233" t="s">
        <v>4396</v>
      </c>
      <c r="K2233" s="46">
        <v>3.9746000000000001</v>
      </c>
      <c r="L2233" s="27">
        <v>545070.14</v>
      </c>
      <c r="M2233" s="27">
        <v>0</v>
      </c>
      <c r="N2233" s="27">
        <v>1088679.1499999999</v>
      </c>
      <c r="O2233" s="70">
        <f t="shared" si="171"/>
        <v>1633749.29</v>
      </c>
      <c r="P2233" s="76">
        <v>1.4452627663531539</v>
      </c>
      <c r="Q2233" s="66">
        <f t="shared" si="172"/>
        <v>1573427.44</v>
      </c>
      <c r="R2233" s="63">
        <v>1</v>
      </c>
      <c r="S2233" s="27">
        <v>1633749.29</v>
      </c>
      <c r="T2233" s="27">
        <v>0</v>
      </c>
      <c r="U2233" s="64">
        <f t="shared" si="173"/>
        <v>1573427.44</v>
      </c>
      <c r="V2233" s="65">
        <f t="shared" si="174"/>
        <v>3207176.73</v>
      </c>
    </row>
    <row r="2234" spans="1:22" x14ac:dyDescent="0.25">
      <c r="A2234" s="1" t="s">
        <v>3724</v>
      </c>
      <c r="B2234" t="s">
        <v>46</v>
      </c>
      <c r="C2234" t="s">
        <v>128</v>
      </c>
      <c r="D2234" t="s">
        <v>46</v>
      </c>
      <c r="E2234" t="s">
        <v>0</v>
      </c>
      <c r="F2234">
        <f t="shared" si="170"/>
        <v>7</v>
      </c>
      <c r="G2234" t="s">
        <v>3808</v>
      </c>
      <c r="H2234" t="s">
        <v>3782</v>
      </c>
      <c r="I2234" t="s">
        <v>3783</v>
      </c>
      <c r="J2234" t="s">
        <v>4397</v>
      </c>
      <c r="K2234" s="46">
        <v>0.7298</v>
      </c>
      <c r="L2234" s="27">
        <v>346768.8</v>
      </c>
      <c r="M2234" s="27">
        <v>0</v>
      </c>
      <c r="N2234" s="27">
        <v>0</v>
      </c>
      <c r="O2234" s="70">
        <f t="shared" si="171"/>
        <v>346768.8</v>
      </c>
      <c r="P2234" s="76">
        <v>0</v>
      </c>
      <c r="Q2234" s="66">
        <f t="shared" si="172"/>
        <v>0</v>
      </c>
      <c r="R2234" s="63">
        <v>1</v>
      </c>
      <c r="S2234" s="27">
        <v>0</v>
      </c>
      <c r="T2234" s="27">
        <v>346768.8</v>
      </c>
      <c r="U2234" s="64">
        <f t="shared" si="173"/>
        <v>0</v>
      </c>
      <c r="V2234" s="65">
        <f t="shared" si="174"/>
        <v>346768.8</v>
      </c>
    </row>
    <row r="2235" spans="1:22" x14ac:dyDescent="0.25">
      <c r="A2235" s="1" t="s">
        <v>3724</v>
      </c>
      <c r="B2235" t="s">
        <v>46</v>
      </c>
      <c r="C2235" t="s">
        <v>128</v>
      </c>
      <c r="D2235" t="s">
        <v>46</v>
      </c>
      <c r="E2235" t="s">
        <v>0</v>
      </c>
      <c r="F2235">
        <f t="shared" si="170"/>
        <v>7</v>
      </c>
      <c r="G2235" t="s">
        <v>3854</v>
      </c>
      <c r="H2235" t="s">
        <v>3782</v>
      </c>
      <c r="I2235" t="s">
        <v>3785</v>
      </c>
      <c r="J2235" t="s">
        <v>4397</v>
      </c>
      <c r="K2235" s="46">
        <v>0.40679999999999999</v>
      </c>
      <c r="L2235" s="27">
        <v>0</v>
      </c>
      <c r="M2235" s="27">
        <v>0</v>
      </c>
      <c r="N2235" s="27">
        <v>159279.47999999998</v>
      </c>
      <c r="O2235" s="70">
        <f t="shared" si="171"/>
        <v>159279.47999999998</v>
      </c>
      <c r="P2235" s="76">
        <v>1.4452627606951998</v>
      </c>
      <c r="Q2235" s="66">
        <f t="shared" si="172"/>
        <v>230200.7</v>
      </c>
      <c r="R2235" s="63">
        <v>1</v>
      </c>
      <c r="S2235" s="27">
        <v>0</v>
      </c>
      <c r="T2235" s="27">
        <v>159279.47999999998</v>
      </c>
      <c r="U2235" s="64">
        <f t="shared" si="173"/>
        <v>230200.7</v>
      </c>
      <c r="V2235" s="65">
        <f t="shared" si="174"/>
        <v>389480.18</v>
      </c>
    </row>
    <row r="2236" spans="1:22" x14ac:dyDescent="0.25">
      <c r="A2236" s="1" t="s">
        <v>3724</v>
      </c>
      <c r="B2236" t="s">
        <v>46</v>
      </c>
      <c r="C2236" t="s">
        <v>128</v>
      </c>
      <c r="D2236" t="s">
        <v>46</v>
      </c>
      <c r="E2236" t="s">
        <v>0</v>
      </c>
      <c r="F2236">
        <f t="shared" si="170"/>
        <v>7</v>
      </c>
      <c r="G2236" t="s">
        <v>3788</v>
      </c>
      <c r="H2236" t="s">
        <v>3782</v>
      </c>
      <c r="I2236" t="s">
        <v>3785</v>
      </c>
      <c r="J2236" t="s">
        <v>4397</v>
      </c>
      <c r="K2236" s="46">
        <v>0.4622</v>
      </c>
      <c r="L2236" s="27">
        <v>0</v>
      </c>
      <c r="M2236" s="27">
        <v>0</v>
      </c>
      <c r="N2236" s="27">
        <v>182935.47999999998</v>
      </c>
      <c r="O2236" s="70">
        <f t="shared" si="171"/>
        <v>182935.47999999998</v>
      </c>
      <c r="P2236" s="76">
        <v>1.4452627606951998</v>
      </c>
      <c r="Q2236" s="66">
        <f t="shared" si="172"/>
        <v>264389.84000000003</v>
      </c>
      <c r="R2236" s="63">
        <v>1</v>
      </c>
      <c r="S2236" s="27">
        <v>0</v>
      </c>
      <c r="T2236" s="27">
        <v>182935.47999999998</v>
      </c>
      <c r="U2236" s="64">
        <f t="shared" si="173"/>
        <v>264389.84000000003</v>
      </c>
      <c r="V2236" s="65">
        <f t="shared" si="174"/>
        <v>447325.32</v>
      </c>
    </row>
    <row r="2237" spans="1:22" x14ac:dyDescent="0.25">
      <c r="A2237" s="1" t="s">
        <v>3724</v>
      </c>
      <c r="B2237" t="s">
        <v>46</v>
      </c>
      <c r="C2237" t="s">
        <v>128</v>
      </c>
      <c r="D2237" t="s">
        <v>46</v>
      </c>
      <c r="E2237" t="s">
        <v>0</v>
      </c>
      <c r="F2237">
        <f t="shared" si="170"/>
        <v>7</v>
      </c>
      <c r="G2237" t="s">
        <v>3791</v>
      </c>
      <c r="H2237" t="s">
        <v>3782</v>
      </c>
      <c r="I2237" t="s">
        <v>3785</v>
      </c>
      <c r="J2237" t="s">
        <v>4397</v>
      </c>
      <c r="K2237" s="46">
        <v>4.6199999999999998E-2</v>
      </c>
      <c r="L2237" s="27">
        <v>0</v>
      </c>
      <c r="M2237" s="27">
        <v>0</v>
      </c>
      <c r="N2237" s="27">
        <v>18388.63</v>
      </c>
      <c r="O2237" s="70">
        <f t="shared" si="171"/>
        <v>18388.63</v>
      </c>
      <c r="P2237" s="76">
        <v>1.4452627606951998</v>
      </c>
      <c r="Q2237" s="66">
        <f t="shared" si="172"/>
        <v>26576.400000000001</v>
      </c>
      <c r="R2237" s="63">
        <v>1</v>
      </c>
      <c r="S2237" s="27">
        <v>0</v>
      </c>
      <c r="T2237" s="27">
        <v>18388.63</v>
      </c>
      <c r="U2237" s="64">
        <f t="shared" si="173"/>
        <v>26576.400000000001</v>
      </c>
      <c r="V2237" s="65">
        <f t="shared" si="174"/>
        <v>44965.03</v>
      </c>
    </row>
    <row r="2238" spans="1:22" x14ac:dyDescent="0.25">
      <c r="A2238" s="1" t="s">
        <v>3724</v>
      </c>
      <c r="B2238" t="s">
        <v>46</v>
      </c>
      <c r="C2238" t="s">
        <v>1239</v>
      </c>
      <c r="D2238" t="s">
        <v>1240</v>
      </c>
      <c r="E2238" t="s">
        <v>3</v>
      </c>
      <c r="F2238">
        <f t="shared" si="170"/>
        <v>7</v>
      </c>
      <c r="G2238" t="s">
        <v>3778</v>
      </c>
      <c r="H2238" t="s">
        <v>3779</v>
      </c>
      <c r="I2238" t="s">
        <v>3780</v>
      </c>
      <c r="J2238" t="s">
        <v>4397</v>
      </c>
      <c r="K2238" s="46">
        <v>0.85729999999999995</v>
      </c>
      <c r="L2238" s="27">
        <v>0</v>
      </c>
      <c r="M2238" s="27">
        <v>0</v>
      </c>
      <c r="N2238" s="27">
        <v>2295.3700000000026</v>
      </c>
      <c r="O2238" s="70">
        <f t="shared" si="171"/>
        <v>2295.3700000000026</v>
      </c>
      <c r="P2238" s="76">
        <v>1.4452627536024265</v>
      </c>
      <c r="Q2238" s="66">
        <f t="shared" si="172"/>
        <v>3317.41</v>
      </c>
      <c r="R2238" s="63">
        <v>1</v>
      </c>
      <c r="S2238" s="27">
        <v>0</v>
      </c>
      <c r="T2238" s="27">
        <v>2295.3700000000026</v>
      </c>
      <c r="U2238" s="64">
        <f t="shared" si="173"/>
        <v>3317.41</v>
      </c>
      <c r="V2238" s="65">
        <f t="shared" si="174"/>
        <v>5612.7800000000025</v>
      </c>
    </row>
    <row r="2239" spans="1:22" x14ac:dyDescent="0.25">
      <c r="A2239" s="1" t="s">
        <v>3724</v>
      </c>
      <c r="B2239" t="s">
        <v>46</v>
      </c>
      <c r="C2239" t="s">
        <v>1239</v>
      </c>
      <c r="D2239" t="s">
        <v>1240</v>
      </c>
      <c r="E2239" t="s">
        <v>3</v>
      </c>
      <c r="F2239">
        <f t="shared" si="170"/>
        <v>7</v>
      </c>
      <c r="G2239" t="s">
        <v>3918</v>
      </c>
      <c r="H2239" t="s">
        <v>3782</v>
      </c>
      <c r="I2239" t="s">
        <v>3783</v>
      </c>
      <c r="J2239" t="s">
        <v>4397</v>
      </c>
      <c r="K2239" s="46">
        <v>0.89980000000000004</v>
      </c>
      <c r="L2239" s="27">
        <v>2409.1699999999983</v>
      </c>
      <c r="M2239" s="27">
        <v>0</v>
      </c>
      <c r="N2239" s="27">
        <v>0</v>
      </c>
      <c r="O2239" s="70">
        <f t="shared" si="171"/>
        <v>2409.1699999999983</v>
      </c>
      <c r="P2239" s="76">
        <v>0</v>
      </c>
      <c r="Q2239" s="66">
        <f t="shared" si="172"/>
        <v>0</v>
      </c>
      <c r="R2239" s="63">
        <v>1</v>
      </c>
      <c r="S2239" s="27">
        <v>0</v>
      </c>
      <c r="T2239" s="27">
        <v>2409.1699999999983</v>
      </c>
      <c r="U2239" s="64">
        <f t="shared" si="173"/>
        <v>0</v>
      </c>
      <c r="V2239" s="65">
        <f t="shared" si="174"/>
        <v>2409.1699999999983</v>
      </c>
    </row>
    <row r="2240" spans="1:22" x14ac:dyDescent="0.25">
      <c r="A2240" s="1" t="s">
        <v>3724</v>
      </c>
      <c r="B2240" t="s">
        <v>46</v>
      </c>
      <c r="C2240" t="s">
        <v>1239</v>
      </c>
      <c r="D2240" t="s">
        <v>1240</v>
      </c>
      <c r="E2240" t="s">
        <v>3</v>
      </c>
      <c r="F2240">
        <f t="shared" si="170"/>
        <v>7</v>
      </c>
      <c r="G2240" t="s">
        <v>4310</v>
      </c>
      <c r="H2240" t="s">
        <v>3782</v>
      </c>
      <c r="I2240" t="s">
        <v>3785</v>
      </c>
      <c r="J2240" t="s">
        <v>4397</v>
      </c>
      <c r="K2240" s="46">
        <v>0.61570000000000003</v>
      </c>
      <c r="L2240" s="27">
        <v>0</v>
      </c>
      <c r="M2240" s="27">
        <v>0</v>
      </c>
      <c r="N2240" s="27">
        <v>1648.5</v>
      </c>
      <c r="O2240" s="70">
        <f t="shared" si="171"/>
        <v>1648.5</v>
      </c>
      <c r="P2240" s="76">
        <v>1.4452627536024265</v>
      </c>
      <c r="Q2240" s="66">
        <f t="shared" si="172"/>
        <v>2382.52</v>
      </c>
      <c r="R2240" s="63">
        <v>1</v>
      </c>
      <c r="S2240" s="27">
        <v>0</v>
      </c>
      <c r="T2240" s="27">
        <v>1648.5</v>
      </c>
      <c r="U2240" s="64">
        <f t="shared" si="173"/>
        <v>2382.52</v>
      </c>
      <c r="V2240" s="65">
        <f t="shared" si="174"/>
        <v>4031.02</v>
      </c>
    </row>
    <row r="2241" spans="1:22" x14ac:dyDescent="0.25">
      <c r="A2241" s="1" t="s">
        <v>3724</v>
      </c>
      <c r="B2241" t="s">
        <v>46</v>
      </c>
      <c r="C2241" t="s">
        <v>1239</v>
      </c>
      <c r="D2241" t="s">
        <v>1240</v>
      </c>
      <c r="E2241" t="s">
        <v>3</v>
      </c>
      <c r="F2241">
        <f t="shared" si="170"/>
        <v>7</v>
      </c>
      <c r="G2241" t="s">
        <v>3971</v>
      </c>
      <c r="H2241" t="s">
        <v>3782</v>
      </c>
      <c r="I2241" t="s">
        <v>3785</v>
      </c>
      <c r="J2241" t="s">
        <v>4397</v>
      </c>
      <c r="K2241" s="46">
        <v>0.46550000000000002</v>
      </c>
      <c r="L2241" s="27">
        <v>0</v>
      </c>
      <c r="M2241" s="27">
        <v>0</v>
      </c>
      <c r="N2241" s="27">
        <v>28445.41</v>
      </c>
      <c r="O2241" s="70">
        <f t="shared" si="171"/>
        <v>28445.41</v>
      </c>
      <c r="P2241" s="76">
        <v>1.4452627536024265</v>
      </c>
      <c r="Q2241" s="66">
        <f t="shared" si="172"/>
        <v>41111.089999999997</v>
      </c>
      <c r="R2241" s="63">
        <v>1</v>
      </c>
      <c r="S2241" s="27">
        <v>0</v>
      </c>
      <c r="T2241" s="27">
        <v>28445.409999999996</v>
      </c>
      <c r="U2241" s="64">
        <f t="shared" si="173"/>
        <v>41111.089999999997</v>
      </c>
      <c r="V2241" s="65">
        <f t="shared" si="174"/>
        <v>69556.5</v>
      </c>
    </row>
    <row r="2242" spans="1:22" x14ac:dyDescent="0.25">
      <c r="A2242" s="1" t="s">
        <v>3724</v>
      </c>
      <c r="B2242" t="s">
        <v>46</v>
      </c>
      <c r="C2242" t="s">
        <v>1241</v>
      </c>
      <c r="D2242" t="s">
        <v>1242</v>
      </c>
      <c r="E2242" t="s">
        <v>3</v>
      </c>
      <c r="F2242">
        <f t="shared" ref="F2242:F2305" si="175">LEN(C2242)</f>
        <v>7</v>
      </c>
      <c r="G2242" t="s">
        <v>3778</v>
      </c>
      <c r="H2242" t="s">
        <v>3779</v>
      </c>
      <c r="I2242" t="s">
        <v>3780</v>
      </c>
      <c r="J2242" t="s">
        <v>4397</v>
      </c>
      <c r="K2242" s="46">
        <v>0.77610000000000001</v>
      </c>
      <c r="L2242" s="27">
        <v>0</v>
      </c>
      <c r="M2242" s="27">
        <v>512.91999999999996</v>
      </c>
      <c r="N2242" s="27">
        <v>0</v>
      </c>
      <c r="O2242" s="70">
        <f t="shared" ref="O2242:O2305" si="176">SUM(L2242:N2242)</f>
        <v>512.91999999999996</v>
      </c>
      <c r="P2242" s="76">
        <v>0</v>
      </c>
      <c r="Q2242" s="66">
        <f t="shared" ref="Q2242:Q2305" si="177">ROUND(P2242*N2242,2)</f>
        <v>0</v>
      </c>
      <c r="R2242" s="63">
        <v>0</v>
      </c>
      <c r="S2242" s="27">
        <v>0</v>
      </c>
      <c r="T2242" s="27">
        <v>512.91999999999996</v>
      </c>
      <c r="U2242" s="64">
        <f t="shared" ref="U2242:U2305" si="178">ROUND(SUM(L2242,M2242,N2242,Q2242,-S2242,-T2242), 2)</f>
        <v>0</v>
      </c>
      <c r="V2242" s="65">
        <f t="shared" ref="V2242:V2305" si="179">SUM(S2242,T2242,U2242)</f>
        <v>512.91999999999996</v>
      </c>
    </row>
    <row r="2243" spans="1:22" x14ac:dyDescent="0.25">
      <c r="A2243" s="1" t="s">
        <v>3724</v>
      </c>
      <c r="B2243" t="s">
        <v>46</v>
      </c>
      <c r="C2243" t="s">
        <v>1241</v>
      </c>
      <c r="D2243" t="s">
        <v>1242</v>
      </c>
      <c r="E2243" t="s">
        <v>3</v>
      </c>
      <c r="F2243">
        <f t="shared" si="175"/>
        <v>7</v>
      </c>
      <c r="G2243" t="s">
        <v>3902</v>
      </c>
      <c r="H2243" t="s">
        <v>3782</v>
      </c>
      <c r="I2243" t="s">
        <v>3783</v>
      </c>
      <c r="J2243" t="s">
        <v>4397</v>
      </c>
      <c r="K2243" s="46">
        <v>0.96519999999999995</v>
      </c>
      <c r="L2243" s="27">
        <v>0</v>
      </c>
      <c r="M2243" s="27">
        <v>637.9</v>
      </c>
      <c r="N2243" s="27">
        <v>0</v>
      </c>
      <c r="O2243" s="70">
        <f t="shared" si="176"/>
        <v>637.9</v>
      </c>
      <c r="P2243" s="76">
        <v>0</v>
      </c>
      <c r="Q2243" s="66">
        <f t="shared" si="177"/>
        <v>0</v>
      </c>
      <c r="R2243" s="63">
        <v>0</v>
      </c>
      <c r="S2243" s="27">
        <v>0</v>
      </c>
      <c r="T2243" s="27">
        <v>637.9</v>
      </c>
      <c r="U2243" s="64">
        <f t="shared" si="178"/>
        <v>0</v>
      </c>
      <c r="V2243" s="65">
        <f t="shared" si="179"/>
        <v>637.9</v>
      </c>
    </row>
    <row r="2244" spans="1:22" x14ac:dyDescent="0.25">
      <c r="A2244" s="1" t="s">
        <v>3724</v>
      </c>
      <c r="B2244" t="s">
        <v>46</v>
      </c>
      <c r="C2244" t="s">
        <v>1243</v>
      </c>
      <c r="D2244" t="s">
        <v>1244</v>
      </c>
      <c r="E2244" t="s">
        <v>3</v>
      </c>
      <c r="F2244">
        <f t="shared" si="175"/>
        <v>7</v>
      </c>
      <c r="G2244" t="s">
        <v>3778</v>
      </c>
      <c r="H2244" t="s">
        <v>3779</v>
      </c>
      <c r="I2244" t="s">
        <v>3780</v>
      </c>
      <c r="J2244" t="s">
        <v>4397</v>
      </c>
      <c r="K2244" s="46">
        <v>0.94099999999999995</v>
      </c>
      <c r="L2244" s="27">
        <v>4070.14</v>
      </c>
      <c r="M2244" s="27">
        <v>1508.8</v>
      </c>
      <c r="N2244" s="27">
        <v>4973.5400000000009</v>
      </c>
      <c r="O2244" s="70">
        <f t="shared" si="176"/>
        <v>10552.48</v>
      </c>
      <c r="P2244" s="76">
        <v>1.4452624839948784</v>
      </c>
      <c r="Q2244" s="66">
        <f t="shared" si="177"/>
        <v>7188.07</v>
      </c>
      <c r="R2244" s="63">
        <v>1</v>
      </c>
      <c r="S2244" s="27">
        <v>0</v>
      </c>
      <c r="T2244" s="27">
        <v>10552.48</v>
      </c>
      <c r="U2244" s="64">
        <f t="shared" si="178"/>
        <v>7188.07</v>
      </c>
      <c r="V2244" s="65">
        <f t="shared" si="179"/>
        <v>17740.55</v>
      </c>
    </row>
    <row r="2245" spans="1:22" x14ac:dyDescent="0.25">
      <c r="A2245" s="1" t="s">
        <v>3724</v>
      </c>
      <c r="B2245" t="s">
        <v>46</v>
      </c>
      <c r="C2245" t="s">
        <v>1243</v>
      </c>
      <c r="D2245" t="s">
        <v>1244</v>
      </c>
      <c r="E2245" t="s">
        <v>3</v>
      </c>
      <c r="F2245">
        <f t="shared" si="175"/>
        <v>7</v>
      </c>
      <c r="G2245" t="s">
        <v>3900</v>
      </c>
      <c r="H2245" t="s">
        <v>3779</v>
      </c>
      <c r="I2245" t="s">
        <v>3780</v>
      </c>
      <c r="J2245" t="s">
        <v>4397</v>
      </c>
      <c r="K2245" s="46">
        <v>0.95050000000000001</v>
      </c>
      <c r="L2245" s="27">
        <v>4111.72</v>
      </c>
      <c r="M2245" s="27">
        <v>1524.03</v>
      </c>
      <c r="N2245" s="27">
        <v>5023.26</v>
      </c>
      <c r="O2245" s="70">
        <f t="shared" si="176"/>
        <v>10659.01</v>
      </c>
      <c r="P2245" s="76">
        <v>1.4452624839948784</v>
      </c>
      <c r="Q2245" s="66">
        <f t="shared" si="177"/>
        <v>7259.93</v>
      </c>
      <c r="R2245" s="63">
        <v>1</v>
      </c>
      <c r="S2245" s="27">
        <v>0</v>
      </c>
      <c r="T2245" s="27">
        <v>10659.01</v>
      </c>
      <c r="U2245" s="64">
        <f t="shared" si="178"/>
        <v>7259.93</v>
      </c>
      <c r="V2245" s="65">
        <f t="shared" si="179"/>
        <v>17918.940000000002</v>
      </c>
    </row>
    <row r="2246" spans="1:22" x14ac:dyDescent="0.25">
      <c r="A2246" s="1" t="s">
        <v>3724</v>
      </c>
      <c r="B2246" t="s">
        <v>46</v>
      </c>
      <c r="C2246" t="s">
        <v>1245</v>
      </c>
      <c r="D2246" t="s">
        <v>1246</v>
      </c>
      <c r="E2246" t="s">
        <v>3</v>
      </c>
      <c r="F2246">
        <f t="shared" si="175"/>
        <v>7</v>
      </c>
      <c r="G2246" t="s">
        <v>3778</v>
      </c>
      <c r="H2246" t="s">
        <v>3779</v>
      </c>
      <c r="I2246" t="s">
        <v>3780</v>
      </c>
      <c r="J2246" t="s">
        <v>4397</v>
      </c>
      <c r="K2246" s="46">
        <v>0.85140000000000005</v>
      </c>
      <c r="L2246" s="27">
        <v>0</v>
      </c>
      <c r="M2246" s="27">
        <v>0</v>
      </c>
      <c r="N2246" s="27">
        <v>3308.71</v>
      </c>
      <c r="O2246" s="70">
        <f t="shared" si="176"/>
        <v>3308.71</v>
      </c>
      <c r="P2246" s="76">
        <v>1.4452627499901571</v>
      </c>
      <c r="Q2246" s="66">
        <f t="shared" si="177"/>
        <v>4781.96</v>
      </c>
      <c r="R2246" s="63">
        <v>1</v>
      </c>
      <c r="S2246" s="27">
        <v>0</v>
      </c>
      <c r="T2246" s="27">
        <v>3308.71</v>
      </c>
      <c r="U2246" s="64">
        <f t="shared" si="178"/>
        <v>4781.96</v>
      </c>
      <c r="V2246" s="65">
        <f t="shared" si="179"/>
        <v>8090.67</v>
      </c>
    </row>
    <row r="2247" spans="1:22" x14ac:dyDescent="0.25">
      <c r="A2247" s="1" t="s">
        <v>3724</v>
      </c>
      <c r="B2247" t="s">
        <v>46</v>
      </c>
      <c r="C2247" t="s">
        <v>1245</v>
      </c>
      <c r="D2247" t="s">
        <v>1246</v>
      </c>
      <c r="E2247" t="s">
        <v>3</v>
      </c>
      <c r="F2247">
        <f t="shared" si="175"/>
        <v>7</v>
      </c>
      <c r="G2247" t="s">
        <v>3900</v>
      </c>
      <c r="H2247" t="s">
        <v>3779</v>
      </c>
      <c r="I2247" t="s">
        <v>3780</v>
      </c>
      <c r="J2247" t="s">
        <v>4397</v>
      </c>
      <c r="K2247" s="46">
        <v>1.6321000000000001</v>
      </c>
      <c r="L2247" s="27">
        <v>0</v>
      </c>
      <c r="M2247" s="27">
        <v>0</v>
      </c>
      <c r="N2247" s="27">
        <v>6342.67</v>
      </c>
      <c r="O2247" s="70">
        <f t="shared" si="176"/>
        <v>6342.67</v>
      </c>
      <c r="P2247" s="76">
        <v>1.4452627499901571</v>
      </c>
      <c r="Q2247" s="66">
        <f t="shared" si="177"/>
        <v>9166.82</v>
      </c>
      <c r="R2247" s="63">
        <v>1</v>
      </c>
      <c r="S2247" s="27">
        <v>0</v>
      </c>
      <c r="T2247" s="27">
        <v>6342.670000000001</v>
      </c>
      <c r="U2247" s="64">
        <f t="shared" si="178"/>
        <v>9166.82</v>
      </c>
      <c r="V2247" s="65">
        <f t="shared" si="179"/>
        <v>15509.490000000002</v>
      </c>
    </row>
    <row r="2248" spans="1:22" x14ac:dyDescent="0.25">
      <c r="A2248" s="1" t="s">
        <v>3724</v>
      </c>
      <c r="B2248" t="s">
        <v>46</v>
      </c>
      <c r="C2248" t="s">
        <v>1247</v>
      </c>
      <c r="D2248" t="s">
        <v>1248</v>
      </c>
      <c r="E2248" t="s">
        <v>3</v>
      </c>
      <c r="F2248">
        <f t="shared" si="175"/>
        <v>7</v>
      </c>
      <c r="G2248" t="s">
        <v>3778</v>
      </c>
      <c r="H2248" t="s">
        <v>3779</v>
      </c>
      <c r="I2248" t="s">
        <v>3780</v>
      </c>
      <c r="J2248" t="s">
        <v>4397</v>
      </c>
      <c r="K2248" s="46">
        <v>0.71</v>
      </c>
      <c r="L2248" s="27">
        <v>0</v>
      </c>
      <c r="M2248" s="27">
        <v>0</v>
      </c>
      <c r="N2248" s="27">
        <v>0</v>
      </c>
      <c r="O2248" s="70">
        <f t="shared" si="176"/>
        <v>0</v>
      </c>
      <c r="P2248" s="76">
        <v>0</v>
      </c>
      <c r="Q2248" s="66">
        <f t="shared" si="177"/>
        <v>0</v>
      </c>
      <c r="R2248" s="63">
        <v>0</v>
      </c>
      <c r="S2248" s="27">
        <v>0</v>
      </c>
      <c r="T2248" s="27">
        <v>0</v>
      </c>
      <c r="U2248" s="64">
        <f t="shared" si="178"/>
        <v>0</v>
      </c>
      <c r="V2248" s="65">
        <f t="shared" si="179"/>
        <v>0</v>
      </c>
    </row>
    <row r="2249" spans="1:22" x14ac:dyDescent="0.25">
      <c r="A2249" s="1" t="s">
        <v>3724</v>
      </c>
      <c r="B2249" t="s">
        <v>46</v>
      </c>
      <c r="C2249" t="s">
        <v>1249</v>
      </c>
      <c r="D2249" t="s">
        <v>173</v>
      </c>
      <c r="E2249" t="s">
        <v>3</v>
      </c>
      <c r="F2249">
        <f t="shared" si="175"/>
        <v>7</v>
      </c>
      <c r="G2249" t="s">
        <v>3778</v>
      </c>
      <c r="H2249" t="s">
        <v>3779</v>
      </c>
      <c r="I2249" t="s">
        <v>3780</v>
      </c>
      <c r="J2249" t="s">
        <v>4397</v>
      </c>
      <c r="K2249" s="46">
        <v>0.62849999999999995</v>
      </c>
      <c r="L2249" s="27">
        <v>0</v>
      </c>
      <c r="M2249" s="27">
        <v>504.43</v>
      </c>
      <c r="N2249" s="27">
        <v>0</v>
      </c>
      <c r="O2249" s="70">
        <f t="shared" si="176"/>
        <v>504.43</v>
      </c>
      <c r="P2249" s="76">
        <v>0</v>
      </c>
      <c r="Q2249" s="66">
        <f t="shared" si="177"/>
        <v>0</v>
      </c>
      <c r="R2249" s="63">
        <v>0</v>
      </c>
      <c r="S2249" s="27">
        <v>0</v>
      </c>
      <c r="T2249" s="27">
        <v>504.43</v>
      </c>
      <c r="U2249" s="64">
        <f t="shared" si="178"/>
        <v>0</v>
      </c>
      <c r="V2249" s="65">
        <f t="shared" si="179"/>
        <v>504.43</v>
      </c>
    </row>
    <row r="2250" spans="1:22" x14ac:dyDescent="0.25">
      <c r="A2250" s="1" t="s">
        <v>3724</v>
      </c>
      <c r="B2250" t="s">
        <v>46</v>
      </c>
      <c r="C2250" t="s">
        <v>1249</v>
      </c>
      <c r="D2250" t="s">
        <v>173</v>
      </c>
      <c r="E2250" t="s">
        <v>3</v>
      </c>
      <c r="F2250">
        <f t="shared" si="175"/>
        <v>7</v>
      </c>
      <c r="G2250" t="s">
        <v>3918</v>
      </c>
      <c r="H2250" t="s">
        <v>3782</v>
      </c>
      <c r="I2250" t="s">
        <v>3783</v>
      </c>
      <c r="J2250" t="s">
        <v>4397</v>
      </c>
      <c r="K2250" s="46">
        <v>1.3542000000000001</v>
      </c>
      <c r="L2250" s="27">
        <v>0</v>
      </c>
      <c r="M2250" s="27">
        <v>1086.8800000000001</v>
      </c>
      <c r="N2250" s="27">
        <v>0</v>
      </c>
      <c r="O2250" s="70">
        <f t="shared" si="176"/>
        <v>1086.8800000000001</v>
      </c>
      <c r="P2250" s="76">
        <v>0</v>
      </c>
      <c r="Q2250" s="66">
        <f t="shared" si="177"/>
        <v>0</v>
      </c>
      <c r="R2250" s="63">
        <v>0</v>
      </c>
      <c r="S2250" s="27">
        <v>0</v>
      </c>
      <c r="T2250" s="27">
        <v>1086.8800000000001</v>
      </c>
      <c r="U2250" s="64">
        <f t="shared" si="178"/>
        <v>0</v>
      </c>
      <c r="V2250" s="65">
        <f t="shared" si="179"/>
        <v>1086.8800000000001</v>
      </c>
    </row>
    <row r="2251" spans="1:22" x14ac:dyDescent="0.25">
      <c r="A2251" s="1" t="s">
        <v>3724</v>
      </c>
      <c r="B2251" t="s">
        <v>46</v>
      </c>
      <c r="C2251" t="s">
        <v>1249</v>
      </c>
      <c r="D2251" t="s">
        <v>173</v>
      </c>
      <c r="E2251" t="s">
        <v>3</v>
      </c>
      <c r="F2251">
        <f t="shared" si="175"/>
        <v>7</v>
      </c>
      <c r="G2251" t="s">
        <v>3784</v>
      </c>
      <c r="H2251" t="s">
        <v>3782</v>
      </c>
      <c r="I2251" t="s">
        <v>3785</v>
      </c>
      <c r="J2251" t="s">
        <v>4397</v>
      </c>
      <c r="K2251" s="46">
        <v>0.2135</v>
      </c>
      <c r="L2251" s="27">
        <v>0</v>
      </c>
      <c r="M2251" s="27">
        <v>171.36</v>
      </c>
      <c r="N2251" s="27">
        <v>0</v>
      </c>
      <c r="O2251" s="70">
        <f t="shared" si="176"/>
        <v>171.36</v>
      </c>
      <c r="P2251" s="76">
        <v>0</v>
      </c>
      <c r="Q2251" s="66">
        <f t="shared" si="177"/>
        <v>0</v>
      </c>
      <c r="R2251" s="63">
        <v>0</v>
      </c>
      <c r="S2251" s="27">
        <v>0</v>
      </c>
      <c r="T2251" s="27">
        <v>171.36</v>
      </c>
      <c r="U2251" s="64">
        <f t="shared" si="178"/>
        <v>0</v>
      </c>
      <c r="V2251" s="65">
        <f t="shared" si="179"/>
        <v>171.36</v>
      </c>
    </row>
    <row r="2252" spans="1:22" x14ac:dyDescent="0.25">
      <c r="A2252" s="1" t="s">
        <v>3724</v>
      </c>
      <c r="B2252" t="s">
        <v>46</v>
      </c>
      <c r="C2252" t="s">
        <v>1250</v>
      </c>
      <c r="D2252" t="s">
        <v>1251</v>
      </c>
      <c r="E2252" t="s">
        <v>3</v>
      </c>
      <c r="F2252">
        <f t="shared" si="175"/>
        <v>7</v>
      </c>
      <c r="G2252" t="s">
        <v>3778</v>
      </c>
      <c r="H2252" t="s">
        <v>3779</v>
      </c>
      <c r="I2252" t="s">
        <v>3780</v>
      </c>
      <c r="J2252" t="s">
        <v>4397</v>
      </c>
      <c r="K2252" s="46">
        <v>0.73570000000000002</v>
      </c>
      <c r="L2252" s="27">
        <v>0</v>
      </c>
      <c r="M2252" s="27">
        <v>497.55</v>
      </c>
      <c r="N2252" s="27">
        <v>0</v>
      </c>
      <c r="O2252" s="70">
        <f t="shared" si="176"/>
        <v>497.55</v>
      </c>
      <c r="P2252" s="76">
        <v>0</v>
      </c>
      <c r="Q2252" s="66">
        <f t="shared" si="177"/>
        <v>0</v>
      </c>
      <c r="R2252" s="63">
        <v>0</v>
      </c>
      <c r="S2252" s="27">
        <v>0</v>
      </c>
      <c r="T2252" s="27">
        <v>497.55</v>
      </c>
      <c r="U2252" s="64">
        <f t="shared" si="178"/>
        <v>0</v>
      </c>
      <c r="V2252" s="65">
        <f t="shared" si="179"/>
        <v>497.55</v>
      </c>
    </row>
    <row r="2253" spans="1:22" x14ac:dyDescent="0.25">
      <c r="A2253" s="1" t="s">
        <v>3724</v>
      </c>
      <c r="B2253" t="s">
        <v>46</v>
      </c>
      <c r="C2253" t="s">
        <v>1250</v>
      </c>
      <c r="D2253" t="s">
        <v>1251</v>
      </c>
      <c r="E2253" t="s">
        <v>3</v>
      </c>
      <c r="F2253">
        <f t="shared" si="175"/>
        <v>7</v>
      </c>
      <c r="G2253" t="s">
        <v>3902</v>
      </c>
      <c r="H2253" t="s">
        <v>3782</v>
      </c>
      <c r="I2253" t="s">
        <v>3783</v>
      </c>
      <c r="J2253" t="s">
        <v>4397</v>
      </c>
      <c r="K2253" s="46">
        <v>0.9002</v>
      </c>
      <c r="L2253" s="27">
        <v>0</v>
      </c>
      <c r="M2253" s="27">
        <v>608.80999999999995</v>
      </c>
      <c r="N2253" s="27">
        <v>0</v>
      </c>
      <c r="O2253" s="70">
        <f t="shared" si="176"/>
        <v>608.80999999999995</v>
      </c>
      <c r="P2253" s="76">
        <v>0</v>
      </c>
      <c r="Q2253" s="66">
        <f t="shared" si="177"/>
        <v>0</v>
      </c>
      <c r="R2253" s="63">
        <v>0</v>
      </c>
      <c r="S2253" s="27">
        <v>0</v>
      </c>
      <c r="T2253" s="27">
        <v>608.80999999999995</v>
      </c>
      <c r="U2253" s="64">
        <f t="shared" si="178"/>
        <v>0</v>
      </c>
      <c r="V2253" s="65">
        <f t="shared" si="179"/>
        <v>608.80999999999995</v>
      </c>
    </row>
    <row r="2254" spans="1:22" x14ac:dyDescent="0.25">
      <c r="A2254" s="1" t="s">
        <v>3724</v>
      </c>
      <c r="B2254" t="s">
        <v>46</v>
      </c>
      <c r="C2254" t="s">
        <v>1250</v>
      </c>
      <c r="D2254" t="s">
        <v>1251</v>
      </c>
      <c r="E2254" t="s">
        <v>3</v>
      </c>
      <c r="F2254">
        <f t="shared" si="175"/>
        <v>7</v>
      </c>
      <c r="G2254" t="s">
        <v>3794</v>
      </c>
      <c r="H2254" t="s">
        <v>3782</v>
      </c>
      <c r="I2254" t="s">
        <v>3785</v>
      </c>
      <c r="J2254" t="s">
        <v>4397</v>
      </c>
      <c r="K2254" s="46">
        <v>0.5181</v>
      </c>
      <c r="L2254" s="27">
        <v>0</v>
      </c>
      <c r="M2254" s="27">
        <v>350.39</v>
      </c>
      <c r="N2254" s="27">
        <v>0</v>
      </c>
      <c r="O2254" s="70">
        <f t="shared" si="176"/>
        <v>350.39</v>
      </c>
      <c r="P2254" s="76">
        <v>0</v>
      </c>
      <c r="Q2254" s="66">
        <f t="shared" si="177"/>
        <v>0</v>
      </c>
      <c r="R2254" s="63">
        <v>0</v>
      </c>
      <c r="S2254" s="27">
        <v>0</v>
      </c>
      <c r="T2254" s="27">
        <v>350.39</v>
      </c>
      <c r="U2254" s="64">
        <f t="shared" si="178"/>
        <v>0</v>
      </c>
      <c r="V2254" s="65">
        <f t="shared" si="179"/>
        <v>350.39</v>
      </c>
    </row>
    <row r="2255" spans="1:22" x14ac:dyDescent="0.25">
      <c r="A2255" s="1" t="s">
        <v>3724</v>
      </c>
      <c r="B2255" t="s">
        <v>46</v>
      </c>
      <c r="C2255" t="s">
        <v>1252</v>
      </c>
      <c r="D2255" t="s">
        <v>1253</v>
      </c>
      <c r="E2255" t="s">
        <v>3</v>
      </c>
      <c r="F2255">
        <f t="shared" si="175"/>
        <v>7</v>
      </c>
      <c r="G2255" t="s">
        <v>3778</v>
      </c>
      <c r="H2255" t="s">
        <v>3779</v>
      </c>
      <c r="I2255" t="s">
        <v>3780</v>
      </c>
      <c r="J2255" t="s">
        <v>4397</v>
      </c>
      <c r="K2255" s="46">
        <v>0.97160000000000002</v>
      </c>
      <c r="L2255" s="27">
        <v>3585.63</v>
      </c>
      <c r="M2255" s="27">
        <v>0</v>
      </c>
      <c r="N2255" s="27">
        <v>23652.18</v>
      </c>
      <c r="O2255" s="70">
        <f t="shared" si="176"/>
        <v>27237.81</v>
      </c>
      <c r="P2255" s="76">
        <v>1.445262764335832</v>
      </c>
      <c r="Q2255" s="66">
        <f t="shared" si="177"/>
        <v>34183.620000000003</v>
      </c>
      <c r="R2255" s="63">
        <v>1</v>
      </c>
      <c r="S2255" s="27">
        <v>0</v>
      </c>
      <c r="T2255" s="27">
        <v>27237.81</v>
      </c>
      <c r="U2255" s="64">
        <f t="shared" si="178"/>
        <v>34183.620000000003</v>
      </c>
      <c r="V2255" s="65">
        <f t="shared" si="179"/>
        <v>61421.430000000008</v>
      </c>
    </row>
    <row r="2256" spans="1:22" x14ac:dyDescent="0.25">
      <c r="A2256" s="1" t="s">
        <v>3724</v>
      </c>
      <c r="B2256" t="s">
        <v>46</v>
      </c>
      <c r="C2256" t="s">
        <v>1252</v>
      </c>
      <c r="D2256" t="s">
        <v>1253</v>
      </c>
      <c r="E2256" t="s">
        <v>3</v>
      </c>
      <c r="F2256">
        <f t="shared" si="175"/>
        <v>7</v>
      </c>
      <c r="G2256" t="s">
        <v>3902</v>
      </c>
      <c r="H2256" t="s">
        <v>3782</v>
      </c>
      <c r="I2256" t="s">
        <v>3783</v>
      </c>
      <c r="J2256" t="s">
        <v>4397</v>
      </c>
      <c r="K2256" s="46">
        <v>0.50800000000000001</v>
      </c>
      <c r="L2256" s="27">
        <v>15839.15</v>
      </c>
      <c r="M2256" s="27">
        <v>0</v>
      </c>
      <c r="N2256" s="27">
        <v>1.0000000000673026E-2</v>
      </c>
      <c r="O2256" s="70">
        <f t="shared" si="176"/>
        <v>15839.16</v>
      </c>
      <c r="P2256" s="76">
        <v>1.445262764335832</v>
      </c>
      <c r="Q2256" s="66">
        <f t="shared" si="177"/>
        <v>0.01</v>
      </c>
      <c r="R2256" s="63">
        <v>1</v>
      </c>
      <c r="S2256" s="27">
        <v>0</v>
      </c>
      <c r="T2256" s="27">
        <v>15839.16</v>
      </c>
      <c r="U2256" s="64">
        <f t="shared" si="178"/>
        <v>0.01</v>
      </c>
      <c r="V2256" s="65">
        <f t="shared" si="179"/>
        <v>15839.17</v>
      </c>
    </row>
    <row r="2257" spans="1:22" x14ac:dyDescent="0.25">
      <c r="A2257" s="1" t="s">
        <v>3724</v>
      </c>
      <c r="B2257" t="s">
        <v>46</v>
      </c>
      <c r="C2257" t="s">
        <v>1252</v>
      </c>
      <c r="D2257" t="s">
        <v>1253</v>
      </c>
      <c r="E2257" t="s">
        <v>3</v>
      </c>
      <c r="F2257">
        <f t="shared" si="175"/>
        <v>7</v>
      </c>
      <c r="G2257" t="s">
        <v>3903</v>
      </c>
      <c r="H2257" t="s">
        <v>3782</v>
      </c>
      <c r="I2257" t="s">
        <v>3783</v>
      </c>
      <c r="J2257" t="s">
        <v>4397</v>
      </c>
      <c r="K2257" s="46">
        <v>0.57999999999999996</v>
      </c>
      <c r="L2257" s="27">
        <v>18084.07</v>
      </c>
      <c r="M2257" s="27">
        <v>0</v>
      </c>
      <c r="N2257" s="27">
        <v>0</v>
      </c>
      <c r="O2257" s="70">
        <f t="shared" si="176"/>
        <v>18084.07</v>
      </c>
      <c r="P2257" s="76">
        <v>0</v>
      </c>
      <c r="Q2257" s="66">
        <f t="shared" si="177"/>
        <v>0</v>
      </c>
      <c r="R2257" s="63">
        <v>1</v>
      </c>
      <c r="S2257" s="27">
        <v>0</v>
      </c>
      <c r="T2257" s="27">
        <v>18084.07</v>
      </c>
      <c r="U2257" s="64">
        <f t="shared" si="178"/>
        <v>0</v>
      </c>
      <c r="V2257" s="65">
        <f t="shared" si="179"/>
        <v>18084.07</v>
      </c>
    </row>
    <row r="2258" spans="1:22" x14ac:dyDescent="0.25">
      <c r="A2258" s="1" t="s">
        <v>3724</v>
      </c>
      <c r="B2258" t="s">
        <v>46</v>
      </c>
      <c r="C2258" t="s">
        <v>1252</v>
      </c>
      <c r="D2258" t="s">
        <v>1253</v>
      </c>
      <c r="E2258" t="s">
        <v>3</v>
      </c>
      <c r="F2258">
        <f t="shared" si="175"/>
        <v>7</v>
      </c>
      <c r="G2258" t="s">
        <v>3951</v>
      </c>
      <c r="H2258" t="s">
        <v>3782</v>
      </c>
      <c r="I2258" t="s">
        <v>3783</v>
      </c>
      <c r="J2258" t="s">
        <v>4397</v>
      </c>
      <c r="K2258" s="46">
        <v>0.43719999999999998</v>
      </c>
      <c r="L2258" s="27">
        <v>13631.65</v>
      </c>
      <c r="M2258" s="27">
        <v>0</v>
      </c>
      <c r="N2258" s="27">
        <v>4.5474735088646412E-13</v>
      </c>
      <c r="O2258" s="70">
        <f t="shared" si="176"/>
        <v>13631.65</v>
      </c>
      <c r="P2258" s="76">
        <v>1.445262764335832</v>
      </c>
      <c r="Q2258" s="66">
        <f t="shared" si="177"/>
        <v>0</v>
      </c>
      <c r="R2258" s="63">
        <v>1</v>
      </c>
      <c r="S2258" s="27">
        <v>0</v>
      </c>
      <c r="T2258" s="27">
        <v>13631.65</v>
      </c>
      <c r="U2258" s="64">
        <f t="shared" si="178"/>
        <v>0</v>
      </c>
      <c r="V2258" s="65">
        <f t="shared" si="179"/>
        <v>13631.65</v>
      </c>
    </row>
    <row r="2259" spans="1:22" x14ac:dyDescent="0.25">
      <c r="A2259" s="1" t="s">
        <v>3724</v>
      </c>
      <c r="B2259" t="s">
        <v>46</v>
      </c>
      <c r="C2259" t="s">
        <v>1252</v>
      </c>
      <c r="D2259" t="s">
        <v>1253</v>
      </c>
      <c r="E2259" t="s">
        <v>3</v>
      </c>
      <c r="F2259">
        <f t="shared" si="175"/>
        <v>7</v>
      </c>
      <c r="G2259" t="s">
        <v>3784</v>
      </c>
      <c r="H2259" t="s">
        <v>3782</v>
      </c>
      <c r="I2259" t="s">
        <v>3785</v>
      </c>
      <c r="J2259" t="s">
        <v>4397</v>
      </c>
      <c r="K2259" s="46">
        <v>0.15</v>
      </c>
      <c r="L2259" s="27">
        <v>0</v>
      </c>
      <c r="M2259" s="27">
        <v>0</v>
      </c>
      <c r="N2259" s="27">
        <v>4141.79</v>
      </c>
      <c r="O2259" s="70">
        <f t="shared" si="176"/>
        <v>4141.79</v>
      </c>
      <c r="P2259" s="76">
        <v>1.445262764335832</v>
      </c>
      <c r="Q2259" s="66">
        <f t="shared" si="177"/>
        <v>5985.97</v>
      </c>
      <c r="R2259" s="63">
        <v>1</v>
      </c>
      <c r="S2259" s="27">
        <v>0</v>
      </c>
      <c r="T2259" s="27">
        <v>4141.79</v>
      </c>
      <c r="U2259" s="64">
        <f t="shared" si="178"/>
        <v>5985.97</v>
      </c>
      <c r="V2259" s="65">
        <f t="shared" si="179"/>
        <v>10127.76</v>
      </c>
    </row>
    <row r="2260" spans="1:22" x14ac:dyDescent="0.25">
      <c r="A2260" s="1" t="s">
        <v>3724</v>
      </c>
      <c r="B2260" t="s">
        <v>46</v>
      </c>
      <c r="C2260" t="s">
        <v>1252</v>
      </c>
      <c r="D2260" t="s">
        <v>1253</v>
      </c>
      <c r="E2260" t="s">
        <v>3</v>
      </c>
      <c r="F2260">
        <f t="shared" si="175"/>
        <v>7</v>
      </c>
      <c r="G2260" t="s">
        <v>4002</v>
      </c>
      <c r="H2260" t="s">
        <v>3782</v>
      </c>
      <c r="I2260" t="s">
        <v>3785</v>
      </c>
      <c r="J2260" t="s">
        <v>4397</v>
      </c>
      <c r="K2260" s="46">
        <v>0.23</v>
      </c>
      <c r="L2260" s="27">
        <v>0</v>
      </c>
      <c r="M2260" s="27">
        <v>0</v>
      </c>
      <c r="N2260" s="27">
        <v>6350.74</v>
      </c>
      <c r="O2260" s="70">
        <f t="shared" si="176"/>
        <v>6350.74</v>
      </c>
      <c r="P2260" s="76">
        <v>1.445262764335832</v>
      </c>
      <c r="Q2260" s="66">
        <f t="shared" si="177"/>
        <v>9178.49</v>
      </c>
      <c r="R2260" s="63">
        <v>1</v>
      </c>
      <c r="S2260" s="27">
        <v>0</v>
      </c>
      <c r="T2260" s="27">
        <v>6350.74</v>
      </c>
      <c r="U2260" s="64">
        <f t="shared" si="178"/>
        <v>9178.49</v>
      </c>
      <c r="V2260" s="65">
        <f t="shared" si="179"/>
        <v>15529.23</v>
      </c>
    </row>
    <row r="2261" spans="1:22" x14ac:dyDescent="0.25">
      <c r="A2261" s="1" t="s">
        <v>3724</v>
      </c>
      <c r="B2261" t="s">
        <v>46</v>
      </c>
      <c r="C2261" t="s">
        <v>1252</v>
      </c>
      <c r="D2261" t="s">
        <v>1253</v>
      </c>
      <c r="E2261" t="s">
        <v>3</v>
      </c>
      <c r="F2261">
        <f t="shared" si="175"/>
        <v>7</v>
      </c>
      <c r="G2261" t="s">
        <v>3971</v>
      </c>
      <c r="H2261" t="s">
        <v>3782</v>
      </c>
      <c r="I2261" t="s">
        <v>3785</v>
      </c>
      <c r="J2261" t="s">
        <v>4397</v>
      </c>
      <c r="K2261" s="46">
        <v>0.39850000000000002</v>
      </c>
      <c r="L2261" s="27">
        <v>0</v>
      </c>
      <c r="M2261" s="27">
        <v>0</v>
      </c>
      <c r="N2261" s="27">
        <v>11003.340000000002</v>
      </c>
      <c r="O2261" s="70">
        <f t="shared" si="176"/>
        <v>11003.340000000002</v>
      </c>
      <c r="P2261" s="76">
        <v>1.445262764335832</v>
      </c>
      <c r="Q2261" s="66">
        <f t="shared" si="177"/>
        <v>15902.72</v>
      </c>
      <c r="R2261" s="63">
        <v>1</v>
      </c>
      <c r="S2261" s="27">
        <v>0</v>
      </c>
      <c r="T2261" s="27">
        <v>11003.34</v>
      </c>
      <c r="U2261" s="64">
        <f t="shared" si="178"/>
        <v>15902.72</v>
      </c>
      <c r="V2261" s="65">
        <f t="shared" si="179"/>
        <v>26906.059999999998</v>
      </c>
    </row>
    <row r="2262" spans="1:22" x14ac:dyDescent="0.25">
      <c r="A2262" s="1" t="s">
        <v>3724</v>
      </c>
      <c r="B2262" t="s">
        <v>46</v>
      </c>
      <c r="C2262" t="s">
        <v>1252</v>
      </c>
      <c r="D2262" t="s">
        <v>1253</v>
      </c>
      <c r="E2262" t="s">
        <v>3</v>
      </c>
      <c r="F2262">
        <f t="shared" si="175"/>
        <v>7</v>
      </c>
      <c r="G2262" t="s">
        <v>3796</v>
      </c>
      <c r="H2262" t="s">
        <v>3782</v>
      </c>
      <c r="I2262" t="s">
        <v>3783</v>
      </c>
      <c r="J2262" t="s">
        <v>4397</v>
      </c>
      <c r="K2262" s="46">
        <v>0.24909999999999999</v>
      </c>
      <c r="L2262" s="27">
        <v>7766.8</v>
      </c>
      <c r="M2262" s="27">
        <v>0</v>
      </c>
      <c r="N2262" s="27">
        <v>0</v>
      </c>
      <c r="O2262" s="70">
        <f t="shared" si="176"/>
        <v>7766.8</v>
      </c>
      <c r="P2262" s="76">
        <v>0</v>
      </c>
      <c r="Q2262" s="66">
        <f t="shared" si="177"/>
        <v>0</v>
      </c>
      <c r="R2262" s="63">
        <v>1</v>
      </c>
      <c r="S2262" s="27">
        <v>0</v>
      </c>
      <c r="T2262" s="27">
        <v>7766.8</v>
      </c>
      <c r="U2262" s="64">
        <f t="shared" si="178"/>
        <v>0</v>
      </c>
      <c r="V2262" s="65">
        <f t="shared" si="179"/>
        <v>7766.8</v>
      </c>
    </row>
    <row r="2263" spans="1:22" x14ac:dyDescent="0.25">
      <c r="A2263" s="1" t="s">
        <v>3724</v>
      </c>
      <c r="B2263" t="s">
        <v>46</v>
      </c>
      <c r="C2263" t="s">
        <v>1254</v>
      </c>
      <c r="D2263" t="s">
        <v>1255</v>
      </c>
      <c r="E2263" t="s">
        <v>3</v>
      </c>
      <c r="F2263">
        <f t="shared" si="175"/>
        <v>7</v>
      </c>
      <c r="G2263" t="s">
        <v>3778</v>
      </c>
      <c r="H2263" t="s">
        <v>3779</v>
      </c>
      <c r="I2263" t="s">
        <v>3780</v>
      </c>
      <c r="J2263" t="s">
        <v>4397</v>
      </c>
      <c r="K2263" s="46">
        <v>0.79390000000000005</v>
      </c>
      <c r="L2263" s="27">
        <v>0</v>
      </c>
      <c r="M2263" s="27">
        <v>199.27</v>
      </c>
      <c r="N2263" s="27">
        <v>0</v>
      </c>
      <c r="O2263" s="70">
        <f t="shared" si="176"/>
        <v>199.27</v>
      </c>
      <c r="P2263" s="76">
        <v>0</v>
      </c>
      <c r="Q2263" s="66">
        <f t="shared" si="177"/>
        <v>0</v>
      </c>
      <c r="R2263" s="63">
        <v>0</v>
      </c>
      <c r="S2263" s="27">
        <v>0</v>
      </c>
      <c r="T2263" s="27">
        <v>199.27</v>
      </c>
      <c r="U2263" s="64">
        <f t="shared" si="178"/>
        <v>0</v>
      </c>
      <c r="V2263" s="65">
        <f t="shared" si="179"/>
        <v>199.27</v>
      </c>
    </row>
    <row r="2264" spans="1:22" x14ac:dyDescent="0.25">
      <c r="A2264" s="1" t="s">
        <v>3724</v>
      </c>
      <c r="B2264" t="s">
        <v>46</v>
      </c>
      <c r="C2264" t="s">
        <v>1254</v>
      </c>
      <c r="D2264" t="s">
        <v>1255</v>
      </c>
      <c r="E2264" t="s">
        <v>3</v>
      </c>
      <c r="F2264">
        <f t="shared" si="175"/>
        <v>7</v>
      </c>
      <c r="G2264" t="s">
        <v>3902</v>
      </c>
      <c r="H2264" t="s">
        <v>3782</v>
      </c>
      <c r="I2264" t="s">
        <v>3783</v>
      </c>
      <c r="J2264" t="s">
        <v>4397</v>
      </c>
      <c r="K2264" s="46">
        <v>0.86160000000000003</v>
      </c>
      <c r="L2264" s="27">
        <v>0</v>
      </c>
      <c r="M2264" s="27">
        <v>216.26</v>
      </c>
      <c r="N2264" s="27">
        <v>0</v>
      </c>
      <c r="O2264" s="70">
        <f t="shared" si="176"/>
        <v>216.26</v>
      </c>
      <c r="P2264" s="76">
        <v>0</v>
      </c>
      <c r="Q2264" s="66">
        <f t="shared" si="177"/>
        <v>0</v>
      </c>
      <c r="R2264" s="63">
        <v>0</v>
      </c>
      <c r="S2264" s="27">
        <v>0</v>
      </c>
      <c r="T2264" s="27">
        <v>216.26</v>
      </c>
      <c r="U2264" s="64">
        <f t="shared" si="178"/>
        <v>0</v>
      </c>
      <c r="V2264" s="65">
        <f t="shared" si="179"/>
        <v>216.26</v>
      </c>
    </row>
    <row r="2265" spans="1:22" x14ac:dyDescent="0.25">
      <c r="A2265" s="1" t="s">
        <v>3724</v>
      </c>
      <c r="B2265" t="s">
        <v>46</v>
      </c>
      <c r="C2265" t="s">
        <v>1256</v>
      </c>
      <c r="D2265" t="s">
        <v>824</v>
      </c>
      <c r="E2265" t="s">
        <v>3</v>
      </c>
      <c r="F2265">
        <f t="shared" si="175"/>
        <v>7</v>
      </c>
      <c r="G2265" t="s">
        <v>3778</v>
      </c>
      <c r="H2265" t="s">
        <v>3779</v>
      </c>
      <c r="I2265" t="s">
        <v>3780</v>
      </c>
      <c r="J2265" t="s">
        <v>4397</v>
      </c>
      <c r="K2265" s="46">
        <v>0.85929999999999995</v>
      </c>
      <c r="L2265" s="27">
        <v>7798.06</v>
      </c>
      <c r="M2265" s="27">
        <v>2675.3</v>
      </c>
      <c r="N2265" s="27">
        <v>15493.779999999995</v>
      </c>
      <c r="O2265" s="70">
        <f t="shared" si="176"/>
        <v>25967.139999999996</v>
      </c>
      <c r="P2265" s="76">
        <v>1.4452625505202734</v>
      </c>
      <c r="Q2265" s="66">
        <f t="shared" si="177"/>
        <v>22392.58</v>
      </c>
      <c r="R2265" s="63">
        <v>1</v>
      </c>
      <c r="S2265" s="27">
        <v>0</v>
      </c>
      <c r="T2265" s="27">
        <v>25967.14</v>
      </c>
      <c r="U2265" s="64">
        <f t="shared" si="178"/>
        <v>22392.58</v>
      </c>
      <c r="V2265" s="65">
        <f t="shared" si="179"/>
        <v>48359.72</v>
      </c>
    </row>
    <row r="2266" spans="1:22" x14ac:dyDescent="0.25">
      <c r="A2266" s="1" t="s">
        <v>3724</v>
      </c>
      <c r="B2266" t="s">
        <v>46</v>
      </c>
      <c r="C2266" t="s">
        <v>1257</v>
      </c>
      <c r="D2266" t="s">
        <v>1258</v>
      </c>
      <c r="E2266" t="s">
        <v>3</v>
      </c>
      <c r="F2266">
        <f t="shared" si="175"/>
        <v>7</v>
      </c>
      <c r="G2266" t="s">
        <v>3778</v>
      </c>
      <c r="H2266" t="s">
        <v>3779</v>
      </c>
      <c r="I2266" t="s">
        <v>3780</v>
      </c>
      <c r="J2266" t="s">
        <v>4397</v>
      </c>
      <c r="K2266" s="46">
        <v>0.75</v>
      </c>
      <c r="L2266" s="27">
        <v>63.88</v>
      </c>
      <c r="M2266" s="27">
        <v>1369.54</v>
      </c>
      <c r="N2266" s="27">
        <v>107.91</v>
      </c>
      <c r="O2266" s="70">
        <f t="shared" si="176"/>
        <v>1541.3300000000002</v>
      </c>
      <c r="P2266" s="76">
        <v>1.4452784728014088</v>
      </c>
      <c r="Q2266" s="66">
        <f t="shared" si="177"/>
        <v>155.96</v>
      </c>
      <c r="R2266" s="63">
        <v>1</v>
      </c>
      <c r="S2266" s="27">
        <v>0</v>
      </c>
      <c r="T2266" s="27">
        <v>1541.3300000000002</v>
      </c>
      <c r="U2266" s="64">
        <f t="shared" si="178"/>
        <v>155.96</v>
      </c>
      <c r="V2266" s="65">
        <f t="shared" si="179"/>
        <v>1697.2900000000002</v>
      </c>
    </row>
    <row r="2267" spans="1:22" x14ac:dyDescent="0.25">
      <c r="A2267" s="1" t="s">
        <v>3724</v>
      </c>
      <c r="B2267" t="s">
        <v>46</v>
      </c>
      <c r="C2267" t="s">
        <v>1257</v>
      </c>
      <c r="D2267" t="s">
        <v>1258</v>
      </c>
      <c r="E2267" t="s">
        <v>3</v>
      </c>
      <c r="F2267">
        <f t="shared" si="175"/>
        <v>7</v>
      </c>
      <c r="G2267" t="s">
        <v>4003</v>
      </c>
      <c r="H2267" t="s">
        <v>3782</v>
      </c>
      <c r="I2267" t="s">
        <v>3783</v>
      </c>
      <c r="J2267" t="s">
        <v>4397</v>
      </c>
      <c r="K2267" s="46">
        <v>0.84950000000000003</v>
      </c>
      <c r="L2267" s="27">
        <v>194.58</v>
      </c>
      <c r="M2267" s="27">
        <v>1551.23</v>
      </c>
      <c r="N2267" s="27">
        <v>0</v>
      </c>
      <c r="O2267" s="70">
        <f t="shared" si="176"/>
        <v>1745.81</v>
      </c>
      <c r="P2267" s="76">
        <v>0</v>
      </c>
      <c r="Q2267" s="66">
        <f t="shared" si="177"/>
        <v>0</v>
      </c>
      <c r="R2267" s="63">
        <v>1</v>
      </c>
      <c r="S2267" s="27">
        <v>0</v>
      </c>
      <c r="T2267" s="27">
        <v>1745.81</v>
      </c>
      <c r="U2267" s="64">
        <f t="shared" si="178"/>
        <v>0</v>
      </c>
      <c r="V2267" s="65">
        <f t="shared" si="179"/>
        <v>1745.81</v>
      </c>
    </row>
    <row r="2268" spans="1:22" x14ac:dyDescent="0.25">
      <c r="A2268" s="1" t="s">
        <v>3724</v>
      </c>
      <c r="B2268" t="s">
        <v>46</v>
      </c>
      <c r="C2268" t="s">
        <v>1259</v>
      </c>
      <c r="D2268" t="s">
        <v>1260</v>
      </c>
      <c r="E2268" t="s">
        <v>3</v>
      </c>
      <c r="F2268">
        <f t="shared" si="175"/>
        <v>7</v>
      </c>
      <c r="G2268" t="s">
        <v>3778</v>
      </c>
      <c r="H2268" t="s">
        <v>3779</v>
      </c>
      <c r="I2268" t="s">
        <v>3780</v>
      </c>
      <c r="J2268" t="s">
        <v>4397</v>
      </c>
      <c r="K2268" s="46">
        <v>0.69130000000000003</v>
      </c>
      <c r="L2268" s="27">
        <v>0</v>
      </c>
      <c r="M2268" s="27">
        <v>134.87</v>
      </c>
      <c r="N2268" s="27">
        <v>0</v>
      </c>
      <c r="O2268" s="70">
        <f t="shared" si="176"/>
        <v>134.87</v>
      </c>
      <c r="P2268" s="76">
        <v>0</v>
      </c>
      <c r="Q2268" s="66">
        <f t="shared" si="177"/>
        <v>0</v>
      </c>
      <c r="R2268" s="63">
        <v>0</v>
      </c>
      <c r="S2268" s="27">
        <v>0</v>
      </c>
      <c r="T2268" s="27">
        <v>134.87</v>
      </c>
      <c r="U2268" s="64">
        <f t="shared" si="178"/>
        <v>0</v>
      </c>
      <c r="V2268" s="65">
        <f t="shared" si="179"/>
        <v>134.87</v>
      </c>
    </row>
    <row r="2269" spans="1:22" x14ac:dyDescent="0.25">
      <c r="A2269" s="1" t="s">
        <v>3724</v>
      </c>
      <c r="B2269" t="s">
        <v>46</v>
      </c>
      <c r="C2269" t="s">
        <v>1259</v>
      </c>
      <c r="D2269" t="s">
        <v>1260</v>
      </c>
      <c r="E2269" t="s">
        <v>3</v>
      </c>
      <c r="F2269">
        <f t="shared" si="175"/>
        <v>7</v>
      </c>
      <c r="G2269" t="s">
        <v>3902</v>
      </c>
      <c r="H2269" t="s">
        <v>3782</v>
      </c>
      <c r="I2269" t="s">
        <v>3783</v>
      </c>
      <c r="J2269" t="s">
        <v>4397</v>
      </c>
      <c r="K2269" s="46">
        <v>0.96679999999999999</v>
      </c>
      <c r="L2269" s="27">
        <v>0</v>
      </c>
      <c r="M2269" s="27">
        <v>188.62</v>
      </c>
      <c r="N2269" s="27">
        <v>0</v>
      </c>
      <c r="O2269" s="70">
        <f t="shared" si="176"/>
        <v>188.62</v>
      </c>
      <c r="P2269" s="76">
        <v>0</v>
      </c>
      <c r="Q2269" s="66">
        <f t="shared" si="177"/>
        <v>0</v>
      </c>
      <c r="R2269" s="63">
        <v>0</v>
      </c>
      <c r="S2269" s="27">
        <v>0</v>
      </c>
      <c r="T2269" s="27">
        <v>188.62</v>
      </c>
      <c r="U2269" s="64">
        <f t="shared" si="178"/>
        <v>0</v>
      </c>
      <c r="V2269" s="65">
        <f t="shared" si="179"/>
        <v>188.62</v>
      </c>
    </row>
    <row r="2270" spans="1:22" x14ac:dyDescent="0.25">
      <c r="A2270" s="1" t="s">
        <v>3724</v>
      </c>
      <c r="B2270" t="s">
        <v>46</v>
      </c>
      <c r="C2270" t="s">
        <v>1259</v>
      </c>
      <c r="D2270" t="s">
        <v>1260</v>
      </c>
      <c r="E2270" t="s">
        <v>3</v>
      </c>
      <c r="F2270">
        <f t="shared" si="175"/>
        <v>7</v>
      </c>
      <c r="G2270" t="s">
        <v>3909</v>
      </c>
      <c r="H2270" t="s">
        <v>3782</v>
      </c>
      <c r="I2270" t="s">
        <v>3783</v>
      </c>
      <c r="J2270" t="s">
        <v>4397</v>
      </c>
      <c r="K2270" s="46">
        <v>0.48330000000000001</v>
      </c>
      <c r="L2270" s="27">
        <v>0</v>
      </c>
      <c r="M2270" s="27">
        <v>94.29</v>
      </c>
      <c r="N2270" s="27">
        <v>0</v>
      </c>
      <c r="O2270" s="70">
        <f t="shared" si="176"/>
        <v>94.29</v>
      </c>
      <c r="P2270" s="76">
        <v>0</v>
      </c>
      <c r="Q2270" s="66">
        <f t="shared" si="177"/>
        <v>0</v>
      </c>
      <c r="R2270" s="63">
        <v>0</v>
      </c>
      <c r="S2270" s="27">
        <v>0</v>
      </c>
      <c r="T2270" s="27">
        <v>94.29</v>
      </c>
      <c r="U2270" s="64">
        <f t="shared" si="178"/>
        <v>0</v>
      </c>
      <c r="V2270" s="65">
        <f t="shared" si="179"/>
        <v>94.29</v>
      </c>
    </row>
    <row r="2271" spans="1:22" x14ac:dyDescent="0.25">
      <c r="A2271" s="1" t="s">
        <v>3724</v>
      </c>
      <c r="B2271" t="s">
        <v>46</v>
      </c>
      <c r="C2271" t="s">
        <v>1261</v>
      </c>
      <c r="D2271" t="s">
        <v>1262</v>
      </c>
      <c r="E2271" t="s">
        <v>3</v>
      </c>
      <c r="F2271">
        <f t="shared" si="175"/>
        <v>7</v>
      </c>
      <c r="G2271" t="s">
        <v>3778</v>
      </c>
      <c r="H2271" t="s">
        <v>3779</v>
      </c>
      <c r="I2271" t="s">
        <v>3780</v>
      </c>
      <c r="J2271" t="s">
        <v>4397</v>
      </c>
      <c r="K2271" s="46">
        <v>0.77880000000000005</v>
      </c>
      <c r="L2271" s="27">
        <v>0</v>
      </c>
      <c r="M2271" s="27">
        <v>490.33</v>
      </c>
      <c r="N2271" s="27">
        <v>0</v>
      </c>
      <c r="O2271" s="70">
        <f t="shared" si="176"/>
        <v>490.33</v>
      </c>
      <c r="P2271" s="76">
        <v>0</v>
      </c>
      <c r="Q2271" s="66">
        <f t="shared" si="177"/>
        <v>0</v>
      </c>
      <c r="R2271" s="63">
        <v>0</v>
      </c>
      <c r="S2271" s="27">
        <v>0</v>
      </c>
      <c r="T2271" s="27">
        <v>490.33</v>
      </c>
      <c r="U2271" s="64">
        <f t="shared" si="178"/>
        <v>0</v>
      </c>
      <c r="V2271" s="65">
        <f t="shared" si="179"/>
        <v>490.33</v>
      </c>
    </row>
    <row r="2272" spans="1:22" x14ac:dyDescent="0.25">
      <c r="A2272" s="1" t="s">
        <v>3724</v>
      </c>
      <c r="B2272" t="s">
        <v>46</v>
      </c>
      <c r="C2272" t="s">
        <v>1263</v>
      </c>
      <c r="D2272" t="s">
        <v>1264</v>
      </c>
      <c r="E2272" t="s">
        <v>3</v>
      </c>
      <c r="F2272">
        <f t="shared" si="175"/>
        <v>7</v>
      </c>
      <c r="G2272" t="s">
        <v>3778</v>
      </c>
      <c r="H2272" t="s">
        <v>3779</v>
      </c>
      <c r="I2272" t="s">
        <v>3780</v>
      </c>
      <c r="J2272" t="s">
        <v>4397</v>
      </c>
      <c r="K2272" s="46">
        <v>0.86380000000000001</v>
      </c>
      <c r="L2272" s="27">
        <v>0</v>
      </c>
      <c r="M2272" s="27">
        <v>276.85000000000002</v>
      </c>
      <c r="N2272" s="27">
        <v>0</v>
      </c>
      <c r="O2272" s="70">
        <f t="shared" si="176"/>
        <v>276.85000000000002</v>
      </c>
      <c r="P2272" s="76">
        <v>0</v>
      </c>
      <c r="Q2272" s="66">
        <f t="shared" si="177"/>
        <v>0</v>
      </c>
      <c r="R2272" s="63">
        <v>0</v>
      </c>
      <c r="S2272" s="27">
        <v>0</v>
      </c>
      <c r="T2272" s="27">
        <v>276.85000000000002</v>
      </c>
      <c r="U2272" s="64">
        <f t="shared" si="178"/>
        <v>0</v>
      </c>
      <c r="V2272" s="65">
        <f t="shared" si="179"/>
        <v>276.85000000000002</v>
      </c>
    </row>
    <row r="2273" spans="1:22" x14ac:dyDescent="0.25">
      <c r="A2273" s="1" t="s">
        <v>3724</v>
      </c>
      <c r="B2273" t="s">
        <v>46</v>
      </c>
      <c r="C2273" t="s">
        <v>1263</v>
      </c>
      <c r="D2273" t="s">
        <v>1264</v>
      </c>
      <c r="E2273" t="s">
        <v>3</v>
      </c>
      <c r="F2273">
        <f t="shared" si="175"/>
        <v>7</v>
      </c>
      <c r="G2273" t="s">
        <v>3902</v>
      </c>
      <c r="H2273" t="s">
        <v>3782</v>
      </c>
      <c r="I2273" t="s">
        <v>3783</v>
      </c>
      <c r="J2273" t="s">
        <v>4397</v>
      </c>
      <c r="K2273" s="46">
        <v>0.498</v>
      </c>
      <c r="L2273" s="27">
        <v>0</v>
      </c>
      <c r="M2273" s="27">
        <v>159.61000000000001</v>
      </c>
      <c r="N2273" s="27">
        <v>0</v>
      </c>
      <c r="O2273" s="70">
        <f t="shared" si="176"/>
        <v>159.61000000000001</v>
      </c>
      <c r="P2273" s="76">
        <v>0</v>
      </c>
      <c r="Q2273" s="66">
        <f t="shared" si="177"/>
        <v>0</v>
      </c>
      <c r="R2273" s="63">
        <v>0</v>
      </c>
      <c r="S2273" s="27">
        <v>0</v>
      </c>
      <c r="T2273" s="27">
        <v>159.61000000000001</v>
      </c>
      <c r="U2273" s="64">
        <f t="shared" si="178"/>
        <v>0</v>
      </c>
      <c r="V2273" s="65">
        <f t="shared" si="179"/>
        <v>159.61000000000001</v>
      </c>
    </row>
    <row r="2274" spans="1:22" x14ac:dyDescent="0.25">
      <c r="A2274" s="1" t="s">
        <v>3724</v>
      </c>
      <c r="B2274" t="s">
        <v>46</v>
      </c>
      <c r="C2274" t="s">
        <v>1263</v>
      </c>
      <c r="D2274" t="s">
        <v>1264</v>
      </c>
      <c r="E2274" t="s">
        <v>3</v>
      </c>
      <c r="F2274">
        <f t="shared" si="175"/>
        <v>7</v>
      </c>
      <c r="G2274" t="s">
        <v>3784</v>
      </c>
      <c r="H2274" t="s">
        <v>3782</v>
      </c>
      <c r="I2274" t="s">
        <v>3785</v>
      </c>
      <c r="J2274" t="s">
        <v>4397</v>
      </c>
      <c r="K2274" s="46">
        <v>0.39219999999999999</v>
      </c>
      <c r="L2274" s="27">
        <v>0</v>
      </c>
      <c r="M2274" s="27">
        <v>125.7</v>
      </c>
      <c r="N2274" s="27">
        <v>0</v>
      </c>
      <c r="O2274" s="70">
        <f t="shared" si="176"/>
        <v>125.7</v>
      </c>
      <c r="P2274" s="76">
        <v>0</v>
      </c>
      <c r="Q2274" s="66">
        <f t="shared" si="177"/>
        <v>0</v>
      </c>
      <c r="R2274" s="63">
        <v>0</v>
      </c>
      <c r="S2274" s="27">
        <v>0</v>
      </c>
      <c r="T2274" s="27">
        <v>125.7</v>
      </c>
      <c r="U2274" s="64">
        <f t="shared" si="178"/>
        <v>0</v>
      </c>
      <c r="V2274" s="65">
        <f t="shared" si="179"/>
        <v>125.7</v>
      </c>
    </row>
    <row r="2275" spans="1:22" x14ac:dyDescent="0.25">
      <c r="A2275" s="1" t="s">
        <v>3724</v>
      </c>
      <c r="B2275" t="s">
        <v>46</v>
      </c>
      <c r="C2275" t="s">
        <v>1265</v>
      </c>
      <c r="D2275" t="s">
        <v>1266</v>
      </c>
      <c r="E2275" t="s">
        <v>3</v>
      </c>
      <c r="F2275">
        <f t="shared" si="175"/>
        <v>7</v>
      </c>
      <c r="G2275" t="s">
        <v>3778</v>
      </c>
      <c r="H2275" t="s">
        <v>3779</v>
      </c>
      <c r="I2275" t="s">
        <v>3780</v>
      </c>
      <c r="J2275" t="s">
        <v>4397</v>
      </c>
      <c r="K2275" s="46">
        <v>0.47039999999999998</v>
      </c>
      <c r="L2275" s="27">
        <v>10.62</v>
      </c>
      <c r="M2275" s="27">
        <v>27.71</v>
      </c>
      <c r="N2275" s="27">
        <v>92.820000000000007</v>
      </c>
      <c r="O2275" s="70">
        <f t="shared" si="176"/>
        <v>131.15</v>
      </c>
      <c r="P2275" s="76">
        <v>1.4452704158586513</v>
      </c>
      <c r="Q2275" s="66">
        <f t="shared" si="177"/>
        <v>134.15</v>
      </c>
      <c r="R2275" s="63">
        <v>1</v>
      </c>
      <c r="S2275" s="27">
        <v>0</v>
      </c>
      <c r="T2275" s="27">
        <v>131.15</v>
      </c>
      <c r="U2275" s="64">
        <f t="shared" si="178"/>
        <v>134.15</v>
      </c>
      <c r="V2275" s="65">
        <f t="shared" si="179"/>
        <v>265.3</v>
      </c>
    </row>
    <row r="2276" spans="1:22" x14ac:dyDescent="0.25">
      <c r="A2276" s="1" t="s">
        <v>3724</v>
      </c>
      <c r="B2276" t="s">
        <v>46</v>
      </c>
      <c r="C2276" t="s">
        <v>1265</v>
      </c>
      <c r="D2276" t="s">
        <v>1266</v>
      </c>
      <c r="E2276" t="s">
        <v>3</v>
      </c>
      <c r="F2276">
        <f t="shared" si="175"/>
        <v>7</v>
      </c>
      <c r="G2276" t="s">
        <v>3902</v>
      </c>
      <c r="H2276" t="s">
        <v>3782</v>
      </c>
      <c r="I2276" t="s">
        <v>3783</v>
      </c>
      <c r="J2276" t="s">
        <v>4397</v>
      </c>
      <c r="K2276" s="46">
        <v>0.30459999999999998</v>
      </c>
      <c r="L2276" s="27">
        <v>66.98</v>
      </c>
      <c r="M2276" s="27">
        <v>17.940000000000001</v>
      </c>
      <c r="N2276" s="27">
        <v>0</v>
      </c>
      <c r="O2276" s="70">
        <f t="shared" si="176"/>
        <v>84.92</v>
      </c>
      <c r="P2276" s="76">
        <v>0</v>
      </c>
      <c r="Q2276" s="66">
        <f t="shared" si="177"/>
        <v>0</v>
      </c>
      <c r="R2276" s="63">
        <v>1</v>
      </c>
      <c r="S2276" s="27">
        <v>0</v>
      </c>
      <c r="T2276" s="27">
        <v>84.92</v>
      </c>
      <c r="U2276" s="64">
        <f t="shared" si="178"/>
        <v>0</v>
      </c>
      <c r="V2276" s="65">
        <f t="shared" si="179"/>
        <v>84.92</v>
      </c>
    </row>
    <row r="2277" spans="1:22" x14ac:dyDescent="0.25">
      <c r="A2277" s="1" t="s">
        <v>3724</v>
      </c>
      <c r="B2277" t="s">
        <v>46</v>
      </c>
      <c r="C2277" t="s">
        <v>1267</v>
      </c>
      <c r="D2277" t="s">
        <v>1106</v>
      </c>
      <c r="E2277" t="s">
        <v>3</v>
      </c>
      <c r="F2277">
        <f t="shared" si="175"/>
        <v>7</v>
      </c>
      <c r="G2277" t="s">
        <v>3778</v>
      </c>
      <c r="H2277" t="s">
        <v>3779</v>
      </c>
      <c r="I2277" t="s">
        <v>3780</v>
      </c>
      <c r="J2277" t="s">
        <v>4397</v>
      </c>
      <c r="K2277" s="46">
        <v>2.9087000000000001</v>
      </c>
      <c r="L2277" s="27">
        <v>14798.39</v>
      </c>
      <c r="M2277" s="27">
        <v>10633.12</v>
      </c>
      <c r="N2277" s="27">
        <v>35690.94</v>
      </c>
      <c r="O2277" s="70">
        <f t="shared" si="176"/>
        <v>61122.450000000004</v>
      </c>
      <c r="P2277" s="76">
        <v>1.4452628626565389</v>
      </c>
      <c r="Q2277" s="66">
        <f t="shared" si="177"/>
        <v>51582.79</v>
      </c>
      <c r="R2277" s="63">
        <v>1</v>
      </c>
      <c r="S2277" s="27">
        <v>0</v>
      </c>
      <c r="T2277" s="27">
        <v>61122.450000000004</v>
      </c>
      <c r="U2277" s="64">
        <f t="shared" si="178"/>
        <v>51582.79</v>
      </c>
      <c r="V2277" s="65">
        <f t="shared" si="179"/>
        <v>112705.24</v>
      </c>
    </row>
    <row r="2278" spans="1:22" x14ac:dyDescent="0.25">
      <c r="A2278" s="1" t="s">
        <v>3724</v>
      </c>
      <c r="B2278" t="s">
        <v>46</v>
      </c>
      <c r="C2278" t="s">
        <v>1267</v>
      </c>
      <c r="D2278" t="s">
        <v>1106</v>
      </c>
      <c r="E2278" t="s">
        <v>3</v>
      </c>
      <c r="F2278">
        <f t="shared" si="175"/>
        <v>7</v>
      </c>
      <c r="G2278" t="s">
        <v>3794</v>
      </c>
      <c r="H2278" t="s">
        <v>3782</v>
      </c>
      <c r="I2278" t="s">
        <v>3785</v>
      </c>
      <c r="J2278" t="s">
        <v>4397</v>
      </c>
      <c r="K2278" s="46">
        <v>0.39129999999999998</v>
      </c>
      <c r="L2278" s="27">
        <v>0</v>
      </c>
      <c r="M2278" s="27">
        <v>1430.45</v>
      </c>
      <c r="N2278" s="27">
        <v>7236.04</v>
      </c>
      <c r="O2278" s="70">
        <f t="shared" si="176"/>
        <v>8666.49</v>
      </c>
      <c r="P2278" s="76">
        <v>1.4452628626565389</v>
      </c>
      <c r="Q2278" s="66">
        <f t="shared" si="177"/>
        <v>10457.98</v>
      </c>
      <c r="R2278" s="63">
        <v>1</v>
      </c>
      <c r="S2278" s="27">
        <v>0</v>
      </c>
      <c r="T2278" s="27">
        <v>8666.49</v>
      </c>
      <c r="U2278" s="64">
        <f t="shared" si="178"/>
        <v>10457.98</v>
      </c>
      <c r="V2278" s="65">
        <f t="shared" si="179"/>
        <v>19124.47</v>
      </c>
    </row>
    <row r="2279" spans="1:22" x14ac:dyDescent="0.25">
      <c r="A2279" s="1" t="s">
        <v>3724</v>
      </c>
      <c r="B2279" t="s">
        <v>46</v>
      </c>
      <c r="C2279" t="s">
        <v>1268</v>
      </c>
      <c r="D2279" t="s">
        <v>1269</v>
      </c>
      <c r="E2279" t="s">
        <v>3</v>
      </c>
      <c r="F2279">
        <f t="shared" si="175"/>
        <v>7</v>
      </c>
      <c r="G2279" t="s">
        <v>3778</v>
      </c>
      <c r="H2279" t="s">
        <v>3779</v>
      </c>
      <c r="I2279" t="s">
        <v>3780</v>
      </c>
      <c r="J2279" t="s">
        <v>4397</v>
      </c>
      <c r="K2279" s="46">
        <v>0.81530000000000002</v>
      </c>
      <c r="L2279" s="27">
        <v>17.95</v>
      </c>
      <c r="M2279" s="27">
        <v>588.65</v>
      </c>
      <c r="N2279" s="27">
        <v>72.14</v>
      </c>
      <c r="O2279" s="70">
        <f t="shared" si="176"/>
        <v>678.74</v>
      </c>
      <c r="P2279" s="76">
        <v>1.4452453562517329</v>
      </c>
      <c r="Q2279" s="66">
        <f t="shared" si="177"/>
        <v>104.26</v>
      </c>
      <c r="R2279" s="63">
        <v>1</v>
      </c>
      <c r="S2279" s="27">
        <v>0</v>
      </c>
      <c r="T2279" s="27">
        <v>678.74</v>
      </c>
      <c r="U2279" s="64">
        <f t="shared" si="178"/>
        <v>104.26</v>
      </c>
      <c r="V2279" s="65">
        <f t="shared" si="179"/>
        <v>783</v>
      </c>
    </row>
    <row r="2280" spans="1:22" x14ac:dyDescent="0.25">
      <c r="A2280" s="1" t="s">
        <v>3724</v>
      </c>
      <c r="B2280" t="s">
        <v>46</v>
      </c>
      <c r="C2280" t="s">
        <v>1268</v>
      </c>
      <c r="D2280" t="s">
        <v>1269</v>
      </c>
      <c r="E2280" t="s">
        <v>3</v>
      </c>
      <c r="F2280">
        <f t="shared" si="175"/>
        <v>7</v>
      </c>
      <c r="G2280" t="s">
        <v>3902</v>
      </c>
      <c r="H2280" t="s">
        <v>3782</v>
      </c>
      <c r="I2280" t="s">
        <v>3783</v>
      </c>
      <c r="J2280" t="s">
        <v>4397</v>
      </c>
      <c r="K2280" s="46">
        <v>0.49440000000000001</v>
      </c>
      <c r="L2280" s="27">
        <v>54.63</v>
      </c>
      <c r="M2280" s="27">
        <v>356.96</v>
      </c>
      <c r="N2280" s="27">
        <v>0</v>
      </c>
      <c r="O2280" s="70">
        <f t="shared" si="176"/>
        <v>411.59</v>
      </c>
      <c r="P2280" s="76">
        <v>0</v>
      </c>
      <c r="Q2280" s="66">
        <f t="shared" si="177"/>
        <v>0</v>
      </c>
      <c r="R2280" s="63">
        <v>1</v>
      </c>
      <c r="S2280" s="27">
        <v>0</v>
      </c>
      <c r="T2280" s="27">
        <v>411.59</v>
      </c>
      <c r="U2280" s="64">
        <f t="shared" si="178"/>
        <v>0</v>
      </c>
      <c r="V2280" s="65">
        <f t="shared" si="179"/>
        <v>411.59</v>
      </c>
    </row>
    <row r="2281" spans="1:22" x14ac:dyDescent="0.25">
      <c r="A2281" s="1" t="s">
        <v>3724</v>
      </c>
      <c r="B2281" t="s">
        <v>46</v>
      </c>
      <c r="C2281" t="s">
        <v>1270</v>
      </c>
      <c r="D2281" t="s">
        <v>1271</v>
      </c>
      <c r="E2281" t="s">
        <v>3</v>
      </c>
      <c r="F2281">
        <f t="shared" si="175"/>
        <v>7</v>
      </c>
      <c r="G2281" t="s">
        <v>3778</v>
      </c>
      <c r="H2281" t="s">
        <v>3779</v>
      </c>
      <c r="I2281" t="s">
        <v>3780</v>
      </c>
      <c r="J2281" t="s">
        <v>4397</v>
      </c>
      <c r="K2281" s="46">
        <v>0.98299999999999998</v>
      </c>
      <c r="L2281" s="27">
        <v>3677.02</v>
      </c>
      <c r="M2281" s="27">
        <v>0</v>
      </c>
      <c r="N2281" s="27">
        <v>8520.1</v>
      </c>
      <c r="O2281" s="70">
        <f t="shared" si="176"/>
        <v>12197.12</v>
      </c>
      <c r="P2281" s="76">
        <v>1.4452625294937034</v>
      </c>
      <c r="Q2281" s="66">
        <f t="shared" si="177"/>
        <v>12313.78</v>
      </c>
      <c r="R2281" s="63">
        <v>1</v>
      </c>
      <c r="S2281" s="27">
        <v>0</v>
      </c>
      <c r="T2281" s="27">
        <v>12197.12</v>
      </c>
      <c r="U2281" s="64">
        <f t="shared" si="178"/>
        <v>12313.78</v>
      </c>
      <c r="V2281" s="65">
        <f t="shared" si="179"/>
        <v>24510.9</v>
      </c>
    </row>
    <row r="2282" spans="1:22" x14ac:dyDescent="0.25">
      <c r="A2282" s="1" t="s">
        <v>3724</v>
      </c>
      <c r="B2282" t="s">
        <v>46</v>
      </c>
      <c r="C2282" t="s">
        <v>1270</v>
      </c>
      <c r="D2282" t="s">
        <v>1271</v>
      </c>
      <c r="E2282" t="s">
        <v>3</v>
      </c>
      <c r="F2282">
        <f t="shared" si="175"/>
        <v>7</v>
      </c>
      <c r="G2282" t="s">
        <v>3902</v>
      </c>
      <c r="H2282" t="s">
        <v>3782</v>
      </c>
      <c r="I2282" t="s">
        <v>3783</v>
      </c>
      <c r="J2282" t="s">
        <v>4397</v>
      </c>
      <c r="K2282" s="46">
        <v>0.2492</v>
      </c>
      <c r="L2282" s="27">
        <v>3100.89</v>
      </c>
      <c r="M2282" s="27">
        <v>0</v>
      </c>
      <c r="N2282" s="27">
        <v>0</v>
      </c>
      <c r="O2282" s="70">
        <f t="shared" si="176"/>
        <v>3100.89</v>
      </c>
      <c r="P2282" s="76">
        <v>0</v>
      </c>
      <c r="Q2282" s="66">
        <f t="shared" si="177"/>
        <v>0</v>
      </c>
      <c r="R2282" s="63">
        <v>1</v>
      </c>
      <c r="S2282" s="27">
        <v>0</v>
      </c>
      <c r="T2282" s="27">
        <v>3100.89</v>
      </c>
      <c r="U2282" s="64">
        <f t="shared" si="178"/>
        <v>0</v>
      </c>
      <c r="V2282" s="65">
        <f t="shared" si="179"/>
        <v>3100.89</v>
      </c>
    </row>
    <row r="2283" spans="1:22" x14ac:dyDescent="0.25">
      <c r="A2283" s="1" t="s">
        <v>3724</v>
      </c>
      <c r="B2283" t="s">
        <v>46</v>
      </c>
      <c r="C2283" t="s">
        <v>1270</v>
      </c>
      <c r="D2283" t="s">
        <v>1271</v>
      </c>
      <c r="E2283" t="s">
        <v>3</v>
      </c>
      <c r="F2283">
        <f t="shared" si="175"/>
        <v>7</v>
      </c>
      <c r="G2283" t="s">
        <v>3903</v>
      </c>
      <c r="H2283" t="s">
        <v>3782</v>
      </c>
      <c r="I2283" t="s">
        <v>3783</v>
      </c>
      <c r="J2283" t="s">
        <v>4397</v>
      </c>
      <c r="K2283" s="46">
        <v>0.24010000000000001</v>
      </c>
      <c r="L2283" s="27">
        <v>2987.65</v>
      </c>
      <c r="M2283" s="27">
        <v>0</v>
      </c>
      <c r="N2283" s="27">
        <v>1.0000000000109921E-2</v>
      </c>
      <c r="O2283" s="70">
        <f t="shared" si="176"/>
        <v>2987.6600000000003</v>
      </c>
      <c r="P2283" s="76">
        <v>1.4452625294937034</v>
      </c>
      <c r="Q2283" s="66">
        <f t="shared" si="177"/>
        <v>0.01</v>
      </c>
      <c r="R2283" s="63">
        <v>1</v>
      </c>
      <c r="S2283" s="27">
        <v>0</v>
      </c>
      <c r="T2283" s="27">
        <v>2987.6600000000003</v>
      </c>
      <c r="U2283" s="64">
        <f t="shared" si="178"/>
        <v>0.01</v>
      </c>
      <c r="V2283" s="65">
        <f t="shared" si="179"/>
        <v>2987.6700000000005</v>
      </c>
    </row>
    <row r="2284" spans="1:22" x14ac:dyDescent="0.25">
      <c r="A2284" s="1" t="s">
        <v>3724</v>
      </c>
      <c r="B2284" t="s">
        <v>46</v>
      </c>
      <c r="C2284" t="s">
        <v>1270</v>
      </c>
      <c r="D2284" t="s">
        <v>1271</v>
      </c>
      <c r="E2284" t="s">
        <v>3</v>
      </c>
      <c r="F2284">
        <f t="shared" si="175"/>
        <v>7</v>
      </c>
      <c r="G2284" t="s">
        <v>3784</v>
      </c>
      <c r="H2284" t="s">
        <v>3782</v>
      </c>
      <c r="I2284" t="s">
        <v>3785</v>
      </c>
      <c r="J2284" t="s">
        <v>4397</v>
      </c>
      <c r="K2284" s="46">
        <v>0.2492</v>
      </c>
      <c r="L2284" s="27">
        <v>0</v>
      </c>
      <c r="M2284" s="27">
        <v>0</v>
      </c>
      <c r="N2284" s="27">
        <v>3088.2999999999997</v>
      </c>
      <c r="O2284" s="70">
        <f t="shared" si="176"/>
        <v>3088.2999999999997</v>
      </c>
      <c r="P2284" s="76">
        <v>1.4452625294937034</v>
      </c>
      <c r="Q2284" s="66">
        <f t="shared" si="177"/>
        <v>4463.3999999999996</v>
      </c>
      <c r="R2284" s="63">
        <v>1</v>
      </c>
      <c r="S2284" s="27">
        <v>0</v>
      </c>
      <c r="T2284" s="27">
        <v>3088.3000000000006</v>
      </c>
      <c r="U2284" s="64">
        <f t="shared" si="178"/>
        <v>4463.3999999999996</v>
      </c>
      <c r="V2284" s="65">
        <f t="shared" si="179"/>
        <v>7551.7000000000007</v>
      </c>
    </row>
    <row r="2285" spans="1:22" x14ac:dyDescent="0.25">
      <c r="A2285" s="1" t="s">
        <v>3724</v>
      </c>
      <c r="B2285" t="s">
        <v>46</v>
      </c>
      <c r="C2285" t="s">
        <v>1272</v>
      </c>
      <c r="D2285" t="s">
        <v>1273</v>
      </c>
      <c r="E2285" t="s">
        <v>3</v>
      </c>
      <c r="F2285">
        <f t="shared" si="175"/>
        <v>7</v>
      </c>
      <c r="G2285" t="s">
        <v>3778</v>
      </c>
      <c r="H2285" t="s">
        <v>3779</v>
      </c>
      <c r="I2285" t="s">
        <v>3780</v>
      </c>
      <c r="J2285" t="s">
        <v>4397</v>
      </c>
      <c r="K2285" s="46">
        <v>0.76019999999999999</v>
      </c>
      <c r="L2285" s="27">
        <v>0</v>
      </c>
      <c r="M2285" s="27">
        <v>0</v>
      </c>
      <c r="N2285" s="27">
        <v>0</v>
      </c>
      <c r="O2285" s="70">
        <f t="shared" si="176"/>
        <v>0</v>
      </c>
      <c r="P2285" s="76">
        <v>0</v>
      </c>
      <c r="Q2285" s="66">
        <f t="shared" si="177"/>
        <v>0</v>
      </c>
      <c r="R2285" s="63">
        <v>0</v>
      </c>
      <c r="S2285" s="27">
        <v>0</v>
      </c>
      <c r="T2285" s="27">
        <v>0</v>
      </c>
      <c r="U2285" s="64">
        <f t="shared" si="178"/>
        <v>0</v>
      </c>
      <c r="V2285" s="65">
        <f t="shared" si="179"/>
        <v>0</v>
      </c>
    </row>
    <row r="2286" spans="1:22" x14ac:dyDescent="0.25">
      <c r="A2286" s="1" t="s">
        <v>3724</v>
      </c>
      <c r="B2286" t="s">
        <v>46</v>
      </c>
      <c r="C2286" t="s">
        <v>1272</v>
      </c>
      <c r="D2286" t="s">
        <v>1273</v>
      </c>
      <c r="E2286" t="s">
        <v>3</v>
      </c>
      <c r="F2286">
        <f t="shared" si="175"/>
        <v>7</v>
      </c>
      <c r="G2286" t="s">
        <v>3902</v>
      </c>
      <c r="H2286" t="s">
        <v>3782</v>
      </c>
      <c r="I2286" t="s">
        <v>3783</v>
      </c>
      <c r="J2286" t="s">
        <v>4397</v>
      </c>
      <c r="K2286" s="46">
        <v>0.88170000000000004</v>
      </c>
      <c r="L2286" s="27">
        <v>0</v>
      </c>
      <c r="M2286" s="27">
        <v>0</v>
      </c>
      <c r="N2286" s="27">
        <v>0</v>
      </c>
      <c r="O2286" s="70">
        <f t="shared" si="176"/>
        <v>0</v>
      </c>
      <c r="P2286" s="76">
        <v>0</v>
      </c>
      <c r="Q2286" s="66">
        <f t="shared" si="177"/>
        <v>0</v>
      </c>
      <c r="R2286" s="63">
        <v>0</v>
      </c>
      <c r="S2286" s="27">
        <v>0</v>
      </c>
      <c r="T2286" s="27">
        <v>0</v>
      </c>
      <c r="U2286" s="64">
        <f t="shared" si="178"/>
        <v>0</v>
      </c>
      <c r="V2286" s="65">
        <f t="shared" si="179"/>
        <v>0</v>
      </c>
    </row>
    <row r="2287" spans="1:22" x14ac:dyDescent="0.25">
      <c r="A2287" s="1" t="s">
        <v>3724</v>
      </c>
      <c r="B2287" t="s">
        <v>46</v>
      </c>
      <c r="C2287" t="s">
        <v>1272</v>
      </c>
      <c r="D2287" t="s">
        <v>1273</v>
      </c>
      <c r="E2287" t="s">
        <v>3</v>
      </c>
      <c r="F2287">
        <f t="shared" si="175"/>
        <v>7</v>
      </c>
      <c r="G2287" t="s">
        <v>3903</v>
      </c>
      <c r="H2287" t="s">
        <v>3782</v>
      </c>
      <c r="I2287" t="s">
        <v>3783</v>
      </c>
      <c r="J2287" t="s">
        <v>4397</v>
      </c>
      <c r="K2287" s="46">
        <v>0.22040000000000001</v>
      </c>
      <c r="L2287" s="27">
        <v>0</v>
      </c>
      <c r="M2287" s="27">
        <v>0</v>
      </c>
      <c r="N2287" s="27">
        <v>0</v>
      </c>
      <c r="O2287" s="70">
        <f t="shared" si="176"/>
        <v>0</v>
      </c>
      <c r="P2287" s="76">
        <v>0</v>
      </c>
      <c r="Q2287" s="66">
        <f t="shared" si="177"/>
        <v>0</v>
      </c>
      <c r="R2287" s="63">
        <v>0</v>
      </c>
      <c r="S2287" s="27">
        <v>0</v>
      </c>
      <c r="T2287" s="27">
        <v>0</v>
      </c>
      <c r="U2287" s="64">
        <f t="shared" si="178"/>
        <v>0</v>
      </c>
      <c r="V2287" s="65">
        <f t="shared" si="179"/>
        <v>0</v>
      </c>
    </row>
    <row r="2288" spans="1:22" x14ac:dyDescent="0.25">
      <c r="A2288" s="1" t="s">
        <v>3724</v>
      </c>
      <c r="B2288" t="s">
        <v>46</v>
      </c>
      <c r="C2288" t="s">
        <v>1274</v>
      </c>
      <c r="D2288" t="s">
        <v>1275</v>
      </c>
      <c r="E2288" t="s">
        <v>3</v>
      </c>
      <c r="F2288">
        <f t="shared" si="175"/>
        <v>7</v>
      </c>
      <c r="G2288" t="s">
        <v>3778</v>
      </c>
      <c r="H2288" t="s">
        <v>3779</v>
      </c>
      <c r="I2288" t="s">
        <v>3780</v>
      </c>
      <c r="J2288" t="s">
        <v>4397</v>
      </c>
      <c r="K2288" s="46">
        <v>0.79310000000000003</v>
      </c>
      <c r="L2288" s="27">
        <v>0</v>
      </c>
      <c r="M2288" s="27">
        <v>382.63</v>
      </c>
      <c r="N2288" s="27">
        <v>0</v>
      </c>
      <c r="O2288" s="70">
        <f t="shared" si="176"/>
        <v>382.63</v>
      </c>
      <c r="P2288" s="76">
        <v>0</v>
      </c>
      <c r="Q2288" s="66">
        <f t="shared" si="177"/>
        <v>0</v>
      </c>
      <c r="R2288" s="63">
        <v>0</v>
      </c>
      <c r="S2288" s="27">
        <v>0</v>
      </c>
      <c r="T2288" s="27">
        <v>382.63</v>
      </c>
      <c r="U2288" s="64">
        <f t="shared" si="178"/>
        <v>0</v>
      </c>
      <c r="V2288" s="65">
        <f t="shared" si="179"/>
        <v>382.63</v>
      </c>
    </row>
    <row r="2289" spans="1:22" x14ac:dyDescent="0.25">
      <c r="A2289" s="1" t="s">
        <v>3724</v>
      </c>
      <c r="B2289" t="s">
        <v>46</v>
      </c>
      <c r="C2289" t="s">
        <v>1274</v>
      </c>
      <c r="D2289" t="s">
        <v>1275</v>
      </c>
      <c r="E2289" t="s">
        <v>3</v>
      </c>
      <c r="F2289">
        <f t="shared" si="175"/>
        <v>7</v>
      </c>
      <c r="G2289" t="s">
        <v>3902</v>
      </c>
      <c r="H2289" t="s">
        <v>3782</v>
      </c>
      <c r="I2289" t="s">
        <v>3783</v>
      </c>
      <c r="J2289" t="s">
        <v>4397</v>
      </c>
      <c r="K2289" s="46">
        <v>0.39950000000000002</v>
      </c>
      <c r="L2289" s="27">
        <v>0</v>
      </c>
      <c r="M2289" s="27">
        <v>192.74</v>
      </c>
      <c r="N2289" s="27">
        <v>0</v>
      </c>
      <c r="O2289" s="70">
        <f t="shared" si="176"/>
        <v>192.74</v>
      </c>
      <c r="P2289" s="76">
        <v>0</v>
      </c>
      <c r="Q2289" s="66">
        <f t="shared" si="177"/>
        <v>0</v>
      </c>
      <c r="R2289" s="63">
        <v>0</v>
      </c>
      <c r="S2289" s="27">
        <v>0</v>
      </c>
      <c r="T2289" s="27">
        <v>192.74</v>
      </c>
      <c r="U2289" s="64">
        <f t="shared" si="178"/>
        <v>0</v>
      </c>
      <c r="V2289" s="65">
        <f t="shared" si="179"/>
        <v>192.74</v>
      </c>
    </row>
    <row r="2290" spans="1:22" x14ac:dyDescent="0.25">
      <c r="A2290" s="1" t="s">
        <v>3724</v>
      </c>
      <c r="B2290" t="s">
        <v>46</v>
      </c>
      <c r="C2290" t="s">
        <v>1274</v>
      </c>
      <c r="D2290" t="s">
        <v>1275</v>
      </c>
      <c r="E2290" t="s">
        <v>3</v>
      </c>
      <c r="F2290">
        <f t="shared" si="175"/>
        <v>7</v>
      </c>
      <c r="G2290" t="s">
        <v>3903</v>
      </c>
      <c r="H2290" t="s">
        <v>3782</v>
      </c>
      <c r="I2290" t="s">
        <v>3783</v>
      </c>
      <c r="J2290" t="s">
        <v>4397</v>
      </c>
      <c r="K2290" s="46">
        <v>0.79990000000000006</v>
      </c>
      <c r="L2290" s="27">
        <v>0</v>
      </c>
      <c r="M2290" s="27">
        <v>385.91</v>
      </c>
      <c r="N2290" s="27">
        <v>0</v>
      </c>
      <c r="O2290" s="70">
        <f t="shared" si="176"/>
        <v>385.91</v>
      </c>
      <c r="P2290" s="76">
        <v>0</v>
      </c>
      <c r="Q2290" s="66">
        <f t="shared" si="177"/>
        <v>0</v>
      </c>
      <c r="R2290" s="63">
        <v>0</v>
      </c>
      <c r="S2290" s="27">
        <v>0</v>
      </c>
      <c r="T2290" s="27">
        <v>385.91</v>
      </c>
      <c r="U2290" s="64">
        <f t="shared" si="178"/>
        <v>0</v>
      </c>
      <c r="V2290" s="65">
        <f t="shared" si="179"/>
        <v>385.91</v>
      </c>
    </row>
    <row r="2291" spans="1:22" x14ac:dyDescent="0.25">
      <c r="A2291" s="1" t="s">
        <v>3724</v>
      </c>
      <c r="B2291" t="s">
        <v>46</v>
      </c>
      <c r="C2291" t="s">
        <v>1276</v>
      </c>
      <c r="D2291" t="s">
        <v>1277</v>
      </c>
      <c r="E2291" t="s">
        <v>3</v>
      </c>
      <c r="F2291">
        <f t="shared" si="175"/>
        <v>7</v>
      </c>
      <c r="G2291" t="s">
        <v>3778</v>
      </c>
      <c r="H2291" t="s">
        <v>3779</v>
      </c>
      <c r="I2291" t="s">
        <v>3780</v>
      </c>
      <c r="J2291" t="s">
        <v>4397</v>
      </c>
      <c r="K2291" s="46">
        <v>0.85340000000000005</v>
      </c>
      <c r="L2291" s="27">
        <v>28.84</v>
      </c>
      <c r="M2291" s="27">
        <v>467.45</v>
      </c>
      <c r="N2291" s="27">
        <v>133.31</v>
      </c>
      <c r="O2291" s="70">
        <f t="shared" si="176"/>
        <v>629.59999999999991</v>
      </c>
      <c r="P2291" s="76">
        <v>1.4452779236366362</v>
      </c>
      <c r="Q2291" s="66">
        <f t="shared" si="177"/>
        <v>192.67</v>
      </c>
      <c r="R2291" s="63">
        <v>1</v>
      </c>
      <c r="S2291" s="27">
        <v>0</v>
      </c>
      <c r="T2291" s="27">
        <v>629.59999999999991</v>
      </c>
      <c r="U2291" s="64">
        <f t="shared" si="178"/>
        <v>192.67</v>
      </c>
      <c r="V2291" s="65">
        <f t="shared" si="179"/>
        <v>822.26999999999987</v>
      </c>
    </row>
    <row r="2292" spans="1:22" x14ac:dyDescent="0.25">
      <c r="A2292" s="1" t="s">
        <v>3724</v>
      </c>
      <c r="B2292" t="s">
        <v>46</v>
      </c>
      <c r="C2292" t="s">
        <v>2511</v>
      </c>
      <c r="D2292" t="s">
        <v>2512</v>
      </c>
      <c r="E2292" t="s">
        <v>1</v>
      </c>
      <c r="F2292">
        <f t="shared" si="175"/>
        <v>7</v>
      </c>
      <c r="G2292" t="s">
        <v>3778</v>
      </c>
      <c r="H2292" t="s">
        <v>3779</v>
      </c>
      <c r="I2292" t="s">
        <v>3780</v>
      </c>
      <c r="J2292" t="s">
        <v>4396</v>
      </c>
      <c r="K2292" s="46">
        <v>15.0458</v>
      </c>
      <c r="L2292" s="27">
        <v>24987.38</v>
      </c>
      <c r="M2292" s="27">
        <v>11736.48</v>
      </c>
      <c r="N2292" s="27">
        <v>14312.07</v>
      </c>
      <c r="O2292" s="70">
        <f t="shared" si="176"/>
        <v>51035.93</v>
      </c>
      <c r="P2292" s="76">
        <v>1.4452627697967066</v>
      </c>
      <c r="Q2292" s="66">
        <f t="shared" si="177"/>
        <v>20684.7</v>
      </c>
      <c r="R2292" s="63">
        <v>1</v>
      </c>
      <c r="S2292" s="27">
        <v>51035.93</v>
      </c>
      <c r="T2292" s="27">
        <v>0</v>
      </c>
      <c r="U2292" s="64">
        <f t="shared" si="178"/>
        <v>20684.7</v>
      </c>
      <c r="V2292" s="65">
        <f t="shared" si="179"/>
        <v>71720.63</v>
      </c>
    </row>
    <row r="2293" spans="1:22" x14ac:dyDescent="0.25">
      <c r="A2293" s="1" t="s">
        <v>3724</v>
      </c>
      <c r="B2293" t="s">
        <v>46</v>
      </c>
      <c r="C2293" t="s">
        <v>2511</v>
      </c>
      <c r="D2293" t="s">
        <v>2512</v>
      </c>
      <c r="E2293" t="s">
        <v>1</v>
      </c>
      <c r="F2293">
        <f t="shared" si="175"/>
        <v>7</v>
      </c>
      <c r="G2293" t="s">
        <v>3784</v>
      </c>
      <c r="H2293" t="s">
        <v>3782</v>
      </c>
      <c r="I2293" t="s">
        <v>3785</v>
      </c>
      <c r="J2293" t="s">
        <v>4396</v>
      </c>
      <c r="K2293" s="46">
        <v>0.82750000000000001</v>
      </c>
      <c r="L2293" s="27">
        <v>0</v>
      </c>
      <c r="M2293" s="27">
        <v>645.49</v>
      </c>
      <c r="N2293" s="27">
        <v>1606.8400000000001</v>
      </c>
      <c r="O2293" s="70">
        <f t="shared" si="176"/>
        <v>2252.33</v>
      </c>
      <c r="P2293" s="76">
        <v>1.4452627697967066</v>
      </c>
      <c r="Q2293" s="66">
        <f t="shared" si="177"/>
        <v>2322.31</v>
      </c>
      <c r="R2293" s="63">
        <v>1</v>
      </c>
      <c r="S2293" s="27">
        <v>2252.33</v>
      </c>
      <c r="T2293" s="27">
        <v>0</v>
      </c>
      <c r="U2293" s="64">
        <f t="shared" si="178"/>
        <v>2322.31</v>
      </c>
      <c r="V2293" s="65">
        <f t="shared" si="179"/>
        <v>4574.6399999999994</v>
      </c>
    </row>
    <row r="2294" spans="1:22" x14ac:dyDescent="0.25">
      <c r="A2294" s="1" t="s">
        <v>3724</v>
      </c>
      <c r="B2294" t="s">
        <v>46</v>
      </c>
      <c r="C2294" t="s">
        <v>2511</v>
      </c>
      <c r="D2294" t="s">
        <v>2512</v>
      </c>
      <c r="E2294" t="s">
        <v>1</v>
      </c>
      <c r="F2294">
        <f t="shared" si="175"/>
        <v>7</v>
      </c>
      <c r="G2294" t="s">
        <v>3793</v>
      </c>
      <c r="H2294" t="s">
        <v>3782</v>
      </c>
      <c r="I2294" t="s">
        <v>3785</v>
      </c>
      <c r="J2294" t="s">
        <v>4396</v>
      </c>
      <c r="K2294" s="46">
        <v>4.8599999999999997E-2</v>
      </c>
      <c r="L2294" s="27">
        <v>0</v>
      </c>
      <c r="M2294" s="27">
        <v>37.909999999999997</v>
      </c>
      <c r="N2294" s="27">
        <v>94.37</v>
      </c>
      <c r="O2294" s="70">
        <f t="shared" si="176"/>
        <v>132.28</v>
      </c>
      <c r="P2294" s="76">
        <v>1.4452627697967066</v>
      </c>
      <c r="Q2294" s="66">
        <f t="shared" si="177"/>
        <v>136.38999999999999</v>
      </c>
      <c r="R2294" s="63">
        <v>1</v>
      </c>
      <c r="S2294" s="27">
        <v>132.27999999999997</v>
      </c>
      <c r="T2294" s="27">
        <v>0</v>
      </c>
      <c r="U2294" s="64">
        <f t="shared" si="178"/>
        <v>136.38999999999999</v>
      </c>
      <c r="V2294" s="65">
        <f t="shared" si="179"/>
        <v>268.66999999999996</v>
      </c>
    </row>
    <row r="2295" spans="1:22" x14ac:dyDescent="0.25">
      <c r="A2295" s="1" t="s">
        <v>3724</v>
      </c>
      <c r="B2295" t="s">
        <v>46</v>
      </c>
      <c r="C2295" t="s">
        <v>2511</v>
      </c>
      <c r="D2295" t="s">
        <v>2512</v>
      </c>
      <c r="E2295" t="s">
        <v>1</v>
      </c>
      <c r="F2295">
        <f t="shared" si="175"/>
        <v>7</v>
      </c>
      <c r="G2295" t="s">
        <v>3946</v>
      </c>
      <c r="H2295" t="s">
        <v>3782</v>
      </c>
      <c r="I2295" t="s">
        <v>3785</v>
      </c>
      <c r="J2295" t="s">
        <v>4396</v>
      </c>
      <c r="K2295" s="46">
        <v>0.39950000000000002</v>
      </c>
      <c r="L2295" s="27">
        <v>0</v>
      </c>
      <c r="M2295" s="27">
        <v>311.63</v>
      </c>
      <c r="N2295" s="27">
        <v>775.75</v>
      </c>
      <c r="O2295" s="70">
        <f t="shared" si="176"/>
        <v>1087.3800000000001</v>
      </c>
      <c r="P2295" s="76">
        <v>1.4452627697967066</v>
      </c>
      <c r="Q2295" s="66">
        <f t="shared" si="177"/>
        <v>1121.1600000000001</v>
      </c>
      <c r="R2295" s="63">
        <v>1</v>
      </c>
      <c r="S2295" s="27">
        <v>1087.3800000000001</v>
      </c>
      <c r="T2295" s="27">
        <v>0</v>
      </c>
      <c r="U2295" s="64">
        <f t="shared" si="178"/>
        <v>1121.1600000000001</v>
      </c>
      <c r="V2295" s="65">
        <f t="shared" si="179"/>
        <v>2208.54</v>
      </c>
    </row>
    <row r="2296" spans="1:22" x14ac:dyDescent="0.25">
      <c r="A2296" s="1" t="s">
        <v>3724</v>
      </c>
      <c r="B2296" t="s">
        <v>46</v>
      </c>
      <c r="C2296" t="s">
        <v>2513</v>
      </c>
      <c r="D2296" t="s">
        <v>2514</v>
      </c>
      <c r="E2296" t="s">
        <v>1</v>
      </c>
      <c r="F2296">
        <f t="shared" si="175"/>
        <v>7</v>
      </c>
      <c r="G2296" t="s">
        <v>3778</v>
      </c>
      <c r="H2296" t="s">
        <v>3779</v>
      </c>
      <c r="I2296" t="s">
        <v>3780</v>
      </c>
      <c r="J2296" t="s">
        <v>4396</v>
      </c>
      <c r="K2296" s="46">
        <v>11.9002</v>
      </c>
      <c r="L2296" s="27">
        <v>0</v>
      </c>
      <c r="M2296" s="27">
        <v>17385</v>
      </c>
      <c r="N2296" s="27">
        <v>0</v>
      </c>
      <c r="O2296" s="70">
        <f t="shared" si="176"/>
        <v>17385</v>
      </c>
      <c r="P2296" s="76">
        <v>0</v>
      </c>
      <c r="Q2296" s="66">
        <f t="shared" si="177"/>
        <v>0</v>
      </c>
      <c r="R2296" s="63">
        <v>0</v>
      </c>
      <c r="S2296" s="27">
        <v>17385</v>
      </c>
      <c r="T2296" s="27">
        <v>0</v>
      </c>
      <c r="U2296" s="64">
        <f t="shared" si="178"/>
        <v>0</v>
      </c>
      <c r="V2296" s="65">
        <f t="shared" si="179"/>
        <v>17385</v>
      </c>
    </row>
    <row r="2297" spans="1:22" x14ac:dyDescent="0.25">
      <c r="A2297" s="1" t="s">
        <v>3724</v>
      </c>
      <c r="B2297" t="s">
        <v>46</v>
      </c>
      <c r="C2297" t="s">
        <v>2513</v>
      </c>
      <c r="D2297" t="s">
        <v>2514</v>
      </c>
      <c r="E2297" t="s">
        <v>1</v>
      </c>
      <c r="F2297">
        <f t="shared" si="175"/>
        <v>7</v>
      </c>
      <c r="G2297" t="s">
        <v>4154</v>
      </c>
      <c r="H2297" t="s">
        <v>3798</v>
      </c>
      <c r="I2297" t="s">
        <v>3785</v>
      </c>
      <c r="J2297" t="s">
        <v>4396</v>
      </c>
      <c r="K2297" s="46">
        <v>0.73470000000000002</v>
      </c>
      <c r="L2297" s="27">
        <v>0</v>
      </c>
      <c r="M2297" s="27">
        <v>1073.32</v>
      </c>
      <c r="N2297" s="27">
        <v>0</v>
      </c>
      <c r="O2297" s="70">
        <f t="shared" si="176"/>
        <v>1073.32</v>
      </c>
      <c r="P2297" s="76">
        <v>0</v>
      </c>
      <c r="Q2297" s="66">
        <f t="shared" si="177"/>
        <v>0</v>
      </c>
      <c r="R2297" s="63">
        <v>0</v>
      </c>
      <c r="S2297" s="27">
        <v>1073.32</v>
      </c>
      <c r="T2297" s="27">
        <v>0</v>
      </c>
      <c r="U2297" s="64">
        <f t="shared" si="178"/>
        <v>0</v>
      </c>
      <c r="V2297" s="65">
        <f t="shared" si="179"/>
        <v>1073.32</v>
      </c>
    </row>
    <row r="2298" spans="1:22" x14ac:dyDescent="0.25">
      <c r="A2298" s="1" t="s">
        <v>3724</v>
      </c>
      <c r="B2298" t="s">
        <v>46</v>
      </c>
      <c r="C2298" t="s">
        <v>2513</v>
      </c>
      <c r="D2298" t="s">
        <v>2514</v>
      </c>
      <c r="E2298" t="s">
        <v>1</v>
      </c>
      <c r="F2298">
        <f t="shared" si="175"/>
        <v>7</v>
      </c>
      <c r="G2298" t="s">
        <v>3787</v>
      </c>
      <c r="H2298" t="s">
        <v>3782</v>
      </c>
      <c r="I2298" t="s">
        <v>3785</v>
      </c>
      <c r="J2298" t="s">
        <v>4396</v>
      </c>
      <c r="K2298" s="46">
        <v>1.8147</v>
      </c>
      <c r="L2298" s="27">
        <v>0</v>
      </c>
      <c r="M2298" s="27">
        <v>2651.1</v>
      </c>
      <c r="N2298" s="27">
        <v>0</v>
      </c>
      <c r="O2298" s="70">
        <f t="shared" si="176"/>
        <v>2651.1</v>
      </c>
      <c r="P2298" s="76">
        <v>0</v>
      </c>
      <c r="Q2298" s="66">
        <f t="shared" si="177"/>
        <v>0</v>
      </c>
      <c r="R2298" s="63">
        <v>0</v>
      </c>
      <c r="S2298" s="27">
        <v>2651.1</v>
      </c>
      <c r="T2298" s="27">
        <v>0</v>
      </c>
      <c r="U2298" s="64">
        <f t="shared" si="178"/>
        <v>0</v>
      </c>
      <c r="V2298" s="65">
        <f t="shared" si="179"/>
        <v>2651.1</v>
      </c>
    </row>
    <row r="2299" spans="1:22" x14ac:dyDescent="0.25">
      <c r="A2299" s="1" t="s">
        <v>3724</v>
      </c>
      <c r="B2299" t="s">
        <v>46</v>
      </c>
      <c r="C2299" t="s">
        <v>2513</v>
      </c>
      <c r="D2299" t="s">
        <v>2514</v>
      </c>
      <c r="E2299" t="s">
        <v>1</v>
      </c>
      <c r="F2299">
        <f t="shared" si="175"/>
        <v>7</v>
      </c>
      <c r="G2299" t="s">
        <v>4155</v>
      </c>
      <c r="H2299" t="s">
        <v>3798</v>
      </c>
      <c r="I2299" t="s">
        <v>3785</v>
      </c>
      <c r="J2299" t="s">
        <v>4396</v>
      </c>
      <c r="K2299" s="46">
        <v>0.20269999999999999</v>
      </c>
      <c r="L2299" s="27">
        <v>0</v>
      </c>
      <c r="M2299" s="27">
        <v>296.12</v>
      </c>
      <c r="N2299" s="27">
        <v>0</v>
      </c>
      <c r="O2299" s="70">
        <f t="shared" si="176"/>
        <v>296.12</v>
      </c>
      <c r="P2299" s="76">
        <v>0</v>
      </c>
      <c r="Q2299" s="66">
        <f t="shared" si="177"/>
        <v>0</v>
      </c>
      <c r="R2299" s="63">
        <v>0</v>
      </c>
      <c r="S2299" s="27">
        <v>296.12</v>
      </c>
      <c r="T2299" s="27">
        <v>0</v>
      </c>
      <c r="U2299" s="64">
        <f t="shared" si="178"/>
        <v>0</v>
      </c>
      <c r="V2299" s="65">
        <f t="shared" si="179"/>
        <v>296.12</v>
      </c>
    </row>
    <row r="2300" spans="1:22" x14ac:dyDescent="0.25">
      <c r="A2300" s="1" t="s">
        <v>3724</v>
      </c>
      <c r="B2300" t="s">
        <v>46</v>
      </c>
      <c r="C2300" t="s">
        <v>2515</v>
      </c>
      <c r="D2300" t="s">
        <v>1258</v>
      </c>
      <c r="E2300" t="s">
        <v>1</v>
      </c>
      <c r="F2300">
        <f t="shared" si="175"/>
        <v>7</v>
      </c>
      <c r="G2300" t="s">
        <v>3778</v>
      </c>
      <c r="H2300" t="s">
        <v>3779</v>
      </c>
      <c r="I2300" t="s">
        <v>3780</v>
      </c>
      <c r="J2300" t="s">
        <v>4396</v>
      </c>
      <c r="K2300" s="46">
        <v>6.0773999999999999</v>
      </c>
      <c r="L2300" s="27">
        <v>279750.94000000006</v>
      </c>
      <c r="M2300" s="27">
        <v>51119.37</v>
      </c>
      <c r="N2300" s="27">
        <v>41677.279999999926</v>
      </c>
      <c r="O2300" s="70">
        <f t="shared" si="176"/>
        <v>372547.58999999997</v>
      </c>
      <c r="P2300" s="76">
        <v>1.4452627836583376</v>
      </c>
      <c r="Q2300" s="66">
        <f t="shared" si="177"/>
        <v>60234.62</v>
      </c>
      <c r="R2300" s="63">
        <v>1</v>
      </c>
      <c r="S2300" s="27">
        <v>372547.58999999997</v>
      </c>
      <c r="T2300" s="27">
        <v>0</v>
      </c>
      <c r="U2300" s="64">
        <f t="shared" si="178"/>
        <v>60234.62</v>
      </c>
      <c r="V2300" s="65">
        <f t="shared" si="179"/>
        <v>432782.20999999996</v>
      </c>
    </row>
    <row r="2301" spans="1:22" x14ac:dyDescent="0.25">
      <c r="A2301" s="1" t="s">
        <v>3724</v>
      </c>
      <c r="B2301" t="s">
        <v>46</v>
      </c>
      <c r="C2301" t="s">
        <v>2515</v>
      </c>
      <c r="D2301" t="s">
        <v>1258</v>
      </c>
      <c r="E2301" t="s">
        <v>1</v>
      </c>
      <c r="F2301">
        <f t="shared" si="175"/>
        <v>7</v>
      </c>
      <c r="G2301" t="s">
        <v>3920</v>
      </c>
      <c r="H2301" t="s">
        <v>3782</v>
      </c>
      <c r="I2301" t="s">
        <v>3785</v>
      </c>
      <c r="J2301" t="s">
        <v>4396</v>
      </c>
      <c r="K2301" s="46">
        <v>1.6</v>
      </c>
      <c r="L2301" s="27">
        <v>0</v>
      </c>
      <c r="M2301" s="27">
        <v>13458.22</v>
      </c>
      <c r="N2301" s="27">
        <v>52085.44000000001</v>
      </c>
      <c r="O2301" s="70">
        <f t="shared" si="176"/>
        <v>65543.66</v>
      </c>
      <c r="P2301" s="76">
        <v>1.4452627836583376</v>
      </c>
      <c r="Q2301" s="66">
        <f t="shared" si="177"/>
        <v>75277.149999999994</v>
      </c>
      <c r="R2301" s="63">
        <v>1</v>
      </c>
      <c r="S2301" s="27">
        <v>65543.659999999989</v>
      </c>
      <c r="T2301" s="27">
        <v>0</v>
      </c>
      <c r="U2301" s="64">
        <f t="shared" si="178"/>
        <v>75277.149999999994</v>
      </c>
      <c r="V2301" s="65">
        <f t="shared" si="179"/>
        <v>140820.81</v>
      </c>
    </row>
    <row r="2302" spans="1:22" x14ac:dyDescent="0.25">
      <c r="A2302" s="1" t="s">
        <v>3724</v>
      </c>
      <c r="B2302" t="s">
        <v>46</v>
      </c>
      <c r="C2302" t="s">
        <v>2515</v>
      </c>
      <c r="D2302" t="s">
        <v>1258</v>
      </c>
      <c r="E2302" t="s">
        <v>1</v>
      </c>
      <c r="F2302">
        <f t="shared" si="175"/>
        <v>7</v>
      </c>
      <c r="G2302" t="s">
        <v>3784</v>
      </c>
      <c r="H2302" t="s">
        <v>3782</v>
      </c>
      <c r="I2302" t="s">
        <v>3785</v>
      </c>
      <c r="J2302" t="s">
        <v>4396</v>
      </c>
      <c r="K2302" s="46">
        <v>0.37409999999999999</v>
      </c>
      <c r="L2302" s="27">
        <v>0</v>
      </c>
      <c r="M2302" s="27">
        <v>3146.7</v>
      </c>
      <c r="N2302" s="27">
        <v>20195.150000000001</v>
      </c>
      <c r="O2302" s="70">
        <f t="shared" si="176"/>
        <v>23341.850000000002</v>
      </c>
      <c r="P2302" s="76">
        <v>1.4452627836583376</v>
      </c>
      <c r="Q2302" s="66">
        <f t="shared" si="177"/>
        <v>29187.3</v>
      </c>
      <c r="R2302" s="63">
        <v>1</v>
      </c>
      <c r="S2302" s="27">
        <v>23341.850000000002</v>
      </c>
      <c r="T2302" s="27">
        <v>0</v>
      </c>
      <c r="U2302" s="64">
        <f t="shared" si="178"/>
        <v>29187.3</v>
      </c>
      <c r="V2302" s="65">
        <f t="shared" si="179"/>
        <v>52529.15</v>
      </c>
    </row>
    <row r="2303" spans="1:22" x14ac:dyDescent="0.25">
      <c r="A2303" s="1" t="s">
        <v>3724</v>
      </c>
      <c r="B2303" t="s">
        <v>46</v>
      </c>
      <c r="C2303" t="s">
        <v>2515</v>
      </c>
      <c r="D2303" t="s">
        <v>1258</v>
      </c>
      <c r="E2303" t="s">
        <v>1</v>
      </c>
      <c r="F2303">
        <f t="shared" si="175"/>
        <v>7</v>
      </c>
      <c r="G2303" t="s">
        <v>3799</v>
      </c>
      <c r="H2303" t="s">
        <v>3782</v>
      </c>
      <c r="I2303" t="s">
        <v>3785</v>
      </c>
      <c r="J2303" t="s">
        <v>4396</v>
      </c>
      <c r="K2303" s="46">
        <v>0.96360000000000001</v>
      </c>
      <c r="L2303" s="27">
        <v>0</v>
      </c>
      <c r="M2303" s="27">
        <v>8105.21</v>
      </c>
      <c r="N2303" s="27">
        <v>31984.679999999997</v>
      </c>
      <c r="O2303" s="70">
        <f t="shared" si="176"/>
        <v>40089.89</v>
      </c>
      <c r="P2303" s="76">
        <v>1.4452627836583376</v>
      </c>
      <c r="Q2303" s="66">
        <f t="shared" si="177"/>
        <v>46226.27</v>
      </c>
      <c r="R2303" s="63">
        <v>1</v>
      </c>
      <c r="S2303" s="27">
        <v>40089.89</v>
      </c>
      <c r="T2303" s="27">
        <v>0</v>
      </c>
      <c r="U2303" s="64">
        <f t="shared" si="178"/>
        <v>46226.27</v>
      </c>
      <c r="V2303" s="65">
        <f t="shared" si="179"/>
        <v>86316.160000000003</v>
      </c>
    </row>
    <row r="2304" spans="1:22" x14ac:dyDescent="0.25">
      <c r="A2304" s="1" t="s">
        <v>3724</v>
      </c>
      <c r="B2304" t="s">
        <v>46</v>
      </c>
      <c r="C2304" t="s">
        <v>2515</v>
      </c>
      <c r="D2304" t="s">
        <v>1258</v>
      </c>
      <c r="E2304" t="s">
        <v>1</v>
      </c>
      <c r="F2304">
        <f t="shared" si="175"/>
        <v>7</v>
      </c>
      <c r="G2304" t="s">
        <v>3834</v>
      </c>
      <c r="H2304" t="s">
        <v>3782</v>
      </c>
      <c r="I2304" t="s">
        <v>3785</v>
      </c>
      <c r="J2304" t="s">
        <v>4396</v>
      </c>
      <c r="K2304" s="46">
        <v>1.0699999999999999E-2</v>
      </c>
      <c r="L2304" s="27">
        <v>0</v>
      </c>
      <c r="M2304" s="27">
        <v>90</v>
      </c>
      <c r="N2304" s="27">
        <v>348.31999999999994</v>
      </c>
      <c r="O2304" s="70">
        <f t="shared" si="176"/>
        <v>438.31999999999994</v>
      </c>
      <c r="P2304" s="76">
        <v>1.4452627836583376</v>
      </c>
      <c r="Q2304" s="66">
        <f t="shared" si="177"/>
        <v>503.41</v>
      </c>
      <c r="R2304" s="63">
        <v>1</v>
      </c>
      <c r="S2304" s="27">
        <v>438.31999999999994</v>
      </c>
      <c r="T2304" s="27">
        <v>0</v>
      </c>
      <c r="U2304" s="64">
        <f t="shared" si="178"/>
        <v>503.41</v>
      </c>
      <c r="V2304" s="65">
        <f t="shared" si="179"/>
        <v>941.73</v>
      </c>
    </row>
    <row r="2305" spans="1:22" x14ac:dyDescent="0.25">
      <c r="A2305" s="1" t="s">
        <v>3724</v>
      </c>
      <c r="B2305" t="s">
        <v>46</v>
      </c>
      <c r="C2305" t="s">
        <v>2516</v>
      </c>
      <c r="D2305" t="s">
        <v>2517</v>
      </c>
      <c r="E2305" t="s">
        <v>1</v>
      </c>
      <c r="F2305">
        <f t="shared" si="175"/>
        <v>7</v>
      </c>
      <c r="G2305" t="s">
        <v>3778</v>
      </c>
      <c r="H2305" t="s">
        <v>3779</v>
      </c>
      <c r="I2305" t="s">
        <v>3780</v>
      </c>
      <c r="J2305" t="s">
        <v>4396</v>
      </c>
      <c r="K2305" s="46">
        <v>10.3</v>
      </c>
      <c r="L2305" s="27">
        <v>87307.88</v>
      </c>
      <c r="M2305" s="27">
        <v>0</v>
      </c>
      <c r="N2305" s="27">
        <v>94163.469999999987</v>
      </c>
      <c r="O2305" s="70">
        <f t="shared" si="176"/>
        <v>181471.34999999998</v>
      </c>
      <c r="P2305" s="76">
        <v>1.4452627967087448</v>
      </c>
      <c r="Q2305" s="66">
        <f t="shared" si="177"/>
        <v>136090.96</v>
      </c>
      <c r="R2305" s="63">
        <v>1</v>
      </c>
      <c r="S2305" s="27">
        <v>181471.34999999998</v>
      </c>
      <c r="T2305" s="27">
        <v>0</v>
      </c>
      <c r="U2305" s="64">
        <f t="shared" si="178"/>
        <v>136090.96</v>
      </c>
      <c r="V2305" s="65">
        <f t="shared" si="179"/>
        <v>317562.30999999994</v>
      </c>
    </row>
    <row r="2306" spans="1:22" x14ac:dyDescent="0.25">
      <c r="A2306" s="1" t="s">
        <v>3724</v>
      </c>
      <c r="B2306" t="s">
        <v>46</v>
      </c>
      <c r="C2306" t="s">
        <v>2518</v>
      </c>
      <c r="D2306" t="s">
        <v>2519</v>
      </c>
      <c r="E2306" t="s">
        <v>1</v>
      </c>
      <c r="F2306">
        <f t="shared" ref="F2306:F2369" si="180">LEN(C2306)</f>
        <v>7</v>
      </c>
      <c r="G2306" t="s">
        <v>3778</v>
      </c>
      <c r="H2306" t="s">
        <v>3779</v>
      </c>
      <c r="I2306" t="s">
        <v>3780</v>
      </c>
      <c r="J2306" t="s">
        <v>4396</v>
      </c>
      <c r="K2306" s="46">
        <v>2.9946000000000002</v>
      </c>
      <c r="L2306" s="27">
        <v>178390.8</v>
      </c>
      <c r="M2306" s="27">
        <v>0</v>
      </c>
      <c r="N2306" s="27">
        <v>88870.130000000019</v>
      </c>
      <c r="O2306" s="70">
        <f t="shared" ref="O2306:O2369" si="181">SUM(L2306:N2306)</f>
        <v>267260.93</v>
      </c>
      <c r="P2306" s="76">
        <v>1.4452627602947437</v>
      </c>
      <c r="Q2306" s="66">
        <f t="shared" ref="Q2306:Q2369" si="182">ROUND(P2306*N2306,2)</f>
        <v>128440.69</v>
      </c>
      <c r="R2306" s="63">
        <v>1</v>
      </c>
      <c r="S2306" s="27">
        <v>267260.93</v>
      </c>
      <c r="T2306" s="27">
        <v>0</v>
      </c>
      <c r="U2306" s="64">
        <f t="shared" ref="U2306:U2369" si="183">ROUND(SUM(L2306,M2306,N2306,Q2306,-S2306,-T2306), 2)</f>
        <v>128440.69</v>
      </c>
      <c r="V2306" s="65">
        <f t="shared" ref="V2306:V2369" si="184">SUM(S2306,T2306,U2306)</f>
        <v>395701.62</v>
      </c>
    </row>
    <row r="2307" spans="1:22" x14ac:dyDescent="0.25">
      <c r="A2307" s="1" t="s">
        <v>3724</v>
      </c>
      <c r="B2307" t="s">
        <v>46</v>
      </c>
      <c r="C2307" t="s">
        <v>2518</v>
      </c>
      <c r="D2307" t="s">
        <v>2519</v>
      </c>
      <c r="E2307" t="s">
        <v>1</v>
      </c>
      <c r="F2307">
        <f t="shared" si="180"/>
        <v>7</v>
      </c>
      <c r="G2307" t="s">
        <v>3918</v>
      </c>
      <c r="H2307" t="s">
        <v>3782</v>
      </c>
      <c r="I2307" t="s">
        <v>3783</v>
      </c>
      <c r="J2307" t="s">
        <v>4396</v>
      </c>
      <c r="K2307" s="46">
        <v>6.2619999999999996</v>
      </c>
      <c r="L2307" s="27">
        <v>623267.96</v>
      </c>
      <c r="M2307" s="27">
        <v>0</v>
      </c>
      <c r="N2307" s="27">
        <v>0</v>
      </c>
      <c r="O2307" s="70">
        <f t="shared" si="181"/>
        <v>623267.96</v>
      </c>
      <c r="P2307" s="76">
        <v>0</v>
      </c>
      <c r="Q2307" s="66">
        <f t="shared" si="182"/>
        <v>0</v>
      </c>
      <c r="R2307" s="63">
        <v>1</v>
      </c>
      <c r="S2307" s="27">
        <v>623267.96</v>
      </c>
      <c r="T2307" s="27">
        <v>0</v>
      </c>
      <c r="U2307" s="64">
        <f t="shared" si="183"/>
        <v>0</v>
      </c>
      <c r="V2307" s="65">
        <f t="shared" si="184"/>
        <v>623267.96</v>
      </c>
    </row>
    <row r="2308" spans="1:22" x14ac:dyDescent="0.25">
      <c r="A2308" s="1" t="s">
        <v>3724</v>
      </c>
      <c r="B2308" t="s">
        <v>46</v>
      </c>
      <c r="C2308" t="s">
        <v>2518</v>
      </c>
      <c r="D2308" t="s">
        <v>2519</v>
      </c>
      <c r="E2308" t="s">
        <v>1</v>
      </c>
      <c r="F2308">
        <f t="shared" si="180"/>
        <v>7</v>
      </c>
      <c r="G2308" t="s">
        <v>3784</v>
      </c>
      <c r="H2308" t="s">
        <v>3782</v>
      </c>
      <c r="I2308" t="s">
        <v>3785</v>
      </c>
      <c r="J2308" t="s">
        <v>4396</v>
      </c>
      <c r="K2308" s="46">
        <v>0.35</v>
      </c>
      <c r="L2308" s="27">
        <v>0</v>
      </c>
      <c r="M2308" s="27">
        <v>0</v>
      </c>
      <c r="N2308" s="27">
        <v>25870.95</v>
      </c>
      <c r="O2308" s="70">
        <f t="shared" si="181"/>
        <v>25870.95</v>
      </c>
      <c r="P2308" s="76">
        <v>1.4452627602947437</v>
      </c>
      <c r="Q2308" s="66">
        <f t="shared" si="182"/>
        <v>37390.32</v>
      </c>
      <c r="R2308" s="63">
        <v>1</v>
      </c>
      <c r="S2308" s="27">
        <v>25870.950000000004</v>
      </c>
      <c r="T2308" s="27">
        <v>0</v>
      </c>
      <c r="U2308" s="64">
        <f t="shared" si="183"/>
        <v>37390.32</v>
      </c>
      <c r="V2308" s="65">
        <f t="shared" si="184"/>
        <v>63261.270000000004</v>
      </c>
    </row>
    <row r="2309" spans="1:22" x14ac:dyDescent="0.25">
      <c r="A2309" s="1" t="s">
        <v>3724</v>
      </c>
      <c r="B2309" t="s">
        <v>46</v>
      </c>
      <c r="C2309" t="s">
        <v>2520</v>
      </c>
      <c r="D2309" t="s">
        <v>1262</v>
      </c>
      <c r="E2309" t="s">
        <v>1</v>
      </c>
      <c r="F2309">
        <f t="shared" si="180"/>
        <v>7</v>
      </c>
      <c r="G2309" t="s">
        <v>3778</v>
      </c>
      <c r="H2309" t="s">
        <v>3779</v>
      </c>
      <c r="I2309" t="s">
        <v>3780</v>
      </c>
      <c r="J2309" t="s">
        <v>4396</v>
      </c>
      <c r="K2309" s="46">
        <v>15.7</v>
      </c>
      <c r="L2309" s="27">
        <v>0</v>
      </c>
      <c r="M2309" s="27">
        <v>0</v>
      </c>
      <c r="N2309" s="27">
        <v>0</v>
      </c>
      <c r="O2309" s="70">
        <f t="shared" si="181"/>
        <v>0</v>
      </c>
      <c r="P2309" s="76">
        <v>0</v>
      </c>
      <c r="Q2309" s="66">
        <f t="shared" si="182"/>
        <v>0</v>
      </c>
      <c r="R2309" s="63">
        <v>0</v>
      </c>
      <c r="S2309" s="27">
        <v>0</v>
      </c>
      <c r="T2309" s="27">
        <v>0</v>
      </c>
      <c r="U2309" s="64">
        <f t="shared" si="183"/>
        <v>0</v>
      </c>
      <c r="V2309" s="65">
        <f t="shared" si="184"/>
        <v>0</v>
      </c>
    </row>
    <row r="2310" spans="1:22" x14ac:dyDescent="0.25">
      <c r="A2310" s="1" t="s">
        <v>3724</v>
      </c>
      <c r="B2310" t="s">
        <v>46</v>
      </c>
      <c r="C2310" t="s">
        <v>2520</v>
      </c>
      <c r="D2310" t="s">
        <v>1262</v>
      </c>
      <c r="E2310" t="s">
        <v>1</v>
      </c>
      <c r="F2310">
        <f t="shared" si="180"/>
        <v>7</v>
      </c>
      <c r="G2310" t="s">
        <v>3900</v>
      </c>
      <c r="H2310" t="s">
        <v>3779</v>
      </c>
      <c r="I2310" t="s">
        <v>3780</v>
      </c>
      <c r="J2310" t="s">
        <v>4396</v>
      </c>
      <c r="K2310" s="46">
        <v>0.24229999999999999</v>
      </c>
      <c r="L2310" s="27">
        <v>0</v>
      </c>
      <c r="M2310" s="27">
        <v>0</v>
      </c>
      <c r="N2310" s="27">
        <v>0</v>
      </c>
      <c r="O2310" s="70">
        <f t="shared" si="181"/>
        <v>0</v>
      </c>
      <c r="P2310" s="76">
        <v>0</v>
      </c>
      <c r="Q2310" s="66">
        <f t="shared" si="182"/>
        <v>0</v>
      </c>
      <c r="R2310" s="63">
        <v>0</v>
      </c>
      <c r="S2310" s="27">
        <v>0</v>
      </c>
      <c r="T2310" s="27">
        <v>0</v>
      </c>
      <c r="U2310" s="64">
        <f t="shared" si="183"/>
        <v>0</v>
      </c>
      <c r="V2310" s="65">
        <f t="shared" si="184"/>
        <v>0</v>
      </c>
    </row>
    <row r="2311" spans="1:22" x14ac:dyDescent="0.25">
      <c r="A2311" s="1" t="s">
        <v>3724</v>
      </c>
      <c r="B2311" t="s">
        <v>46</v>
      </c>
      <c r="C2311" t="s">
        <v>2521</v>
      </c>
      <c r="D2311" t="s">
        <v>2522</v>
      </c>
      <c r="E2311" t="s">
        <v>1</v>
      </c>
      <c r="F2311">
        <f t="shared" si="180"/>
        <v>7</v>
      </c>
      <c r="G2311" t="s">
        <v>3778</v>
      </c>
      <c r="H2311" t="s">
        <v>3779</v>
      </c>
      <c r="I2311" t="s">
        <v>3780</v>
      </c>
      <c r="J2311" t="s">
        <v>4396</v>
      </c>
      <c r="K2311" s="46">
        <v>10.9</v>
      </c>
      <c r="L2311" s="27">
        <v>56148.43</v>
      </c>
      <c r="M2311" s="27">
        <v>0</v>
      </c>
      <c r="N2311" s="27">
        <v>56529.760000000009</v>
      </c>
      <c r="O2311" s="70">
        <f t="shared" si="181"/>
        <v>112678.19</v>
      </c>
      <c r="P2311" s="76">
        <v>1.4452628137816257</v>
      </c>
      <c r="Q2311" s="66">
        <f t="shared" si="182"/>
        <v>81700.36</v>
      </c>
      <c r="R2311" s="63">
        <v>1</v>
      </c>
      <c r="S2311" s="27">
        <v>112678.19</v>
      </c>
      <c r="T2311" s="27">
        <v>0</v>
      </c>
      <c r="U2311" s="64">
        <f t="shared" si="183"/>
        <v>81700.36</v>
      </c>
      <c r="V2311" s="65">
        <f t="shared" si="184"/>
        <v>194378.55</v>
      </c>
    </row>
    <row r="2312" spans="1:22" x14ac:dyDescent="0.25">
      <c r="A2312" s="1" t="s">
        <v>3724</v>
      </c>
      <c r="B2312" t="s">
        <v>46</v>
      </c>
      <c r="C2312" t="s">
        <v>2523</v>
      </c>
      <c r="D2312" t="s">
        <v>604</v>
      </c>
      <c r="E2312" t="s">
        <v>1</v>
      </c>
      <c r="F2312">
        <f t="shared" si="180"/>
        <v>7</v>
      </c>
      <c r="G2312" t="s">
        <v>3778</v>
      </c>
      <c r="H2312" t="s">
        <v>3779</v>
      </c>
      <c r="I2312" t="s">
        <v>3780</v>
      </c>
      <c r="J2312" t="s">
        <v>4396</v>
      </c>
      <c r="K2312" s="46">
        <v>1.3360000000000001</v>
      </c>
      <c r="L2312" s="27">
        <v>26010.61</v>
      </c>
      <c r="M2312" s="27">
        <v>0</v>
      </c>
      <c r="N2312" s="27">
        <v>27014.39</v>
      </c>
      <c r="O2312" s="70">
        <f t="shared" si="181"/>
        <v>53025</v>
      </c>
      <c r="P2312" s="76">
        <v>1.4452626914766538</v>
      </c>
      <c r="Q2312" s="66">
        <f t="shared" si="182"/>
        <v>39042.89</v>
      </c>
      <c r="R2312" s="63">
        <v>1</v>
      </c>
      <c r="S2312" s="27">
        <v>53025</v>
      </c>
      <c r="T2312" s="27">
        <v>0</v>
      </c>
      <c r="U2312" s="64">
        <f t="shared" si="183"/>
        <v>39042.89</v>
      </c>
      <c r="V2312" s="65">
        <f t="shared" si="184"/>
        <v>92067.89</v>
      </c>
    </row>
    <row r="2313" spans="1:22" x14ac:dyDescent="0.25">
      <c r="A2313" s="1" t="s">
        <v>3724</v>
      </c>
      <c r="B2313" t="s">
        <v>46</v>
      </c>
      <c r="C2313" t="s">
        <v>2524</v>
      </c>
      <c r="D2313" t="s">
        <v>2525</v>
      </c>
      <c r="E2313" t="s">
        <v>1</v>
      </c>
      <c r="F2313">
        <f t="shared" si="180"/>
        <v>7</v>
      </c>
      <c r="G2313" t="s">
        <v>3778</v>
      </c>
      <c r="H2313" t="s">
        <v>3779</v>
      </c>
      <c r="I2313" t="s">
        <v>3780</v>
      </c>
      <c r="J2313" t="s">
        <v>4396</v>
      </c>
      <c r="K2313" s="46">
        <v>10.3375</v>
      </c>
      <c r="L2313" s="27">
        <v>446483.79000000004</v>
      </c>
      <c r="M2313" s="27">
        <v>0</v>
      </c>
      <c r="N2313" s="27">
        <v>172984.84999999995</v>
      </c>
      <c r="O2313" s="70">
        <f t="shared" si="181"/>
        <v>619468.64</v>
      </c>
      <c r="P2313" s="76">
        <v>1.4452627612341709</v>
      </c>
      <c r="Q2313" s="66">
        <f t="shared" si="182"/>
        <v>250008.56</v>
      </c>
      <c r="R2313" s="63">
        <v>1</v>
      </c>
      <c r="S2313" s="27">
        <v>619468.64</v>
      </c>
      <c r="T2313" s="27">
        <v>0</v>
      </c>
      <c r="U2313" s="64">
        <f t="shared" si="183"/>
        <v>250008.56</v>
      </c>
      <c r="V2313" s="65">
        <f t="shared" si="184"/>
        <v>869477.2</v>
      </c>
    </row>
    <row r="2314" spans="1:22" x14ac:dyDescent="0.25">
      <c r="A2314" s="1" t="s">
        <v>3724</v>
      </c>
      <c r="B2314" t="s">
        <v>46</v>
      </c>
      <c r="C2314" t="s">
        <v>2524</v>
      </c>
      <c r="D2314" t="s">
        <v>2525</v>
      </c>
      <c r="E2314" t="s">
        <v>1</v>
      </c>
      <c r="F2314">
        <f t="shared" si="180"/>
        <v>7</v>
      </c>
      <c r="G2314" t="s">
        <v>4156</v>
      </c>
      <c r="H2314" t="s">
        <v>3782</v>
      </c>
      <c r="I2314" t="s">
        <v>3783</v>
      </c>
      <c r="J2314" t="s">
        <v>4396</v>
      </c>
      <c r="K2314" s="46">
        <v>1.2259</v>
      </c>
      <c r="L2314" s="27">
        <v>78093.89</v>
      </c>
      <c r="M2314" s="27">
        <v>0</v>
      </c>
      <c r="N2314" s="27">
        <v>5.4569682106375694E-12</v>
      </c>
      <c r="O2314" s="70">
        <f t="shared" si="181"/>
        <v>78093.89</v>
      </c>
      <c r="P2314" s="76">
        <v>1.4452627612341709</v>
      </c>
      <c r="Q2314" s="66">
        <f t="shared" si="182"/>
        <v>0</v>
      </c>
      <c r="R2314" s="63">
        <v>1</v>
      </c>
      <c r="S2314" s="27">
        <v>78093.89</v>
      </c>
      <c r="T2314" s="27">
        <v>0</v>
      </c>
      <c r="U2314" s="64">
        <f t="shared" si="183"/>
        <v>0</v>
      </c>
      <c r="V2314" s="65">
        <f t="shared" si="184"/>
        <v>78093.89</v>
      </c>
    </row>
    <row r="2315" spans="1:22" x14ac:dyDescent="0.25">
      <c r="A2315" s="1" t="s">
        <v>3724</v>
      </c>
      <c r="B2315" t="s">
        <v>46</v>
      </c>
      <c r="C2315" t="s">
        <v>2524</v>
      </c>
      <c r="D2315" t="s">
        <v>2525</v>
      </c>
      <c r="E2315" t="s">
        <v>1</v>
      </c>
      <c r="F2315">
        <f t="shared" si="180"/>
        <v>7</v>
      </c>
      <c r="G2315" t="s">
        <v>4144</v>
      </c>
      <c r="H2315" t="s">
        <v>3782</v>
      </c>
      <c r="I2315" t="s">
        <v>3785</v>
      </c>
      <c r="J2315" t="s">
        <v>4396</v>
      </c>
      <c r="K2315" s="46">
        <v>0.34389999999999998</v>
      </c>
      <c r="L2315" s="27">
        <v>0</v>
      </c>
      <c r="M2315" s="27">
        <v>0</v>
      </c>
      <c r="N2315" s="27">
        <v>17871.690000000002</v>
      </c>
      <c r="O2315" s="70">
        <f t="shared" si="181"/>
        <v>17871.690000000002</v>
      </c>
      <c r="P2315" s="76">
        <v>1.4452627612341709</v>
      </c>
      <c r="Q2315" s="66">
        <f t="shared" si="182"/>
        <v>25829.29</v>
      </c>
      <c r="R2315" s="63">
        <v>1</v>
      </c>
      <c r="S2315" s="27">
        <v>17871.690000000002</v>
      </c>
      <c r="T2315" s="27">
        <v>0</v>
      </c>
      <c r="U2315" s="64">
        <f t="shared" si="183"/>
        <v>25829.29</v>
      </c>
      <c r="V2315" s="65">
        <f t="shared" si="184"/>
        <v>43700.98</v>
      </c>
    </row>
    <row r="2316" spans="1:22" x14ac:dyDescent="0.25">
      <c r="A2316" s="1" t="s">
        <v>3724</v>
      </c>
      <c r="B2316" t="s">
        <v>46</v>
      </c>
      <c r="C2316" t="s">
        <v>2977</v>
      </c>
      <c r="D2316" t="s">
        <v>173</v>
      </c>
      <c r="E2316" t="s">
        <v>2</v>
      </c>
      <c r="F2316">
        <f t="shared" si="180"/>
        <v>7</v>
      </c>
      <c r="G2316" t="s">
        <v>3778</v>
      </c>
      <c r="H2316" t="s">
        <v>3779</v>
      </c>
      <c r="I2316" t="s">
        <v>3780</v>
      </c>
      <c r="J2316" t="s">
        <v>4396</v>
      </c>
      <c r="K2316" s="46">
        <v>6.444</v>
      </c>
      <c r="L2316" s="27">
        <v>0</v>
      </c>
      <c r="M2316" s="27">
        <v>4119.6499999999996</v>
      </c>
      <c r="N2316" s="27">
        <v>0</v>
      </c>
      <c r="O2316" s="70">
        <f t="shared" si="181"/>
        <v>4119.6499999999996</v>
      </c>
      <c r="P2316" s="76">
        <v>0</v>
      </c>
      <c r="Q2316" s="66">
        <f t="shared" si="182"/>
        <v>0</v>
      </c>
      <c r="R2316" s="63">
        <v>0</v>
      </c>
      <c r="S2316" s="27">
        <v>4119.6499999999996</v>
      </c>
      <c r="T2316" s="27">
        <v>0</v>
      </c>
      <c r="U2316" s="64">
        <f t="shared" si="183"/>
        <v>0</v>
      </c>
      <c r="V2316" s="65">
        <f t="shared" si="184"/>
        <v>4119.6499999999996</v>
      </c>
    </row>
    <row r="2317" spans="1:22" x14ac:dyDescent="0.25">
      <c r="A2317" s="1" t="s">
        <v>3724</v>
      </c>
      <c r="B2317" t="s">
        <v>46</v>
      </c>
      <c r="C2317" t="s">
        <v>2978</v>
      </c>
      <c r="D2317" t="s">
        <v>1732</v>
      </c>
      <c r="E2317" t="s">
        <v>2</v>
      </c>
      <c r="F2317">
        <f t="shared" si="180"/>
        <v>7</v>
      </c>
      <c r="G2317" t="s">
        <v>3778</v>
      </c>
      <c r="H2317" t="s">
        <v>3779</v>
      </c>
      <c r="I2317" t="s">
        <v>3780</v>
      </c>
      <c r="J2317" t="s">
        <v>4396</v>
      </c>
      <c r="K2317" s="46">
        <v>11.5</v>
      </c>
      <c r="L2317" s="27">
        <v>38.130000000000003</v>
      </c>
      <c r="M2317" s="27">
        <v>4488.45</v>
      </c>
      <c r="N2317" s="27">
        <v>7185.02</v>
      </c>
      <c r="O2317" s="70">
        <f t="shared" si="181"/>
        <v>11711.6</v>
      </c>
      <c r="P2317" s="76">
        <v>1.4452625044885052</v>
      </c>
      <c r="Q2317" s="66">
        <f t="shared" si="182"/>
        <v>10384.24</v>
      </c>
      <c r="R2317" s="63">
        <v>1</v>
      </c>
      <c r="S2317" s="27">
        <v>11711.599999999999</v>
      </c>
      <c r="T2317" s="27">
        <v>0</v>
      </c>
      <c r="U2317" s="64">
        <f t="shared" si="183"/>
        <v>10384.24</v>
      </c>
      <c r="V2317" s="65">
        <f t="shared" si="184"/>
        <v>22095.839999999997</v>
      </c>
    </row>
    <row r="2318" spans="1:22" x14ac:dyDescent="0.25">
      <c r="A2318" s="1" t="s">
        <v>3724</v>
      </c>
      <c r="B2318" t="s">
        <v>46</v>
      </c>
      <c r="C2318" t="s">
        <v>2979</v>
      </c>
      <c r="D2318" t="s">
        <v>2980</v>
      </c>
      <c r="E2318" t="s">
        <v>2</v>
      </c>
      <c r="F2318">
        <f t="shared" si="180"/>
        <v>7</v>
      </c>
      <c r="G2318" t="s">
        <v>3778</v>
      </c>
      <c r="H2318" t="s">
        <v>3779</v>
      </c>
      <c r="I2318" t="s">
        <v>3780</v>
      </c>
      <c r="J2318" t="s">
        <v>4396</v>
      </c>
      <c r="K2318" s="46">
        <v>8</v>
      </c>
      <c r="L2318" s="27">
        <v>0</v>
      </c>
      <c r="M2318" s="27">
        <v>2032.4</v>
      </c>
      <c r="N2318" s="27">
        <v>0</v>
      </c>
      <c r="O2318" s="70">
        <f t="shared" si="181"/>
        <v>2032.4</v>
      </c>
      <c r="P2318" s="76">
        <v>0</v>
      </c>
      <c r="Q2318" s="66">
        <f t="shared" si="182"/>
        <v>0</v>
      </c>
      <c r="R2318" s="63">
        <v>0</v>
      </c>
      <c r="S2318" s="27">
        <v>2032.4</v>
      </c>
      <c r="T2318" s="27">
        <v>0</v>
      </c>
      <c r="U2318" s="64">
        <f t="shared" si="183"/>
        <v>0</v>
      </c>
      <c r="V2318" s="65">
        <f t="shared" si="184"/>
        <v>2032.4</v>
      </c>
    </row>
    <row r="2319" spans="1:22" x14ac:dyDescent="0.25">
      <c r="A2319" s="1" t="s">
        <v>3724</v>
      </c>
      <c r="B2319" t="s">
        <v>46</v>
      </c>
      <c r="C2319" t="s">
        <v>2981</v>
      </c>
      <c r="D2319" t="s">
        <v>2982</v>
      </c>
      <c r="E2319" t="s">
        <v>2</v>
      </c>
      <c r="F2319">
        <f t="shared" si="180"/>
        <v>7</v>
      </c>
      <c r="G2319" t="s">
        <v>3778</v>
      </c>
      <c r="H2319" t="s">
        <v>3779</v>
      </c>
      <c r="I2319" t="s">
        <v>3780</v>
      </c>
      <c r="J2319" t="s">
        <v>4396</v>
      </c>
      <c r="K2319" s="46">
        <v>14.626099999999999</v>
      </c>
      <c r="L2319" s="27">
        <v>722.11</v>
      </c>
      <c r="M2319" s="27">
        <v>3157.77</v>
      </c>
      <c r="N2319" s="27">
        <v>250.53</v>
      </c>
      <c r="O2319" s="70">
        <f t="shared" si="181"/>
        <v>4130.41</v>
      </c>
      <c r="P2319" s="76">
        <v>1.445264174595672</v>
      </c>
      <c r="Q2319" s="66">
        <f t="shared" si="182"/>
        <v>362.08</v>
      </c>
      <c r="R2319" s="63">
        <v>1</v>
      </c>
      <c r="S2319" s="27">
        <v>4130.41</v>
      </c>
      <c r="T2319" s="27">
        <v>0</v>
      </c>
      <c r="U2319" s="64">
        <f t="shared" si="183"/>
        <v>362.08</v>
      </c>
      <c r="V2319" s="65">
        <f t="shared" si="184"/>
        <v>4492.49</v>
      </c>
    </row>
    <row r="2320" spans="1:22" x14ac:dyDescent="0.25">
      <c r="A2320" s="1" t="s">
        <v>3724</v>
      </c>
      <c r="B2320" t="s">
        <v>46</v>
      </c>
      <c r="C2320" t="s">
        <v>2981</v>
      </c>
      <c r="D2320" t="s">
        <v>2982</v>
      </c>
      <c r="E2320" t="s">
        <v>2</v>
      </c>
      <c r="F2320">
        <f t="shared" si="180"/>
        <v>7</v>
      </c>
      <c r="G2320" t="s">
        <v>4260</v>
      </c>
      <c r="H2320" t="s">
        <v>3798</v>
      </c>
      <c r="I2320" t="s">
        <v>3785</v>
      </c>
      <c r="J2320" t="s">
        <v>4396</v>
      </c>
      <c r="K2320" s="46">
        <v>3.55</v>
      </c>
      <c r="L2320" s="27">
        <v>0</v>
      </c>
      <c r="M2320" s="27">
        <v>766.45</v>
      </c>
      <c r="N2320" s="27">
        <v>236.08</v>
      </c>
      <c r="O2320" s="70">
        <f t="shared" si="181"/>
        <v>1002.5300000000001</v>
      </c>
      <c r="P2320" s="76">
        <v>1.445264174595672</v>
      </c>
      <c r="Q2320" s="66">
        <f t="shared" si="182"/>
        <v>341.2</v>
      </c>
      <c r="R2320" s="63">
        <v>1</v>
      </c>
      <c r="S2320" s="27">
        <v>1002.5300000000001</v>
      </c>
      <c r="T2320" s="27">
        <v>0</v>
      </c>
      <c r="U2320" s="64">
        <f t="shared" si="183"/>
        <v>341.2</v>
      </c>
      <c r="V2320" s="65">
        <f t="shared" si="184"/>
        <v>1343.73</v>
      </c>
    </row>
    <row r="2321" spans="1:22" x14ac:dyDescent="0.25">
      <c r="A2321" s="1" t="s">
        <v>3724</v>
      </c>
      <c r="B2321" t="s">
        <v>46</v>
      </c>
      <c r="C2321" t="s">
        <v>2983</v>
      </c>
      <c r="D2321" t="s">
        <v>1271</v>
      </c>
      <c r="E2321" t="s">
        <v>2</v>
      </c>
      <c r="F2321">
        <f t="shared" si="180"/>
        <v>7</v>
      </c>
      <c r="G2321" t="s">
        <v>3778</v>
      </c>
      <c r="H2321" t="s">
        <v>3779</v>
      </c>
      <c r="I2321" t="s">
        <v>3780</v>
      </c>
      <c r="J2321" t="s">
        <v>4396</v>
      </c>
      <c r="K2321" s="46">
        <v>12</v>
      </c>
      <c r="L2321" s="27">
        <v>76034.11</v>
      </c>
      <c r="M2321" s="27">
        <v>0</v>
      </c>
      <c r="N2321" s="27">
        <v>73592.689999999988</v>
      </c>
      <c r="O2321" s="70">
        <f t="shared" si="181"/>
        <v>149626.79999999999</v>
      </c>
      <c r="P2321" s="76">
        <v>1.4452627020428253</v>
      </c>
      <c r="Q2321" s="66">
        <f t="shared" si="182"/>
        <v>106360.77</v>
      </c>
      <c r="R2321" s="63">
        <v>1</v>
      </c>
      <c r="S2321" s="27">
        <v>149626.79999999999</v>
      </c>
      <c r="T2321" s="27">
        <v>0</v>
      </c>
      <c r="U2321" s="64">
        <f t="shared" si="183"/>
        <v>106360.77</v>
      </c>
      <c r="V2321" s="65">
        <f t="shared" si="184"/>
        <v>255987.57</v>
      </c>
    </row>
    <row r="2322" spans="1:22" x14ac:dyDescent="0.25">
      <c r="A2322" s="1" t="s">
        <v>3765</v>
      </c>
      <c r="B2322" t="s">
        <v>47</v>
      </c>
      <c r="C2322" t="s">
        <v>129</v>
      </c>
      <c r="D2322" t="s">
        <v>47</v>
      </c>
      <c r="E2322" t="s">
        <v>0</v>
      </c>
      <c r="F2322">
        <f t="shared" si="180"/>
        <v>7</v>
      </c>
      <c r="G2322" t="s">
        <v>3778</v>
      </c>
      <c r="H2322" t="s">
        <v>3779</v>
      </c>
      <c r="I2322" t="s">
        <v>3780</v>
      </c>
      <c r="J2322" t="s">
        <v>4396</v>
      </c>
      <c r="K2322" s="46">
        <v>4.9105999999999996</v>
      </c>
      <c r="L2322" s="27">
        <v>0</v>
      </c>
      <c r="M2322" s="27">
        <v>376.42</v>
      </c>
      <c r="N2322" s="27">
        <v>0</v>
      </c>
      <c r="O2322" s="70">
        <f t="shared" si="181"/>
        <v>376.42</v>
      </c>
      <c r="P2322" s="76">
        <v>0</v>
      </c>
      <c r="Q2322" s="66">
        <f t="shared" si="182"/>
        <v>0</v>
      </c>
      <c r="R2322" s="63">
        <v>0</v>
      </c>
      <c r="S2322" s="27">
        <v>376.42</v>
      </c>
      <c r="T2322" s="27">
        <v>0</v>
      </c>
      <c r="U2322" s="64">
        <f t="shared" si="183"/>
        <v>0</v>
      </c>
      <c r="V2322" s="65">
        <f t="shared" si="184"/>
        <v>376.42</v>
      </c>
    </row>
    <row r="2323" spans="1:22" x14ac:dyDescent="0.25">
      <c r="A2323" s="1" t="s">
        <v>3765</v>
      </c>
      <c r="B2323" t="s">
        <v>47</v>
      </c>
      <c r="C2323" t="s">
        <v>129</v>
      </c>
      <c r="D2323" t="s">
        <v>47</v>
      </c>
      <c r="E2323" t="s">
        <v>0</v>
      </c>
      <c r="F2323">
        <f t="shared" si="180"/>
        <v>7</v>
      </c>
      <c r="G2323" t="s">
        <v>3796</v>
      </c>
      <c r="H2323" t="s">
        <v>3782</v>
      </c>
      <c r="I2323" t="s">
        <v>3783</v>
      </c>
      <c r="J2323" t="s">
        <v>4397</v>
      </c>
      <c r="K2323" s="46">
        <v>0.3947</v>
      </c>
      <c r="L2323" s="27">
        <v>0</v>
      </c>
      <c r="M2323" s="27">
        <v>30.26</v>
      </c>
      <c r="N2323" s="27">
        <v>0</v>
      </c>
      <c r="O2323" s="70">
        <f t="shared" si="181"/>
        <v>30.26</v>
      </c>
      <c r="P2323" s="76">
        <v>0</v>
      </c>
      <c r="Q2323" s="66">
        <f t="shared" si="182"/>
        <v>0</v>
      </c>
      <c r="R2323" s="63">
        <v>0</v>
      </c>
      <c r="S2323" s="27">
        <v>0</v>
      </c>
      <c r="T2323" s="27">
        <v>30.26</v>
      </c>
      <c r="U2323" s="64">
        <f t="shared" si="183"/>
        <v>0</v>
      </c>
      <c r="V2323" s="65">
        <f t="shared" si="184"/>
        <v>30.26</v>
      </c>
    </row>
    <row r="2324" spans="1:22" x14ac:dyDescent="0.25">
      <c r="A2324" s="1" t="s">
        <v>3765</v>
      </c>
      <c r="B2324" t="s">
        <v>47</v>
      </c>
      <c r="C2324" t="s">
        <v>129</v>
      </c>
      <c r="D2324" t="s">
        <v>47</v>
      </c>
      <c r="E2324" t="s">
        <v>0</v>
      </c>
      <c r="F2324">
        <f t="shared" si="180"/>
        <v>7</v>
      </c>
      <c r="G2324" t="s">
        <v>3855</v>
      </c>
      <c r="H2324" t="s">
        <v>3782</v>
      </c>
      <c r="I2324" t="s">
        <v>3785</v>
      </c>
      <c r="J2324" t="s">
        <v>4397</v>
      </c>
      <c r="K2324" s="46">
        <v>0.3947</v>
      </c>
      <c r="L2324" s="27">
        <v>0</v>
      </c>
      <c r="M2324" s="27">
        <v>30.26</v>
      </c>
      <c r="N2324" s="27">
        <v>0</v>
      </c>
      <c r="O2324" s="70">
        <f t="shared" si="181"/>
        <v>30.26</v>
      </c>
      <c r="P2324" s="76">
        <v>0</v>
      </c>
      <c r="Q2324" s="66">
        <f t="shared" si="182"/>
        <v>0</v>
      </c>
      <c r="R2324" s="63">
        <v>0</v>
      </c>
      <c r="S2324" s="27">
        <v>0</v>
      </c>
      <c r="T2324" s="27">
        <v>30.26</v>
      </c>
      <c r="U2324" s="64">
        <f t="shared" si="183"/>
        <v>0</v>
      </c>
      <c r="V2324" s="65">
        <f t="shared" si="184"/>
        <v>30.26</v>
      </c>
    </row>
    <row r="2325" spans="1:22" x14ac:dyDescent="0.25">
      <c r="A2325" s="1" t="s">
        <v>3765</v>
      </c>
      <c r="B2325" t="s">
        <v>47</v>
      </c>
      <c r="C2325" t="s">
        <v>129</v>
      </c>
      <c r="D2325" t="s">
        <v>47</v>
      </c>
      <c r="E2325" t="s">
        <v>0</v>
      </c>
      <c r="F2325">
        <f t="shared" si="180"/>
        <v>7</v>
      </c>
      <c r="G2325" t="s">
        <v>3787</v>
      </c>
      <c r="H2325" t="s">
        <v>3782</v>
      </c>
      <c r="I2325" t="s">
        <v>3785</v>
      </c>
      <c r="J2325" t="s">
        <v>4397</v>
      </c>
      <c r="K2325" s="46">
        <v>1.5713999999999999</v>
      </c>
      <c r="L2325" s="27">
        <v>0</v>
      </c>
      <c r="M2325" s="27">
        <v>120.46</v>
      </c>
      <c r="N2325" s="27">
        <v>0</v>
      </c>
      <c r="O2325" s="70">
        <f t="shared" si="181"/>
        <v>120.46</v>
      </c>
      <c r="P2325" s="76">
        <v>0</v>
      </c>
      <c r="Q2325" s="66">
        <f t="shared" si="182"/>
        <v>0</v>
      </c>
      <c r="R2325" s="63">
        <v>0</v>
      </c>
      <c r="S2325" s="27">
        <v>0</v>
      </c>
      <c r="T2325" s="27">
        <v>120.46</v>
      </c>
      <c r="U2325" s="64">
        <f t="shared" si="183"/>
        <v>0</v>
      </c>
      <c r="V2325" s="65">
        <f t="shared" si="184"/>
        <v>120.46</v>
      </c>
    </row>
    <row r="2326" spans="1:22" x14ac:dyDescent="0.25">
      <c r="A2326" s="1" t="s">
        <v>3765</v>
      </c>
      <c r="B2326" t="s">
        <v>47</v>
      </c>
      <c r="C2326" t="s">
        <v>129</v>
      </c>
      <c r="D2326" t="s">
        <v>47</v>
      </c>
      <c r="E2326" t="s">
        <v>0</v>
      </c>
      <c r="F2326">
        <f t="shared" si="180"/>
        <v>7</v>
      </c>
      <c r="G2326" t="s">
        <v>3791</v>
      </c>
      <c r="H2326" t="s">
        <v>3782</v>
      </c>
      <c r="I2326" t="s">
        <v>3785</v>
      </c>
      <c r="J2326" t="s">
        <v>4397</v>
      </c>
      <c r="K2326" s="46">
        <v>7.8299999999999995E-2</v>
      </c>
      <c r="L2326" s="27">
        <v>0</v>
      </c>
      <c r="M2326" s="27">
        <v>6</v>
      </c>
      <c r="N2326" s="27">
        <v>0</v>
      </c>
      <c r="O2326" s="70">
        <f t="shared" si="181"/>
        <v>6</v>
      </c>
      <c r="P2326" s="76">
        <v>0</v>
      </c>
      <c r="Q2326" s="66">
        <f t="shared" si="182"/>
        <v>0</v>
      </c>
      <c r="R2326" s="63">
        <v>0</v>
      </c>
      <c r="S2326" s="27">
        <v>0</v>
      </c>
      <c r="T2326" s="27">
        <v>6</v>
      </c>
      <c r="U2326" s="64">
        <f t="shared" si="183"/>
        <v>0</v>
      </c>
      <c r="V2326" s="65">
        <f t="shared" si="184"/>
        <v>6</v>
      </c>
    </row>
    <row r="2327" spans="1:22" x14ac:dyDescent="0.25">
      <c r="A2327" s="1" t="s">
        <v>3765</v>
      </c>
      <c r="B2327" t="s">
        <v>47</v>
      </c>
      <c r="C2327" t="s">
        <v>1278</v>
      </c>
      <c r="D2327" t="s">
        <v>1279</v>
      </c>
      <c r="E2327" t="s">
        <v>3</v>
      </c>
      <c r="F2327">
        <f t="shared" si="180"/>
        <v>7</v>
      </c>
      <c r="G2327" t="s">
        <v>3778</v>
      </c>
      <c r="H2327" t="s">
        <v>3779</v>
      </c>
      <c r="I2327" t="s">
        <v>3780</v>
      </c>
      <c r="J2327" t="s">
        <v>4397</v>
      </c>
      <c r="K2327" s="46">
        <v>1.2887999999999999</v>
      </c>
      <c r="L2327" s="27">
        <v>0</v>
      </c>
      <c r="M2327" s="27">
        <v>109.08</v>
      </c>
      <c r="N2327" s="27">
        <v>0</v>
      </c>
      <c r="O2327" s="70">
        <f t="shared" si="181"/>
        <v>109.08</v>
      </c>
      <c r="P2327" s="76">
        <v>0</v>
      </c>
      <c r="Q2327" s="66">
        <f t="shared" si="182"/>
        <v>0</v>
      </c>
      <c r="R2327" s="63">
        <v>0</v>
      </c>
      <c r="S2327" s="27">
        <v>0</v>
      </c>
      <c r="T2327" s="27">
        <v>109.08</v>
      </c>
      <c r="U2327" s="64">
        <f t="shared" si="183"/>
        <v>0</v>
      </c>
      <c r="V2327" s="65">
        <f t="shared" si="184"/>
        <v>109.08</v>
      </c>
    </row>
    <row r="2328" spans="1:22" x14ac:dyDescent="0.25">
      <c r="A2328" s="1" t="s">
        <v>3765</v>
      </c>
      <c r="B2328" t="s">
        <v>47</v>
      </c>
      <c r="C2328" t="s">
        <v>1278</v>
      </c>
      <c r="D2328" t="s">
        <v>1279</v>
      </c>
      <c r="E2328" t="s">
        <v>3</v>
      </c>
      <c r="F2328">
        <f t="shared" si="180"/>
        <v>7</v>
      </c>
      <c r="G2328" t="s">
        <v>3902</v>
      </c>
      <c r="H2328" t="s">
        <v>3782</v>
      </c>
      <c r="I2328" t="s">
        <v>3783</v>
      </c>
      <c r="J2328" t="s">
        <v>4397</v>
      </c>
      <c r="K2328" s="46">
        <v>1.9965999999999999</v>
      </c>
      <c r="L2328" s="27">
        <v>0</v>
      </c>
      <c r="M2328" s="27">
        <v>168.98</v>
      </c>
      <c r="N2328" s="27">
        <v>0</v>
      </c>
      <c r="O2328" s="70">
        <f t="shared" si="181"/>
        <v>168.98</v>
      </c>
      <c r="P2328" s="76">
        <v>0</v>
      </c>
      <c r="Q2328" s="66">
        <f t="shared" si="182"/>
        <v>0</v>
      </c>
      <c r="R2328" s="63">
        <v>0</v>
      </c>
      <c r="S2328" s="27">
        <v>0</v>
      </c>
      <c r="T2328" s="27">
        <v>168.98</v>
      </c>
      <c r="U2328" s="64">
        <f t="shared" si="183"/>
        <v>0</v>
      </c>
      <c r="V2328" s="65">
        <f t="shared" si="184"/>
        <v>168.98</v>
      </c>
    </row>
    <row r="2329" spans="1:22" x14ac:dyDescent="0.25">
      <c r="A2329" s="1" t="s">
        <v>3765</v>
      </c>
      <c r="B2329" t="s">
        <v>47</v>
      </c>
      <c r="C2329" t="s">
        <v>1280</v>
      </c>
      <c r="D2329" t="s">
        <v>1281</v>
      </c>
      <c r="E2329" t="s">
        <v>3</v>
      </c>
      <c r="F2329">
        <f t="shared" si="180"/>
        <v>7</v>
      </c>
      <c r="G2329" t="s">
        <v>3778</v>
      </c>
      <c r="H2329" t="s">
        <v>3779</v>
      </c>
      <c r="I2329" t="s">
        <v>3780</v>
      </c>
      <c r="J2329" t="s">
        <v>4397</v>
      </c>
      <c r="K2329" s="46">
        <v>1.2958000000000001</v>
      </c>
      <c r="L2329" s="27">
        <v>0.92</v>
      </c>
      <c r="M2329" s="27">
        <v>0</v>
      </c>
      <c r="N2329" s="27">
        <v>108.37</v>
      </c>
      <c r="O2329" s="70">
        <f t="shared" si="181"/>
        <v>109.29</v>
      </c>
      <c r="P2329" s="76">
        <v>1.4452648296230253</v>
      </c>
      <c r="Q2329" s="66">
        <f t="shared" si="182"/>
        <v>156.62</v>
      </c>
      <c r="R2329" s="63">
        <v>1</v>
      </c>
      <c r="S2329" s="27">
        <v>0</v>
      </c>
      <c r="T2329" s="27">
        <v>109.29</v>
      </c>
      <c r="U2329" s="64">
        <f t="shared" si="183"/>
        <v>156.62</v>
      </c>
      <c r="V2329" s="65">
        <f t="shared" si="184"/>
        <v>265.91000000000003</v>
      </c>
    </row>
    <row r="2330" spans="1:22" x14ac:dyDescent="0.25">
      <c r="A2330" s="1" t="s">
        <v>3765</v>
      </c>
      <c r="B2330" t="s">
        <v>47</v>
      </c>
      <c r="C2330" t="s">
        <v>1280</v>
      </c>
      <c r="D2330" t="s">
        <v>1281</v>
      </c>
      <c r="E2330" t="s">
        <v>3</v>
      </c>
      <c r="F2330">
        <f t="shared" si="180"/>
        <v>7</v>
      </c>
      <c r="G2330" t="s">
        <v>3902</v>
      </c>
      <c r="H2330" t="s">
        <v>3782</v>
      </c>
      <c r="I2330" t="s">
        <v>3783</v>
      </c>
      <c r="J2330" t="s">
        <v>4397</v>
      </c>
      <c r="K2330" s="46">
        <v>0.99690000000000001</v>
      </c>
      <c r="L2330" s="27">
        <v>84.08</v>
      </c>
      <c r="M2330" s="27">
        <v>0</v>
      </c>
      <c r="N2330" s="27">
        <v>0</v>
      </c>
      <c r="O2330" s="70">
        <f t="shared" si="181"/>
        <v>84.08</v>
      </c>
      <c r="P2330" s="76">
        <v>0</v>
      </c>
      <c r="Q2330" s="66">
        <f t="shared" si="182"/>
        <v>0</v>
      </c>
      <c r="R2330" s="63">
        <v>1</v>
      </c>
      <c r="S2330" s="27">
        <v>0</v>
      </c>
      <c r="T2330" s="27">
        <v>84.08</v>
      </c>
      <c r="U2330" s="64">
        <f t="shared" si="183"/>
        <v>0</v>
      </c>
      <c r="V2330" s="65">
        <f t="shared" si="184"/>
        <v>84.08</v>
      </c>
    </row>
    <row r="2331" spans="1:22" x14ac:dyDescent="0.25">
      <c r="A2331" s="1" t="s">
        <v>3765</v>
      </c>
      <c r="B2331" t="s">
        <v>47</v>
      </c>
      <c r="C2331" t="s">
        <v>1280</v>
      </c>
      <c r="D2331" t="s">
        <v>1281</v>
      </c>
      <c r="E2331" t="s">
        <v>3</v>
      </c>
      <c r="F2331">
        <f t="shared" si="180"/>
        <v>7</v>
      </c>
      <c r="G2331" t="s">
        <v>3900</v>
      </c>
      <c r="H2331" t="s">
        <v>3779</v>
      </c>
      <c r="I2331" t="s">
        <v>3780</v>
      </c>
      <c r="J2331" t="s">
        <v>4397</v>
      </c>
      <c r="K2331" s="46">
        <v>2.9958</v>
      </c>
      <c r="L2331" s="27">
        <v>2.13</v>
      </c>
      <c r="M2331" s="27">
        <v>0</v>
      </c>
      <c r="N2331" s="27">
        <v>250.54</v>
      </c>
      <c r="O2331" s="70">
        <f t="shared" si="181"/>
        <v>252.67</v>
      </c>
      <c r="P2331" s="76">
        <v>1.4452648296230253</v>
      </c>
      <c r="Q2331" s="66">
        <f t="shared" si="182"/>
        <v>362.1</v>
      </c>
      <c r="R2331" s="63">
        <v>1</v>
      </c>
      <c r="S2331" s="27">
        <v>0</v>
      </c>
      <c r="T2331" s="27">
        <v>252.67</v>
      </c>
      <c r="U2331" s="64">
        <f t="shared" si="183"/>
        <v>362.1</v>
      </c>
      <c r="V2331" s="65">
        <f t="shared" si="184"/>
        <v>614.77</v>
      </c>
    </row>
    <row r="2332" spans="1:22" x14ac:dyDescent="0.25">
      <c r="A2332" s="1" t="s">
        <v>3765</v>
      </c>
      <c r="B2332" t="s">
        <v>47</v>
      </c>
      <c r="C2332" t="s">
        <v>1282</v>
      </c>
      <c r="D2332" t="s">
        <v>584</v>
      </c>
      <c r="E2332" t="s">
        <v>3</v>
      </c>
      <c r="F2332">
        <f t="shared" si="180"/>
        <v>7</v>
      </c>
      <c r="G2332" t="s">
        <v>3778</v>
      </c>
      <c r="H2332" t="s">
        <v>3779</v>
      </c>
      <c r="I2332" t="s">
        <v>3780</v>
      </c>
      <c r="J2332" t="s">
        <v>4397</v>
      </c>
      <c r="K2332" s="46">
        <v>2.3050000000000002</v>
      </c>
      <c r="L2332" s="27">
        <v>0</v>
      </c>
      <c r="M2332" s="27">
        <v>387.09</v>
      </c>
      <c r="N2332" s="27">
        <v>0</v>
      </c>
      <c r="O2332" s="70">
        <f t="shared" si="181"/>
        <v>387.09</v>
      </c>
      <c r="P2332" s="76">
        <v>0</v>
      </c>
      <c r="Q2332" s="66">
        <f t="shared" si="182"/>
        <v>0</v>
      </c>
      <c r="R2332" s="63">
        <v>0</v>
      </c>
      <c r="S2332" s="27">
        <v>0</v>
      </c>
      <c r="T2332" s="27">
        <v>387.09</v>
      </c>
      <c r="U2332" s="64">
        <f t="shared" si="183"/>
        <v>0</v>
      </c>
      <c r="V2332" s="65">
        <f t="shared" si="184"/>
        <v>387.09</v>
      </c>
    </row>
    <row r="2333" spans="1:22" x14ac:dyDescent="0.25">
      <c r="A2333" s="1" t="s">
        <v>3765</v>
      </c>
      <c r="B2333" t="s">
        <v>47</v>
      </c>
      <c r="C2333" t="s">
        <v>1282</v>
      </c>
      <c r="D2333" t="s">
        <v>584</v>
      </c>
      <c r="E2333" t="s">
        <v>3</v>
      </c>
      <c r="F2333">
        <f t="shared" si="180"/>
        <v>7</v>
      </c>
      <c r="G2333" t="s">
        <v>3900</v>
      </c>
      <c r="H2333" t="s">
        <v>3779</v>
      </c>
      <c r="I2333" t="s">
        <v>3780</v>
      </c>
      <c r="J2333" t="s">
        <v>4397</v>
      </c>
      <c r="K2333" s="46">
        <v>3.948</v>
      </c>
      <c r="L2333" s="27">
        <v>0</v>
      </c>
      <c r="M2333" s="27">
        <v>663</v>
      </c>
      <c r="N2333" s="27">
        <v>0</v>
      </c>
      <c r="O2333" s="70">
        <f t="shared" si="181"/>
        <v>663</v>
      </c>
      <c r="P2333" s="76">
        <v>0</v>
      </c>
      <c r="Q2333" s="66">
        <f t="shared" si="182"/>
        <v>0</v>
      </c>
      <c r="R2333" s="63">
        <v>0</v>
      </c>
      <c r="S2333" s="27">
        <v>0</v>
      </c>
      <c r="T2333" s="27">
        <v>663</v>
      </c>
      <c r="U2333" s="64">
        <f t="shared" si="183"/>
        <v>0</v>
      </c>
      <c r="V2333" s="65">
        <f t="shared" si="184"/>
        <v>663</v>
      </c>
    </row>
    <row r="2334" spans="1:22" x14ac:dyDescent="0.25">
      <c r="A2334" s="1" t="s">
        <v>3765</v>
      </c>
      <c r="B2334" t="s">
        <v>47</v>
      </c>
      <c r="C2334" t="s">
        <v>1282</v>
      </c>
      <c r="D2334" t="s">
        <v>584</v>
      </c>
      <c r="E2334" t="s">
        <v>3</v>
      </c>
      <c r="F2334">
        <f t="shared" si="180"/>
        <v>7</v>
      </c>
      <c r="G2334" t="s">
        <v>3902</v>
      </c>
      <c r="H2334" t="s">
        <v>3782</v>
      </c>
      <c r="I2334" t="s">
        <v>3783</v>
      </c>
      <c r="J2334" t="s">
        <v>4397</v>
      </c>
      <c r="K2334" s="46">
        <v>1.974</v>
      </c>
      <c r="L2334" s="27">
        <v>0</v>
      </c>
      <c r="M2334" s="27">
        <v>331.5</v>
      </c>
      <c r="N2334" s="27">
        <v>0</v>
      </c>
      <c r="O2334" s="70">
        <f t="shared" si="181"/>
        <v>331.5</v>
      </c>
      <c r="P2334" s="76">
        <v>0</v>
      </c>
      <c r="Q2334" s="66">
        <f t="shared" si="182"/>
        <v>0</v>
      </c>
      <c r="R2334" s="63">
        <v>0</v>
      </c>
      <c r="S2334" s="27">
        <v>0</v>
      </c>
      <c r="T2334" s="27">
        <v>331.5</v>
      </c>
      <c r="U2334" s="64">
        <f t="shared" si="183"/>
        <v>0</v>
      </c>
      <c r="V2334" s="65">
        <f t="shared" si="184"/>
        <v>331.5</v>
      </c>
    </row>
    <row r="2335" spans="1:22" x14ac:dyDescent="0.25">
      <c r="A2335" s="1" t="s">
        <v>3765</v>
      </c>
      <c r="B2335" t="s">
        <v>47</v>
      </c>
      <c r="C2335" t="s">
        <v>1283</v>
      </c>
      <c r="D2335" t="s">
        <v>36</v>
      </c>
      <c r="E2335" t="s">
        <v>3</v>
      </c>
      <c r="F2335">
        <f t="shared" si="180"/>
        <v>7</v>
      </c>
      <c r="G2335" t="s">
        <v>3778</v>
      </c>
      <c r="H2335" t="s">
        <v>3779</v>
      </c>
      <c r="I2335" t="s">
        <v>3780</v>
      </c>
      <c r="J2335" t="s">
        <v>4397</v>
      </c>
      <c r="K2335" s="46">
        <v>1.2915000000000001</v>
      </c>
      <c r="L2335" s="27">
        <v>0</v>
      </c>
      <c r="M2335" s="27">
        <v>52.73</v>
      </c>
      <c r="N2335" s="27">
        <v>0</v>
      </c>
      <c r="O2335" s="70">
        <f t="shared" si="181"/>
        <v>52.73</v>
      </c>
      <c r="P2335" s="76">
        <v>0</v>
      </c>
      <c r="Q2335" s="66">
        <f t="shared" si="182"/>
        <v>0</v>
      </c>
      <c r="R2335" s="63">
        <v>0</v>
      </c>
      <c r="S2335" s="27">
        <v>0</v>
      </c>
      <c r="T2335" s="27">
        <v>52.73</v>
      </c>
      <c r="U2335" s="64">
        <f t="shared" si="183"/>
        <v>0</v>
      </c>
      <c r="V2335" s="65">
        <f t="shared" si="184"/>
        <v>52.73</v>
      </c>
    </row>
    <row r="2336" spans="1:22" x14ac:dyDescent="0.25">
      <c r="A2336" s="1" t="s">
        <v>3765</v>
      </c>
      <c r="B2336" t="s">
        <v>47</v>
      </c>
      <c r="C2336" t="s">
        <v>1283</v>
      </c>
      <c r="D2336" t="s">
        <v>36</v>
      </c>
      <c r="E2336" t="s">
        <v>3</v>
      </c>
      <c r="F2336">
        <f t="shared" si="180"/>
        <v>7</v>
      </c>
      <c r="G2336" t="s">
        <v>3900</v>
      </c>
      <c r="H2336" t="s">
        <v>3779</v>
      </c>
      <c r="I2336" t="s">
        <v>3780</v>
      </c>
      <c r="J2336" t="s">
        <v>4397</v>
      </c>
      <c r="K2336" s="46">
        <v>2.9805000000000001</v>
      </c>
      <c r="L2336" s="27">
        <v>0</v>
      </c>
      <c r="M2336" s="27">
        <v>121.69</v>
      </c>
      <c r="N2336" s="27">
        <v>0</v>
      </c>
      <c r="O2336" s="70">
        <f t="shared" si="181"/>
        <v>121.69</v>
      </c>
      <c r="P2336" s="76">
        <v>0</v>
      </c>
      <c r="Q2336" s="66">
        <f t="shared" si="182"/>
        <v>0</v>
      </c>
      <c r="R2336" s="63">
        <v>0</v>
      </c>
      <c r="S2336" s="27">
        <v>0</v>
      </c>
      <c r="T2336" s="27">
        <v>121.69</v>
      </c>
      <c r="U2336" s="64">
        <f t="shared" si="183"/>
        <v>0</v>
      </c>
      <c r="V2336" s="65">
        <f t="shared" si="184"/>
        <v>121.69</v>
      </c>
    </row>
    <row r="2337" spans="1:22" x14ac:dyDescent="0.25">
      <c r="A2337" s="1" t="s">
        <v>3765</v>
      </c>
      <c r="B2337" t="s">
        <v>47</v>
      </c>
      <c r="C2337" t="s">
        <v>1284</v>
      </c>
      <c r="D2337" t="s">
        <v>866</v>
      </c>
      <c r="E2337" t="s">
        <v>3</v>
      </c>
      <c r="F2337">
        <f t="shared" si="180"/>
        <v>7</v>
      </c>
      <c r="G2337" t="s">
        <v>3778</v>
      </c>
      <c r="H2337" t="s">
        <v>3779</v>
      </c>
      <c r="I2337" t="s">
        <v>3780</v>
      </c>
      <c r="J2337" t="s">
        <v>4397</v>
      </c>
      <c r="K2337" s="46">
        <v>0.99660000000000004</v>
      </c>
      <c r="L2337" s="27">
        <v>0</v>
      </c>
      <c r="M2337" s="27">
        <v>1.79</v>
      </c>
      <c r="N2337" s="27">
        <v>7.93</v>
      </c>
      <c r="O2337" s="70">
        <f t="shared" si="181"/>
        <v>9.7199999999999989</v>
      </c>
      <c r="P2337" s="76">
        <v>1.4452438049560352</v>
      </c>
      <c r="Q2337" s="66">
        <f t="shared" si="182"/>
        <v>11.46</v>
      </c>
      <c r="R2337" s="63">
        <v>1</v>
      </c>
      <c r="S2337" s="27">
        <v>0</v>
      </c>
      <c r="T2337" s="27">
        <v>9.7199999999999989</v>
      </c>
      <c r="U2337" s="64">
        <f t="shared" si="183"/>
        <v>11.46</v>
      </c>
      <c r="V2337" s="65">
        <f t="shared" si="184"/>
        <v>21.18</v>
      </c>
    </row>
    <row r="2338" spans="1:22" x14ac:dyDescent="0.25">
      <c r="A2338" s="1" t="s">
        <v>3765</v>
      </c>
      <c r="B2338" t="s">
        <v>47</v>
      </c>
      <c r="C2338" t="s">
        <v>1284</v>
      </c>
      <c r="D2338" t="s">
        <v>866</v>
      </c>
      <c r="E2338" t="s">
        <v>3</v>
      </c>
      <c r="F2338">
        <f t="shared" si="180"/>
        <v>7</v>
      </c>
      <c r="G2338" t="s">
        <v>3988</v>
      </c>
      <c r="H2338" t="s">
        <v>3779</v>
      </c>
      <c r="I2338" t="s">
        <v>3780</v>
      </c>
      <c r="J2338" t="s">
        <v>4397</v>
      </c>
      <c r="K2338" s="46">
        <v>3.7195999999999998</v>
      </c>
      <c r="L2338" s="27">
        <v>0</v>
      </c>
      <c r="M2338" s="27">
        <v>6.7</v>
      </c>
      <c r="N2338" s="27">
        <v>29.6</v>
      </c>
      <c r="O2338" s="70">
        <f t="shared" si="181"/>
        <v>36.300000000000004</v>
      </c>
      <c r="P2338" s="76">
        <v>1.4452438049560352</v>
      </c>
      <c r="Q2338" s="66">
        <f t="shared" si="182"/>
        <v>42.78</v>
      </c>
      <c r="R2338" s="63">
        <v>1</v>
      </c>
      <c r="S2338" s="27">
        <v>0</v>
      </c>
      <c r="T2338" s="27">
        <v>36.300000000000004</v>
      </c>
      <c r="U2338" s="64">
        <f t="shared" si="183"/>
        <v>42.78</v>
      </c>
      <c r="V2338" s="65">
        <f t="shared" si="184"/>
        <v>79.080000000000013</v>
      </c>
    </row>
    <row r="2339" spans="1:22" x14ac:dyDescent="0.25">
      <c r="A2339" s="1" t="s">
        <v>3765</v>
      </c>
      <c r="B2339" t="s">
        <v>47</v>
      </c>
      <c r="C2339" t="s">
        <v>1284</v>
      </c>
      <c r="D2339" t="s">
        <v>866</v>
      </c>
      <c r="E2339" t="s">
        <v>3</v>
      </c>
      <c r="F2339">
        <f t="shared" si="180"/>
        <v>7</v>
      </c>
      <c r="G2339" t="s">
        <v>3902</v>
      </c>
      <c r="H2339" t="s">
        <v>3782</v>
      </c>
      <c r="I2339" t="s">
        <v>3783</v>
      </c>
      <c r="J2339" t="s">
        <v>4397</v>
      </c>
      <c r="K2339" s="46">
        <v>1.4878</v>
      </c>
      <c r="L2339" s="27">
        <v>11.84</v>
      </c>
      <c r="M2339" s="27">
        <v>2.68</v>
      </c>
      <c r="N2339" s="27">
        <v>0</v>
      </c>
      <c r="O2339" s="70">
        <f t="shared" si="181"/>
        <v>14.52</v>
      </c>
      <c r="P2339" s="76">
        <v>0</v>
      </c>
      <c r="Q2339" s="66">
        <f t="shared" si="182"/>
        <v>0</v>
      </c>
      <c r="R2339" s="63">
        <v>1</v>
      </c>
      <c r="S2339" s="27">
        <v>0</v>
      </c>
      <c r="T2339" s="27">
        <v>14.52</v>
      </c>
      <c r="U2339" s="64">
        <f t="shared" si="183"/>
        <v>0</v>
      </c>
      <c r="V2339" s="65">
        <f t="shared" si="184"/>
        <v>14.52</v>
      </c>
    </row>
    <row r="2340" spans="1:22" x14ac:dyDescent="0.25">
      <c r="A2340" s="1" t="s">
        <v>3765</v>
      </c>
      <c r="B2340" t="s">
        <v>47</v>
      </c>
      <c r="C2340" t="s">
        <v>2984</v>
      </c>
      <c r="D2340" t="s">
        <v>2985</v>
      </c>
      <c r="E2340" t="s">
        <v>2</v>
      </c>
      <c r="F2340">
        <f t="shared" si="180"/>
        <v>7</v>
      </c>
      <c r="G2340" t="s">
        <v>3778</v>
      </c>
      <c r="H2340" t="s">
        <v>3779</v>
      </c>
      <c r="I2340" t="s">
        <v>3780</v>
      </c>
      <c r="J2340" t="s">
        <v>4396</v>
      </c>
      <c r="K2340" s="46">
        <v>10.201599999999999</v>
      </c>
      <c r="L2340" s="27">
        <v>0</v>
      </c>
      <c r="M2340" s="27">
        <v>0</v>
      </c>
      <c r="N2340" s="27">
        <v>0</v>
      </c>
      <c r="O2340" s="70">
        <f t="shared" si="181"/>
        <v>0</v>
      </c>
      <c r="P2340" s="76">
        <v>0</v>
      </c>
      <c r="Q2340" s="66">
        <f t="shared" si="182"/>
        <v>0</v>
      </c>
      <c r="R2340" s="63">
        <v>0</v>
      </c>
      <c r="S2340" s="27">
        <v>0</v>
      </c>
      <c r="T2340" s="27">
        <v>0</v>
      </c>
      <c r="U2340" s="64">
        <f t="shared" si="183"/>
        <v>0</v>
      </c>
      <c r="V2340" s="65">
        <f t="shared" si="184"/>
        <v>0</v>
      </c>
    </row>
    <row r="2341" spans="1:22" x14ac:dyDescent="0.25">
      <c r="A2341" s="1" t="s">
        <v>3765</v>
      </c>
      <c r="B2341" t="s">
        <v>47</v>
      </c>
      <c r="C2341" t="s">
        <v>2984</v>
      </c>
      <c r="D2341" t="s">
        <v>2985</v>
      </c>
      <c r="E2341" t="s">
        <v>2</v>
      </c>
      <c r="F2341">
        <f t="shared" si="180"/>
        <v>7</v>
      </c>
      <c r="G2341" t="s">
        <v>3920</v>
      </c>
      <c r="H2341" t="s">
        <v>3782</v>
      </c>
      <c r="I2341" t="s">
        <v>3785</v>
      </c>
      <c r="J2341" t="s">
        <v>4396</v>
      </c>
      <c r="K2341" s="46">
        <v>2.4479000000000002</v>
      </c>
      <c r="L2341" s="27">
        <v>0</v>
      </c>
      <c r="M2341" s="27">
        <v>0</v>
      </c>
      <c r="N2341" s="27">
        <v>0</v>
      </c>
      <c r="O2341" s="70">
        <f t="shared" si="181"/>
        <v>0</v>
      </c>
      <c r="P2341" s="76">
        <v>0</v>
      </c>
      <c r="Q2341" s="66">
        <f t="shared" si="182"/>
        <v>0</v>
      </c>
      <c r="R2341" s="63">
        <v>0</v>
      </c>
      <c r="S2341" s="27">
        <v>0</v>
      </c>
      <c r="T2341" s="27">
        <v>0</v>
      </c>
      <c r="U2341" s="64">
        <f t="shared" si="183"/>
        <v>0</v>
      </c>
      <c r="V2341" s="65">
        <f t="shared" si="184"/>
        <v>0</v>
      </c>
    </row>
    <row r="2342" spans="1:22" x14ac:dyDescent="0.25">
      <c r="A2342" s="1" t="s">
        <v>3725</v>
      </c>
      <c r="B2342" t="s">
        <v>48</v>
      </c>
      <c r="C2342" t="s">
        <v>130</v>
      </c>
      <c r="D2342" t="s">
        <v>48</v>
      </c>
      <c r="E2342" t="s">
        <v>0</v>
      </c>
      <c r="F2342">
        <f t="shared" si="180"/>
        <v>7</v>
      </c>
      <c r="G2342" t="s">
        <v>3778</v>
      </c>
      <c r="H2342" t="s">
        <v>3779</v>
      </c>
      <c r="I2342" t="s">
        <v>3780</v>
      </c>
      <c r="J2342" t="s">
        <v>4396</v>
      </c>
      <c r="K2342" s="46">
        <v>6.0209000000000001</v>
      </c>
      <c r="L2342" s="27">
        <v>75.270000000000209</v>
      </c>
      <c r="M2342" s="27">
        <v>5377.27</v>
      </c>
      <c r="N2342" s="27">
        <v>189.20999999999935</v>
      </c>
      <c r="O2342" s="70">
        <f t="shared" si="181"/>
        <v>5641.75</v>
      </c>
      <c r="P2342" s="76">
        <v>1.4452724486020823</v>
      </c>
      <c r="Q2342" s="66">
        <f t="shared" si="182"/>
        <v>273.45999999999998</v>
      </c>
      <c r="R2342" s="63">
        <v>1</v>
      </c>
      <c r="S2342" s="27">
        <v>5641.75</v>
      </c>
      <c r="T2342" s="27">
        <v>0</v>
      </c>
      <c r="U2342" s="64">
        <f t="shared" si="183"/>
        <v>273.45999999999998</v>
      </c>
      <c r="V2342" s="65">
        <f t="shared" si="184"/>
        <v>5915.21</v>
      </c>
    </row>
    <row r="2343" spans="1:22" x14ac:dyDescent="0.25">
      <c r="A2343" s="1" t="s">
        <v>3725</v>
      </c>
      <c r="B2343" t="s">
        <v>48</v>
      </c>
      <c r="C2343" t="s">
        <v>130</v>
      </c>
      <c r="D2343" t="s">
        <v>48</v>
      </c>
      <c r="E2343" t="s">
        <v>0</v>
      </c>
      <c r="F2343">
        <f t="shared" si="180"/>
        <v>7</v>
      </c>
      <c r="G2343" t="s">
        <v>3805</v>
      </c>
      <c r="H2343" t="s">
        <v>3782</v>
      </c>
      <c r="I2343" t="s">
        <v>3783</v>
      </c>
      <c r="J2343" t="s">
        <v>4397</v>
      </c>
      <c r="K2343" s="46">
        <v>0.35</v>
      </c>
      <c r="L2343" s="27">
        <v>15.380000000000052</v>
      </c>
      <c r="M2343" s="27">
        <v>312.58999999999997</v>
      </c>
      <c r="N2343" s="27">
        <v>0</v>
      </c>
      <c r="O2343" s="70">
        <f t="shared" si="181"/>
        <v>327.97</v>
      </c>
      <c r="P2343" s="76">
        <v>0</v>
      </c>
      <c r="Q2343" s="66">
        <f t="shared" si="182"/>
        <v>0</v>
      </c>
      <c r="R2343" s="63">
        <v>1</v>
      </c>
      <c r="S2343" s="27">
        <v>0</v>
      </c>
      <c r="T2343" s="27">
        <v>327.97</v>
      </c>
      <c r="U2343" s="64">
        <f t="shared" si="183"/>
        <v>0</v>
      </c>
      <c r="V2343" s="65">
        <f t="shared" si="184"/>
        <v>327.97</v>
      </c>
    </row>
    <row r="2344" spans="1:22" x14ac:dyDescent="0.25">
      <c r="A2344" s="1" t="s">
        <v>3725</v>
      </c>
      <c r="B2344" t="s">
        <v>48</v>
      </c>
      <c r="C2344" t="s">
        <v>130</v>
      </c>
      <c r="D2344" t="s">
        <v>48</v>
      </c>
      <c r="E2344" t="s">
        <v>0</v>
      </c>
      <c r="F2344">
        <f t="shared" si="180"/>
        <v>7</v>
      </c>
      <c r="G2344" t="s">
        <v>3790</v>
      </c>
      <c r="H2344" t="s">
        <v>3782</v>
      </c>
      <c r="I2344" t="s">
        <v>3785</v>
      </c>
      <c r="J2344" t="s">
        <v>4397</v>
      </c>
      <c r="K2344" s="46">
        <v>1.25</v>
      </c>
      <c r="L2344" s="27">
        <v>0</v>
      </c>
      <c r="M2344" s="27">
        <v>1116.3800000000001</v>
      </c>
      <c r="N2344" s="27">
        <v>54.909999999999854</v>
      </c>
      <c r="O2344" s="70">
        <f t="shared" si="181"/>
        <v>1171.29</v>
      </c>
      <c r="P2344" s="76">
        <v>1.4452511529353109</v>
      </c>
      <c r="Q2344" s="66">
        <f t="shared" si="182"/>
        <v>79.36</v>
      </c>
      <c r="R2344" s="63">
        <v>1</v>
      </c>
      <c r="S2344" s="27">
        <v>0</v>
      </c>
      <c r="T2344" s="27">
        <v>1171.29</v>
      </c>
      <c r="U2344" s="64">
        <f t="shared" si="183"/>
        <v>79.36</v>
      </c>
      <c r="V2344" s="65">
        <f t="shared" si="184"/>
        <v>1250.6499999999999</v>
      </c>
    </row>
    <row r="2345" spans="1:22" x14ac:dyDescent="0.25">
      <c r="A2345" s="1" t="s">
        <v>3725</v>
      </c>
      <c r="B2345" t="s">
        <v>48</v>
      </c>
      <c r="C2345" t="s">
        <v>130</v>
      </c>
      <c r="D2345" t="s">
        <v>48</v>
      </c>
      <c r="E2345" t="s">
        <v>0</v>
      </c>
      <c r="F2345">
        <f t="shared" si="180"/>
        <v>7</v>
      </c>
      <c r="G2345" t="s">
        <v>3784</v>
      </c>
      <c r="H2345" t="s">
        <v>3782</v>
      </c>
      <c r="I2345" t="s">
        <v>3785</v>
      </c>
      <c r="J2345" t="s">
        <v>4397</v>
      </c>
      <c r="K2345" s="46">
        <v>0.2492</v>
      </c>
      <c r="L2345" s="27">
        <v>0</v>
      </c>
      <c r="M2345" s="27">
        <v>222.56</v>
      </c>
      <c r="N2345" s="27">
        <v>227.28000000000003</v>
      </c>
      <c r="O2345" s="70">
        <f t="shared" si="181"/>
        <v>449.84000000000003</v>
      </c>
      <c r="P2345" s="76">
        <v>1.4452511529353109</v>
      </c>
      <c r="Q2345" s="66">
        <f t="shared" si="182"/>
        <v>328.48</v>
      </c>
      <c r="R2345" s="63">
        <v>1</v>
      </c>
      <c r="S2345" s="27">
        <v>0</v>
      </c>
      <c r="T2345" s="27">
        <v>449.84000000000003</v>
      </c>
      <c r="U2345" s="64">
        <f t="shared" si="183"/>
        <v>328.48</v>
      </c>
      <c r="V2345" s="65">
        <f t="shared" si="184"/>
        <v>778.32</v>
      </c>
    </row>
    <row r="2346" spans="1:22" x14ac:dyDescent="0.25">
      <c r="A2346" s="1" t="s">
        <v>3725</v>
      </c>
      <c r="B2346" t="s">
        <v>48</v>
      </c>
      <c r="C2346" t="s">
        <v>130</v>
      </c>
      <c r="D2346" t="s">
        <v>48</v>
      </c>
      <c r="E2346" t="s">
        <v>0</v>
      </c>
      <c r="F2346">
        <f t="shared" si="180"/>
        <v>7</v>
      </c>
      <c r="G2346" t="s">
        <v>3796</v>
      </c>
      <c r="H2346" t="s">
        <v>3782</v>
      </c>
      <c r="I2346" t="s">
        <v>3783</v>
      </c>
      <c r="J2346" t="s">
        <v>4397</v>
      </c>
      <c r="K2346" s="46">
        <v>2.5</v>
      </c>
      <c r="L2346" s="27">
        <v>109.82000000000016</v>
      </c>
      <c r="M2346" s="27">
        <v>2232.75</v>
      </c>
      <c r="N2346" s="27">
        <v>0</v>
      </c>
      <c r="O2346" s="70">
        <f t="shared" si="181"/>
        <v>2342.5700000000002</v>
      </c>
      <c r="P2346" s="76">
        <v>0</v>
      </c>
      <c r="Q2346" s="66">
        <f t="shared" si="182"/>
        <v>0</v>
      </c>
      <c r="R2346" s="63">
        <v>1</v>
      </c>
      <c r="S2346" s="27">
        <v>0</v>
      </c>
      <c r="T2346" s="27">
        <v>2342.5700000000002</v>
      </c>
      <c r="U2346" s="64">
        <f t="shared" si="183"/>
        <v>0</v>
      </c>
      <c r="V2346" s="65">
        <f t="shared" si="184"/>
        <v>2342.5700000000002</v>
      </c>
    </row>
    <row r="2347" spans="1:22" x14ac:dyDescent="0.25">
      <c r="A2347" s="1" t="s">
        <v>3725</v>
      </c>
      <c r="B2347" t="s">
        <v>48</v>
      </c>
      <c r="C2347" t="s">
        <v>130</v>
      </c>
      <c r="D2347" t="s">
        <v>48</v>
      </c>
      <c r="E2347" t="s">
        <v>0</v>
      </c>
      <c r="F2347">
        <f t="shared" si="180"/>
        <v>7</v>
      </c>
      <c r="G2347" t="s">
        <v>3788</v>
      </c>
      <c r="H2347" t="s">
        <v>3782</v>
      </c>
      <c r="I2347" t="s">
        <v>3785</v>
      </c>
      <c r="J2347" t="s">
        <v>4397</v>
      </c>
      <c r="K2347" s="46">
        <v>0.5</v>
      </c>
      <c r="L2347" s="27">
        <v>0</v>
      </c>
      <c r="M2347" s="27">
        <v>446.55</v>
      </c>
      <c r="N2347" s="27">
        <v>21.969999999999974</v>
      </c>
      <c r="O2347" s="70">
        <f t="shared" si="181"/>
        <v>468.52</v>
      </c>
      <c r="P2347" s="76">
        <v>1.4452511529353109</v>
      </c>
      <c r="Q2347" s="66">
        <f t="shared" si="182"/>
        <v>31.75</v>
      </c>
      <c r="R2347" s="63">
        <v>1</v>
      </c>
      <c r="S2347" s="27">
        <v>0</v>
      </c>
      <c r="T2347" s="27">
        <v>468.52</v>
      </c>
      <c r="U2347" s="64">
        <f t="shared" si="183"/>
        <v>31.75</v>
      </c>
      <c r="V2347" s="65">
        <f t="shared" si="184"/>
        <v>500.27</v>
      </c>
    </row>
    <row r="2348" spans="1:22" x14ac:dyDescent="0.25">
      <c r="A2348" s="1" t="s">
        <v>3725</v>
      </c>
      <c r="B2348" t="s">
        <v>48</v>
      </c>
      <c r="C2348" t="s">
        <v>130</v>
      </c>
      <c r="D2348" t="s">
        <v>48</v>
      </c>
      <c r="E2348" t="s">
        <v>0</v>
      </c>
      <c r="F2348">
        <f t="shared" si="180"/>
        <v>7</v>
      </c>
      <c r="G2348" t="s">
        <v>3800</v>
      </c>
      <c r="H2348" t="s">
        <v>3782</v>
      </c>
      <c r="I2348" t="s">
        <v>3785</v>
      </c>
      <c r="J2348" t="s">
        <v>4397</v>
      </c>
      <c r="K2348" s="46">
        <v>0.38159999999999999</v>
      </c>
      <c r="L2348" s="27">
        <v>0</v>
      </c>
      <c r="M2348" s="27">
        <v>340.81</v>
      </c>
      <c r="N2348" s="27">
        <v>16.760000000000048</v>
      </c>
      <c r="O2348" s="70">
        <f t="shared" si="181"/>
        <v>357.57000000000005</v>
      </c>
      <c r="P2348" s="76">
        <v>1.4452511529353109</v>
      </c>
      <c r="Q2348" s="66">
        <f t="shared" si="182"/>
        <v>24.22</v>
      </c>
      <c r="R2348" s="63">
        <v>1</v>
      </c>
      <c r="S2348" s="27">
        <v>0</v>
      </c>
      <c r="T2348" s="27">
        <v>357.57000000000005</v>
      </c>
      <c r="U2348" s="64">
        <f t="shared" si="183"/>
        <v>24.22</v>
      </c>
      <c r="V2348" s="65">
        <f t="shared" si="184"/>
        <v>381.79000000000008</v>
      </c>
    </row>
    <row r="2349" spans="1:22" x14ac:dyDescent="0.25">
      <c r="A2349" s="1" t="s">
        <v>3725</v>
      </c>
      <c r="B2349" t="s">
        <v>48</v>
      </c>
      <c r="C2349" t="s">
        <v>1285</v>
      </c>
      <c r="D2349" t="s">
        <v>1286</v>
      </c>
      <c r="E2349" t="s">
        <v>3</v>
      </c>
      <c r="F2349">
        <f t="shared" si="180"/>
        <v>7</v>
      </c>
      <c r="G2349" t="s">
        <v>3778</v>
      </c>
      <c r="H2349" t="s">
        <v>3779</v>
      </c>
      <c r="I2349" t="s">
        <v>3780</v>
      </c>
      <c r="J2349" t="s">
        <v>4397</v>
      </c>
      <c r="K2349" s="46">
        <v>0.84079999999999999</v>
      </c>
      <c r="L2349" s="27">
        <v>0</v>
      </c>
      <c r="M2349" s="27">
        <v>0</v>
      </c>
      <c r="N2349" s="27">
        <v>0</v>
      </c>
      <c r="O2349" s="70">
        <f t="shared" si="181"/>
        <v>0</v>
      </c>
      <c r="P2349" s="76">
        <v>0</v>
      </c>
      <c r="Q2349" s="66">
        <f t="shared" si="182"/>
        <v>0</v>
      </c>
      <c r="R2349" s="63">
        <v>0</v>
      </c>
      <c r="S2349" s="27">
        <v>0</v>
      </c>
      <c r="T2349" s="27">
        <v>0</v>
      </c>
      <c r="U2349" s="64">
        <f t="shared" si="183"/>
        <v>0</v>
      </c>
      <c r="V2349" s="65">
        <f t="shared" si="184"/>
        <v>0</v>
      </c>
    </row>
    <row r="2350" spans="1:22" x14ac:dyDescent="0.25">
      <c r="A2350" s="1" t="s">
        <v>3725</v>
      </c>
      <c r="B2350" t="s">
        <v>48</v>
      </c>
      <c r="C2350" t="s">
        <v>1287</v>
      </c>
      <c r="D2350" t="s">
        <v>1288</v>
      </c>
      <c r="E2350" t="s">
        <v>3</v>
      </c>
      <c r="F2350">
        <f t="shared" si="180"/>
        <v>7</v>
      </c>
      <c r="G2350" t="s">
        <v>3778</v>
      </c>
      <c r="H2350" t="s">
        <v>3779</v>
      </c>
      <c r="I2350" t="s">
        <v>3780</v>
      </c>
      <c r="J2350" t="s">
        <v>4397</v>
      </c>
      <c r="K2350" s="46">
        <v>0.83740000000000003</v>
      </c>
      <c r="L2350" s="27">
        <v>0</v>
      </c>
      <c r="M2350" s="27">
        <v>1.93</v>
      </c>
      <c r="N2350" s="27">
        <v>0</v>
      </c>
      <c r="O2350" s="70">
        <f t="shared" si="181"/>
        <v>1.93</v>
      </c>
      <c r="P2350" s="76">
        <v>0</v>
      </c>
      <c r="Q2350" s="66">
        <f t="shared" si="182"/>
        <v>0</v>
      </c>
      <c r="R2350" s="63">
        <v>0</v>
      </c>
      <c r="S2350" s="27">
        <v>0</v>
      </c>
      <c r="T2350" s="27">
        <v>1.93</v>
      </c>
      <c r="U2350" s="64">
        <f t="shared" si="183"/>
        <v>0</v>
      </c>
      <c r="V2350" s="65">
        <f t="shared" si="184"/>
        <v>1.93</v>
      </c>
    </row>
    <row r="2351" spans="1:22" x14ac:dyDescent="0.25">
      <c r="A2351" s="1" t="s">
        <v>3725</v>
      </c>
      <c r="B2351" t="s">
        <v>48</v>
      </c>
      <c r="C2351" t="s">
        <v>1287</v>
      </c>
      <c r="D2351" t="s">
        <v>1288</v>
      </c>
      <c r="E2351" t="s">
        <v>3</v>
      </c>
      <c r="F2351">
        <f t="shared" si="180"/>
        <v>7</v>
      </c>
      <c r="G2351" t="s">
        <v>3902</v>
      </c>
      <c r="H2351" t="s">
        <v>3782</v>
      </c>
      <c r="I2351" t="s">
        <v>3783</v>
      </c>
      <c r="J2351" t="s">
        <v>4397</v>
      </c>
      <c r="K2351" s="46">
        <v>1.25</v>
      </c>
      <c r="L2351" s="27">
        <v>0</v>
      </c>
      <c r="M2351" s="27">
        <v>2.88</v>
      </c>
      <c r="N2351" s="27">
        <v>0</v>
      </c>
      <c r="O2351" s="70">
        <f t="shared" si="181"/>
        <v>2.88</v>
      </c>
      <c r="P2351" s="76">
        <v>0</v>
      </c>
      <c r="Q2351" s="66">
        <f t="shared" si="182"/>
        <v>0</v>
      </c>
      <c r="R2351" s="63">
        <v>0</v>
      </c>
      <c r="S2351" s="27">
        <v>0</v>
      </c>
      <c r="T2351" s="27">
        <v>2.88</v>
      </c>
      <c r="U2351" s="64">
        <f t="shared" si="183"/>
        <v>0</v>
      </c>
      <c r="V2351" s="65">
        <f t="shared" si="184"/>
        <v>2.88</v>
      </c>
    </row>
    <row r="2352" spans="1:22" x14ac:dyDescent="0.25">
      <c r="A2352" s="1" t="s">
        <v>3725</v>
      </c>
      <c r="B2352" t="s">
        <v>48</v>
      </c>
      <c r="C2352" t="s">
        <v>1287</v>
      </c>
      <c r="D2352" t="s">
        <v>1288</v>
      </c>
      <c r="E2352" t="s">
        <v>3</v>
      </c>
      <c r="F2352">
        <f t="shared" si="180"/>
        <v>7</v>
      </c>
      <c r="G2352" t="s">
        <v>4004</v>
      </c>
      <c r="H2352" t="s">
        <v>3782</v>
      </c>
      <c r="I2352" t="s">
        <v>3785</v>
      </c>
      <c r="J2352" t="s">
        <v>4397</v>
      </c>
      <c r="K2352" s="46">
        <v>0.75</v>
      </c>
      <c r="L2352" s="27">
        <v>0</v>
      </c>
      <c r="M2352" s="27">
        <v>1.73</v>
      </c>
      <c r="N2352" s="27">
        <v>0</v>
      </c>
      <c r="O2352" s="70">
        <f t="shared" si="181"/>
        <v>1.73</v>
      </c>
      <c r="P2352" s="76">
        <v>0</v>
      </c>
      <c r="Q2352" s="66">
        <f t="shared" si="182"/>
        <v>0</v>
      </c>
      <c r="R2352" s="63">
        <v>0</v>
      </c>
      <c r="S2352" s="27">
        <v>0</v>
      </c>
      <c r="T2352" s="27">
        <v>1.73</v>
      </c>
      <c r="U2352" s="64">
        <f t="shared" si="183"/>
        <v>0</v>
      </c>
      <c r="V2352" s="65">
        <f t="shared" si="184"/>
        <v>1.73</v>
      </c>
    </row>
    <row r="2353" spans="1:22" x14ac:dyDescent="0.25">
      <c r="A2353" s="1" t="s">
        <v>3725</v>
      </c>
      <c r="B2353" t="s">
        <v>48</v>
      </c>
      <c r="C2353" t="s">
        <v>1289</v>
      </c>
      <c r="D2353" t="s">
        <v>1290</v>
      </c>
      <c r="E2353" t="s">
        <v>3</v>
      </c>
      <c r="F2353">
        <f t="shared" si="180"/>
        <v>7</v>
      </c>
      <c r="G2353" t="s">
        <v>3778</v>
      </c>
      <c r="H2353" t="s">
        <v>3779</v>
      </c>
      <c r="I2353" t="s">
        <v>3780</v>
      </c>
      <c r="J2353" t="s">
        <v>4397</v>
      </c>
      <c r="K2353" s="46">
        <v>0.8871</v>
      </c>
      <c r="L2353" s="27">
        <v>0</v>
      </c>
      <c r="M2353" s="27">
        <v>19.87</v>
      </c>
      <c r="N2353" s="27">
        <v>0</v>
      </c>
      <c r="O2353" s="70">
        <f t="shared" si="181"/>
        <v>19.87</v>
      </c>
      <c r="P2353" s="76">
        <v>0</v>
      </c>
      <c r="Q2353" s="66">
        <f t="shared" si="182"/>
        <v>0</v>
      </c>
      <c r="R2353" s="63">
        <v>0</v>
      </c>
      <c r="S2353" s="27">
        <v>0</v>
      </c>
      <c r="T2353" s="27">
        <v>19.87</v>
      </c>
      <c r="U2353" s="64">
        <f t="shared" si="183"/>
        <v>0</v>
      </c>
      <c r="V2353" s="65">
        <f t="shared" si="184"/>
        <v>19.87</v>
      </c>
    </row>
    <row r="2354" spans="1:22" x14ac:dyDescent="0.25">
      <c r="A2354" s="1" t="s">
        <v>3725</v>
      </c>
      <c r="B2354" t="s">
        <v>48</v>
      </c>
      <c r="C2354" t="s">
        <v>1289</v>
      </c>
      <c r="D2354" t="s">
        <v>1290</v>
      </c>
      <c r="E2354" t="s">
        <v>3</v>
      </c>
      <c r="F2354">
        <f t="shared" si="180"/>
        <v>7</v>
      </c>
      <c r="G2354" t="s">
        <v>3902</v>
      </c>
      <c r="H2354" t="s">
        <v>3782</v>
      </c>
      <c r="I2354" t="s">
        <v>3783</v>
      </c>
      <c r="J2354" t="s">
        <v>4397</v>
      </c>
      <c r="K2354" s="46">
        <v>1.9863999999999999</v>
      </c>
      <c r="L2354" s="27">
        <v>0</v>
      </c>
      <c r="M2354" s="27">
        <v>44.5</v>
      </c>
      <c r="N2354" s="27">
        <v>0</v>
      </c>
      <c r="O2354" s="70">
        <f t="shared" si="181"/>
        <v>44.5</v>
      </c>
      <c r="P2354" s="76">
        <v>0</v>
      </c>
      <c r="Q2354" s="66">
        <f t="shared" si="182"/>
        <v>0</v>
      </c>
      <c r="R2354" s="63">
        <v>0</v>
      </c>
      <c r="S2354" s="27">
        <v>0</v>
      </c>
      <c r="T2354" s="27">
        <v>44.5</v>
      </c>
      <c r="U2354" s="64">
        <f t="shared" si="183"/>
        <v>0</v>
      </c>
      <c r="V2354" s="65">
        <f t="shared" si="184"/>
        <v>44.5</v>
      </c>
    </row>
    <row r="2355" spans="1:22" x14ac:dyDescent="0.25">
      <c r="A2355" s="1" t="s">
        <v>3725</v>
      </c>
      <c r="B2355" t="s">
        <v>48</v>
      </c>
      <c r="C2355" t="s">
        <v>1289</v>
      </c>
      <c r="D2355" t="s">
        <v>1290</v>
      </c>
      <c r="E2355" t="s">
        <v>3</v>
      </c>
      <c r="F2355">
        <f t="shared" si="180"/>
        <v>7</v>
      </c>
      <c r="G2355" t="s">
        <v>3966</v>
      </c>
      <c r="H2355" t="s">
        <v>3782</v>
      </c>
      <c r="I2355" t="s">
        <v>3785</v>
      </c>
      <c r="J2355" t="s">
        <v>4397</v>
      </c>
      <c r="K2355" s="46">
        <v>2.4828999999999999</v>
      </c>
      <c r="L2355" s="27">
        <v>0</v>
      </c>
      <c r="M2355" s="27">
        <v>55.62</v>
      </c>
      <c r="N2355" s="27">
        <v>0</v>
      </c>
      <c r="O2355" s="70">
        <f t="shared" si="181"/>
        <v>55.62</v>
      </c>
      <c r="P2355" s="76">
        <v>0</v>
      </c>
      <c r="Q2355" s="66">
        <f t="shared" si="182"/>
        <v>0</v>
      </c>
      <c r="R2355" s="63">
        <v>0</v>
      </c>
      <c r="S2355" s="27">
        <v>0</v>
      </c>
      <c r="T2355" s="27">
        <v>55.62</v>
      </c>
      <c r="U2355" s="64">
        <f t="shared" si="183"/>
        <v>0</v>
      </c>
      <c r="V2355" s="65">
        <f t="shared" si="184"/>
        <v>55.62</v>
      </c>
    </row>
    <row r="2356" spans="1:22" x14ac:dyDescent="0.25">
      <c r="A2356" s="1" t="s">
        <v>3725</v>
      </c>
      <c r="B2356" t="s">
        <v>48</v>
      </c>
      <c r="C2356" t="s">
        <v>1291</v>
      </c>
      <c r="D2356" t="s">
        <v>1292</v>
      </c>
      <c r="E2356" t="s">
        <v>3</v>
      </c>
      <c r="F2356">
        <f t="shared" si="180"/>
        <v>7</v>
      </c>
      <c r="G2356" t="s">
        <v>3778</v>
      </c>
      <c r="H2356" t="s">
        <v>3779</v>
      </c>
      <c r="I2356" t="s">
        <v>3780</v>
      </c>
      <c r="J2356" t="s">
        <v>4397</v>
      </c>
      <c r="K2356" s="46">
        <v>0.82989999999999997</v>
      </c>
      <c r="L2356" s="27">
        <v>0.1</v>
      </c>
      <c r="M2356" s="27">
        <v>11.7</v>
      </c>
      <c r="N2356" s="27">
        <v>1.23</v>
      </c>
      <c r="O2356" s="70">
        <f t="shared" si="181"/>
        <v>13.03</v>
      </c>
      <c r="P2356" s="76">
        <v>1.4456521739130435</v>
      </c>
      <c r="Q2356" s="66">
        <f t="shared" si="182"/>
        <v>1.78</v>
      </c>
      <c r="R2356" s="63">
        <v>1</v>
      </c>
      <c r="S2356" s="27">
        <v>0</v>
      </c>
      <c r="T2356" s="27">
        <v>13.03</v>
      </c>
      <c r="U2356" s="64">
        <f t="shared" si="183"/>
        <v>1.78</v>
      </c>
      <c r="V2356" s="65">
        <f t="shared" si="184"/>
        <v>14.809999999999999</v>
      </c>
    </row>
    <row r="2357" spans="1:22" x14ac:dyDescent="0.25">
      <c r="A2357" s="1" t="s">
        <v>3725</v>
      </c>
      <c r="B2357" t="s">
        <v>48</v>
      </c>
      <c r="C2357" t="s">
        <v>1291</v>
      </c>
      <c r="D2357" t="s">
        <v>1292</v>
      </c>
      <c r="E2357" t="s">
        <v>3</v>
      </c>
      <c r="F2357">
        <f t="shared" si="180"/>
        <v>7</v>
      </c>
      <c r="G2357" t="s">
        <v>3900</v>
      </c>
      <c r="H2357" t="s">
        <v>3779</v>
      </c>
      <c r="I2357" t="s">
        <v>3780</v>
      </c>
      <c r="J2357" t="s">
        <v>4397</v>
      </c>
      <c r="K2357" s="46">
        <v>1.6601999999999999</v>
      </c>
      <c r="L2357" s="27">
        <v>0.21</v>
      </c>
      <c r="M2357" s="27">
        <v>23.41</v>
      </c>
      <c r="N2357" s="27">
        <v>2.4500000000000002</v>
      </c>
      <c r="O2357" s="70">
        <f t="shared" si="181"/>
        <v>26.07</v>
      </c>
      <c r="P2357" s="76">
        <v>1.4456521739130435</v>
      </c>
      <c r="Q2357" s="66">
        <f t="shared" si="182"/>
        <v>3.54</v>
      </c>
      <c r="R2357" s="63">
        <v>1</v>
      </c>
      <c r="S2357" s="27">
        <v>0</v>
      </c>
      <c r="T2357" s="27">
        <v>26.07</v>
      </c>
      <c r="U2357" s="64">
        <f t="shared" si="183"/>
        <v>3.54</v>
      </c>
      <c r="V2357" s="65">
        <f t="shared" si="184"/>
        <v>29.61</v>
      </c>
    </row>
    <row r="2358" spans="1:22" x14ac:dyDescent="0.25">
      <c r="A2358" s="1" t="s">
        <v>3725</v>
      </c>
      <c r="B2358" t="s">
        <v>48</v>
      </c>
      <c r="C2358" t="s">
        <v>1291</v>
      </c>
      <c r="D2358" t="s">
        <v>1292</v>
      </c>
      <c r="E2358" t="s">
        <v>3</v>
      </c>
      <c r="F2358">
        <f t="shared" si="180"/>
        <v>7</v>
      </c>
      <c r="G2358" t="s">
        <v>3902</v>
      </c>
      <c r="H2358" t="s">
        <v>3782</v>
      </c>
      <c r="I2358" t="s">
        <v>3783</v>
      </c>
      <c r="J2358" t="s">
        <v>4397</v>
      </c>
      <c r="K2358" s="46">
        <v>0.82989999999999997</v>
      </c>
      <c r="L2358" s="27">
        <v>1.33</v>
      </c>
      <c r="M2358" s="27">
        <v>11.7</v>
      </c>
      <c r="N2358" s="27">
        <v>0</v>
      </c>
      <c r="O2358" s="70">
        <f t="shared" si="181"/>
        <v>13.03</v>
      </c>
      <c r="P2358" s="76">
        <v>0</v>
      </c>
      <c r="Q2358" s="66">
        <f t="shared" si="182"/>
        <v>0</v>
      </c>
      <c r="R2358" s="63">
        <v>1</v>
      </c>
      <c r="S2358" s="27">
        <v>0</v>
      </c>
      <c r="T2358" s="27">
        <v>13.03</v>
      </c>
      <c r="U2358" s="64">
        <f t="shared" si="183"/>
        <v>0</v>
      </c>
      <c r="V2358" s="65">
        <f t="shared" si="184"/>
        <v>13.03</v>
      </c>
    </row>
    <row r="2359" spans="1:22" x14ac:dyDescent="0.25">
      <c r="A2359" s="1" t="s">
        <v>3725</v>
      </c>
      <c r="B2359" t="s">
        <v>48</v>
      </c>
      <c r="C2359" t="s">
        <v>1291</v>
      </c>
      <c r="D2359" t="s">
        <v>1292</v>
      </c>
      <c r="E2359" t="s">
        <v>3</v>
      </c>
      <c r="F2359">
        <f t="shared" si="180"/>
        <v>7</v>
      </c>
      <c r="G2359" t="s">
        <v>3909</v>
      </c>
      <c r="H2359" t="s">
        <v>3782</v>
      </c>
      <c r="I2359" t="s">
        <v>3783</v>
      </c>
      <c r="J2359" t="s">
        <v>4397</v>
      </c>
      <c r="K2359" s="46">
        <v>0.8881</v>
      </c>
      <c r="L2359" s="27">
        <v>1.42</v>
      </c>
      <c r="M2359" s="27">
        <v>12.52</v>
      </c>
      <c r="N2359" s="27">
        <v>0</v>
      </c>
      <c r="O2359" s="70">
        <f t="shared" si="181"/>
        <v>13.94</v>
      </c>
      <c r="P2359" s="76">
        <v>0</v>
      </c>
      <c r="Q2359" s="66">
        <f t="shared" si="182"/>
        <v>0</v>
      </c>
      <c r="R2359" s="63">
        <v>1</v>
      </c>
      <c r="S2359" s="27">
        <v>0</v>
      </c>
      <c r="T2359" s="27">
        <v>13.94</v>
      </c>
      <c r="U2359" s="64">
        <f t="shared" si="183"/>
        <v>0</v>
      </c>
      <c r="V2359" s="65">
        <f t="shared" si="184"/>
        <v>13.94</v>
      </c>
    </row>
    <row r="2360" spans="1:22" x14ac:dyDescent="0.25">
      <c r="A2360" s="1" t="s">
        <v>3725</v>
      </c>
      <c r="B2360" t="s">
        <v>48</v>
      </c>
      <c r="C2360" t="s">
        <v>1293</v>
      </c>
      <c r="D2360" t="s">
        <v>1294</v>
      </c>
      <c r="E2360" t="s">
        <v>3</v>
      </c>
      <c r="F2360">
        <f t="shared" si="180"/>
        <v>7</v>
      </c>
      <c r="G2360" t="s">
        <v>3778</v>
      </c>
      <c r="H2360" t="s">
        <v>3779</v>
      </c>
      <c r="I2360" t="s">
        <v>3780</v>
      </c>
      <c r="J2360" t="s">
        <v>4397</v>
      </c>
      <c r="K2360" s="46">
        <v>0.66830000000000001</v>
      </c>
      <c r="L2360" s="27">
        <v>0</v>
      </c>
      <c r="M2360" s="27">
        <v>48.05</v>
      </c>
      <c r="N2360" s="27">
        <v>2.67</v>
      </c>
      <c r="O2360" s="70">
        <f t="shared" si="181"/>
        <v>50.72</v>
      </c>
      <c r="P2360" s="76">
        <v>1.444206008583691</v>
      </c>
      <c r="Q2360" s="66">
        <f t="shared" si="182"/>
        <v>3.86</v>
      </c>
      <c r="R2360" s="63">
        <v>1</v>
      </c>
      <c r="S2360" s="27">
        <v>0</v>
      </c>
      <c r="T2360" s="27">
        <v>50.72</v>
      </c>
      <c r="U2360" s="64">
        <f t="shared" si="183"/>
        <v>3.86</v>
      </c>
      <c r="V2360" s="65">
        <f t="shared" si="184"/>
        <v>54.58</v>
      </c>
    </row>
    <row r="2361" spans="1:22" x14ac:dyDescent="0.25">
      <c r="A2361" s="1" t="s">
        <v>3725</v>
      </c>
      <c r="B2361" t="s">
        <v>48</v>
      </c>
      <c r="C2361" t="s">
        <v>1293</v>
      </c>
      <c r="D2361" t="s">
        <v>1294</v>
      </c>
      <c r="E2361" t="s">
        <v>3</v>
      </c>
      <c r="F2361">
        <f t="shared" si="180"/>
        <v>7</v>
      </c>
      <c r="G2361" t="s">
        <v>3902</v>
      </c>
      <c r="H2361" t="s">
        <v>3782</v>
      </c>
      <c r="I2361" t="s">
        <v>3783</v>
      </c>
      <c r="J2361" t="s">
        <v>4397</v>
      </c>
      <c r="K2361" s="46">
        <v>0.99350000000000005</v>
      </c>
      <c r="L2361" s="27">
        <v>3.97</v>
      </c>
      <c r="M2361" s="27">
        <v>71.430000000000007</v>
      </c>
      <c r="N2361" s="27">
        <v>0</v>
      </c>
      <c r="O2361" s="70">
        <f t="shared" si="181"/>
        <v>75.400000000000006</v>
      </c>
      <c r="P2361" s="76">
        <v>0</v>
      </c>
      <c r="Q2361" s="66">
        <f t="shared" si="182"/>
        <v>0</v>
      </c>
      <c r="R2361" s="63">
        <v>1</v>
      </c>
      <c r="S2361" s="27">
        <v>0</v>
      </c>
      <c r="T2361" s="27">
        <v>75.400000000000006</v>
      </c>
      <c r="U2361" s="64">
        <f t="shared" si="183"/>
        <v>0</v>
      </c>
      <c r="V2361" s="65">
        <f t="shared" si="184"/>
        <v>75.400000000000006</v>
      </c>
    </row>
    <row r="2362" spans="1:22" x14ac:dyDescent="0.25">
      <c r="A2362" s="1" t="s">
        <v>3725</v>
      </c>
      <c r="B2362" t="s">
        <v>48</v>
      </c>
      <c r="C2362" t="s">
        <v>1293</v>
      </c>
      <c r="D2362" t="s">
        <v>1294</v>
      </c>
      <c r="E2362" t="s">
        <v>3</v>
      </c>
      <c r="F2362">
        <f t="shared" si="180"/>
        <v>7</v>
      </c>
      <c r="G2362" t="s">
        <v>3909</v>
      </c>
      <c r="H2362" t="s">
        <v>3782</v>
      </c>
      <c r="I2362" t="s">
        <v>3783</v>
      </c>
      <c r="J2362" t="s">
        <v>4397</v>
      </c>
      <c r="K2362" s="46">
        <v>0.80100000000000005</v>
      </c>
      <c r="L2362" s="27">
        <v>3.2</v>
      </c>
      <c r="M2362" s="27">
        <v>57.59</v>
      </c>
      <c r="N2362" s="27">
        <v>0</v>
      </c>
      <c r="O2362" s="70">
        <f t="shared" si="181"/>
        <v>60.790000000000006</v>
      </c>
      <c r="P2362" s="76">
        <v>0</v>
      </c>
      <c r="Q2362" s="66">
        <f t="shared" si="182"/>
        <v>0</v>
      </c>
      <c r="R2362" s="63">
        <v>1</v>
      </c>
      <c r="S2362" s="27">
        <v>0</v>
      </c>
      <c r="T2362" s="27">
        <v>60.790000000000006</v>
      </c>
      <c r="U2362" s="64">
        <f t="shared" si="183"/>
        <v>0</v>
      </c>
      <c r="V2362" s="65">
        <f t="shared" si="184"/>
        <v>60.790000000000006</v>
      </c>
    </row>
    <row r="2363" spans="1:22" x14ac:dyDescent="0.25">
      <c r="A2363" s="1" t="s">
        <v>3725</v>
      </c>
      <c r="B2363" t="s">
        <v>48</v>
      </c>
      <c r="C2363" t="s">
        <v>1293</v>
      </c>
      <c r="D2363" t="s">
        <v>1294</v>
      </c>
      <c r="E2363" t="s">
        <v>3</v>
      </c>
      <c r="F2363">
        <f t="shared" si="180"/>
        <v>7</v>
      </c>
      <c r="G2363" t="s">
        <v>3787</v>
      </c>
      <c r="H2363" t="s">
        <v>3782</v>
      </c>
      <c r="I2363" t="s">
        <v>3785</v>
      </c>
      <c r="J2363" t="s">
        <v>4397</v>
      </c>
      <c r="K2363" s="46">
        <v>0.49669999999999997</v>
      </c>
      <c r="L2363" s="27">
        <v>0</v>
      </c>
      <c r="M2363" s="27">
        <v>35.71</v>
      </c>
      <c r="N2363" s="27">
        <v>1.99</v>
      </c>
      <c r="O2363" s="70">
        <f t="shared" si="181"/>
        <v>37.700000000000003</v>
      </c>
      <c r="P2363" s="76">
        <v>1.444206008583691</v>
      </c>
      <c r="Q2363" s="66">
        <f t="shared" si="182"/>
        <v>2.87</v>
      </c>
      <c r="R2363" s="63">
        <v>1</v>
      </c>
      <c r="S2363" s="27">
        <v>0</v>
      </c>
      <c r="T2363" s="27">
        <v>37.700000000000003</v>
      </c>
      <c r="U2363" s="64">
        <f t="shared" si="183"/>
        <v>2.87</v>
      </c>
      <c r="V2363" s="65">
        <f t="shared" si="184"/>
        <v>40.57</v>
      </c>
    </row>
    <row r="2364" spans="1:22" x14ac:dyDescent="0.25">
      <c r="A2364" s="1" t="s">
        <v>3725</v>
      </c>
      <c r="B2364" t="s">
        <v>48</v>
      </c>
      <c r="C2364" t="s">
        <v>1295</v>
      </c>
      <c r="D2364" t="s">
        <v>1296</v>
      </c>
      <c r="E2364" t="s">
        <v>3</v>
      </c>
      <c r="F2364">
        <f t="shared" si="180"/>
        <v>7</v>
      </c>
      <c r="G2364" t="s">
        <v>3778</v>
      </c>
      <c r="H2364" t="s">
        <v>3779</v>
      </c>
      <c r="I2364" t="s">
        <v>3780</v>
      </c>
      <c r="J2364" t="s">
        <v>4397</v>
      </c>
      <c r="K2364" s="46">
        <v>0.7984</v>
      </c>
      <c r="L2364" s="27">
        <v>0</v>
      </c>
      <c r="M2364" s="27">
        <v>41.68</v>
      </c>
      <c r="N2364" s="27">
        <v>49.9</v>
      </c>
      <c r="O2364" s="70">
        <f t="shared" si="181"/>
        <v>91.58</v>
      </c>
      <c r="P2364" s="76">
        <v>1.4452905811623247</v>
      </c>
      <c r="Q2364" s="66">
        <f t="shared" si="182"/>
        <v>72.12</v>
      </c>
      <c r="R2364" s="63">
        <v>1</v>
      </c>
      <c r="S2364" s="27">
        <v>0</v>
      </c>
      <c r="T2364" s="27">
        <v>91.580000000000013</v>
      </c>
      <c r="U2364" s="64">
        <f t="shared" si="183"/>
        <v>72.12</v>
      </c>
      <c r="V2364" s="65">
        <f t="shared" si="184"/>
        <v>163.70000000000002</v>
      </c>
    </row>
    <row r="2365" spans="1:22" x14ac:dyDescent="0.25">
      <c r="A2365" s="1" t="s">
        <v>3725</v>
      </c>
      <c r="B2365" t="s">
        <v>48</v>
      </c>
      <c r="C2365" t="s">
        <v>1295</v>
      </c>
      <c r="D2365" t="s">
        <v>1296</v>
      </c>
      <c r="E2365" t="s">
        <v>3</v>
      </c>
      <c r="F2365">
        <f t="shared" si="180"/>
        <v>7</v>
      </c>
      <c r="G2365" t="s">
        <v>3902</v>
      </c>
      <c r="H2365" t="s">
        <v>3782</v>
      </c>
      <c r="I2365" t="s">
        <v>3783</v>
      </c>
      <c r="J2365" t="s">
        <v>4397</v>
      </c>
      <c r="K2365" s="46">
        <v>1.75</v>
      </c>
      <c r="L2365" s="27">
        <v>109.38</v>
      </c>
      <c r="M2365" s="27">
        <v>91.35</v>
      </c>
      <c r="N2365" s="27">
        <v>0</v>
      </c>
      <c r="O2365" s="70">
        <f t="shared" si="181"/>
        <v>200.73</v>
      </c>
      <c r="P2365" s="76">
        <v>0</v>
      </c>
      <c r="Q2365" s="66">
        <f t="shared" si="182"/>
        <v>0</v>
      </c>
      <c r="R2365" s="63">
        <v>1</v>
      </c>
      <c r="S2365" s="27">
        <v>0</v>
      </c>
      <c r="T2365" s="27">
        <v>200.73</v>
      </c>
      <c r="U2365" s="64">
        <f t="shared" si="183"/>
        <v>0</v>
      </c>
      <c r="V2365" s="65">
        <f t="shared" si="184"/>
        <v>200.73</v>
      </c>
    </row>
    <row r="2366" spans="1:22" x14ac:dyDescent="0.25">
      <c r="A2366" s="1" t="s">
        <v>3725</v>
      </c>
      <c r="B2366" t="s">
        <v>48</v>
      </c>
      <c r="C2366" t="s">
        <v>1295</v>
      </c>
      <c r="D2366" t="s">
        <v>1296</v>
      </c>
      <c r="E2366" t="s">
        <v>3</v>
      </c>
      <c r="F2366">
        <f t="shared" si="180"/>
        <v>7</v>
      </c>
      <c r="G2366" t="s">
        <v>3953</v>
      </c>
      <c r="H2366" t="s">
        <v>3798</v>
      </c>
      <c r="I2366" t="s">
        <v>3783</v>
      </c>
      <c r="J2366" t="s">
        <v>4397</v>
      </c>
      <c r="K2366" s="46">
        <v>0.63</v>
      </c>
      <c r="L2366" s="27">
        <v>39.380000000000003</v>
      </c>
      <c r="M2366" s="27">
        <v>32.89</v>
      </c>
      <c r="N2366" s="27">
        <v>0</v>
      </c>
      <c r="O2366" s="70">
        <f t="shared" si="181"/>
        <v>72.27000000000001</v>
      </c>
      <c r="P2366" s="76">
        <v>0</v>
      </c>
      <c r="Q2366" s="66">
        <f t="shared" si="182"/>
        <v>0</v>
      </c>
      <c r="R2366" s="63">
        <v>1</v>
      </c>
      <c r="S2366" s="27">
        <v>0</v>
      </c>
      <c r="T2366" s="27">
        <v>72.27000000000001</v>
      </c>
      <c r="U2366" s="64">
        <f t="shared" si="183"/>
        <v>0</v>
      </c>
      <c r="V2366" s="65">
        <f t="shared" si="184"/>
        <v>72.27000000000001</v>
      </c>
    </row>
    <row r="2367" spans="1:22" x14ac:dyDescent="0.25">
      <c r="A2367" s="1" t="s">
        <v>3725</v>
      </c>
      <c r="B2367" t="s">
        <v>48</v>
      </c>
      <c r="C2367" t="s">
        <v>1295</v>
      </c>
      <c r="D2367" t="s">
        <v>1296</v>
      </c>
      <c r="E2367" t="s">
        <v>3</v>
      </c>
      <c r="F2367">
        <f t="shared" si="180"/>
        <v>7</v>
      </c>
      <c r="G2367" t="s">
        <v>3909</v>
      </c>
      <c r="H2367" t="s">
        <v>3782</v>
      </c>
      <c r="I2367" t="s">
        <v>3783</v>
      </c>
      <c r="J2367" t="s">
        <v>4397</v>
      </c>
      <c r="K2367" s="46">
        <v>1</v>
      </c>
      <c r="L2367" s="27">
        <v>62.5</v>
      </c>
      <c r="M2367" s="27">
        <v>52.2</v>
      </c>
      <c r="N2367" s="27">
        <v>0</v>
      </c>
      <c r="O2367" s="70">
        <f t="shared" si="181"/>
        <v>114.7</v>
      </c>
      <c r="P2367" s="76">
        <v>0</v>
      </c>
      <c r="Q2367" s="66">
        <f t="shared" si="182"/>
        <v>0</v>
      </c>
      <c r="R2367" s="63">
        <v>1</v>
      </c>
      <c r="S2367" s="27">
        <v>0</v>
      </c>
      <c r="T2367" s="27">
        <v>114.7</v>
      </c>
      <c r="U2367" s="64">
        <f t="shared" si="183"/>
        <v>0</v>
      </c>
      <c r="V2367" s="65">
        <f t="shared" si="184"/>
        <v>114.7</v>
      </c>
    </row>
    <row r="2368" spans="1:22" x14ac:dyDescent="0.25">
      <c r="A2368" s="1" t="s">
        <v>3725</v>
      </c>
      <c r="B2368" t="s">
        <v>48</v>
      </c>
      <c r="C2368" t="s">
        <v>1297</v>
      </c>
      <c r="D2368" t="s">
        <v>48</v>
      </c>
      <c r="E2368" t="s">
        <v>3</v>
      </c>
      <c r="F2368">
        <f t="shared" si="180"/>
        <v>7</v>
      </c>
      <c r="G2368" t="s">
        <v>3778</v>
      </c>
      <c r="H2368" t="s">
        <v>3779</v>
      </c>
      <c r="I2368" t="s">
        <v>3780</v>
      </c>
      <c r="J2368" t="s">
        <v>4397</v>
      </c>
      <c r="K2368" s="46">
        <v>0.63859999999999995</v>
      </c>
      <c r="L2368" s="27">
        <v>0</v>
      </c>
      <c r="M2368" s="27">
        <v>30.21</v>
      </c>
      <c r="N2368" s="27">
        <v>0</v>
      </c>
      <c r="O2368" s="70">
        <f t="shared" si="181"/>
        <v>30.21</v>
      </c>
      <c r="P2368" s="76">
        <v>0</v>
      </c>
      <c r="Q2368" s="66">
        <f t="shared" si="182"/>
        <v>0</v>
      </c>
      <c r="R2368" s="63">
        <v>0</v>
      </c>
      <c r="S2368" s="27">
        <v>0</v>
      </c>
      <c r="T2368" s="27">
        <v>30.21</v>
      </c>
      <c r="U2368" s="64">
        <f t="shared" si="183"/>
        <v>0</v>
      </c>
      <c r="V2368" s="65">
        <f t="shared" si="184"/>
        <v>30.21</v>
      </c>
    </row>
    <row r="2369" spans="1:22" x14ac:dyDescent="0.25">
      <c r="A2369" s="1" t="s">
        <v>3725</v>
      </c>
      <c r="B2369" t="s">
        <v>48</v>
      </c>
      <c r="C2369" t="s">
        <v>1297</v>
      </c>
      <c r="D2369" t="s">
        <v>48</v>
      </c>
      <c r="E2369" t="s">
        <v>3</v>
      </c>
      <c r="F2369">
        <f t="shared" si="180"/>
        <v>7</v>
      </c>
      <c r="G2369" t="s">
        <v>3902</v>
      </c>
      <c r="H2369" t="s">
        <v>3782</v>
      </c>
      <c r="I2369" t="s">
        <v>3783</v>
      </c>
      <c r="J2369" t="s">
        <v>4397</v>
      </c>
      <c r="K2369" s="46">
        <v>0.90029999999999999</v>
      </c>
      <c r="L2369" s="27">
        <v>0</v>
      </c>
      <c r="M2369" s="27">
        <v>42.58</v>
      </c>
      <c r="N2369" s="27">
        <v>0</v>
      </c>
      <c r="O2369" s="70">
        <f t="shared" si="181"/>
        <v>42.58</v>
      </c>
      <c r="P2369" s="76">
        <v>0</v>
      </c>
      <c r="Q2369" s="66">
        <f t="shared" si="182"/>
        <v>0</v>
      </c>
      <c r="R2369" s="63">
        <v>0</v>
      </c>
      <c r="S2369" s="27">
        <v>0</v>
      </c>
      <c r="T2369" s="27">
        <v>42.58</v>
      </c>
      <c r="U2369" s="64">
        <f t="shared" si="183"/>
        <v>0</v>
      </c>
      <c r="V2369" s="65">
        <f t="shared" si="184"/>
        <v>42.58</v>
      </c>
    </row>
    <row r="2370" spans="1:22" x14ac:dyDescent="0.25">
      <c r="A2370" s="1" t="s">
        <v>3725</v>
      </c>
      <c r="B2370" t="s">
        <v>48</v>
      </c>
      <c r="C2370" t="s">
        <v>1297</v>
      </c>
      <c r="D2370" t="s">
        <v>48</v>
      </c>
      <c r="E2370" t="s">
        <v>3</v>
      </c>
      <c r="F2370">
        <f t="shared" ref="F2370:F2433" si="185">LEN(C2370)</f>
        <v>7</v>
      </c>
      <c r="G2370" t="s">
        <v>3953</v>
      </c>
      <c r="H2370" t="s">
        <v>3798</v>
      </c>
      <c r="I2370" t="s">
        <v>3783</v>
      </c>
      <c r="J2370" t="s">
        <v>4397</v>
      </c>
      <c r="K2370" s="46">
        <v>0.5</v>
      </c>
      <c r="L2370" s="27">
        <v>0</v>
      </c>
      <c r="M2370" s="27">
        <v>23.65</v>
      </c>
      <c r="N2370" s="27">
        <v>0</v>
      </c>
      <c r="O2370" s="70">
        <f t="shared" ref="O2370:O2433" si="186">SUM(L2370:N2370)</f>
        <v>23.65</v>
      </c>
      <c r="P2370" s="76">
        <v>0</v>
      </c>
      <c r="Q2370" s="66">
        <f t="shared" ref="Q2370:Q2433" si="187">ROUND(P2370*N2370,2)</f>
        <v>0</v>
      </c>
      <c r="R2370" s="63">
        <v>0</v>
      </c>
      <c r="S2370" s="27">
        <v>0</v>
      </c>
      <c r="T2370" s="27">
        <v>23.65</v>
      </c>
      <c r="U2370" s="64">
        <f t="shared" ref="U2370:U2433" si="188">ROUND(SUM(L2370,M2370,N2370,Q2370,-S2370,-T2370), 2)</f>
        <v>0</v>
      </c>
      <c r="V2370" s="65">
        <f t="shared" ref="V2370:V2433" si="189">SUM(S2370,T2370,U2370)</f>
        <v>23.65</v>
      </c>
    </row>
    <row r="2371" spans="1:22" x14ac:dyDescent="0.25">
      <c r="A2371" s="1" t="s">
        <v>3725</v>
      </c>
      <c r="B2371" t="s">
        <v>48</v>
      </c>
      <c r="C2371" t="s">
        <v>1298</v>
      </c>
      <c r="D2371" t="s">
        <v>1299</v>
      </c>
      <c r="E2371" t="s">
        <v>3</v>
      </c>
      <c r="F2371">
        <f t="shared" si="185"/>
        <v>7</v>
      </c>
      <c r="G2371" t="s">
        <v>3778</v>
      </c>
      <c r="H2371" t="s">
        <v>3779</v>
      </c>
      <c r="I2371" t="s">
        <v>3780</v>
      </c>
      <c r="J2371" t="s">
        <v>4397</v>
      </c>
      <c r="K2371" s="46">
        <v>0.79510000000000003</v>
      </c>
      <c r="L2371" s="27">
        <v>0</v>
      </c>
      <c r="M2371" s="27">
        <v>6.12</v>
      </c>
      <c r="N2371" s="27">
        <v>38.6</v>
      </c>
      <c r="O2371" s="70">
        <f t="shared" si="186"/>
        <v>44.72</v>
      </c>
      <c r="P2371" s="76">
        <v>1.4453367875647667</v>
      </c>
      <c r="Q2371" s="66">
        <f t="shared" si="187"/>
        <v>55.79</v>
      </c>
      <c r="R2371" s="63">
        <v>1</v>
      </c>
      <c r="S2371" s="27">
        <v>0</v>
      </c>
      <c r="T2371" s="27">
        <v>44.72</v>
      </c>
      <c r="U2371" s="64">
        <f t="shared" si="188"/>
        <v>55.79</v>
      </c>
      <c r="V2371" s="65">
        <f t="shared" si="189"/>
        <v>100.50999999999999</v>
      </c>
    </row>
    <row r="2372" spans="1:22" x14ac:dyDescent="0.25">
      <c r="A2372" s="1" t="s">
        <v>3725</v>
      </c>
      <c r="B2372" t="s">
        <v>48</v>
      </c>
      <c r="C2372" t="s">
        <v>1298</v>
      </c>
      <c r="D2372" t="s">
        <v>1299</v>
      </c>
      <c r="E2372" t="s">
        <v>3</v>
      </c>
      <c r="F2372">
        <f t="shared" si="185"/>
        <v>7</v>
      </c>
      <c r="G2372" t="s">
        <v>3902</v>
      </c>
      <c r="H2372" t="s">
        <v>3782</v>
      </c>
      <c r="I2372" t="s">
        <v>3783</v>
      </c>
      <c r="J2372" t="s">
        <v>4397</v>
      </c>
      <c r="K2372" s="46">
        <v>1.9968999999999999</v>
      </c>
      <c r="L2372" s="27">
        <v>96.95</v>
      </c>
      <c r="M2372" s="27">
        <v>15.38</v>
      </c>
      <c r="N2372" s="27">
        <v>0</v>
      </c>
      <c r="O2372" s="70">
        <f t="shared" si="186"/>
        <v>112.33</v>
      </c>
      <c r="P2372" s="76">
        <v>0</v>
      </c>
      <c r="Q2372" s="66">
        <f t="shared" si="187"/>
        <v>0</v>
      </c>
      <c r="R2372" s="63">
        <v>1</v>
      </c>
      <c r="S2372" s="27">
        <v>0</v>
      </c>
      <c r="T2372" s="27">
        <v>112.33</v>
      </c>
      <c r="U2372" s="64">
        <f t="shared" si="188"/>
        <v>0</v>
      </c>
      <c r="V2372" s="65">
        <f t="shared" si="189"/>
        <v>112.33</v>
      </c>
    </row>
    <row r="2373" spans="1:22" x14ac:dyDescent="0.25">
      <c r="A2373" s="1" t="s">
        <v>3725</v>
      </c>
      <c r="B2373" t="s">
        <v>48</v>
      </c>
      <c r="C2373" t="s">
        <v>1298</v>
      </c>
      <c r="D2373" t="s">
        <v>1299</v>
      </c>
      <c r="E2373" t="s">
        <v>3</v>
      </c>
      <c r="F2373">
        <f t="shared" si="185"/>
        <v>7</v>
      </c>
      <c r="G2373" t="s">
        <v>3953</v>
      </c>
      <c r="H2373" t="s">
        <v>3798</v>
      </c>
      <c r="I2373" t="s">
        <v>3783</v>
      </c>
      <c r="J2373" t="s">
        <v>4397</v>
      </c>
      <c r="K2373" s="46">
        <v>0.63</v>
      </c>
      <c r="L2373" s="27">
        <v>30.59</v>
      </c>
      <c r="M2373" s="27">
        <v>4.8499999999999996</v>
      </c>
      <c r="N2373" s="27">
        <v>0</v>
      </c>
      <c r="O2373" s="70">
        <f t="shared" si="186"/>
        <v>35.44</v>
      </c>
      <c r="P2373" s="76">
        <v>0</v>
      </c>
      <c r="Q2373" s="66">
        <f t="shared" si="187"/>
        <v>0</v>
      </c>
      <c r="R2373" s="63">
        <v>1</v>
      </c>
      <c r="S2373" s="27">
        <v>0</v>
      </c>
      <c r="T2373" s="27">
        <v>35.44</v>
      </c>
      <c r="U2373" s="64">
        <f t="shared" si="188"/>
        <v>0</v>
      </c>
      <c r="V2373" s="65">
        <f t="shared" si="189"/>
        <v>35.44</v>
      </c>
    </row>
    <row r="2374" spans="1:22" x14ac:dyDescent="0.25">
      <c r="A2374" s="1" t="s">
        <v>3725</v>
      </c>
      <c r="B2374" t="s">
        <v>48</v>
      </c>
      <c r="C2374" t="s">
        <v>1298</v>
      </c>
      <c r="D2374" t="s">
        <v>1299</v>
      </c>
      <c r="E2374" t="s">
        <v>3</v>
      </c>
      <c r="F2374">
        <f t="shared" si="185"/>
        <v>7</v>
      </c>
      <c r="G2374" t="s">
        <v>3909</v>
      </c>
      <c r="H2374" t="s">
        <v>3782</v>
      </c>
      <c r="I2374" t="s">
        <v>3783</v>
      </c>
      <c r="J2374" t="s">
        <v>4397</v>
      </c>
      <c r="K2374" s="46">
        <v>0.996</v>
      </c>
      <c r="L2374" s="27">
        <v>48.36</v>
      </c>
      <c r="M2374" s="27">
        <v>7.67</v>
      </c>
      <c r="N2374" s="27">
        <v>0</v>
      </c>
      <c r="O2374" s="70">
        <f t="shared" si="186"/>
        <v>56.03</v>
      </c>
      <c r="P2374" s="76">
        <v>0</v>
      </c>
      <c r="Q2374" s="66">
        <f t="shared" si="187"/>
        <v>0</v>
      </c>
      <c r="R2374" s="63">
        <v>1</v>
      </c>
      <c r="S2374" s="27">
        <v>0</v>
      </c>
      <c r="T2374" s="27">
        <v>56.03</v>
      </c>
      <c r="U2374" s="64">
        <f t="shared" si="188"/>
        <v>0</v>
      </c>
      <c r="V2374" s="65">
        <f t="shared" si="189"/>
        <v>56.03</v>
      </c>
    </row>
    <row r="2375" spans="1:22" x14ac:dyDescent="0.25">
      <c r="A2375" s="1" t="s">
        <v>3725</v>
      </c>
      <c r="B2375" t="s">
        <v>48</v>
      </c>
      <c r="C2375" t="s">
        <v>1300</v>
      </c>
      <c r="D2375" t="s">
        <v>1301</v>
      </c>
      <c r="E2375" t="s">
        <v>3</v>
      </c>
      <c r="F2375">
        <f t="shared" si="185"/>
        <v>7</v>
      </c>
      <c r="G2375" t="s">
        <v>3778</v>
      </c>
      <c r="H2375" t="s">
        <v>3779</v>
      </c>
      <c r="I2375" t="s">
        <v>3780</v>
      </c>
      <c r="J2375" t="s">
        <v>4397</v>
      </c>
      <c r="K2375" s="46">
        <v>0.74860000000000004</v>
      </c>
      <c r="L2375" s="27">
        <v>0</v>
      </c>
      <c r="M2375" s="27">
        <v>41.62</v>
      </c>
      <c r="N2375" s="27">
        <v>4.6399999999999997</v>
      </c>
      <c r="O2375" s="70">
        <f t="shared" si="186"/>
        <v>46.26</v>
      </c>
      <c r="P2375" s="76">
        <v>1.4448767833981842</v>
      </c>
      <c r="Q2375" s="66">
        <f t="shared" si="187"/>
        <v>6.7</v>
      </c>
      <c r="R2375" s="63">
        <v>1</v>
      </c>
      <c r="S2375" s="27">
        <v>0</v>
      </c>
      <c r="T2375" s="27">
        <v>46.26</v>
      </c>
      <c r="U2375" s="64">
        <f t="shared" si="188"/>
        <v>6.7</v>
      </c>
      <c r="V2375" s="65">
        <f t="shared" si="189"/>
        <v>52.96</v>
      </c>
    </row>
    <row r="2376" spans="1:22" x14ac:dyDescent="0.25">
      <c r="A2376" s="1" t="s">
        <v>3725</v>
      </c>
      <c r="B2376" t="s">
        <v>48</v>
      </c>
      <c r="C2376" t="s">
        <v>1300</v>
      </c>
      <c r="D2376" t="s">
        <v>1301</v>
      </c>
      <c r="E2376" t="s">
        <v>3</v>
      </c>
      <c r="F2376">
        <f t="shared" si="185"/>
        <v>7</v>
      </c>
      <c r="G2376" t="s">
        <v>3900</v>
      </c>
      <c r="H2376" t="s">
        <v>3779</v>
      </c>
      <c r="I2376" t="s">
        <v>3780</v>
      </c>
      <c r="J2376" t="s">
        <v>4397</v>
      </c>
      <c r="K2376" s="46">
        <v>0.49480000000000002</v>
      </c>
      <c r="L2376" s="27">
        <v>0</v>
      </c>
      <c r="M2376" s="27">
        <v>27.51</v>
      </c>
      <c r="N2376" s="27">
        <v>3.07</v>
      </c>
      <c r="O2376" s="70">
        <f t="shared" si="186"/>
        <v>30.580000000000002</v>
      </c>
      <c r="P2376" s="76">
        <v>1.4448767833981842</v>
      </c>
      <c r="Q2376" s="66">
        <f t="shared" si="187"/>
        <v>4.4400000000000004</v>
      </c>
      <c r="R2376" s="63">
        <v>1</v>
      </c>
      <c r="S2376" s="27">
        <v>0</v>
      </c>
      <c r="T2376" s="27">
        <v>30.580000000000002</v>
      </c>
      <c r="U2376" s="64">
        <f t="shared" si="188"/>
        <v>4.4400000000000004</v>
      </c>
      <c r="V2376" s="65">
        <f t="shared" si="189"/>
        <v>35.020000000000003</v>
      </c>
    </row>
    <row r="2377" spans="1:22" x14ac:dyDescent="0.25">
      <c r="A2377" s="1" t="s">
        <v>3725</v>
      </c>
      <c r="B2377" t="s">
        <v>48</v>
      </c>
      <c r="C2377" t="s">
        <v>1300</v>
      </c>
      <c r="D2377" t="s">
        <v>1301</v>
      </c>
      <c r="E2377" t="s">
        <v>3</v>
      </c>
      <c r="F2377">
        <f t="shared" si="185"/>
        <v>7</v>
      </c>
      <c r="G2377" t="s">
        <v>3902</v>
      </c>
      <c r="H2377" t="s">
        <v>3782</v>
      </c>
      <c r="I2377" t="s">
        <v>3783</v>
      </c>
      <c r="J2377" t="s">
        <v>4397</v>
      </c>
      <c r="K2377" s="46">
        <v>0.98970000000000002</v>
      </c>
      <c r="L2377" s="27">
        <v>6.14</v>
      </c>
      <c r="M2377" s="27">
        <v>55.03</v>
      </c>
      <c r="N2377" s="27">
        <v>0</v>
      </c>
      <c r="O2377" s="70">
        <f t="shared" si="186"/>
        <v>61.17</v>
      </c>
      <c r="P2377" s="76">
        <v>0</v>
      </c>
      <c r="Q2377" s="66">
        <f t="shared" si="187"/>
        <v>0</v>
      </c>
      <c r="R2377" s="63">
        <v>1</v>
      </c>
      <c r="S2377" s="27">
        <v>0</v>
      </c>
      <c r="T2377" s="27">
        <v>61.17</v>
      </c>
      <c r="U2377" s="64">
        <f t="shared" si="188"/>
        <v>0</v>
      </c>
      <c r="V2377" s="65">
        <f t="shared" si="189"/>
        <v>61.17</v>
      </c>
    </row>
    <row r="2378" spans="1:22" x14ac:dyDescent="0.25">
      <c r="A2378" s="1" t="s">
        <v>3725</v>
      </c>
      <c r="B2378" t="s">
        <v>48</v>
      </c>
      <c r="C2378" t="s">
        <v>1302</v>
      </c>
      <c r="D2378" t="s">
        <v>1303</v>
      </c>
      <c r="E2378" t="s">
        <v>3</v>
      </c>
      <c r="F2378">
        <f t="shared" si="185"/>
        <v>7</v>
      </c>
      <c r="G2378" t="s">
        <v>3778</v>
      </c>
      <c r="H2378" t="s">
        <v>3779</v>
      </c>
      <c r="I2378" t="s">
        <v>3780</v>
      </c>
      <c r="J2378" t="s">
        <v>4397</v>
      </c>
      <c r="K2378" s="46">
        <v>0.81389999999999996</v>
      </c>
      <c r="L2378" s="27">
        <v>0</v>
      </c>
      <c r="M2378" s="27">
        <v>3.42</v>
      </c>
      <c r="N2378" s="27">
        <v>0</v>
      </c>
      <c r="O2378" s="70">
        <f t="shared" si="186"/>
        <v>3.42</v>
      </c>
      <c r="P2378" s="76">
        <v>0</v>
      </c>
      <c r="Q2378" s="66">
        <f t="shared" si="187"/>
        <v>0</v>
      </c>
      <c r="R2378" s="63">
        <v>0</v>
      </c>
      <c r="S2378" s="27">
        <v>0</v>
      </c>
      <c r="T2378" s="27">
        <v>3.42</v>
      </c>
      <c r="U2378" s="64">
        <f t="shared" si="188"/>
        <v>0</v>
      </c>
      <c r="V2378" s="65">
        <f t="shared" si="189"/>
        <v>3.42</v>
      </c>
    </row>
    <row r="2379" spans="1:22" x14ac:dyDescent="0.25">
      <c r="A2379" s="1" t="s">
        <v>3725</v>
      </c>
      <c r="B2379" t="s">
        <v>48</v>
      </c>
      <c r="C2379" t="s">
        <v>1304</v>
      </c>
      <c r="D2379" t="s">
        <v>1305</v>
      </c>
      <c r="E2379" t="s">
        <v>3</v>
      </c>
      <c r="F2379">
        <f t="shared" si="185"/>
        <v>7</v>
      </c>
      <c r="G2379" t="s">
        <v>3778</v>
      </c>
      <c r="H2379" t="s">
        <v>3779</v>
      </c>
      <c r="I2379" t="s">
        <v>3780</v>
      </c>
      <c r="J2379" t="s">
        <v>4397</v>
      </c>
      <c r="K2379" s="46">
        <v>0.92410000000000003</v>
      </c>
      <c r="L2379" s="27">
        <v>0</v>
      </c>
      <c r="M2379" s="27">
        <v>0</v>
      </c>
      <c r="N2379" s="27">
        <v>0</v>
      </c>
      <c r="O2379" s="70">
        <f t="shared" si="186"/>
        <v>0</v>
      </c>
      <c r="P2379" s="76">
        <v>0</v>
      </c>
      <c r="Q2379" s="66">
        <f t="shared" si="187"/>
        <v>0</v>
      </c>
      <c r="R2379" s="63">
        <v>1</v>
      </c>
      <c r="S2379" s="27">
        <v>0</v>
      </c>
      <c r="T2379" s="27">
        <v>0</v>
      </c>
      <c r="U2379" s="64">
        <f t="shared" si="188"/>
        <v>0</v>
      </c>
      <c r="V2379" s="65">
        <f t="shared" si="189"/>
        <v>0</v>
      </c>
    </row>
    <row r="2380" spans="1:22" x14ac:dyDescent="0.25">
      <c r="A2380" s="1" t="s">
        <v>3725</v>
      </c>
      <c r="B2380" t="s">
        <v>48</v>
      </c>
      <c r="C2380" t="s">
        <v>1304</v>
      </c>
      <c r="D2380" t="s">
        <v>1305</v>
      </c>
      <c r="E2380" t="s">
        <v>3</v>
      </c>
      <c r="F2380">
        <f t="shared" si="185"/>
        <v>7</v>
      </c>
      <c r="G2380" t="s">
        <v>3902</v>
      </c>
      <c r="H2380" t="s">
        <v>3782</v>
      </c>
      <c r="I2380" t="s">
        <v>3783</v>
      </c>
      <c r="J2380" t="s">
        <v>4397</v>
      </c>
      <c r="K2380" s="46">
        <v>1.8487</v>
      </c>
      <c r="L2380" s="27">
        <v>0</v>
      </c>
      <c r="M2380" s="27">
        <v>0</v>
      </c>
      <c r="N2380" s="27">
        <v>0</v>
      </c>
      <c r="O2380" s="70">
        <f t="shared" si="186"/>
        <v>0</v>
      </c>
      <c r="P2380" s="76">
        <v>0</v>
      </c>
      <c r="Q2380" s="66">
        <f t="shared" si="187"/>
        <v>0</v>
      </c>
      <c r="R2380" s="63">
        <v>1</v>
      </c>
      <c r="S2380" s="27">
        <v>0</v>
      </c>
      <c r="T2380" s="27">
        <v>0</v>
      </c>
      <c r="U2380" s="64">
        <f t="shared" si="188"/>
        <v>0</v>
      </c>
      <c r="V2380" s="65">
        <f t="shared" si="189"/>
        <v>0</v>
      </c>
    </row>
    <row r="2381" spans="1:22" x14ac:dyDescent="0.25">
      <c r="A2381" s="1" t="s">
        <v>3725</v>
      </c>
      <c r="B2381" t="s">
        <v>48</v>
      </c>
      <c r="C2381" t="s">
        <v>1304</v>
      </c>
      <c r="D2381" t="s">
        <v>1305</v>
      </c>
      <c r="E2381" t="s">
        <v>3</v>
      </c>
      <c r="F2381">
        <f t="shared" si="185"/>
        <v>7</v>
      </c>
      <c r="G2381" t="s">
        <v>3784</v>
      </c>
      <c r="H2381" t="s">
        <v>3782</v>
      </c>
      <c r="I2381" t="s">
        <v>3785</v>
      </c>
      <c r="J2381" t="s">
        <v>4397</v>
      </c>
      <c r="K2381" s="46">
        <v>0.92410000000000003</v>
      </c>
      <c r="L2381" s="27">
        <v>0</v>
      </c>
      <c r="M2381" s="27">
        <v>0</v>
      </c>
      <c r="N2381" s="27">
        <v>0</v>
      </c>
      <c r="O2381" s="70">
        <f t="shared" si="186"/>
        <v>0</v>
      </c>
      <c r="P2381" s="76">
        <v>0</v>
      </c>
      <c r="Q2381" s="66">
        <f t="shared" si="187"/>
        <v>0</v>
      </c>
      <c r="R2381" s="63">
        <v>1</v>
      </c>
      <c r="S2381" s="27">
        <v>0</v>
      </c>
      <c r="T2381" s="27">
        <v>0</v>
      </c>
      <c r="U2381" s="64">
        <f t="shared" si="188"/>
        <v>0</v>
      </c>
      <c r="V2381" s="65">
        <f t="shared" si="189"/>
        <v>0</v>
      </c>
    </row>
    <row r="2382" spans="1:22" x14ac:dyDescent="0.25">
      <c r="A2382" s="1" t="s">
        <v>3725</v>
      </c>
      <c r="B2382" t="s">
        <v>48</v>
      </c>
      <c r="C2382" t="s">
        <v>1304</v>
      </c>
      <c r="D2382" t="s">
        <v>1305</v>
      </c>
      <c r="E2382" t="s">
        <v>3</v>
      </c>
      <c r="F2382">
        <f t="shared" si="185"/>
        <v>7</v>
      </c>
      <c r="G2382" t="s">
        <v>3787</v>
      </c>
      <c r="H2382" t="s">
        <v>3782</v>
      </c>
      <c r="I2382" t="s">
        <v>3785</v>
      </c>
      <c r="J2382" t="s">
        <v>4397</v>
      </c>
      <c r="K2382" s="46">
        <v>0.49909999999999999</v>
      </c>
      <c r="L2382" s="27">
        <v>0</v>
      </c>
      <c r="M2382" s="27">
        <v>183.92</v>
      </c>
      <c r="N2382" s="27">
        <v>88.070000000000007</v>
      </c>
      <c r="O2382" s="70">
        <f t="shared" si="186"/>
        <v>271.99</v>
      </c>
      <c r="P2382" s="76">
        <v>1.445214034290905</v>
      </c>
      <c r="Q2382" s="66">
        <f t="shared" si="187"/>
        <v>127.28</v>
      </c>
      <c r="R2382" s="63">
        <v>1</v>
      </c>
      <c r="S2382" s="27">
        <v>0</v>
      </c>
      <c r="T2382" s="27">
        <v>271.99</v>
      </c>
      <c r="U2382" s="64">
        <f t="shared" si="188"/>
        <v>127.28</v>
      </c>
      <c r="V2382" s="65">
        <f t="shared" si="189"/>
        <v>399.27</v>
      </c>
    </row>
    <row r="2383" spans="1:22" x14ac:dyDescent="0.25">
      <c r="A2383" s="1" t="s">
        <v>3725</v>
      </c>
      <c r="B2383" t="s">
        <v>48</v>
      </c>
      <c r="C2383" t="s">
        <v>1306</v>
      </c>
      <c r="D2383" t="s">
        <v>1307</v>
      </c>
      <c r="E2383" t="s">
        <v>3</v>
      </c>
      <c r="F2383">
        <f t="shared" si="185"/>
        <v>7</v>
      </c>
      <c r="G2383" t="s">
        <v>3778</v>
      </c>
      <c r="H2383" t="s">
        <v>3779</v>
      </c>
      <c r="I2383" t="s">
        <v>3780</v>
      </c>
      <c r="J2383" t="s">
        <v>4397</v>
      </c>
      <c r="K2383" s="46">
        <v>0.6905</v>
      </c>
      <c r="L2383" s="27">
        <v>0</v>
      </c>
      <c r="M2383" s="27">
        <v>13.81</v>
      </c>
      <c r="N2383" s="27">
        <v>0</v>
      </c>
      <c r="O2383" s="70">
        <f t="shared" si="186"/>
        <v>13.81</v>
      </c>
      <c r="P2383" s="76">
        <v>0</v>
      </c>
      <c r="Q2383" s="66">
        <f t="shared" si="187"/>
        <v>0</v>
      </c>
      <c r="R2383" s="63">
        <v>0</v>
      </c>
      <c r="S2383" s="27">
        <v>0</v>
      </c>
      <c r="T2383" s="27">
        <v>13.81</v>
      </c>
      <c r="U2383" s="64">
        <f t="shared" si="188"/>
        <v>0</v>
      </c>
      <c r="V2383" s="65">
        <f t="shared" si="189"/>
        <v>13.81</v>
      </c>
    </row>
    <row r="2384" spans="1:22" x14ac:dyDescent="0.25">
      <c r="A2384" s="1" t="s">
        <v>3725</v>
      </c>
      <c r="B2384" t="s">
        <v>48</v>
      </c>
      <c r="C2384" t="s">
        <v>1306</v>
      </c>
      <c r="D2384" t="s">
        <v>1307</v>
      </c>
      <c r="E2384" t="s">
        <v>3</v>
      </c>
      <c r="F2384">
        <f t="shared" si="185"/>
        <v>7</v>
      </c>
      <c r="G2384" t="s">
        <v>3980</v>
      </c>
      <c r="H2384" t="s">
        <v>3782</v>
      </c>
      <c r="I2384" t="s">
        <v>3785</v>
      </c>
      <c r="J2384" t="s">
        <v>4397</v>
      </c>
      <c r="K2384" s="46">
        <v>0.497</v>
      </c>
      <c r="L2384" s="27">
        <v>0</v>
      </c>
      <c r="M2384" s="27">
        <v>9.94</v>
      </c>
      <c r="N2384" s="27">
        <v>0</v>
      </c>
      <c r="O2384" s="70">
        <f t="shared" si="186"/>
        <v>9.94</v>
      </c>
      <c r="P2384" s="76">
        <v>0</v>
      </c>
      <c r="Q2384" s="66">
        <f t="shared" si="187"/>
        <v>0</v>
      </c>
      <c r="R2384" s="63">
        <v>0</v>
      </c>
      <c r="S2384" s="27">
        <v>0</v>
      </c>
      <c r="T2384" s="27">
        <v>9.94</v>
      </c>
      <c r="U2384" s="64">
        <f t="shared" si="188"/>
        <v>0</v>
      </c>
      <c r="V2384" s="65">
        <f t="shared" si="189"/>
        <v>9.94</v>
      </c>
    </row>
    <row r="2385" spans="1:22" x14ac:dyDescent="0.25">
      <c r="A2385" s="1" t="s">
        <v>3725</v>
      </c>
      <c r="B2385" t="s">
        <v>48</v>
      </c>
      <c r="C2385" t="s">
        <v>1306</v>
      </c>
      <c r="D2385" t="s">
        <v>1307</v>
      </c>
      <c r="E2385" t="s">
        <v>3</v>
      </c>
      <c r="F2385">
        <f t="shared" si="185"/>
        <v>7</v>
      </c>
      <c r="G2385" t="s">
        <v>3900</v>
      </c>
      <c r="H2385" t="s">
        <v>3779</v>
      </c>
      <c r="I2385" t="s">
        <v>3780</v>
      </c>
      <c r="J2385" t="s">
        <v>4397</v>
      </c>
      <c r="K2385" s="46">
        <v>0.99409999999999998</v>
      </c>
      <c r="L2385" s="27">
        <v>0</v>
      </c>
      <c r="M2385" s="27">
        <v>19.88</v>
      </c>
      <c r="N2385" s="27">
        <v>0</v>
      </c>
      <c r="O2385" s="70">
        <f t="shared" si="186"/>
        <v>19.88</v>
      </c>
      <c r="P2385" s="76">
        <v>0</v>
      </c>
      <c r="Q2385" s="66">
        <f t="shared" si="187"/>
        <v>0</v>
      </c>
      <c r="R2385" s="63">
        <v>0</v>
      </c>
      <c r="S2385" s="27">
        <v>0</v>
      </c>
      <c r="T2385" s="27">
        <v>19.88</v>
      </c>
      <c r="U2385" s="64">
        <f t="shared" si="188"/>
        <v>0</v>
      </c>
      <c r="V2385" s="65">
        <f t="shared" si="189"/>
        <v>19.88</v>
      </c>
    </row>
    <row r="2386" spans="1:22" x14ac:dyDescent="0.25">
      <c r="A2386" s="1" t="s">
        <v>3725</v>
      </c>
      <c r="B2386" t="s">
        <v>48</v>
      </c>
      <c r="C2386" t="s">
        <v>1306</v>
      </c>
      <c r="D2386" t="s">
        <v>1307</v>
      </c>
      <c r="E2386" t="s">
        <v>3</v>
      </c>
      <c r="F2386">
        <f t="shared" si="185"/>
        <v>7</v>
      </c>
      <c r="G2386" t="s">
        <v>3902</v>
      </c>
      <c r="H2386" t="s">
        <v>3782</v>
      </c>
      <c r="I2386" t="s">
        <v>3783</v>
      </c>
      <c r="J2386" t="s">
        <v>4397</v>
      </c>
      <c r="K2386" s="46">
        <v>0.99409999999999998</v>
      </c>
      <c r="L2386" s="27">
        <v>0</v>
      </c>
      <c r="M2386" s="27">
        <v>19.88</v>
      </c>
      <c r="N2386" s="27">
        <v>0</v>
      </c>
      <c r="O2386" s="70">
        <f t="shared" si="186"/>
        <v>19.88</v>
      </c>
      <c r="P2386" s="76">
        <v>0</v>
      </c>
      <c r="Q2386" s="66">
        <f t="shared" si="187"/>
        <v>0</v>
      </c>
      <c r="R2386" s="63">
        <v>0</v>
      </c>
      <c r="S2386" s="27">
        <v>0</v>
      </c>
      <c r="T2386" s="27">
        <v>19.88</v>
      </c>
      <c r="U2386" s="64">
        <f t="shared" si="188"/>
        <v>0</v>
      </c>
      <c r="V2386" s="65">
        <f t="shared" si="189"/>
        <v>19.88</v>
      </c>
    </row>
    <row r="2387" spans="1:22" x14ac:dyDescent="0.25">
      <c r="A2387" s="1" t="s">
        <v>3725</v>
      </c>
      <c r="B2387" t="s">
        <v>48</v>
      </c>
      <c r="C2387" t="s">
        <v>1306</v>
      </c>
      <c r="D2387" t="s">
        <v>1307</v>
      </c>
      <c r="E2387" t="s">
        <v>3</v>
      </c>
      <c r="F2387">
        <f t="shared" si="185"/>
        <v>7</v>
      </c>
      <c r="G2387" t="s">
        <v>3909</v>
      </c>
      <c r="H2387" t="s">
        <v>3782</v>
      </c>
      <c r="I2387" t="s">
        <v>3783</v>
      </c>
      <c r="J2387" t="s">
        <v>4397</v>
      </c>
      <c r="K2387" s="46">
        <v>0.99409999999999998</v>
      </c>
      <c r="L2387" s="27">
        <v>0</v>
      </c>
      <c r="M2387" s="27">
        <v>19.88</v>
      </c>
      <c r="N2387" s="27">
        <v>0</v>
      </c>
      <c r="O2387" s="70">
        <f t="shared" si="186"/>
        <v>19.88</v>
      </c>
      <c r="P2387" s="76">
        <v>0</v>
      </c>
      <c r="Q2387" s="66">
        <f t="shared" si="187"/>
        <v>0</v>
      </c>
      <c r="R2387" s="63">
        <v>0</v>
      </c>
      <c r="S2387" s="27">
        <v>0</v>
      </c>
      <c r="T2387" s="27">
        <v>19.88</v>
      </c>
      <c r="U2387" s="64">
        <f t="shared" si="188"/>
        <v>0</v>
      </c>
      <c r="V2387" s="65">
        <f t="shared" si="189"/>
        <v>19.88</v>
      </c>
    </row>
    <row r="2388" spans="1:22" x14ac:dyDescent="0.25">
      <c r="A2388" s="1" t="s">
        <v>3725</v>
      </c>
      <c r="B2388" t="s">
        <v>48</v>
      </c>
      <c r="C2388" t="s">
        <v>1308</v>
      </c>
      <c r="D2388" t="s">
        <v>1309</v>
      </c>
      <c r="E2388" t="s">
        <v>3</v>
      </c>
      <c r="F2388">
        <f t="shared" si="185"/>
        <v>7</v>
      </c>
      <c r="G2388" t="s">
        <v>3778</v>
      </c>
      <c r="H2388" t="s">
        <v>3779</v>
      </c>
      <c r="I2388" t="s">
        <v>3780</v>
      </c>
      <c r="J2388" t="s">
        <v>4397</v>
      </c>
      <c r="K2388" s="46">
        <v>0.85119999999999996</v>
      </c>
      <c r="L2388" s="27">
        <v>0</v>
      </c>
      <c r="M2388" s="27">
        <v>13.11</v>
      </c>
      <c r="N2388" s="27">
        <v>0</v>
      </c>
      <c r="O2388" s="70">
        <f t="shared" si="186"/>
        <v>13.11</v>
      </c>
      <c r="P2388" s="76">
        <v>0</v>
      </c>
      <c r="Q2388" s="66">
        <f t="shared" si="187"/>
        <v>0</v>
      </c>
      <c r="R2388" s="63">
        <v>0</v>
      </c>
      <c r="S2388" s="27">
        <v>0</v>
      </c>
      <c r="T2388" s="27">
        <v>13.11</v>
      </c>
      <c r="U2388" s="64">
        <f t="shared" si="188"/>
        <v>0</v>
      </c>
      <c r="V2388" s="65">
        <f t="shared" si="189"/>
        <v>13.11</v>
      </c>
    </row>
    <row r="2389" spans="1:22" x14ac:dyDescent="0.25">
      <c r="A2389" s="1" t="s">
        <v>3725</v>
      </c>
      <c r="B2389" t="s">
        <v>48</v>
      </c>
      <c r="C2389" t="s">
        <v>1308</v>
      </c>
      <c r="D2389" t="s">
        <v>1309</v>
      </c>
      <c r="E2389" t="s">
        <v>3</v>
      </c>
      <c r="F2389">
        <f t="shared" si="185"/>
        <v>7</v>
      </c>
      <c r="G2389" t="s">
        <v>3900</v>
      </c>
      <c r="H2389" t="s">
        <v>3779</v>
      </c>
      <c r="I2389" t="s">
        <v>3780</v>
      </c>
      <c r="J2389" t="s">
        <v>4397</v>
      </c>
      <c r="K2389" s="46">
        <v>0.1444</v>
      </c>
      <c r="L2389" s="27">
        <v>0</v>
      </c>
      <c r="M2389" s="27">
        <v>2.2200000000000002</v>
      </c>
      <c r="N2389" s="27">
        <v>0</v>
      </c>
      <c r="O2389" s="70">
        <f t="shared" si="186"/>
        <v>2.2200000000000002</v>
      </c>
      <c r="P2389" s="76">
        <v>0</v>
      </c>
      <c r="Q2389" s="66">
        <f t="shared" si="187"/>
        <v>0</v>
      </c>
      <c r="R2389" s="63">
        <v>0</v>
      </c>
      <c r="S2389" s="27">
        <v>0</v>
      </c>
      <c r="T2389" s="27">
        <v>2.2200000000000002</v>
      </c>
      <c r="U2389" s="64">
        <f t="shared" si="188"/>
        <v>0</v>
      </c>
      <c r="V2389" s="65">
        <f t="shared" si="189"/>
        <v>2.2200000000000002</v>
      </c>
    </row>
    <row r="2390" spans="1:22" x14ac:dyDescent="0.25">
      <c r="A2390" s="1" t="s">
        <v>3725</v>
      </c>
      <c r="B2390" t="s">
        <v>48</v>
      </c>
      <c r="C2390" t="s">
        <v>1308</v>
      </c>
      <c r="D2390" t="s">
        <v>1309</v>
      </c>
      <c r="E2390" t="s">
        <v>3</v>
      </c>
      <c r="F2390">
        <f t="shared" si="185"/>
        <v>7</v>
      </c>
      <c r="G2390" t="s">
        <v>3902</v>
      </c>
      <c r="H2390" t="s">
        <v>3782</v>
      </c>
      <c r="I2390" t="s">
        <v>3783</v>
      </c>
      <c r="J2390" t="s">
        <v>4397</v>
      </c>
      <c r="K2390" s="46">
        <v>0.876</v>
      </c>
      <c r="L2390" s="27">
        <v>0</v>
      </c>
      <c r="M2390" s="27">
        <v>13.49</v>
      </c>
      <c r="N2390" s="27">
        <v>0</v>
      </c>
      <c r="O2390" s="70">
        <f t="shared" si="186"/>
        <v>13.49</v>
      </c>
      <c r="P2390" s="76">
        <v>0</v>
      </c>
      <c r="Q2390" s="66">
        <f t="shared" si="187"/>
        <v>0</v>
      </c>
      <c r="R2390" s="63">
        <v>0</v>
      </c>
      <c r="S2390" s="27">
        <v>0</v>
      </c>
      <c r="T2390" s="27">
        <v>13.49</v>
      </c>
      <c r="U2390" s="64">
        <f t="shared" si="188"/>
        <v>0</v>
      </c>
      <c r="V2390" s="65">
        <f t="shared" si="189"/>
        <v>13.49</v>
      </c>
    </row>
    <row r="2391" spans="1:22" x14ac:dyDescent="0.25">
      <c r="A2391" s="1" t="s">
        <v>3725</v>
      </c>
      <c r="B2391" t="s">
        <v>48</v>
      </c>
      <c r="C2391" t="s">
        <v>1310</v>
      </c>
      <c r="D2391" t="s">
        <v>1311</v>
      </c>
      <c r="E2391" t="s">
        <v>3</v>
      </c>
      <c r="F2391">
        <f t="shared" si="185"/>
        <v>7</v>
      </c>
      <c r="G2391" t="s">
        <v>3778</v>
      </c>
      <c r="H2391" t="s">
        <v>3779</v>
      </c>
      <c r="I2391" t="s">
        <v>3780</v>
      </c>
      <c r="J2391" t="s">
        <v>4397</v>
      </c>
      <c r="K2391" s="46">
        <v>0.96419999999999995</v>
      </c>
      <c r="L2391" s="27">
        <v>0</v>
      </c>
      <c r="M2391" s="27">
        <v>753.23</v>
      </c>
      <c r="N2391" s="27">
        <v>620.89</v>
      </c>
      <c r="O2391" s="70">
        <f t="shared" si="186"/>
        <v>1374.12</v>
      </c>
      <c r="P2391" s="76">
        <v>1.4452607932494885</v>
      </c>
      <c r="Q2391" s="66">
        <f t="shared" si="187"/>
        <v>897.35</v>
      </c>
      <c r="R2391" s="63">
        <v>1</v>
      </c>
      <c r="S2391" s="27">
        <v>0</v>
      </c>
      <c r="T2391" s="27">
        <v>1374.12</v>
      </c>
      <c r="U2391" s="64">
        <f t="shared" si="188"/>
        <v>897.35</v>
      </c>
      <c r="V2391" s="65">
        <f t="shared" si="189"/>
        <v>2271.4699999999998</v>
      </c>
    </row>
    <row r="2392" spans="1:22" x14ac:dyDescent="0.25">
      <c r="A2392" s="1" t="s">
        <v>3725</v>
      </c>
      <c r="B2392" t="s">
        <v>48</v>
      </c>
      <c r="C2392" t="s">
        <v>1310</v>
      </c>
      <c r="D2392" t="s">
        <v>1311</v>
      </c>
      <c r="E2392" t="s">
        <v>3</v>
      </c>
      <c r="F2392">
        <f t="shared" si="185"/>
        <v>7</v>
      </c>
      <c r="G2392" t="s">
        <v>3900</v>
      </c>
      <c r="H2392" t="s">
        <v>3779</v>
      </c>
      <c r="I2392" t="s">
        <v>3780</v>
      </c>
      <c r="J2392" t="s">
        <v>4397</v>
      </c>
      <c r="K2392" s="46">
        <v>2.8932000000000002</v>
      </c>
      <c r="L2392" s="27">
        <v>0</v>
      </c>
      <c r="M2392" s="27">
        <v>2260.17</v>
      </c>
      <c r="N2392" s="27">
        <v>1863.07</v>
      </c>
      <c r="O2392" s="70">
        <f t="shared" si="186"/>
        <v>4123.24</v>
      </c>
      <c r="P2392" s="76">
        <v>1.4452607932494885</v>
      </c>
      <c r="Q2392" s="66">
        <f t="shared" si="187"/>
        <v>2692.62</v>
      </c>
      <c r="R2392" s="63">
        <v>1</v>
      </c>
      <c r="S2392" s="27">
        <v>0</v>
      </c>
      <c r="T2392" s="27">
        <v>4123.24</v>
      </c>
      <c r="U2392" s="64">
        <f t="shared" si="188"/>
        <v>2692.62</v>
      </c>
      <c r="V2392" s="65">
        <f t="shared" si="189"/>
        <v>6815.86</v>
      </c>
    </row>
    <row r="2393" spans="1:22" x14ac:dyDescent="0.25">
      <c r="A2393" s="1" t="s">
        <v>3725</v>
      </c>
      <c r="B2393" t="s">
        <v>48</v>
      </c>
      <c r="C2393" t="s">
        <v>1310</v>
      </c>
      <c r="D2393" t="s">
        <v>1311</v>
      </c>
      <c r="E2393" t="s">
        <v>3</v>
      </c>
      <c r="F2393">
        <f t="shared" si="185"/>
        <v>7</v>
      </c>
      <c r="G2393" t="s">
        <v>3902</v>
      </c>
      <c r="H2393" t="s">
        <v>3782</v>
      </c>
      <c r="I2393" t="s">
        <v>3783</v>
      </c>
      <c r="J2393" t="s">
        <v>4397</v>
      </c>
      <c r="K2393" s="46">
        <v>1.9287000000000001</v>
      </c>
      <c r="L2393" s="27">
        <v>1241.98</v>
      </c>
      <c r="M2393" s="27">
        <v>1506.7</v>
      </c>
      <c r="N2393" s="27">
        <v>0</v>
      </c>
      <c r="O2393" s="70">
        <f t="shared" si="186"/>
        <v>2748.6800000000003</v>
      </c>
      <c r="P2393" s="76">
        <v>0</v>
      </c>
      <c r="Q2393" s="66">
        <f t="shared" si="187"/>
        <v>0</v>
      </c>
      <c r="R2393" s="63">
        <v>1</v>
      </c>
      <c r="S2393" s="27">
        <v>0</v>
      </c>
      <c r="T2393" s="27">
        <v>2748.6800000000003</v>
      </c>
      <c r="U2393" s="64">
        <f t="shared" si="188"/>
        <v>0</v>
      </c>
      <c r="V2393" s="65">
        <f t="shared" si="189"/>
        <v>2748.6800000000003</v>
      </c>
    </row>
    <row r="2394" spans="1:22" x14ac:dyDescent="0.25">
      <c r="A2394" s="1" t="s">
        <v>3725</v>
      </c>
      <c r="B2394" t="s">
        <v>48</v>
      </c>
      <c r="C2394" t="s">
        <v>1312</v>
      </c>
      <c r="D2394" t="s">
        <v>1313</v>
      </c>
      <c r="E2394" t="s">
        <v>3</v>
      </c>
      <c r="F2394">
        <f t="shared" si="185"/>
        <v>7</v>
      </c>
      <c r="G2394" t="s">
        <v>3778</v>
      </c>
      <c r="H2394" t="s">
        <v>3779</v>
      </c>
      <c r="I2394" t="s">
        <v>3780</v>
      </c>
      <c r="J2394" t="s">
        <v>4397</v>
      </c>
      <c r="K2394" s="46">
        <v>0.71260000000000001</v>
      </c>
      <c r="L2394" s="27">
        <v>0</v>
      </c>
      <c r="M2394" s="27">
        <v>0</v>
      </c>
      <c r="N2394" s="27">
        <v>0</v>
      </c>
      <c r="O2394" s="70">
        <f t="shared" si="186"/>
        <v>0</v>
      </c>
      <c r="P2394" s="76">
        <v>0</v>
      </c>
      <c r="Q2394" s="66">
        <f t="shared" si="187"/>
        <v>0</v>
      </c>
      <c r="R2394" s="63">
        <v>0</v>
      </c>
      <c r="S2394" s="27">
        <v>0</v>
      </c>
      <c r="T2394" s="27">
        <v>0</v>
      </c>
      <c r="U2394" s="64">
        <f t="shared" si="188"/>
        <v>0</v>
      </c>
      <c r="V2394" s="65">
        <f t="shared" si="189"/>
        <v>0</v>
      </c>
    </row>
    <row r="2395" spans="1:22" x14ac:dyDescent="0.25">
      <c r="A2395" s="1" t="s">
        <v>3725</v>
      </c>
      <c r="B2395" t="s">
        <v>48</v>
      </c>
      <c r="C2395" t="s">
        <v>1312</v>
      </c>
      <c r="D2395" t="s">
        <v>1313</v>
      </c>
      <c r="E2395" t="s">
        <v>3</v>
      </c>
      <c r="F2395">
        <f t="shared" si="185"/>
        <v>7</v>
      </c>
      <c r="G2395" t="s">
        <v>3900</v>
      </c>
      <c r="H2395" t="s">
        <v>3779</v>
      </c>
      <c r="I2395" t="s">
        <v>3780</v>
      </c>
      <c r="J2395" t="s">
        <v>4397</v>
      </c>
      <c r="K2395" s="46">
        <v>6.0141999999999998</v>
      </c>
      <c r="L2395" s="27">
        <v>0</v>
      </c>
      <c r="M2395" s="27">
        <v>0</v>
      </c>
      <c r="N2395" s="27">
        <v>0</v>
      </c>
      <c r="O2395" s="70">
        <f t="shared" si="186"/>
        <v>0</v>
      </c>
      <c r="P2395" s="76">
        <v>0</v>
      </c>
      <c r="Q2395" s="66">
        <f t="shared" si="187"/>
        <v>0</v>
      </c>
      <c r="R2395" s="63">
        <v>0</v>
      </c>
      <c r="S2395" s="27">
        <v>0</v>
      </c>
      <c r="T2395" s="27">
        <v>0</v>
      </c>
      <c r="U2395" s="64">
        <f t="shared" si="188"/>
        <v>0</v>
      </c>
      <c r="V2395" s="65">
        <f t="shared" si="189"/>
        <v>0</v>
      </c>
    </row>
    <row r="2396" spans="1:22" x14ac:dyDescent="0.25">
      <c r="A2396" s="1" t="s">
        <v>3725</v>
      </c>
      <c r="B2396" t="s">
        <v>48</v>
      </c>
      <c r="C2396" t="s">
        <v>1312</v>
      </c>
      <c r="D2396" t="s">
        <v>1313</v>
      </c>
      <c r="E2396" t="s">
        <v>3</v>
      </c>
      <c r="F2396">
        <f t="shared" si="185"/>
        <v>7</v>
      </c>
      <c r="G2396" t="s">
        <v>3787</v>
      </c>
      <c r="H2396" t="s">
        <v>3782</v>
      </c>
      <c r="I2396" t="s">
        <v>3785</v>
      </c>
      <c r="J2396" t="s">
        <v>4397</v>
      </c>
      <c r="K2396" s="46">
        <v>0.85919999999999996</v>
      </c>
      <c r="L2396" s="27">
        <v>0</v>
      </c>
      <c r="M2396" s="27">
        <v>0</v>
      </c>
      <c r="N2396" s="27">
        <v>0</v>
      </c>
      <c r="O2396" s="70">
        <f t="shared" si="186"/>
        <v>0</v>
      </c>
      <c r="P2396" s="76">
        <v>0</v>
      </c>
      <c r="Q2396" s="66">
        <f t="shared" si="187"/>
        <v>0</v>
      </c>
      <c r="R2396" s="63">
        <v>0</v>
      </c>
      <c r="S2396" s="27">
        <v>0</v>
      </c>
      <c r="T2396" s="27">
        <v>0</v>
      </c>
      <c r="U2396" s="64">
        <f t="shared" si="188"/>
        <v>0</v>
      </c>
      <c r="V2396" s="65">
        <f t="shared" si="189"/>
        <v>0</v>
      </c>
    </row>
    <row r="2397" spans="1:22" x14ac:dyDescent="0.25">
      <c r="A2397" s="1" t="s">
        <v>3725</v>
      </c>
      <c r="B2397" t="s">
        <v>48</v>
      </c>
      <c r="C2397" t="s">
        <v>2986</v>
      </c>
      <c r="D2397" t="s">
        <v>710</v>
      </c>
      <c r="E2397" t="s">
        <v>2</v>
      </c>
      <c r="F2397">
        <f t="shared" si="185"/>
        <v>7</v>
      </c>
      <c r="G2397" t="s">
        <v>3778</v>
      </c>
      <c r="H2397" t="s">
        <v>3779</v>
      </c>
      <c r="I2397" t="s">
        <v>3780</v>
      </c>
      <c r="J2397" t="s">
        <v>4396</v>
      </c>
      <c r="K2397" s="46">
        <v>14.283099999999999</v>
      </c>
      <c r="L2397" s="27">
        <v>0</v>
      </c>
      <c r="M2397" s="27">
        <v>0</v>
      </c>
      <c r="N2397" s="27">
        <v>0</v>
      </c>
      <c r="O2397" s="70">
        <f t="shared" si="186"/>
        <v>0</v>
      </c>
      <c r="P2397" s="76">
        <v>0</v>
      </c>
      <c r="Q2397" s="66">
        <f t="shared" si="187"/>
        <v>0</v>
      </c>
      <c r="R2397" s="63">
        <v>0</v>
      </c>
      <c r="S2397" s="27">
        <v>0</v>
      </c>
      <c r="T2397" s="27">
        <v>0</v>
      </c>
      <c r="U2397" s="64">
        <f t="shared" si="188"/>
        <v>0</v>
      </c>
      <c r="V2397" s="65">
        <f t="shared" si="189"/>
        <v>0</v>
      </c>
    </row>
    <row r="2398" spans="1:22" x14ac:dyDescent="0.25">
      <c r="A2398" s="1" t="s">
        <v>3725</v>
      </c>
      <c r="B2398" t="s">
        <v>48</v>
      </c>
      <c r="C2398" t="s">
        <v>2987</v>
      </c>
      <c r="D2398" t="s">
        <v>2988</v>
      </c>
      <c r="E2398" t="s">
        <v>2</v>
      </c>
      <c r="F2398">
        <f t="shared" si="185"/>
        <v>7</v>
      </c>
      <c r="G2398" t="s">
        <v>3778</v>
      </c>
      <c r="H2398" t="s">
        <v>3779</v>
      </c>
      <c r="I2398" t="s">
        <v>3780</v>
      </c>
      <c r="J2398" t="s">
        <v>4396</v>
      </c>
      <c r="K2398" s="46">
        <v>10.9511</v>
      </c>
      <c r="L2398" s="27">
        <v>0</v>
      </c>
      <c r="M2398" s="27">
        <v>183.98</v>
      </c>
      <c r="N2398" s="27">
        <v>7.12</v>
      </c>
      <c r="O2398" s="70">
        <f t="shared" si="186"/>
        <v>191.1</v>
      </c>
      <c r="P2398" s="76">
        <v>1.4452247191011234</v>
      </c>
      <c r="Q2398" s="66">
        <f t="shared" si="187"/>
        <v>10.29</v>
      </c>
      <c r="R2398" s="63">
        <v>1</v>
      </c>
      <c r="S2398" s="27">
        <v>191.1</v>
      </c>
      <c r="T2398" s="27">
        <v>0</v>
      </c>
      <c r="U2398" s="64">
        <f t="shared" si="188"/>
        <v>10.29</v>
      </c>
      <c r="V2398" s="65">
        <f t="shared" si="189"/>
        <v>201.39</v>
      </c>
    </row>
    <row r="2399" spans="1:22" x14ac:dyDescent="0.25">
      <c r="A2399" s="1" t="s">
        <v>3726</v>
      </c>
      <c r="B2399" t="s">
        <v>49</v>
      </c>
      <c r="C2399" t="s">
        <v>131</v>
      </c>
      <c r="D2399" t="s">
        <v>49</v>
      </c>
      <c r="E2399" t="s">
        <v>0</v>
      </c>
      <c r="F2399">
        <f t="shared" si="185"/>
        <v>7</v>
      </c>
      <c r="G2399" t="s">
        <v>3778</v>
      </c>
      <c r="H2399" t="s">
        <v>3779</v>
      </c>
      <c r="I2399" t="s">
        <v>3780</v>
      </c>
      <c r="J2399" t="s">
        <v>4396</v>
      </c>
      <c r="K2399" s="46">
        <v>3.1766000000000001</v>
      </c>
      <c r="L2399" s="27">
        <v>0</v>
      </c>
      <c r="M2399" s="27">
        <v>0</v>
      </c>
      <c r="N2399" s="27">
        <v>0</v>
      </c>
      <c r="O2399" s="70">
        <f t="shared" si="186"/>
        <v>0</v>
      </c>
      <c r="P2399" s="76">
        <v>0</v>
      </c>
      <c r="Q2399" s="66">
        <f t="shared" si="187"/>
        <v>0</v>
      </c>
      <c r="R2399" s="63">
        <v>0</v>
      </c>
      <c r="S2399" s="27">
        <v>0</v>
      </c>
      <c r="T2399" s="27">
        <v>0</v>
      </c>
      <c r="U2399" s="64">
        <f t="shared" si="188"/>
        <v>0</v>
      </c>
      <c r="V2399" s="65">
        <f t="shared" si="189"/>
        <v>0</v>
      </c>
    </row>
    <row r="2400" spans="1:22" x14ac:dyDescent="0.25">
      <c r="A2400" s="1" t="s">
        <v>3726</v>
      </c>
      <c r="B2400" t="s">
        <v>49</v>
      </c>
      <c r="C2400" t="s">
        <v>131</v>
      </c>
      <c r="D2400" t="s">
        <v>49</v>
      </c>
      <c r="E2400" t="s">
        <v>0</v>
      </c>
      <c r="F2400">
        <f t="shared" si="185"/>
        <v>7</v>
      </c>
      <c r="G2400" t="s">
        <v>3781</v>
      </c>
      <c r="H2400" t="s">
        <v>3782</v>
      </c>
      <c r="I2400" t="s">
        <v>3783</v>
      </c>
      <c r="J2400" t="s">
        <v>4397</v>
      </c>
      <c r="K2400" s="46">
        <v>0.84330000000000005</v>
      </c>
      <c r="L2400" s="27">
        <v>9966.81</v>
      </c>
      <c r="M2400" s="27">
        <v>766.52</v>
      </c>
      <c r="N2400" s="27">
        <v>9.0949470177292824E-13</v>
      </c>
      <c r="O2400" s="70">
        <f t="shared" si="186"/>
        <v>10733.330000000002</v>
      </c>
      <c r="P2400" s="76">
        <v>1.445262363486413</v>
      </c>
      <c r="Q2400" s="66">
        <f t="shared" si="187"/>
        <v>0</v>
      </c>
      <c r="R2400" s="63">
        <v>1</v>
      </c>
      <c r="S2400" s="27">
        <v>0</v>
      </c>
      <c r="T2400" s="27">
        <v>10733.330000000002</v>
      </c>
      <c r="U2400" s="64">
        <f t="shared" si="188"/>
        <v>0</v>
      </c>
      <c r="V2400" s="65">
        <f t="shared" si="189"/>
        <v>10733.330000000002</v>
      </c>
    </row>
    <row r="2401" spans="1:22" x14ac:dyDescent="0.25">
      <c r="A2401" s="1" t="s">
        <v>3726</v>
      </c>
      <c r="B2401" t="s">
        <v>49</v>
      </c>
      <c r="C2401" t="s">
        <v>131</v>
      </c>
      <c r="D2401" t="s">
        <v>49</v>
      </c>
      <c r="E2401" t="s">
        <v>0</v>
      </c>
      <c r="F2401">
        <f t="shared" si="185"/>
        <v>7</v>
      </c>
      <c r="G2401" t="s">
        <v>3790</v>
      </c>
      <c r="H2401" t="s">
        <v>3782</v>
      </c>
      <c r="I2401" t="s">
        <v>3785</v>
      </c>
      <c r="J2401" t="s">
        <v>4397</v>
      </c>
      <c r="K2401" s="46">
        <v>0.62880000000000003</v>
      </c>
      <c r="L2401" s="27">
        <v>0</v>
      </c>
      <c r="M2401" s="27">
        <v>571.54999999999995</v>
      </c>
      <c r="N2401" s="27">
        <v>6677.43</v>
      </c>
      <c r="O2401" s="70">
        <f t="shared" si="186"/>
        <v>7248.9800000000005</v>
      </c>
      <c r="P2401" s="76">
        <v>1.445262363486413</v>
      </c>
      <c r="Q2401" s="66">
        <f t="shared" si="187"/>
        <v>9650.64</v>
      </c>
      <c r="R2401" s="63">
        <v>1</v>
      </c>
      <c r="S2401" s="27">
        <v>0</v>
      </c>
      <c r="T2401" s="27">
        <v>7248.9800000000005</v>
      </c>
      <c r="U2401" s="64">
        <f t="shared" si="188"/>
        <v>9650.64</v>
      </c>
      <c r="V2401" s="65">
        <f t="shared" si="189"/>
        <v>16899.62</v>
      </c>
    </row>
    <row r="2402" spans="1:22" x14ac:dyDescent="0.25">
      <c r="A2402" s="1" t="s">
        <v>3726</v>
      </c>
      <c r="B2402" t="s">
        <v>49</v>
      </c>
      <c r="C2402" t="s">
        <v>131</v>
      </c>
      <c r="D2402" t="s">
        <v>49</v>
      </c>
      <c r="E2402" t="s">
        <v>0</v>
      </c>
      <c r="F2402">
        <f t="shared" si="185"/>
        <v>7</v>
      </c>
      <c r="G2402" t="s">
        <v>3803</v>
      </c>
      <c r="H2402" t="s">
        <v>3782</v>
      </c>
      <c r="I2402" t="s">
        <v>3785</v>
      </c>
      <c r="J2402" t="s">
        <v>4397</v>
      </c>
      <c r="K2402" s="46">
        <v>0.27660000000000001</v>
      </c>
      <c r="L2402" s="27">
        <v>0</v>
      </c>
      <c r="M2402" s="27">
        <v>251.42</v>
      </c>
      <c r="N2402" s="27">
        <v>2193.34</v>
      </c>
      <c r="O2402" s="70">
        <f t="shared" si="186"/>
        <v>2444.7600000000002</v>
      </c>
      <c r="P2402" s="76">
        <v>1.445262363486413</v>
      </c>
      <c r="Q2402" s="66">
        <f t="shared" si="187"/>
        <v>3169.95</v>
      </c>
      <c r="R2402" s="63">
        <v>1</v>
      </c>
      <c r="S2402" s="27">
        <v>0</v>
      </c>
      <c r="T2402" s="27">
        <v>2444.7600000000002</v>
      </c>
      <c r="U2402" s="64">
        <f t="shared" si="188"/>
        <v>3169.95</v>
      </c>
      <c r="V2402" s="65">
        <f t="shared" si="189"/>
        <v>5614.71</v>
      </c>
    </row>
    <row r="2403" spans="1:22" x14ac:dyDescent="0.25">
      <c r="A2403" s="1" t="s">
        <v>3726</v>
      </c>
      <c r="B2403" t="s">
        <v>49</v>
      </c>
      <c r="C2403" t="s">
        <v>131</v>
      </c>
      <c r="D2403" t="s">
        <v>49</v>
      </c>
      <c r="E2403" t="s">
        <v>0</v>
      </c>
      <c r="F2403">
        <f t="shared" si="185"/>
        <v>7</v>
      </c>
      <c r="G2403" t="s">
        <v>3788</v>
      </c>
      <c r="H2403" t="s">
        <v>3782</v>
      </c>
      <c r="I2403" t="s">
        <v>3785</v>
      </c>
      <c r="J2403" t="s">
        <v>4397</v>
      </c>
      <c r="K2403" s="46">
        <v>0.20949999999999999</v>
      </c>
      <c r="L2403" s="27">
        <v>0</v>
      </c>
      <c r="M2403" s="27">
        <v>190.43</v>
      </c>
      <c r="N2403" s="27">
        <v>1661.2699999999998</v>
      </c>
      <c r="O2403" s="70">
        <f t="shared" si="186"/>
        <v>1851.6999999999998</v>
      </c>
      <c r="P2403" s="76">
        <v>1.445262363486413</v>
      </c>
      <c r="Q2403" s="66">
        <f t="shared" si="187"/>
        <v>2400.9699999999998</v>
      </c>
      <c r="R2403" s="63">
        <v>1</v>
      </c>
      <c r="S2403" s="27">
        <v>0</v>
      </c>
      <c r="T2403" s="27">
        <v>1851.6999999999998</v>
      </c>
      <c r="U2403" s="64">
        <f t="shared" si="188"/>
        <v>2400.9699999999998</v>
      </c>
      <c r="V2403" s="65">
        <f t="shared" si="189"/>
        <v>4252.67</v>
      </c>
    </row>
    <row r="2404" spans="1:22" x14ac:dyDescent="0.25">
      <c r="A2404" s="1" t="s">
        <v>3726</v>
      </c>
      <c r="B2404" t="s">
        <v>49</v>
      </c>
      <c r="C2404" t="s">
        <v>131</v>
      </c>
      <c r="D2404" t="s">
        <v>49</v>
      </c>
      <c r="E2404" t="s">
        <v>0</v>
      </c>
      <c r="F2404">
        <f t="shared" si="185"/>
        <v>7</v>
      </c>
      <c r="G2404" t="s">
        <v>3791</v>
      </c>
      <c r="H2404" t="s">
        <v>3782</v>
      </c>
      <c r="I2404" t="s">
        <v>3785</v>
      </c>
      <c r="J2404" t="s">
        <v>4397</v>
      </c>
      <c r="K2404" s="46">
        <v>8.3799999999999999E-2</v>
      </c>
      <c r="L2404" s="27">
        <v>0</v>
      </c>
      <c r="M2404" s="27">
        <v>76.17</v>
      </c>
      <c r="N2404" s="27">
        <v>889.9</v>
      </c>
      <c r="O2404" s="70">
        <f t="shared" si="186"/>
        <v>966.06999999999994</v>
      </c>
      <c r="P2404" s="76">
        <v>1.445262363486413</v>
      </c>
      <c r="Q2404" s="66">
        <f t="shared" si="187"/>
        <v>1286.1400000000001</v>
      </c>
      <c r="R2404" s="63">
        <v>1</v>
      </c>
      <c r="S2404" s="27">
        <v>0</v>
      </c>
      <c r="T2404" s="27">
        <v>966.06999999999994</v>
      </c>
      <c r="U2404" s="64">
        <f t="shared" si="188"/>
        <v>1286.1400000000001</v>
      </c>
      <c r="V2404" s="65">
        <f t="shared" si="189"/>
        <v>2252.21</v>
      </c>
    </row>
    <row r="2405" spans="1:22" x14ac:dyDescent="0.25">
      <c r="A2405" s="1" t="s">
        <v>3726</v>
      </c>
      <c r="B2405" t="s">
        <v>49</v>
      </c>
      <c r="C2405" t="s">
        <v>1314</v>
      </c>
      <c r="D2405" t="s">
        <v>1315</v>
      </c>
      <c r="E2405" t="s">
        <v>3</v>
      </c>
      <c r="F2405">
        <f t="shared" si="185"/>
        <v>7</v>
      </c>
      <c r="G2405" t="s">
        <v>3778</v>
      </c>
      <c r="H2405" t="s">
        <v>3779</v>
      </c>
      <c r="I2405" t="s">
        <v>3780</v>
      </c>
      <c r="J2405" t="s">
        <v>4397</v>
      </c>
      <c r="K2405" s="46">
        <v>1.3512</v>
      </c>
      <c r="L2405" s="27">
        <v>0</v>
      </c>
      <c r="M2405" s="27">
        <v>0</v>
      </c>
      <c r="N2405" s="27">
        <v>0</v>
      </c>
      <c r="O2405" s="70">
        <f t="shared" si="186"/>
        <v>0</v>
      </c>
      <c r="P2405" s="76">
        <v>0</v>
      </c>
      <c r="Q2405" s="66">
        <f t="shared" si="187"/>
        <v>0</v>
      </c>
      <c r="R2405" s="63">
        <v>0</v>
      </c>
      <c r="S2405" s="27">
        <v>0</v>
      </c>
      <c r="T2405" s="27">
        <v>0</v>
      </c>
      <c r="U2405" s="64">
        <f t="shared" si="188"/>
        <v>0</v>
      </c>
      <c r="V2405" s="65">
        <f t="shared" si="189"/>
        <v>0</v>
      </c>
    </row>
    <row r="2406" spans="1:22" x14ac:dyDescent="0.25">
      <c r="A2406" s="1" t="s">
        <v>3726</v>
      </c>
      <c r="B2406" t="s">
        <v>49</v>
      </c>
      <c r="C2406" t="s">
        <v>1314</v>
      </c>
      <c r="D2406" t="s">
        <v>1315</v>
      </c>
      <c r="E2406" t="s">
        <v>3</v>
      </c>
      <c r="F2406">
        <f t="shared" si="185"/>
        <v>7</v>
      </c>
      <c r="G2406" t="s">
        <v>3902</v>
      </c>
      <c r="H2406" t="s">
        <v>3782</v>
      </c>
      <c r="I2406" t="s">
        <v>3783</v>
      </c>
      <c r="J2406" t="s">
        <v>4397</v>
      </c>
      <c r="K2406" s="46">
        <v>0.99580000000000002</v>
      </c>
      <c r="L2406" s="27">
        <v>0</v>
      </c>
      <c r="M2406" s="27">
        <v>0</v>
      </c>
      <c r="N2406" s="27">
        <v>0</v>
      </c>
      <c r="O2406" s="70">
        <f t="shared" si="186"/>
        <v>0</v>
      </c>
      <c r="P2406" s="76">
        <v>0</v>
      </c>
      <c r="Q2406" s="66">
        <f t="shared" si="187"/>
        <v>0</v>
      </c>
      <c r="R2406" s="63">
        <v>0</v>
      </c>
      <c r="S2406" s="27">
        <v>0</v>
      </c>
      <c r="T2406" s="27">
        <v>0</v>
      </c>
      <c r="U2406" s="64">
        <f t="shared" si="188"/>
        <v>0</v>
      </c>
      <c r="V2406" s="65">
        <f t="shared" si="189"/>
        <v>0</v>
      </c>
    </row>
    <row r="2407" spans="1:22" x14ac:dyDescent="0.25">
      <c r="A2407" s="1" t="s">
        <v>3726</v>
      </c>
      <c r="B2407" t="s">
        <v>49</v>
      </c>
      <c r="C2407" t="s">
        <v>1316</v>
      </c>
      <c r="D2407" t="s">
        <v>1317</v>
      </c>
      <c r="E2407" t="s">
        <v>3</v>
      </c>
      <c r="F2407">
        <f t="shared" si="185"/>
        <v>7</v>
      </c>
      <c r="G2407" t="s">
        <v>3778</v>
      </c>
      <c r="H2407" t="s">
        <v>3779</v>
      </c>
      <c r="I2407" t="s">
        <v>3780</v>
      </c>
      <c r="J2407" t="s">
        <v>4397</v>
      </c>
      <c r="K2407" s="46">
        <v>1.3857999999999999</v>
      </c>
      <c r="L2407" s="27">
        <v>42.2</v>
      </c>
      <c r="M2407" s="27">
        <v>48.23</v>
      </c>
      <c r="N2407" s="27">
        <v>298.01</v>
      </c>
      <c r="O2407" s="70">
        <f t="shared" si="186"/>
        <v>388.44</v>
      </c>
      <c r="P2407" s="76">
        <v>1.4452535149827188</v>
      </c>
      <c r="Q2407" s="66">
        <f t="shared" si="187"/>
        <v>430.7</v>
      </c>
      <c r="R2407" s="63">
        <v>1</v>
      </c>
      <c r="S2407" s="27">
        <v>0</v>
      </c>
      <c r="T2407" s="27">
        <v>388.44</v>
      </c>
      <c r="U2407" s="64">
        <f t="shared" si="188"/>
        <v>430.7</v>
      </c>
      <c r="V2407" s="65">
        <f t="shared" si="189"/>
        <v>819.14</v>
      </c>
    </row>
    <row r="2408" spans="1:22" x14ac:dyDescent="0.25">
      <c r="A2408" s="1" t="s">
        <v>3726</v>
      </c>
      <c r="B2408" t="s">
        <v>49</v>
      </c>
      <c r="C2408" t="s">
        <v>1318</v>
      </c>
      <c r="D2408" t="s">
        <v>1319</v>
      </c>
      <c r="E2408" t="s">
        <v>3</v>
      </c>
      <c r="F2408">
        <f t="shared" si="185"/>
        <v>7</v>
      </c>
      <c r="G2408" t="s">
        <v>3778</v>
      </c>
      <c r="H2408" t="s">
        <v>3779</v>
      </c>
      <c r="I2408" t="s">
        <v>3780</v>
      </c>
      <c r="J2408" t="s">
        <v>4397</v>
      </c>
      <c r="K2408" s="46">
        <v>1.4410000000000001</v>
      </c>
      <c r="L2408" s="27">
        <v>0</v>
      </c>
      <c r="M2408" s="27">
        <v>325.38</v>
      </c>
      <c r="N2408" s="27">
        <v>0</v>
      </c>
      <c r="O2408" s="70">
        <f t="shared" si="186"/>
        <v>325.38</v>
      </c>
      <c r="P2408" s="76">
        <v>0</v>
      </c>
      <c r="Q2408" s="66">
        <f t="shared" si="187"/>
        <v>0</v>
      </c>
      <c r="R2408" s="63">
        <v>0</v>
      </c>
      <c r="S2408" s="27">
        <v>0</v>
      </c>
      <c r="T2408" s="27">
        <v>325.38</v>
      </c>
      <c r="U2408" s="64">
        <f t="shared" si="188"/>
        <v>0</v>
      </c>
      <c r="V2408" s="65">
        <f t="shared" si="189"/>
        <v>325.38</v>
      </c>
    </row>
    <row r="2409" spans="1:22" x14ac:dyDescent="0.25">
      <c r="A2409" s="1" t="s">
        <v>3726</v>
      </c>
      <c r="B2409" t="s">
        <v>49</v>
      </c>
      <c r="C2409" t="s">
        <v>1318</v>
      </c>
      <c r="D2409" t="s">
        <v>1319</v>
      </c>
      <c r="E2409" t="s">
        <v>3</v>
      </c>
      <c r="F2409">
        <f t="shared" si="185"/>
        <v>7</v>
      </c>
      <c r="G2409" t="s">
        <v>3902</v>
      </c>
      <c r="H2409" t="s">
        <v>3782</v>
      </c>
      <c r="I2409" t="s">
        <v>3783</v>
      </c>
      <c r="J2409" t="s">
        <v>4397</v>
      </c>
      <c r="K2409" s="46">
        <v>0.88919999999999999</v>
      </c>
      <c r="L2409" s="27">
        <v>0</v>
      </c>
      <c r="M2409" s="27">
        <v>200.78</v>
      </c>
      <c r="N2409" s="27">
        <v>0</v>
      </c>
      <c r="O2409" s="70">
        <f t="shared" si="186"/>
        <v>200.78</v>
      </c>
      <c r="P2409" s="76">
        <v>0</v>
      </c>
      <c r="Q2409" s="66">
        <f t="shared" si="187"/>
        <v>0</v>
      </c>
      <c r="R2409" s="63">
        <v>0</v>
      </c>
      <c r="S2409" s="27">
        <v>0</v>
      </c>
      <c r="T2409" s="27">
        <v>200.78</v>
      </c>
      <c r="U2409" s="64">
        <f t="shared" si="188"/>
        <v>0</v>
      </c>
      <c r="V2409" s="65">
        <f t="shared" si="189"/>
        <v>200.78</v>
      </c>
    </row>
    <row r="2410" spans="1:22" x14ac:dyDescent="0.25">
      <c r="A2410" s="1" t="s">
        <v>3726</v>
      </c>
      <c r="B2410" t="s">
        <v>49</v>
      </c>
      <c r="C2410" t="s">
        <v>1318</v>
      </c>
      <c r="D2410" t="s">
        <v>1319</v>
      </c>
      <c r="E2410" t="s">
        <v>3</v>
      </c>
      <c r="F2410">
        <f t="shared" si="185"/>
        <v>7</v>
      </c>
      <c r="G2410" t="s">
        <v>3850</v>
      </c>
      <c r="H2410" t="s">
        <v>3782</v>
      </c>
      <c r="I2410" t="s">
        <v>3783</v>
      </c>
      <c r="J2410" t="s">
        <v>4397</v>
      </c>
      <c r="K2410" s="46">
        <v>0.98340000000000005</v>
      </c>
      <c r="L2410" s="27">
        <v>0</v>
      </c>
      <c r="M2410" s="27">
        <v>222.05</v>
      </c>
      <c r="N2410" s="27">
        <v>0</v>
      </c>
      <c r="O2410" s="70">
        <f t="shared" si="186"/>
        <v>222.05</v>
      </c>
      <c r="P2410" s="76">
        <v>0</v>
      </c>
      <c r="Q2410" s="66">
        <f t="shared" si="187"/>
        <v>0</v>
      </c>
      <c r="R2410" s="63">
        <v>0</v>
      </c>
      <c r="S2410" s="27">
        <v>0</v>
      </c>
      <c r="T2410" s="27">
        <v>222.05</v>
      </c>
      <c r="U2410" s="64">
        <f t="shared" si="188"/>
        <v>0</v>
      </c>
      <c r="V2410" s="65">
        <f t="shared" si="189"/>
        <v>222.05</v>
      </c>
    </row>
    <row r="2411" spans="1:22" x14ac:dyDescent="0.25">
      <c r="A2411" s="1" t="s">
        <v>3726</v>
      </c>
      <c r="B2411" t="s">
        <v>49</v>
      </c>
      <c r="C2411" t="s">
        <v>1320</v>
      </c>
      <c r="D2411" t="s">
        <v>491</v>
      </c>
      <c r="E2411" t="s">
        <v>3</v>
      </c>
      <c r="F2411">
        <f t="shared" si="185"/>
        <v>7</v>
      </c>
      <c r="G2411" t="s">
        <v>3778</v>
      </c>
      <c r="H2411" t="s">
        <v>3779</v>
      </c>
      <c r="I2411" t="s">
        <v>3780</v>
      </c>
      <c r="J2411" t="s">
        <v>4397</v>
      </c>
      <c r="K2411" s="46">
        <v>1.5819000000000001</v>
      </c>
      <c r="L2411" s="27">
        <v>0</v>
      </c>
      <c r="M2411" s="27">
        <v>79.649999999999807</v>
      </c>
      <c r="N2411" s="27">
        <v>0</v>
      </c>
      <c r="O2411" s="70">
        <f t="shared" si="186"/>
        <v>79.649999999999807</v>
      </c>
      <c r="P2411" s="76">
        <v>0</v>
      </c>
      <c r="Q2411" s="66">
        <f t="shared" si="187"/>
        <v>0</v>
      </c>
      <c r="R2411" s="63">
        <v>0</v>
      </c>
      <c r="S2411" s="27">
        <v>0</v>
      </c>
      <c r="T2411" s="27">
        <v>79.649999999999807</v>
      </c>
      <c r="U2411" s="64">
        <f t="shared" si="188"/>
        <v>0</v>
      </c>
      <c r="V2411" s="65">
        <f t="shared" si="189"/>
        <v>79.649999999999807</v>
      </c>
    </row>
    <row r="2412" spans="1:22" x14ac:dyDescent="0.25">
      <c r="A2412" s="1" t="s">
        <v>3726</v>
      </c>
      <c r="B2412" t="s">
        <v>49</v>
      </c>
      <c r="C2412" t="s">
        <v>1321</v>
      </c>
      <c r="D2412" t="s">
        <v>1322</v>
      </c>
      <c r="E2412" t="s">
        <v>3</v>
      </c>
      <c r="F2412">
        <f t="shared" si="185"/>
        <v>7</v>
      </c>
      <c r="G2412" t="s">
        <v>3778</v>
      </c>
      <c r="H2412" t="s">
        <v>3779</v>
      </c>
      <c r="I2412" t="s">
        <v>3780</v>
      </c>
      <c r="J2412" t="s">
        <v>4397</v>
      </c>
      <c r="K2412" s="46">
        <v>1.5441</v>
      </c>
      <c r="L2412" s="27">
        <v>163.07</v>
      </c>
      <c r="M2412" s="27">
        <v>843.85</v>
      </c>
      <c r="N2412" s="27">
        <v>781.76</v>
      </c>
      <c r="O2412" s="70">
        <f t="shared" si="186"/>
        <v>1788.68</v>
      </c>
      <c r="P2412" s="76">
        <v>1.445264531313958</v>
      </c>
      <c r="Q2412" s="66">
        <f t="shared" si="187"/>
        <v>1129.8499999999999</v>
      </c>
      <c r="R2412" s="63">
        <v>1</v>
      </c>
      <c r="S2412" s="27">
        <v>0</v>
      </c>
      <c r="T2412" s="27">
        <v>1788.6799999999998</v>
      </c>
      <c r="U2412" s="64">
        <f t="shared" si="188"/>
        <v>1129.8499999999999</v>
      </c>
      <c r="V2412" s="65">
        <f t="shared" si="189"/>
        <v>2918.5299999999997</v>
      </c>
    </row>
    <row r="2413" spans="1:22" x14ac:dyDescent="0.25">
      <c r="A2413" s="1" t="s">
        <v>3726</v>
      </c>
      <c r="B2413" t="s">
        <v>49</v>
      </c>
      <c r="C2413" t="s">
        <v>1323</v>
      </c>
      <c r="D2413" t="s">
        <v>1135</v>
      </c>
      <c r="E2413" t="s">
        <v>3</v>
      </c>
      <c r="F2413">
        <f t="shared" si="185"/>
        <v>7</v>
      </c>
      <c r="G2413" t="s">
        <v>3778</v>
      </c>
      <c r="H2413" t="s">
        <v>3779</v>
      </c>
      <c r="I2413" t="s">
        <v>3780</v>
      </c>
      <c r="J2413" t="s">
        <v>4397</v>
      </c>
      <c r="K2413" s="46">
        <v>1.3573999999999999</v>
      </c>
      <c r="L2413" s="27">
        <v>165.1</v>
      </c>
      <c r="M2413" s="27">
        <v>262.52</v>
      </c>
      <c r="N2413" s="27">
        <v>629.59</v>
      </c>
      <c r="O2413" s="70">
        <f t="shared" si="186"/>
        <v>1057.21</v>
      </c>
      <c r="P2413" s="76">
        <v>1.4452580250639304</v>
      </c>
      <c r="Q2413" s="66">
        <f t="shared" si="187"/>
        <v>909.92</v>
      </c>
      <c r="R2413" s="63">
        <v>1</v>
      </c>
      <c r="S2413" s="27">
        <v>0</v>
      </c>
      <c r="T2413" s="27">
        <v>1057.21</v>
      </c>
      <c r="U2413" s="64">
        <f t="shared" si="188"/>
        <v>909.92</v>
      </c>
      <c r="V2413" s="65">
        <f t="shared" si="189"/>
        <v>1967.13</v>
      </c>
    </row>
    <row r="2414" spans="1:22" x14ac:dyDescent="0.25">
      <c r="A2414" s="1" t="s">
        <v>3726</v>
      </c>
      <c r="B2414" t="s">
        <v>49</v>
      </c>
      <c r="C2414" t="s">
        <v>1324</v>
      </c>
      <c r="D2414" t="s">
        <v>1325</v>
      </c>
      <c r="E2414" t="s">
        <v>3</v>
      </c>
      <c r="F2414">
        <f t="shared" si="185"/>
        <v>7</v>
      </c>
      <c r="G2414" t="s">
        <v>3778</v>
      </c>
      <c r="H2414" t="s">
        <v>3779</v>
      </c>
      <c r="I2414" t="s">
        <v>3780</v>
      </c>
      <c r="J2414" t="s">
        <v>4397</v>
      </c>
      <c r="K2414" s="46">
        <v>1.3156000000000001</v>
      </c>
      <c r="L2414" s="27">
        <v>0</v>
      </c>
      <c r="M2414" s="27">
        <v>553.87</v>
      </c>
      <c r="N2414" s="27">
        <v>0</v>
      </c>
      <c r="O2414" s="70">
        <f t="shared" si="186"/>
        <v>553.87</v>
      </c>
      <c r="P2414" s="76">
        <v>0</v>
      </c>
      <c r="Q2414" s="66">
        <f t="shared" si="187"/>
        <v>0</v>
      </c>
      <c r="R2414" s="63">
        <v>0</v>
      </c>
      <c r="S2414" s="27">
        <v>0</v>
      </c>
      <c r="T2414" s="27">
        <v>553.87</v>
      </c>
      <c r="U2414" s="64">
        <f t="shared" si="188"/>
        <v>0</v>
      </c>
      <c r="V2414" s="65">
        <f t="shared" si="189"/>
        <v>553.87</v>
      </c>
    </row>
    <row r="2415" spans="1:22" x14ac:dyDescent="0.25">
      <c r="A2415" s="1" t="s">
        <v>3726</v>
      </c>
      <c r="B2415" t="s">
        <v>49</v>
      </c>
      <c r="C2415" t="s">
        <v>1324</v>
      </c>
      <c r="D2415" t="s">
        <v>1325</v>
      </c>
      <c r="E2415" t="s">
        <v>3</v>
      </c>
      <c r="F2415">
        <f t="shared" si="185"/>
        <v>7</v>
      </c>
      <c r="G2415" t="s">
        <v>3902</v>
      </c>
      <c r="H2415" t="s">
        <v>3782</v>
      </c>
      <c r="I2415" t="s">
        <v>3783</v>
      </c>
      <c r="J2415" t="s">
        <v>4397</v>
      </c>
      <c r="K2415" s="46">
        <v>0.97750000000000004</v>
      </c>
      <c r="L2415" s="27">
        <v>0</v>
      </c>
      <c r="M2415" s="27">
        <v>411.53</v>
      </c>
      <c r="N2415" s="27">
        <v>0</v>
      </c>
      <c r="O2415" s="70">
        <f t="shared" si="186"/>
        <v>411.53</v>
      </c>
      <c r="P2415" s="76">
        <v>0</v>
      </c>
      <c r="Q2415" s="66">
        <f t="shared" si="187"/>
        <v>0</v>
      </c>
      <c r="R2415" s="63">
        <v>0</v>
      </c>
      <c r="S2415" s="27">
        <v>0</v>
      </c>
      <c r="T2415" s="27">
        <v>411.53</v>
      </c>
      <c r="U2415" s="64">
        <f t="shared" si="188"/>
        <v>0</v>
      </c>
      <c r="V2415" s="65">
        <f t="shared" si="189"/>
        <v>411.53</v>
      </c>
    </row>
    <row r="2416" spans="1:22" x14ac:dyDescent="0.25">
      <c r="A2416" s="1" t="s">
        <v>3726</v>
      </c>
      <c r="B2416" t="s">
        <v>49</v>
      </c>
      <c r="C2416" t="s">
        <v>1324</v>
      </c>
      <c r="D2416" t="s">
        <v>1325</v>
      </c>
      <c r="E2416" t="s">
        <v>3</v>
      </c>
      <c r="F2416">
        <f t="shared" si="185"/>
        <v>7</v>
      </c>
      <c r="G2416" t="s">
        <v>3784</v>
      </c>
      <c r="H2416" t="s">
        <v>3782</v>
      </c>
      <c r="I2416" t="s">
        <v>3785</v>
      </c>
      <c r="J2416" t="s">
        <v>4397</v>
      </c>
      <c r="K2416" s="46">
        <v>0.35499999999999998</v>
      </c>
      <c r="L2416" s="27">
        <v>0</v>
      </c>
      <c r="M2416" s="27">
        <v>149.46</v>
      </c>
      <c r="N2416" s="27">
        <v>0</v>
      </c>
      <c r="O2416" s="70">
        <f t="shared" si="186"/>
        <v>149.46</v>
      </c>
      <c r="P2416" s="76">
        <v>0</v>
      </c>
      <c r="Q2416" s="66">
        <f t="shared" si="187"/>
        <v>0</v>
      </c>
      <c r="R2416" s="63">
        <v>0</v>
      </c>
      <c r="S2416" s="27">
        <v>0</v>
      </c>
      <c r="T2416" s="27">
        <v>149.46</v>
      </c>
      <c r="U2416" s="64">
        <f t="shared" si="188"/>
        <v>0</v>
      </c>
      <c r="V2416" s="65">
        <f t="shared" si="189"/>
        <v>149.46</v>
      </c>
    </row>
    <row r="2417" spans="1:22" x14ac:dyDescent="0.25">
      <c r="A2417" s="1" t="s">
        <v>3726</v>
      </c>
      <c r="B2417" t="s">
        <v>49</v>
      </c>
      <c r="C2417" t="s">
        <v>1324</v>
      </c>
      <c r="D2417" t="s">
        <v>1325</v>
      </c>
      <c r="E2417" t="s">
        <v>3</v>
      </c>
      <c r="F2417">
        <f t="shared" si="185"/>
        <v>7</v>
      </c>
      <c r="G2417" t="s">
        <v>3796</v>
      </c>
      <c r="H2417" t="s">
        <v>3782</v>
      </c>
      <c r="I2417" t="s">
        <v>3783</v>
      </c>
      <c r="J2417" t="s">
        <v>4397</v>
      </c>
      <c r="K2417" s="46">
        <v>1.9487000000000001</v>
      </c>
      <c r="L2417" s="27">
        <v>0</v>
      </c>
      <c r="M2417" s="27">
        <v>820.4</v>
      </c>
      <c r="N2417" s="27">
        <v>0</v>
      </c>
      <c r="O2417" s="70">
        <f t="shared" si="186"/>
        <v>820.4</v>
      </c>
      <c r="P2417" s="76">
        <v>0</v>
      </c>
      <c r="Q2417" s="66">
        <f t="shared" si="187"/>
        <v>0</v>
      </c>
      <c r="R2417" s="63">
        <v>0</v>
      </c>
      <c r="S2417" s="27">
        <v>0</v>
      </c>
      <c r="T2417" s="27">
        <v>820.4</v>
      </c>
      <c r="U2417" s="64">
        <f t="shared" si="188"/>
        <v>0</v>
      </c>
      <c r="V2417" s="65">
        <f t="shared" si="189"/>
        <v>820.4</v>
      </c>
    </row>
    <row r="2418" spans="1:22" x14ac:dyDescent="0.25">
      <c r="A2418" s="1" t="s">
        <v>3726</v>
      </c>
      <c r="B2418" t="s">
        <v>49</v>
      </c>
      <c r="C2418" t="s">
        <v>1326</v>
      </c>
      <c r="D2418" t="s">
        <v>909</v>
      </c>
      <c r="E2418" t="s">
        <v>3</v>
      </c>
      <c r="F2418">
        <f t="shared" si="185"/>
        <v>7</v>
      </c>
      <c r="G2418" t="s">
        <v>3778</v>
      </c>
      <c r="H2418" t="s">
        <v>3779</v>
      </c>
      <c r="I2418" t="s">
        <v>3780</v>
      </c>
      <c r="J2418" t="s">
        <v>4397</v>
      </c>
      <c r="K2418" s="46">
        <v>1.3783000000000001</v>
      </c>
      <c r="L2418" s="27">
        <v>0</v>
      </c>
      <c r="M2418" s="27">
        <v>262.14999999999998</v>
      </c>
      <c r="N2418" s="27">
        <v>0</v>
      </c>
      <c r="O2418" s="70">
        <f t="shared" si="186"/>
        <v>262.14999999999998</v>
      </c>
      <c r="P2418" s="76">
        <v>0</v>
      </c>
      <c r="Q2418" s="66">
        <f t="shared" si="187"/>
        <v>0</v>
      </c>
      <c r="R2418" s="63">
        <v>0</v>
      </c>
      <c r="S2418" s="27">
        <v>0</v>
      </c>
      <c r="T2418" s="27">
        <v>262.14999999999998</v>
      </c>
      <c r="U2418" s="64">
        <f t="shared" si="188"/>
        <v>0</v>
      </c>
      <c r="V2418" s="65">
        <f t="shared" si="189"/>
        <v>262.14999999999998</v>
      </c>
    </row>
    <row r="2419" spans="1:22" x14ac:dyDescent="0.25">
      <c r="A2419" s="1" t="s">
        <v>3726</v>
      </c>
      <c r="B2419" t="s">
        <v>49</v>
      </c>
      <c r="C2419" t="s">
        <v>1326</v>
      </c>
      <c r="D2419" t="s">
        <v>909</v>
      </c>
      <c r="E2419" t="s">
        <v>3</v>
      </c>
      <c r="F2419">
        <f t="shared" si="185"/>
        <v>7</v>
      </c>
      <c r="G2419" t="s">
        <v>3902</v>
      </c>
      <c r="H2419" t="s">
        <v>3782</v>
      </c>
      <c r="I2419" t="s">
        <v>3783</v>
      </c>
      <c r="J2419" t="s">
        <v>4397</v>
      </c>
      <c r="K2419" s="46">
        <v>1.4419999999999999</v>
      </c>
      <c r="L2419" s="27">
        <v>0</v>
      </c>
      <c r="M2419" s="27">
        <v>274.27</v>
      </c>
      <c r="N2419" s="27">
        <v>0</v>
      </c>
      <c r="O2419" s="70">
        <f t="shared" si="186"/>
        <v>274.27</v>
      </c>
      <c r="P2419" s="76">
        <v>0</v>
      </c>
      <c r="Q2419" s="66">
        <f t="shared" si="187"/>
        <v>0</v>
      </c>
      <c r="R2419" s="63">
        <v>0</v>
      </c>
      <c r="S2419" s="27">
        <v>0</v>
      </c>
      <c r="T2419" s="27">
        <v>274.27</v>
      </c>
      <c r="U2419" s="64">
        <f t="shared" si="188"/>
        <v>0</v>
      </c>
      <c r="V2419" s="65">
        <f t="shared" si="189"/>
        <v>274.27</v>
      </c>
    </row>
    <row r="2420" spans="1:22" x14ac:dyDescent="0.25">
      <c r="A2420" s="1" t="s">
        <v>3726</v>
      </c>
      <c r="B2420" t="s">
        <v>49</v>
      </c>
      <c r="C2420" t="s">
        <v>1327</v>
      </c>
      <c r="D2420" t="s">
        <v>1328</v>
      </c>
      <c r="E2420" t="s">
        <v>3</v>
      </c>
      <c r="F2420">
        <f t="shared" si="185"/>
        <v>7</v>
      </c>
      <c r="G2420" t="s">
        <v>3778</v>
      </c>
      <c r="H2420" t="s">
        <v>3779</v>
      </c>
      <c r="I2420" t="s">
        <v>3780</v>
      </c>
      <c r="J2420" t="s">
        <v>4397</v>
      </c>
      <c r="K2420" s="46">
        <v>1.4036999999999999</v>
      </c>
      <c r="L2420" s="27">
        <v>0</v>
      </c>
      <c r="M2420" s="27">
        <v>327.33999999999997</v>
      </c>
      <c r="N2420" s="27">
        <v>0</v>
      </c>
      <c r="O2420" s="70">
        <f t="shared" si="186"/>
        <v>327.33999999999997</v>
      </c>
      <c r="P2420" s="76">
        <v>0</v>
      </c>
      <c r="Q2420" s="66">
        <f t="shared" si="187"/>
        <v>0</v>
      </c>
      <c r="R2420" s="63">
        <v>0</v>
      </c>
      <c r="S2420" s="27">
        <v>0</v>
      </c>
      <c r="T2420" s="27">
        <v>327.33999999999997</v>
      </c>
      <c r="U2420" s="64">
        <f t="shared" si="188"/>
        <v>0</v>
      </c>
      <c r="V2420" s="65">
        <f t="shared" si="189"/>
        <v>327.33999999999997</v>
      </c>
    </row>
    <row r="2421" spans="1:22" x14ac:dyDescent="0.25">
      <c r="A2421" s="1" t="s">
        <v>3726</v>
      </c>
      <c r="B2421" t="s">
        <v>49</v>
      </c>
      <c r="C2421" t="s">
        <v>1327</v>
      </c>
      <c r="D2421" t="s">
        <v>1328</v>
      </c>
      <c r="E2421" t="s">
        <v>3</v>
      </c>
      <c r="F2421">
        <f t="shared" si="185"/>
        <v>7</v>
      </c>
      <c r="G2421" t="s">
        <v>3784</v>
      </c>
      <c r="H2421" t="s">
        <v>3782</v>
      </c>
      <c r="I2421" t="s">
        <v>3785</v>
      </c>
      <c r="J2421" t="s">
        <v>4397</v>
      </c>
      <c r="K2421" s="46">
        <v>0.89459999999999995</v>
      </c>
      <c r="L2421" s="27">
        <v>0</v>
      </c>
      <c r="M2421" s="27">
        <v>208.62</v>
      </c>
      <c r="N2421" s="27">
        <v>0</v>
      </c>
      <c r="O2421" s="70">
        <f t="shared" si="186"/>
        <v>208.62</v>
      </c>
      <c r="P2421" s="76">
        <v>0</v>
      </c>
      <c r="Q2421" s="66">
        <f t="shared" si="187"/>
        <v>0</v>
      </c>
      <c r="R2421" s="63">
        <v>0</v>
      </c>
      <c r="S2421" s="27">
        <v>0</v>
      </c>
      <c r="T2421" s="27">
        <v>208.62</v>
      </c>
      <c r="U2421" s="64">
        <f t="shared" si="188"/>
        <v>0</v>
      </c>
      <c r="V2421" s="65">
        <f t="shared" si="189"/>
        <v>208.62</v>
      </c>
    </row>
    <row r="2422" spans="1:22" x14ac:dyDescent="0.25">
      <c r="A2422" s="1" t="s">
        <v>3726</v>
      </c>
      <c r="B2422" t="s">
        <v>49</v>
      </c>
      <c r="C2422" t="s">
        <v>1329</v>
      </c>
      <c r="D2422" t="s">
        <v>1330</v>
      </c>
      <c r="E2422" t="s">
        <v>3</v>
      </c>
      <c r="F2422">
        <f t="shared" si="185"/>
        <v>7</v>
      </c>
      <c r="G2422" t="s">
        <v>3778</v>
      </c>
      <c r="H2422" t="s">
        <v>3779</v>
      </c>
      <c r="I2422" t="s">
        <v>3780</v>
      </c>
      <c r="J2422" t="s">
        <v>4397</v>
      </c>
      <c r="K2422" s="46">
        <v>0.84189999999999998</v>
      </c>
      <c r="L2422" s="27">
        <v>0</v>
      </c>
      <c r="M2422" s="27">
        <v>67.540000000000006</v>
      </c>
      <c r="N2422" s="27">
        <v>0</v>
      </c>
      <c r="O2422" s="70">
        <f t="shared" si="186"/>
        <v>67.540000000000006</v>
      </c>
      <c r="P2422" s="76">
        <v>0</v>
      </c>
      <c r="Q2422" s="66">
        <f t="shared" si="187"/>
        <v>0</v>
      </c>
      <c r="R2422" s="63">
        <v>0</v>
      </c>
      <c r="S2422" s="27">
        <v>0</v>
      </c>
      <c r="T2422" s="27">
        <v>67.540000000000006</v>
      </c>
      <c r="U2422" s="64">
        <f t="shared" si="188"/>
        <v>0</v>
      </c>
      <c r="V2422" s="65">
        <f t="shared" si="189"/>
        <v>67.540000000000006</v>
      </c>
    </row>
    <row r="2423" spans="1:22" x14ac:dyDescent="0.25">
      <c r="A2423" s="1" t="s">
        <v>3726</v>
      </c>
      <c r="B2423" t="s">
        <v>49</v>
      </c>
      <c r="C2423" t="s">
        <v>1329</v>
      </c>
      <c r="D2423" t="s">
        <v>1330</v>
      </c>
      <c r="E2423" t="s">
        <v>3</v>
      </c>
      <c r="F2423">
        <f t="shared" si="185"/>
        <v>7</v>
      </c>
      <c r="G2423" t="s">
        <v>3902</v>
      </c>
      <c r="H2423" t="s">
        <v>3782</v>
      </c>
      <c r="I2423" t="s">
        <v>3783</v>
      </c>
      <c r="J2423" t="s">
        <v>4397</v>
      </c>
      <c r="K2423" s="46">
        <v>0.97640000000000005</v>
      </c>
      <c r="L2423" s="27">
        <v>0</v>
      </c>
      <c r="M2423" s="27">
        <v>78.33</v>
      </c>
      <c r="N2423" s="27">
        <v>0</v>
      </c>
      <c r="O2423" s="70">
        <f t="shared" si="186"/>
        <v>78.33</v>
      </c>
      <c r="P2423" s="76">
        <v>0</v>
      </c>
      <c r="Q2423" s="66">
        <f t="shared" si="187"/>
        <v>0</v>
      </c>
      <c r="R2423" s="63">
        <v>0</v>
      </c>
      <c r="S2423" s="27">
        <v>0</v>
      </c>
      <c r="T2423" s="27">
        <v>78.33</v>
      </c>
      <c r="U2423" s="64">
        <f t="shared" si="188"/>
        <v>0</v>
      </c>
      <c r="V2423" s="65">
        <f t="shared" si="189"/>
        <v>78.33</v>
      </c>
    </row>
    <row r="2424" spans="1:22" x14ac:dyDescent="0.25">
      <c r="A2424" s="1" t="s">
        <v>3726</v>
      </c>
      <c r="B2424" t="s">
        <v>49</v>
      </c>
      <c r="C2424" t="s">
        <v>1331</v>
      </c>
      <c r="D2424" t="s">
        <v>1332</v>
      </c>
      <c r="E2424" t="s">
        <v>3</v>
      </c>
      <c r="F2424">
        <f t="shared" si="185"/>
        <v>7</v>
      </c>
      <c r="G2424" t="s">
        <v>3778</v>
      </c>
      <c r="H2424" t="s">
        <v>3779</v>
      </c>
      <c r="I2424" t="s">
        <v>3780</v>
      </c>
      <c r="J2424" t="s">
        <v>4397</v>
      </c>
      <c r="K2424" s="46">
        <v>1.4340999999999999</v>
      </c>
      <c r="L2424" s="27">
        <v>67.069999999999993</v>
      </c>
      <c r="M2424" s="27">
        <v>0</v>
      </c>
      <c r="N2424" s="27">
        <v>2546.58</v>
      </c>
      <c r="O2424" s="70">
        <f t="shared" si="186"/>
        <v>2613.65</v>
      </c>
      <c r="P2424" s="76">
        <v>1.4452638440575203</v>
      </c>
      <c r="Q2424" s="66">
        <f t="shared" si="187"/>
        <v>3680.48</v>
      </c>
      <c r="R2424" s="63">
        <v>1</v>
      </c>
      <c r="S2424" s="27">
        <v>0</v>
      </c>
      <c r="T2424" s="27">
        <v>2613.65</v>
      </c>
      <c r="U2424" s="64">
        <f t="shared" si="188"/>
        <v>3680.48</v>
      </c>
      <c r="V2424" s="65">
        <f t="shared" si="189"/>
        <v>6294.13</v>
      </c>
    </row>
    <row r="2425" spans="1:22" x14ac:dyDescent="0.25">
      <c r="A2425" s="1" t="s">
        <v>3726</v>
      </c>
      <c r="B2425" t="s">
        <v>49</v>
      </c>
      <c r="C2425" t="s">
        <v>1331</v>
      </c>
      <c r="D2425" t="s">
        <v>1332</v>
      </c>
      <c r="E2425" t="s">
        <v>3</v>
      </c>
      <c r="F2425">
        <f t="shared" si="185"/>
        <v>7</v>
      </c>
      <c r="G2425" t="s">
        <v>3902</v>
      </c>
      <c r="H2425" t="s">
        <v>3782</v>
      </c>
      <c r="I2425" t="s">
        <v>3783</v>
      </c>
      <c r="J2425" t="s">
        <v>4397</v>
      </c>
      <c r="K2425" s="46">
        <v>0.4869</v>
      </c>
      <c r="L2425" s="27">
        <v>887.38</v>
      </c>
      <c r="M2425" s="27">
        <v>0</v>
      </c>
      <c r="N2425" s="27">
        <v>0</v>
      </c>
      <c r="O2425" s="70">
        <f t="shared" si="186"/>
        <v>887.38</v>
      </c>
      <c r="P2425" s="76">
        <v>0</v>
      </c>
      <c r="Q2425" s="66">
        <f t="shared" si="187"/>
        <v>0</v>
      </c>
      <c r="R2425" s="63">
        <v>1</v>
      </c>
      <c r="S2425" s="27">
        <v>0</v>
      </c>
      <c r="T2425" s="27">
        <v>887.38</v>
      </c>
      <c r="U2425" s="64">
        <f t="shared" si="188"/>
        <v>0</v>
      </c>
      <c r="V2425" s="65">
        <f t="shared" si="189"/>
        <v>887.38</v>
      </c>
    </row>
    <row r="2426" spans="1:22" x14ac:dyDescent="0.25">
      <c r="A2426" s="1" t="s">
        <v>3726</v>
      </c>
      <c r="B2426" t="s">
        <v>49</v>
      </c>
      <c r="C2426" t="s">
        <v>1333</v>
      </c>
      <c r="D2426" t="s">
        <v>49</v>
      </c>
      <c r="E2426" t="s">
        <v>3</v>
      </c>
      <c r="F2426">
        <f t="shared" si="185"/>
        <v>7</v>
      </c>
      <c r="G2426" t="s">
        <v>3778</v>
      </c>
      <c r="H2426" t="s">
        <v>3779</v>
      </c>
      <c r="I2426" t="s">
        <v>3780</v>
      </c>
      <c r="J2426" t="s">
        <v>4397</v>
      </c>
      <c r="K2426" s="46">
        <v>1.5764</v>
      </c>
      <c r="L2426" s="27">
        <v>0</v>
      </c>
      <c r="M2426" s="27">
        <v>709.7</v>
      </c>
      <c r="N2426" s="27">
        <v>0</v>
      </c>
      <c r="O2426" s="70">
        <f t="shared" si="186"/>
        <v>709.7</v>
      </c>
      <c r="P2426" s="76">
        <v>0</v>
      </c>
      <c r="Q2426" s="66">
        <f t="shared" si="187"/>
        <v>0</v>
      </c>
      <c r="R2426" s="63">
        <v>0</v>
      </c>
      <c r="S2426" s="27">
        <v>0</v>
      </c>
      <c r="T2426" s="27">
        <v>709.7</v>
      </c>
      <c r="U2426" s="64">
        <f t="shared" si="188"/>
        <v>0</v>
      </c>
      <c r="V2426" s="65">
        <f t="shared" si="189"/>
        <v>709.7</v>
      </c>
    </row>
    <row r="2427" spans="1:22" x14ac:dyDescent="0.25">
      <c r="A2427" s="1" t="s">
        <v>3726</v>
      </c>
      <c r="B2427" t="s">
        <v>49</v>
      </c>
      <c r="C2427" t="s">
        <v>1334</v>
      </c>
      <c r="D2427" t="s">
        <v>1335</v>
      </c>
      <c r="E2427" t="s">
        <v>3</v>
      </c>
      <c r="F2427">
        <f t="shared" si="185"/>
        <v>7</v>
      </c>
      <c r="G2427" t="s">
        <v>3778</v>
      </c>
      <c r="H2427" t="s">
        <v>3779</v>
      </c>
      <c r="I2427" t="s">
        <v>3780</v>
      </c>
      <c r="J2427" t="s">
        <v>4397</v>
      </c>
      <c r="K2427" s="46">
        <v>1.361</v>
      </c>
      <c r="L2427" s="27">
        <v>0</v>
      </c>
      <c r="M2427" s="27">
        <v>0</v>
      </c>
      <c r="N2427" s="27">
        <v>0</v>
      </c>
      <c r="O2427" s="70">
        <f t="shared" si="186"/>
        <v>0</v>
      </c>
      <c r="P2427" s="76">
        <v>0</v>
      </c>
      <c r="Q2427" s="66">
        <f t="shared" si="187"/>
        <v>0</v>
      </c>
      <c r="R2427" s="63">
        <v>0</v>
      </c>
      <c r="S2427" s="27">
        <v>0</v>
      </c>
      <c r="T2427" s="27">
        <v>0</v>
      </c>
      <c r="U2427" s="64">
        <f t="shared" si="188"/>
        <v>0</v>
      </c>
      <c r="V2427" s="65">
        <f t="shared" si="189"/>
        <v>0</v>
      </c>
    </row>
    <row r="2428" spans="1:22" x14ac:dyDescent="0.25">
      <c r="A2428" s="1" t="s">
        <v>3726</v>
      </c>
      <c r="B2428" t="s">
        <v>49</v>
      </c>
      <c r="C2428" t="s">
        <v>1336</v>
      </c>
      <c r="D2428" t="s">
        <v>896</v>
      </c>
      <c r="E2428" t="s">
        <v>3</v>
      </c>
      <c r="F2428">
        <f t="shared" si="185"/>
        <v>7</v>
      </c>
      <c r="G2428" t="s">
        <v>3778</v>
      </c>
      <c r="H2428" t="s">
        <v>3779</v>
      </c>
      <c r="I2428" t="s">
        <v>3780</v>
      </c>
      <c r="J2428" t="s">
        <v>4397</v>
      </c>
      <c r="K2428" s="46">
        <v>1.5306999999999999</v>
      </c>
      <c r="L2428" s="27">
        <v>1344.94</v>
      </c>
      <c r="M2428" s="27">
        <v>408.8</v>
      </c>
      <c r="N2428" s="27">
        <v>2743.02</v>
      </c>
      <c r="O2428" s="70">
        <f t="shared" si="186"/>
        <v>4496.76</v>
      </c>
      <c r="P2428" s="76">
        <v>1.4452610626244067</v>
      </c>
      <c r="Q2428" s="66">
        <f t="shared" si="187"/>
        <v>3964.38</v>
      </c>
      <c r="R2428" s="63">
        <v>1</v>
      </c>
      <c r="S2428" s="27">
        <v>0</v>
      </c>
      <c r="T2428" s="27">
        <v>4496.76</v>
      </c>
      <c r="U2428" s="64">
        <f t="shared" si="188"/>
        <v>3964.38</v>
      </c>
      <c r="V2428" s="65">
        <f t="shared" si="189"/>
        <v>8461.14</v>
      </c>
    </row>
    <row r="2429" spans="1:22" x14ac:dyDescent="0.25">
      <c r="A2429" s="1" t="s">
        <v>3726</v>
      </c>
      <c r="B2429" t="s">
        <v>49</v>
      </c>
      <c r="C2429" t="s">
        <v>1337</v>
      </c>
      <c r="D2429" t="s">
        <v>1338</v>
      </c>
      <c r="E2429" t="s">
        <v>3</v>
      </c>
      <c r="F2429">
        <f t="shared" si="185"/>
        <v>7</v>
      </c>
      <c r="G2429" t="s">
        <v>3778</v>
      </c>
      <c r="H2429" t="s">
        <v>3779</v>
      </c>
      <c r="I2429" t="s">
        <v>3780</v>
      </c>
      <c r="J2429" t="s">
        <v>4397</v>
      </c>
      <c r="K2429" s="46">
        <v>1.3563000000000001</v>
      </c>
      <c r="L2429" s="27">
        <v>0</v>
      </c>
      <c r="M2429" s="27">
        <v>235.34999999999968</v>
      </c>
      <c r="N2429" s="27">
        <v>0</v>
      </c>
      <c r="O2429" s="70">
        <f t="shared" si="186"/>
        <v>235.34999999999968</v>
      </c>
      <c r="P2429" s="76">
        <v>0</v>
      </c>
      <c r="Q2429" s="66">
        <f t="shared" si="187"/>
        <v>0</v>
      </c>
      <c r="R2429" s="63">
        <v>0</v>
      </c>
      <c r="S2429" s="27">
        <v>0</v>
      </c>
      <c r="T2429" s="27">
        <v>235.34999999999968</v>
      </c>
      <c r="U2429" s="64">
        <f t="shared" si="188"/>
        <v>0</v>
      </c>
      <c r="V2429" s="65">
        <f t="shared" si="189"/>
        <v>235.34999999999968</v>
      </c>
    </row>
    <row r="2430" spans="1:22" x14ac:dyDescent="0.25">
      <c r="A2430" s="1" t="s">
        <v>3726</v>
      </c>
      <c r="B2430" t="s">
        <v>49</v>
      </c>
      <c r="C2430" t="s">
        <v>1337</v>
      </c>
      <c r="D2430" t="s">
        <v>1338</v>
      </c>
      <c r="E2430" t="s">
        <v>3</v>
      </c>
      <c r="F2430">
        <f t="shared" si="185"/>
        <v>7</v>
      </c>
      <c r="G2430" t="s">
        <v>3902</v>
      </c>
      <c r="H2430" t="s">
        <v>3782</v>
      </c>
      <c r="I2430" t="s">
        <v>3783</v>
      </c>
      <c r="J2430" t="s">
        <v>4397</v>
      </c>
      <c r="K2430" s="46">
        <v>0.92769999999999997</v>
      </c>
      <c r="L2430" s="27">
        <v>1732.88</v>
      </c>
      <c r="M2430" s="27">
        <v>1114.21</v>
      </c>
      <c r="N2430" s="27">
        <v>0</v>
      </c>
      <c r="O2430" s="70">
        <f t="shared" si="186"/>
        <v>2847.09</v>
      </c>
      <c r="P2430" s="76">
        <v>0</v>
      </c>
      <c r="Q2430" s="66">
        <f t="shared" si="187"/>
        <v>0</v>
      </c>
      <c r="R2430" s="63">
        <v>0</v>
      </c>
      <c r="S2430" s="27">
        <v>0</v>
      </c>
      <c r="T2430" s="27">
        <v>2847.09</v>
      </c>
      <c r="U2430" s="64">
        <f t="shared" si="188"/>
        <v>0</v>
      </c>
      <c r="V2430" s="65">
        <f t="shared" si="189"/>
        <v>2847.09</v>
      </c>
    </row>
    <row r="2431" spans="1:22" x14ac:dyDescent="0.25">
      <c r="A2431" s="1" t="s">
        <v>3726</v>
      </c>
      <c r="B2431" t="s">
        <v>49</v>
      </c>
      <c r="C2431" t="s">
        <v>1337</v>
      </c>
      <c r="D2431" t="s">
        <v>1338</v>
      </c>
      <c r="E2431" t="s">
        <v>3</v>
      </c>
      <c r="F2431">
        <f t="shared" si="185"/>
        <v>7</v>
      </c>
      <c r="G2431" t="s">
        <v>3796</v>
      </c>
      <c r="H2431" t="s">
        <v>3782</v>
      </c>
      <c r="I2431" t="s">
        <v>3783</v>
      </c>
      <c r="J2431" t="s">
        <v>4397</v>
      </c>
      <c r="K2431" s="46">
        <v>2.1684000000000001</v>
      </c>
      <c r="L2431" s="27">
        <v>4050.42</v>
      </c>
      <c r="M2431" s="27">
        <v>2604.34</v>
      </c>
      <c r="N2431" s="27">
        <v>0</v>
      </c>
      <c r="O2431" s="70">
        <f t="shared" si="186"/>
        <v>6654.76</v>
      </c>
      <c r="P2431" s="76">
        <v>0</v>
      </c>
      <c r="Q2431" s="66">
        <f t="shared" si="187"/>
        <v>0</v>
      </c>
      <c r="R2431" s="63">
        <v>0</v>
      </c>
      <c r="S2431" s="27">
        <v>0</v>
      </c>
      <c r="T2431" s="27">
        <v>6654.76</v>
      </c>
      <c r="U2431" s="64">
        <f t="shared" si="188"/>
        <v>0</v>
      </c>
      <c r="V2431" s="65">
        <f t="shared" si="189"/>
        <v>6654.76</v>
      </c>
    </row>
    <row r="2432" spans="1:22" x14ac:dyDescent="0.25">
      <c r="A2432" s="1" t="s">
        <v>3726</v>
      </c>
      <c r="B2432" t="s">
        <v>49</v>
      </c>
      <c r="C2432" t="s">
        <v>1339</v>
      </c>
      <c r="D2432" t="s">
        <v>1340</v>
      </c>
      <c r="E2432" t="s">
        <v>3</v>
      </c>
      <c r="F2432">
        <f t="shared" si="185"/>
        <v>7</v>
      </c>
      <c r="G2432" t="s">
        <v>3778</v>
      </c>
      <c r="H2432" t="s">
        <v>3779</v>
      </c>
      <c r="I2432" t="s">
        <v>3780</v>
      </c>
      <c r="J2432" t="s">
        <v>4397</v>
      </c>
      <c r="K2432" s="46">
        <v>1.4924999999999999</v>
      </c>
      <c r="L2432" s="27">
        <v>0</v>
      </c>
      <c r="M2432" s="27">
        <v>0</v>
      </c>
      <c r="N2432" s="27">
        <v>864.0300000000002</v>
      </c>
      <c r="O2432" s="70">
        <f t="shared" si="186"/>
        <v>864.0300000000002</v>
      </c>
      <c r="P2432" s="76">
        <v>1.4452639297331451</v>
      </c>
      <c r="Q2432" s="66">
        <f t="shared" si="187"/>
        <v>1248.75</v>
      </c>
      <c r="R2432" s="63">
        <v>1</v>
      </c>
      <c r="S2432" s="27">
        <v>0</v>
      </c>
      <c r="T2432" s="27">
        <v>864.0300000000002</v>
      </c>
      <c r="U2432" s="64">
        <f t="shared" si="188"/>
        <v>1248.75</v>
      </c>
      <c r="V2432" s="65">
        <f t="shared" si="189"/>
        <v>2112.7800000000002</v>
      </c>
    </row>
    <row r="2433" spans="1:22" x14ac:dyDescent="0.25">
      <c r="A2433" s="1" t="s">
        <v>3726</v>
      </c>
      <c r="B2433" t="s">
        <v>49</v>
      </c>
      <c r="C2433" t="s">
        <v>1339</v>
      </c>
      <c r="D2433" t="s">
        <v>1340</v>
      </c>
      <c r="E2433" t="s">
        <v>3</v>
      </c>
      <c r="F2433">
        <f t="shared" si="185"/>
        <v>7</v>
      </c>
      <c r="G2433" t="s">
        <v>3902</v>
      </c>
      <c r="H2433" t="s">
        <v>3782</v>
      </c>
      <c r="I2433" t="s">
        <v>3783</v>
      </c>
      <c r="J2433" t="s">
        <v>4397</v>
      </c>
      <c r="K2433" s="46">
        <v>1.4881</v>
      </c>
      <c r="L2433" s="27">
        <v>2549.7800000000002</v>
      </c>
      <c r="M2433" s="27">
        <v>0</v>
      </c>
      <c r="N2433" s="27">
        <v>0</v>
      </c>
      <c r="O2433" s="70">
        <f t="shared" si="186"/>
        <v>2549.7800000000002</v>
      </c>
      <c r="P2433" s="76">
        <v>0</v>
      </c>
      <c r="Q2433" s="66">
        <f t="shared" si="187"/>
        <v>0</v>
      </c>
      <c r="R2433" s="63">
        <v>1</v>
      </c>
      <c r="S2433" s="27">
        <v>0</v>
      </c>
      <c r="T2433" s="27">
        <v>2549.7800000000002</v>
      </c>
      <c r="U2433" s="64">
        <f t="shared" si="188"/>
        <v>0</v>
      </c>
      <c r="V2433" s="65">
        <f t="shared" si="189"/>
        <v>2549.7800000000002</v>
      </c>
    </row>
    <row r="2434" spans="1:22" x14ac:dyDescent="0.25">
      <c r="A2434" s="1" t="s">
        <v>3726</v>
      </c>
      <c r="B2434" t="s">
        <v>49</v>
      </c>
      <c r="C2434" t="s">
        <v>1339</v>
      </c>
      <c r="D2434" t="s">
        <v>1340</v>
      </c>
      <c r="E2434" t="s">
        <v>3</v>
      </c>
      <c r="F2434">
        <f t="shared" ref="F2434:F2497" si="190">LEN(C2434)</f>
        <v>7</v>
      </c>
      <c r="G2434" t="s">
        <v>3784</v>
      </c>
      <c r="H2434" t="s">
        <v>3782</v>
      </c>
      <c r="I2434" t="s">
        <v>3785</v>
      </c>
      <c r="J2434" t="s">
        <v>4397</v>
      </c>
      <c r="K2434" s="46">
        <v>0.99209999999999998</v>
      </c>
      <c r="L2434" s="27">
        <v>0</v>
      </c>
      <c r="M2434" s="27">
        <v>0</v>
      </c>
      <c r="N2434" s="27">
        <v>1699.9100000000003</v>
      </c>
      <c r="O2434" s="70">
        <f t="shared" ref="O2434:O2497" si="191">SUM(L2434:N2434)</f>
        <v>1699.9100000000003</v>
      </c>
      <c r="P2434" s="76">
        <v>1.4452639297331451</v>
      </c>
      <c r="Q2434" s="66">
        <f t="shared" ref="Q2434:Q2497" si="192">ROUND(P2434*N2434,2)</f>
        <v>2456.8200000000002</v>
      </c>
      <c r="R2434" s="63">
        <v>1</v>
      </c>
      <c r="S2434" s="27">
        <v>0</v>
      </c>
      <c r="T2434" s="27">
        <v>1699.9100000000003</v>
      </c>
      <c r="U2434" s="64">
        <f t="shared" ref="U2434:U2497" si="193">ROUND(SUM(L2434,M2434,N2434,Q2434,-S2434,-T2434), 2)</f>
        <v>2456.8200000000002</v>
      </c>
      <c r="V2434" s="65">
        <f t="shared" ref="V2434:V2497" si="194">SUM(S2434,T2434,U2434)</f>
        <v>4156.7300000000005</v>
      </c>
    </row>
    <row r="2435" spans="1:22" x14ac:dyDescent="0.25">
      <c r="A2435" s="1" t="s">
        <v>3726</v>
      </c>
      <c r="B2435" t="s">
        <v>49</v>
      </c>
      <c r="C2435" t="s">
        <v>1341</v>
      </c>
      <c r="D2435" t="s">
        <v>1342</v>
      </c>
      <c r="E2435" t="s">
        <v>3</v>
      </c>
      <c r="F2435">
        <f t="shared" si="190"/>
        <v>7</v>
      </c>
      <c r="G2435" t="s">
        <v>3778</v>
      </c>
      <c r="H2435" t="s">
        <v>3779</v>
      </c>
      <c r="I2435" t="s">
        <v>3780</v>
      </c>
      <c r="J2435" t="s">
        <v>4397</v>
      </c>
      <c r="K2435" s="46">
        <v>1.4458</v>
      </c>
      <c r="L2435" s="27">
        <v>0</v>
      </c>
      <c r="M2435" s="27">
        <v>16.190000000000001</v>
      </c>
      <c r="N2435" s="27">
        <v>0</v>
      </c>
      <c r="O2435" s="70">
        <f t="shared" si="191"/>
        <v>16.190000000000001</v>
      </c>
      <c r="P2435" s="76">
        <v>0</v>
      </c>
      <c r="Q2435" s="66">
        <f t="shared" si="192"/>
        <v>0</v>
      </c>
      <c r="R2435" s="63">
        <v>0</v>
      </c>
      <c r="S2435" s="27">
        <v>0</v>
      </c>
      <c r="T2435" s="27">
        <v>16.190000000000001</v>
      </c>
      <c r="U2435" s="64">
        <f t="shared" si="193"/>
        <v>0</v>
      </c>
      <c r="V2435" s="65">
        <f t="shared" si="194"/>
        <v>16.190000000000001</v>
      </c>
    </row>
    <row r="2436" spans="1:22" x14ac:dyDescent="0.25">
      <c r="A2436" s="1" t="s">
        <v>3726</v>
      </c>
      <c r="B2436" t="s">
        <v>49</v>
      </c>
      <c r="C2436" t="s">
        <v>1343</v>
      </c>
      <c r="D2436" t="s">
        <v>1344</v>
      </c>
      <c r="E2436" t="s">
        <v>3</v>
      </c>
      <c r="F2436">
        <f t="shared" si="190"/>
        <v>7</v>
      </c>
      <c r="G2436" t="s">
        <v>3778</v>
      </c>
      <c r="H2436" t="s">
        <v>3779</v>
      </c>
      <c r="I2436" t="s">
        <v>3780</v>
      </c>
      <c r="J2436" t="s">
        <v>4397</v>
      </c>
      <c r="K2436" s="46">
        <v>1.5301</v>
      </c>
      <c r="L2436" s="27">
        <v>0</v>
      </c>
      <c r="M2436" s="27">
        <v>0</v>
      </c>
      <c r="N2436" s="27">
        <v>0</v>
      </c>
      <c r="O2436" s="70">
        <f t="shared" si="191"/>
        <v>0</v>
      </c>
      <c r="P2436" s="76">
        <v>0</v>
      </c>
      <c r="Q2436" s="66">
        <f t="shared" si="192"/>
        <v>0</v>
      </c>
      <c r="R2436" s="63">
        <v>0</v>
      </c>
      <c r="S2436" s="27">
        <v>0</v>
      </c>
      <c r="T2436" s="27">
        <v>0</v>
      </c>
      <c r="U2436" s="64">
        <f t="shared" si="193"/>
        <v>0</v>
      </c>
      <c r="V2436" s="65">
        <f t="shared" si="194"/>
        <v>0</v>
      </c>
    </row>
    <row r="2437" spans="1:22" x14ac:dyDescent="0.25">
      <c r="A2437" s="1" t="s">
        <v>3726</v>
      </c>
      <c r="B2437" t="s">
        <v>49</v>
      </c>
      <c r="C2437" t="s">
        <v>1343</v>
      </c>
      <c r="D2437" t="s">
        <v>1344</v>
      </c>
      <c r="E2437" t="s">
        <v>3</v>
      </c>
      <c r="F2437">
        <f t="shared" si="190"/>
        <v>7</v>
      </c>
      <c r="G2437" t="s">
        <v>3804</v>
      </c>
      <c r="H2437" t="s">
        <v>3782</v>
      </c>
      <c r="I2437" t="s">
        <v>3785</v>
      </c>
      <c r="J2437" t="s">
        <v>4397</v>
      </c>
      <c r="K2437" s="46">
        <v>1.9834000000000001</v>
      </c>
      <c r="L2437" s="27">
        <v>0</v>
      </c>
      <c r="M2437" s="27">
        <v>0</v>
      </c>
      <c r="N2437" s="27">
        <v>0</v>
      </c>
      <c r="O2437" s="70">
        <f t="shared" si="191"/>
        <v>0</v>
      </c>
      <c r="P2437" s="76">
        <v>0</v>
      </c>
      <c r="Q2437" s="66">
        <f t="shared" si="192"/>
        <v>0</v>
      </c>
      <c r="R2437" s="63">
        <v>0</v>
      </c>
      <c r="S2437" s="27">
        <v>0</v>
      </c>
      <c r="T2437" s="27">
        <v>0</v>
      </c>
      <c r="U2437" s="64">
        <f t="shared" si="193"/>
        <v>0</v>
      </c>
      <c r="V2437" s="65">
        <f t="shared" si="194"/>
        <v>0</v>
      </c>
    </row>
    <row r="2438" spans="1:22" x14ac:dyDescent="0.25">
      <c r="A2438" s="1" t="s">
        <v>3726</v>
      </c>
      <c r="B2438" t="s">
        <v>49</v>
      </c>
      <c r="C2438" t="s">
        <v>1343</v>
      </c>
      <c r="D2438" t="s">
        <v>1344</v>
      </c>
      <c r="E2438" t="s">
        <v>3</v>
      </c>
      <c r="F2438">
        <f t="shared" si="190"/>
        <v>7</v>
      </c>
      <c r="G2438" t="s">
        <v>3787</v>
      </c>
      <c r="H2438" t="s">
        <v>3782</v>
      </c>
      <c r="I2438" t="s">
        <v>3785</v>
      </c>
      <c r="J2438" t="s">
        <v>4397</v>
      </c>
      <c r="K2438" s="46">
        <v>0.99170000000000003</v>
      </c>
      <c r="L2438" s="27">
        <v>0</v>
      </c>
      <c r="M2438" s="27">
        <v>0</v>
      </c>
      <c r="N2438" s="27">
        <v>0</v>
      </c>
      <c r="O2438" s="70">
        <f t="shared" si="191"/>
        <v>0</v>
      </c>
      <c r="P2438" s="76">
        <v>0</v>
      </c>
      <c r="Q2438" s="66">
        <f t="shared" si="192"/>
        <v>0</v>
      </c>
      <c r="R2438" s="63">
        <v>0</v>
      </c>
      <c r="S2438" s="27">
        <v>0</v>
      </c>
      <c r="T2438" s="27">
        <v>0</v>
      </c>
      <c r="U2438" s="64">
        <f t="shared" si="193"/>
        <v>0</v>
      </c>
      <c r="V2438" s="65">
        <f t="shared" si="194"/>
        <v>0</v>
      </c>
    </row>
    <row r="2439" spans="1:22" x14ac:dyDescent="0.25">
      <c r="A2439" s="1" t="s">
        <v>3726</v>
      </c>
      <c r="B2439" t="s">
        <v>49</v>
      </c>
      <c r="C2439" t="s">
        <v>2527</v>
      </c>
      <c r="D2439" t="s">
        <v>2528</v>
      </c>
      <c r="E2439" t="s">
        <v>1</v>
      </c>
      <c r="F2439">
        <f t="shared" si="190"/>
        <v>7</v>
      </c>
      <c r="G2439" t="s">
        <v>3778</v>
      </c>
      <c r="H2439" t="s">
        <v>3779</v>
      </c>
      <c r="I2439" t="s">
        <v>3780</v>
      </c>
      <c r="J2439" t="s">
        <v>4396</v>
      </c>
      <c r="K2439" s="46">
        <v>16.257999999999999</v>
      </c>
      <c r="L2439" s="27">
        <v>95322.27</v>
      </c>
      <c r="M2439" s="27">
        <v>20947.2</v>
      </c>
      <c r="N2439" s="27">
        <v>92298.76</v>
      </c>
      <c r="O2439" s="70">
        <f t="shared" si="191"/>
        <v>208568.22999999998</v>
      </c>
      <c r="P2439" s="76">
        <v>1.4452627757523329</v>
      </c>
      <c r="Q2439" s="66">
        <f t="shared" si="192"/>
        <v>133395.96</v>
      </c>
      <c r="R2439" s="63">
        <v>1</v>
      </c>
      <c r="S2439" s="27">
        <v>208568.22999999998</v>
      </c>
      <c r="T2439" s="27">
        <v>0</v>
      </c>
      <c r="U2439" s="64">
        <f t="shared" si="193"/>
        <v>133395.96</v>
      </c>
      <c r="V2439" s="65">
        <f t="shared" si="194"/>
        <v>341964.18999999994</v>
      </c>
    </row>
    <row r="2440" spans="1:22" x14ac:dyDescent="0.25">
      <c r="A2440" s="1" t="s">
        <v>3726</v>
      </c>
      <c r="B2440" t="s">
        <v>49</v>
      </c>
      <c r="C2440" t="s">
        <v>2527</v>
      </c>
      <c r="D2440" t="s">
        <v>2528</v>
      </c>
      <c r="E2440" t="s">
        <v>1</v>
      </c>
      <c r="F2440">
        <f t="shared" si="190"/>
        <v>7</v>
      </c>
      <c r="G2440" t="s">
        <v>4058</v>
      </c>
      <c r="H2440" t="s">
        <v>3798</v>
      </c>
      <c r="I2440" t="s">
        <v>3785</v>
      </c>
      <c r="J2440" t="s">
        <v>4396</v>
      </c>
      <c r="K2440" s="46">
        <v>1.3761000000000001</v>
      </c>
      <c r="L2440" s="27">
        <v>0</v>
      </c>
      <c r="M2440" s="27">
        <v>1773</v>
      </c>
      <c r="N2440" s="27">
        <v>16824.79</v>
      </c>
      <c r="O2440" s="70">
        <f t="shared" si="191"/>
        <v>18597.79</v>
      </c>
      <c r="P2440" s="76">
        <v>1.4452627757523329</v>
      </c>
      <c r="Q2440" s="66">
        <f t="shared" si="192"/>
        <v>24316.240000000002</v>
      </c>
      <c r="R2440" s="63">
        <v>1</v>
      </c>
      <c r="S2440" s="27">
        <v>18597.79</v>
      </c>
      <c r="T2440" s="27">
        <v>0</v>
      </c>
      <c r="U2440" s="64">
        <f t="shared" si="193"/>
        <v>24316.240000000002</v>
      </c>
      <c r="V2440" s="65">
        <f t="shared" si="194"/>
        <v>42914.03</v>
      </c>
    </row>
    <row r="2441" spans="1:22" x14ac:dyDescent="0.25">
      <c r="A2441" s="1" t="s">
        <v>3726</v>
      </c>
      <c r="B2441" t="s">
        <v>49</v>
      </c>
      <c r="C2441" t="s">
        <v>2527</v>
      </c>
      <c r="D2441" t="s">
        <v>2528</v>
      </c>
      <c r="E2441" t="s">
        <v>1</v>
      </c>
      <c r="F2441">
        <f t="shared" si="190"/>
        <v>7</v>
      </c>
      <c r="G2441" t="s">
        <v>3787</v>
      </c>
      <c r="H2441" t="s">
        <v>3782</v>
      </c>
      <c r="I2441" t="s">
        <v>3785</v>
      </c>
      <c r="J2441" t="s">
        <v>4396</v>
      </c>
      <c r="K2441" s="46">
        <v>2.0872000000000002</v>
      </c>
      <c r="L2441" s="27">
        <v>0</v>
      </c>
      <c r="M2441" s="27">
        <v>2689.2</v>
      </c>
      <c r="N2441" s="27">
        <v>25519.01</v>
      </c>
      <c r="O2441" s="70">
        <f t="shared" si="191"/>
        <v>28208.21</v>
      </c>
      <c r="P2441" s="76">
        <v>1.4452627757523329</v>
      </c>
      <c r="Q2441" s="66">
        <f t="shared" si="192"/>
        <v>36881.68</v>
      </c>
      <c r="R2441" s="63">
        <v>1</v>
      </c>
      <c r="S2441" s="27">
        <v>28208.209999999995</v>
      </c>
      <c r="T2441" s="27">
        <v>0</v>
      </c>
      <c r="U2441" s="64">
        <f t="shared" si="193"/>
        <v>36881.68</v>
      </c>
      <c r="V2441" s="65">
        <f t="shared" si="194"/>
        <v>65089.89</v>
      </c>
    </row>
    <row r="2442" spans="1:22" x14ac:dyDescent="0.25">
      <c r="A2442" s="1" t="s">
        <v>3726</v>
      </c>
      <c r="B2442" t="s">
        <v>49</v>
      </c>
      <c r="C2442" t="s">
        <v>2529</v>
      </c>
      <c r="D2442" t="s">
        <v>49</v>
      </c>
      <c r="E2442" t="s">
        <v>1</v>
      </c>
      <c r="F2442">
        <f t="shared" si="190"/>
        <v>7</v>
      </c>
      <c r="G2442" t="s">
        <v>3778</v>
      </c>
      <c r="H2442" t="s">
        <v>3779</v>
      </c>
      <c r="I2442" t="s">
        <v>3780</v>
      </c>
      <c r="J2442" t="s">
        <v>4396</v>
      </c>
      <c r="K2442" s="46">
        <v>9.8000000000000007</v>
      </c>
      <c r="L2442" s="27">
        <v>0</v>
      </c>
      <c r="M2442" s="27">
        <v>0</v>
      </c>
      <c r="N2442" s="27">
        <v>0</v>
      </c>
      <c r="O2442" s="70">
        <f t="shared" si="191"/>
        <v>0</v>
      </c>
      <c r="P2442" s="76">
        <v>0</v>
      </c>
      <c r="Q2442" s="66">
        <f t="shared" si="192"/>
        <v>0</v>
      </c>
      <c r="R2442" s="63">
        <v>0</v>
      </c>
      <c r="S2442" s="27">
        <v>0</v>
      </c>
      <c r="T2442" s="27">
        <v>0</v>
      </c>
      <c r="U2442" s="64">
        <f t="shared" si="193"/>
        <v>0</v>
      </c>
      <c r="V2442" s="65">
        <f t="shared" si="194"/>
        <v>0</v>
      </c>
    </row>
    <row r="2443" spans="1:22" x14ac:dyDescent="0.25">
      <c r="A2443" s="1" t="s">
        <v>3726</v>
      </c>
      <c r="B2443" t="s">
        <v>49</v>
      </c>
      <c r="C2443" t="s">
        <v>2989</v>
      </c>
      <c r="D2443" t="s">
        <v>1315</v>
      </c>
      <c r="E2443" t="s">
        <v>2</v>
      </c>
      <c r="F2443">
        <f t="shared" si="190"/>
        <v>7</v>
      </c>
      <c r="G2443" t="s">
        <v>3778</v>
      </c>
      <c r="H2443" t="s">
        <v>3779</v>
      </c>
      <c r="I2443" t="s">
        <v>3780</v>
      </c>
      <c r="J2443" t="s">
        <v>4396</v>
      </c>
      <c r="K2443" s="46">
        <v>13.567</v>
      </c>
      <c r="L2443" s="27">
        <v>0</v>
      </c>
      <c r="M2443" s="27">
        <v>0</v>
      </c>
      <c r="N2443" s="27">
        <v>0</v>
      </c>
      <c r="O2443" s="70">
        <f t="shared" si="191"/>
        <v>0</v>
      </c>
      <c r="P2443" s="76">
        <v>0</v>
      </c>
      <c r="Q2443" s="66">
        <f t="shared" si="192"/>
        <v>0</v>
      </c>
      <c r="R2443" s="63">
        <v>1</v>
      </c>
      <c r="S2443" s="27">
        <v>0</v>
      </c>
      <c r="T2443" s="27">
        <v>0</v>
      </c>
      <c r="U2443" s="64">
        <f t="shared" si="193"/>
        <v>0</v>
      </c>
      <c r="V2443" s="65">
        <f t="shared" si="194"/>
        <v>0</v>
      </c>
    </row>
    <row r="2444" spans="1:22" x14ac:dyDescent="0.25">
      <c r="A2444" s="1" t="s">
        <v>3726</v>
      </c>
      <c r="B2444" t="s">
        <v>49</v>
      </c>
      <c r="C2444" t="s">
        <v>2989</v>
      </c>
      <c r="D2444" t="s">
        <v>1315</v>
      </c>
      <c r="E2444" t="s">
        <v>2</v>
      </c>
      <c r="F2444">
        <f t="shared" si="190"/>
        <v>7</v>
      </c>
      <c r="G2444" t="s">
        <v>4261</v>
      </c>
      <c r="H2444" t="s">
        <v>3798</v>
      </c>
      <c r="I2444" t="s">
        <v>3785</v>
      </c>
      <c r="J2444" t="s">
        <v>4396</v>
      </c>
      <c r="K2444" s="46">
        <v>2.13</v>
      </c>
      <c r="L2444" s="27">
        <v>0</v>
      </c>
      <c r="M2444" s="27">
        <v>0</v>
      </c>
      <c r="N2444" s="27">
        <v>1909.6499999999999</v>
      </c>
      <c r="O2444" s="70">
        <f t="shared" si="191"/>
        <v>1909.6499999999999</v>
      </c>
      <c r="P2444" s="76">
        <v>1.4452648391066425</v>
      </c>
      <c r="Q2444" s="66">
        <f t="shared" si="192"/>
        <v>2759.95</v>
      </c>
      <c r="R2444" s="63">
        <v>1</v>
      </c>
      <c r="S2444" s="27">
        <v>1909.65</v>
      </c>
      <c r="T2444" s="27">
        <v>0</v>
      </c>
      <c r="U2444" s="64">
        <f t="shared" si="193"/>
        <v>2759.95</v>
      </c>
      <c r="V2444" s="65">
        <f t="shared" si="194"/>
        <v>4669.6000000000004</v>
      </c>
    </row>
    <row r="2445" spans="1:22" x14ac:dyDescent="0.25">
      <c r="A2445" s="1" t="s">
        <v>3726</v>
      </c>
      <c r="B2445" t="s">
        <v>49</v>
      </c>
      <c r="C2445" t="s">
        <v>2990</v>
      </c>
      <c r="D2445" t="s">
        <v>2991</v>
      </c>
      <c r="E2445" t="s">
        <v>2</v>
      </c>
      <c r="F2445">
        <f t="shared" si="190"/>
        <v>7</v>
      </c>
      <c r="G2445" t="s">
        <v>3778</v>
      </c>
      <c r="H2445" t="s">
        <v>3779</v>
      </c>
      <c r="I2445" t="s">
        <v>3780</v>
      </c>
      <c r="J2445" t="s">
        <v>4396</v>
      </c>
      <c r="K2445" s="46">
        <v>10.3452</v>
      </c>
      <c r="L2445" s="27">
        <v>0</v>
      </c>
      <c r="M2445" s="27">
        <v>63.110000000000127</v>
      </c>
      <c r="N2445" s="27">
        <v>0</v>
      </c>
      <c r="O2445" s="70">
        <f t="shared" si="191"/>
        <v>63.110000000000127</v>
      </c>
      <c r="P2445" s="76">
        <v>0</v>
      </c>
      <c r="Q2445" s="66">
        <f t="shared" si="192"/>
        <v>0</v>
      </c>
      <c r="R2445" s="63">
        <v>0</v>
      </c>
      <c r="S2445" s="27">
        <v>63.110000000000127</v>
      </c>
      <c r="T2445" s="27">
        <v>0</v>
      </c>
      <c r="U2445" s="64">
        <f t="shared" si="193"/>
        <v>0</v>
      </c>
      <c r="V2445" s="65">
        <f t="shared" si="194"/>
        <v>63.110000000000127</v>
      </c>
    </row>
    <row r="2446" spans="1:22" x14ac:dyDescent="0.25">
      <c r="A2446" s="1" t="s">
        <v>3726</v>
      </c>
      <c r="B2446" t="s">
        <v>49</v>
      </c>
      <c r="C2446" t="s">
        <v>2990</v>
      </c>
      <c r="D2446" t="s">
        <v>2991</v>
      </c>
      <c r="E2446" t="s">
        <v>2</v>
      </c>
      <c r="F2446">
        <f t="shared" si="190"/>
        <v>7</v>
      </c>
      <c r="G2446" t="s">
        <v>3796</v>
      </c>
      <c r="H2446" t="s">
        <v>3782</v>
      </c>
      <c r="I2446" t="s">
        <v>3783</v>
      </c>
      <c r="J2446" t="s">
        <v>4396</v>
      </c>
      <c r="K2446" s="46">
        <v>4.6867999999999999</v>
      </c>
      <c r="L2446" s="27">
        <v>11765.27</v>
      </c>
      <c r="M2446" s="27">
        <v>869.17</v>
      </c>
      <c r="N2446" s="27">
        <v>0</v>
      </c>
      <c r="O2446" s="70">
        <f t="shared" si="191"/>
        <v>12634.44</v>
      </c>
      <c r="P2446" s="76">
        <v>0</v>
      </c>
      <c r="Q2446" s="66">
        <f t="shared" si="192"/>
        <v>0</v>
      </c>
      <c r="R2446" s="63">
        <v>0</v>
      </c>
      <c r="S2446" s="27">
        <v>12634.44</v>
      </c>
      <c r="T2446" s="27">
        <v>0</v>
      </c>
      <c r="U2446" s="64">
        <f t="shared" si="193"/>
        <v>0</v>
      </c>
      <c r="V2446" s="65">
        <f t="shared" si="194"/>
        <v>12634.44</v>
      </c>
    </row>
    <row r="2447" spans="1:22" x14ac:dyDescent="0.25">
      <c r="A2447" s="1" t="s">
        <v>3726</v>
      </c>
      <c r="B2447" t="s">
        <v>49</v>
      </c>
      <c r="C2447" t="s">
        <v>2990</v>
      </c>
      <c r="D2447" t="s">
        <v>2991</v>
      </c>
      <c r="E2447" t="s">
        <v>2</v>
      </c>
      <c r="F2447">
        <f t="shared" si="190"/>
        <v>7</v>
      </c>
      <c r="G2447" t="s">
        <v>3830</v>
      </c>
      <c r="H2447" t="s">
        <v>3782</v>
      </c>
      <c r="I2447" t="s">
        <v>3785</v>
      </c>
      <c r="J2447" t="s">
        <v>4396</v>
      </c>
      <c r="K2447" s="46">
        <v>4.1379999999999999</v>
      </c>
      <c r="L2447" s="27">
        <v>0</v>
      </c>
      <c r="M2447" s="27">
        <v>25.24000000000035</v>
      </c>
      <c r="N2447" s="27">
        <v>0</v>
      </c>
      <c r="O2447" s="70">
        <f t="shared" si="191"/>
        <v>25.24000000000035</v>
      </c>
      <c r="P2447" s="76">
        <v>0</v>
      </c>
      <c r="Q2447" s="66">
        <f t="shared" si="192"/>
        <v>0</v>
      </c>
      <c r="R2447" s="63">
        <v>0</v>
      </c>
      <c r="S2447" s="27">
        <v>25.24000000000035</v>
      </c>
      <c r="T2447" s="27">
        <v>0</v>
      </c>
      <c r="U2447" s="64">
        <f t="shared" si="193"/>
        <v>0</v>
      </c>
      <c r="V2447" s="65">
        <f t="shared" si="194"/>
        <v>25.24000000000035</v>
      </c>
    </row>
    <row r="2448" spans="1:22" x14ac:dyDescent="0.25">
      <c r="A2448" s="1" t="s">
        <v>3726</v>
      </c>
      <c r="B2448" t="s">
        <v>49</v>
      </c>
      <c r="C2448" t="s">
        <v>2992</v>
      </c>
      <c r="D2448" t="s">
        <v>2993</v>
      </c>
      <c r="E2448" t="s">
        <v>2</v>
      </c>
      <c r="F2448">
        <f t="shared" si="190"/>
        <v>7</v>
      </c>
      <c r="G2448" t="s">
        <v>3778</v>
      </c>
      <c r="H2448" t="s">
        <v>3779</v>
      </c>
      <c r="I2448" t="s">
        <v>3780</v>
      </c>
      <c r="J2448" t="s">
        <v>4396</v>
      </c>
      <c r="K2448" s="46">
        <v>9.3388000000000009</v>
      </c>
      <c r="L2448" s="27">
        <v>0</v>
      </c>
      <c r="M2448" s="27">
        <v>0</v>
      </c>
      <c r="N2448" s="27">
        <v>0</v>
      </c>
      <c r="O2448" s="70">
        <f t="shared" si="191"/>
        <v>0</v>
      </c>
      <c r="P2448" s="76">
        <v>0</v>
      </c>
      <c r="Q2448" s="66">
        <f t="shared" si="192"/>
        <v>0</v>
      </c>
      <c r="R2448" s="63">
        <v>0</v>
      </c>
      <c r="S2448" s="27">
        <v>0</v>
      </c>
      <c r="T2448" s="27">
        <v>0</v>
      </c>
      <c r="U2448" s="64">
        <f t="shared" si="193"/>
        <v>0</v>
      </c>
      <c r="V2448" s="65">
        <f t="shared" si="194"/>
        <v>0</v>
      </c>
    </row>
    <row r="2449" spans="1:22" x14ac:dyDescent="0.25">
      <c r="A2449" s="1" t="s">
        <v>3726</v>
      </c>
      <c r="B2449" t="s">
        <v>49</v>
      </c>
      <c r="C2449" t="s">
        <v>2992</v>
      </c>
      <c r="D2449" t="s">
        <v>2993</v>
      </c>
      <c r="E2449" t="s">
        <v>2</v>
      </c>
      <c r="F2449">
        <f t="shared" si="190"/>
        <v>7</v>
      </c>
      <c r="G2449" t="s">
        <v>3923</v>
      </c>
      <c r="H2449" t="s">
        <v>3782</v>
      </c>
      <c r="I2449" t="s">
        <v>3785</v>
      </c>
      <c r="J2449" t="s">
        <v>4396</v>
      </c>
      <c r="K2449" s="46">
        <v>0.99619999999999997</v>
      </c>
      <c r="L2449" s="27">
        <v>0</v>
      </c>
      <c r="M2449" s="27">
        <v>98.13</v>
      </c>
      <c r="N2449" s="27">
        <v>0</v>
      </c>
      <c r="O2449" s="70">
        <f t="shared" si="191"/>
        <v>98.13</v>
      </c>
      <c r="P2449" s="76">
        <v>0</v>
      </c>
      <c r="Q2449" s="66">
        <f t="shared" si="192"/>
        <v>0</v>
      </c>
      <c r="R2449" s="63">
        <v>0</v>
      </c>
      <c r="S2449" s="27">
        <v>98.13</v>
      </c>
      <c r="T2449" s="27">
        <v>0</v>
      </c>
      <c r="U2449" s="64">
        <f t="shared" si="193"/>
        <v>0</v>
      </c>
      <c r="V2449" s="65">
        <f t="shared" si="194"/>
        <v>98.13</v>
      </c>
    </row>
    <row r="2450" spans="1:22" x14ac:dyDescent="0.25">
      <c r="A2450" s="1" t="s">
        <v>3726</v>
      </c>
      <c r="B2450" t="s">
        <v>49</v>
      </c>
      <c r="C2450" t="s">
        <v>2992</v>
      </c>
      <c r="D2450" t="s">
        <v>2993</v>
      </c>
      <c r="E2450" t="s">
        <v>2</v>
      </c>
      <c r="F2450">
        <f t="shared" si="190"/>
        <v>7</v>
      </c>
      <c r="G2450" t="s">
        <v>3787</v>
      </c>
      <c r="H2450" t="s">
        <v>3782</v>
      </c>
      <c r="I2450" t="s">
        <v>3785</v>
      </c>
      <c r="J2450" t="s">
        <v>4396</v>
      </c>
      <c r="K2450" s="46">
        <v>3.7890999999999999</v>
      </c>
      <c r="L2450" s="27">
        <v>0</v>
      </c>
      <c r="M2450" s="27">
        <v>0</v>
      </c>
      <c r="N2450" s="27">
        <v>0</v>
      </c>
      <c r="O2450" s="70">
        <f t="shared" si="191"/>
        <v>0</v>
      </c>
      <c r="P2450" s="76">
        <v>0</v>
      </c>
      <c r="Q2450" s="66">
        <f t="shared" si="192"/>
        <v>0</v>
      </c>
      <c r="R2450" s="63">
        <v>0</v>
      </c>
      <c r="S2450" s="27">
        <v>0</v>
      </c>
      <c r="T2450" s="27">
        <v>0</v>
      </c>
      <c r="U2450" s="64">
        <f t="shared" si="193"/>
        <v>0</v>
      </c>
      <c r="V2450" s="65">
        <f t="shared" si="194"/>
        <v>0</v>
      </c>
    </row>
    <row r="2451" spans="1:22" x14ac:dyDescent="0.25">
      <c r="A2451" s="1" t="s">
        <v>3726</v>
      </c>
      <c r="B2451" t="s">
        <v>49</v>
      </c>
      <c r="C2451" t="s">
        <v>2994</v>
      </c>
      <c r="D2451" t="s">
        <v>1325</v>
      </c>
      <c r="E2451" t="s">
        <v>2</v>
      </c>
      <c r="F2451">
        <f t="shared" si="190"/>
        <v>7</v>
      </c>
      <c r="G2451" t="s">
        <v>3778</v>
      </c>
      <c r="H2451" t="s">
        <v>3779</v>
      </c>
      <c r="I2451" t="s">
        <v>3780</v>
      </c>
      <c r="J2451" t="s">
        <v>4396</v>
      </c>
      <c r="K2451" s="46">
        <v>8.6046999999999993</v>
      </c>
      <c r="L2451" s="27">
        <v>0</v>
      </c>
      <c r="M2451" s="27">
        <v>2564.1999999999998</v>
      </c>
      <c r="N2451" s="27">
        <v>885.42</v>
      </c>
      <c r="O2451" s="70">
        <f t="shared" si="191"/>
        <v>3449.62</v>
      </c>
      <c r="P2451" s="76">
        <v>1.445262681532069</v>
      </c>
      <c r="Q2451" s="66">
        <f t="shared" si="192"/>
        <v>1279.6600000000001</v>
      </c>
      <c r="R2451" s="63">
        <v>1</v>
      </c>
      <c r="S2451" s="27">
        <v>3449.62</v>
      </c>
      <c r="T2451" s="27">
        <v>0</v>
      </c>
      <c r="U2451" s="64">
        <f t="shared" si="193"/>
        <v>1279.6600000000001</v>
      </c>
      <c r="V2451" s="65">
        <f t="shared" si="194"/>
        <v>4729.28</v>
      </c>
    </row>
    <row r="2452" spans="1:22" x14ac:dyDescent="0.25">
      <c r="A2452" s="1" t="s">
        <v>3726</v>
      </c>
      <c r="B2452" t="s">
        <v>49</v>
      </c>
      <c r="C2452" t="s">
        <v>2994</v>
      </c>
      <c r="D2452" t="s">
        <v>1325</v>
      </c>
      <c r="E2452" t="s">
        <v>2</v>
      </c>
      <c r="F2452">
        <f t="shared" si="190"/>
        <v>7</v>
      </c>
      <c r="G2452" t="s">
        <v>3787</v>
      </c>
      <c r="H2452" t="s">
        <v>3782</v>
      </c>
      <c r="I2452" t="s">
        <v>3785</v>
      </c>
      <c r="J2452" t="s">
        <v>4396</v>
      </c>
      <c r="K2452" s="46">
        <v>3.2063000000000001</v>
      </c>
      <c r="L2452" s="27">
        <v>0</v>
      </c>
      <c r="M2452" s="27">
        <v>955.48</v>
      </c>
      <c r="N2452" s="27">
        <v>329.93</v>
      </c>
      <c r="O2452" s="70">
        <f t="shared" si="191"/>
        <v>1285.4100000000001</v>
      </c>
      <c r="P2452" s="76">
        <v>1.445262681532069</v>
      </c>
      <c r="Q2452" s="66">
        <f t="shared" si="192"/>
        <v>476.84</v>
      </c>
      <c r="R2452" s="63">
        <v>1</v>
      </c>
      <c r="S2452" s="27">
        <v>1285.4100000000001</v>
      </c>
      <c r="T2452" s="27">
        <v>0</v>
      </c>
      <c r="U2452" s="64">
        <f t="shared" si="193"/>
        <v>476.84</v>
      </c>
      <c r="V2452" s="65">
        <f t="shared" si="194"/>
        <v>1762.25</v>
      </c>
    </row>
    <row r="2453" spans="1:22" x14ac:dyDescent="0.25">
      <c r="A2453" s="1" t="s">
        <v>3726</v>
      </c>
      <c r="B2453" t="s">
        <v>49</v>
      </c>
      <c r="C2453" t="s">
        <v>2995</v>
      </c>
      <c r="D2453" t="s">
        <v>1338</v>
      </c>
      <c r="E2453" t="s">
        <v>2</v>
      </c>
      <c r="F2453">
        <f t="shared" si="190"/>
        <v>7</v>
      </c>
      <c r="G2453" t="s">
        <v>3778</v>
      </c>
      <c r="H2453" t="s">
        <v>3779</v>
      </c>
      <c r="I2453" t="s">
        <v>3780</v>
      </c>
      <c r="J2453" t="s">
        <v>4396</v>
      </c>
      <c r="K2453" s="46">
        <v>10.4711</v>
      </c>
      <c r="L2453" s="27">
        <v>0</v>
      </c>
      <c r="M2453" s="27">
        <v>3030.6399999999985</v>
      </c>
      <c r="N2453" s="27">
        <v>0</v>
      </c>
      <c r="O2453" s="70">
        <f t="shared" si="191"/>
        <v>3030.6399999999985</v>
      </c>
      <c r="P2453" s="76">
        <v>0</v>
      </c>
      <c r="Q2453" s="66">
        <f t="shared" si="192"/>
        <v>0</v>
      </c>
      <c r="R2453" s="63">
        <v>0</v>
      </c>
      <c r="S2453" s="27">
        <v>3030.6399999999985</v>
      </c>
      <c r="T2453" s="27">
        <v>0</v>
      </c>
      <c r="U2453" s="64">
        <f t="shared" si="193"/>
        <v>0</v>
      </c>
      <c r="V2453" s="65">
        <f t="shared" si="194"/>
        <v>3030.6399999999985</v>
      </c>
    </row>
    <row r="2454" spans="1:22" x14ac:dyDescent="0.25">
      <c r="A2454" s="1" t="s">
        <v>3726</v>
      </c>
      <c r="B2454" t="s">
        <v>49</v>
      </c>
      <c r="C2454" t="s">
        <v>2996</v>
      </c>
      <c r="D2454" t="s">
        <v>1340</v>
      </c>
      <c r="E2454" t="s">
        <v>2</v>
      </c>
      <c r="F2454">
        <f t="shared" si="190"/>
        <v>7</v>
      </c>
      <c r="G2454" t="s">
        <v>3778</v>
      </c>
      <c r="H2454" t="s">
        <v>3779</v>
      </c>
      <c r="I2454" t="s">
        <v>3780</v>
      </c>
      <c r="J2454" t="s">
        <v>4396</v>
      </c>
      <c r="K2454" s="46">
        <v>10.4611</v>
      </c>
      <c r="L2454" s="27">
        <v>2658.98</v>
      </c>
      <c r="M2454" s="27">
        <v>0</v>
      </c>
      <c r="N2454" s="27">
        <v>5848.0499999999993</v>
      </c>
      <c r="O2454" s="70">
        <f t="shared" si="191"/>
        <v>8507.0299999999988</v>
      </c>
      <c r="P2454" s="76">
        <v>1.4452628836613997</v>
      </c>
      <c r="Q2454" s="66">
        <f t="shared" si="192"/>
        <v>8451.9699999999993</v>
      </c>
      <c r="R2454" s="63">
        <v>1</v>
      </c>
      <c r="S2454" s="27">
        <v>8507.0299999999988</v>
      </c>
      <c r="T2454" s="27">
        <v>0</v>
      </c>
      <c r="U2454" s="64">
        <f t="shared" si="193"/>
        <v>8451.9699999999993</v>
      </c>
      <c r="V2454" s="65">
        <f t="shared" si="194"/>
        <v>16959</v>
      </c>
    </row>
    <row r="2455" spans="1:22" x14ac:dyDescent="0.25">
      <c r="A2455" s="1" t="s">
        <v>3726</v>
      </c>
      <c r="B2455" t="s">
        <v>49</v>
      </c>
      <c r="C2455" t="s">
        <v>2996</v>
      </c>
      <c r="D2455" t="s">
        <v>1340</v>
      </c>
      <c r="E2455" t="s">
        <v>2</v>
      </c>
      <c r="F2455">
        <f t="shared" si="190"/>
        <v>7</v>
      </c>
      <c r="G2455" t="s">
        <v>3787</v>
      </c>
      <c r="H2455" t="s">
        <v>3782</v>
      </c>
      <c r="I2455" t="s">
        <v>3785</v>
      </c>
      <c r="J2455" t="s">
        <v>4396</v>
      </c>
      <c r="K2455" s="46">
        <v>4.1841999999999997</v>
      </c>
      <c r="L2455" s="27">
        <v>0</v>
      </c>
      <c r="M2455" s="27">
        <v>0</v>
      </c>
      <c r="N2455" s="27">
        <v>3402.62</v>
      </c>
      <c r="O2455" s="70">
        <f t="shared" si="191"/>
        <v>3402.62</v>
      </c>
      <c r="P2455" s="76">
        <v>1.4452628836613997</v>
      </c>
      <c r="Q2455" s="66">
        <f t="shared" si="192"/>
        <v>4917.68</v>
      </c>
      <c r="R2455" s="63">
        <v>1</v>
      </c>
      <c r="S2455" s="27">
        <v>3402.62</v>
      </c>
      <c r="T2455" s="27">
        <v>0</v>
      </c>
      <c r="U2455" s="64">
        <f t="shared" si="193"/>
        <v>4917.68</v>
      </c>
      <c r="V2455" s="65">
        <f t="shared" si="194"/>
        <v>8320.2999999999993</v>
      </c>
    </row>
    <row r="2456" spans="1:22" x14ac:dyDescent="0.25">
      <c r="A2456" s="1" t="s">
        <v>3726</v>
      </c>
      <c r="B2456" t="s">
        <v>49</v>
      </c>
      <c r="C2456" t="s">
        <v>2997</v>
      </c>
      <c r="D2456" t="s">
        <v>2896</v>
      </c>
      <c r="E2456" t="s">
        <v>2</v>
      </c>
      <c r="F2456">
        <f t="shared" si="190"/>
        <v>7</v>
      </c>
      <c r="G2456" t="s">
        <v>3778</v>
      </c>
      <c r="H2456" t="s">
        <v>3779</v>
      </c>
      <c r="I2456" t="s">
        <v>3780</v>
      </c>
      <c r="J2456" t="s">
        <v>4396</v>
      </c>
      <c r="K2456" s="46">
        <v>12.7043</v>
      </c>
      <c r="L2456" s="27">
        <v>0</v>
      </c>
      <c r="M2456" s="27">
        <v>91.47</v>
      </c>
      <c r="N2456" s="27">
        <v>0</v>
      </c>
      <c r="O2456" s="70">
        <f t="shared" si="191"/>
        <v>91.47</v>
      </c>
      <c r="P2456" s="76">
        <v>0</v>
      </c>
      <c r="Q2456" s="66">
        <f t="shared" si="192"/>
        <v>0</v>
      </c>
      <c r="R2456" s="63">
        <v>0</v>
      </c>
      <c r="S2456" s="27">
        <v>91.47</v>
      </c>
      <c r="T2456" s="27">
        <v>0</v>
      </c>
      <c r="U2456" s="64">
        <f t="shared" si="193"/>
        <v>0</v>
      </c>
      <c r="V2456" s="65">
        <f t="shared" si="194"/>
        <v>91.47</v>
      </c>
    </row>
    <row r="2457" spans="1:22" x14ac:dyDescent="0.25">
      <c r="A2457" s="1" t="s">
        <v>3727</v>
      </c>
      <c r="B2457" t="s">
        <v>50</v>
      </c>
      <c r="C2457" t="s">
        <v>132</v>
      </c>
      <c r="D2457" t="s">
        <v>50</v>
      </c>
      <c r="E2457" t="s">
        <v>0</v>
      </c>
      <c r="F2457">
        <f t="shared" si="190"/>
        <v>7</v>
      </c>
      <c r="G2457" t="s">
        <v>3778</v>
      </c>
      <c r="H2457" t="s">
        <v>3779</v>
      </c>
      <c r="I2457" t="s">
        <v>3780</v>
      </c>
      <c r="J2457" t="s">
        <v>4396</v>
      </c>
      <c r="K2457" s="46">
        <v>3.4950999999999999</v>
      </c>
      <c r="L2457" s="27">
        <v>0</v>
      </c>
      <c r="M2457" s="27">
        <v>10607.63</v>
      </c>
      <c r="N2457" s="27">
        <v>0</v>
      </c>
      <c r="O2457" s="70">
        <f t="shared" si="191"/>
        <v>10607.63</v>
      </c>
      <c r="P2457" s="76">
        <v>0</v>
      </c>
      <c r="Q2457" s="66">
        <f t="shared" si="192"/>
        <v>0</v>
      </c>
      <c r="R2457" s="63">
        <v>0</v>
      </c>
      <c r="S2457" s="27">
        <v>10607.63</v>
      </c>
      <c r="T2457" s="27">
        <v>0</v>
      </c>
      <c r="U2457" s="64">
        <f t="shared" si="193"/>
        <v>0</v>
      </c>
      <c r="V2457" s="65">
        <f t="shared" si="194"/>
        <v>10607.63</v>
      </c>
    </row>
    <row r="2458" spans="1:22" x14ac:dyDescent="0.25">
      <c r="A2458" s="1" t="s">
        <v>3727</v>
      </c>
      <c r="B2458" t="s">
        <v>50</v>
      </c>
      <c r="C2458" t="s">
        <v>132</v>
      </c>
      <c r="D2458" t="s">
        <v>50</v>
      </c>
      <c r="E2458" t="s">
        <v>0</v>
      </c>
      <c r="F2458">
        <f t="shared" si="190"/>
        <v>7</v>
      </c>
      <c r="G2458" t="s">
        <v>3787</v>
      </c>
      <c r="H2458" t="s">
        <v>3782</v>
      </c>
      <c r="I2458" t="s">
        <v>3785</v>
      </c>
      <c r="J2458" t="s">
        <v>4397</v>
      </c>
      <c r="K2458" s="46">
        <v>0.49630000000000002</v>
      </c>
      <c r="L2458" s="27">
        <v>0</v>
      </c>
      <c r="M2458" s="27">
        <v>1506.27</v>
      </c>
      <c r="N2458" s="27">
        <v>0</v>
      </c>
      <c r="O2458" s="70">
        <f t="shared" si="191"/>
        <v>1506.27</v>
      </c>
      <c r="P2458" s="76">
        <v>0</v>
      </c>
      <c r="Q2458" s="66">
        <f t="shared" si="192"/>
        <v>0</v>
      </c>
      <c r="R2458" s="63">
        <v>0</v>
      </c>
      <c r="S2458" s="27">
        <v>0</v>
      </c>
      <c r="T2458" s="27">
        <v>1506.27</v>
      </c>
      <c r="U2458" s="64">
        <f t="shared" si="193"/>
        <v>0</v>
      </c>
      <c r="V2458" s="65">
        <f t="shared" si="194"/>
        <v>1506.27</v>
      </c>
    </row>
    <row r="2459" spans="1:22" x14ac:dyDescent="0.25">
      <c r="A2459" s="1" t="s">
        <v>3727</v>
      </c>
      <c r="B2459" t="s">
        <v>50</v>
      </c>
      <c r="C2459" t="s">
        <v>132</v>
      </c>
      <c r="D2459" t="s">
        <v>50</v>
      </c>
      <c r="E2459" t="s">
        <v>0</v>
      </c>
      <c r="F2459">
        <f t="shared" si="190"/>
        <v>7</v>
      </c>
      <c r="G2459" t="s">
        <v>3788</v>
      </c>
      <c r="H2459" t="s">
        <v>3782</v>
      </c>
      <c r="I2459" t="s">
        <v>3785</v>
      </c>
      <c r="J2459" t="s">
        <v>4397</v>
      </c>
      <c r="K2459" s="46">
        <v>0.27139999999999997</v>
      </c>
      <c r="L2459" s="27">
        <v>0</v>
      </c>
      <c r="M2459" s="27">
        <v>823.7</v>
      </c>
      <c r="N2459" s="27">
        <v>0</v>
      </c>
      <c r="O2459" s="70">
        <f t="shared" si="191"/>
        <v>823.7</v>
      </c>
      <c r="P2459" s="76">
        <v>0</v>
      </c>
      <c r="Q2459" s="66">
        <f t="shared" si="192"/>
        <v>0</v>
      </c>
      <c r="R2459" s="63">
        <v>0</v>
      </c>
      <c r="S2459" s="27">
        <v>0</v>
      </c>
      <c r="T2459" s="27">
        <v>823.7</v>
      </c>
      <c r="U2459" s="64">
        <f t="shared" si="193"/>
        <v>0</v>
      </c>
      <c r="V2459" s="65">
        <f t="shared" si="194"/>
        <v>823.7</v>
      </c>
    </row>
    <row r="2460" spans="1:22" x14ac:dyDescent="0.25">
      <c r="A2460" s="1" t="s">
        <v>3727</v>
      </c>
      <c r="B2460" t="s">
        <v>50</v>
      </c>
      <c r="C2460" t="s">
        <v>1345</v>
      </c>
      <c r="D2460" t="s">
        <v>672</v>
      </c>
      <c r="E2460" t="s">
        <v>3</v>
      </c>
      <c r="F2460">
        <f t="shared" si="190"/>
        <v>7</v>
      </c>
      <c r="G2460" t="s">
        <v>3778</v>
      </c>
      <c r="H2460" t="s">
        <v>3779</v>
      </c>
      <c r="I2460" t="s">
        <v>3780</v>
      </c>
      <c r="J2460" t="s">
        <v>4397</v>
      </c>
      <c r="K2460" s="46">
        <v>0.2</v>
      </c>
      <c r="L2460" s="27">
        <v>0</v>
      </c>
      <c r="M2460" s="27">
        <v>45.19</v>
      </c>
      <c r="N2460" s="27">
        <v>0</v>
      </c>
      <c r="O2460" s="70">
        <f t="shared" si="191"/>
        <v>45.19</v>
      </c>
      <c r="P2460" s="76">
        <v>0</v>
      </c>
      <c r="Q2460" s="66">
        <f t="shared" si="192"/>
        <v>0</v>
      </c>
      <c r="R2460" s="63">
        <v>0</v>
      </c>
      <c r="S2460" s="27">
        <v>0</v>
      </c>
      <c r="T2460" s="27">
        <v>45.19</v>
      </c>
      <c r="U2460" s="64">
        <f t="shared" si="193"/>
        <v>0</v>
      </c>
      <c r="V2460" s="65">
        <f t="shared" si="194"/>
        <v>45.19</v>
      </c>
    </row>
    <row r="2461" spans="1:22" x14ac:dyDescent="0.25">
      <c r="A2461" s="1" t="s">
        <v>3727</v>
      </c>
      <c r="B2461" t="s">
        <v>50</v>
      </c>
      <c r="C2461" t="s">
        <v>1345</v>
      </c>
      <c r="D2461" t="s">
        <v>672</v>
      </c>
      <c r="E2461" t="s">
        <v>3</v>
      </c>
      <c r="F2461">
        <f t="shared" si="190"/>
        <v>7</v>
      </c>
      <c r="G2461" t="s">
        <v>3902</v>
      </c>
      <c r="H2461" t="s">
        <v>3782</v>
      </c>
      <c r="I2461" t="s">
        <v>3783</v>
      </c>
      <c r="J2461" t="s">
        <v>4397</v>
      </c>
      <c r="K2461" s="46">
        <v>0.44190000000000002</v>
      </c>
      <c r="L2461" s="27">
        <v>0</v>
      </c>
      <c r="M2461" s="27">
        <v>99.85</v>
      </c>
      <c r="N2461" s="27">
        <v>0</v>
      </c>
      <c r="O2461" s="70">
        <f t="shared" si="191"/>
        <v>99.85</v>
      </c>
      <c r="P2461" s="76">
        <v>0</v>
      </c>
      <c r="Q2461" s="66">
        <f t="shared" si="192"/>
        <v>0</v>
      </c>
      <c r="R2461" s="63">
        <v>0</v>
      </c>
      <c r="S2461" s="27">
        <v>0</v>
      </c>
      <c r="T2461" s="27">
        <v>99.85</v>
      </c>
      <c r="U2461" s="64">
        <f t="shared" si="193"/>
        <v>0</v>
      </c>
      <c r="V2461" s="65">
        <f t="shared" si="194"/>
        <v>99.85</v>
      </c>
    </row>
    <row r="2462" spans="1:22" x14ac:dyDescent="0.25">
      <c r="A2462" s="1" t="s">
        <v>3727</v>
      </c>
      <c r="B2462" t="s">
        <v>50</v>
      </c>
      <c r="C2462" t="s">
        <v>1346</v>
      </c>
      <c r="D2462" t="s">
        <v>1347</v>
      </c>
      <c r="E2462" t="s">
        <v>3</v>
      </c>
      <c r="F2462">
        <f t="shared" si="190"/>
        <v>7</v>
      </c>
      <c r="G2462" t="s">
        <v>3778</v>
      </c>
      <c r="H2462" t="s">
        <v>3779</v>
      </c>
      <c r="I2462" t="s">
        <v>3780</v>
      </c>
      <c r="J2462" t="s">
        <v>4397</v>
      </c>
      <c r="K2462" s="46">
        <v>0.49109999999999998</v>
      </c>
      <c r="L2462" s="27">
        <v>0</v>
      </c>
      <c r="M2462" s="27">
        <v>41.79</v>
      </c>
      <c r="N2462" s="27">
        <v>0</v>
      </c>
      <c r="O2462" s="70">
        <f t="shared" si="191"/>
        <v>41.79</v>
      </c>
      <c r="P2462" s="76">
        <v>0</v>
      </c>
      <c r="Q2462" s="66">
        <f t="shared" si="192"/>
        <v>0</v>
      </c>
      <c r="R2462" s="63">
        <v>0</v>
      </c>
      <c r="S2462" s="27">
        <v>0</v>
      </c>
      <c r="T2462" s="27">
        <v>41.79</v>
      </c>
      <c r="U2462" s="64">
        <f t="shared" si="193"/>
        <v>0</v>
      </c>
      <c r="V2462" s="65">
        <f t="shared" si="194"/>
        <v>41.79</v>
      </c>
    </row>
    <row r="2463" spans="1:22" x14ac:dyDescent="0.25">
      <c r="A2463" s="1" t="s">
        <v>3727</v>
      </c>
      <c r="B2463" t="s">
        <v>50</v>
      </c>
      <c r="C2463" t="s">
        <v>1346</v>
      </c>
      <c r="D2463" t="s">
        <v>1347</v>
      </c>
      <c r="E2463" t="s">
        <v>3</v>
      </c>
      <c r="F2463">
        <f t="shared" si="190"/>
        <v>7</v>
      </c>
      <c r="G2463" t="s">
        <v>3974</v>
      </c>
      <c r="H2463" t="s">
        <v>3782</v>
      </c>
      <c r="I2463" t="s">
        <v>3783</v>
      </c>
      <c r="J2463" t="s">
        <v>4397</v>
      </c>
      <c r="K2463" s="46">
        <v>0.84379999999999999</v>
      </c>
      <c r="L2463" s="27">
        <v>0</v>
      </c>
      <c r="M2463" s="27">
        <v>71.81</v>
      </c>
      <c r="N2463" s="27">
        <v>0</v>
      </c>
      <c r="O2463" s="70">
        <f t="shared" si="191"/>
        <v>71.81</v>
      </c>
      <c r="P2463" s="76">
        <v>0</v>
      </c>
      <c r="Q2463" s="66">
        <f t="shared" si="192"/>
        <v>0</v>
      </c>
      <c r="R2463" s="63">
        <v>0</v>
      </c>
      <c r="S2463" s="27">
        <v>0</v>
      </c>
      <c r="T2463" s="27">
        <v>71.81</v>
      </c>
      <c r="U2463" s="64">
        <f t="shared" si="193"/>
        <v>0</v>
      </c>
      <c r="V2463" s="65">
        <f t="shared" si="194"/>
        <v>71.81</v>
      </c>
    </row>
    <row r="2464" spans="1:22" x14ac:dyDescent="0.25">
      <c r="A2464" s="1" t="s">
        <v>3727</v>
      </c>
      <c r="B2464" t="s">
        <v>50</v>
      </c>
      <c r="C2464" t="s">
        <v>1348</v>
      </c>
      <c r="D2464" t="s">
        <v>1349</v>
      </c>
      <c r="E2464" t="s">
        <v>3</v>
      </c>
      <c r="F2464">
        <f t="shared" si="190"/>
        <v>7</v>
      </c>
      <c r="G2464" t="s">
        <v>3778</v>
      </c>
      <c r="H2464" t="s">
        <v>3779</v>
      </c>
      <c r="I2464" t="s">
        <v>3780</v>
      </c>
      <c r="J2464" t="s">
        <v>4397</v>
      </c>
      <c r="K2464" s="46">
        <v>0.56859999999999999</v>
      </c>
      <c r="L2464" s="27">
        <v>11.18</v>
      </c>
      <c r="M2464" s="27">
        <v>82.79</v>
      </c>
      <c r="N2464" s="27">
        <v>21.860000000000003</v>
      </c>
      <c r="O2464" s="70">
        <f t="shared" si="191"/>
        <v>115.83</v>
      </c>
      <c r="P2464" s="76">
        <v>1.4451052150045747</v>
      </c>
      <c r="Q2464" s="66">
        <f t="shared" si="192"/>
        <v>31.59</v>
      </c>
      <c r="R2464" s="63">
        <v>1</v>
      </c>
      <c r="S2464" s="27">
        <v>0</v>
      </c>
      <c r="T2464" s="27">
        <v>115.83</v>
      </c>
      <c r="U2464" s="64">
        <f t="shared" si="193"/>
        <v>31.59</v>
      </c>
      <c r="V2464" s="65">
        <f t="shared" si="194"/>
        <v>147.41999999999999</v>
      </c>
    </row>
    <row r="2465" spans="1:22" x14ac:dyDescent="0.25">
      <c r="A2465" s="1" t="s">
        <v>3727</v>
      </c>
      <c r="B2465" t="s">
        <v>50</v>
      </c>
      <c r="C2465" t="s">
        <v>1348</v>
      </c>
      <c r="D2465" t="s">
        <v>1349</v>
      </c>
      <c r="E2465" t="s">
        <v>3</v>
      </c>
      <c r="F2465">
        <f t="shared" si="190"/>
        <v>7</v>
      </c>
      <c r="G2465" t="s">
        <v>4005</v>
      </c>
      <c r="H2465" t="s">
        <v>3782</v>
      </c>
      <c r="I2465" t="s">
        <v>3783</v>
      </c>
      <c r="J2465" t="s">
        <v>4397</v>
      </c>
      <c r="K2465" s="46">
        <v>0.48230000000000001</v>
      </c>
      <c r="L2465" s="27">
        <v>28.02</v>
      </c>
      <c r="M2465" s="27">
        <v>70.22</v>
      </c>
      <c r="N2465" s="27">
        <v>0</v>
      </c>
      <c r="O2465" s="70">
        <f t="shared" si="191"/>
        <v>98.24</v>
      </c>
      <c r="P2465" s="76">
        <v>0</v>
      </c>
      <c r="Q2465" s="66">
        <f t="shared" si="192"/>
        <v>0</v>
      </c>
      <c r="R2465" s="63">
        <v>1</v>
      </c>
      <c r="S2465" s="27">
        <v>0</v>
      </c>
      <c r="T2465" s="27">
        <v>98.24</v>
      </c>
      <c r="U2465" s="64">
        <f t="shared" si="193"/>
        <v>0</v>
      </c>
      <c r="V2465" s="65">
        <f t="shared" si="194"/>
        <v>98.24</v>
      </c>
    </row>
    <row r="2466" spans="1:22" x14ac:dyDescent="0.25">
      <c r="A2466" s="1" t="s">
        <v>3727</v>
      </c>
      <c r="B2466" t="s">
        <v>50</v>
      </c>
      <c r="C2466" t="s">
        <v>1350</v>
      </c>
      <c r="D2466" t="s">
        <v>1351</v>
      </c>
      <c r="E2466" t="s">
        <v>3</v>
      </c>
      <c r="F2466">
        <f t="shared" si="190"/>
        <v>7</v>
      </c>
      <c r="G2466" t="s">
        <v>3778</v>
      </c>
      <c r="H2466" t="s">
        <v>3779</v>
      </c>
      <c r="I2466" t="s">
        <v>3780</v>
      </c>
      <c r="J2466" t="s">
        <v>4397</v>
      </c>
      <c r="K2466" s="46">
        <v>0.41260000000000002</v>
      </c>
      <c r="L2466" s="27">
        <v>0</v>
      </c>
      <c r="M2466" s="27">
        <v>179.3</v>
      </c>
      <c r="N2466" s="27">
        <v>0</v>
      </c>
      <c r="O2466" s="70">
        <f t="shared" si="191"/>
        <v>179.3</v>
      </c>
      <c r="P2466" s="76">
        <v>0</v>
      </c>
      <c r="Q2466" s="66">
        <f t="shared" si="192"/>
        <v>0</v>
      </c>
      <c r="R2466" s="63">
        <v>0</v>
      </c>
      <c r="S2466" s="27">
        <v>0</v>
      </c>
      <c r="T2466" s="27">
        <v>179.3</v>
      </c>
      <c r="U2466" s="64">
        <f t="shared" si="193"/>
        <v>0</v>
      </c>
      <c r="V2466" s="65">
        <f t="shared" si="194"/>
        <v>179.3</v>
      </c>
    </row>
    <row r="2467" spans="1:22" x14ac:dyDescent="0.25">
      <c r="A2467" s="1" t="s">
        <v>3727</v>
      </c>
      <c r="B2467" t="s">
        <v>50</v>
      </c>
      <c r="C2467" t="s">
        <v>1350</v>
      </c>
      <c r="D2467" t="s">
        <v>1351</v>
      </c>
      <c r="E2467" t="s">
        <v>3</v>
      </c>
      <c r="F2467">
        <f t="shared" si="190"/>
        <v>7</v>
      </c>
      <c r="G2467" t="s">
        <v>4006</v>
      </c>
      <c r="H2467" t="s">
        <v>3782</v>
      </c>
      <c r="I2467" t="s">
        <v>3783</v>
      </c>
      <c r="J2467" t="s">
        <v>4397</v>
      </c>
      <c r="K2467" s="46">
        <v>1.0290999999999999</v>
      </c>
      <c r="L2467" s="27">
        <v>0</v>
      </c>
      <c r="M2467" s="27">
        <v>447.22</v>
      </c>
      <c r="N2467" s="27">
        <v>0</v>
      </c>
      <c r="O2467" s="70">
        <f t="shared" si="191"/>
        <v>447.22</v>
      </c>
      <c r="P2467" s="76">
        <v>0</v>
      </c>
      <c r="Q2467" s="66">
        <f t="shared" si="192"/>
        <v>0</v>
      </c>
      <c r="R2467" s="63">
        <v>0</v>
      </c>
      <c r="S2467" s="27">
        <v>0</v>
      </c>
      <c r="T2467" s="27">
        <v>447.22</v>
      </c>
      <c r="U2467" s="64">
        <f t="shared" si="193"/>
        <v>0</v>
      </c>
      <c r="V2467" s="65">
        <f t="shared" si="194"/>
        <v>447.22</v>
      </c>
    </row>
    <row r="2468" spans="1:22" x14ac:dyDescent="0.25">
      <c r="A2468" s="1" t="s">
        <v>3727</v>
      </c>
      <c r="B2468" t="s">
        <v>50</v>
      </c>
      <c r="C2468" t="s">
        <v>1352</v>
      </c>
      <c r="D2468" t="s">
        <v>1353</v>
      </c>
      <c r="E2468" t="s">
        <v>3</v>
      </c>
      <c r="F2468">
        <f t="shared" si="190"/>
        <v>7</v>
      </c>
      <c r="G2468" t="s">
        <v>3778</v>
      </c>
      <c r="H2468" t="s">
        <v>3779</v>
      </c>
      <c r="I2468" t="s">
        <v>3780</v>
      </c>
      <c r="J2468" t="s">
        <v>4397</v>
      </c>
      <c r="K2468" s="46">
        <v>0.4153</v>
      </c>
      <c r="L2468" s="27">
        <v>0</v>
      </c>
      <c r="M2468" s="27">
        <v>39.450000000000003</v>
      </c>
      <c r="N2468" s="27">
        <v>0</v>
      </c>
      <c r="O2468" s="70">
        <f t="shared" si="191"/>
        <v>39.450000000000003</v>
      </c>
      <c r="P2468" s="76">
        <v>0</v>
      </c>
      <c r="Q2468" s="66">
        <f t="shared" si="192"/>
        <v>0</v>
      </c>
      <c r="R2468" s="63">
        <v>0</v>
      </c>
      <c r="S2468" s="27">
        <v>0</v>
      </c>
      <c r="T2468" s="27">
        <v>39.450000000000003</v>
      </c>
      <c r="U2468" s="64">
        <f t="shared" si="193"/>
        <v>0</v>
      </c>
      <c r="V2468" s="65">
        <f t="shared" si="194"/>
        <v>39.450000000000003</v>
      </c>
    </row>
    <row r="2469" spans="1:22" x14ac:dyDescent="0.25">
      <c r="A2469" s="1" t="s">
        <v>3727</v>
      </c>
      <c r="B2469" t="s">
        <v>50</v>
      </c>
      <c r="C2469" t="s">
        <v>1352</v>
      </c>
      <c r="D2469" t="s">
        <v>1353</v>
      </c>
      <c r="E2469" t="s">
        <v>3</v>
      </c>
      <c r="F2469">
        <f t="shared" si="190"/>
        <v>7</v>
      </c>
      <c r="G2469" t="s">
        <v>4005</v>
      </c>
      <c r="H2469" t="s">
        <v>3782</v>
      </c>
      <c r="I2469" t="s">
        <v>3783</v>
      </c>
      <c r="J2469" t="s">
        <v>4397</v>
      </c>
      <c r="K2469" s="46">
        <v>4.2417999999999996</v>
      </c>
      <c r="L2469" s="27">
        <v>0</v>
      </c>
      <c r="M2469" s="27">
        <v>402.97</v>
      </c>
      <c r="N2469" s="27">
        <v>0</v>
      </c>
      <c r="O2469" s="70">
        <f t="shared" si="191"/>
        <v>402.97</v>
      </c>
      <c r="P2469" s="76">
        <v>0</v>
      </c>
      <c r="Q2469" s="66">
        <f t="shared" si="192"/>
        <v>0</v>
      </c>
      <c r="R2469" s="63">
        <v>0</v>
      </c>
      <c r="S2469" s="27">
        <v>0</v>
      </c>
      <c r="T2469" s="27">
        <v>402.97</v>
      </c>
      <c r="U2469" s="64">
        <f t="shared" si="193"/>
        <v>0</v>
      </c>
      <c r="V2469" s="65">
        <f t="shared" si="194"/>
        <v>402.97</v>
      </c>
    </row>
    <row r="2470" spans="1:22" x14ac:dyDescent="0.25">
      <c r="A2470" s="1" t="s">
        <v>3727</v>
      </c>
      <c r="B2470" t="s">
        <v>50</v>
      </c>
      <c r="C2470" t="s">
        <v>1354</v>
      </c>
      <c r="D2470" t="s">
        <v>1355</v>
      </c>
      <c r="E2470" t="s">
        <v>3</v>
      </c>
      <c r="F2470">
        <f t="shared" si="190"/>
        <v>7</v>
      </c>
      <c r="G2470" t="s">
        <v>3778</v>
      </c>
      <c r="H2470" t="s">
        <v>3779</v>
      </c>
      <c r="I2470" t="s">
        <v>3780</v>
      </c>
      <c r="J2470" t="s">
        <v>4397</v>
      </c>
      <c r="K2470" s="46">
        <v>0.41949999999999998</v>
      </c>
      <c r="L2470" s="27">
        <v>0</v>
      </c>
      <c r="M2470" s="27">
        <v>155.19999999999999</v>
      </c>
      <c r="N2470" s="27">
        <v>0</v>
      </c>
      <c r="O2470" s="70">
        <f t="shared" si="191"/>
        <v>155.19999999999999</v>
      </c>
      <c r="P2470" s="76">
        <v>0</v>
      </c>
      <c r="Q2470" s="66">
        <f t="shared" si="192"/>
        <v>0</v>
      </c>
      <c r="R2470" s="63">
        <v>0</v>
      </c>
      <c r="S2470" s="27">
        <v>0</v>
      </c>
      <c r="T2470" s="27">
        <v>155.19999999999999</v>
      </c>
      <c r="U2470" s="64">
        <f t="shared" si="193"/>
        <v>0</v>
      </c>
      <c r="V2470" s="65">
        <f t="shared" si="194"/>
        <v>155.19999999999999</v>
      </c>
    </row>
    <row r="2471" spans="1:22" x14ac:dyDescent="0.25">
      <c r="A2471" s="1" t="s">
        <v>3727</v>
      </c>
      <c r="B2471" t="s">
        <v>50</v>
      </c>
      <c r="C2471" t="s">
        <v>1354</v>
      </c>
      <c r="D2471" t="s">
        <v>1355</v>
      </c>
      <c r="E2471" t="s">
        <v>3</v>
      </c>
      <c r="F2471">
        <f t="shared" si="190"/>
        <v>7</v>
      </c>
      <c r="G2471" t="s">
        <v>4007</v>
      </c>
      <c r="H2471" t="s">
        <v>3798</v>
      </c>
      <c r="I2471" t="s">
        <v>3783</v>
      </c>
      <c r="J2471" t="s">
        <v>4397</v>
      </c>
      <c r="K2471" s="46">
        <v>0.12419999999999999</v>
      </c>
      <c r="L2471" s="27">
        <v>0</v>
      </c>
      <c r="M2471" s="27">
        <v>45.95</v>
      </c>
      <c r="N2471" s="27">
        <v>0</v>
      </c>
      <c r="O2471" s="70">
        <f t="shared" si="191"/>
        <v>45.95</v>
      </c>
      <c r="P2471" s="76">
        <v>0</v>
      </c>
      <c r="Q2471" s="66">
        <f t="shared" si="192"/>
        <v>0</v>
      </c>
      <c r="R2471" s="63">
        <v>0</v>
      </c>
      <c r="S2471" s="27">
        <v>0</v>
      </c>
      <c r="T2471" s="27">
        <v>45.95</v>
      </c>
      <c r="U2471" s="64">
        <f t="shared" si="193"/>
        <v>0</v>
      </c>
      <c r="V2471" s="65">
        <f t="shared" si="194"/>
        <v>45.95</v>
      </c>
    </row>
    <row r="2472" spans="1:22" x14ac:dyDescent="0.25">
      <c r="A2472" s="1" t="s">
        <v>3727</v>
      </c>
      <c r="B2472" t="s">
        <v>50</v>
      </c>
      <c r="C2472" t="s">
        <v>1354</v>
      </c>
      <c r="D2472" t="s">
        <v>1355</v>
      </c>
      <c r="E2472" t="s">
        <v>3</v>
      </c>
      <c r="F2472">
        <f t="shared" si="190"/>
        <v>7</v>
      </c>
      <c r="G2472" t="s">
        <v>4216</v>
      </c>
      <c r="H2472" t="s">
        <v>3798</v>
      </c>
      <c r="I2472" t="s">
        <v>3785</v>
      </c>
      <c r="J2472" t="s">
        <v>4397</v>
      </c>
      <c r="K2472" s="46">
        <v>0.21729999999999999</v>
      </c>
      <c r="L2472" s="27">
        <v>0</v>
      </c>
      <c r="M2472" s="27">
        <v>80.39</v>
      </c>
      <c r="N2472" s="27">
        <v>0</v>
      </c>
      <c r="O2472" s="70">
        <f t="shared" si="191"/>
        <v>80.39</v>
      </c>
      <c r="P2472" s="76">
        <v>0</v>
      </c>
      <c r="Q2472" s="66">
        <f t="shared" si="192"/>
        <v>0</v>
      </c>
      <c r="R2472" s="63">
        <v>0</v>
      </c>
      <c r="S2472" s="27">
        <v>0</v>
      </c>
      <c r="T2472" s="27">
        <v>80.39</v>
      </c>
      <c r="U2472" s="64">
        <f t="shared" si="193"/>
        <v>0</v>
      </c>
      <c r="V2472" s="65">
        <f t="shared" si="194"/>
        <v>80.39</v>
      </c>
    </row>
    <row r="2473" spans="1:22" x14ac:dyDescent="0.25">
      <c r="A2473" s="1" t="s">
        <v>3727</v>
      </c>
      <c r="B2473" t="s">
        <v>50</v>
      </c>
      <c r="C2473" t="s">
        <v>1356</v>
      </c>
      <c r="D2473" t="s">
        <v>1357</v>
      </c>
      <c r="E2473" t="s">
        <v>3</v>
      </c>
      <c r="F2473">
        <f t="shared" si="190"/>
        <v>7</v>
      </c>
      <c r="G2473" t="s">
        <v>3778</v>
      </c>
      <c r="H2473" t="s">
        <v>3779</v>
      </c>
      <c r="I2473" t="s">
        <v>3780</v>
      </c>
      <c r="J2473" t="s">
        <v>4397</v>
      </c>
      <c r="K2473" s="46">
        <v>0.43219999999999997</v>
      </c>
      <c r="L2473" s="27">
        <v>187.52</v>
      </c>
      <c r="M2473" s="27">
        <v>108.09</v>
      </c>
      <c r="N2473" s="27">
        <v>429.27</v>
      </c>
      <c r="O2473" s="70">
        <f t="shared" si="191"/>
        <v>724.88</v>
      </c>
      <c r="P2473" s="76">
        <v>1.4452675472313463</v>
      </c>
      <c r="Q2473" s="66">
        <f t="shared" si="192"/>
        <v>620.41</v>
      </c>
      <c r="R2473" s="63">
        <v>1</v>
      </c>
      <c r="S2473" s="27">
        <v>0</v>
      </c>
      <c r="T2473" s="27">
        <v>724.88</v>
      </c>
      <c r="U2473" s="64">
        <f t="shared" si="193"/>
        <v>620.41</v>
      </c>
      <c r="V2473" s="65">
        <f t="shared" si="194"/>
        <v>1345.29</v>
      </c>
    </row>
    <row r="2474" spans="1:22" x14ac:dyDescent="0.25">
      <c r="A2474" s="1" t="s">
        <v>3727</v>
      </c>
      <c r="B2474" t="s">
        <v>50</v>
      </c>
      <c r="C2474" t="s">
        <v>1356</v>
      </c>
      <c r="D2474" t="s">
        <v>1357</v>
      </c>
      <c r="E2474" t="s">
        <v>3</v>
      </c>
      <c r="F2474">
        <f t="shared" si="190"/>
        <v>7</v>
      </c>
      <c r="G2474" t="s">
        <v>3987</v>
      </c>
      <c r="H2474" t="s">
        <v>3782</v>
      </c>
      <c r="I2474" t="s">
        <v>3783</v>
      </c>
      <c r="J2474" t="s">
        <v>4397</v>
      </c>
      <c r="K2474" s="46">
        <v>0.98829999999999996</v>
      </c>
      <c r="L2474" s="27">
        <v>1410.4</v>
      </c>
      <c r="M2474" s="27">
        <v>247.17</v>
      </c>
      <c r="N2474" s="27">
        <v>0</v>
      </c>
      <c r="O2474" s="70">
        <f t="shared" si="191"/>
        <v>1657.5700000000002</v>
      </c>
      <c r="P2474" s="76">
        <v>0</v>
      </c>
      <c r="Q2474" s="66">
        <f t="shared" si="192"/>
        <v>0</v>
      </c>
      <c r="R2474" s="63">
        <v>1</v>
      </c>
      <c r="S2474" s="27">
        <v>0</v>
      </c>
      <c r="T2474" s="27">
        <v>1657.5700000000002</v>
      </c>
      <c r="U2474" s="64">
        <f t="shared" si="193"/>
        <v>0</v>
      </c>
      <c r="V2474" s="65">
        <f t="shared" si="194"/>
        <v>1657.5700000000002</v>
      </c>
    </row>
    <row r="2475" spans="1:22" x14ac:dyDescent="0.25">
      <c r="A2475" s="1" t="s">
        <v>3727</v>
      </c>
      <c r="B2475" t="s">
        <v>50</v>
      </c>
      <c r="C2475" t="s">
        <v>1358</v>
      </c>
      <c r="D2475" t="s">
        <v>50</v>
      </c>
      <c r="E2475" t="s">
        <v>3</v>
      </c>
      <c r="F2475">
        <f t="shared" si="190"/>
        <v>7</v>
      </c>
      <c r="G2475" t="s">
        <v>3778</v>
      </c>
      <c r="H2475" t="s">
        <v>3779</v>
      </c>
      <c r="I2475" t="s">
        <v>3780</v>
      </c>
      <c r="J2475" t="s">
        <v>4397</v>
      </c>
      <c r="K2475" s="46">
        <v>0.43669999999999998</v>
      </c>
      <c r="L2475" s="27">
        <v>0</v>
      </c>
      <c r="M2475" s="27">
        <v>85.1</v>
      </c>
      <c r="N2475" s="27">
        <v>0</v>
      </c>
      <c r="O2475" s="70">
        <f t="shared" si="191"/>
        <v>85.1</v>
      </c>
      <c r="P2475" s="76">
        <v>0</v>
      </c>
      <c r="Q2475" s="66">
        <f t="shared" si="192"/>
        <v>0</v>
      </c>
      <c r="R2475" s="63">
        <v>0</v>
      </c>
      <c r="S2475" s="27">
        <v>0</v>
      </c>
      <c r="T2475" s="27">
        <v>85.1</v>
      </c>
      <c r="U2475" s="64">
        <f t="shared" si="193"/>
        <v>0</v>
      </c>
      <c r="V2475" s="65">
        <f t="shared" si="194"/>
        <v>85.1</v>
      </c>
    </row>
    <row r="2476" spans="1:22" x14ac:dyDescent="0.25">
      <c r="A2476" s="1" t="s">
        <v>3727</v>
      </c>
      <c r="B2476" t="s">
        <v>50</v>
      </c>
      <c r="C2476" t="s">
        <v>1358</v>
      </c>
      <c r="D2476" t="s">
        <v>50</v>
      </c>
      <c r="E2476" t="s">
        <v>3</v>
      </c>
      <c r="F2476">
        <f t="shared" si="190"/>
        <v>7</v>
      </c>
      <c r="G2476" t="s">
        <v>4008</v>
      </c>
      <c r="H2476" t="s">
        <v>3782</v>
      </c>
      <c r="I2476" t="s">
        <v>3783</v>
      </c>
      <c r="J2476" t="s">
        <v>4397</v>
      </c>
      <c r="K2476" s="46">
        <v>0.41839999999999999</v>
      </c>
      <c r="L2476" s="27">
        <v>0</v>
      </c>
      <c r="M2476" s="27">
        <v>81.53</v>
      </c>
      <c r="N2476" s="27">
        <v>0</v>
      </c>
      <c r="O2476" s="70">
        <f t="shared" si="191"/>
        <v>81.53</v>
      </c>
      <c r="P2476" s="76">
        <v>0</v>
      </c>
      <c r="Q2476" s="66">
        <f t="shared" si="192"/>
        <v>0</v>
      </c>
      <c r="R2476" s="63">
        <v>0</v>
      </c>
      <c r="S2476" s="27">
        <v>0</v>
      </c>
      <c r="T2476" s="27">
        <v>81.53</v>
      </c>
      <c r="U2476" s="64">
        <f t="shared" si="193"/>
        <v>0</v>
      </c>
      <c r="V2476" s="65">
        <f t="shared" si="194"/>
        <v>81.53</v>
      </c>
    </row>
    <row r="2477" spans="1:22" x14ac:dyDescent="0.25">
      <c r="A2477" s="1" t="s">
        <v>3727</v>
      </c>
      <c r="B2477" t="s">
        <v>50</v>
      </c>
      <c r="C2477" t="s">
        <v>1358</v>
      </c>
      <c r="D2477" t="s">
        <v>50</v>
      </c>
      <c r="E2477" t="s">
        <v>3</v>
      </c>
      <c r="F2477">
        <f t="shared" si="190"/>
        <v>7</v>
      </c>
      <c r="G2477" t="s">
        <v>3987</v>
      </c>
      <c r="H2477" t="s">
        <v>3782</v>
      </c>
      <c r="I2477" t="s">
        <v>3783</v>
      </c>
      <c r="J2477" t="s">
        <v>4397</v>
      </c>
      <c r="K2477" s="46">
        <v>1.8409</v>
      </c>
      <c r="L2477" s="27">
        <v>0</v>
      </c>
      <c r="M2477" s="27">
        <v>358.72</v>
      </c>
      <c r="N2477" s="27">
        <v>0</v>
      </c>
      <c r="O2477" s="70">
        <f t="shared" si="191"/>
        <v>358.72</v>
      </c>
      <c r="P2477" s="76">
        <v>0</v>
      </c>
      <c r="Q2477" s="66">
        <f t="shared" si="192"/>
        <v>0</v>
      </c>
      <c r="R2477" s="63">
        <v>0</v>
      </c>
      <c r="S2477" s="27">
        <v>0</v>
      </c>
      <c r="T2477" s="27">
        <v>358.72</v>
      </c>
      <c r="U2477" s="64">
        <f t="shared" si="193"/>
        <v>0</v>
      </c>
      <c r="V2477" s="65">
        <f t="shared" si="194"/>
        <v>358.72</v>
      </c>
    </row>
    <row r="2478" spans="1:22" x14ac:dyDescent="0.25">
      <c r="A2478" s="1" t="s">
        <v>3727</v>
      </c>
      <c r="B2478" t="s">
        <v>50</v>
      </c>
      <c r="C2478" t="s">
        <v>1358</v>
      </c>
      <c r="D2478" t="s">
        <v>50</v>
      </c>
      <c r="E2478" t="s">
        <v>3</v>
      </c>
      <c r="F2478">
        <f t="shared" si="190"/>
        <v>7</v>
      </c>
      <c r="G2478" t="s">
        <v>3900</v>
      </c>
      <c r="H2478" t="s">
        <v>3779</v>
      </c>
      <c r="I2478" t="s">
        <v>3780</v>
      </c>
      <c r="J2478" t="s">
        <v>4397</v>
      </c>
      <c r="K2478" s="46">
        <v>0.39700000000000002</v>
      </c>
      <c r="L2478" s="27">
        <v>0</v>
      </c>
      <c r="M2478" s="27">
        <v>77.36</v>
      </c>
      <c r="N2478" s="27">
        <v>0</v>
      </c>
      <c r="O2478" s="70">
        <f t="shared" si="191"/>
        <v>77.36</v>
      </c>
      <c r="P2478" s="76">
        <v>0</v>
      </c>
      <c r="Q2478" s="66">
        <f t="shared" si="192"/>
        <v>0</v>
      </c>
      <c r="R2478" s="63">
        <v>0</v>
      </c>
      <c r="S2478" s="27">
        <v>0</v>
      </c>
      <c r="T2478" s="27">
        <v>77.36</v>
      </c>
      <c r="U2478" s="64">
        <f t="shared" si="193"/>
        <v>0</v>
      </c>
      <c r="V2478" s="65">
        <f t="shared" si="194"/>
        <v>77.36</v>
      </c>
    </row>
    <row r="2479" spans="1:22" x14ac:dyDescent="0.25">
      <c r="A2479" s="1" t="s">
        <v>3727</v>
      </c>
      <c r="B2479" t="s">
        <v>50</v>
      </c>
      <c r="C2479" t="s">
        <v>1358</v>
      </c>
      <c r="D2479" t="s">
        <v>50</v>
      </c>
      <c r="E2479" t="s">
        <v>3</v>
      </c>
      <c r="F2479">
        <f t="shared" si="190"/>
        <v>7</v>
      </c>
      <c r="G2479" t="s">
        <v>4009</v>
      </c>
      <c r="H2479" t="s">
        <v>3782</v>
      </c>
      <c r="I2479" t="s">
        <v>3785</v>
      </c>
      <c r="J2479" t="s">
        <v>4397</v>
      </c>
      <c r="K2479" s="46">
        <v>0.24929999999999999</v>
      </c>
      <c r="L2479" s="27">
        <v>0</v>
      </c>
      <c r="M2479" s="27">
        <v>48.58</v>
      </c>
      <c r="N2479" s="27">
        <v>0</v>
      </c>
      <c r="O2479" s="70">
        <f t="shared" si="191"/>
        <v>48.58</v>
      </c>
      <c r="P2479" s="76">
        <v>0</v>
      </c>
      <c r="Q2479" s="66">
        <f t="shared" si="192"/>
        <v>0</v>
      </c>
      <c r="R2479" s="63">
        <v>0</v>
      </c>
      <c r="S2479" s="27">
        <v>0</v>
      </c>
      <c r="T2479" s="27">
        <v>48.58</v>
      </c>
      <c r="U2479" s="64">
        <f t="shared" si="193"/>
        <v>0</v>
      </c>
      <c r="V2479" s="65">
        <f t="shared" si="194"/>
        <v>48.58</v>
      </c>
    </row>
    <row r="2480" spans="1:22" x14ac:dyDescent="0.25">
      <c r="A2480" s="1" t="s">
        <v>3727</v>
      </c>
      <c r="B2480" t="s">
        <v>50</v>
      </c>
      <c r="C2480" t="s">
        <v>1358</v>
      </c>
      <c r="D2480" t="s">
        <v>50</v>
      </c>
      <c r="E2480" t="s">
        <v>3</v>
      </c>
      <c r="F2480">
        <f t="shared" si="190"/>
        <v>7</v>
      </c>
      <c r="G2480" t="s">
        <v>3796</v>
      </c>
      <c r="H2480" t="s">
        <v>3782</v>
      </c>
      <c r="I2480" t="s">
        <v>3783</v>
      </c>
      <c r="J2480" t="s">
        <v>4397</v>
      </c>
      <c r="K2480" s="46">
        <v>0.2077</v>
      </c>
      <c r="L2480" s="27">
        <v>0</v>
      </c>
      <c r="M2480" s="27">
        <v>40.47</v>
      </c>
      <c r="N2480" s="27">
        <v>0</v>
      </c>
      <c r="O2480" s="70">
        <f t="shared" si="191"/>
        <v>40.47</v>
      </c>
      <c r="P2480" s="76">
        <v>0</v>
      </c>
      <c r="Q2480" s="66">
        <f t="shared" si="192"/>
        <v>0</v>
      </c>
      <c r="R2480" s="63">
        <v>0</v>
      </c>
      <c r="S2480" s="27">
        <v>0</v>
      </c>
      <c r="T2480" s="27">
        <v>40.47</v>
      </c>
      <c r="U2480" s="64">
        <f t="shared" si="193"/>
        <v>0</v>
      </c>
      <c r="V2480" s="65">
        <f t="shared" si="194"/>
        <v>40.47</v>
      </c>
    </row>
    <row r="2481" spans="1:22" x14ac:dyDescent="0.25">
      <c r="A2481" s="1" t="s">
        <v>3727</v>
      </c>
      <c r="B2481" t="s">
        <v>50</v>
      </c>
      <c r="C2481" t="s">
        <v>1359</v>
      </c>
      <c r="D2481" t="s">
        <v>1360</v>
      </c>
      <c r="E2481" t="s">
        <v>3</v>
      </c>
      <c r="F2481">
        <f t="shared" si="190"/>
        <v>7</v>
      </c>
      <c r="G2481" t="s">
        <v>3778</v>
      </c>
      <c r="H2481" t="s">
        <v>3779</v>
      </c>
      <c r="I2481" t="s">
        <v>3780</v>
      </c>
      <c r="J2481" t="s">
        <v>4397</v>
      </c>
      <c r="K2481" s="46">
        <v>0.30740000000000001</v>
      </c>
      <c r="L2481" s="27">
        <v>0</v>
      </c>
      <c r="M2481" s="27">
        <v>66.5</v>
      </c>
      <c r="N2481" s="27">
        <v>0</v>
      </c>
      <c r="O2481" s="70">
        <f t="shared" si="191"/>
        <v>66.5</v>
      </c>
      <c r="P2481" s="76">
        <v>0</v>
      </c>
      <c r="Q2481" s="66">
        <f t="shared" si="192"/>
        <v>0</v>
      </c>
      <c r="R2481" s="63">
        <v>0</v>
      </c>
      <c r="S2481" s="27">
        <v>0</v>
      </c>
      <c r="T2481" s="27">
        <v>66.5</v>
      </c>
      <c r="U2481" s="64">
        <f t="shared" si="193"/>
        <v>0</v>
      </c>
      <c r="V2481" s="65">
        <f t="shared" si="194"/>
        <v>66.5</v>
      </c>
    </row>
    <row r="2482" spans="1:22" x14ac:dyDescent="0.25">
      <c r="A2482" s="1" t="s">
        <v>3727</v>
      </c>
      <c r="B2482" t="s">
        <v>50</v>
      </c>
      <c r="C2482" t="s">
        <v>1359</v>
      </c>
      <c r="D2482" t="s">
        <v>1360</v>
      </c>
      <c r="E2482" t="s">
        <v>3</v>
      </c>
      <c r="F2482">
        <f t="shared" si="190"/>
        <v>7</v>
      </c>
      <c r="G2482" t="s">
        <v>3900</v>
      </c>
      <c r="H2482" t="s">
        <v>3779</v>
      </c>
      <c r="I2482" t="s">
        <v>3780</v>
      </c>
      <c r="J2482" t="s">
        <v>4397</v>
      </c>
      <c r="K2482" s="46">
        <v>0.32019999999999998</v>
      </c>
      <c r="L2482" s="27">
        <v>0</v>
      </c>
      <c r="M2482" s="27">
        <v>69.27</v>
      </c>
      <c r="N2482" s="27">
        <v>0</v>
      </c>
      <c r="O2482" s="70">
        <f t="shared" si="191"/>
        <v>69.27</v>
      </c>
      <c r="P2482" s="76">
        <v>0</v>
      </c>
      <c r="Q2482" s="66">
        <f t="shared" si="192"/>
        <v>0</v>
      </c>
      <c r="R2482" s="63">
        <v>0</v>
      </c>
      <c r="S2482" s="27">
        <v>0</v>
      </c>
      <c r="T2482" s="27">
        <v>69.27</v>
      </c>
      <c r="U2482" s="64">
        <f t="shared" si="193"/>
        <v>0</v>
      </c>
      <c r="V2482" s="65">
        <f t="shared" si="194"/>
        <v>69.27</v>
      </c>
    </row>
    <row r="2483" spans="1:22" x14ac:dyDescent="0.25">
      <c r="A2483" s="1" t="s">
        <v>3727</v>
      </c>
      <c r="B2483" t="s">
        <v>50</v>
      </c>
      <c r="C2483" t="s">
        <v>1359</v>
      </c>
      <c r="D2483" t="s">
        <v>1360</v>
      </c>
      <c r="E2483" t="s">
        <v>3</v>
      </c>
      <c r="F2483">
        <f t="shared" si="190"/>
        <v>7</v>
      </c>
      <c r="G2483" t="s">
        <v>3902</v>
      </c>
      <c r="H2483" t="s">
        <v>3782</v>
      </c>
      <c r="I2483" t="s">
        <v>3783</v>
      </c>
      <c r="J2483" t="s">
        <v>4397</v>
      </c>
      <c r="K2483" s="46">
        <v>0.94669999999999999</v>
      </c>
      <c r="L2483" s="27">
        <v>0</v>
      </c>
      <c r="M2483" s="27">
        <v>204.81</v>
      </c>
      <c r="N2483" s="27">
        <v>0</v>
      </c>
      <c r="O2483" s="70">
        <f t="shared" si="191"/>
        <v>204.81</v>
      </c>
      <c r="P2483" s="76">
        <v>0</v>
      </c>
      <c r="Q2483" s="66">
        <f t="shared" si="192"/>
        <v>0</v>
      </c>
      <c r="R2483" s="63">
        <v>0</v>
      </c>
      <c r="S2483" s="27">
        <v>0</v>
      </c>
      <c r="T2483" s="27">
        <v>204.81</v>
      </c>
      <c r="U2483" s="64">
        <f t="shared" si="193"/>
        <v>0</v>
      </c>
      <c r="V2483" s="65">
        <f t="shared" si="194"/>
        <v>204.81</v>
      </c>
    </row>
    <row r="2484" spans="1:22" x14ac:dyDescent="0.25">
      <c r="A2484" s="1" t="s">
        <v>3727</v>
      </c>
      <c r="B2484" t="s">
        <v>50</v>
      </c>
      <c r="C2484" t="s">
        <v>1359</v>
      </c>
      <c r="D2484" t="s">
        <v>1360</v>
      </c>
      <c r="E2484" t="s">
        <v>3</v>
      </c>
      <c r="F2484">
        <f t="shared" si="190"/>
        <v>7</v>
      </c>
      <c r="G2484" t="s">
        <v>4010</v>
      </c>
      <c r="H2484" t="s">
        <v>3798</v>
      </c>
      <c r="I2484" t="s">
        <v>3783</v>
      </c>
      <c r="J2484" t="s">
        <v>4397</v>
      </c>
      <c r="K2484" s="46">
        <v>0.44140000000000001</v>
      </c>
      <c r="L2484" s="27">
        <v>0</v>
      </c>
      <c r="M2484" s="27">
        <v>95.49</v>
      </c>
      <c r="N2484" s="27">
        <v>0</v>
      </c>
      <c r="O2484" s="70">
        <f t="shared" si="191"/>
        <v>95.49</v>
      </c>
      <c r="P2484" s="76">
        <v>0</v>
      </c>
      <c r="Q2484" s="66">
        <f t="shared" si="192"/>
        <v>0</v>
      </c>
      <c r="R2484" s="63">
        <v>0</v>
      </c>
      <c r="S2484" s="27">
        <v>0</v>
      </c>
      <c r="T2484" s="27">
        <v>95.49</v>
      </c>
      <c r="U2484" s="64">
        <f t="shared" si="193"/>
        <v>0</v>
      </c>
      <c r="V2484" s="65">
        <f t="shared" si="194"/>
        <v>95.49</v>
      </c>
    </row>
    <row r="2485" spans="1:22" x14ac:dyDescent="0.25">
      <c r="A2485" s="1" t="s">
        <v>3727</v>
      </c>
      <c r="B2485" t="s">
        <v>50</v>
      </c>
      <c r="C2485" t="s">
        <v>1359</v>
      </c>
      <c r="D2485" t="s">
        <v>1360</v>
      </c>
      <c r="E2485" t="s">
        <v>3</v>
      </c>
      <c r="F2485">
        <f t="shared" si="190"/>
        <v>7</v>
      </c>
      <c r="G2485" t="s">
        <v>3909</v>
      </c>
      <c r="H2485" t="s">
        <v>3782</v>
      </c>
      <c r="I2485" t="s">
        <v>3783</v>
      </c>
      <c r="J2485" t="s">
        <v>4397</v>
      </c>
      <c r="K2485" s="46">
        <v>0.35930000000000001</v>
      </c>
      <c r="L2485" s="27">
        <v>0</v>
      </c>
      <c r="M2485" s="27">
        <v>77.73</v>
      </c>
      <c r="N2485" s="27">
        <v>0</v>
      </c>
      <c r="O2485" s="70">
        <f t="shared" si="191"/>
        <v>77.73</v>
      </c>
      <c r="P2485" s="76">
        <v>0</v>
      </c>
      <c r="Q2485" s="66">
        <f t="shared" si="192"/>
        <v>0</v>
      </c>
      <c r="R2485" s="63">
        <v>0</v>
      </c>
      <c r="S2485" s="27">
        <v>0</v>
      </c>
      <c r="T2485" s="27">
        <v>77.73</v>
      </c>
      <c r="U2485" s="64">
        <f t="shared" si="193"/>
        <v>0</v>
      </c>
      <c r="V2485" s="65">
        <f t="shared" si="194"/>
        <v>77.73</v>
      </c>
    </row>
    <row r="2486" spans="1:22" x14ac:dyDescent="0.25">
      <c r="A2486" s="1" t="s">
        <v>3727</v>
      </c>
      <c r="B2486" t="s">
        <v>50</v>
      </c>
      <c r="C2486" t="s">
        <v>1359</v>
      </c>
      <c r="D2486" t="s">
        <v>1360</v>
      </c>
      <c r="E2486" t="s">
        <v>3</v>
      </c>
      <c r="F2486">
        <f t="shared" si="190"/>
        <v>7</v>
      </c>
      <c r="G2486" t="s">
        <v>3784</v>
      </c>
      <c r="H2486" t="s">
        <v>3782</v>
      </c>
      <c r="I2486" t="s">
        <v>3785</v>
      </c>
      <c r="J2486" t="s">
        <v>4397</v>
      </c>
      <c r="K2486" s="46">
        <v>0.29370000000000002</v>
      </c>
      <c r="L2486" s="27">
        <v>0</v>
      </c>
      <c r="M2486" s="27">
        <v>63.54</v>
      </c>
      <c r="N2486" s="27">
        <v>0</v>
      </c>
      <c r="O2486" s="70">
        <f t="shared" si="191"/>
        <v>63.54</v>
      </c>
      <c r="P2486" s="76">
        <v>0</v>
      </c>
      <c r="Q2486" s="66">
        <f t="shared" si="192"/>
        <v>0</v>
      </c>
      <c r="R2486" s="63">
        <v>0</v>
      </c>
      <c r="S2486" s="27">
        <v>0</v>
      </c>
      <c r="T2486" s="27">
        <v>63.54</v>
      </c>
      <c r="U2486" s="64">
        <f t="shared" si="193"/>
        <v>0</v>
      </c>
      <c r="V2486" s="65">
        <f t="shared" si="194"/>
        <v>63.54</v>
      </c>
    </row>
    <row r="2487" spans="1:22" x14ac:dyDescent="0.25">
      <c r="A2487" s="1" t="s">
        <v>3727</v>
      </c>
      <c r="B2487" t="s">
        <v>50</v>
      </c>
      <c r="C2487" t="s">
        <v>1361</v>
      </c>
      <c r="D2487" t="s">
        <v>1269</v>
      </c>
      <c r="E2487" t="s">
        <v>3</v>
      </c>
      <c r="F2487">
        <f t="shared" si="190"/>
        <v>7</v>
      </c>
      <c r="G2487" t="s">
        <v>3778</v>
      </c>
      <c r="H2487" t="s">
        <v>3779</v>
      </c>
      <c r="I2487" t="s">
        <v>3780</v>
      </c>
      <c r="J2487" t="s">
        <v>4397</v>
      </c>
      <c r="K2487" s="46">
        <v>0.4572</v>
      </c>
      <c r="L2487" s="27">
        <v>0</v>
      </c>
      <c r="M2487" s="27">
        <v>193.35</v>
      </c>
      <c r="N2487" s="27">
        <v>0</v>
      </c>
      <c r="O2487" s="70">
        <f t="shared" si="191"/>
        <v>193.35</v>
      </c>
      <c r="P2487" s="76">
        <v>0</v>
      </c>
      <c r="Q2487" s="66">
        <f t="shared" si="192"/>
        <v>0</v>
      </c>
      <c r="R2487" s="63">
        <v>0</v>
      </c>
      <c r="S2487" s="27">
        <v>0</v>
      </c>
      <c r="T2487" s="27">
        <v>193.35</v>
      </c>
      <c r="U2487" s="64">
        <f t="shared" si="193"/>
        <v>0</v>
      </c>
      <c r="V2487" s="65">
        <f t="shared" si="194"/>
        <v>193.35</v>
      </c>
    </row>
    <row r="2488" spans="1:22" x14ac:dyDescent="0.25">
      <c r="A2488" s="1" t="s">
        <v>3727</v>
      </c>
      <c r="B2488" t="s">
        <v>50</v>
      </c>
      <c r="C2488" t="s">
        <v>1361</v>
      </c>
      <c r="D2488" t="s">
        <v>1269</v>
      </c>
      <c r="E2488" t="s">
        <v>3</v>
      </c>
      <c r="F2488">
        <f t="shared" si="190"/>
        <v>7</v>
      </c>
      <c r="G2488" t="s">
        <v>3974</v>
      </c>
      <c r="H2488" t="s">
        <v>3782</v>
      </c>
      <c r="I2488" t="s">
        <v>3783</v>
      </c>
      <c r="J2488" t="s">
        <v>4397</v>
      </c>
      <c r="K2488" s="46">
        <v>1.1480999999999999</v>
      </c>
      <c r="L2488" s="27">
        <v>0</v>
      </c>
      <c r="M2488" s="27">
        <v>485.53</v>
      </c>
      <c r="N2488" s="27">
        <v>0</v>
      </c>
      <c r="O2488" s="70">
        <f t="shared" si="191"/>
        <v>485.53</v>
      </c>
      <c r="P2488" s="76">
        <v>0</v>
      </c>
      <c r="Q2488" s="66">
        <f t="shared" si="192"/>
        <v>0</v>
      </c>
      <c r="R2488" s="63">
        <v>0</v>
      </c>
      <c r="S2488" s="27">
        <v>0</v>
      </c>
      <c r="T2488" s="27">
        <v>485.53</v>
      </c>
      <c r="U2488" s="64">
        <f t="shared" si="193"/>
        <v>0</v>
      </c>
      <c r="V2488" s="65">
        <f t="shared" si="194"/>
        <v>485.53</v>
      </c>
    </row>
    <row r="2489" spans="1:22" x14ac:dyDescent="0.25">
      <c r="A2489" s="1" t="s">
        <v>3727</v>
      </c>
      <c r="B2489" t="s">
        <v>50</v>
      </c>
      <c r="C2489" t="s">
        <v>1362</v>
      </c>
      <c r="D2489" t="s">
        <v>1363</v>
      </c>
      <c r="E2489" t="s">
        <v>3</v>
      </c>
      <c r="F2489">
        <f t="shared" si="190"/>
        <v>7</v>
      </c>
      <c r="G2489" t="s">
        <v>3778</v>
      </c>
      <c r="H2489" t="s">
        <v>3779</v>
      </c>
      <c r="I2489" t="s">
        <v>3780</v>
      </c>
      <c r="J2489" t="s">
        <v>4397</v>
      </c>
      <c r="K2489" s="46">
        <v>0.56020000000000003</v>
      </c>
      <c r="L2489" s="27">
        <v>0</v>
      </c>
      <c r="M2489" s="27">
        <v>495.61</v>
      </c>
      <c r="N2489" s="27">
        <v>12.899999999999999</v>
      </c>
      <c r="O2489" s="70">
        <f t="shared" si="191"/>
        <v>508.51</v>
      </c>
      <c r="P2489" s="76">
        <v>1.4449612403100776</v>
      </c>
      <c r="Q2489" s="66">
        <f t="shared" si="192"/>
        <v>18.64</v>
      </c>
      <c r="R2489" s="63">
        <v>1</v>
      </c>
      <c r="S2489" s="27">
        <v>0</v>
      </c>
      <c r="T2489" s="27">
        <v>508.51</v>
      </c>
      <c r="U2489" s="64">
        <f t="shared" si="193"/>
        <v>18.64</v>
      </c>
      <c r="V2489" s="65">
        <f t="shared" si="194"/>
        <v>527.15</v>
      </c>
    </row>
    <row r="2490" spans="1:22" x14ac:dyDescent="0.25">
      <c r="A2490" s="1" t="s">
        <v>3727</v>
      </c>
      <c r="B2490" t="s">
        <v>50</v>
      </c>
      <c r="C2490" t="s">
        <v>1362</v>
      </c>
      <c r="D2490" t="s">
        <v>1363</v>
      </c>
      <c r="E2490" t="s">
        <v>3</v>
      </c>
      <c r="F2490">
        <f t="shared" si="190"/>
        <v>7</v>
      </c>
      <c r="G2490" t="s">
        <v>3936</v>
      </c>
      <c r="H2490" t="s">
        <v>3782</v>
      </c>
      <c r="I2490" t="s">
        <v>3783</v>
      </c>
      <c r="J2490" t="s">
        <v>4397</v>
      </c>
      <c r="K2490" s="46">
        <v>0.45</v>
      </c>
      <c r="L2490" s="27">
        <v>10.36</v>
      </c>
      <c r="M2490" s="27">
        <v>398.12</v>
      </c>
      <c r="N2490" s="27">
        <v>0</v>
      </c>
      <c r="O2490" s="70">
        <f t="shared" si="191"/>
        <v>408.48</v>
      </c>
      <c r="P2490" s="76">
        <v>0</v>
      </c>
      <c r="Q2490" s="66">
        <f t="shared" si="192"/>
        <v>0</v>
      </c>
      <c r="R2490" s="63">
        <v>1</v>
      </c>
      <c r="S2490" s="27">
        <v>0</v>
      </c>
      <c r="T2490" s="27">
        <v>408.48</v>
      </c>
      <c r="U2490" s="64">
        <f t="shared" si="193"/>
        <v>0</v>
      </c>
      <c r="V2490" s="65">
        <f t="shared" si="194"/>
        <v>408.48</v>
      </c>
    </row>
    <row r="2491" spans="1:22" x14ac:dyDescent="0.25">
      <c r="A2491" s="1" t="s">
        <v>3727</v>
      </c>
      <c r="B2491" t="s">
        <v>50</v>
      </c>
      <c r="C2491" t="s">
        <v>2998</v>
      </c>
      <c r="D2491" t="s">
        <v>1353</v>
      </c>
      <c r="E2491" t="s">
        <v>2</v>
      </c>
      <c r="F2491">
        <f t="shared" si="190"/>
        <v>7</v>
      </c>
      <c r="G2491" t="s">
        <v>3778</v>
      </c>
      <c r="H2491" t="s">
        <v>3779</v>
      </c>
      <c r="I2491" t="s">
        <v>3780</v>
      </c>
      <c r="J2491" t="s">
        <v>4396</v>
      </c>
      <c r="K2491" s="46">
        <v>6.3063000000000002</v>
      </c>
      <c r="L2491" s="27">
        <v>0</v>
      </c>
      <c r="M2491" s="27">
        <v>845.67</v>
      </c>
      <c r="N2491" s="27">
        <v>673.51</v>
      </c>
      <c r="O2491" s="70">
        <f t="shared" si="191"/>
        <v>1519.1799999999998</v>
      </c>
      <c r="P2491" s="76">
        <v>1.4452606400294397</v>
      </c>
      <c r="Q2491" s="66">
        <f t="shared" si="192"/>
        <v>973.4</v>
      </c>
      <c r="R2491" s="63">
        <v>1</v>
      </c>
      <c r="S2491" s="27">
        <v>1519.1799999999998</v>
      </c>
      <c r="T2491" s="27">
        <v>0</v>
      </c>
      <c r="U2491" s="64">
        <f t="shared" si="193"/>
        <v>973.4</v>
      </c>
      <c r="V2491" s="65">
        <f t="shared" si="194"/>
        <v>2492.58</v>
      </c>
    </row>
    <row r="2492" spans="1:22" x14ac:dyDescent="0.25">
      <c r="A2492" s="1" t="s">
        <v>3727</v>
      </c>
      <c r="B2492" t="s">
        <v>50</v>
      </c>
      <c r="C2492" t="s">
        <v>2998</v>
      </c>
      <c r="D2492" t="s">
        <v>1353</v>
      </c>
      <c r="E2492" t="s">
        <v>2</v>
      </c>
      <c r="F2492">
        <f t="shared" si="190"/>
        <v>7</v>
      </c>
      <c r="G2492" t="s">
        <v>4262</v>
      </c>
      <c r="H2492" t="s">
        <v>3798</v>
      </c>
      <c r="I2492" t="s">
        <v>3785</v>
      </c>
      <c r="J2492" t="s">
        <v>4396</v>
      </c>
      <c r="K2492" s="46">
        <v>0.30919999999999997</v>
      </c>
      <c r="L2492" s="27">
        <v>0</v>
      </c>
      <c r="M2492" s="27">
        <v>41.46</v>
      </c>
      <c r="N2492" s="27">
        <v>33.020000000000003</v>
      </c>
      <c r="O2492" s="70">
        <f t="shared" si="191"/>
        <v>74.48</v>
      </c>
      <c r="P2492" s="76">
        <v>1.4452606400294397</v>
      </c>
      <c r="Q2492" s="66">
        <f t="shared" si="192"/>
        <v>47.72</v>
      </c>
      <c r="R2492" s="63">
        <v>1</v>
      </c>
      <c r="S2492" s="27">
        <v>74.48</v>
      </c>
      <c r="T2492" s="27">
        <v>0</v>
      </c>
      <c r="U2492" s="64">
        <f t="shared" si="193"/>
        <v>47.72</v>
      </c>
      <c r="V2492" s="65">
        <f t="shared" si="194"/>
        <v>122.2</v>
      </c>
    </row>
    <row r="2493" spans="1:22" x14ac:dyDescent="0.25">
      <c r="A2493" s="1" t="s">
        <v>3727</v>
      </c>
      <c r="B2493" t="s">
        <v>50</v>
      </c>
      <c r="C2493" t="s">
        <v>2999</v>
      </c>
      <c r="D2493" t="s">
        <v>3000</v>
      </c>
      <c r="E2493" t="s">
        <v>2</v>
      </c>
      <c r="F2493">
        <f t="shared" si="190"/>
        <v>7</v>
      </c>
      <c r="G2493" t="s">
        <v>3778</v>
      </c>
      <c r="H2493" t="s">
        <v>3779</v>
      </c>
      <c r="I2493" t="s">
        <v>3780</v>
      </c>
      <c r="J2493" t="s">
        <v>4396</v>
      </c>
      <c r="K2493" s="46">
        <v>8.5</v>
      </c>
      <c r="L2493" s="27">
        <v>0</v>
      </c>
      <c r="M2493" s="27">
        <v>473.71</v>
      </c>
      <c r="N2493" s="27">
        <v>0</v>
      </c>
      <c r="O2493" s="70">
        <f t="shared" si="191"/>
        <v>473.71</v>
      </c>
      <c r="P2493" s="76">
        <v>0</v>
      </c>
      <c r="Q2493" s="66">
        <f t="shared" si="192"/>
        <v>0</v>
      </c>
      <c r="R2493" s="63">
        <v>0</v>
      </c>
      <c r="S2493" s="27">
        <v>473.71</v>
      </c>
      <c r="T2493" s="27">
        <v>0</v>
      </c>
      <c r="U2493" s="64">
        <f t="shared" si="193"/>
        <v>0</v>
      </c>
      <c r="V2493" s="65">
        <f t="shared" si="194"/>
        <v>473.71</v>
      </c>
    </row>
    <row r="2494" spans="1:22" x14ac:dyDescent="0.25">
      <c r="A2494" s="1" t="s">
        <v>3727</v>
      </c>
      <c r="B2494" t="s">
        <v>50</v>
      </c>
      <c r="C2494" t="s">
        <v>3001</v>
      </c>
      <c r="D2494" t="s">
        <v>1363</v>
      </c>
      <c r="E2494" t="s">
        <v>2</v>
      </c>
      <c r="F2494">
        <f t="shared" si="190"/>
        <v>7</v>
      </c>
      <c r="G2494" t="s">
        <v>3778</v>
      </c>
      <c r="H2494" t="s">
        <v>3779</v>
      </c>
      <c r="I2494" t="s">
        <v>3780</v>
      </c>
      <c r="J2494" t="s">
        <v>4396</v>
      </c>
      <c r="K2494" s="46">
        <v>9.3051999999999992</v>
      </c>
      <c r="L2494" s="27">
        <v>37.5</v>
      </c>
      <c r="M2494" s="27">
        <v>4364.51</v>
      </c>
      <c r="N2494" s="27">
        <v>132.32</v>
      </c>
      <c r="O2494" s="70">
        <f t="shared" si="191"/>
        <v>4534.33</v>
      </c>
      <c r="P2494" s="76">
        <v>1.4452841596130594</v>
      </c>
      <c r="Q2494" s="66">
        <f t="shared" si="192"/>
        <v>191.24</v>
      </c>
      <c r="R2494" s="63">
        <v>1</v>
      </c>
      <c r="S2494" s="27">
        <v>4534.33</v>
      </c>
      <c r="T2494" s="27">
        <v>0</v>
      </c>
      <c r="U2494" s="64">
        <f t="shared" si="193"/>
        <v>191.24</v>
      </c>
      <c r="V2494" s="65">
        <f t="shared" si="194"/>
        <v>4725.57</v>
      </c>
    </row>
    <row r="2495" spans="1:22" x14ac:dyDescent="0.25">
      <c r="A2495" s="1" t="s">
        <v>3728</v>
      </c>
      <c r="B2495" t="s">
        <v>51</v>
      </c>
      <c r="C2495" t="s">
        <v>133</v>
      </c>
      <c r="D2495" t="s">
        <v>51</v>
      </c>
      <c r="E2495" t="s">
        <v>0</v>
      </c>
      <c r="F2495">
        <f t="shared" si="190"/>
        <v>7</v>
      </c>
      <c r="G2495" t="s">
        <v>3778</v>
      </c>
      <c r="H2495" t="s">
        <v>3779</v>
      </c>
      <c r="I2495" t="s">
        <v>3780</v>
      </c>
      <c r="J2495" t="s">
        <v>4396</v>
      </c>
      <c r="K2495" s="46">
        <v>4.9412000000000003</v>
      </c>
      <c r="L2495" s="27">
        <v>129010.03</v>
      </c>
      <c r="M2495" s="27">
        <v>24408.59</v>
      </c>
      <c r="N2495" s="27">
        <v>299412.83999999997</v>
      </c>
      <c r="O2495" s="70">
        <f t="shared" si="191"/>
        <v>452831.45999999996</v>
      </c>
      <c r="P2495" s="76">
        <v>1.4452627682900971</v>
      </c>
      <c r="Q2495" s="66">
        <f t="shared" si="192"/>
        <v>432730.23</v>
      </c>
      <c r="R2495" s="63">
        <v>1</v>
      </c>
      <c r="S2495" s="27">
        <v>452831.45999999996</v>
      </c>
      <c r="T2495" s="27">
        <v>0</v>
      </c>
      <c r="U2495" s="64">
        <f t="shared" si="193"/>
        <v>432730.23</v>
      </c>
      <c r="V2495" s="65">
        <f t="shared" si="194"/>
        <v>885561.69</v>
      </c>
    </row>
    <row r="2496" spans="1:22" x14ac:dyDescent="0.25">
      <c r="A2496" s="1" t="s">
        <v>3728</v>
      </c>
      <c r="B2496" t="s">
        <v>51</v>
      </c>
      <c r="C2496" t="s">
        <v>133</v>
      </c>
      <c r="D2496" t="s">
        <v>51</v>
      </c>
      <c r="E2496" t="s">
        <v>0</v>
      </c>
      <c r="F2496">
        <f t="shared" si="190"/>
        <v>7</v>
      </c>
      <c r="G2496" t="s">
        <v>3826</v>
      </c>
      <c r="H2496" t="s">
        <v>3782</v>
      </c>
      <c r="I2496" t="s">
        <v>3785</v>
      </c>
      <c r="J2496" t="s">
        <v>4397</v>
      </c>
      <c r="K2496" s="46">
        <v>0.18959999999999999</v>
      </c>
      <c r="L2496" s="27">
        <v>0</v>
      </c>
      <c r="M2496" s="27">
        <v>936.59</v>
      </c>
      <c r="N2496" s="27">
        <v>16319.400000000001</v>
      </c>
      <c r="O2496" s="70">
        <f t="shared" si="191"/>
        <v>17255.990000000002</v>
      </c>
      <c r="P2496" s="76">
        <v>1.4452628110192187</v>
      </c>
      <c r="Q2496" s="66">
        <f t="shared" si="192"/>
        <v>23585.82</v>
      </c>
      <c r="R2496" s="63">
        <v>1</v>
      </c>
      <c r="S2496" s="27">
        <v>0</v>
      </c>
      <c r="T2496" s="27">
        <v>17255.990000000002</v>
      </c>
      <c r="U2496" s="64">
        <f t="shared" si="193"/>
        <v>23585.82</v>
      </c>
      <c r="V2496" s="65">
        <f t="shared" si="194"/>
        <v>40841.81</v>
      </c>
    </row>
    <row r="2497" spans="1:22" x14ac:dyDescent="0.25">
      <c r="A2497" s="1" t="s">
        <v>3728</v>
      </c>
      <c r="B2497" t="s">
        <v>51</v>
      </c>
      <c r="C2497" t="s">
        <v>133</v>
      </c>
      <c r="D2497" t="s">
        <v>51</v>
      </c>
      <c r="E2497" t="s">
        <v>0</v>
      </c>
      <c r="F2497">
        <f t="shared" si="190"/>
        <v>7</v>
      </c>
      <c r="G2497" t="s">
        <v>3788</v>
      </c>
      <c r="H2497" t="s">
        <v>3782</v>
      </c>
      <c r="I2497" t="s">
        <v>3785</v>
      </c>
      <c r="J2497" t="s">
        <v>4397</v>
      </c>
      <c r="K2497" s="46">
        <v>0.48199999999999998</v>
      </c>
      <c r="L2497" s="27">
        <v>0</v>
      </c>
      <c r="M2497" s="27">
        <v>2380.9899999999998</v>
      </c>
      <c r="N2497" s="27">
        <v>41487.08</v>
      </c>
      <c r="O2497" s="70">
        <f t="shared" si="191"/>
        <v>43868.07</v>
      </c>
      <c r="P2497" s="76">
        <v>1.4452628110192187</v>
      </c>
      <c r="Q2497" s="66">
        <f t="shared" si="192"/>
        <v>59959.73</v>
      </c>
      <c r="R2497" s="63">
        <v>1</v>
      </c>
      <c r="S2497" s="27">
        <v>0</v>
      </c>
      <c r="T2497" s="27">
        <v>43868.07</v>
      </c>
      <c r="U2497" s="64">
        <f t="shared" si="193"/>
        <v>59959.73</v>
      </c>
      <c r="V2497" s="65">
        <f t="shared" si="194"/>
        <v>103827.8</v>
      </c>
    </row>
    <row r="2498" spans="1:22" x14ac:dyDescent="0.25">
      <c r="A2498" s="1" t="s">
        <v>3728</v>
      </c>
      <c r="B2498" t="s">
        <v>51</v>
      </c>
      <c r="C2498" t="s">
        <v>133</v>
      </c>
      <c r="D2498" t="s">
        <v>51</v>
      </c>
      <c r="E2498" t="s">
        <v>0</v>
      </c>
      <c r="F2498">
        <f t="shared" ref="F2498:F2561" si="195">LEN(C2498)</f>
        <v>7</v>
      </c>
      <c r="G2498" t="s">
        <v>3789</v>
      </c>
      <c r="H2498" t="s">
        <v>3782</v>
      </c>
      <c r="I2498" t="s">
        <v>3785</v>
      </c>
      <c r="J2498" t="s">
        <v>4397</v>
      </c>
      <c r="K2498" s="46">
        <v>0.25</v>
      </c>
      <c r="L2498" s="27">
        <v>0</v>
      </c>
      <c r="M2498" s="27">
        <v>1234.95</v>
      </c>
      <c r="N2498" s="27">
        <v>21518.2</v>
      </c>
      <c r="O2498" s="70">
        <f t="shared" ref="O2498:O2561" si="196">SUM(L2498:N2498)</f>
        <v>22753.15</v>
      </c>
      <c r="P2498" s="76">
        <v>1.4452628110192187</v>
      </c>
      <c r="Q2498" s="66">
        <f t="shared" ref="Q2498:Q2561" si="197">ROUND(P2498*N2498,2)</f>
        <v>31099.45</v>
      </c>
      <c r="R2498" s="63">
        <v>1</v>
      </c>
      <c r="S2498" s="27">
        <v>0</v>
      </c>
      <c r="T2498" s="27">
        <v>22753.15</v>
      </c>
      <c r="U2498" s="64">
        <f t="shared" ref="U2498:U2561" si="198">ROUND(SUM(L2498,M2498,N2498,Q2498,-S2498,-T2498), 2)</f>
        <v>31099.45</v>
      </c>
      <c r="V2498" s="65">
        <f t="shared" ref="V2498:V2561" si="199">SUM(S2498,T2498,U2498)</f>
        <v>53852.600000000006</v>
      </c>
    </row>
    <row r="2499" spans="1:22" x14ac:dyDescent="0.25">
      <c r="A2499" s="1" t="s">
        <v>3728</v>
      </c>
      <c r="B2499" t="s">
        <v>51</v>
      </c>
      <c r="C2499" t="s">
        <v>1364</v>
      </c>
      <c r="D2499" t="s">
        <v>1365</v>
      </c>
      <c r="E2499" t="s">
        <v>3</v>
      </c>
      <c r="F2499">
        <f t="shared" si="195"/>
        <v>7</v>
      </c>
      <c r="G2499" t="s">
        <v>3778</v>
      </c>
      <c r="H2499" t="s">
        <v>3779</v>
      </c>
      <c r="I2499" t="s">
        <v>3780</v>
      </c>
      <c r="J2499" t="s">
        <v>4397</v>
      </c>
      <c r="K2499" s="46">
        <v>0.70730000000000004</v>
      </c>
      <c r="L2499" s="27">
        <v>0</v>
      </c>
      <c r="M2499" s="27">
        <v>0</v>
      </c>
      <c r="N2499" s="27">
        <v>0</v>
      </c>
      <c r="O2499" s="70">
        <f t="shared" si="196"/>
        <v>0</v>
      </c>
      <c r="P2499" s="76">
        <v>0</v>
      </c>
      <c r="Q2499" s="66">
        <f t="shared" si="197"/>
        <v>0</v>
      </c>
      <c r="R2499" s="63">
        <v>0</v>
      </c>
      <c r="S2499" s="27">
        <v>0</v>
      </c>
      <c r="T2499" s="27">
        <v>0</v>
      </c>
      <c r="U2499" s="64">
        <f t="shared" si="198"/>
        <v>0</v>
      </c>
      <c r="V2499" s="65">
        <f t="shared" si="199"/>
        <v>0</v>
      </c>
    </row>
    <row r="2500" spans="1:22" x14ac:dyDescent="0.25">
      <c r="A2500" s="1" t="s">
        <v>3728</v>
      </c>
      <c r="B2500" t="s">
        <v>51</v>
      </c>
      <c r="C2500" t="s">
        <v>1364</v>
      </c>
      <c r="D2500" t="s">
        <v>1365</v>
      </c>
      <c r="E2500" t="s">
        <v>3</v>
      </c>
      <c r="F2500">
        <f t="shared" si="195"/>
        <v>7</v>
      </c>
      <c r="G2500" t="s">
        <v>3918</v>
      </c>
      <c r="H2500" t="s">
        <v>3782</v>
      </c>
      <c r="I2500" t="s">
        <v>3783</v>
      </c>
      <c r="J2500" t="s">
        <v>4397</v>
      </c>
      <c r="K2500" s="46">
        <v>0.82650000000000001</v>
      </c>
      <c r="L2500" s="27">
        <v>0</v>
      </c>
      <c r="M2500" s="27">
        <v>0</v>
      </c>
      <c r="N2500" s="27">
        <v>0</v>
      </c>
      <c r="O2500" s="70">
        <f t="shared" si="196"/>
        <v>0</v>
      </c>
      <c r="P2500" s="76">
        <v>0</v>
      </c>
      <c r="Q2500" s="66">
        <f t="shared" si="197"/>
        <v>0</v>
      </c>
      <c r="R2500" s="63">
        <v>0</v>
      </c>
      <c r="S2500" s="27">
        <v>0</v>
      </c>
      <c r="T2500" s="27">
        <v>0</v>
      </c>
      <c r="U2500" s="64">
        <f t="shared" si="198"/>
        <v>0</v>
      </c>
      <c r="V2500" s="65">
        <f t="shared" si="199"/>
        <v>0</v>
      </c>
    </row>
    <row r="2501" spans="1:22" x14ac:dyDescent="0.25">
      <c r="A2501" s="1" t="s">
        <v>3728</v>
      </c>
      <c r="B2501" t="s">
        <v>51</v>
      </c>
      <c r="C2501" t="s">
        <v>1364</v>
      </c>
      <c r="D2501" t="s">
        <v>1365</v>
      </c>
      <c r="E2501" t="s">
        <v>3</v>
      </c>
      <c r="F2501">
        <f t="shared" si="195"/>
        <v>7</v>
      </c>
      <c r="G2501" t="s">
        <v>4011</v>
      </c>
      <c r="H2501" t="s">
        <v>3782</v>
      </c>
      <c r="I2501" t="s">
        <v>3783</v>
      </c>
      <c r="J2501" t="s">
        <v>4397</v>
      </c>
      <c r="K2501" s="46">
        <v>0.21879999999999999</v>
      </c>
      <c r="L2501" s="27">
        <v>0</v>
      </c>
      <c r="M2501" s="27">
        <v>0</v>
      </c>
      <c r="N2501" s="27">
        <v>0</v>
      </c>
      <c r="O2501" s="70">
        <f t="shared" si="196"/>
        <v>0</v>
      </c>
      <c r="P2501" s="76">
        <v>0</v>
      </c>
      <c r="Q2501" s="66">
        <f t="shared" si="197"/>
        <v>0</v>
      </c>
      <c r="R2501" s="63">
        <v>0</v>
      </c>
      <c r="S2501" s="27">
        <v>0</v>
      </c>
      <c r="T2501" s="27">
        <v>0</v>
      </c>
      <c r="U2501" s="64">
        <f t="shared" si="198"/>
        <v>0</v>
      </c>
      <c r="V2501" s="65">
        <f t="shared" si="199"/>
        <v>0</v>
      </c>
    </row>
    <row r="2502" spans="1:22" x14ac:dyDescent="0.25">
      <c r="A2502" s="1" t="s">
        <v>3728</v>
      </c>
      <c r="B2502" t="s">
        <v>51</v>
      </c>
      <c r="C2502" t="s">
        <v>1366</v>
      </c>
      <c r="D2502" t="s">
        <v>1367</v>
      </c>
      <c r="E2502" t="s">
        <v>3</v>
      </c>
      <c r="F2502">
        <f t="shared" si="195"/>
        <v>7</v>
      </c>
      <c r="G2502" t="s">
        <v>3778</v>
      </c>
      <c r="H2502" t="s">
        <v>3779</v>
      </c>
      <c r="I2502" t="s">
        <v>3780</v>
      </c>
      <c r="J2502" t="s">
        <v>4397</v>
      </c>
      <c r="K2502" s="46">
        <v>0.87649999999999995</v>
      </c>
      <c r="L2502" s="27">
        <v>0</v>
      </c>
      <c r="M2502" s="27">
        <v>0</v>
      </c>
      <c r="N2502" s="27">
        <v>5556.6799999999994</v>
      </c>
      <c r="O2502" s="70">
        <f t="shared" si="196"/>
        <v>5556.6799999999994</v>
      </c>
      <c r="P2502" s="76">
        <v>1.4452629699679587</v>
      </c>
      <c r="Q2502" s="66">
        <f t="shared" si="197"/>
        <v>8030.86</v>
      </c>
      <c r="R2502" s="63">
        <v>1</v>
      </c>
      <c r="S2502" s="27">
        <v>0</v>
      </c>
      <c r="T2502" s="27">
        <v>5556.6799999999994</v>
      </c>
      <c r="U2502" s="64">
        <f t="shared" si="198"/>
        <v>8030.86</v>
      </c>
      <c r="V2502" s="65">
        <f t="shared" si="199"/>
        <v>13587.539999999999</v>
      </c>
    </row>
    <row r="2503" spans="1:22" x14ac:dyDescent="0.25">
      <c r="A2503" s="1" t="s">
        <v>3728</v>
      </c>
      <c r="B2503" t="s">
        <v>51</v>
      </c>
      <c r="C2503" t="s">
        <v>1366</v>
      </c>
      <c r="D2503" t="s">
        <v>1367</v>
      </c>
      <c r="E2503" t="s">
        <v>3</v>
      </c>
      <c r="F2503">
        <f t="shared" si="195"/>
        <v>7</v>
      </c>
      <c r="G2503" t="s">
        <v>3902</v>
      </c>
      <c r="H2503" t="s">
        <v>3782</v>
      </c>
      <c r="I2503" t="s">
        <v>3783</v>
      </c>
      <c r="J2503" t="s">
        <v>4397</v>
      </c>
      <c r="K2503" s="46">
        <v>0.98250000000000004</v>
      </c>
      <c r="L2503" s="27">
        <v>7053.91</v>
      </c>
      <c r="M2503" s="27">
        <v>0</v>
      </c>
      <c r="N2503" s="27">
        <v>9.9999999997635314E-3</v>
      </c>
      <c r="O2503" s="70">
        <f t="shared" si="196"/>
        <v>7053.92</v>
      </c>
      <c r="P2503" s="76">
        <v>1.4452629699679587</v>
      </c>
      <c r="Q2503" s="66">
        <f t="shared" si="197"/>
        <v>0.01</v>
      </c>
      <c r="R2503" s="63">
        <v>1</v>
      </c>
      <c r="S2503" s="27">
        <v>0</v>
      </c>
      <c r="T2503" s="27">
        <v>7053.92</v>
      </c>
      <c r="U2503" s="64">
        <f t="shared" si="198"/>
        <v>0.01</v>
      </c>
      <c r="V2503" s="65">
        <f t="shared" si="199"/>
        <v>7053.93</v>
      </c>
    </row>
    <row r="2504" spans="1:22" x14ac:dyDescent="0.25">
      <c r="A2504" s="1" t="s">
        <v>3728</v>
      </c>
      <c r="B2504" t="s">
        <v>51</v>
      </c>
      <c r="C2504" t="s">
        <v>1366</v>
      </c>
      <c r="D2504" t="s">
        <v>1367</v>
      </c>
      <c r="E2504" t="s">
        <v>3</v>
      </c>
      <c r="F2504">
        <f t="shared" si="195"/>
        <v>7</v>
      </c>
      <c r="G2504" t="s">
        <v>3903</v>
      </c>
      <c r="H2504" t="s">
        <v>3782</v>
      </c>
      <c r="I2504" t="s">
        <v>3783</v>
      </c>
      <c r="J2504" t="s">
        <v>4397</v>
      </c>
      <c r="K2504" s="46">
        <v>1.7500000000000002E-2</v>
      </c>
      <c r="L2504" s="27">
        <v>125.64</v>
      </c>
      <c r="M2504" s="27">
        <v>0</v>
      </c>
      <c r="N2504" s="27">
        <v>1.0000000000001563E-2</v>
      </c>
      <c r="O2504" s="70">
        <f t="shared" si="196"/>
        <v>125.65</v>
      </c>
      <c r="P2504" s="76">
        <v>1.4452629699679587</v>
      </c>
      <c r="Q2504" s="66">
        <f t="shared" si="197"/>
        <v>0.01</v>
      </c>
      <c r="R2504" s="63">
        <v>1</v>
      </c>
      <c r="S2504" s="27">
        <v>0</v>
      </c>
      <c r="T2504" s="27">
        <v>125.65</v>
      </c>
      <c r="U2504" s="64">
        <f t="shared" si="198"/>
        <v>0.01</v>
      </c>
      <c r="V2504" s="65">
        <f t="shared" si="199"/>
        <v>125.66000000000001</v>
      </c>
    </row>
    <row r="2505" spans="1:22" x14ac:dyDescent="0.25">
      <c r="A2505" s="1" t="s">
        <v>3728</v>
      </c>
      <c r="B2505" t="s">
        <v>51</v>
      </c>
      <c r="C2505" t="s">
        <v>1366</v>
      </c>
      <c r="D2505" t="s">
        <v>1367</v>
      </c>
      <c r="E2505" t="s">
        <v>3</v>
      </c>
      <c r="F2505">
        <f t="shared" si="195"/>
        <v>7</v>
      </c>
      <c r="G2505" t="s">
        <v>3909</v>
      </c>
      <c r="H2505" t="s">
        <v>3782</v>
      </c>
      <c r="I2505" t="s">
        <v>3783</v>
      </c>
      <c r="J2505" t="s">
        <v>4397</v>
      </c>
      <c r="K2505" s="46">
        <v>0.5</v>
      </c>
      <c r="L2505" s="27">
        <v>3589.78</v>
      </c>
      <c r="M2505" s="27">
        <v>0</v>
      </c>
      <c r="N2505" s="27">
        <v>0</v>
      </c>
      <c r="O2505" s="70">
        <f t="shared" si="196"/>
        <v>3589.78</v>
      </c>
      <c r="P2505" s="76">
        <v>0</v>
      </c>
      <c r="Q2505" s="66">
        <f t="shared" si="197"/>
        <v>0</v>
      </c>
      <c r="R2505" s="63">
        <v>1</v>
      </c>
      <c r="S2505" s="27">
        <v>0</v>
      </c>
      <c r="T2505" s="27">
        <v>3589.78</v>
      </c>
      <c r="U2505" s="64">
        <f t="shared" si="198"/>
        <v>0</v>
      </c>
      <c r="V2505" s="65">
        <f t="shared" si="199"/>
        <v>3589.78</v>
      </c>
    </row>
    <row r="2506" spans="1:22" x14ac:dyDescent="0.25">
      <c r="A2506" s="1" t="s">
        <v>3728</v>
      </c>
      <c r="B2506" t="s">
        <v>51</v>
      </c>
      <c r="C2506" t="s">
        <v>1366</v>
      </c>
      <c r="D2506" t="s">
        <v>1367</v>
      </c>
      <c r="E2506" t="s">
        <v>3</v>
      </c>
      <c r="F2506">
        <f t="shared" si="195"/>
        <v>7</v>
      </c>
      <c r="G2506" t="s">
        <v>3787</v>
      </c>
      <c r="H2506" t="s">
        <v>3782</v>
      </c>
      <c r="I2506" t="s">
        <v>3785</v>
      </c>
      <c r="J2506" t="s">
        <v>4397</v>
      </c>
      <c r="K2506" s="46">
        <v>1.4737</v>
      </c>
      <c r="L2506" s="27">
        <v>0</v>
      </c>
      <c r="M2506" s="27">
        <v>0</v>
      </c>
      <c r="N2506" s="27">
        <v>9342.7199999999993</v>
      </c>
      <c r="O2506" s="70">
        <f t="shared" si="196"/>
        <v>9342.7199999999993</v>
      </c>
      <c r="P2506" s="76">
        <v>1.4452629699679587</v>
      </c>
      <c r="Q2506" s="66">
        <f t="shared" si="197"/>
        <v>13502.69</v>
      </c>
      <c r="R2506" s="63">
        <v>1</v>
      </c>
      <c r="S2506" s="27">
        <v>0</v>
      </c>
      <c r="T2506" s="27">
        <v>9342.7199999999993</v>
      </c>
      <c r="U2506" s="64">
        <f t="shared" si="198"/>
        <v>13502.69</v>
      </c>
      <c r="V2506" s="65">
        <f t="shared" si="199"/>
        <v>22845.41</v>
      </c>
    </row>
    <row r="2507" spans="1:22" x14ac:dyDescent="0.25">
      <c r="A2507" s="1" t="s">
        <v>3728</v>
      </c>
      <c r="B2507" t="s">
        <v>51</v>
      </c>
      <c r="C2507" t="s">
        <v>1368</v>
      </c>
      <c r="D2507" t="s">
        <v>1369</v>
      </c>
      <c r="E2507" t="s">
        <v>3</v>
      </c>
      <c r="F2507">
        <f t="shared" si="195"/>
        <v>7</v>
      </c>
      <c r="G2507" t="s">
        <v>3778</v>
      </c>
      <c r="H2507" t="s">
        <v>3779</v>
      </c>
      <c r="I2507" t="s">
        <v>3780</v>
      </c>
      <c r="J2507" t="s">
        <v>4397</v>
      </c>
      <c r="K2507" s="46">
        <v>0.71130000000000004</v>
      </c>
      <c r="L2507" s="27">
        <v>0</v>
      </c>
      <c r="M2507" s="27">
        <v>1167.28</v>
      </c>
      <c r="N2507" s="27">
        <v>0</v>
      </c>
      <c r="O2507" s="70">
        <f t="shared" si="196"/>
        <v>1167.28</v>
      </c>
      <c r="P2507" s="76">
        <v>0</v>
      </c>
      <c r="Q2507" s="66">
        <f t="shared" si="197"/>
        <v>0</v>
      </c>
      <c r="R2507" s="63">
        <v>0</v>
      </c>
      <c r="S2507" s="27">
        <v>0</v>
      </c>
      <c r="T2507" s="27">
        <v>1167.28</v>
      </c>
      <c r="U2507" s="64">
        <f t="shared" si="198"/>
        <v>0</v>
      </c>
      <c r="V2507" s="65">
        <f t="shared" si="199"/>
        <v>1167.28</v>
      </c>
    </row>
    <row r="2508" spans="1:22" x14ac:dyDescent="0.25">
      <c r="A2508" s="1" t="s">
        <v>3728</v>
      </c>
      <c r="B2508" t="s">
        <v>51</v>
      </c>
      <c r="C2508" t="s">
        <v>1368</v>
      </c>
      <c r="D2508" t="s">
        <v>1369</v>
      </c>
      <c r="E2508" t="s">
        <v>3</v>
      </c>
      <c r="F2508">
        <f t="shared" si="195"/>
        <v>7</v>
      </c>
      <c r="G2508" t="s">
        <v>3796</v>
      </c>
      <c r="H2508" t="s">
        <v>3782</v>
      </c>
      <c r="I2508" t="s">
        <v>3783</v>
      </c>
      <c r="J2508" t="s">
        <v>4397</v>
      </c>
      <c r="K2508" s="46">
        <v>1.25</v>
      </c>
      <c r="L2508" s="27">
        <v>0</v>
      </c>
      <c r="M2508" s="27">
        <v>2051.31</v>
      </c>
      <c r="N2508" s="27">
        <v>0</v>
      </c>
      <c r="O2508" s="70">
        <f t="shared" si="196"/>
        <v>2051.31</v>
      </c>
      <c r="P2508" s="76">
        <v>0</v>
      </c>
      <c r="Q2508" s="66">
        <f t="shared" si="197"/>
        <v>0</v>
      </c>
      <c r="R2508" s="63">
        <v>0</v>
      </c>
      <c r="S2508" s="27">
        <v>0</v>
      </c>
      <c r="T2508" s="27">
        <v>2051.31</v>
      </c>
      <c r="U2508" s="64">
        <f t="shared" si="198"/>
        <v>0</v>
      </c>
      <c r="V2508" s="65">
        <f t="shared" si="199"/>
        <v>2051.31</v>
      </c>
    </row>
    <row r="2509" spans="1:22" x14ac:dyDescent="0.25">
      <c r="A2509" s="1" t="s">
        <v>3728</v>
      </c>
      <c r="B2509" t="s">
        <v>51</v>
      </c>
      <c r="C2509" t="s">
        <v>1370</v>
      </c>
      <c r="D2509" t="s">
        <v>24</v>
      </c>
      <c r="E2509" t="s">
        <v>3</v>
      </c>
      <c r="F2509">
        <f t="shared" si="195"/>
        <v>7</v>
      </c>
      <c r="G2509" t="s">
        <v>3778</v>
      </c>
      <c r="H2509" t="s">
        <v>3779</v>
      </c>
      <c r="I2509" t="s">
        <v>3780</v>
      </c>
      <c r="J2509" t="s">
        <v>4397</v>
      </c>
      <c r="K2509" s="46">
        <v>0.8367</v>
      </c>
      <c r="L2509" s="27">
        <v>0</v>
      </c>
      <c r="M2509" s="27">
        <v>664.72</v>
      </c>
      <c r="N2509" s="27">
        <v>2183.66</v>
      </c>
      <c r="O2509" s="70">
        <f t="shared" si="196"/>
        <v>2848.38</v>
      </c>
      <c r="P2509" s="76">
        <v>1.4452627436344185</v>
      </c>
      <c r="Q2509" s="66">
        <f t="shared" si="197"/>
        <v>3155.96</v>
      </c>
      <c r="R2509" s="63">
        <v>1</v>
      </c>
      <c r="S2509" s="27">
        <v>0</v>
      </c>
      <c r="T2509" s="27">
        <v>2848.38</v>
      </c>
      <c r="U2509" s="64">
        <f t="shared" si="198"/>
        <v>3155.96</v>
      </c>
      <c r="V2509" s="65">
        <f t="shared" si="199"/>
        <v>6004.34</v>
      </c>
    </row>
    <row r="2510" spans="1:22" x14ac:dyDescent="0.25">
      <c r="A2510" s="1" t="s">
        <v>3728</v>
      </c>
      <c r="B2510" t="s">
        <v>51</v>
      </c>
      <c r="C2510" t="s">
        <v>1370</v>
      </c>
      <c r="D2510" t="s">
        <v>24</v>
      </c>
      <c r="E2510" t="s">
        <v>3</v>
      </c>
      <c r="F2510">
        <f t="shared" si="195"/>
        <v>7</v>
      </c>
      <c r="G2510" t="s">
        <v>3923</v>
      </c>
      <c r="H2510" t="s">
        <v>3782</v>
      </c>
      <c r="I2510" t="s">
        <v>3785</v>
      </c>
      <c r="J2510" t="s">
        <v>4397</v>
      </c>
      <c r="K2510" s="46">
        <v>0.24740000000000001</v>
      </c>
      <c r="L2510" s="27">
        <v>0</v>
      </c>
      <c r="M2510" s="27">
        <v>196.55</v>
      </c>
      <c r="N2510" s="27">
        <v>645.67999999999995</v>
      </c>
      <c r="O2510" s="70">
        <f t="shared" si="196"/>
        <v>842.23</v>
      </c>
      <c r="P2510" s="76">
        <v>1.4452627436344185</v>
      </c>
      <c r="Q2510" s="66">
        <f t="shared" si="197"/>
        <v>933.18</v>
      </c>
      <c r="R2510" s="63">
        <v>1</v>
      </c>
      <c r="S2510" s="27">
        <v>0</v>
      </c>
      <c r="T2510" s="27">
        <v>842.23</v>
      </c>
      <c r="U2510" s="64">
        <f t="shared" si="198"/>
        <v>933.18</v>
      </c>
      <c r="V2510" s="65">
        <f t="shared" si="199"/>
        <v>1775.4099999999999</v>
      </c>
    </row>
    <row r="2511" spans="1:22" x14ac:dyDescent="0.25">
      <c r="A2511" s="1" t="s">
        <v>3728</v>
      </c>
      <c r="B2511" t="s">
        <v>51</v>
      </c>
      <c r="C2511" t="s">
        <v>1370</v>
      </c>
      <c r="D2511" t="s">
        <v>24</v>
      </c>
      <c r="E2511" t="s">
        <v>3</v>
      </c>
      <c r="F2511">
        <f t="shared" si="195"/>
        <v>7</v>
      </c>
      <c r="G2511" t="s">
        <v>3902</v>
      </c>
      <c r="H2511" t="s">
        <v>3782</v>
      </c>
      <c r="I2511" t="s">
        <v>3783</v>
      </c>
      <c r="J2511" t="s">
        <v>4397</v>
      </c>
      <c r="K2511" s="46">
        <v>1.5697000000000001</v>
      </c>
      <c r="L2511" s="27">
        <v>4096.68</v>
      </c>
      <c r="M2511" s="27">
        <v>1247.05</v>
      </c>
      <c r="N2511" s="27">
        <v>0</v>
      </c>
      <c r="O2511" s="70">
        <f t="shared" si="196"/>
        <v>5343.7300000000005</v>
      </c>
      <c r="P2511" s="76">
        <v>0</v>
      </c>
      <c r="Q2511" s="66">
        <f t="shared" si="197"/>
        <v>0</v>
      </c>
      <c r="R2511" s="63">
        <v>1</v>
      </c>
      <c r="S2511" s="27">
        <v>0</v>
      </c>
      <c r="T2511" s="27">
        <v>5343.7300000000005</v>
      </c>
      <c r="U2511" s="64">
        <f t="shared" si="198"/>
        <v>0</v>
      </c>
      <c r="V2511" s="65">
        <f t="shared" si="199"/>
        <v>5343.7300000000005</v>
      </c>
    </row>
    <row r="2512" spans="1:22" x14ac:dyDescent="0.25">
      <c r="A2512" s="1" t="s">
        <v>3728</v>
      </c>
      <c r="B2512" t="s">
        <v>51</v>
      </c>
      <c r="C2512" t="s">
        <v>1370</v>
      </c>
      <c r="D2512" t="s">
        <v>24</v>
      </c>
      <c r="E2512" t="s">
        <v>3</v>
      </c>
      <c r="F2512">
        <f t="shared" si="195"/>
        <v>7</v>
      </c>
      <c r="G2512" t="s">
        <v>3787</v>
      </c>
      <c r="H2512" t="s">
        <v>3782</v>
      </c>
      <c r="I2512" t="s">
        <v>3785</v>
      </c>
      <c r="J2512" t="s">
        <v>4397</v>
      </c>
      <c r="K2512" s="46">
        <v>0.98970000000000002</v>
      </c>
      <c r="L2512" s="27">
        <v>0</v>
      </c>
      <c r="M2512" s="27">
        <v>786.27</v>
      </c>
      <c r="N2512" s="27">
        <v>2582.9699999999998</v>
      </c>
      <c r="O2512" s="70">
        <f t="shared" si="196"/>
        <v>3369.24</v>
      </c>
      <c r="P2512" s="76">
        <v>1.4452627436344185</v>
      </c>
      <c r="Q2512" s="66">
        <f t="shared" si="197"/>
        <v>3733.07</v>
      </c>
      <c r="R2512" s="63">
        <v>1</v>
      </c>
      <c r="S2512" s="27">
        <v>0</v>
      </c>
      <c r="T2512" s="27">
        <v>3369.24</v>
      </c>
      <c r="U2512" s="64">
        <f t="shared" si="198"/>
        <v>3733.07</v>
      </c>
      <c r="V2512" s="65">
        <f t="shared" si="199"/>
        <v>7102.3099999999995</v>
      </c>
    </row>
    <row r="2513" spans="1:22" x14ac:dyDescent="0.25">
      <c r="A2513" s="1" t="s">
        <v>3728</v>
      </c>
      <c r="B2513" t="s">
        <v>51</v>
      </c>
      <c r="C2513" t="s">
        <v>1371</v>
      </c>
      <c r="D2513" t="s">
        <v>1135</v>
      </c>
      <c r="E2513" t="s">
        <v>3</v>
      </c>
      <c r="F2513">
        <f t="shared" si="195"/>
        <v>7</v>
      </c>
      <c r="G2513" t="s">
        <v>3778</v>
      </c>
      <c r="H2513" t="s">
        <v>3779</v>
      </c>
      <c r="I2513" t="s">
        <v>3780</v>
      </c>
      <c r="J2513" t="s">
        <v>4397</v>
      </c>
      <c r="K2513" s="46">
        <v>0.8367</v>
      </c>
      <c r="L2513" s="27">
        <v>0</v>
      </c>
      <c r="M2513" s="27">
        <v>63.67</v>
      </c>
      <c r="N2513" s="27">
        <v>0</v>
      </c>
      <c r="O2513" s="70">
        <f t="shared" si="196"/>
        <v>63.67</v>
      </c>
      <c r="P2513" s="76">
        <v>0</v>
      </c>
      <c r="Q2513" s="66">
        <f t="shared" si="197"/>
        <v>0</v>
      </c>
      <c r="R2513" s="63">
        <v>0</v>
      </c>
      <c r="S2513" s="27">
        <v>0</v>
      </c>
      <c r="T2513" s="27">
        <v>63.67</v>
      </c>
      <c r="U2513" s="64">
        <f t="shared" si="198"/>
        <v>0</v>
      </c>
      <c r="V2513" s="65">
        <f t="shared" si="199"/>
        <v>63.67</v>
      </c>
    </row>
    <row r="2514" spans="1:22" x14ac:dyDescent="0.25">
      <c r="A2514" s="1" t="s">
        <v>3728</v>
      </c>
      <c r="B2514" t="s">
        <v>51</v>
      </c>
      <c r="C2514" t="s">
        <v>1371</v>
      </c>
      <c r="D2514" t="s">
        <v>1135</v>
      </c>
      <c r="E2514" t="s">
        <v>3</v>
      </c>
      <c r="F2514">
        <f t="shared" si="195"/>
        <v>7</v>
      </c>
      <c r="G2514" t="s">
        <v>3902</v>
      </c>
      <c r="H2514" t="s">
        <v>3782</v>
      </c>
      <c r="I2514" t="s">
        <v>3783</v>
      </c>
      <c r="J2514" t="s">
        <v>4397</v>
      </c>
      <c r="K2514" s="46">
        <v>0.25</v>
      </c>
      <c r="L2514" s="27">
        <v>0</v>
      </c>
      <c r="M2514" s="27">
        <v>19.03</v>
      </c>
      <c r="N2514" s="27">
        <v>0</v>
      </c>
      <c r="O2514" s="70">
        <f t="shared" si="196"/>
        <v>19.03</v>
      </c>
      <c r="P2514" s="76">
        <v>0</v>
      </c>
      <c r="Q2514" s="66">
        <f t="shared" si="197"/>
        <v>0</v>
      </c>
      <c r="R2514" s="63">
        <v>0</v>
      </c>
      <c r="S2514" s="27">
        <v>0</v>
      </c>
      <c r="T2514" s="27">
        <v>19.03</v>
      </c>
      <c r="U2514" s="64">
        <f t="shared" si="198"/>
        <v>0</v>
      </c>
      <c r="V2514" s="65">
        <f t="shared" si="199"/>
        <v>19.03</v>
      </c>
    </row>
    <row r="2515" spans="1:22" x14ac:dyDescent="0.25">
      <c r="A2515" s="1" t="s">
        <v>3728</v>
      </c>
      <c r="B2515" t="s">
        <v>51</v>
      </c>
      <c r="C2515" t="s">
        <v>1371</v>
      </c>
      <c r="D2515" t="s">
        <v>1135</v>
      </c>
      <c r="E2515" t="s">
        <v>3</v>
      </c>
      <c r="F2515">
        <f t="shared" si="195"/>
        <v>7</v>
      </c>
      <c r="G2515" t="s">
        <v>3909</v>
      </c>
      <c r="H2515" t="s">
        <v>3782</v>
      </c>
      <c r="I2515" t="s">
        <v>3783</v>
      </c>
      <c r="J2515" t="s">
        <v>4397</v>
      </c>
      <c r="K2515" s="46">
        <v>0.5</v>
      </c>
      <c r="L2515" s="27">
        <v>0</v>
      </c>
      <c r="M2515" s="27">
        <v>38.049999999999997</v>
      </c>
      <c r="N2515" s="27">
        <v>0</v>
      </c>
      <c r="O2515" s="70">
        <f t="shared" si="196"/>
        <v>38.049999999999997</v>
      </c>
      <c r="P2515" s="76">
        <v>0</v>
      </c>
      <c r="Q2515" s="66">
        <f t="shared" si="197"/>
        <v>0</v>
      </c>
      <c r="R2515" s="63">
        <v>0</v>
      </c>
      <c r="S2515" s="27">
        <v>0</v>
      </c>
      <c r="T2515" s="27">
        <v>38.049999999999997</v>
      </c>
      <c r="U2515" s="64">
        <f t="shared" si="198"/>
        <v>0</v>
      </c>
      <c r="V2515" s="65">
        <f t="shared" si="199"/>
        <v>38.049999999999997</v>
      </c>
    </row>
    <row r="2516" spans="1:22" x14ac:dyDescent="0.25">
      <c r="A2516" s="1" t="s">
        <v>3728</v>
      </c>
      <c r="B2516" t="s">
        <v>51</v>
      </c>
      <c r="C2516" t="s">
        <v>1371</v>
      </c>
      <c r="D2516" t="s">
        <v>1135</v>
      </c>
      <c r="E2516" t="s">
        <v>3</v>
      </c>
      <c r="F2516">
        <f t="shared" si="195"/>
        <v>7</v>
      </c>
      <c r="G2516" t="s">
        <v>3977</v>
      </c>
      <c r="H2516" t="s">
        <v>3782</v>
      </c>
      <c r="I2516" t="s">
        <v>3783</v>
      </c>
      <c r="J2516" t="s">
        <v>4397</v>
      </c>
      <c r="K2516" s="46">
        <v>1</v>
      </c>
      <c r="L2516" s="27">
        <v>0</v>
      </c>
      <c r="M2516" s="27">
        <v>76.099999999999994</v>
      </c>
      <c r="N2516" s="27">
        <v>0</v>
      </c>
      <c r="O2516" s="70">
        <f t="shared" si="196"/>
        <v>76.099999999999994</v>
      </c>
      <c r="P2516" s="76">
        <v>0</v>
      </c>
      <c r="Q2516" s="66">
        <f t="shared" si="197"/>
        <v>0</v>
      </c>
      <c r="R2516" s="63">
        <v>0</v>
      </c>
      <c r="S2516" s="27">
        <v>0</v>
      </c>
      <c r="T2516" s="27">
        <v>76.099999999999994</v>
      </c>
      <c r="U2516" s="64">
        <f t="shared" si="198"/>
        <v>0</v>
      </c>
      <c r="V2516" s="65">
        <f t="shared" si="199"/>
        <v>76.099999999999994</v>
      </c>
    </row>
    <row r="2517" spans="1:22" x14ac:dyDescent="0.25">
      <c r="A2517" s="1" t="s">
        <v>3728</v>
      </c>
      <c r="B2517" t="s">
        <v>51</v>
      </c>
      <c r="C2517" t="s">
        <v>1371</v>
      </c>
      <c r="D2517" t="s">
        <v>1135</v>
      </c>
      <c r="E2517" t="s">
        <v>3</v>
      </c>
      <c r="F2517">
        <f t="shared" si="195"/>
        <v>7</v>
      </c>
      <c r="G2517" t="s">
        <v>3896</v>
      </c>
      <c r="H2517" t="s">
        <v>3782</v>
      </c>
      <c r="I2517" t="s">
        <v>3785</v>
      </c>
      <c r="J2517" t="s">
        <v>4397</v>
      </c>
      <c r="K2517" s="46">
        <v>3</v>
      </c>
      <c r="L2517" s="27">
        <v>0</v>
      </c>
      <c r="M2517" s="27">
        <v>228.3</v>
      </c>
      <c r="N2517" s="27">
        <v>0</v>
      </c>
      <c r="O2517" s="70">
        <f t="shared" si="196"/>
        <v>228.3</v>
      </c>
      <c r="P2517" s="76">
        <v>0</v>
      </c>
      <c r="Q2517" s="66">
        <f t="shared" si="197"/>
        <v>0</v>
      </c>
      <c r="R2517" s="63">
        <v>0</v>
      </c>
      <c r="S2517" s="27">
        <v>0</v>
      </c>
      <c r="T2517" s="27">
        <v>228.3</v>
      </c>
      <c r="U2517" s="64">
        <f t="shared" si="198"/>
        <v>0</v>
      </c>
      <c r="V2517" s="65">
        <f t="shared" si="199"/>
        <v>228.3</v>
      </c>
    </row>
    <row r="2518" spans="1:22" x14ac:dyDescent="0.25">
      <c r="A2518" s="1" t="s">
        <v>3728</v>
      </c>
      <c r="B2518" t="s">
        <v>51</v>
      </c>
      <c r="C2518" t="s">
        <v>1372</v>
      </c>
      <c r="D2518" t="s">
        <v>1290</v>
      </c>
      <c r="E2518" t="s">
        <v>3</v>
      </c>
      <c r="F2518">
        <f t="shared" si="195"/>
        <v>7</v>
      </c>
      <c r="G2518" t="s">
        <v>3778</v>
      </c>
      <c r="H2518" t="s">
        <v>3779</v>
      </c>
      <c r="I2518" t="s">
        <v>3780</v>
      </c>
      <c r="J2518" t="s">
        <v>4397</v>
      </c>
      <c r="K2518" s="46">
        <v>0.80049999999999999</v>
      </c>
      <c r="L2518" s="27">
        <v>0</v>
      </c>
      <c r="M2518" s="27">
        <v>47.39</v>
      </c>
      <c r="N2518" s="27">
        <v>0</v>
      </c>
      <c r="O2518" s="70">
        <f t="shared" si="196"/>
        <v>47.39</v>
      </c>
      <c r="P2518" s="76">
        <v>0</v>
      </c>
      <c r="Q2518" s="66">
        <f t="shared" si="197"/>
        <v>0</v>
      </c>
      <c r="R2518" s="63">
        <v>0</v>
      </c>
      <c r="S2518" s="27">
        <v>0</v>
      </c>
      <c r="T2518" s="27">
        <v>47.39</v>
      </c>
      <c r="U2518" s="64">
        <f t="shared" si="198"/>
        <v>0</v>
      </c>
      <c r="V2518" s="65">
        <f t="shared" si="199"/>
        <v>47.39</v>
      </c>
    </row>
    <row r="2519" spans="1:22" x14ac:dyDescent="0.25">
      <c r="A2519" s="1" t="s">
        <v>3728</v>
      </c>
      <c r="B2519" t="s">
        <v>51</v>
      </c>
      <c r="C2519" t="s">
        <v>1372</v>
      </c>
      <c r="D2519" t="s">
        <v>1290</v>
      </c>
      <c r="E2519" t="s">
        <v>3</v>
      </c>
      <c r="F2519">
        <f t="shared" si="195"/>
        <v>7</v>
      </c>
      <c r="G2519" t="s">
        <v>3805</v>
      </c>
      <c r="H2519" t="s">
        <v>3782</v>
      </c>
      <c r="I2519" t="s">
        <v>3783</v>
      </c>
      <c r="J2519" t="s">
        <v>4397</v>
      </c>
      <c r="K2519" s="46">
        <v>0.99309999999999998</v>
      </c>
      <c r="L2519" s="27">
        <v>0</v>
      </c>
      <c r="M2519" s="27">
        <v>58.79</v>
      </c>
      <c r="N2519" s="27">
        <v>0</v>
      </c>
      <c r="O2519" s="70">
        <f t="shared" si="196"/>
        <v>58.79</v>
      </c>
      <c r="P2519" s="76">
        <v>0</v>
      </c>
      <c r="Q2519" s="66">
        <f t="shared" si="197"/>
        <v>0</v>
      </c>
      <c r="R2519" s="63">
        <v>0</v>
      </c>
      <c r="S2519" s="27">
        <v>0</v>
      </c>
      <c r="T2519" s="27">
        <v>58.79</v>
      </c>
      <c r="U2519" s="64">
        <f t="shared" si="198"/>
        <v>0</v>
      </c>
      <c r="V2519" s="65">
        <f t="shared" si="199"/>
        <v>58.79</v>
      </c>
    </row>
    <row r="2520" spans="1:22" x14ac:dyDescent="0.25">
      <c r="A2520" s="1" t="s">
        <v>3728</v>
      </c>
      <c r="B2520" t="s">
        <v>51</v>
      </c>
      <c r="C2520" t="s">
        <v>1372</v>
      </c>
      <c r="D2520" t="s">
        <v>1290</v>
      </c>
      <c r="E2520" t="s">
        <v>3</v>
      </c>
      <c r="F2520">
        <f t="shared" si="195"/>
        <v>7</v>
      </c>
      <c r="G2520" t="s">
        <v>3896</v>
      </c>
      <c r="H2520" t="s">
        <v>3782</v>
      </c>
      <c r="I2520" t="s">
        <v>3785</v>
      </c>
      <c r="J2520" t="s">
        <v>4397</v>
      </c>
      <c r="K2520" s="46">
        <v>1.956</v>
      </c>
      <c r="L2520" s="27">
        <v>0</v>
      </c>
      <c r="M2520" s="27">
        <v>115.8</v>
      </c>
      <c r="N2520" s="27">
        <v>0</v>
      </c>
      <c r="O2520" s="70">
        <f t="shared" si="196"/>
        <v>115.8</v>
      </c>
      <c r="P2520" s="76">
        <v>0</v>
      </c>
      <c r="Q2520" s="66">
        <f t="shared" si="197"/>
        <v>0</v>
      </c>
      <c r="R2520" s="63">
        <v>0</v>
      </c>
      <c r="S2520" s="27">
        <v>0</v>
      </c>
      <c r="T2520" s="27">
        <v>115.8</v>
      </c>
      <c r="U2520" s="64">
        <f t="shared" si="198"/>
        <v>0</v>
      </c>
      <c r="V2520" s="65">
        <f t="shared" si="199"/>
        <v>115.8</v>
      </c>
    </row>
    <row r="2521" spans="1:22" x14ac:dyDescent="0.25">
      <c r="A2521" s="1" t="s">
        <v>3728</v>
      </c>
      <c r="B2521" t="s">
        <v>51</v>
      </c>
      <c r="C2521" t="s">
        <v>1373</v>
      </c>
      <c r="D2521" t="s">
        <v>1374</v>
      </c>
      <c r="E2521" t="s">
        <v>3</v>
      </c>
      <c r="F2521">
        <f t="shared" si="195"/>
        <v>7</v>
      </c>
      <c r="G2521" t="s">
        <v>3778</v>
      </c>
      <c r="H2521" t="s">
        <v>3779</v>
      </c>
      <c r="I2521" t="s">
        <v>3780</v>
      </c>
      <c r="J2521" t="s">
        <v>4397</v>
      </c>
      <c r="K2521" s="46">
        <v>0.88549999999999995</v>
      </c>
      <c r="L2521" s="27">
        <v>0</v>
      </c>
      <c r="M2521" s="27">
        <v>96.25</v>
      </c>
      <c r="N2521" s="27">
        <v>1473.6000000000001</v>
      </c>
      <c r="O2521" s="70">
        <f t="shared" si="196"/>
        <v>1569.8500000000001</v>
      </c>
      <c r="P2521" s="76">
        <v>1.4452633332639164</v>
      </c>
      <c r="Q2521" s="66">
        <f t="shared" si="197"/>
        <v>2129.7399999999998</v>
      </c>
      <c r="R2521" s="63">
        <v>1</v>
      </c>
      <c r="S2521" s="27">
        <v>0</v>
      </c>
      <c r="T2521" s="27">
        <v>1569.8499999999997</v>
      </c>
      <c r="U2521" s="64">
        <f t="shared" si="198"/>
        <v>2129.7399999999998</v>
      </c>
      <c r="V2521" s="65">
        <f t="shared" si="199"/>
        <v>3699.5899999999992</v>
      </c>
    </row>
    <row r="2522" spans="1:22" x14ac:dyDescent="0.25">
      <c r="A2522" s="1" t="s">
        <v>3728</v>
      </c>
      <c r="B2522" t="s">
        <v>51</v>
      </c>
      <c r="C2522" t="s">
        <v>1373</v>
      </c>
      <c r="D2522" t="s">
        <v>1374</v>
      </c>
      <c r="E2522" t="s">
        <v>3</v>
      </c>
      <c r="F2522">
        <f t="shared" si="195"/>
        <v>7</v>
      </c>
      <c r="G2522" t="s">
        <v>3902</v>
      </c>
      <c r="H2522" t="s">
        <v>3782</v>
      </c>
      <c r="I2522" t="s">
        <v>3783</v>
      </c>
      <c r="J2522" t="s">
        <v>4397</v>
      </c>
      <c r="K2522" s="46">
        <v>1.5</v>
      </c>
      <c r="L2522" s="27">
        <v>2496.23</v>
      </c>
      <c r="M2522" s="27">
        <v>163.05000000000001</v>
      </c>
      <c r="N2522" s="27">
        <v>0</v>
      </c>
      <c r="O2522" s="70">
        <f t="shared" si="196"/>
        <v>2659.28</v>
      </c>
      <c r="P2522" s="76">
        <v>0</v>
      </c>
      <c r="Q2522" s="66">
        <f t="shared" si="197"/>
        <v>0</v>
      </c>
      <c r="R2522" s="63">
        <v>1</v>
      </c>
      <c r="S2522" s="27">
        <v>0</v>
      </c>
      <c r="T2522" s="27">
        <v>2659.28</v>
      </c>
      <c r="U2522" s="64">
        <f t="shared" si="198"/>
        <v>0</v>
      </c>
      <c r="V2522" s="65">
        <f t="shared" si="199"/>
        <v>2659.28</v>
      </c>
    </row>
    <row r="2523" spans="1:22" x14ac:dyDescent="0.25">
      <c r="A2523" s="1" t="s">
        <v>3728</v>
      </c>
      <c r="B2523" t="s">
        <v>51</v>
      </c>
      <c r="C2523" t="s">
        <v>1373</v>
      </c>
      <c r="D2523" t="s">
        <v>1374</v>
      </c>
      <c r="E2523" t="s">
        <v>3</v>
      </c>
      <c r="F2523">
        <f t="shared" si="195"/>
        <v>7</v>
      </c>
      <c r="G2523" t="s">
        <v>3830</v>
      </c>
      <c r="H2523" t="s">
        <v>3782</v>
      </c>
      <c r="I2523" t="s">
        <v>3785</v>
      </c>
      <c r="J2523" t="s">
        <v>4397</v>
      </c>
      <c r="K2523" s="46">
        <v>2</v>
      </c>
      <c r="L2523" s="27">
        <v>0</v>
      </c>
      <c r="M2523" s="27">
        <v>217.4</v>
      </c>
      <c r="N2523" s="27">
        <v>3328.3000000000006</v>
      </c>
      <c r="O2523" s="70">
        <f t="shared" si="196"/>
        <v>3545.7000000000007</v>
      </c>
      <c r="P2523" s="76">
        <v>1.4452633332639164</v>
      </c>
      <c r="Q2523" s="66">
        <f t="shared" si="197"/>
        <v>4810.2700000000004</v>
      </c>
      <c r="R2523" s="63">
        <v>1</v>
      </c>
      <c r="S2523" s="27">
        <v>0</v>
      </c>
      <c r="T2523" s="27">
        <v>3545.7000000000007</v>
      </c>
      <c r="U2523" s="64">
        <f t="shared" si="198"/>
        <v>4810.2700000000004</v>
      </c>
      <c r="V2523" s="65">
        <f t="shared" si="199"/>
        <v>8355.9700000000012</v>
      </c>
    </row>
    <row r="2524" spans="1:22" x14ac:dyDescent="0.25">
      <c r="A2524" s="1" t="s">
        <v>3728</v>
      </c>
      <c r="B2524" t="s">
        <v>51</v>
      </c>
      <c r="C2524" t="s">
        <v>1375</v>
      </c>
      <c r="D2524" t="s">
        <v>643</v>
      </c>
      <c r="E2524" t="s">
        <v>3</v>
      </c>
      <c r="F2524">
        <f t="shared" si="195"/>
        <v>7</v>
      </c>
      <c r="G2524" t="s">
        <v>3778</v>
      </c>
      <c r="H2524" t="s">
        <v>3779</v>
      </c>
      <c r="I2524" t="s">
        <v>3780</v>
      </c>
      <c r="J2524" t="s">
        <v>4397</v>
      </c>
      <c r="K2524" s="46">
        <v>0.73740000000000006</v>
      </c>
      <c r="L2524" s="27">
        <v>0</v>
      </c>
      <c r="M2524" s="27">
        <v>0</v>
      </c>
      <c r="N2524" s="27">
        <v>87.46</v>
      </c>
      <c r="O2524" s="70">
        <f t="shared" si="196"/>
        <v>87.46</v>
      </c>
      <c r="P2524" s="76">
        <v>1.4452321061056486</v>
      </c>
      <c r="Q2524" s="66">
        <f t="shared" si="197"/>
        <v>126.4</v>
      </c>
      <c r="R2524" s="63">
        <v>1</v>
      </c>
      <c r="S2524" s="27">
        <v>0</v>
      </c>
      <c r="T2524" s="27">
        <v>87.46</v>
      </c>
      <c r="U2524" s="64">
        <f t="shared" si="198"/>
        <v>126.4</v>
      </c>
      <c r="V2524" s="65">
        <f t="shared" si="199"/>
        <v>213.86</v>
      </c>
    </row>
    <row r="2525" spans="1:22" x14ac:dyDescent="0.25">
      <c r="A2525" s="1" t="s">
        <v>3728</v>
      </c>
      <c r="B2525" t="s">
        <v>51</v>
      </c>
      <c r="C2525" t="s">
        <v>1376</v>
      </c>
      <c r="D2525" t="s">
        <v>559</v>
      </c>
      <c r="E2525" t="s">
        <v>3</v>
      </c>
      <c r="F2525">
        <f t="shared" si="195"/>
        <v>7</v>
      </c>
      <c r="G2525" t="s">
        <v>3778</v>
      </c>
      <c r="H2525" t="s">
        <v>3779</v>
      </c>
      <c r="I2525" t="s">
        <v>3780</v>
      </c>
      <c r="J2525" t="s">
        <v>4397</v>
      </c>
      <c r="K2525" s="46">
        <v>0.85199999999999998</v>
      </c>
      <c r="L2525" s="27">
        <v>71.66</v>
      </c>
      <c r="M2525" s="27">
        <v>1.87</v>
      </c>
      <c r="N2525" s="27">
        <v>154.55000000000001</v>
      </c>
      <c r="O2525" s="70">
        <f t="shared" si="196"/>
        <v>228.08</v>
      </c>
      <c r="P2525" s="76">
        <v>1.4452629275763986</v>
      </c>
      <c r="Q2525" s="66">
        <f t="shared" si="197"/>
        <v>223.37</v>
      </c>
      <c r="R2525" s="63">
        <v>1</v>
      </c>
      <c r="S2525" s="27">
        <v>0</v>
      </c>
      <c r="T2525" s="27">
        <v>228.08</v>
      </c>
      <c r="U2525" s="64">
        <f t="shared" si="198"/>
        <v>223.37</v>
      </c>
      <c r="V2525" s="65">
        <f t="shared" si="199"/>
        <v>451.45000000000005</v>
      </c>
    </row>
    <row r="2526" spans="1:22" x14ac:dyDescent="0.25">
      <c r="A2526" s="1" t="s">
        <v>3728</v>
      </c>
      <c r="B2526" t="s">
        <v>51</v>
      </c>
      <c r="C2526" t="s">
        <v>1376</v>
      </c>
      <c r="D2526" t="s">
        <v>559</v>
      </c>
      <c r="E2526" t="s">
        <v>3</v>
      </c>
      <c r="F2526">
        <f t="shared" si="195"/>
        <v>7</v>
      </c>
      <c r="G2526" t="s">
        <v>3805</v>
      </c>
      <c r="H2526" t="s">
        <v>3782</v>
      </c>
      <c r="I2526" t="s">
        <v>3783</v>
      </c>
      <c r="J2526" t="s">
        <v>4397</v>
      </c>
      <c r="K2526" s="46">
        <v>0.99460000000000004</v>
      </c>
      <c r="L2526" s="27">
        <v>264.07</v>
      </c>
      <c r="M2526" s="27">
        <v>2.19</v>
      </c>
      <c r="N2526" s="27">
        <v>0</v>
      </c>
      <c r="O2526" s="70">
        <f t="shared" si="196"/>
        <v>266.26</v>
      </c>
      <c r="P2526" s="76">
        <v>0</v>
      </c>
      <c r="Q2526" s="66">
        <f t="shared" si="197"/>
        <v>0</v>
      </c>
      <c r="R2526" s="63">
        <v>1</v>
      </c>
      <c r="S2526" s="27">
        <v>0</v>
      </c>
      <c r="T2526" s="27">
        <v>266.26</v>
      </c>
      <c r="U2526" s="64">
        <f t="shared" si="198"/>
        <v>0</v>
      </c>
      <c r="V2526" s="65">
        <f t="shared" si="199"/>
        <v>266.26</v>
      </c>
    </row>
    <row r="2527" spans="1:22" x14ac:dyDescent="0.25">
      <c r="A2527" s="1" t="s">
        <v>3728</v>
      </c>
      <c r="B2527" t="s">
        <v>51</v>
      </c>
      <c r="C2527" t="s">
        <v>1376</v>
      </c>
      <c r="D2527" t="s">
        <v>559</v>
      </c>
      <c r="E2527" t="s">
        <v>3</v>
      </c>
      <c r="F2527">
        <f t="shared" si="195"/>
        <v>7</v>
      </c>
      <c r="G2527" t="s">
        <v>3902</v>
      </c>
      <c r="H2527" t="s">
        <v>3782</v>
      </c>
      <c r="I2527" t="s">
        <v>3783</v>
      </c>
      <c r="J2527" t="s">
        <v>4397</v>
      </c>
      <c r="K2527" s="46">
        <v>0.99460000000000004</v>
      </c>
      <c r="L2527" s="27">
        <v>264.07</v>
      </c>
      <c r="M2527" s="27">
        <v>2.19</v>
      </c>
      <c r="N2527" s="27">
        <v>0</v>
      </c>
      <c r="O2527" s="70">
        <f t="shared" si="196"/>
        <v>266.26</v>
      </c>
      <c r="P2527" s="76">
        <v>0</v>
      </c>
      <c r="Q2527" s="66">
        <f t="shared" si="197"/>
        <v>0</v>
      </c>
      <c r="R2527" s="63">
        <v>1</v>
      </c>
      <c r="S2527" s="27">
        <v>0</v>
      </c>
      <c r="T2527" s="27">
        <v>266.26</v>
      </c>
      <c r="U2527" s="64">
        <f t="shared" si="198"/>
        <v>0</v>
      </c>
      <c r="V2527" s="65">
        <f t="shared" si="199"/>
        <v>266.26</v>
      </c>
    </row>
    <row r="2528" spans="1:22" x14ac:dyDescent="0.25">
      <c r="A2528" s="1" t="s">
        <v>3728</v>
      </c>
      <c r="B2528" t="s">
        <v>51</v>
      </c>
      <c r="C2528" t="s">
        <v>1376</v>
      </c>
      <c r="D2528" t="s">
        <v>559</v>
      </c>
      <c r="E2528" t="s">
        <v>3</v>
      </c>
      <c r="F2528">
        <f t="shared" si="195"/>
        <v>7</v>
      </c>
      <c r="G2528" t="s">
        <v>3896</v>
      </c>
      <c r="H2528" t="s">
        <v>3782</v>
      </c>
      <c r="I2528" t="s">
        <v>3785</v>
      </c>
      <c r="J2528" t="s">
        <v>4397</v>
      </c>
      <c r="K2528" s="46">
        <v>2</v>
      </c>
      <c r="L2528" s="27">
        <v>0</v>
      </c>
      <c r="M2528" s="27">
        <v>4.4000000000000004</v>
      </c>
      <c r="N2528" s="27">
        <v>531</v>
      </c>
      <c r="O2528" s="70">
        <f t="shared" si="196"/>
        <v>535.4</v>
      </c>
      <c r="P2528" s="76">
        <v>1.4452629275763986</v>
      </c>
      <c r="Q2528" s="66">
        <f t="shared" si="197"/>
        <v>767.43</v>
      </c>
      <c r="R2528" s="63">
        <v>1</v>
      </c>
      <c r="S2528" s="27">
        <v>0</v>
      </c>
      <c r="T2528" s="27">
        <v>535.4</v>
      </c>
      <c r="U2528" s="64">
        <f t="shared" si="198"/>
        <v>767.43</v>
      </c>
      <c r="V2528" s="65">
        <f t="shared" si="199"/>
        <v>1302.83</v>
      </c>
    </row>
    <row r="2529" spans="1:22" x14ac:dyDescent="0.25">
      <c r="A2529" s="1" t="s">
        <v>3728</v>
      </c>
      <c r="B2529" t="s">
        <v>51</v>
      </c>
      <c r="C2529" t="s">
        <v>1377</v>
      </c>
      <c r="D2529" t="s">
        <v>1378</v>
      </c>
      <c r="E2529" t="s">
        <v>3</v>
      </c>
      <c r="F2529">
        <f t="shared" si="195"/>
        <v>7</v>
      </c>
      <c r="G2529" t="s">
        <v>3778</v>
      </c>
      <c r="H2529" t="s">
        <v>3779</v>
      </c>
      <c r="I2529" t="s">
        <v>3780</v>
      </c>
      <c r="J2529" t="s">
        <v>4397</v>
      </c>
      <c r="K2529" s="46">
        <v>0.99450000000000005</v>
      </c>
      <c r="L2529" s="27">
        <v>0</v>
      </c>
      <c r="M2529" s="27">
        <v>0</v>
      </c>
      <c r="N2529" s="27">
        <v>0</v>
      </c>
      <c r="O2529" s="70">
        <f t="shared" si="196"/>
        <v>0</v>
      </c>
      <c r="P2529" s="76">
        <v>0</v>
      </c>
      <c r="Q2529" s="66">
        <f t="shared" si="197"/>
        <v>0</v>
      </c>
      <c r="R2529" s="63">
        <v>0</v>
      </c>
      <c r="S2529" s="27">
        <v>0</v>
      </c>
      <c r="T2529" s="27">
        <v>0</v>
      </c>
      <c r="U2529" s="64">
        <f t="shared" si="198"/>
        <v>0</v>
      </c>
      <c r="V2529" s="65">
        <f t="shared" si="199"/>
        <v>0</v>
      </c>
    </row>
    <row r="2530" spans="1:22" x14ac:dyDescent="0.25">
      <c r="A2530" s="1" t="s">
        <v>3728</v>
      </c>
      <c r="B2530" t="s">
        <v>51</v>
      </c>
      <c r="C2530" t="s">
        <v>1377</v>
      </c>
      <c r="D2530" t="s">
        <v>1378</v>
      </c>
      <c r="E2530" t="s">
        <v>3</v>
      </c>
      <c r="F2530">
        <f t="shared" si="195"/>
        <v>7</v>
      </c>
      <c r="G2530" t="s">
        <v>3902</v>
      </c>
      <c r="H2530" t="s">
        <v>3782</v>
      </c>
      <c r="I2530" t="s">
        <v>3783</v>
      </c>
      <c r="J2530" t="s">
        <v>4397</v>
      </c>
      <c r="K2530" s="46">
        <v>0.49719999999999998</v>
      </c>
      <c r="L2530" s="27">
        <v>0</v>
      </c>
      <c r="M2530" s="27">
        <v>0</v>
      </c>
      <c r="N2530" s="27">
        <v>0</v>
      </c>
      <c r="O2530" s="70">
        <f t="shared" si="196"/>
        <v>0</v>
      </c>
      <c r="P2530" s="76">
        <v>0</v>
      </c>
      <c r="Q2530" s="66">
        <f t="shared" si="197"/>
        <v>0</v>
      </c>
      <c r="R2530" s="63">
        <v>0</v>
      </c>
      <c r="S2530" s="27">
        <v>0</v>
      </c>
      <c r="T2530" s="27">
        <v>0</v>
      </c>
      <c r="U2530" s="64">
        <f t="shared" si="198"/>
        <v>0</v>
      </c>
      <c r="V2530" s="65">
        <f t="shared" si="199"/>
        <v>0</v>
      </c>
    </row>
    <row r="2531" spans="1:22" x14ac:dyDescent="0.25">
      <c r="A2531" s="1" t="s">
        <v>3728</v>
      </c>
      <c r="B2531" t="s">
        <v>51</v>
      </c>
      <c r="C2531" t="s">
        <v>1377</v>
      </c>
      <c r="D2531" t="s">
        <v>1378</v>
      </c>
      <c r="E2531" t="s">
        <v>3</v>
      </c>
      <c r="F2531">
        <f t="shared" si="195"/>
        <v>7</v>
      </c>
      <c r="G2531" t="s">
        <v>3787</v>
      </c>
      <c r="H2531" t="s">
        <v>3782</v>
      </c>
      <c r="I2531" t="s">
        <v>3785</v>
      </c>
      <c r="J2531" t="s">
        <v>4397</v>
      </c>
      <c r="K2531" s="46">
        <v>1.4917</v>
      </c>
      <c r="L2531" s="27">
        <v>0</v>
      </c>
      <c r="M2531" s="27">
        <v>0</v>
      </c>
      <c r="N2531" s="27">
        <v>0</v>
      </c>
      <c r="O2531" s="70">
        <f t="shared" si="196"/>
        <v>0</v>
      </c>
      <c r="P2531" s="76">
        <v>0</v>
      </c>
      <c r="Q2531" s="66">
        <f t="shared" si="197"/>
        <v>0</v>
      </c>
      <c r="R2531" s="63">
        <v>0</v>
      </c>
      <c r="S2531" s="27">
        <v>0</v>
      </c>
      <c r="T2531" s="27">
        <v>0</v>
      </c>
      <c r="U2531" s="64">
        <f t="shared" si="198"/>
        <v>0</v>
      </c>
      <c r="V2531" s="65">
        <f t="shared" si="199"/>
        <v>0</v>
      </c>
    </row>
    <row r="2532" spans="1:22" x14ac:dyDescent="0.25">
      <c r="A2532" s="1" t="s">
        <v>3728</v>
      </c>
      <c r="B2532" t="s">
        <v>51</v>
      </c>
      <c r="C2532" t="s">
        <v>1379</v>
      </c>
      <c r="D2532" t="s">
        <v>1380</v>
      </c>
      <c r="E2532" t="s">
        <v>3</v>
      </c>
      <c r="F2532">
        <f t="shared" si="195"/>
        <v>7</v>
      </c>
      <c r="G2532" t="s">
        <v>3778</v>
      </c>
      <c r="H2532" t="s">
        <v>3779</v>
      </c>
      <c r="I2532" t="s">
        <v>3780</v>
      </c>
      <c r="J2532" t="s">
        <v>4397</v>
      </c>
      <c r="K2532" s="46">
        <v>1.6097999999999999</v>
      </c>
      <c r="L2532" s="27">
        <v>6648.68</v>
      </c>
      <c r="M2532" s="27">
        <v>3164.71</v>
      </c>
      <c r="N2532" s="27">
        <v>4066.1499999999996</v>
      </c>
      <c r="O2532" s="70">
        <f t="shared" si="196"/>
        <v>13879.539999999999</v>
      </c>
      <c r="P2532" s="76">
        <v>1.4452624634372755</v>
      </c>
      <c r="Q2532" s="66">
        <f t="shared" si="197"/>
        <v>5876.65</v>
      </c>
      <c r="R2532" s="63">
        <v>1</v>
      </c>
      <c r="S2532" s="27">
        <v>0</v>
      </c>
      <c r="T2532" s="27">
        <v>13879.539999999999</v>
      </c>
      <c r="U2532" s="64">
        <f t="shared" si="198"/>
        <v>5876.65</v>
      </c>
      <c r="V2532" s="65">
        <f t="shared" si="199"/>
        <v>19756.189999999999</v>
      </c>
    </row>
    <row r="2533" spans="1:22" x14ac:dyDescent="0.25">
      <c r="A2533" s="1" t="s">
        <v>3728</v>
      </c>
      <c r="B2533" t="s">
        <v>51</v>
      </c>
      <c r="C2533" t="s">
        <v>1379</v>
      </c>
      <c r="D2533" t="s">
        <v>1380</v>
      </c>
      <c r="E2533" t="s">
        <v>3</v>
      </c>
      <c r="F2533">
        <f t="shared" si="195"/>
        <v>7</v>
      </c>
      <c r="G2533" t="s">
        <v>3902</v>
      </c>
      <c r="H2533" t="s">
        <v>3782</v>
      </c>
      <c r="I2533" t="s">
        <v>3783</v>
      </c>
      <c r="J2533" t="s">
        <v>4397</v>
      </c>
      <c r="K2533" s="46">
        <v>0.77759999999999996</v>
      </c>
      <c r="L2533" s="27">
        <v>5175.71</v>
      </c>
      <c r="M2533" s="27">
        <v>1528.68</v>
      </c>
      <c r="N2533" s="27">
        <v>0</v>
      </c>
      <c r="O2533" s="70">
        <f t="shared" si="196"/>
        <v>6704.39</v>
      </c>
      <c r="P2533" s="76">
        <v>0</v>
      </c>
      <c r="Q2533" s="66">
        <f t="shared" si="197"/>
        <v>0</v>
      </c>
      <c r="R2533" s="63">
        <v>1</v>
      </c>
      <c r="S2533" s="27">
        <v>0</v>
      </c>
      <c r="T2533" s="27">
        <v>6704.39</v>
      </c>
      <c r="U2533" s="64">
        <f t="shared" si="198"/>
        <v>0</v>
      </c>
      <c r="V2533" s="65">
        <f t="shared" si="199"/>
        <v>6704.39</v>
      </c>
    </row>
    <row r="2534" spans="1:22" x14ac:dyDescent="0.25">
      <c r="A2534" s="1" t="s">
        <v>3728</v>
      </c>
      <c r="B2534" t="s">
        <v>51</v>
      </c>
      <c r="C2534" t="s">
        <v>1379</v>
      </c>
      <c r="D2534" t="s">
        <v>1380</v>
      </c>
      <c r="E2534" t="s">
        <v>3</v>
      </c>
      <c r="F2534">
        <f t="shared" si="195"/>
        <v>7</v>
      </c>
      <c r="G2534" t="s">
        <v>3796</v>
      </c>
      <c r="H2534" t="s">
        <v>3782</v>
      </c>
      <c r="I2534" t="s">
        <v>3783</v>
      </c>
      <c r="J2534" t="s">
        <v>4397</v>
      </c>
      <c r="K2534" s="46">
        <v>0.80489999999999995</v>
      </c>
      <c r="L2534" s="27">
        <v>5357.41</v>
      </c>
      <c r="M2534" s="27">
        <v>1582.35</v>
      </c>
      <c r="N2534" s="27">
        <v>0</v>
      </c>
      <c r="O2534" s="70">
        <f t="shared" si="196"/>
        <v>6939.76</v>
      </c>
      <c r="P2534" s="76">
        <v>0</v>
      </c>
      <c r="Q2534" s="66">
        <f t="shared" si="197"/>
        <v>0</v>
      </c>
      <c r="R2534" s="63">
        <v>1</v>
      </c>
      <c r="S2534" s="27">
        <v>0</v>
      </c>
      <c r="T2534" s="27">
        <v>6939.76</v>
      </c>
      <c r="U2534" s="64">
        <f t="shared" si="198"/>
        <v>0</v>
      </c>
      <c r="V2534" s="65">
        <f t="shared" si="199"/>
        <v>6939.76</v>
      </c>
    </row>
    <row r="2535" spans="1:22" x14ac:dyDescent="0.25">
      <c r="A2535" s="1" t="s">
        <v>3728</v>
      </c>
      <c r="B2535" t="s">
        <v>51</v>
      </c>
      <c r="C2535" t="s">
        <v>1379</v>
      </c>
      <c r="D2535" t="s">
        <v>1380</v>
      </c>
      <c r="E2535" t="s">
        <v>3</v>
      </c>
      <c r="F2535">
        <f t="shared" si="195"/>
        <v>7</v>
      </c>
      <c r="G2535" t="s">
        <v>3787</v>
      </c>
      <c r="H2535" t="s">
        <v>3782</v>
      </c>
      <c r="I2535" t="s">
        <v>3785</v>
      </c>
      <c r="J2535" t="s">
        <v>4397</v>
      </c>
      <c r="K2535" s="46">
        <v>0.93310000000000004</v>
      </c>
      <c r="L2535" s="27">
        <v>0</v>
      </c>
      <c r="M2535" s="27">
        <v>1834.38</v>
      </c>
      <c r="N2535" s="27">
        <v>6210.7099999999991</v>
      </c>
      <c r="O2535" s="70">
        <f t="shared" si="196"/>
        <v>8045.0899999999992</v>
      </c>
      <c r="P2535" s="76">
        <v>1.4452624634372755</v>
      </c>
      <c r="Q2535" s="66">
        <f t="shared" si="197"/>
        <v>8976.11</v>
      </c>
      <c r="R2535" s="63">
        <v>1</v>
      </c>
      <c r="S2535" s="27">
        <v>0</v>
      </c>
      <c r="T2535" s="27">
        <v>8045.09</v>
      </c>
      <c r="U2535" s="64">
        <f t="shared" si="198"/>
        <v>8976.11</v>
      </c>
      <c r="V2535" s="65">
        <f t="shared" si="199"/>
        <v>17021.2</v>
      </c>
    </row>
    <row r="2536" spans="1:22" x14ac:dyDescent="0.25">
      <c r="A2536" s="1" t="s">
        <v>3728</v>
      </c>
      <c r="B2536" t="s">
        <v>51</v>
      </c>
      <c r="C2536" t="s">
        <v>1381</v>
      </c>
      <c r="D2536" t="s">
        <v>1382</v>
      </c>
      <c r="E2536" t="s">
        <v>3</v>
      </c>
      <c r="F2536">
        <f t="shared" si="195"/>
        <v>7</v>
      </c>
      <c r="G2536" t="s">
        <v>3778</v>
      </c>
      <c r="H2536" t="s">
        <v>3779</v>
      </c>
      <c r="I2536" t="s">
        <v>3780</v>
      </c>
      <c r="J2536" t="s">
        <v>4397</v>
      </c>
      <c r="K2536" s="46">
        <v>0.85570000000000002</v>
      </c>
      <c r="L2536" s="27">
        <v>0.52</v>
      </c>
      <c r="M2536" s="27">
        <v>127.16</v>
      </c>
      <c r="N2536" s="27">
        <v>6.92</v>
      </c>
      <c r="O2536" s="70">
        <f t="shared" si="196"/>
        <v>134.6</v>
      </c>
      <c r="P2536" s="76">
        <v>1.4452021432050657</v>
      </c>
      <c r="Q2536" s="66">
        <f t="shared" si="197"/>
        <v>10</v>
      </c>
      <c r="R2536" s="63">
        <v>1</v>
      </c>
      <c r="S2536" s="27">
        <v>0</v>
      </c>
      <c r="T2536" s="27">
        <v>134.6</v>
      </c>
      <c r="U2536" s="64">
        <f t="shared" si="198"/>
        <v>10</v>
      </c>
      <c r="V2536" s="65">
        <f t="shared" si="199"/>
        <v>144.6</v>
      </c>
    </row>
    <row r="2537" spans="1:22" x14ac:dyDescent="0.25">
      <c r="A2537" s="1" t="s">
        <v>3728</v>
      </c>
      <c r="B2537" t="s">
        <v>51</v>
      </c>
      <c r="C2537" t="s">
        <v>1381</v>
      </c>
      <c r="D2537" t="s">
        <v>1382</v>
      </c>
      <c r="E2537" t="s">
        <v>3</v>
      </c>
      <c r="F2537">
        <f t="shared" si="195"/>
        <v>7</v>
      </c>
      <c r="G2537" t="s">
        <v>3830</v>
      </c>
      <c r="H2537" t="s">
        <v>3782</v>
      </c>
      <c r="I2537" t="s">
        <v>3785</v>
      </c>
      <c r="J2537" t="s">
        <v>4397</v>
      </c>
      <c r="K2537" s="46">
        <v>1.976</v>
      </c>
      <c r="L2537" s="27">
        <v>0</v>
      </c>
      <c r="M2537" s="27">
        <v>293.63</v>
      </c>
      <c r="N2537" s="27">
        <v>17.190000000000001</v>
      </c>
      <c r="O2537" s="70">
        <f t="shared" si="196"/>
        <v>310.82</v>
      </c>
      <c r="P2537" s="76">
        <v>1.4452021432050657</v>
      </c>
      <c r="Q2537" s="66">
        <f t="shared" si="197"/>
        <v>24.84</v>
      </c>
      <c r="R2537" s="63">
        <v>1</v>
      </c>
      <c r="S2537" s="27">
        <v>0</v>
      </c>
      <c r="T2537" s="27">
        <v>310.82</v>
      </c>
      <c r="U2537" s="64">
        <f t="shared" si="198"/>
        <v>24.84</v>
      </c>
      <c r="V2537" s="65">
        <f t="shared" si="199"/>
        <v>335.65999999999997</v>
      </c>
    </row>
    <row r="2538" spans="1:22" x14ac:dyDescent="0.25">
      <c r="A2538" s="1" t="s">
        <v>3728</v>
      </c>
      <c r="B2538" t="s">
        <v>51</v>
      </c>
      <c r="C2538" t="s">
        <v>1381</v>
      </c>
      <c r="D2538" t="s">
        <v>1382</v>
      </c>
      <c r="E2538" t="s">
        <v>3</v>
      </c>
      <c r="F2538">
        <f t="shared" si="195"/>
        <v>7</v>
      </c>
      <c r="G2538" t="s">
        <v>4012</v>
      </c>
      <c r="H2538" t="s">
        <v>3782</v>
      </c>
      <c r="I2538" t="s">
        <v>3785</v>
      </c>
      <c r="J2538" t="s">
        <v>4397</v>
      </c>
      <c r="K2538" s="46">
        <v>1.9488000000000001</v>
      </c>
      <c r="L2538" s="27">
        <v>0</v>
      </c>
      <c r="M2538" s="27">
        <v>289.58999999999997</v>
      </c>
      <c r="N2538" s="27">
        <v>16.95</v>
      </c>
      <c r="O2538" s="70">
        <f t="shared" si="196"/>
        <v>306.53999999999996</v>
      </c>
      <c r="P2538" s="76">
        <v>1.4452021432050657</v>
      </c>
      <c r="Q2538" s="66">
        <f t="shared" si="197"/>
        <v>24.5</v>
      </c>
      <c r="R2538" s="63">
        <v>1</v>
      </c>
      <c r="S2538" s="27">
        <v>0</v>
      </c>
      <c r="T2538" s="27">
        <v>306.53999999999996</v>
      </c>
      <c r="U2538" s="64">
        <f t="shared" si="198"/>
        <v>24.5</v>
      </c>
      <c r="V2538" s="65">
        <f t="shared" si="199"/>
        <v>331.03999999999996</v>
      </c>
    </row>
    <row r="2539" spans="1:22" x14ac:dyDescent="0.25">
      <c r="A2539" s="1" t="s">
        <v>3728</v>
      </c>
      <c r="B2539" t="s">
        <v>51</v>
      </c>
      <c r="C2539" t="s">
        <v>1383</v>
      </c>
      <c r="D2539" t="s">
        <v>1384</v>
      </c>
      <c r="E2539" t="s">
        <v>3</v>
      </c>
      <c r="F2539">
        <f t="shared" si="195"/>
        <v>7</v>
      </c>
      <c r="G2539" t="s">
        <v>3778</v>
      </c>
      <c r="H2539" t="s">
        <v>3779</v>
      </c>
      <c r="I2539" t="s">
        <v>3780</v>
      </c>
      <c r="J2539" t="s">
        <v>4397</v>
      </c>
      <c r="K2539" s="46">
        <v>0.92159999999999997</v>
      </c>
      <c r="L2539" s="27">
        <v>0</v>
      </c>
      <c r="M2539" s="27">
        <v>19.45</v>
      </c>
      <c r="N2539" s="27">
        <v>0</v>
      </c>
      <c r="O2539" s="70">
        <f t="shared" si="196"/>
        <v>19.45</v>
      </c>
      <c r="P2539" s="76">
        <v>0</v>
      </c>
      <c r="Q2539" s="66">
        <f t="shared" si="197"/>
        <v>0</v>
      </c>
      <c r="R2539" s="63">
        <v>0</v>
      </c>
      <c r="S2539" s="27">
        <v>0</v>
      </c>
      <c r="T2539" s="27">
        <v>19.45</v>
      </c>
      <c r="U2539" s="64">
        <f t="shared" si="198"/>
        <v>0</v>
      </c>
      <c r="V2539" s="65">
        <f t="shared" si="199"/>
        <v>19.45</v>
      </c>
    </row>
    <row r="2540" spans="1:22" x14ac:dyDescent="0.25">
      <c r="A2540" s="1" t="s">
        <v>3728</v>
      </c>
      <c r="B2540" t="s">
        <v>51</v>
      </c>
      <c r="C2540" t="s">
        <v>1383</v>
      </c>
      <c r="D2540" t="s">
        <v>1384</v>
      </c>
      <c r="E2540" t="s">
        <v>3</v>
      </c>
      <c r="F2540">
        <f t="shared" si="195"/>
        <v>7</v>
      </c>
      <c r="G2540" t="s">
        <v>3902</v>
      </c>
      <c r="H2540" t="s">
        <v>3782</v>
      </c>
      <c r="I2540" t="s">
        <v>3783</v>
      </c>
      <c r="J2540" t="s">
        <v>4397</v>
      </c>
      <c r="K2540" s="46">
        <v>0.99429999999999996</v>
      </c>
      <c r="L2540" s="27">
        <v>0</v>
      </c>
      <c r="M2540" s="27">
        <v>20.98</v>
      </c>
      <c r="N2540" s="27">
        <v>0</v>
      </c>
      <c r="O2540" s="70">
        <f t="shared" si="196"/>
        <v>20.98</v>
      </c>
      <c r="P2540" s="76">
        <v>0</v>
      </c>
      <c r="Q2540" s="66">
        <f t="shared" si="197"/>
        <v>0</v>
      </c>
      <c r="R2540" s="63">
        <v>0</v>
      </c>
      <c r="S2540" s="27">
        <v>0</v>
      </c>
      <c r="T2540" s="27">
        <v>20.98</v>
      </c>
      <c r="U2540" s="64">
        <f t="shared" si="198"/>
        <v>0</v>
      </c>
      <c r="V2540" s="65">
        <f t="shared" si="199"/>
        <v>20.98</v>
      </c>
    </row>
    <row r="2541" spans="1:22" x14ac:dyDescent="0.25">
      <c r="A2541" s="1" t="s">
        <v>3728</v>
      </c>
      <c r="B2541" t="s">
        <v>51</v>
      </c>
      <c r="C2541" t="s">
        <v>1383</v>
      </c>
      <c r="D2541" t="s">
        <v>1384</v>
      </c>
      <c r="E2541" t="s">
        <v>3</v>
      </c>
      <c r="F2541">
        <f t="shared" si="195"/>
        <v>7</v>
      </c>
      <c r="G2541" t="s">
        <v>3896</v>
      </c>
      <c r="H2541" t="s">
        <v>3782</v>
      </c>
      <c r="I2541" t="s">
        <v>3785</v>
      </c>
      <c r="J2541" t="s">
        <v>4397</v>
      </c>
      <c r="K2541" s="46">
        <v>1.9886999999999999</v>
      </c>
      <c r="L2541" s="27">
        <v>0</v>
      </c>
      <c r="M2541" s="27">
        <v>41.96</v>
      </c>
      <c r="N2541" s="27">
        <v>0</v>
      </c>
      <c r="O2541" s="70">
        <f t="shared" si="196"/>
        <v>41.96</v>
      </c>
      <c r="P2541" s="76">
        <v>0</v>
      </c>
      <c r="Q2541" s="66">
        <f t="shared" si="197"/>
        <v>0</v>
      </c>
      <c r="R2541" s="63">
        <v>0</v>
      </c>
      <c r="S2541" s="27">
        <v>0</v>
      </c>
      <c r="T2541" s="27">
        <v>41.96</v>
      </c>
      <c r="U2541" s="64">
        <f t="shared" si="198"/>
        <v>0</v>
      </c>
      <c r="V2541" s="65">
        <f t="shared" si="199"/>
        <v>41.96</v>
      </c>
    </row>
    <row r="2542" spans="1:22" x14ac:dyDescent="0.25">
      <c r="A2542" s="1" t="s">
        <v>3728</v>
      </c>
      <c r="B2542" t="s">
        <v>51</v>
      </c>
      <c r="C2542" t="s">
        <v>1385</v>
      </c>
      <c r="D2542" t="s">
        <v>1386</v>
      </c>
      <c r="E2542" t="s">
        <v>3</v>
      </c>
      <c r="F2542">
        <f t="shared" si="195"/>
        <v>7</v>
      </c>
      <c r="G2542" t="s">
        <v>3778</v>
      </c>
      <c r="H2542" t="s">
        <v>3779</v>
      </c>
      <c r="I2542" t="s">
        <v>3780</v>
      </c>
      <c r="J2542" t="s">
        <v>4397</v>
      </c>
      <c r="K2542" s="46">
        <v>0.92169999999999996</v>
      </c>
      <c r="L2542" s="27">
        <v>35.380000000000003</v>
      </c>
      <c r="M2542" s="27">
        <v>109.77</v>
      </c>
      <c r="N2542" s="27">
        <v>69.03</v>
      </c>
      <c r="O2542" s="70">
        <f t="shared" si="196"/>
        <v>214.18</v>
      </c>
      <c r="P2542" s="76">
        <v>1.4453136317543096</v>
      </c>
      <c r="Q2542" s="66">
        <f t="shared" si="197"/>
        <v>99.77</v>
      </c>
      <c r="R2542" s="63">
        <v>1</v>
      </c>
      <c r="S2542" s="27">
        <v>0</v>
      </c>
      <c r="T2542" s="27">
        <v>214.18</v>
      </c>
      <c r="U2542" s="64">
        <f t="shared" si="198"/>
        <v>99.77</v>
      </c>
      <c r="V2542" s="65">
        <f t="shared" si="199"/>
        <v>313.95</v>
      </c>
    </row>
    <row r="2543" spans="1:22" x14ac:dyDescent="0.25">
      <c r="A2543" s="1" t="s">
        <v>3728</v>
      </c>
      <c r="B2543" t="s">
        <v>51</v>
      </c>
      <c r="C2543" t="s">
        <v>1385</v>
      </c>
      <c r="D2543" t="s">
        <v>1386</v>
      </c>
      <c r="E2543" t="s">
        <v>3</v>
      </c>
      <c r="F2543">
        <f t="shared" si="195"/>
        <v>7</v>
      </c>
      <c r="G2543" t="s">
        <v>3902</v>
      </c>
      <c r="H2543" t="s">
        <v>3782</v>
      </c>
      <c r="I2543" t="s">
        <v>3783</v>
      </c>
      <c r="J2543" t="s">
        <v>4397</v>
      </c>
      <c r="K2543" s="46">
        <v>0.99550000000000005</v>
      </c>
      <c r="L2543" s="27">
        <v>112.78</v>
      </c>
      <c r="M2543" s="27">
        <v>118.56</v>
      </c>
      <c r="N2543" s="27">
        <v>0</v>
      </c>
      <c r="O2543" s="70">
        <f t="shared" si="196"/>
        <v>231.34</v>
      </c>
      <c r="P2543" s="76">
        <v>0</v>
      </c>
      <c r="Q2543" s="66">
        <f t="shared" si="197"/>
        <v>0</v>
      </c>
      <c r="R2543" s="63">
        <v>1</v>
      </c>
      <c r="S2543" s="27">
        <v>0</v>
      </c>
      <c r="T2543" s="27">
        <v>231.34</v>
      </c>
      <c r="U2543" s="64">
        <f t="shared" si="198"/>
        <v>0</v>
      </c>
      <c r="V2543" s="65">
        <f t="shared" si="199"/>
        <v>231.34</v>
      </c>
    </row>
    <row r="2544" spans="1:22" x14ac:dyDescent="0.25">
      <c r="A2544" s="1" t="s">
        <v>3728</v>
      </c>
      <c r="B2544" t="s">
        <v>51</v>
      </c>
      <c r="C2544" t="s">
        <v>1385</v>
      </c>
      <c r="D2544" t="s">
        <v>1386</v>
      </c>
      <c r="E2544" t="s">
        <v>3</v>
      </c>
      <c r="F2544">
        <f t="shared" si="195"/>
        <v>7</v>
      </c>
      <c r="G2544" t="s">
        <v>3903</v>
      </c>
      <c r="H2544" t="s">
        <v>3782</v>
      </c>
      <c r="I2544" t="s">
        <v>3783</v>
      </c>
      <c r="J2544" t="s">
        <v>4397</v>
      </c>
      <c r="K2544" s="46">
        <v>0.99550000000000005</v>
      </c>
      <c r="L2544" s="27">
        <v>112.78</v>
      </c>
      <c r="M2544" s="27">
        <v>118.56</v>
      </c>
      <c r="N2544" s="27">
        <v>0</v>
      </c>
      <c r="O2544" s="70">
        <f t="shared" si="196"/>
        <v>231.34</v>
      </c>
      <c r="P2544" s="76">
        <v>0</v>
      </c>
      <c r="Q2544" s="66">
        <f t="shared" si="197"/>
        <v>0</v>
      </c>
      <c r="R2544" s="63">
        <v>1</v>
      </c>
      <c r="S2544" s="27">
        <v>0</v>
      </c>
      <c r="T2544" s="27">
        <v>231.34</v>
      </c>
      <c r="U2544" s="64">
        <f t="shared" si="198"/>
        <v>0</v>
      </c>
      <c r="V2544" s="65">
        <f t="shared" si="199"/>
        <v>231.34</v>
      </c>
    </row>
    <row r="2545" spans="1:22" x14ac:dyDescent="0.25">
      <c r="A2545" s="1" t="s">
        <v>3728</v>
      </c>
      <c r="B2545" t="s">
        <v>51</v>
      </c>
      <c r="C2545" t="s">
        <v>1387</v>
      </c>
      <c r="D2545" t="s">
        <v>1388</v>
      </c>
      <c r="E2545" t="s">
        <v>3</v>
      </c>
      <c r="F2545">
        <f t="shared" si="195"/>
        <v>7</v>
      </c>
      <c r="G2545" t="s">
        <v>3778</v>
      </c>
      <c r="H2545" t="s">
        <v>3779</v>
      </c>
      <c r="I2545" t="s">
        <v>3780</v>
      </c>
      <c r="J2545" t="s">
        <v>4397</v>
      </c>
      <c r="K2545" s="46">
        <v>3.4548999999999999</v>
      </c>
      <c r="L2545" s="27">
        <v>0</v>
      </c>
      <c r="M2545" s="27">
        <v>6577.61</v>
      </c>
      <c r="N2545" s="27">
        <v>53312.39</v>
      </c>
      <c r="O2545" s="70">
        <f t="shared" si="196"/>
        <v>59890</v>
      </c>
      <c r="P2545" s="76">
        <v>1.4452627241059723</v>
      </c>
      <c r="Q2545" s="66">
        <f t="shared" si="197"/>
        <v>77050.41</v>
      </c>
      <c r="R2545" s="63">
        <v>1</v>
      </c>
      <c r="S2545" s="27">
        <v>0</v>
      </c>
      <c r="T2545" s="27">
        <v>59890</v>
      </c>
      <c r="U2545" s="64">
        <f t="shared" si="198"/>
        <v>77050.41</v>
      </c>
      <c r="V2545" s="65">
        <f t="shared" si="199"/>
        <v>136940.41</v>
      </c>
    </row>
    <row r="2546" spans="1:22" x14ac:dyDescent="0.25">
      <c r="A2546" s="1" t="s">
        <v>3728</v>
      </c>
      <c r="B2546" t="s">
        <v>51</v>
      </c>
      <c r="C2546" t="s">
        <v>1389</v>
      </c>
      <c r="D2546" t="s">
        <v>1390</v>
      </c>
      <c r="E2546" t="s">
        <v>3</v>
      </c>
      <c r="F2546">
        <f t="shared" si="195"/>
        <v>7</v>
      </c>
      <c r="G2546" t="s">
        <v>3778</v>
      </c>
      <c r="H2546" t="s">
        <v>3779</v>
      </c>
      <c r="I2546" t="s">
        <v>3780</v>
      </c>
      <c r="J2546" t="s">
        <v>4397</v>
      </c>
      <c r="K2546" s="46">
        <v>0.85109999999999997</v>
      </c>
      <c r="L2546" s="27">
        <v>0</v>
      </c>
      <c r="M2546" s="27">
        <v>180.99</v>
      </c>
      <c r="N2546" s="27">
        <v>979.19000000000017</v>
      </c>
      <c r="O2546" s="70">
        <f t="shared" si="196"/>
        <v>1160.1800000000003</v>
      </c>
      <c r="P2546" s="76">
        <v>1.445262476047749</v>
      </c>
      <c r="Q2546" s="66">
        <f t="shared" si="197"/>
        <v>1415.19</v>
      </c>
      <c r="R2546" s="63">
        <v>1</v>
      </c>
      <c r="S2546" s="27">
        <v>0</v>
      </c>
      <c r="T2546" s="27">
        <v>1160.18</v>
      </c>
      <c r="U2546" s="64">
        <f t="shared" si="198"/>
        <v>1415.19</v>
      </c>
      <c r="V2546" s="65">
        <f t="shared" si="199"/>
        <v>2575.37</v>
      </c>
    </row>
    <row r="2547" spans="1:22" x14ac:dyDescent="0.25">
      <c r="A2547" s="1" t="s">
        <v>3728</v>
      </c>
      <c r="B2547" t="s">
        <v>51</v>
      </c>
      <c r="C2547" t="s">
        <v>1389</v>
      </c>
      <c r="D2547" t="s">
        <v>1390</v>
      </c>
      <c r="E2547" t="s">
        <v>3</v>
      </c>
      <c r="F2547">
        <f t="shared" si="195"/>
        <v>7</v>
      </c>
      <c r="G2547" t="s">
        <v>3902</v>
      </c>
      <c r="H2547" t="s">
        <v>3782</v>
      </c>
      <c r="I2547" t="s">
        <v>3783</v>
      </c>
      <c r="J2547" t="s">
        <v>4397</v>
      </c>
      <c r="K2547" s="46">
        <v>1</v>
      </c>
      <c r="L2547" s="27">
        <v>1150.5</v>
      </c>
      <c r="M2547" s="27">
        <v>212.65</v>
      </c>
      <c r="N2547" s="27">
        <v>0</v>
      </c>
      <c r="O2547" s="70">
        <f t="shared" si="196"/>
        <v>1363.15</v>
      </c>
      <c r="P2547" s="76">
        <v>0</v>
      </c>
      <c r="Q2547" s="66">
        <f t="shared" si="197"/>
        <v>0</v>
      </c>
      <c r="R2547" s="63">
        <v>1</v>
      </c>
      <c r="S2547" s="27">
        <v>0</v>
      </c>
      <c r="T2547" s="27">
        <v>1363.15</v>
      </c>
      <c r="U2547" s="64">
        <f t="shared" si="198"/>
        <v>0</v>
      </c>
      <c r="V2547" s="65">
        <f t="shared" si="199"/>
        <v>1363.15</v>
      </c>
    </row>
    <row r="2548" spans="1:22" x14ac:dyDescent="0.25">
      <c r="A2548" s="1" t="s">
        <v>3728</v>
      </c>
      <c r="B2548" t="s">
        <v>51</v>
      </c>
      <c r="C2548" t="s">
        <v>1389</v>
      </c>
      <c r="D2548" t="s">
        <v>1390</v>
      </c>
      <c r="E2548" t="s">
        <v>3</v>
      </c>
      <c r="F2548">
        <f t="shared" si="195"/>
        <v>7</v>
      </c>
      <c r="G2548" t="s">
        <v>3903</v>
      </c>
      <c r="H2548" t="s">
        <v>3782</v>
      </c>
      <c r="I2548" t="s">
        <v>3783</v>
      </c>
      <c r="J2548" t="s">
        <v>4397</v>
      </c>
      <c r="K2548" s="46">
        <v>0.5</v>
      </c>
      <c r="L2548" s="27">
        <v>575.25</v>
      </c>
      <c r="M2548" s="27">
        <v>106.33</v>
      </c>
      <c r="N2548" s="27">
        <v>0</v>
      </c>
      <c r="O2548" s="70">
        <f t="shared" si="196"/>
        <v>681.58</v>
      </c>
      <c r="P2548" s="76">
        <v>0</v>
      </c>
      <c r="Q2548" s="66">
        <f t="shared" si="197"/>
        <v>0</v>
      </c>
      <c r="R2548" s="63">
        <v>1</v>
      </c>
      <c r="S2548" s="27">
        <v>0</v>
      </c>
      <c r="T2548" s="27">
        <v>681.58</v>
      </c>
      <c r="U2548" s="64">
        <f t="shared" si="198"/>
        <v>0</v>
      </c>
      <c r="V2548" s="65">
        <f t="shared" si="199"/>
        <v>681.58</v>
      </c>
    </row>
    <row r="2549" spans="1:22" x14ac:dyDescent="0.25">
      <c r="A2549" s="1" t="s">
        <v>3728</v>
      </c>
      <c r="B2549" t="s">
        <v>51</v>
      </c>
      <c r="C2549" t="s">
        <v>1389</v>
      </c>
      <c r="D2549" t="s">
        <v>1390</v>
      </c>
      <c r="E2549" t="s">
        <v>3</v>
      </c>
      <c r="F2549">
        <f t="shared" si="195"/>
        <v>7</v>
      </c>
      <c r="G2549" t="s">
        <v>4013</v>
      </c>
      <c r="H2549" t="s">
        <v>3782</v>
      </c>
      <c r="I2549" t="s">
        <v>3785</v>
      </c>
      <c r="J2549" t="s">
        <v>4397</v>
      </c>
      <c r="K2549" s="46">
        <v>1</v>
      </c>
      <c r="L2549" s="27">
        <v>0</v>
      </c>
      <c r="M2549" s="27">
        <v>212.65</v>
      </c>
      <c r="N2549" s="27">
        <v>1150.5</v>
      </c>
      <c r="O2549" s="70">
        <f t="shared" si="196"/>
        <v>1363.15</v>
      </c>
      <c r="P2549" s="76">
        <v>1.445262476047749</v>
      </c>
      <c r="Q2549" s="66">
        <f t="shared" si="197"/>
        <v>1662.77</v>
      </c>
      <c r="R2549" s="63">
        <v>1</v>
      </c>
      <c r="S2549" s="27">
        <v>0</v>
      </c>
      <c r="T2549" s="27">
        <v>1363.15</v>
      </c>
      <c r="U2549" s="64">
        <f t="shared" si="198"/>
        <v>1662.77</v>
      </c>
      <c r="V2549" s="65">
        <f t="shared" si="199"/>
        <v>3025.92</v>
      </c>
    </row>
    <row r="2550" spans="1:22" x14ac:dyDescent="0.25">
      <c r="A2550" s="1" t="s">
        <v>3728</v>
      </c>
      <c r="B2550" t="s">
        <v>51</v>
      </c>
      <c r="C2550" t="s">
        <v>1389</v>
      </c>
      <c r="D2550" t="s">
        <v>1390</v>
      </c>
      <c r="E2550" t="s">
        <v>3</v>
      </c>
      <c r="F2550">
        <f t="shared" si="195"/>
        <v>7</v>
      </c>
      <c r="G2550" t="s">
        <v>4014</v>
      </c>
      <c r="H2550" t="s">
        <v>3782</v>
      </c>
      <c r="I2550" t="s">
        <v>3785</v>
      </c>
      <c r="J2550" t="s">
        <v>4397</v>
      </c>
      <c r="K2550" s="46">
        <v>2</v>
      </c>
      <c r="L2550" s="27">
        <v>0</v>
      </c>
      <c r="M2550" s="27">
        <v>425.3</v>
      </c>
      <c r="N2550" s="27">
        <v>2301</v>
      </c>
      <c r="O2550" s="70">
        <f t="shared" si="196"/>
        <v>2726.3</v>
      </c>
      <c r="P2550" s="76">
        <v>1.445262476047749</v>
      </c>
      <c r="Q2550" s="66">
        <f t="shared" si="197"/>
        <v>3325.55</v>
      </c>
      <c r="R2550" s="63">
        <v>1</v>
      </c>
      <c r="S2550" s="27">
        <v>0</v>
      </c>
      <c r="T2550" s="27">
        <v>2726.3</v>
      </c>
      <c r="U2550" s="64">
        <f t="shared" si="198"/>
        <v>3325.55</v>
      </c>
      <c r="V2550" s="65">
        <f t="shared" si="199"/>
        <v>6051.85</v>
      </c>
    </row>
    <row r="2551" spans="1:22" x14ac:dyDescent="0.25">
      <c r="A2551" s="1" t="s">
        <v>3728</v>
      </c>
      <c r="B2551" t="s">
        <v>51</v>
      </c>
      <c r="C2551" t="s">
        <v>1391</v>
      </c>
      <c r="D2551" t="s">
        <v>1392</v>
      </c>
      <c r="E2551" t="s">
        <v>3</v>
      </c>
      <c r="F2551">
        <f t="shared" si="195"/>
        <v>7</v>
      </c>
      <c r="G2551" t="s">
        <v>3778</v>
      </c>
      <c r="H2551" t="s">
        <v>3779</v>
      </c>
      <c r="I2551" t="s">
        <v>3780</v>
      </c>
      <c r="J2551" t="s">
        <v>4397</v>
      </c>
      <c r="K2551" s="46">
        <v>0.75839999999999996</v>
      </c>
      <c r="L2551" s="27">
        <v>0</v>
      </c>
      <c r="M2551" s="27">
        <v>135.07</v>
      </c>
      <c r="N2551" s="27">
        <v>0</v>
      </c>
      <c r="O2551" s="70">
        <f t="shared" si="196"/>
        <v>135.07</v>
      </c>
      <c r="P2551" s="76">
        <v>0</v>
      </c>
      <c r="Q2551" s="66">
        <f t="shared" si="197"/>
        <v>0</v>
      </c>
      <c r="R2551" s="63">
        <v>0</v>
      </c>
      <c r="S2551" s="27">
        <v>0</v>
      </c>
      <c r="T2551" s="27">
        <v>135.07</v>
      </c>
      <c r="U2551" s="64">
        <f t="shared" si="198"/>
        <v>0</v>
      </c>
      <c r="V2551" s="65">
        <f t="shared" si="199"/>
        <v>135.07</v>
      </c>
    </row>
    <row r="2552" spans="1:22" x14ac:dyDescent="0.25">
      <c r="A2552" s="1" t="s">
        <v>3728</v>
      </c>
      <c r="B2552" t="s">
        <v>51</v>
      </c>
      <c r="C2552" t="s">
        <v>1391</v>
      </c>
      <c r="D2552" t="s">
        <v>1392</v>
      </c>
      <c r="E2552" t="s">
        <v>3</v>
      </c>
      <c r="F2552">
        <f t="shared" si="195"/>
        <v>7</v>
      </c>
      <c r="G2552" t="s">
        <v>3902</v>
      </c>
      <c r="H2552" t="s">
        <v>3782</v>
      </c>
      <c r="I2552" t="s">
        <v>3783</v>
      </c>
      <c r="J2552" t="s">
        <v>4397</v>
      </c>
      <c r="K2552" s="46">
        <v>0.90629999999999999</v>
      </c>
      <c r="L2552" s="27">
        <v>0</v>
      </c>
      <c r="M2552" s="27">
        <v>161.41</v>
      </c>
      <c r="N2552" s="27">
        <v>0</v>
      </c>
      <c r="O2552" s="70">
        <f t="shared" si="196"/>
        <v>161.41</v>
      </c>
      <c r="P2552" s="76">
        <v>0</v>
      </c>
      <c r="Q2552" s="66">
        <f t="shared" si="197"/>
        <v>0</v>
      </c>
      <c r="R2552" s="63">
        <v>0</v>
      </c>
      <c r="S2552" s="27">
        <v>0</v>
      </c>
      <c r="T2552" s="27">
        <v>161.41</v>
      </c>
      <c r="U2552" s="64">
        <f t="shared" si="198"/>
        <v>0</v>
      </c>
      <c r="V2552" s="65">
        <f t="shared" si="199"/>
        <v>161.41</v>
      </c>
    </row>
    <row r="2553" spans="1:22" x14ac:dyDescent="0.25">
      <c r="A2553" s="1" t="s">
        <v>3728</v>
      </c>
      <c r="B2553" t="s">
        <v>51</v>
      </c>
      <c r="C2553" t="s">
        <v>1391</v>
      </c>
      <c r="D2553" t="s">
        <v>1392</v>
      </c>
      <c r="E2553" t="s">
        <v>3</v>
      </c>
      <c r="F2553">
        <f t="shared" si="195"/>
        <v>7</v>
      </c>
      <c r="G2553" t="s">
        <v>3903</v>
      </c>
      <c r="H2553" t="s">
        <v>3782</v>
      </c>
      <c r="I2553" t="s">
        <v>3783</v>
      </c>
      <c r="J2553" t="s">
        <v>4397</v>
      </c>
      <c r="K2553" s="46">
        <v>0.45319999999999999</v>
      </c>
      <c r="L2553" s="27">
        <v>0</v>
      </c>
      <c r="M2553" s="27">
        <v>80.709999999999994</v>
      </c>
      <c r="N2553" s="27">
        <v>0</v>
      </c>
      <c r="O2553" s="70">
        <f t="shared" si="196"/>
        <v>80.709999999999994</v>
      </c>
      <c r="P2553" s="76">
        <v>0</v>
      </c>
      <c r="Q2553" s="66">
        <f t="shared" si="197"/>
        <v>0</v>
      </c>
      <c r="R2553" s="63">
        <v>0</v>
      </c>
      <c r="S2553" s="27">
        <v>0</v>
      </c>
      <c r="T2553" s="27">
        <v>80.709999999999994</v>
      </c>
      <c r="U2553" s="64">
        <f t="shared" si="198"/>
        <v>0</v>
      </c>
      <c r="V2553" s="65">
        <f t="shared" si="199"/>
        <v>80.709999999999994</v>
      </c>
    </row>
    <row r="2554" spans="1:22" x14ac:dyDescent="0.25">
      <c r="A2554" s="1" t="s">
        <v>3728</v>
      </c>
      <c r="B2554" t="s">
        <v>51</v>
      </c>
      <c r="C2554" t="s">
        <v>1391</v>
      </c>
      <c r="D2554" t="s">
        <v>1392</v>
      </c>
      <c r="E2554" t="s">
        <v>3</v>
      </c>
      <c r="F2554">
        <f t="shared" si="195"/>
        <v>7</v>
      </c>
      <c r="G2554" t="s">
        <v>3909</v>
      </c>
      <c r="H2554" t="s">
        <v>3782</v>
      </c>
      <c r="I2554" t="s">
        <v>3783</v>
      </c>
      <c r="J2554" t="s">
        <v>4397</v>
      </c>
      <c r="K2554" s="46">
        <v>0.90629999999999999</v>
      </c>
      <c r="L2554" s="27">
        <v>0</v>
      </c>
      <c r="M2554" s="27">
        <v>161.41</v>
      </c>
      <c r="N2554" s="27">
        <v>0</v>
      </c>
      <c r="O2554" s="70">
        <f t="shared" si="196"/>
        <v>161.41</v>
      </c>
      <c r="P2554" s="76">
        <v>0</v>
      </c>
      <c r="Q2554" s="66">
        <f t="shared" si="197"/>
        <v>0</v>
      </c>
      <c r="R2554" s="63">
        <v>0</v>
      </c>
      <c r="S2554" s="27">
        <v>0</v>
      </c>
      <c r="T2554" s="27">
        <v>161.41</v>
      </c>
      <c r="U2554" s="64">
        <f t="shared" si="198"/>
        <v>0</v>
      </c>
      <c r="V2554" s="65">
        <f t="shared" si="199"/>
        <v>161.41</v>
      </c>
    </row>
    <row r="2555" spans="1:22" x14ac:dyDescent="0.25">
      <c r="A2555" s="1" t="s">
        <v>3728</v>
      </c>
      <c r="B2555" t="s">
        <v>51</v>
      </c>
      <c r="C2555" t="s">
        <v>1391</v>
      </c>
      <c r="D2555" t="s">
        <v>1392</v>
      </c>
      <c r="E2555" t="s">
        <v>3</v>
      </c>
      <c r="F2555">
        <f t="shared" si="195"/>
        <v>7</v>
      </c>
      <c r="G2555" t="s">
        <v>3787</v>
      </c>
      <c r="H2555" t="s">
        <v>3782</v>
      </c>
      <c r="I2555" t="s">
        <v>3785</v>
      </c>
      <c r="J2555" t="s">
        <v>4397</v>
      </c>
      <c r="K2555" s="46">
        <v>1.8127</v>
      </c>
      <c r="L2555" s="27">
        <v>0</v>
      </c>
      <c r="M2555" s="27">
        <v>322.83999999999997</v>
      </c>
      <c r="N2555" s="27">
        <v>0</v>
      </c>
      <c r="O2555" s="70">
        <f t="shared" si="196"/>
        <v>322.83999999999997</v>
      </c>
      <c r="P2555" s="76">
        <v>0</v>
      </c>
      <c r="Q2555" s="66">
        <f t="shared" si="197"/>
        <v>0</v>
      </c>
      <c r="R2555" s="63">
        <v>0</v>
      </c>
      <c r="S2555" s="27">
        <v>0</v>
      </c>
      <c r="T2555" s="27">
        <v>322.83999999999997</v>
      </c>
      <c r="U2555" s="64">
        <f t="shared" si="198"/>
        <v>0</v>
      </c>
      <c r="V2555" s="65">
        <f t="shared" si="199"/>
        <v>322.83999999999997</v>
      </c>
    </row>
    <row r="2556" spans="1:22" x14ac:dyDescent="0.25">
      <c r="A2556" s="1" t="s">
        <v>3728</v>
      </c>
      <c r="B2556" t="s">
        <v>51</v>
      </c>
      <c r="C2556" t="s">
        <v>1393</v>
      </c>
      <c r="D2556" t="s">
        <v>1394</v>
      </c>
      <c r="E2556" t="s">
        <v>3</v>
      </c>
      <c r="F2556">
        <f t="shared" si="195"/>
        <v>7</v>
      </c>
      <c r="G2556" t="s">
        <v>3778</v>
      </c>
      <c r="H2556" t="s">
        <v>3779</v>
      </c>
      <c r="I2556" t="s">
        <v>3780</v>
      </c>
      <c r="J2556" t="s">
        <v>4397</v>
      </c>
      <c r="K2556" s="46">
        <v>0.54049999999999998</v>
      </c>
      <c r="L2556" s="27">
        <v>0</v>
      </c>
      <c r="M2556" s="27">
        <v>141.94</v>
      </c>
      <c r="N2556" s="27">
        <v>0</v>
      </c>
      <c r="O2556" s="70">
        <f t="shared" si="196"/>
        <v>141.94</v>
      </c>
      <c r="P2556" s="76">
        <v>0</v>
      </c>
      <c r="Q2556" s="66">
        <f t="shared" si="197"/>
        <v>0</v>
      </c>
      <c r="R2556" s="63">
        <v>0</v>
      </c>
      <c r="S2556" s="27">
        <v>0</v>
      </c>
      <c r="T2556" s="27">
        <v>141.94</v>
      </c>
      <c r="U2556" s="64">
        <f t="shared" si="198"/>
        <v>0</v>
      </c>
      <c r="V2556" s="65">
        <f t="shared" si="199"/>
        <v>141.94</v>
      </c>
    </row>
    <row r="2557" spans="1:22" x14ac:dyDescent="0.25">
      <c r="A2557" s="1" t="s">
        <v>3728</v>
      </c>
      <c r="B2557" t="s">
        <v>51</v>
      </c>
      <c r="C2557" t="s">
        <v>1393</v>
      </c>
      <c r="D2557" t="s">
        <v>1394</v>
      </c>
      <c r="E2557" t="s">
        <v>3</v>
      </c>
      <c r="F2557">
        <f t="shared" si="195"/>
        <v>7</v>
      </c>
      <c r="G2557" t="s">
        <v>3781</v>
      </c>
      <c r="H2557" t="s">
        <v>3782</v>
      </c>
      <c r="I2557" t="s">
        <v>3783</v>
      </c>
      <c r="J2557" t="s">
        <v>4397</v>
      </c>
      <c r="K2557" s="46">
        <v>0.71589999999999998</v>
      </c>
      <c r="L2557" s="27">
        <v>0</v>
      </c>
      <c r="M2557" s="27">
        <v>188</v>
      </c>
      <c r="N2557" s="27">
        <v>0</v>
      </c>
      <c r="O2557" s="70">
        <f t="shared" si="196"/>
        <v>188</v>
      </c>
      <c r="P2557" s="76">
        <v>0</v>
      </c>
      <c r="Q2557" s="66">
        <f t="shared" si="197"/>
        <v>0</v>
      </c>
      <c r="R2557" s="63">
        <v>0</v>
      </c>
      <c r="S2557" s="27">
        <v>0</v>
      </c>
      <c r="T2557" s="27">
        <v>188</v>
      </c>
      <c r="U2557" s="64">
        <f t="shared" si="198"/>
        <v>0</v>
      </c>
      <c r="V2557" s="65">
        <f t="shared" si="199"/>
        <v>188</v>
      </c>
    </row>
    <row r="2558" spans="1:22" x14ac:dyDescent="0.25">
      <c r="A2558" s="1" t="s">
        <v>3728</v>
      </c>
      <c r="B2558" t="s">
        <v>51</v>
      </c>
      <c r="C2558" t="s">
        <v>1393</v>
      </c>
      <c r="D2558" t="s">
        <v>1394</v>
      </c>
      <c r="E2558" t="s">
        <v>3</v>
      </c>
      <c r="F2558">
        <f t="shared" si="195"/>
        <v>7</v>
      </c>
      <c r="G2558" t="s">
        <v>3902</v>
      </c>
      <c r="H2558" t="s">
        <v>3782</v>
      </c>
      <c r="I2558" t="s">
        <v>3783</v>
      </c>
      <c r="J2558" t="s">
        <v>4397</v>
      </c>
      <c r="K2558" s="46">
        <v>0.21529999999999999</v>
      </c>
      <c r="L2558" s="27">
        <v>0</v>
      </c>
      <c r="M2558" s="27">
        <v>56.54</v>
      </c>
      <c r="N2558" s="27">
        <v>0</v>
      </c>
      <c r="O2558" s="70">
        <f t="shared" si="196"/>
        <v>56.54</v>
      </c>
      <c r="P2558" s="76">
        <v>0</v>
      </c>
      <c r="Q2558" s="66">
        <f t="shared" si="197"/>
        <v>0</v>
      </c>
      <c r="R2558" s="63">
        <v>0</v>
      </c>
      <c r="S2558" s="27">
        <v>0</v>
      </c>
      <c r="T2558" s="27">
        <v>56.54</v>
      </c>
      <c r="U2558" s="64">
        <f t="shared" si="198"/>
        <v>0</v>
      </c>
      <c r="V2558" s="65">
        <f t="shared" si="199"/>
        <v>56.54</v>
      </c>
    </row>
    <row r="2559" spans="1:22" x14ac:dyDescent="0.25">
      <c r="A2559" s="1" t="s">
        <v>3728</v>
      </c>
      <c r="B2559" t="s">
        <v>51</v>
      </c>
      <c r="C2559" t="s">
        <v>1395</v>
      </c>
      <c r="D2559" t="s">
        <v>1396</v>
      </c>
      <c r="E2559" t="s">
        <v>3</v>
      </c>
      <c r="F2559">
        <f t="shared" si="195"/>
        <v>7</v>
      </c>
      <c r="G2559" t="s">
        <v>3778</v>
      </c>
      <c r="H2559" t="s">
        <v>3779</v>
      </c>
      <c r="I2559" t="s">
        <v>3780</v>
      </c>
      <c r="J2559" t="s">
        <v>4397</v>
      </c>
      <c r="K2559" s="46">
        <v>0.86829999999999996</v>
      </c>
      <c r="L2559" s="27">
        <v>0</v>
      </c>
      <c r="M2559" s="27">
        <v>0</v>
      </c>
      <c r="N2559" s="27">
        <v>0</v>
      </c>
      <c r="O2559" s="70">
        <f t="shared" si="196"/>
        <v>0</v>
      </c>
      <c r="P2559" s="76">
        <v>0</v>
      </c>
      <c r="Q2559" s="66">
        <f t="shared" si="197"/>
        <v>0</v>
      </c>
      <c r="R2559" s="63">
        <v>0</v>
      </c>
      <c r="S2559" s="27">
        <v>0</v>
      </c>
      <c r="T2559" s="27">
        <v>0</v>
      </c>
      <c r="U2559" s="64">
        <f t="shared" si="198"/>
        <v>0</v>
      </c>
      <c r="V2559" s="65">
        <f t="shared" si="199"/>
        <v>0</v>
      </c>
    </row>
    <row r="2560" spans="1:22" x14ac:dyDescent="0.25">
      <c r="A2560" s="1" t="s">
        <v>3728</v>
      </c>
      <c r="B2560" t="s">
        <v>51</v>
      </c>
      <c r="C2560" t="s">
        <v>1395</v>
      </c>
      <c r="D2560" t="s">
        <v>1396</v>
      </c>
      <c r="E2560" t="s">
        <v>3</v>
      </c>
      <c r="F2560">
        <f t="shared" si="195"/>
        <v>7</v>
      </c>
      <c r="G2560" t="s">
        <v>3902</v>
      </c>
      <c r="H2560" t="s">
        <v>3782</v>
      </c>
      <c r="I2560" t="s">
        <v>3783</v>
      </c>
      <c r="J2560" t="s">
        <v>4397</v>
      </c>
      <c r="K2560" s="46">
        <v>0.99509999999999998</v>
      </c>
      <c r="L2560" s="27">
        <v>0</v>
      </c>
      <c r="M2560" s="27">
        <v>0</v>
      </c>
      <c r="N2560" s="27">
        <v>0</v>
      </c>
      <c r="O2560" s="70">
        <f t="shared" si="196"/>
        <v>0</v>
      </c>
      <c r="P2560" s="76">
        <v>0</v>
      </c>
      <c r="Q2560" s="66">
        <f t="shared" si="197"/>
        <v>0</v>
      </c>
      <c r="R2560" s="63">
        <v>0</v>
      </c>
      <c r="S2560" s="27">
        <v>0</v>
      </c>
      <c r="T2560" s="27">
        <v>0</v>
      </c>
      <c r="U2560" s="64">
        <f t="shared" si="198"/>
        <v>0</v>
      </c>
      <c r="V2560" s="65">
        <f t="shared" si="199"/>
        <v>0</v>
      </c>
    </row>
    <row r="2561" spans="1:22" x14ac:dyDescent="0.25">
      <c r="A2561" s="1" t="s">
        <v>3728</v>
      </c>
      <c r="B2561" t="s">
        <v>51</v>
      </c>
      <c r="C2561" t="s">
        <v>1395</v>
      </c>
      <c r="D2561" t="s">
        <v>1396</v>
      </c>
      <c r="E2561" t="s">
        <v>3</v>
      </c>
      <c r="F2561">
        <f t="shared" si="195"/>
        <v>7</v>
      </c>
      <c r="G2561" t="s">
        <v>3896</v>
      </c>
      <c r="H2561" t="s">
        <v>3782</v>
      </c>
      <c r="I2561" t="s">
        <v>3785</v>
      </c>
      <c r="J2561" t="s">
        <v>4397</v>
      </c>
      <c r="K2561" s="46">
        <v>0.4975</v>
      </c>
      <c r="L2561" s="27">
        <v>0</v>
      </c>
      <c r="M2561" s="27">
        <v>0</v>
      </c>
      <c r="N2561" s="27">
        <v>0</v>
      </c>
      <c r="O2561" s="70">
        <f t="shared" si="196"/>
        <v>0</v>
      </c>
      <c r="P2561" s="76">
        <v>0</v>
      </c>
      <c r="Q2561" s="66">
        <f t="shared" si="197"/>
        <v>0</v>
      </c>
      <c r="R2561" s="63">
        <v>0</v>
      </c>
      <c r="S2561" s="27">
        <v>0</v>
      </c>
      <c r="T2561" s="27">
        <v>0</v>
      </c>
      <c r="U2561" s="64">
        <f t="shared" si="198"/>
        <v>0</v>
      </c>
      <c r="V2561" s="65">
        <f t="shared" si="199"/>
        <v>0</v>
      </c>
    </row>
    <row r="2562" spans="1:22" x14ac:dyDescent="0.25">
      <c r="A2562" s="1" t="s">
        <v>3728</v>
      </c>
      <c r="B2562" t="s">
        <v>51</v>
      </c>
      <c r="C2562" t="s">
        <v>1397</v>
      </c>
      <c r="D2562" t="s">
        <v>1398</v>
      </c>
      <c r="E2562" t="s">
        <v>3</v>
      </c>
      <c r="F2562">
        <f t="shared" ref="F2562:F2625" si="200">LEN(C2562)</f>
        <v>7</v>
      </c>
      <c r="G2562" t="s">
        <v>3778</v>
      </c>
      <c r="H2562" t="s">
        <v>3779</v>
      </c>
      <c r="I2562" t="s">
        <v>3780</v>
      </c>
      <c r="J2562" t="s">
        <v>4397</v>
      </c>
      <c r="K2562" s="46">
        <v>0.86399999999999999</v>
      </c>
      <c r="L2562" s="27">
        <v>3.97</v>
      </c>
      <c r="M2562" s="27">
        <v>55.64</v>
      </c>
      <c r="N2562" s="27">
        <v>7.9499999999999993</v>
      </c>
      <c r="O2562" s="70">
        <f t="shared" ref="O2562:O2625" si="201">SUM(L2562:N2562)</f>
        <v>67.56</v>
      </c>
      <c r="P2562" s="76">
        <v>1.4452883263009848</v>
      </c>
      <c r="Q2562" s="66">
        <f t="shared" ref="Q2562:Q2625" si="202">ROUND(P2562*N2562,2)</f>
        <v>11.49</v>
      </c>
      <c r="R2562" s="63">
        <v>1</v>
      </c>
      <c r="S2562" s="27">
        <v>0</v>
      </c>
      <c r="T2562" s="27">
        <v>67.56</v>
      </c>
      <c r="U2562" s="64">
        <f t="shared" ref="U2562:U2625" si="203">ROUND(SUM(L2562,M2562,N2562,Q2562,-S2562,-T2562), 2)</f>
        <v>11.49</v>
      </c>
      <c r="V2562" s="65">
        <f t="shared" ref="V2562:V2625" si="204">SUM(S2562,T2562,U2562)</f>
        <v>79.05</v>
      </c>
    </row>
    <row r="2563" spans="1:22" x14ac:dyDescent="0.25">
      <c r="A2563" s="1" t="s">
        <v>3728</v>
      </c>
      <c r="B2563" t="s">
        <v>51</v>
      </c>
      <c r="C2563" t="s">
        <v>1397</v>
      </c>
      <c r="D2563" t="s">
        <v>1398</v>
      </c>
      <c r="E2563" t="s">
        <v>3</v>
      </c>
      <c r="F2563">
        <f t="shared" si="200"/>
        <v>7</v>
      </c>
      <c r="G2563" t="s">
        <v>3787</v>
      </c>
      <c r="H2563" t="s">
        <v>3782</v>
      </c>
      <c r="I2563" t="s">
        <v>3785</v>
      </c>
      <c r="J2563" t="s">
        <v>4397</v>
      </c>
      <c r="K2563" s="46">
        <v>2</v>
      </c>
      <c r="L2563" s="27">
        <v>0</v>
      </c>
      <c r="M2563" s="27">
        <v>128.80000000000001</v>
      </c>
      <c r="N2563" s="27">
        <v>27.6</v>
      </c>
      <c r="O2563" s="70">
        <f t="shared" si="201"/>
        <v>156.4</v>
      </c>
      <c r="P2563" s="76">
        <v>1.4452883263009848</v>
      </c>
      <c r="Q2563" s="66">
        <f t="shared" si="202"/>
        <v>39.89</v>
      </c>
      <c r="R2563" s="63">
        <v>1</v>
      </c>
      <c r="S2563" s="27">
        <v>0</v>
      </c>
      <c r="T2563" s="27">
        <v>156.4</v>
      </c>
      <c r="U2563" s="64">
        <f t="shared" si="203"/>
        <v>39.89</v>
      </c>
      <c r="V2563" s="65">
        <f t="shared" si="204"/>
        <v>196.29000000000002</v>
      </c>
    </row>
    <row r="2564" spans="1:22" x14ac:dyDescent="0.25">
      <c r="A2564" s="1" t="s">
        <v>3728</v>
      </c>
      <c r="B2564" t="s">
        <v>51</v>
      </c>
      <c r="C2564" t="s">
        <v>1399</v>
      </c>
      <c r="D2564" t="s">
        <v>1400</v>
      </c>
      <c r="E2564" t="s">
        <v>3</v>
      </c>
      <c r="F2564">
        <f t="shared" si="200"/>
        <v>7</v>
      </c>
      <c r="G2564" t="s">
        <v>3778</v>
      </c>
      <c r="H2564" t="s">
        <v>3779</v>
      </c>
      <c r="I2564" t="s">
        <v>3780</v>
      </c>
      <c r="J2564" t="s">
        <v>4397</v>
      </c>
      <c r="K2564" s="46">
        <v>0.4481</v>
      </c>
      <c r="L2564" s="27">
        <v>72.19</v>
      </c>
      <c r="M2564" s="27">
        <v>0</v>
      </c>
      <c r="N2564" s="27">
        <v>204.29000000000005</v>
      </c>
      <c r="O2564" s="70">
        <f t="shared" si="201"/>
        <v>276.48</v>
      </c>
      <c r="P2564" s="76">
        <v>1.4452494003622303</v>
      </c>
      <c r="Q2564" s="66">
        <f t="shared" si="202"/>
        <v>295.25</v>
      </c>
      <c r="R2564" s="63">
        <v>1</v>
      </c>
      <c r="S2564" s="27">
        <v>0</v>
      </c>
      <c r="T2564" s="27">
        <v>276.48</v>
      </c>
      <c r="U2564" s="64">
        <f t="shared" si="203"/>
        <v>295.25</v>
      </c>
      <c r="V2564" s="65">
        <f t="shared" si="204"/>
        <v>571.73</v>
      </c>
    </row>
    <row r="2565" spans="1:22" x14ac:dyDescent="0.25">
      <c r="A2565" s="1" t="s">
        <v>3728</v>
      </c>
      <c r="B2565" t="s">
        <v>51</v>
      </c>
      <c r="C2565" t="s">
        <v>1399</v>
      </c>
      <c r="D2565" t="s">
        <v>1400</v>
      </c>
      <c r="E2565" t="s">
        <v>3</v>
      </c>
      <c r="F2565">
        <f t="shared" si="200"/>
        <v>7</v>
      </c>
      <c r="G2565" t="s">
        <v>4003</v>
      </c>
      <c r="H2565" t="s">
        <v>3782</v>
      </c>
      <c r="I2565" t="s">
        <v>3783</v>
      </c>
      <c r="J2565" t="s">
        <v>4397</v>
      </c>
      <c r="K2565" s="46">
        <v>0.55189999999999995</v>
      </c>
      <c r="L2565" s="27">
        <v>340.52</v>
      </c>
      <c r="M2565" s="27">
        <v>0</v>
      </c>
      <c r="N2565" s="27">
        <v>0</v>
      </c>
      <c r="O2565" s="70">
        <f t="shared" si="201"/>
        <v>340.52</v>
      </c>
      <c r="P2565" s="76">
        <v>0</v>
      </c>
      <c r="Q2565" s="66">
        <f t="shared" si="202"/>
        <v>0</v>
      </c>
      <c r="R2565" s="63">
        <v>1</v>
      </c>
      <c r="S2565" s="27">
        <v>0</v>
      </c>
      <c r="T2565" s="27">
        <v>340.52</v>
      </c>
      <c r="U2565" s="64">
        <f t="shared" si="203"/>
        <v>0</v>
      </c>
      <c r="V2565" s="65">
        <f t="shared" si="204"/>
        <v>340.52</v>
      </c>
    </row>
    <row r="2566" spans="1:22" x14ac:dyDescent="0.25">
      <c r="A2566" s="1" t="s">
        <v>3728</v>
      </c>
      <c r="B2566" t="s">
        <v>51</v>
      </c>
      <c r="C2566" t="s">
        <v>1401</v>
      </c>
      <c r="D2566" t="s">
        <v>1402</v>
      </c>
      <c r="E2566" t="s">
        <v>3</v>
      </c>
      <c r="F2566">
        <f t="shared" si="200"/>
        <v>7</v>
      </c>
      <c r="G2566" t="s">
        <v>3778</v>
      </c>
      <c r="H2566" t="s">
        <v>3779</v>
      </c>
      <c r="I2566" t="s">
        <v>3780</v>
      </c>
      <c r="J2566" t="s">
        <v>4397</v>
      </c>
      <c r="K2566" s="46">
        <v>0.75049999999999994</v>
      </c>
      <c r="L2566" s="27">
        <v>0.2</v>
      </c>
      <c r="M2566" s="27">
        <v>200.83</v>
      </c>
      <c r="N2566" s="27">
        <v>137.44</v>
      </c>
      <c r="O2566" s="70">
        <f t="shared" si="201"/>
        <v>338.47</v>
      </c>
      <c r="P2566" s="76">
        <v>1.4452852153667053</v>
      </c>
      <c r="Q2566" s="66">
        <f t="shared" si="202"/>
        <v>198.64</v>
      </c>
      <c r="R2566" s="63">
        <v>1</v>
      </c>
      <c r="S2566" s="27">
        <v>0</v>
      </c>
      <c r="T2566" s="27">
        <v>338.47</v>
      </c>
      <c r="U2566" s="64">
        <f t="shared" si="203"/>
        <v>198.64</v>
      </c>
      <c r="V2566" s="65">
        <f t="shared" si="204"/>
        <v>537.11</v>
      </c>
    </row>
    <row r="2567" spans="1:22" x14ac:dyDescent="0.25">
      <c r="A2567" s="1" t="s">
        <v>3728</v>
      </c>
      <c r="B2567" t="s">
        <v>51</v>
      </c>
      <c r="C2567" t="s">
        <v>1401</v>
      </c>
      <c r="D2567" t="s">
        <v>1402</v>
      </c>
      <c r="E2567" t="s">
        <v>3</v>
      </c>
      <c r="F2567">
        <f t="shared" si="200"/>
        <v>7</v>
      </c>
      <c r="G2567" t="s">
        <v>3902</v>
      </c>
      <c r="H2567" t="s">
        <v>3782</v>
      </c>
      <c r="I2567" t="s">
        <v>3783</v>
      </c>
      <c r="J2567" t="s">
        <v>4397</v>
      </c>
      <c r="K2567" s="46">
        <v>0.74760000000000004</v>
      </c>
      <c r="L2567" s="27">
        <v>137.11000000000001</v>
      </c>
      <c r="M2567" s="27">
        <v>200.06</v>
      </c>
      <c r="N2567" s="27">
        <v>0</v>
      </c>
      <c r="O2567" s="70">
        <f t="shared" si="201"/>
        <v>337.17</v>
      </c>
      <c r="P2567" s="76">
        <v>0</v>
      </c>
      <c r="Q2567" s="66">
        <f t="shared" si="202"/>
        <v>0</v>
      </c>
      <c r="R2567" s="63">
        <v>1</v>
      </c>
      <c r="S2567" s="27">
        <v>0</v>
      </c>
      <c r="T2567" s="27">
        <v>337.17</v>
      </c>
      <c r="U2567" s="64">
        <f t="shared" si="203"/>
        <v>0</v>
      </c>
      <c r="V2567" s="65">
        <f t="shared" si="204"/>
        <v>337.17</v>
      </c>
    </row>
    <row r="2568" spans="1:22" x14ac:dyDescent="0.25">
      <c r="A2568" s="1" t="s">
        <v>3728</v>
      </c>
      <c r="B2568" t="s">
        <v>51</v>
      </c>
      <c r="C2568" t="s">
        <v>1401</v>
      </c>
      <c r="D2568" t="s">
        <v>1402</v>
      </c>
      <c r="E2568" t="s">
        <v>3</v>
      </c>
      <c r="F2568">
        <f t="shared" si="200"/>
        <v>7</v>
      </c>
      <c r="G2568" t="s">
        <v>3796</v>
      </c>
      <c r="H2568" t="s">
        <v>3782</v>
      </c>
      <c r="I2568" t="s">
        <v>3783</v>
      </c>
      <c r="J2568" t="s">
        <v>4397</v>
      </c>
      <c r="K2568" s="46">
        <v>0.87590000000000001</v>
      </c>
      <c r="L2568" s="27">
        <v>160.63999999999999</v>
      </c>
      <c r="M2568" s="27">
        <v>234.39</v>
      </c>
      <c r="N2568" s="27">
        <v>0</v>
      </c>
      <c r="O2568" s="70">
        <f t="shared" si="201"/>
        <v>395.03</v>
      </c>
      <c r="P2568" s="76">
        <v>0</v>
      </c>
      <c r="Q2568" s="66">
        <f t="shared" si="202"/>
        <v>0</v>
      </c>
      <c r="R2568" s="63">
        <v>1</v>
      </c>
      <c r="S2568" s="27">
        <v>0</v>
      </c>
      <c r="T2568" s="27">
        <v>395.03</v>
      </c>
      <c r="U2568" s="64">
        <f t="shared" si="203"/>
        <v>0</v>
      </c>
      <c r="V2568" s="65">
        <f t="shared" si="204"/>
        <v>395.03</v>
      </c>
    </row>
    <row r="2569" spans="1:22" x14ac:dyDescent="0.25">
      <c r="A2569" s="1" t="s">
        <v>3728</v>
      </c>
      <c r="B2569" t="s">
        <v>51</v>
      </c>
      <c r="C2569" t="s">
        <v>2530</v>
      </c>
      <c r="D2569" t="s">
        <v>1365</v>
      </c>
      <c r="E2569" t="s">
        <v>1</v>
      </c>
      <c r="F2569">
        <f t="shared" si="200"/>
        <v>7</v>
      </c>
      <c r="G2569" t="s">
        <v>3778</v>
      </c>
      <c r="H2569" t="s">
        <v>3779</v>
      </c>
      <c r="I2569" t="s">
        <v>3780</v>
      </c>
      <c r="J2569" t="s">
        <v>4396</v>
      </c>
      <c r="K2569" s="46">
        <v>13.629300000000001</v>
      </c>
      <c r="L2569" s="27">
        <v>186747.42</v>
      </c>
      <c r="M2569" s="27">
        <v>93559.01</v>
      </c>
      <c r="N2569" s="27">
        <v>262306.07999999996</v>
      </c>
      <c r="O2569" s="70">
        <f t="shared" si="201"/>
        <v>542612.51</v>
      </c>
      <c r="P2569" s="76">
        <v>1.4452627732577548</v>
      </c>
      <c r="Q2569" s="66">
        <f t="shared" si="202"/>
        <v>379101.21</v>
      </c>
      <c r="R2569" s="63">
        <v>1</v>
      </c>
      <c r="S2569" s="27">
        <v>542612.51</v>
      </c>
      <c r="T2569" s="27">
        <v>0</v>
      </c>
      <c r="U2569" s="64">
        <f t="shared" si="203"/>
        <v>379101.21</v>
      </c>
      <c r="V2569" s="65">
        <f t="shared" si="204"/>
        <v>921713.72</v>
      </c>
    </row>
    <row r="2570" spans="1:22" x14ac:dyDescent="0.25">
      <c r="A2570" s="1" t="s">
        <v>3728</v>
      </c>
      <c r="B2570" t="s">
        <v>51</v>
      </c>
      <c r="C2570" t="s">
        <v>2530</v>
      </c>
      <c r="D2570" t="s">
        <v>1365</v>
      </c>
      <c r="E2570" t="s">
        <v>1</v>
      </c>
      <c r="F2570">
        <f t="shared" si="200"/>
        <v>7</v>
      </c>
      <c r="G2570" t="s">
        <v>4157</v>
      </c>
      <c r="H2570" t="s">
        <v>3782</v>
      </c>
      <c r="I2570" t="s">
        <v>3785</v>
      </c>
      <c r="J2570" t="s">
        <v>4396</v>
      </c>
      <c r="K2570" s="46">
        <v>0.97460000000000002</v>
      </c>
      <c r="L2570" s="27">
        <v>0</v>
      </c>
      <c r="M2570" s="27">
        <v>6690.19</v>
      </c>
      <c r="N2570" s="27">
        <v>31942.66</v>
      </c>
      <c r="O2570" s="70">
        <f t="shared" si="201"/>
        <v>38632.85</v>
      </c>
      <c r="P2570" s="76">
        <v>1.4452627732577548</v>
      </c>
      <c r="Q2570" s="66">
        <f t="shared" si="202"/>
        <v>46165.54</v>
      </c>
      <c r="R2570" s="63">
        <v>1</v>
      </c>
      <c r="S2570" s="27">
        <v>38632.85</v>
      </c>
      <c r="T2570" s="27">
        <v>0</v>
      </c>
      <c r="U2570" s="64">
        <f t="shared" si="203"/>
        <v>46165.54</v>
      </c>
      <c r="V2570" s="65">
        <f t="shared" si="204"/>
        <v>84798.39</v>
      </c>
    </row>
    <row r="2571" spans="1:22" x14ac:dyDescent="0.25">
      <c r="A2571" s="1" t="s">
        <v>3728</v>
      </c>
      <c r="B2571" t="s">
        <v>51</v>
      </c>
      <c r="C2571" t="s">
        <v>2531</v>
      </c>
      <c r="D2571" t="s">
        <v>559</v>
      </c>
      <c r="E2571" t="s">
        <v>1</v>
      </c>
      <c r="F2571">
        <f t="shared" si="200"/>
        <v>7</v>
      </c>
      <c r="G2571" t="s">
        <v>3778</v>
      </c>
      <c r="H2571" t="s">
        <v>3779</v>
      </c>
      <c r="I2571" t="s">
        <v>3780</v>
      </c>
      <c r="J2571" t="s">
        <v>4396</v>
      </c>
      <c r="K2571" s="46">
        <v>10.6419</v>
      </c>
      <c r="L2571" s="27">
        <v>13964.6</v>
      </c>
      <c r="M2571" s="27">
        <v>0</v>
      </c>
      <c r="N2571" s="27">
        <v>58894.099999999991</v>
      </c>
      <c r="O2571" s="70">
        <f t="shared" si="201"/>
        <v>72858.7</v>
      </c>
      <c r="P2571" s="76">
        <v>1.4452627682569221</v>
      </c>
      <c r="Q2571" s="66">
        <f t="shared" si="202"/>
        <v>85117.45</v>
      </c>
      <c r="R2571" s="63">
        <v>1</v>
      </c>
      <c r="S2571" s="27">
        <v>72858.7</v>
      </c>
      <c r="T2571" s="27">
        <v>0</v>
      </c>
      <c r="U2571" s="64">
        <f t="shared" si="203"/>
        <v>85117.45</v>
      </c>
      <c r="V2571" s="65">
        <f t="shared" si="204"/>
        <v>157976.15</v>
      </c>
    </row>
    <row r="2572" spans="1:22" x14ac:dyDescent="0.25">
      <c r="A2572" s="1" t="s">
        <v>3728</v>
      </c>
      <c r="B2572" t="s">
        <v>51</v>
      </c>
      <c r="C2572" t="s">
        <v>2531</v>
      </c>
      <c r="D2572" t="s">
        <v>559</v>
      </c>
      <c r="E2572" t="s">
        <v>1</v>
      </c>
      <c r="F2572">
        <f t="shared" si="200"/>
        <v>7</v>
      </c>
      <c r="G2572" t="s">
        <v>3805</v>
      </c>
      <c r="H2572" t="s">
        <v>3782</v>
      </c>
      <c r="I2572" t="s">
        <v>3783</v>
      </c>
      <c r="J2572" t="s">
        <v>4396</v>
      </c>
      <c r="K2572" s="46">
        <v>1</v>
      </c>
      <c r="L2572" s="27">
        <v>6846.4</v>
      </c>
      <c r="M2572" s="27">
        <v>0</v>
      </c>
      <c r="N2572" s="27">
        <v>0</v>
      </c>
      <c r="O2572" s="70">
        <f t="shared" si="201"/>
        <v>6846.4</v>
      </c>
      <c r="P2572" s="76">
        <v>0</v>
      </c>
      <c r="Q2572" s="66">
        <f t="shared" si="202"/>
        <v>0</v>
      </c>
      <c r="R2572" s="63">
        <v>1</v>
      </c>
      <c r="S2572" s="27">
        <v>6846.4</v>
      </c>
      <c r="T2572" s="27">
        <v>0</v>
      </c>
      <c r="U2572" s="64">
        <f t="shared" si="203"/>
        <v>0</v>
      </c>
      <c r="V2572" s="65">
        <f t="shared" si="204"/>
        <v>6846.4</v>
      </c>
    </row>
    <row r="2573" spans="1:22" x14ac:dyDescent="0.25">
      <c r="A2573" s="1" t="s">
        <v>3728</v>
      </c>
      <c r="B2573" t="s">
        <v>51</v>
      </c>
      <c r="C2573" t="s">
        <v>2532</v>
      </c>
      <c r="D2573" t="s">
        <v>2533</v>
      </c>
      <c r="E2573" t="s">
        <v>1</v>
      </c>
      <c r="F2573">
        <f t="shared" si="200"/>
        <v>7</v>
      </c>
      <c r="G2573" t="s">
        <v>3778</v>
      </c>
      <c r="H2573" t="s">
        <v>3779</v>
      </c>
      <c r="I2573" t="s">
        <v>3780</v>
      </c>
      <c r="J2573" t="s">
        <v>4396</v>
      </c>
      <c r="K2573" s="46">
        <v>12.805999999999999</v>
      </c>
      <c r="L2573" s="27">
        <v>1917.03</v>
      </c>
      <c r="M2573" s="27">
        <v>1903.61</v>
      </c>
      <c r="N2573" s="27">
        <v>3302.7800000000011</v>
      </c>
      <c r="O2573" s="70">
        <f t="shared" si="201"/>
        <v>7123.420000000001</v>
      </c>
      <c r="P2573" s="76">
        <v>1.4452642925051018</v>
      </c>
      <c r="Q2573" s="66">
        <f t="shared" si="202"/>
        <v>4773.3900000000003</v>
      </c>
      <c r="R2573" s="63">
        <v>1</v>
      </c>
      <c r="S2573" s="27">
        <v>7123.42</v>
      </c>
      <c r="T2573" s="27">
        <v>0</v>
      </c>
      <c r="U2573" s="64">
        <f t="shared" si="203"/>
        <v>4773.3900000000003</v>
      </c>
      <c r="V2573" s="65">
        <f t="shared" si="204"/>
        <v>11896.810000000001</v>
      </c>
    </row>
    <row r="2574" spans="1:22" x14ac:dyDescent="0.25">
      <c r="A2574" s="1" t="s">
        <v>3728</v>
      </c>
      <c r="B2574" t="s">
        <v>51</v>
      </c>
      <c r="C2574" t="s">
        <v>2534</v>
      </c>
      <c r="D2574" t="s">
        <v>1400</v>
      </c>
      <c r="E2574" t="s">
        <v>1</v>
      </c>
      <c r="F2574">
        <f t="shared" si="200"/>
        <v>7</v>
      </c>
      <c r="G2574" t="s">
        <v>3778</v>
      </c>
      <c r="H2574" t="s">
        <v>3779</v>
      </c>
      <c r="I2574" t="s">
        <v>3780</v>
      </c>
      <c r="J2574" t="s">
        <v>4396</v>
      </c>
      <c r="K2574" s="46">
        <v>12.859</v>
      </c>
      <c r="L2574" s="27">
        <v>59275.990000000005</v>
      </c>
      <c r="M2574" s="27">
        <v>10081.459999999999</v>
      </c>
      <c r="N2574" s="27">
        <v>70114.48000000001</v>
      </c>
      <c r="O2574" s="70">
        <f t="shared" si="201"/>
        <v>139471.93000000002</v>
      </c>
      <c r="P2574" s="76">
        <v>1.4452627395012285</v>
      </c>
      <c r="Q2574" s="66">
        <f t="shared" si="202"/>
        <v>101333.85</v>
      </c>
      <c r="R2574" s="63">
        <v>1</v>
      </c>
      <c r="S2574" s="27">
        <v>139471.93000000002</v>
      </c>
      <c r="T2574" s="27">
        <v>0</v>
      </c>
      <c r="U2574" s="64">
        <f t="shared" si="203"/>
        <v>101333.85</v>
      </c>
      <c r="V2574" s="65">
        <f t="shared" si="204"/>
        <v>240805.78000000003</v>
      </c>
    </row>
    <row r="2575" spans="1:22" x14ac:dyDescent="0.25">
      <c r="A2575" s="1" t="s">
        <v>3728</v>
      </c>
      <c r="B2575" t="s">
        <v>51</v>
      </c>
      <c r="C2575" t="s">
        <v>2534</v>
      </c>
      <c r="D2575" t="s">
        <v>1400</v>
      </c>
      <c r="E2575" t="s">
        <v>1</v>
      </c>
      <c r="F2575">
        <f t="shared" si="200"/>
        <v>7</v>
      </c>
      <c r="G2575" t="s">
        <v>3787</v>
      </c>
      <c r="H2575" t="s">
        <v>3782</v>
      </c>
      <c r="I2575" t="s">
        <v>3785</v>
      </c>
      <c r="J2575" t="s">
        <v>4396</v>
      </c>
      <c r="K2575" s="46">
        <v>1.5376000000000001</v>
      </c>
      <c r="L2575" s="27">
        <v>0</v>
      </c>
      <c r="M2575" s="27">
        <v>1205.48</v>
      </c>
      <c r="N2575" s="27">
        <v>15928.92</v>
      </c>
      <c r="O2575" s="70">
        <f t="shared" si="201"/>
        <v>17134.400000000001</v>
      </c>
      <c r="P2575" s="76">
        <v>1.4452627395012285</v>
      </c>
      <c r="Q2575" s="66">
        <f t="shared" si="202"/>
        <v>23021.47</v>
      </c>
      <c r="R2575" s="63">
        <v>1</v>
      </c>
      <c r="S2575" s="27">
        <v>17134.400000000001</v>
      </c>
      <c r="T2575" s="27">
        <v>0</v>
      </c>
      <c r="U2575" s="64">
        <f t="shared" si="203"/>
        <v>23021.47</v>
      </c>
      <c r="V2575" s="65">
        <f t="shared" si="204"/>
        <v>40155.870000000003</v>
      </c>
    </row>
    <row r="2576" spans="1:22" x14ac:dyDescent="0.25">
      <c r="A2576" s="1" t="s">
        <v>3728</v>
      </c>
      <c r="B2576" t="s">
        <v>51</v>
      </c>
      <c r="C2576" t="s">
        <v>3002</v>
      </c>
      <c r="D2576" t="s">
        <v>1799</v>
      </c>
      <c r="E2576" t="s">
        <v>2</v>
      </c>
      <c r="F2576">
        <f t="shared" si="200"/>
        <v>7</v>
      </c>
      <c r="G2576" t="s">
        <v>3778</v>
      </c>
      <c r="H2576" t="s">
        <v>3779</v>
      </c>
      <c r="I2576" t="s">
        <v>3780</v>
      </c>
      <c r="J2576" t="s">
        <v>4396</v>
      </c>
      <c r="K2576" s="46">
        <v>8.8747000000000007</v>
      </c>
      <c r="L2576" s="27">
        <v>235.73</v>
      </c>
      <c r="M2576" s="27">
        <v>1200.75</v>
      </c>
      <c r="N2576" s="27">
        <v>767.1099999999999</v>
      </c>
      <c r="O2576" s="70">
        <f t="shared" si="201"/>
        <v>2203.59</v>
      </c>
      <c r="P2576" s="76">
        <v>1.4452671278835698</v>
      </c>
      <c r="Q2576" s="66">
        <f t="shared" si="202"/>
        <v>1108.68</v>
      </c>
      <c r="R2576" s="63">
        <v>1</v>
      </c>
      <c r="S2576" s="27">
        <v>2203.59</v>
      </c>
      <c r="T2576" s="27">
        <v>0</v>
      </c>
      <c r="U2576" s="64">
        <f t="shared" si="203"/>
        <v>1108.68</v>
      </c>
      <c r="V2576" s="65">
        <f t="shared" si="204"/>
        <v>3312.2700000000004</v>
      </c>
    </row>
    <row r="2577" spans="1:22" x14ac:dyDescent="0.25">
      <c r="A2577" s="1" t="s">
        <v>3728</v>
      </c>
      <c r="B2577" t="s">
        <v>51</v>
      </c>
      <c r="C2577" t="s">
        <v>3002</v>
      </c>
      <c r="D2577" t="s">
        <v>1799</v>
      </c>
      <c r="E2577" t="s">
        <v>2</v>
      </c>
      <c r="F2577">
        <f t="shared" si="200"/>
        <v>7</v>
      </c>
      <c r="G2577" t="s">
        <v>3787</v>
      </c>
      <c r="H2577" t="s">
        <v>3782</v>
      </c>
      <c r="I2577" t="s">
        <v>3785</v>
      </c>
      <c r="J2577" t="s">
        <v>4396</v>
      </c>
      <c r="K2577" s="46">
        <v>0.86080000000000001</v>
      </c>
      <c r="L2577" s="27">
        <v>0</v>
      </c>
      <c r="M2577" s="27">
        <v>116.47</v>
      </c>
      <c r="N2577" s="27">
        <v>97.27</v>
      </c>
      <c r="O2577" s="70">
        <f t="shared" si="201"/>
        <v>213.74</v>
      </c>
      <c r="P2577" s="76">
        <v>1.4452671278835698</v>
      </c>
      <c r="Q2577" s="66">
        <f t="shared" si="202"/>
        <v>140.58000000000001</v>
      </c>
      <c r="R2577" s="63">
        <v>1</v>
      </c>
      <c r="S2577" s="27">
        <v>213.74</v>
      </c>
      <c r="T2577" s="27">
        <v>0</v>
      </c>
      <c r="U2577" s="64">
        <f t="shared" si="203"/>
        <v>140.58000000000001</v>
      </c>
      <c r="V2577" s="65">
        <f t="shared" si="204"/>
        <v>354.32000000000005</v>
      </c>
    </row>
    <row r="2578" spans="1:22" x14ac:dyDescent="0.25">
      <c r="A2578" s="1" t="s">
        <v>3728</v>
      </c>
      <c r="B2578" t="s">
        <v>51</v>
      </c>
      <c r="C2578" t="s">
        <v>3003</v>
      </c>
      <c r="D2578" t="s">
        <v>1367</v>
      </c>
      <c r="E2578" t="s">
        <v>2</v>
      </c>
      <c r="F2578">
        <f t="shared" si="200"/>
        <v>7</v>
      </c>
      <c r="G2578" t="s">
        <v>3778</v>
      </c>
      <c r="H2578" t="s">
        <v>3779</v>
      </c>
      <c r="I2578" t="s">
        <v>3780</v>
      </c>
      <c r="J2578" t="s">
        <v>4396</v>
      </c>
      <c r="K2578" s="46">
        <v>13.8324</v>
      </c>
      <c r="L2578" s="27">
        <v>37385.49</v>
      </c>
      <c r="M2578" s="27">
        <v>0</v>
      </c>
      <c r="N2578" s="27">
        <v>55793.599999999999</v>
      </c>
      <c r="O2578" s="70">
        <f t="shared" si="201"/>
        <v>93179.09</v>
      </c>
      <c r="P2578" s="76">
        <v>1.4452627232490165</v>
      </c>
      <c r="Q2578" s="66">
        <f t="shared" si="202"/>
        <v>80636.41</v>
      </c>
      <c r="R2578" s="63">
        <v>1</v>
      </c>
      <c r="S2578" s="27">
        <v>93179.09</v>
      </c>
      <c r="T2578" s="27">
        <v>0</v>
      </c>
      <c r="U2578" s="64">
        <f t="shared" si="203"/>
        <v>80636.41</v>
      </c>
      <c r="V2578" s="65">
        <f t="shared" si="204"/>
        <v>173815.5</v>
      </c>
    </row>
    <row r="2579" spans="1:22" x14ac:dyDescent="0.25">
      <c r="A2579" s="1" t="s">
        <v>3728</v>
      </c>
      <c r="B2579" t="s">
        <v>51</v>
      </c>
      <c r="C2579" t="s">
        <v>3003</v>
      </c>
      <c r="D2579" t="s">
        <v>1367</v>
      </c>
      <c r="E2579" t="s">
        <v>2</v>
      </c>
      <c r="F2579">
        <f t="shared" si="200"/>
        <v>7</v>
      </c>
      <c r="G2579" t="s">
        <v>4311</v>
      </c>
      <c r="H2579" t="s">
        <v>3782</v>
      </c>
      <c r="I2579" t="s">
        <v>3785</v>
      </c>
      <c r="J2579" t="s">
        <v>4396</v>
      </c>
      <c r="K2579" s="46">
        <v>0.3891</v>
      </c>
      <c r="L2579" s="27">
        <v>0</v>
      </c>
      <c r="M2579" s="27">
        <v>0</v>
      </c>
      <c r="N2579" s="27">
        <v>2499.4899999999998</v>
      </c>
      <c r="O2579" s="70">
        <f t="shared" si="201"/>
        <v>2499.4899999999998</v>
      </c>
      <c r="P2579" s="76">
        <v>1.4452627232490165</v>
      </c>
      <c r="Q2579" s="66">
        <f t="shared" si="202"/>
        <v>3612.42</v>
      </c>
      <c r="R2579" s="63">
        <v>1</v>
      </c>
      <c r="S2579" s="27">
        <v>2499.4899999999998</v>
      </c>
      <c r="T2579" s="27">
        <v>0</v>
      </c>
      <c r="U2579" s="64">
        <f t="shared" si="203"/>
        <v>3612.42</v>
      </c>
      <c r="V2579" s="65">
        <f t="shared" si="204"/>
        <v>6111.91</v>
      </c>
    </row>
    <row r="2580" spans="1:22" x14ac:dyDescent="0.25">
      <c r="A2580" s="1" t="s">
        <v>3728</v>
      </c>
      <c r="B2580" t="s">
        <v>51</v>
      </c>
      <c r="C2580" t="s">
        <v>3004</v>
      </c>
      <c r="D2580" t="s">
        <v>3005</v>
      </c>
      <c r="E2580" t="s">
        <v>2</v>
      </c>
      <c r="F2580">
        <f t="shared" si="200"/>
        <v>7</v>
      </c>
      <c r="G2580" t="s">
        <v>3778</v>
      </c>
      <c r="H2580" t="s">
        <v>3779</v>
      </c>
      <c r="I2580" t="s">
        <v>3780</v>
      </c>
      <c r="J2580" t="s">
        <v>4396</v>
      </c>
      <c r="K2580" s="46">
        <v>9.5185999999999993</v>
      </c>
      <c r="L2580" s="27">
        <v>388.09</v>
      </c>
      <c r="M2580" s="27">
        <v>1713.82</v>
      </c>
      <c r="N2580" s="27">
        <v>8893.5</v>
      </c>
      <c r="O2580" s="70">
        <f t="shared" si="201"/>
        <v>10995.41</v>
      </c>
      <c r="P2580" s="76">
        <v>1.4452622701973352</v>
      </c>
      <c r="Q2580" s="66">
        <f t="shared" si="202"/>
        <v>12853.44</v>
      </c>
      <c r="R2580" s="63">
        <v>1</v>
      </c>
      <c r="S2580" s="27">
        <v>10995.41</v>
      </c>
      <c r="T2580" s="27">
        <v>0</v>
      </c>
      <c r="U2580" s="64">
        <f t="shared" si="203"/>
        <v>12853.44</v>
      </c>
      <c r="V2580" s="65">
        <f t="shared" si="204"/>
        <v>23848.85</v>
      </c>
    </row>
    <row r="2581" spans="1:22" x14ac:dyDescent="0.25">
      <c r="A2581" s="1" t="s">
        <v>3728</v>
      </c>
      <c r="B2581" t="s">
        <v>51</v>
      </c>
      <c r="C2581" t="s">
        <v>3006</v>
      </c>
      <c r="D2581" t="s">
        <v>2964</v>
      </c>
      <c r="E2581" t="s">
        <v>2</v>
      </c>
      <c r="F2581">
        <f t="shared" si="200"/>
        <v>7</v>
      </c>
      <c r="G2581" t="s">
        <v>3778</v>
      </c>
      <c r="H2581" t="s">
        <v>3779</v>
      </c>
      <c r="I2581" t="s">
        <v>3780</v>
      </c>
      <c r="J2581" t="s">
        <v>4396</v>
      </c>
      <c r="K2581" s="46">
        <v>4.9664999999999999</v>
      </c>
      <c r="L2581" s="27">
        <v>35.89</v>
      </c>
      <c r="M2581" s="27">
        <v>221.01</v>
      </c>
      <c r="N2581" s="27">
        <v>148.37</v>
      </c>
      <c r="O2581" s="70">
        <f t="shared" si="201"/>
        <v>405.27</v>
      </c>
      <c r="P2581" s="76">
        <v>1.4452719552470175</v>
      </c>
      <c r="Q2581" s="66">
        <f t="shared" si="202"/>
        <v>214.44</v>
      </c>
      <c r="R2581" s="63">
        <v>1</v>
      </c>
      <c r="S2581" s="27">
        <v>405.27</v>
      </c>
      <c r="T2581" s="27">
        <v>0</v>
      </c>
      <c r="U2581" s="64">
        <f t="shared" si="203"/>
        <v>214.44</v>
      </c>
      <c r="V2581" s="65">
        <f t="shared" si="204"/>
        <v>619.71</v>
      </c>
    </row>
    <row r="2582" spans="1:22" x14ac:dyDescent="0.25">
      <c r="A2582" s="1" t="s">
        <v>3728</v>
      </c>
      <c r="B2582" t="s">
        <v>51</v>
      </c>
      <c r="C2582" t="s">
        <v>3006</v>
      </c>
      <c r="D2582" t="s">
        <v>2964</v>
      </c>
      <c r="E2582" t="s">
        <v>2</v>
      </c>
      <c r="F2582">
        <f t="shared" si="200"/>
        <v>7</v>
      </c>
      <c r="G2582" t="s">
        <v>3900</v>
      </c>
      <c r="H2582" t="s">
        <v>3779</v>
      </c>
      <c r="I2582" t="s">
        <v>3780</v>
      </c>
      <c r="J2582" t="s">
        <v>4396</v>
      </c>
      <c r="K2582" s="46">
        <v>4.9664999999999999</v>
      </c>
      <c r="L2582" s="27">
        <v>35.89</v>
      </c>
      <c r="M2582" s="27">
        <v>221.01</v>
      </c>
      <c r="N2582" s="27">
        <v>148.37</v>
      </c>
      <c r="O2582" s="70">
        <f t="shared" si="201"/>
        <v>405.27</v>
      </c>
      <c r="P2582" s="76">
        <v>1.4452719552470175</v>
      </c>
      <c r="Q2582" s="66">
        <f t="shared" si="202"/>
        <v>214.44</v>
      </c>
      <c r="R2582" s="63">
        <v>1</v>
      </c>
      <c r="S2582" s="27">
        <v>405.27</v>
      </c>
      <c r="T2582" s="27">
        <v>0</v>
      </c>
      <c r="U2582" s="64">
        <f t="shared" si="203"/>
        <v>214.44</v>
      </c>
      <c r="V2582" s="65">
        <f t="shared" si="204"/>
        <v>619.71</v>
      </c>
    </row>
    <row r="2583" spans="1:22" x14ac:dyDescent="0.25">
      <c r="A2583" s="1" t="s">
        <v>3728</v>
      </c>
      <c r="B2583" t="s">
        <v>51</v>
      </c>
      <c r="C2583" t="s">
        <v>3007</v>
      </c>
      <c r="D2583" t="s">
        <v>305</v>
      </c>
      <c r="E2583" t="s">
        <v>2</v>
      </c>
      <c r="F2583">
        <f t="shared" si="200"/>
        <v>7</v>
      </c>
      <c r="G2583" t="s">
        <v>3778</v>
      </c>
      <c r="H2583" t="s">
        <v>3779</v>
      </c>
      <c r="I2583" t="s">
        <v>3780</v>
      </c>
      <c r="J2583" t="s">
        <v>4396</v>
      </c>
      <c r="K2583" s="46">
        <v>9.2454999999999998</v>
      </c>
      <c r="L2583" s="27">
        <v>0</v>
      </c>
      <c r="M2583" s="27">
        <v>165.49</v>
      </c>
      <c r="N2583" s="27">
        <v>0</v>
      </c>
      <c r="O2583" s="70">
        <f t="shared" si="201"/>
        <v>165.49</v>
      </c>
      <c r="P2583" s="76">
        <v>0</v>
      </c>
      <c r="Q2583" s="66">
        <f t="shared" si="202"/>
        <v>0</v>
      </c>
      <c r="R2583" s="63">
        <v>0</v>
      </c>
      <c r="S2583" s="27">
        <v>165.49</v>
      </c>
      <c r="T2583" s="27">
        <v>0</v>
      </c>
      <c r="U2583" s="64">
        <f t="shared" si="203"/>
        <v>0</v>
      </c>
      <c r="V2583" s="65">
        <f t="shared" si="204"/>
        <v>165.49</v>
      </c>
    </row>
    <row r="2584" spans="1:22" x14ac:dyDescent="0.25">
      <c r="A2584" s="1" t="s">
        <v>3728</v>
      </c>
      <c r="B2584" t="s">
        <v>51</v>
      </c>
      <c r="C2584" t="s">
        <v>3008</v>
      </c>
      <c r="D2584" t="s">
        <v>24</v>
      </c>
      <c r="E2584" t="s">
        <v>2</v>
      </c>
      <c r="F2584">
        <f t="shared" si="200"/>
        <v>7</v>
      </c>
      <c r="G2584" t="s">
        <v>3778</v>
      </c>
      <c r="H2584" t="s">
        <v>3779</v>
      </c>
      <c r="I2584" t="s">
        <v>3780</v>
      </c>
      <c r="J2584" t="s">
        <v>4396</v>
      </c>
      <c r="K2584" s="46">
        <v>8.7437000000000005</v>
      </c>
      <c r="L2584" s="27">
        <v>10014.969999999999</v>
      </c>
      <c r="M2584" s="27">
        <v>5674.22</v>
      </c>
      <c r="N2584" s="27">
        <v>10289.210000000001</v>
      </c>
      <c r="O2584" s="70">
        <f t="shared" si="201"/>
        <v>25978.400000000001</v>
      </c>
      <c r="P2584" s="76">
        <v>1.4452630236395063</v>
      </c>
      <c r="Q2584" s="66">
        <f t="shared" si="202"/>
        <v>14870.61</v>
      </c>
      <c r="R2584" s="63">
        <v>1</v>
      </c>
      <c r="S2584" s="27">
        <v>25978.400000000001</v>
      </c>
      <c r="T2584" s="27">
        <v>0</v>
      </c>
      <c r="U2584" s="64">
        <f t="shared" si="203"/>
        <v>14870.61</v>
      </c>
      <c r="V2584" s="65">
        <f t="shared" si="204"/>
        <v>40849.01</v>
      </c>
    </row>
    <row r="2585" spans="1:22" x14ac:dyDescent="0.25">
      <c r="A2585" s="1" t="s">
        <v>3728</v>
      </c>
      <c r="B2585" t="s">
        <v>51</v>
      </c>
      <c r="C2585" t="s">
        <v>3008</v>
      </c>
      <c r="D2585" t="s">
        <v>24</v>
      </c>
      <c r="E2585" t="s">
        <v>2</v>
      </c>
      <c r="F2585">
        <f t="shared" si="200"/>
        <v>7</v>
      </c>
      <c r="G2585" t="s">
        <v>4018</v>
      </c>
      <c r="H2585" t="s">
        <v>3782</v>
      </c>
      <c r="I2585" t="s">
        <v>3785</v>
      </c>
      <c r="J2585" t="s">
        <v>4396</v>
      </c>
      <c r="K2585" s="46">
        <v>0.83630000000000004</v>
      </c>
      <c r="L2585" s="27">
        <v>0</v>
      </c>
      <c r="M2585" s="27">
        <v>542.72</v>
      </c>
      <c r="N2585" s="27">
        <v>1942.01</v>
      </c>
      <c r="O2585" s="70">
        <f t="shared" si="201"/>
        <v>2484.73</v>
      </c>
      <c r="P2585" s="76">
        <v>1.4452630236395063</v>
      </c>
      <c r="Q2585" s="66">
        <f t="shared" si="202"/>
        <v>2806.72</v>
      </c>
      <c r="R2585" s="63">
        <v>1</v>
      </c>
      <c r="S2585" s="27">
        <v>2484.7299999999996</v>
      </c>
      <c r="T2585" s="27">
        <v>0</v>
      </c>
      <c r="U2585" s="64">
        <f t="shared" si="203"/>
        <v>2806.72</v>
      </c>
      <c r="V2585" s="65">
        <f t="shared" si="204"/>
        <v>5291.4499999999989</v>
      </c>
    </row>
    <row r="2586" spans="1:22" x14ac:dyDescent="0.25">
      <c r="A2586" s="1" t="s">
        <v>3728</v>
      </c>
      <c r="B2586" t="s">
        <v>51</v>
      </c>
      <c r="C2586" t="s">
        <v>3009</v>
      </c>
      <c r="D2586" t="s">
        <v>1135</v>
      </c>
      <c r="E2586" t="s">
        <v>2</v>
      </c>
      <c r="F2586">
        <f t="shared" si="200"/>
        <v>7</v>
      </c>
      <c r="G2586" t="s">
        <v>3778</v>
      </c>
      <c r="H2586" t="s">
        <v>3779</v>
      </c>
      <c r="I2586" t="s">
        <v>3780</v>
      </c>
      <c r="J2586" t="s">
        <v>4396</v>
      </c>
      <c r="K2586" s="46">
        <v>9.4817</v>
      </c>
      <c r="L2586" s="27">
        <v>0</v>
      </c>
      <c r="M2586" s="27">
        <v>1204.18</v>
      </c>
      <c r="N2586" s="27">
        <v>0</v>
      </c>
      <c r="O2586" s="70">
        <f t="shared" si="201"/>
        <v>1204.18</v>
      </c>
      <c r="P2586" s="76">
        <v>0</v>
      </c>
      <c r="Q2586" s="66">
        <f t="shared" si="202"/>
        <v>0</v>
      </c>
      <c r="R2586" s="63">
        <v>0</v>
      </c>
      <c r="S2586" s="27">
        <v>1204.18</v>
      </c>
      <c r="T2586" s="27">
        <v>0</v>
      </c>
      <c r="U2586" s="64">
        <f t="shared" si="203"/>
        <v>0</v>
      </c>
      <c r="V2586" s="65">
        <f t="shared" si="204"/>
        <v>1204.18</v>
      </c>
    </row>
    <row r="2587" spans="1:22" x14ac:dyDescent="0.25">
      <c r="A2587" s="1" t="s">
        <v>3728</v>
      </c>
      <c r="B2587" t="s">
        <v>51</v>
      </c>
      <c r="C2587" t="s">
        <v>3009</v>
      </c>
      <c r="D2587" t="s">
        <v>1135</v>
      </c>
      <c r="E2587" t="s">
        <v>2</v>
      </c>
      <c r="F2587">
        <f t="shared" si="200"/>
        <v>7</v>
      </c>
      <c r="G2587" t="s">
        <v>3787</v>
      </c>
      <c r="H2587" t="s">
        <v>3782</v>
      </c>
      <c r="I2587" t="s">
        <v>3785</v>
      </c>
      <c r="J2587" t="s">
        <v>4396</v>
      </c>
      <c r="K2587" s="46">
        <v>1.8960999999999999</v>
      </c>
      <c r="L2587" s="27">
        <v>0</v>
      </c>
      <c r="M2587" s="27">
        <v>240.8</v>
      </c>
      <c r="N2587" s="27">
        <v>0</v>
      </c>
      <c r="O2587" s="70">
        <f t="shared" si="201"/>
        <v>240.8</v>
      </c>
      <c r="P2587" s="76">
        <v>0</v>
      </c>
      <c r="Q2587" s="66">
        <f t="shared" si="202"/>
        <v>0</v>
      </c>
      <c r="R2587" s="63">
        <v>0</v>
      </c>
      <c r="S2587" s="27">
        <v>240.8</v>
      </c>
      <c r="T2587" s="27">
        <v>0</v>
      </c>
      <c r="U2587" s="64">
        <f t="shared" si="203"/>
        <v>0</v>
      </c>
      <c r="V2587" s="65">
        <f t="shared" si="204"/>
        <v>240.8</v>
      </c>
    </row>
    <row r="2588" spans="1:22" x14ac:dyDescent="0.25">
      <c r="A2588" s="1" t="s">
        <v>3728</v>
      </c>
      <c r="B2588" t="s">
        <v>51</v>
      </c>
      <c r="C2588" t="s">
        <v>3010</v>
      </c>
      <c r="D2588" t="s">
        <v>3011</v>
      </c>
      <c r="E2588" t="s">
        <v>2</v>
      </c>
      <c r="F2588">
        <f t="shared" si="200"/>
        <v>7</v>
      </c>
      <c r="G2588" t="s">
        <v>3778</v>
      </c>
      <c r="H2588" t="s">
        <v>3779</v>
      </c>
      <c r="I2588" t="s">
        <v>3780</v>
      </c>
      <c r="J2588" t="s">
        <v>4396</v>
      </c>
      <c r="K2588" s="46">
        <v>9</v>
      </c>
      <c r="L2588" s="27">
        <v>0</v>
      </c>
      <c r="M2588" s="27">
        <v>2040.3</v>
      </c>
      <c r="N2588" s="27">
        <v>0</v>
      </c>
      <c r="O2588" s="70">
        <f t="shared" si="201"/>
        <v>2040.3</v>
      </c>
      <c r="P2588" s="76">
        <v>0</v>
      </c>
      <c r="Q2588" s="66">
        <f t="shared" si="202"/>
        <v>0</v>
      </c>
      <c r="R2588" s="63">
        <v>0</v>
      </c>
      <c r="S2588" s="27">
        <v>2040.3</v>
      </c>
      <c r="T2588" s="27">
        <v>0</v>
      </c>
      <c r="U2588" s="64">
        <f t="shared" si="203"/>
        <v>0</v>
      </c>
      <c r="V2588" s="65">
        <f t="shared" si="204"/>
        <v>2040.3</v>
      </c>
    </row>
    <row r="2589" spans="1:22" x14ac:dyDescent="0.25">
      <c r="A2589" s="1" t="s">
        <v>3729</v>
      </c>
      <c r="B2589" t="s">
        <v>52</v>
      </c>
      <c r="C2589" t="s">
        <v>134</v>
      </c>
      <c r="D2589" t="s">
        <v>52</v>
      </c>
      <c r="E2589" t="s">
        <v>0</v>
      </c>
      <c r="F2589">
        <f t="shared" si="200"/>
        <v>7</v>
      </c>
      <c r="G2589" t="s">
        <v>3778</v>
      </c>
      <c r="H2589" t="s">
        <v>3779</v>
      </c>
      <c r="I2589" t="s">
        <v>3780</v>
      </c>
      <c r="J2589" t="s">
        <v>4396</v>
      </c>
      <c r="K2589" s="46">
        <v>3.3271000000000002</v>
      </c>
      <c r="L2589" s="27">
        <v>135149.20000000001</v>
      </c>
      <c r="M2589" s="27">
        <v>50942.77</v>
      </c>
      <c r="N2589" s="27">
        <v>225009.81</v>
      </c>
      <c r="O2589" s="70">
        <f t="shared" si="201"/>
        <v>411101.78</v>
      </c>
      <c r="P2589" s="76">
        <v>1.4452627643212532</v>
      </c>
      <c r="Q2589" s="66">
        <f t="shared" si="202"/>
        <v>325198.3</v>
      </c>
      <c r="R2589" s="63">
        <v>1</v>
      </c>
      <c r="S2589" s="27">
        <v>411101.78</v>
      </c>
      <c r="T2589" s="27">
        <v>0</v>
      </c>
      <c r="U2589" s="64">
        <f t="shared" si="203"/>
        <v>325198.3</v>
      </c>
      <c r="V2589" s="65">
        <f t="shared" si="204"/>
        <v>736300.08000000007</v>
      </c>
    </row>
    <row r="2590" spans="1:22" x14ac:dyDescent="0.25">
      <c r="A2590" s="1" t="s">
        <v>3729</v>
      </c>
      <c r="B2590" t="s">
        <v>52</v>
      </c>
      <c r="C2590" t="s">
        <v>134</v>
      </c>
      <c r="D2590" t="s">
        <v>52</v>
      </c>
      <c r="E2590" t="s">
        <v>0</v>
      </c>
      <c r="F2590">
        <f t="shared" si="200"/>
        <v>7</v>
      </c>
      <c r="G2590" t="s">
        <v>3805</v>
      </c>
      <c r="H2590" t="s">
        <v>3782</v>
      </c>
      <c r="I2590" t="s">
        <v>3783</v>
      </c>
      <c r="J2590" t="s">
        <v>4397</v>
      </c>
      <c r="K2590" s="46">
        <v>0.29430000000000001</v>
      </c>
      <c r="L2590" s="27">
        <v>31858.010000000002</v>
      </c>
      <c r="M2590" s="27">
        <v>4506.16</v>
      </c>
      <c r="N2590" s="27">
        <v>0</v>
      </c>
      <c r="O2590" s="70">
        <f t="shared" si="201"/>
        <v>36364.17</v>
      </c>
      <c r="P2590" s="76">
        <v>0</v>
      </c>
      <c r="Q2590" s="66">
        <f t="shared" si="202"/>
        <v>0</v>
      </c>
      <c r="R2590" s="63">
        <v>1</v>
      </c>
      <c r="S2590" s="27">
        <v>0</v>
      </c>
      <c r="T2590" s="27">
        <v>36364.17</v>
      </c>
      <c r="U2590" s="64">
        <f t="shared" si="203"/>
        <v>0</v>
      </c>
      <c r="V2590" s="65">
        <f t="shared" si="204"/>
        <v>36364.17</v>
      </c>
    </row>
    <row r="2591" spans="1:22" x14ac:dyDescent="0.25">
      <c r="A2591" s="1" t="s">
        <v>3729</v>
      </c>
      <c r="B2591" t="s">
        <v>52</v>
      </c>
      <c r="C2591" t="s">
        <v>134</v>
      </c>
      <c r="D2591" t="s">
        <v>52</v>
      </c>
      <c r="E2591" t="s">
        <v>0</v>
      </c>
      <c r="F2591">
        <f t="shared" si="200"/>
        <v>7</v>
      </c>
      <c r="G2591" t="s">
        <v>3791</v>
      </c>
      <c r="H2591" t="s">
        <v>3782</v>
      </c>
      <c r="I2591" t="s">
        <v>3785</v>
      </c>
      <c r="J2591" t="s">
        <v>4397</v>
      </c>
      <c r="K2591" s="46">
        <v>0.1183</v>
      </c>
      <c r="L2591" s="27">
        <v>0</v>
      </c>
      <c r="M2591" s="27">
        <v>1811.35</v>
      </c>
      <c r="N2591" s="27">
        <v>13429.140000000001</v>
      </c>
      <c r="O2591" s="70">
        <f t="shared" si="201"/>
        <v>15240.490000000002</v>
      </c>
      <c r="P2591" s="76">
        <v>1.4452630622660871</v>
      </c>
      <c r="Q2591" s="66">
        <f t="shared" si="202"/>
        <v>19408.64</v>
      </c>
      <c r="R2591" s="63">
        <v>1</v>
      </c>
      <c r="S2591" s="27">
        <v>0</v>
      </c>
      <c r="T2591" s="27">
        <v>15240.490000000002</v>
      </c>
      <c r="U2591" s="64">
        <f t="shared" si="203"/>
        <v>19408.64</v>
      </c>
      <c r="V2591" s="65">
        <f t="shared" si="204"/>
        <v>34649.130000000005</v>
      </c>
    </row>
    <row r="2592" spans="1:22" x14ac:dyDescent="0.25">
      <c r="A2592" s="1" t="s">
        <v>3729</v>
      </c>
      <c r="B2592" t="s">
        <v>52</v>
      </c>
      <c r="C2592" t="s">
        <v>1403</v>
      </c>
      <c r="D2592" t="s">
        <v>1404</v>
      </c>
      <c r="E2592" t="s">
        <v>3</v>
      </c>
      <c r="F2592">
        <f t="shared" si="200"/>
        <v>7</v>
      </c>
      <c r="G2592" t="s">
        <v>3778</v>
      </c>
      <c r="H2592" t="s">
        <v>3779</v>
      </c>
      <c r="I2592" t="s">
        <v>3780</v>
      </c>
      <c r="J2592" t="s">
        <v>4397</v>
      </c>
      <c r="K2592" s="46">
        <v>0.8982</v>
      </c>
      <c r="L2592" s="27">
        <v>1297.8499999999999</v>
      </c>
      <c r="M2592" s="27">
        <v>1997.01</v>
      </c>
      <c r="N2592" s="27">
        <v>36428.14</v>
      </c>
      <c r="O2592" s="70">
        <f t="shared" si="201"/>
        <v>39723</v>
      </c>
      <c r="P2592" s="76">
        <v>1.445262645855649</v>
      </c>
      <c r="Q2592" s="66">
        <f t="shared" si="202"/>
        <v>52648.23</v>
      </c>
      <c r="R2592" s="63">
        <v>1</v>
      </c>
      <c r="S2592" s="27">
        <v>0</v>
      </c>
      <c r="T2592" s="27">
        <v>39723</v>
      </c>
      <c r="U2592" s="64">
        <f t="shared" si="203"/>
        <v>52648.23</v>
      </c>
      <c r="V2592" s="65">
        <f t="shared" si="204"/>
        <v>92371.23000000001</v>
      </c>
    </row>
    <row r="2593" spans="1:22" x14ac:dyDescent="0.25">
      <c r="A2593" s="1" t="s">
        <v>3729</v>
      </c>
      <c r="B2593" t="s">
        <v>52</v>
      </c>
      <c r="C2593" t="s">
        <v>1405</v>
      </c>
      <c r="D2593" t="s">
        <v>1406</v>
      </c>
      <c r="E2593" t="s">
        <v>3</v>
      </c>
      <c r="F2593">
        <f t="shared" si="200"/>
        <v>7</v>
      </c>
      <c r="G2593" t="s">
        <v>3778</v>
      </c>
      <c r="H2593" t="s">
        <v>3779</v>
      </c>
      <c r="I2593" t="s">
        <v>3780</v>
      </c>
      <c r="J2593" t="s">
        <v>4397</v>
      </c>
      <c r="K2593" s="46">
        <v>0.78539999999999999</v>
      </c>
      <c r="L2593" s="27">
        <v>0</v>
      </c>
      <c r="M2593" s="27">
        <v>516.99</v>
      </c>
      <c r="N2593" s="27">
        <v>385.94999999999993</v>
      </c>
      <c r="O2593" s="70">
        <f t="shared" si="201"/>
        <v>902.93999999999994</v>
      </c>
      <c r="P2593" s="76">
        <v>1.4452662050691036</v>
      </c>
      <c r="Q2593" s="66">
        <f t="shared" si="202"/>
        <v>557.79999999999995</v>
      </c>
      <c r="R2593" s="63">
        <v>1</v>
      </c>
      <c r="S2593" s="27">
        <v>0</v>
      </c>
      <c r="T2593" s="27">
        <v>902.94</v>
      </c>
      <c r="U2593" s="64">
        <f t="shared" si="203"/>
        <v>557.79999999999995</v>
      </c>
      <c r="V2593" s="65">
        <f t="shared" si="204"/>
        <v>1460.74</v>
      </c>
    </row>
    <row r="2594" spans="1:22" x14ac:dyDescent="0.25">
      <c r="A2594" s="1" t="s">
        <v>3729</v>
      </c>
      <c r="B2594" t="s">
        <v>52</v>
      </c>
      <c r="C2594" t="s">
        <v>1405</v>
      </c>
      <c r="D2594" t="s">
        <v>1406</v>
      </c>
      <c r="E2594" t="s">
        <v>3</v>
      </c>
      <c r="F2594">
        <f t="shared" si="200"/>
        <v>7</v>
      </c>
      <c r="G2594" t="s">
        <v>3787</v>
      </c>
      <c r="H2594" t="s">
        <v>3782</v>
      </c>
      <c r="I2594" t="s">
        <v>3785</v>
      </c>
      <c r="J2594" t="s">
        <v>4397</v>
      </c>
      <c r="K2594" s="46">
        <v>1.4571000000000001</v>
      </c>
      <c r="L2594" s="27">
        <v>0</v>
      </c>
      <c r="M2594" s="27">
        <v>959.14</v>
      </c>
      <c r="N2594" s="27">
        <v>716.02</v>
      </c>
      <c r="O2594" s="70">
        <f t="shared" si="201"/>
        <v>1675.1599999999999</v>
      </c>
      <c r="P2594" s="76">
        <v>1.4452662050691036</v>
      </c>
      <c r="Q2594" s="66">
        <f t="shared" si="202"/>
        <v>1034.8399999999999</v>
      </c>
      <c r="R2594" s="63">
        <v>1</v>
      </c>
      <c r="S2594" s="27">
        <v>0</v>
      </c>
      <c r="T2594" s="27">
        <v>1675.1599999999999</v>
      </c>
      <c r="U2594" s="64">
        <f t="shared" si="203"/>
        <v>1034.8399999999999</v>
      </c>
      <c r="V2594" s="65">
        <f t="shared" si="204"/>
        <v>2710</v>
      </c>
    </row>
    <row r="2595" spans="1:22" x14ac:dyDescent="0.25">
      <c r="A2595" s="1" t="s">
        <v>3729</v>
      </c>
      <c r="B2595" t="s">
        <v>52</v>
      </c>
      <c r="C2595" t="s">
        <v>1407</v>
      </c>
      <c r="D2595" t="s">
        <v>1408</v>
      </c>
      <c r="E2595" t="s">
        <v>3</v>
      </c>
      <c r="F2595">
        <f t="shared" si="200"/>
        <v>7</v>
      </c>
      <c r="G2595" t="s">
        <v>3778</v>
      </c>
      <c r="H2595" t="s">
        <v>3779</v>
      </c>
      <c r="I2595" t="s">
        <v>3780</v>
      </c>
      <c r="J2595" t="s">
        <v>4397</v>
      </c>
      <c r="K2595" s="46">
        <v>0.87250000000000005</v>
      </c>
      <c r="L2595" s="27">
        <v>2.08</v>
      </c>
      <c r="M2595" s="27">
        <v>172.72</v>
      </c>
      <c r="N2595" s="27">
        <v>43.870000000000005</v>
      </c>
      <c r="O2595" s="70">
        <f t="shared" si="201"/>
        <v>218.67000000000002</v>
      </c>
      <c r="P2595" s="76">
        <v>1.4452825106067748</v>
      </c>
      <c r="Q2595" s="66">
        <f t="shared" si="202"/>
        <v>63.4</v>
      </c>
      <c r="R2595" s="63">
        <v>1</v>
      </c>
      <c r="S2595" s="27">
        <v>0</v>
      </c>
      <c r="T2595" s="27">
        <v>218.67000000000002</v>
      </c>
      <c r="U2595" s="64">
        <f t="shared" si="203"/>
        <v>63.4</v>
      </c>
      <c r="V2595" s="65">
        <f t="shared" si="204"/>
        <v>282.07</v>
      </c>
    </row>
    <row r="2596" spans="1:22" x14ac:dyDescent="0.25">
      <c r="A2596" s="1" t="s">
        <v>3729</v>
      </c>
      <c r="B2596" t="s">
        <v>52</v>
      </c>
      <c r="C2596" t="s">
        <v>1407</v>
      </c>
      <c r="D2596" t="s">
        <v>1408</v>
      </c>
      <c r="E2596" t="s">
        <v>3</v>
      </c>
      <c r="F2596">
        <f t="shared" si="200"/>
        <v>7</v>
      </c>
      <c r="G2596" t="s">
        <v>3787</v>
      </c>
      <c r="H2596" t="s">
        <v>3782</v>
      </c>
      <c r="I2596" t="s">
        <v>3785</v>
      </c>
      <c r="J2596" t="s">
        <v>4397</v>
      </c>
      <c r="K2596" s="46">
        <v>1.9867999999999999</v>
      </c>
      <c r="L2596" s="27">
        <v>0</v>
      </c>
      <c r="M2596" s="27">
        <v>393.31</v>
      </c>
      <c r="N2596" s="27">
        <v>104.62</v>
      </c>
      <c r="O2596" s="70">
        <f t="shared" si="201"/>
        <v>497.93</v>
      </c>
      <c r="P2596" s="76">
        <v>1.4452825106067748</v>
      </c>
      <c r="Q2596" s="66">
        <f t="shared" si="202"/>
        <v>151.21</v>
      </c>
      <c r="R2596" s="63">
        <v>1</v>
      </c>
      <c r="S2596" s="27">
        <v>0</v>
      </c>
      <c r="T2596" s="27">
        <v>497.93</v>
      </c>
      <c r="U2596" s="64">
        <f t="shared" si="203"/>
        <v>151.21</v>
      </c>
      <c r="V2596" s="65">
        <f t="shared" si="204"/>
        <v>649.14</v>
      </c>
    </row>
    <row r="2597" spans="1:22" x14ac:dyDescent="0.25">
      <c r="A2597" s="1" t="s">
        <v>3729</v>
      </c>
      <c r="B2597" t="s">
        <v>52</v>
      </c>
      <c r="C2597" t="s">
        <v>1409</v>
      </c>
      <c r="D2597" t="s">
        <v>1135</v>
      </c>
      <c r="E2597" t="s">
        <v>3</v>
      </c>
      <c r="F2597">
        <f t="shared" si="200"/>
        <v>7</v>
      </c>
      <c r="G2597" t="s">
        <v>3778</v>
      </c>
      <c r="H2597" t="s">
        <v>3779</v>
      </c>
      <c r="I2597" t="s">
        <v>3780</v>
      </c>
      <c r="J2597" t="s">
        <v>4397</v>
      </c>
      <c r="K2597" s="46">
        <v>0.91239999999999999</v>
      </c>
      <c r="L2597" s="27">
        <v>0</v>
      </c>
      <c r="M2597" s="27">
        <v>142.15</v>
      </c>
      <c r="N2597" s="27">
        <v>0</v>
      </c>
      <c r="O2597" s="70">
        <f t="shared" si="201"/>
        <v>142.15</v>
      </c>
      <c r="P2597" s="76">
        <v>0</v>
      </c>
      <c r="Q2597" s="66">
        <f t="shared" si="202"/>
        <v>0</v>
      </c>
      <c r="R2597" s="63">
        <v>0</v>
      </c>
      <c r="S2597" s="27">
        <v>0</v>
      </c>
      <c r="T2597" s="27">
        <v>142.15</v>
      </c>
      <c r="U2597" s="64">
        <f t="shared" si="203"/>
        <v>0</v>
      </c>
      <c r="V2597" s="65">
        <f t="shared" si="204"/>
        <v>142.15</v>
      </c>
    </row>
    <row r="2598" spans="1:22" x14ac:dyDescent="0.25">
      <c r="A2598" s="1" t="s">
        <v>3729</v>
      </c>
      <c r="B2598" t="s">
        <v>52</v>
      </c>
      <c r="C2598" t="s">
        <v>1409</v>
      </c>
      <c r="D2598" t="s">
        <v>1135</v>
      </c>
      <c r="E2598" t="s">
        <v>3</v>
      </c>
      <c r="F2598">
        <f t="shared" si="200"/>
        <v>7</v>
      </c>
      <c r="G2598" t="s">
        <v>3787</v>
      </c>
      <c r="H2598" t="s">
        <v>3782</v>
      </c>
      <c r="I2598" t="s">
        <v>3785</v>
      </c>
      <c r="J2598" t="s">
        <v>4397</v>
      </c>
      <c r="K2598" s="46">
        <v>0.98950000000000005</v>
      </c>
      <c r="L2598" s="27">
        <v>0</v>
      </c>
      <c r="M2598" s="27">
        <v>154.16</v>
      </c>
      <c r="N2598" s="27">
        <v>0</v>
      </c>
      <c r="O2598" s="70">
        <f t="shared" si="201"/>
        <v>154.16</v>
      </c>
      <c r="P2598" s="76">
        <v>0</v>
      </c>
      <c r="Q2598" s="66">
        <f t="shared" si="202"/>
        <v>0</v>
      </c>
      <c r="R2598" s="63">
        <v>0</v>
      </c>
      <c r="S2598" s="27">
        <v>0</v>
      </c>
      <c r="T2598" s="27">
        <v>154.16</v>
      </c>
      <c r="U2598" s="64">
        <f t="shared" si="203"/>
        <v>0</v>
      </c>
      <c r="V2598" s="65">
        <f t="shared" si="204"/>
        <v>154.16</v>
      </c>
    </row>
    <row r="2599" spans="1:22" x14ac:dyDescent="0.25">
      <c r="A2599" s="1" t="s">
        <v>3729</v>
      </c>
      <c r="B2599" t="s">
        <v>52</v>
      </c>
      <c r="C2599" t="s">
        <v>1410</v>
      </c>
      <c r="D2599" t="s">
        <v>1411</v>
      </c>
      <c r="E2599" t="s">
        <v>3</v>
      </c>
      <c r="F2599">
        <f t="shared" si="200"/>
        <v>7</v>
      </c>
      <c r="G2599" t="s">
        <v>3778</v>
      </c>
      <c r="H2599" t="s">
        <v>3779</v>
      </c>
      <c r="I2599" t="s">
        <v>3780</v>
      </c>
      <c r="J2599" t="s">
        <v>4397</v>
      </c>
      <c r="K2599" s="46">
        <v>0.80610000000000004</v>
      </c>
      <c r="L2599" s="27">
        <v>71.069999999999993</v>
      </c>
      <c r="M2599" s="27">
        <v>1610.91</v>
      </c>
      <c r="N2599" s="27">
        <v>5384.7800000000007</v>
      </c>
      <c r="O2599" s="70">
        <f t="shared" si="201"/>
        <v>7066.76</v>
      </c>
      <c r="P2599" s="76">
        <v>1.4452623876927191</v>
      </c>
      <c r="Q2599" s="66">
        <f t="shared" si="202"/>
        <v>7782.42</v>
      </c>
      <c r="R2599" s="63">
        <v>1</v>
      </c>
      <c r="S2599" s="27">
        <v>0</v>
      </c>
      <c r="T2599" s="27">
        <v>7066.76</v>
      </c>
      <c r="U2599" s="64">
        <f t="shared" si="203"/>
        <v>7782.42</v>
      </c>
      <c r="V2599" s="65">
        <f t="shared" si="204"/>
        <v>14849.18</v>
      </c>
    </row>
    <row r="2600" spans="1:22" x14ac:dyDescent="0.25">
      <c r="A2600" s="1" t="s">
        <v>3729</v>
      </c>
      <c r="B2600" t="s">
        <v>52</v>
      </c>
      <c r="C2600" t="s">
        <v>1412</v>
      </c>
      <c r="D2600" t="s">
        <v>1413</v>
      </c>
      <c r="E2600" t="s">
        <v>3</v>
      </c>
      <c r="F2600">
        <f t="shared" si="200"/>
        <v>7</v>
      </c>
      <c r="G2600" t="s">
        <v>3778</v>
      </c>
      <c r="H2600" t="s">
        <v>3779</v>
      </c>
      <c r="I2600" t="s">
        <v>3780</v>
      </c>
      <c r="J2600" t="s">
        <v>4397</v>
      </c>
      <c r="K2600" s="46">
        <v>0.84450000000000003</v>
      </c>
      <c r="L2600" s="27">
        <v>0</v>
      </c>
      <c r="M2600" s="27">
        <v>3722.28</v>
      </c>
      <c r="N2600" s="27">
        <v>4707.33</v>
      </c>
      <c r="O2600" s="70">
        <f t="shared" si="201"/>
        <v>8429.61</v>
      </c>
      <c r="P2600" s="76">
        <v>1.4452625575326352</v>
      </c>
      <c r="Q2600" s="66">
        <f t="shared" si="202"/>
        <v>6803.33</v>
      </c>
      <c r="R2600" s="63">
        <v>1</v>
      </c>
      <c r="S2600" s="27">
        <v>0</v>
      </c>
      <c r="T2600" s="27">
        <v>8429.61</v>
      </c>
      <c r="U2600" s="64">
        <f t="shared" si="203"/>
        <v>6803.33</v>
      </c>
      <c r="V2600" s="65">
        <f t="shared" si="204"/>
        <v>15232.94</v>
      </c>
    </row>
    <row r="2601" spans="1:22" x14ac:dyDescent="0.25">
      <c r="A2601" s="1" t="s">
        <v>3729</v>
      </c>
      <c r="B2601" t="s">
        <v>52</v>
      </c>
      <c r="C2601" t="s">
        <v>1412</v>
      </c>
      <c r="D2601" t="s">
        <v>1413</v>
      </c>
      <c r="E2601" t="s">
        <v>3</v>
      </c>
      <c r="F2601">
        <f t="shared" si="200"/>
        <v>7</v>
      </c>
      <c r="G2601" t="s">
        <v>3902</v>
      </c>
      <c r="H2601" t="s">
        <v>3782</v>
      </c>
      <c r="I2601" t="s">
        <v>3783</v>
      </c>
      <c r="J2601" t="s">
        <v>4397</v>
      </c>
      <c r="K2601" s="46">
        <v>1.7391000000000001</v>
      </c>
      <c r="L2601" s="27">
        <v>9693.92</v>
      </c>
      <c r="M2601" s="27">
        <v>7665.39</v>
      </c>
      <c r="N2601" s="27">
        <v>0</v>
      </c>
      <c r="O2601" s="70">
        <f t="shared" si="201"/>
        <v>17359.310000000001</v>
      </c>
      <c r="P2601" s="76">
        <v>0</v>
      </c>
      <c r="Q2601" s="66">
        <f t="shared" si="202"/>
        <v>0</v>
      </c>
      <c r="R2601" s="63">
        <v>1</v>
      </c>
      <c r="S2601" s="27">
        <v>0</v>
      </c>
      <c r="T2601" s="27">
        <v>17359.310000000001</v>
      </c>
      <c r="U2601" s="64">
        <f t="shared" si="203"/>
        <v>0</v>
      </c>
      <c r="V2601" s="65">
        <f t="shared" si="204"/>
        <v>17359.310000000001</v>
      </c>
    </row>
    <row r="2602" spans="1:22" x14ac:dyDescent="0.25">
      <c r="A2602" s="1" t="s">
        <v>3729</v>
      </c>
      <c r="B2602" t="s">
        <v>52</v>
      </c>
      <c r="C2602" t="s">
        <v>1412</v>
      </c>
      <c r="D2602" t="s">
        <v>1413</v>
      </c>
      <c r="E2602" t="s">
        <v>3</v>
      </c>
      <c r="F2602">
        <f t="shared" si="200"/>
        <v>7</v>
      </c>
      <c r="G2602" t="s">
        <v>3796</v>
      </c>
      <c r="H2602" t="s">
        <v>3782</v>
      </c>
      <c r="I2602" t="s">
        <v>3783</v>
      </c>
      <c r="J2602" t="s">
        <v>4397</v>
      </c>
      <c r="K2602" s="46">
        <v>2.3384999999999998</v>
      </c>
      <c r="L2602" s="27">
        <v>13035.03</v>
      </c>
      <c r="M2602" s="27">
        <v>10307.35</v>
      </c>
      <c r="N2602" s="27">
        <v>0</v>
      </c>
      <c r="O2602" s="70">
        <f t="shared" si="201"/>
        <v>23342.38</v>
      </c>
      <c r="P2602" s="76">
        <v>0</v>
      </c>
      <c r="Q2602" s="66">
        <f t="shared" si="202"/>
        <v>0</v>
      </c>
      <c r="R2602" s="63">
        <v>1</v>
      </c>
      <c r="S2602" s="27">
        <v>0</v>
      </c>
      <c r="T2602" s="27">
        <v>23342.38</v>
      </c>
      <c r="U2602" s="64">
        <f t="shared" si="203"/>
        <v>0</v>
      </c>
      <c r="V2602" s="65">
        <f t="shared" si="204"/>
        <v>23342.38</v>
      </c>
    </row>
    <row r="2603" spans="1:22" x14ac:dyDescent="0.25">
      <c r="A2603" s="1" t="s">
        <v>3729</v>
      </c>
      <c r="B2603" t="s">
        <v>52</v>
      </c>
      <c r="C2603" t="s">
        <v>1412</v>
      </c>
      <c r="D2603" t="s">
        <v>1413</v>
      </c>
      <c r="E2603" t="s">
        <v>3</v>
      </c>
      <c r="F2603">
        <f t="shared" si="200"/>
        <v>7</v>
      </c>
      <c r="G2603" t="s">
        <v>3787</v>
      </c>
      <c r="H2603" t="s">
        <v>3782</v>
      </c>
      <c r="I2603" t="s">
        <v>3785</v>
      </c>
      <c r="J2603" t="s">
        <v>4397</v>
      </c>
      <c r="K2603" s="46">
        <v>1.631</v>
      </c>
      <c r="L2603" s="27">
        <v>0</v>
      </c>
      <c r="M2603" s="27">
        <v>7188.92</v>
      </c>
      <c r="N2603" s="27">
        <v>9091.36</v>
      </c>
      <c r="O2603" s="70">
        <f t="shared" si="201"/>
        <v>16280.28</v>
      </c>
      <c r="P2603" s="76">
        <v>1.4452625575326352</v>
      </c>
      <c r="Q2603" s="66">
        <f t="shared" si="202"/>
        <v>13139.4</v>
      </c>
      <c r="R2603" s="63">
        <v>1</v>
      </c>
      <c r="S2603" s="27">
        <v>0</v>
      </c>
      <c r="T2603" s="27">
        <v>16280.28</v>
      </c>
      <c r="U2603" s="64">
        <f t="shared" si="203"/>
        <v>13139.4</v>
      </c>
      <c r="V2603" s="65">
        <f t="shared" si="204"/>
        <v>29419.68</v>
      </c>
    </row>
    <row r="2604" spans="1:22" x14ac:dyDescent="0.25">
      <c r="A2604" s="1" t="s">
        <v>3729</v>
      </c>
      <c r="B2604" t="s">
        <v>52</v>
      </c>
      <c r="C2604" t="s">
        <v>1414</v>
      </c>
      <c r="D2604" t="s">
        <v>1415</v>
      </c>
      <c r="E2604" t="s">
        <v>3</v>
      </c>
      <c r="F2604">
        <f t="shared" si="200"/>
        <v>7</v>
      </c>
      <c r="G2604" t="s">
        <v>3778</v>
      </c>
      <c r="H2604" t="s">
        <v>3779</v>
      </c>
      <c r="I2604" t="s">
        <v>3780</v>
      </c>
      <c r="J2604" t="s">
        <v>4397</v>
      </c>
      <c r="K2604" s="46">
        <v>0.68410000000000004</v>
      </c>
      <c r="L2604" s="27">
        <v>214.04</v>
      </c>
      <c r="M2604" s="27">
        <v>1542.8</v>
      </c>
      <c r="N2604" s="27">
        <v>804.19000000000017</v>
      </c>
      <c r="O2604" s="70">
        <f t="shared" si="201"/>
        <v>2561.0300000000002</v>
      </c>
      <c r="P2604" s="76">
        <v>1.4452636825597509</v>
      </c>
      <c r="Q2604" s="66">
        <f t="shared" si="202"/>
        <v>1162.27</v>
      </c>
      <c r="R2604" s="63">
        <v>1</v>
      </c>
      <c r="S2604" s="27">
        <v>0</v>
      </c>
      <c r="T2604" s="27">
        <v>2561.0299999999997</v>
      </c>
      <c r="U2604" s="64">
        <f t="shared" si="203"/>
        <v>1162.27</v>
      </c>
      <c r="V2604" s="65">
        <f t="shared" si="204"/>
        <v>3723.2999999999997</v>
      </c>
    </row>
    <row r="2605" spans="1:22" x14ac:dyDescent="0.25">
      <c r="A2605" s="1" t="s">
        <v>3729</v>
      </c>
      <c r="B2605" t="s">
        <v>52</v>
      </c>
      <c r="C2605" t="s">
        <v>1414</v>
      </c>
      <c r="D2605" t="s">
        <v>1415</v>
      </c>
      <c r="E2605" t="s">
        <v>3</v>
      </c>
      <c r="F2605">
        <f t="shared" si="200"/>
        <v>7</v>
      </c>
      <c r="G2605" t="s">
        <v>3902</v>
      </c>
      <c r="H2605" t="s">
        <v>3782</v>
      </c>
      <c r="I2605" t="s">
        <v>3783</v>
      </c>
      <c r="J2605" t="s">
        <v>4397</v>
      </c>
      <c r="K2605" s="46">
        <v>1.4340999999999999</v>
      </c>
      <c r="L2605" s="27">
        <v>2134.56</v>
      </c>
      <c r="M2605" s="27">
        <v>3234.22</v>
      </c>
      <c r="N2605" s="27">
        <v>0</v>
      </c>
      <c r="O2605" s="70">
        <f t="shared" si="201"/>
        <v>5368.78</v>
      </c>
      <c r="P2605" s="76">
        <v>0</v>
      </c>
      <c r="Q2605" s="66">
        <f t="shared" si="202"/>
        <v>0</v>
      </c>
      <c r="R2605" s="63">
        <v>1</v>
      </c>
      <c r="S2605" s="27">
        <v>0</v>
      </c>
      <c r="T2605" s="27">
        <v>5368.78</v>
      </c>
      <c r="U2605" s="64">
        <f t="shared" si="203"/>
        <v>0</v>
      </c>
      <c r="V2605" s="65">
        <f t="shared" si="204"/>
        <v>5368.78</v>
      </c>
    </row>
    <row r="2606" spans="1:22" x14ac:dyDescent="0.25">
      <c r="A2606" s="1" t="s">
        <v>3729</v>
      </c>
      <c r="B2606" t="s">
        <v>52</v>
      </c>
      <c r="C2606" t="s">
        <v>1414</v>
      </c>
      <c r="D2606" t="s">
        <v>1415</v>
      </c>
      <c r="E2606" t="s">
        <v>3</v>
      </c>
      <c r="F2606">
        <f t="shared" si="200"/>
        <v>7</v>
      </c>
      <c r="G2606" t="s">
        <v>3784</v>
      </c>
      <c r="H2606" t="s">
        <v>3782</v>
      </c>
      <c r="I2606" t="s">
        <v>3785</v>
      </c>
      <c r="J2606" t="s">
        <v>4397</v>
      </c>
      <c r="K2606" s="46">
        <v>0.64829999999999999</v>
      </c>
      <c r="L2606" s="27">
        <v>0</v>
      </c>
      <c r="M2606" s="27">
        <v>1462.06</v>
      </c>
      <c r="N2606" s="27">
        <v>964.94999999999993</v>
      </c>
      <c r="O2606" s="70">
        <f t="shared" si="201"/>
        <v>2427.0099999999998</v>
      </c>
      <c r="P2606" s="76">
        <v>1.4452636825597509</v>
      </c>
      <c r="Q2606" s="66">
        <f t="shared" si="202"/>
        <v>1394.61</v>
      </c>
      <c r="R2606" s="63">
        <v>1</v>
      </c>
      <c r="S2606" s="27">
        <v>0</v>
      </c>
      <c r="T2606" s="27">
        <v>2427.0100000000002</v>
      </c>
      <c r="U2606" s="64">
        <f t="shared" si="203"/>
        <v>1394.61</v>
      </c>
      <c r="V2606" s="65">
        <f t="shared" si="204"/>
        <v>3821.62</v>
      </c>
    </row>
    <row r="2607" spans="1:22" x14ac:dyDescent="0.25">
      <c r="A2607" s="1" t="s">
        <v>3729</v>
      </c>
      <c r="B2607" t="s">
        <v>52</v>
      </c>
      <c r="C2607" t="s">
        <v>1414</v>
      </c>
      <c r="D2607" t="s">
        <v>1415</v>
      </c>
      <c r="E2607" t="s">
        <v>3</v>
      </c>
      <c r="F2607">
        <f t="shared" si="200"/>
        <v>7</v>
      </c>
      <c r="G2607" t="s">
        <v>3799</v>
      </c>
      <c r="H2607" t="s">
        <v>3782</v>
      </c>
      <c r="I2607" t="s">
        <v>3785</v>
      </c>
      <c r="J2607" t="s">
        <v>4397</v>
      </c>
      <c r="K2607" s="46">
        <v>0.20250000000000001</v>
      </c>
      <c r="L2607" s="27">
        <v>0</v>
      </c>
      <c r="M2607" s="27">
        <v>456.68</v>
      </c>
      <c r="N2607" s="27">
        <v>301.41000000000003</v>
      </c>
      <c r="O2607" s="70">
        <f t="shared" si="201"/>
        <v>758.09</v>
      </c>
      <c r="P2607" s="76">
        <v>1.4452636825597509</v>
      </c>
      <c r="Q2607" s="66">
        <f t="shared" si="202"/>
        <v>435.62</v>
      </c>
      <c r="R2607" s="63">
        <v>1</v>
      </c>
      <c r="S2607" s="27">
        <v>0</v>
      </c>
      <c r="T2607" s="27">
        <v>758.09</v>
      </c>
      <c r="U2607" s="64">
        <f t="shared" si="203"/>
        <v>435.62</v>
      </c>
      <c r="V2607" s="65">
        <f t="shared" si="204"/>
        <v>1193.71</v>
      </c>
    </row>
    <row r="2608" spans="1:22" x14ac:dyDescent="0.25">
      <c r="A2608" s="1" t="s">
        <v>3729</v>
      </c>
      <c r="B2608" t="s">
        <v>52</v>
      </c>
      <c r="C2608" t="s">
        <v>1414</v>
      </c>
      <c r="D2608" t="s">
        <v>1415</v>
      </c>
      <c r="E2608" t="s">
        <v>3</v>
      </c>
      <c r="F2608">
        <f t="shared" si="200"/>
        <v>7</v>
      </c>
      <c r="G2608" t="s">
        <v>3796</v>
      </c>
      <c r="H2608" t="s">
        <v>3782</v>
      </c>
      <c r="I2608" t="s">
        <v>3783</v>
      </c>
      <c r="J2608" t="s">
        <v>4397</v>
      </c>
      <c r="K2608" s="46">
        <v>1.2157</v>
      </c>
      <c r="L2608" s="27">
        <v>1809.48</v>
      </c>
      <c r="M2608" s="27">
        <v>2741.67</v>
      </c>
      <c r="N2608" s="27">
        <v>0</v>
      </c>
      <c r="O2608" s="70">
        <f t="shared" si="201"/>
        <v>4551.1499999999996</v>
      </c>
      <c r="P2608" s="76">
        <v>0</v>
      </c>
      <c r="Q2608" s="66">
        <f t="shared" si="202"/>
        <v>0</v>
      </c>
      <c r="R2608" s="63">
        <v>1</v>
      </c>
      <c r="S2608" s="27">
        <v>0</v>
      </c>
      <c r="T2608" s="27">
        <v>4551.1499999999996</v>
      </c>
      <c r="U2608" s="64">
        <f t="shared" si="203"/>
        <v>0</v>
      </c>
      <c r="V2608" s="65">
        <f t="shared" si="204"/>
        <v>4551.1499999999996</v>
      </c>
    </row>
    <row r="2609" spans="1:22" x14ac:dyDescent="0.25">
      <c r="A2609" s="1" t="s">
        <v>3729</v>
      </c>
      <c r="B2609" t="s">
        <v>52</v>
      </c>
      <c r="C2609" t="s">
        <v>1414</v>
      </c>
      <c r="D2609" t="s">
        <v>1415</v>
      </c>
      <c r="E2609" t="s">
        <v>3</v>
      </c>
      <c r="F2609">
        <f t="shared" si="200"/>
        <v>7</v>
      </c>
      <c r="G2609" t="s">
        <v>4015</v>
      </c>
      <c r="H2609" t="s">
        <v>3782</v>
      </c>
      <c r="I2609" t="s">
        <v>3785</v>
      </c>
      <c r="J2609" t="s">
        <v>4397</v>
      </c>
      <c r="K2609" s="46">
        <v>0.81950000000000001</v>
      </c>
      <c r="L2609" s="27">
        <v>0</v>
      </c>
      <c r="M2609" s="27">
        <v>1848.16</v>
      </c>
      <c r="N2609" s="27">
        <v>1219.77</v>
      </c>
      <c r="O2609" s="70">
        <f t="shared" si="201"/>
        <v>3067.9300000000003</v>
      </c>
      <c r="P2609" s="76">
        <v>1.4452636825597509</v>
      </c>
      <c r="Q2609" s="66">
        <f t="shared" si="202"/>
        <v>1762.89</v>
      </c>
      <c r="R2609" s="63">
        <v>1</v>
      </c>
      <c r="S2609" s="27">
        <v>0</v>
      </c>
      <c r="T2609" s="27">
        <v>3067.9300000000003</v>
      </c>
      <c r="U2609" s="64">
        <f t="shared" si="203"/>
        <v>1762.89</v>
      </c>
      <c r="V2609" s="65">
        <f t="shared" si="204"/>
        <v>4830.8200000000006</v>
      </c>
    </row>
    <row r="2610" spans="1:22" x14ac:dyDescent="0.25">
      <c r="A2610" s="1" t="s">
        <v>3729</v>
      </c>
      <c r="B2610" t="s">
        <v>52</v>
      </c>
      <c r="C2610" t="s">
        <v>1416</v>
      </c>
      <c r="D2610" t="s">
        <v>1417</v>
      </c>
      <c r="E2610" t="s">
        <v>3</v>
      </c>
      <c r="F2610">
        <f t="shared" si="200"/>
        <v>7</v>
      </c>
      <c r="G2610" t="s">
        <v>3778</v>
      </c>
      <c r="H2610" t="s">
        <v>3779</v>
      </c>
      <c r="I2610" t="s">
        <v>3780</v>
      </c>
      <c r="J2610" t="s">
        <v>4397</v>
      </c>
      <c r="K2610" s="46">
        <v>0.86960000000000004</v>
      </c>
      <c r="L2610" s="27">
        <v>0</v>
      </c>
      <c r="M2610" s="27">
        <v>3947.2299999999987</v>
      </c>
      <c r="N2610" s="27">
        <v>0</v>
      </c>
      <c r="O2610" s="70">
        <f t="shared" si="201"/>
        <v>3947.2299999999987</v>
      </c>
      <c r="P2610" s="76">
        <v>0</v>
      </c>
      <c r="Q2610" s="66">
        <f t="shared" si="202"/>
        <v>0</v>
      </c>
      <c r="R2610" s="63">
        <v>0</v>
      </c>
      <c r="S2610" s="27">
        <v>0</v>
      </c>
      <c r="T2610" s="27">
        <v>3947.2299999999987</v>
      </c>
      <c r="U2610" s="64">
        <f t="shared" si="203"/>
        <v>0</v>
      </c>
      <c r="V2610" s="65">
        <f t="shared" si="204"/>
        <v>3947.2299999999987</v>
      </c>
    </row>
    <row r="2611" spans="1:22" x14ac:dyDescent="0.25">
      <c r="A2611" s="1" t="s">
        <v>3729</v>
      </c>
      <c r="B2611" t="s">
        <v>52</v>
      </c>
      <c r="C2611" t="s">
        <v>1416</v>
      </c>
      <c r="D2611" t="s">
        <v>1417</v>
      </c>
      <c r="E2611" t="s">
        <v>3</v>
      </c>
      <c r="F2611">
        <f t="shared" si="200"/>
        <v>7</v>
      </c>
      <c r="G2611" t="s">
        <v>3787</v>
      </c>
      <c r="H2611" t="s">
        <v>3782</v>
      </c>
      <c r="I2611" t="s">
        <v>3785</v>
      </c>
      <c r="J2611" t="s">
        <v>4397</v>
      </c>
      <c r="K2611" s="46">
        <v>1</v>
      </c>
      <c r="L2611" s="27">
        <v>0</v>
      </c>
      <c r="M2611" s="27">
        <v>1808.02</v>
      </c>
      <c r="N2611" s="27">
        <v>0</v>
      </c>
      <c r="O2611" s="70">
        <f t="shared" si="201"/>
        <v>1808.02</v>
      </c>
      <c r="P2611" s="76">
        <v>0</v>
      </c>
      <c r="Q2611" s="66">
        <f t="shared" si="202"/>
        <v>0</v>
      </c>
      <c r="R2611" s="63">
        <v>0</v>
      </c>
      <c r="S2611" s="27">
        <v>0</v>
      </c>
      <c r="T2611" s="27">
        <v>1808.02</v>
      </c>
      <c r="U2611" s="64">
        <f t="shared" si="203"/>
        <v>0</v>
      </c>
      <c r="V2611" s="65">
        <f t="shared" si="204"/>
        <v>1808.02</v>
      </c>
    </row>
    <row r="2612" spans="1:22" x14ac:dyDescent="0.25">
      <c r="A2612" s="1" t="s">
        <v>3729</v>
      </c>
      <c r="B2612" t="s">
        <v>52</v>
      </c>
      <c r="C2612" t="s">
        <v>1418</v>
      </c>
      <c r="D2612" t="s">
        <v>1419</v>
      </c>
      <c r="E2612" t="s">
        <v>3</v>
      </c>
      <c r="F2612">
        <f t="shared" si="200"/>
        <v>7</v>
      </c>
      <c r="G2612" t="s">
        <v>3778</v>
      </c>
      <c r="H2612" t="s">
        <v>3779</v>
      </c>
      <c r="I2612" t="s">
        <v>3780</v>
      </c>
      <c r="J2612" t="s">
        <v>4397</v>
      </c>
      <c r="K2612" s="46">
        <v>0.78920000000000001</v>
      </c>
      <c r="L2612" s="27">
        <v>18.86</v>
      </c>
      <c r="M2612" s="27">
        <v>1573.9</v>
      </c>
      <c r="N2612" s="27">
        <v>422.7</v>
      </c>
      <c r="O2612" s="70">
        <f t="shared" si="201"/>
        <v>2015.46</v>
      </c>
      <c r="P2612" s="76">
        <v>1.445260202979918</v>
      </c>
      <c r="Q2612" s="66">
        <f t="shared" si="202"/>
        <v>610.91</v>
      </c>
      <c r="R2612" s="63">
        <v>1</v>
      </c>
      <c r="S2612" s="27">
        <v>0</v>
      </c>
      <c r="T2612" s="27">
        <v>2015.46</v>
      </c>
      <c r="U2612" s="64">
        <f t="shared" si="203"/>
        <v>610.91</v>
      </c>
      <c r="V2612" s="65">
        <f t="shared" si="204"/>
        <v>2626.37</v>
      </c>
    </row>
    <row r="2613" spans="1:22" x14ac:dyDescent="0.25">
      <c r="A2613" s="1" t="s">
        <v>3729</v>
      </c>
      <c r="B2613" t="s">
        <v>52</v>
      </c>
      <c r="C2613" t="s">
        <v>1418</v>
      </c>
      <c r="D2613" t="s">
        <v>1419</v>
      </c>
      <c r="E2613" t="s">
        <v>3</v>
      </c>
      <c r="F2613">
        <f t="shared" si="200"/>
        <v>7</v>
      </c>
      <c r="G2613" t="s">
        <v>3902</v>
      </c>
      <c r="H2613" t="s">
        <v>3782</v>
      </c>
      <c r="I2613" t="s">
        <v>3783</v>
      </c>
      <c r="J2613" t="s">
        <v>4397</v>
      </c>
      <c r="K2613" s="46">
        <v>1.8559000000000001</v>
      </c>
      <c r="L2613" s="27">
        <v>1038.3800000000001</v>
      </c>
      <c r="M2613" s="27">
        <v>3701.22</v>
      </c>
      <c r="N2613" s="27">
        <v>0</v>
      </c>
      <c r="O2613" s="70">
        <f t="shared" si="201"/>
        <v>4739.6000000000004</v>
      </c>
      <c r="P2613" s="76">
        <v>0</v>
      </c>
      <c r="Q2613" s="66">
        <f t="shared" si="202"/>
        <v>0</v>
      </c>
      <c r="R2613" s="63">
        <v>1</v>
      </c>
      <c r="S2613" s="27">
        <v>0</v>
      </c>
      <c r="T2613" s="27">
        <v>4739.6000000000004</v>
      </c>
      <c r="U2613" s="64">
        <f t="shared" si="203"/>
        <v>0</v>
      </c>
      <c r="V2613" s="65">
        <f t="shared" si="204"/>
        <v>4739.6000000000004</v>
      </c>
    </row>
    <row r="2614" spans="1:22" x14ac:dyDescent="0.25">
      <c r="A2614" s="1" t="s">
        <v>3729</v>
      </c>
      <c r="B2614" t="s">
        <v>52</v>
      </c>
      <c r="C2614" t="s">
        <v>1418</v>
      </c>
      <c r="D2614" t="s">
        <v>1419</v>
      </c>
      <c r="E2614" t="s">
        <v>3</v>
      </c>
      <c r="F2614">
        <f t="shared" si="200"/>
        <v>7</v>
      </c>
      <c r="G2614" t="s">
        <v>3787</v>
      </c>
      <c r="H2614" t="s">
        <v>3782</v>
      </c>
      <c r="I2614" t="s">
        <v>3785</v>
      </c>
      <c r="J2614" t="s">
        <v>4397</v>
      </c>
      <c r="K2614" s="46">
        <v>1.4793000000000001</v>
      </c>
      <c r="L2614" s="27">
        <v>0</v>
      </c>
      <c r="M2614" s="27">
        <v>2950.17</v>
      </c>
      <c r="N2614" s="27">
        <v>827.66999999999985</v>
      </c>
      <c r="O2614" s="70">
        <f t="shared" si="201"/>
        <v>3777.84</v>
      </c>
      <c r="P2614" s="76">
        <v>1.445260202979918</v>
      </c>
      <c r="Q2614" s="66">
        <f t="shared" si="202"/>
        <v>1196.2</v>
      </c>
      <c r="R2614" s="63">
        <v>1</v>
      </c>
      <c r="S2614" s="27">
        <v>0</v>
      </c>
      <c r="T2614" s="27">
        <v>3777.84</v>
      </c>
      <c r="U2614" s="64">
        <f t="shared" si="203"/>
        <v>1196.2</v>
      </c>
      <c r="V2614" s="65">
        <f t="shared" si="204"/>
        <v>4974.04</v>
      </c>
    </row>
    <row r="2615" spans="1:22" x14ac:dyDescent="0.25">
      <c r="A2615" s="1" t="s">
        <v>3729</v>
      </c>
      <c r="B2615" t="s">
        <v>52</v>
      </c>
      <c r="C2615" t="s">
        <v>1420</v>
      </c>
      <c r="D2615" t="s">
        <v>1421</v>
      </c>
      <c r="E2615" t="s">
        <v>3</v>
      </c>
      <c r="F2615">
        <f t="shared" si="200"/>
        <v>7</v>
      </c>
      <c r="G2615" t="s">
        <v>3778</v>
      </c>
      <c r="H2615" t="s">
        <v>3779</v>
      </c>
      <c r="I2615" t="s">
        <v>3780</v>
      </c>
      <c r="J2615" t="s">
        <v>4397</v>
      </c>
      <c r="K2615" s="46">
        <v>0.87749999999999995</v>
      </c>
      <c r="L2615" s="27">
        <v>0</v>
      </c>
      <c r="M2615" s="27">
        <v>0</v>
      </c>
      <c r="N2615" s="27">
        <v>12969.76</v>
      </c>
      <c r="O2615" s="70">
        <f t="shared" si="201"/>
        <v>12969.76</v>
      </c>
      <c r="P2615" s="76">
        <v>1.4452628631170188</v>
      </c>
      <c r="Q2615" s="66">
        <f t="shared" si="202"/>
        <v>18744.71</v>
      </c>
      <c r="R2615" s="63">
        <v>1</v>
      </c>
      <c r="S2615" s="27">
        <v>0</v>
      </c>
      <c r="T2615" s="27">
        <v>12969.76</v>
      </c>
      <c r="U2615" s="64">
        <f t="shared" si="203"/>
        <v>18744.71</v>
      </c>
      <c r="V2615" s="65">
        <f t="shared" si="204"/>
        <v>31714.47</v>
      </c>
    </row>
    <row r="2616" spans="1:22" x14ac:dyDescent="0.25">
      <c r="A2616" s="1" t="s">
        <v>3729</v>
      </c>
      <c r="B2616" t="s">
        <v>52</v>
      </c>
      <c r="C2616" t="s">
        <v>1420</v>
      </c>
      <c r="D2616" t="s">
        <v>1421</v>
      </c>
      <c r="E2616" t="s">
        <v>3</v>
      </c>
      <c r="F2616">
        <f t="shared" si="200"/>
        <v>7</v>
      </c>
      <c r="G2616" t="s">
        <v>3787</v>
      </c>
      <c r="H2616" t="s">
        <v>3782</v>
      </c>
      <c r="I2616" t="s">
        <v>3785</v>
      </c>
      <c r="J2616" t="s">
        <v>4397</v>
      </c>
      <c r="K2616" s="46">
        <v>0.9345</v>
      </c>
      <c r="L2616" s="27">
        <v>0</v>
      </c>
      <c r="M2616" s="27">
        <v>0</v>
      </c>
      <c r="N2616" s="27">
        <v>13812.24</v>
      </c>
      <c r="O2616" s="70">
        <f t="shared" si="201"/>
        <v>13812.24</v>
      </c>
      <c r="P2616" s="76">
        <v>1.4452628631170188</v>
      </c>
      <c r="Q2616" s="66">
        <f t="shared" si="202"/>
        <v>19962.32</v>
      </c>
      <c r="R2616" s="63">
        <v>1</v>
      </c>
      <c r="S2616" s="27">
        <v>0</v>
      </c>
      <c r="T2616" s="27">
        <v>13812.239999999998</v>
      </c>
      <c r="U2616" s="64">
        <f t="shared" si="203"/>
        <v>19962.32</v>
      </c>
      <c r="V2616" s="65">
        <f t="shared" si="204"/>
        <v>33774.559999999998</v>
      </c>
    </row>
    <row r="2617" spans="1:22" x14ac:dyDescent="0.25">
      <c r="A2617" s="1" t="s">
        <v>3729</v>
      </c>
      <c r="B2617" t="s">
        <v>52</v>
      </c>
      <c r="C2617" t="s">
        <v>1422</v>
      </c>
      <c r="D2617" t="s">
        <v>40</v>
      </c>
      <c r="E2617" t="s">
        <v>3</v>
      </c>
      <c r="F2617">
        <f t="shared" si="200"/>
        <v>7</v>
      </c>
      <c r="G2617" t="s">
        <v>3778</v>
      </c>
      <c r="H2617" t="s">
        <v>3779</v>
      </c>
      <c r="I2617" t="s">
        <v>3780</v>
      </c>
      <c r="J2617" t="s">
        <v>4397</v>
      </c>
      <c r="K2617" s="46">
        <v>0.81399999999999995</v>
      </c>
      <c r="L2617" s="27">
        <v>0</v>
      </c>
      <c r="M2617" s="27">
        <v>717.09</v>
      </c>
      <c r="N2617" s="27">
        <v>0</v>
      </c>
      <c r="O2617" s="70">
        <f t="shared" si="201"/>
        <v>717.09</v>
      </c>
      <c r="P2617" s="76">
        <v>0</v>
      </c>
      <c r="Q2617" s="66">
        <f t="shared" si="202"/>
        <v>0</v>
      </c>
      <c r="R2617" s="63">
        <v>0</v>
      </c>
      <c r="S2617" s="27">
        <v>0</v>
      </c>
      <c r="T2617" s="27">
        <v>717.09</v>
      </c>
      <c r="U2617" s="64">
        <f t="shared" si="203"/>
        <v>0</v>
      </c>
      <c r="V2617" s="65">
        <f t="shared" si="204"/>
        <v>717.09</v>
      </c>
    </row>
    <row r="2618" spans="1:22" x14ac:dyDescent="0.25">
      <c r="A2618" s="1" t="s">
        <v>3729</v>
      </c>
      <c r="B2618" t="s">
        <v>52</v>
      </c>
      <c r="C2618" t="s">
        <v>1422</v>
      </c>
      <c r="D2618" t="s">
        <v>40</v>
      </c>
      <c r="E2618" t="s">
        <v>3</v>
      </c>
      <c r="F2618">
        <f t="shared" si="200"/>
        <v>7</v>
      </c>
      <c r="G2618" t="s">
        <v>3787</v>
      </c>
      <c r="H2618" t="s">
        <v>3782</v>
      </c>
      <c r="I2618" t="s">
        <v>3785</v>
      </c>
      <c r="J2618" t="s">
        <v>4397</v>
      </c>
      <c r="K2618" s="46">
        <v>1.3829</v>
      </c>
      <c r="L2618" s="27">
        <v>0</v>
      </c>
      <c r="M2618" s="27">
        <v>1218.26</v>
      </c>
      <c r="N2618" s="27">
        <v>0</v>
      </c>
      <c r="O2618" s="70">
        <f t="shared" si="201"/>
        <v>1218.26</v>
      </c>
      <c r="P2618" s="76">
        <v>0</v>
      </c>
      <c r="Q2618" s="66">
        <f t="shared" si="202"/>
        <v>0</v>
      </c>
      <c r="R2618" s="63">
        <v>0</v>
      </c>
      <c r="S2618" s="27">
        <v>0</v>
      </c>
      <c r="T2618" s="27">
        <v>1218.26</v>
      </c>
      <c r="U2618" s="64">
        <f t="shared" si="203"/>
        <v>0</v>
      </c>
      <c r="V2618" s="65">
        <f t="shared" si="204"/>
        <v>1218.26</v>
      </c>
    </row>
    <row r="2619" spans="1:22" x14ac:dyDescent="0.25">
      <c r="A2619" s="1" t="s">
        <v>3729</v>
      </c>
      <c r="B2619" t="s">
        <v>52</v>
      </c>
      <c r="C2619" t="s">
        <v>1423</v>
      </c>
      <c r="D2619" t="s">
        <v>561</v>
      </c>
      <c r="E2619" t="s">
        <v>3</v>
      </c>
      <c r="F2619">
        <f t="shared" si="200"/>
        <v>7</v>
      </c>
      <c r="G2619" t="s">
        <v>3778</v>
      </c>
      <c r="H2619" t="s">
        <v>3779</v>
      </c>
      <c r="I2619" t="s">
        <v>3780</v>
      </c>
      <c r="J2619" t="s">
        <v>4397</v>
      </c>
      <c r="K2619" s="46">
        <v>0.79620000000000002</v>
      </c>
      <c r="L2619" s="27">
        <v>0</v>
      </c>
      <c r="M2619" s="27">
        <v>397.38</v>
      </c>
      <c r="N2619" s="27">
        <v>0</v>
      </c>
      <c r="O2619" s="70">
        <f t="shared" si="201"/>
        <v>397.38</v>
      </c>
      <c r="P2619" s="76">
        <v>0</v>
      </c>
      <c r="Q2619" s="66">
        <f t="shared" si="202"/>
        <v>0</v>
      </c>
      <c r="R2619" s="63">
        <v>0</v>
      </c>
      <c r="S2619" s="27">
        <v>0</v>
      </c>
      <c r="T2619" s="27">
        <v>397.38</v>
      </c>
      <c r="U2619" s="64">
        <f t="shared" si="203"/>
        <v>0</v>
      </c>
      <c r="V2619" s="65">
        <f t="shared" si="204"/>
        <v>397.38</v>
      </c>
    </row>
    <row r="2620" spans="1:22" x14ac:dyDescent="0.25">
      <c r="A2620" s="1" t="s">
        <v>3729</v>
      </c>
      <c r="B2620" t="s">
        <v>52</v>
      </c>
      <c r="C2620" t="s">
        <v>1424</v>
      </c>
      <c r="D2620" t="s">
        <v>1425</v>
      </c>
      <c r="E2620" t="s">
        <v>3</v>
      </c>
      <c r="F2620">
        <f t="shared" si="200"/>
        <v>7</v>
      </c>
      <c r="G2620" t="s">
        <v>3778</v>
      </c>
      <c r="H2620" t="s">
        <v>3779</v>
      </c>
      <c r="I2620" t="s">
        <v>3780</v>
      </c>
      <c r="J2620" t="s">
        <v>4397</v>
      </c>
      <c r="K2620" s="46">
        <v>0.67900000000000005</v>
      </c>
      <c r="L2620" s="27">
        <v>0</v>
      </c>
      <c r="M2620" s="27">
        <v>152.5</v>
      </c>
      <c r="N2620" s="27">
        <v>0</v>
      </c>
      <c r="O2620" s="70">
        <f t="shared" si="201"/>
        <v>152.5</v>
      </c>
      <c r="P2620" s="76">
        <v>0</v>
      </c>
      <c r="Q2620" s="66">
        <f t="shared" si="202"/>
        <v>0</v>
      </c>
      <c r="R2620" s="63">
        <v>0</v>
      </c>
      <c r="S2620" s="27">
        <v>0</v>
      </c>
      <c r="T2620" s="27">
        <v>152.5</v>
      </c>
      <c r="U2620" s="64">
        <f t="shared" si="203"/>
        <v>0</v>
      </c>
      <c r="V2620" s="65">
        <f t="shared" si="204"/>
        <v>152.5</v>
      </c>
    </row>
    <row r="2621" spans="1:22" x14ac:dyDescent="0.25">
      <c r="A2621" s="1" t="s">
        <v>3729</v>
      </c>
      <c r="B2621" t="s">
        <v>52</v>
      </c>
      <c r="C2621" t="s">
        <v>1424</v>
      </c>
      <c r="D2621" t="s">
        <v>1425</v>
      </c>
      <c r="E2621" t="s">
        <v>3</v>
      </c>
      <c r="F2621">
        <f t="shared" si="200"/>
        <v>7</v>
      </c>
      <c r="G2621" t="s">
        <v>3787</v>
      </c>
      <c r="H2621" t="s">
        <v>3782</v>
      </c>
      <c r="I2621" t="s">
        <v>3785</v>
      </c>
      <c r="J2621" t="s">
        <v>4397</v>
      </c>
      <c r="K2621" s="46">
        <v>0.97199999999999998</v>
      </c>
      <c r="L2621" s="27">
        <v>0</v>
      </c>
      <c r="M2621" s="27">
        <v>218.31</v>
      </c>
      <c r="N2621" s="27">
        <v>0</v>
      </c>
      <c r="O2621" s="70">
        <f t="shared" si="201"/>
        <v>218.31</v>
      </c>
      <c r="P2621" s="76">
        <v>0</v>
      </c>
      <c r="Q2621" s="66">
        <f t="shared" si="202"/>
        <v>0</v>
      </c>
      <c r="R2621" s="63">
        <v>0</v>
      </c>
      <c r="S2621" s="27">
        <v>0</v>
      </c>
      <c r="T2621" s="27">
        <v>218.31</v>
      </c>
      <c r="U2621" s="64">
        <f t="shared" si="203"/>
        <v>0</v>
      </c>
      <c r="V2621" s="65">
        <f t="shared" si="204"/>
        <v>218.31</v>
      </c>
    </row>
    <row r="2622" spans="1:22" x14ac:dyDescent="0.25">
      <c r="A2622" s="1" t="s">
        <v>3729</v>
      </c>
      <c r="B2622" t="s">
        <v>52</v>
      </c>
      <c r="C2622" t="s">
        <v>1426</v>
      </c>
      <c r="D2622" t="s">
        <v>1427</v>
      </c>
      <c r="E2622" t="s">
        <v>3</v>
      </c>
      <c r="F2622">
        <f t="shared" si="200"/>
        <v>7</v>
      </c>
      <c r="G2622" t="s">
        <v>3778</v>
      </c>
      <c r="H2622" t="s">
        <v>3779</v>
      </c>
      <c r="I2622" t="s">
        <v>3780</v>
      </c>
      <c r="J2622" t="s">
        <v>4397</v>
      </c>
      <c r="K2622" s="46">
        <v>0.74050000000000005</v>
      </c>
      <c r="L2622" s="27">
        <v>0</v>
      </c>
      <c r="M2622" s="27">
        <v>468.26</v>
      </c>
      <c r="N2622" s="27">
        <v>0</v>
      </c>
      <c r="O2622" s="70">
        <f t="shared" si="201"/>
        <v>468.26</v>
      </c>
      <c r="P2622" s="76">
        <v>0</v>
      </c>
      <c r="Q2622" s="66">
        <f t="shared" si="202"/>
        <v>0</v>
      </c>
      <c r="R2622" s="63">
        <v>0</v>
      </c>
      <c r="S2622" s="27">
        <v>0</v>
      </c>
      <c r="T2622" s="27">
        <v>468.26</v>
      </c>
      <c r="U2622" s="64">
        <f t="shared" si="203"/>
        <v>0</v>
      </c>
      <c r="V2622" s="65">
        <f t="shared" si="204"/>
        <v>468.26</v>
      </c>
    </row>
    <row r="2623" spans="1:22" x14ac:dyDescent="0.25">
      <c r="A2623" s="1" t="s">
        <v>3729</v>
      </c>
      <c r="B2623" t="s">
        <v>52</v>
      </c>
      <c r="C2623" t="s">
        <v>1426</v>
      </c>
      <c r="D2623" t="s">
        <v>1427</v>
      </c>
      <c r="E2623" t="s">
        <v>3</v>
      </c>
      <c r="F2623">
        <f t="shared" si="200"/>
        <v>7</v>
      </c>
      <c r="G2623" t="s">
        <v>3902</v>
      </c>
      <c r="H2623" t="s">
        <v>3782</v>
      </c>
      <c r="I2623" t="s">
        <v>3783</v>
      </c>
      <c r="J2623" t="s">
        <v>4397</v>
      </c>
      <c r="K2623" s="46">
        <v>1.4229000000000001</v>
      </c>
      <c r="L2623" s="27">
        <v>0</v>
      </c>
      <c r="M2623" s="27">
        <v>899.77</v>
      </c>
      <c r="N2623" s="27">
        <v>0</v>
      </c>
      <c r="O2623" s="70">
        <f t="shared" si="201"/>
        <v>899.77</v>
      </c>
      <c r="P2623" s="76">
        <v>0</v>
      </c>
      <c r="Q2623" s="66">
        <f t="shared" si="202"/>
        <v>0</v>
      </c>
      <c r="R2623" s="63">
        <v>0</v>
      </c>
      <c r="S2623" s="27">
        <v>0</v>
      </c>
      <c r="T2623" s="27">
        <v>899.77</v>
      </c>
      <c r="U2623" s="64">
        <f t="shared" si="203"/>
        <v>0</v>
      </c>
      <c r="V2623" s="65">
        <f t="shared" si="204"/>
        <v>899.77</v>
      </c>
    </row>
    <row r="2624" spans="1:22" x14ac:dyDescent="0.25">
      <c r="A2624" s="1" t="s">
        <v>3729</v>
      </c>
      <c r="B2624" t="s">
        <v>52</v>
      </c>
      <c r="C2624" t="s">
        <v>1426</v>
      </c>
      <c r="D2624" t="s">
        <v>1427</v>
      </c>
      <c r="E2624" t="s">
        <v>3</v>
      </c>
      <c r="F2624">
        <f t="shared" si="200"/>
        <v>7</v>
      </c>
      <c r="G2624" t="s">
        <v>4016</v>
      </c>
      <c r="H2624" t="s">
        <v>3782</v>
      </c>
      <c r="I2624" t="s">
        <v>3783</v>
      </c>
      <c r="J2624" t="s">
        <v>4397</v>
      </c>
      <c r="K2624" s="46">
        <v>0.38990000000000002</v>
      </c>
      <c r="L2624" s="27">
        <v>0</v>
      </c>
      <c r="M2624" s="27">
        <v>246.55</v>
      </c>
      <c r="N2624" s="27">
        <v>0</v>
      </c>
      <c r="O2624" s="70">
        <f t="shared" si="201"/>
        <v>246.55</v>
      </c>
      <c r="P2624" s="76">
        <v>0</v>
      </c>
      <c r="Q2624" s="66">
        <f t="shared" si="202"/>
        <v>0</v>
      </c>
      <c r="R2624" s="63">
        <v>0</v>
      </c>
      <c r="S2624" s="27">
        <v>0</v>
      </c>
      <c r="T2624" s="27">
        <v>246.55</v>
      </c>
      <c r="U2624" s="64">
        <f t="shared" si="203"/>
        <v>0</v>
      </c>
      <c r="V2624" s="65">
        <f t="shared" si="204"/>
        <v>246.55</v>
      </c>
    </row>
    <row r="2625" spans="1:22" x14ac:dyDescent="0.25">
      <c r="A2625" s="1" t="s">
        <v>3729</v>
      </c>
      <c r="B2625" t="s">
        <v>52</v>
      </c>
      <c r="C2625" t="s">
        <v>1428</v>
      </c>
      <c r="D2625" t="s">
        <v>1275</v>
      </c>
      <c r="E2625" t="s">
        <v>3</v>
      </c>
      <c r="F2625">
        <f t="shared" si="200"/>
        <v>7</v>
      </c>
      <c r="G2625" t="s">
        <v>3778</v>
      </c>
      <c r="H2625" t="s">
        <v>3779</v>
      </c>
      <c r="I2625" t="s">
        <v>3780</v>
      </c>
      <c r="J2625" t="s">
        <v>4397</v>
      </c>
      <c r="K2625" s="46">
        <v>0.89610000000000001</v>
      </c>
      <c r="L2625" s="27">
        <v>0</v>
      </c>
      <c r="M2625" s="27">
        <v>0</v>
      </c>
      <c r="N2625" s="27">
        <v>8971.3799999999992</v>
      </c>
      <c r="O2625" s="70">
        <f t="shared" si="201"/>
        <v>8971.3799999999992</v>
      </c>
      <c r="P2625" s="76">
        <v>1.4452626017402006</v>
      </c>
      <c r="Q2625" s="66">
        <f t="shared" si="202"/>
        <v>12966</v>
      </c>
      <c r="R2625" s="63">
        <v>1</v>
      </c>
      <c r="S2625" s="27">
        <v>0</v>
      </c>
      <c r="T2625" s="27">
        <v>8971.3799999999992</v>
      </c>
      <c r="U2625" s="64">
        <f t="shared" si="203"/>
        <v>12966</v>
      </c>
      <c r="V2625" s="65">
        <f t="shared" si="204"/>
        <v>21937.379999999997</v>
      </c>
    </row>
    <row r="2626" spans="1:22" x14ac:dyDescent="0.25">
      <c r="A2626" s="1" t="s">
        <v>3729</v>
      </c>
      <c r="B2626" t="s">
        <v>52</v>
      </c>
      <c r="C2626" t="s">
        <v>1429</v>
      </c>
      <c r="D2626" t="s">
        <v>1430</v>
      </c>
      <c r="E2626" t="s">
        <v>3</v>
      </c>
      <c r="F2626">
        <f t="shared" ref="F2626:F2689" si="205">LEN(C2626)</f>
        <v>7</v>
      </c>
      <c r="G2626" t="s">
        <v>3778</v>
      </c>
      <c r="H2626" t="s">
        <v>3779</v>
      </c>
      <c r="I2626" t="s">
        <v>3780</v>
      </c>
      <c r="J2626" t="s">
        <v>4397</v>
      </c>
      <c r="K2626" s="46">
        <v>0.49480000000000002</v>
      </c>
      <c r="L2626" s="27">
        <v>0</v>
      </c>
      <c r="M2626" s="27">
        <v>85.61</v>
      </c>
      <c r="N2626" s="27">
        <v>0</v>
      </c>
      <c r="O2626" s="70">
        <f t="shared" ref="O2626:O2689" si="206">SUM(L2626:N2626)</f>
        <v>85.61</v>
      </c>
      <c r="P2626" s="76">
        <v>0</v>
      </c>
      <c r="Q2626" s="66">
        <f t="shared" ref="Q2626:Q2689" si="207">ROUND(P2626*N2626,2)</f>
        <v>0</v>
      </c>
      <c r="R2626" s="63">
        <v>0</v>
      </c>
      <c r="S2626" s="27">
        <v>0</v>
      </c>
      <c r="T2626" s="27">
        <v>85.61</v>
      </c>
      <c r="U2626" s="64">
        <f t="shared" ref="U2626:U2689" si="208">ROUND(SUM(L2626,M2626,N2626,Q2626,-S2626,-T2626), 2)</f>
        <v>0</v>
      </c>
      <c r="V2626" s="65">
        <f t="shared" ref="V2626:V2689" si="209">SUM(S2626,T2626,U2626)</f>
        <v>85.61</v>
      </c>
    </row>
    <row r="2627" spans="1:22" x14ac:dyDescent="0.25">
      <c r="A2627" s="1" t="s">
        <v>3729</v>
      </c>
      <c r="B2627" t="s">
        <v>52</v>
      </c>
      <c r="C2627" t="s">
        <v>1429</v>
      </c>
      <c r="D2627" t="s">
        <v>1430</v>
      </c>
      <c r="E2627" t="s">
        <v>3</v>
      </c>
      <c r="F2627">
        <f t="shared" si="205"/>
        <v>7</v>
      </c>
      <c r="G2627" t="s">
        <v>3902</v>
      </c>
      <c r="H2627" t="s">
        <v>3782</v>
      </c>
      <c r="I2627" t="s">
        <v>3783</v>
      </c>
      <c r="J2627" t="s">
        <v>4397</v>
      </c>
      <c r="K2627" s="46">
        <v>1.1083000000000001</v>
      </c>
      <c r="L2627" s="27">
        <v>0</v>
      </c>
      <c r="M2627" s="27">
        <v>191.76</v>
      </c>
      <c r="N2627" s="27">
        <v>0</v>
      </c>
      <c r="O2627" s="70">
        <f t="shared" si="206"/>
        <v>191.76</v>
      </c>
      <c r="P2627" s="76">
        <v>0</v>
      </c>
      <c r="Q2627" s="66">
        <f t="shared" si="207"/>
        <v>0</v>
      </c>
      <c r="R2627" s="63">
        <v>0</v>
      </c>
      <c r="S2627" s="27">
        <v>0</v>
      </c>
      <c r="T2627" s="27">
        <v>191.76</v>
      </c>
      <c r="U2627" s="64">
        <f t="shared" si="208"/>
        <v>0</v>
      </c>
      <c r="V2627" s="65">
        <f t="shared" si="209"/>
        <v>191.76</v>
      </c>
    </row>
    <row r="2628" spans="1:22" x14ac:dyDescent="0.25">
      <c r="A2628" s="1" t="s">
        <v>3729</v>
      </c>
      <c r="B2628" t="s">
        <v>52</v>
      </c>
      <c r="C2628" t="s">
        <v>1429</v>
      </c>
      <c r="D2628" t="s">
        <v>1430</v>
      </c>
      <c r="E2628" t="s">
        <v>3</v>
      </c>
      <c r="F2628">
        <f t="shared" si="205"/>
        <v>7</v>
      </c>
      <c r="G2628" t="s">
        <v>3796</v>
      </c>
      <c r="H2628" t="s">
        <v>3782</v>
      </c>
      <c r="I2628" t="s">
        <v>3783</v>
      </c>
      <c r="J2628" t="s">
        <v>4397</v>
      </c>
      <c r="K2628" s="46">
        <v>1.8472</v>
      </c>
      <c r="L2628" s="27">
        <v>0</v>
      </c>
      <c r="M2628" s="27">
        <v>319.60000000000002</v>
      </c>
      <c r="N2628" s="27">
        <v>0</v>
      </c>
      <c r="O2628" s="70">
        <f t="shared" si="206"/>
        <v>319.60000000000002</v>
      </c>
      <c r="P2628" s="76">
        <v>0</v>
      </c>
      <c r="Q2628" s="66">
        <f t="shared" si="207"/>
        <v>0</v>
      </c>
      <c r="R2628" s="63">
        <v>0</v>
      </c>
      <c r="S2628" s="27">
        <v>0</v>
      </c>
      <c r="T2628" s="27">
        <v>319.60000000000002</v>
      </c>
      <c r="U2628" s="64">
        <f t="shared" si="208"/>
        <v>0</v>
      </c>
      <c r="V2628" s="65">
        <f t="shared" si="209"/>
        <v>319.60000000000002</v>
      </c>
    </row>
    <row r="2629" spans="1:22" x14ac:dyDescent="0.25">
      <c r="A2629" s="1" t="s">
        <v>3729</v>
      </c>
      <c r="B2629" t="s">
        <v>52</v>
      </c>
      <c r="C2629" t="s">
        <v>1429</v>
      </c>
      <c r="D2629" t="s">
        <v>1430</v>
      </c>
      <c r="E2629" t="s">
        <v>3</v>
      </c>
      <c r="F2629">
        <f t="shared" si="205"/>
        <v>7</v>
      </c>
      <c r="G2629" t="s">
        <v>3787</v>
      </c>
      <c r="H2629" t="s">
        <v>3782</v>
      </c>
      <c r="I2629" t="s">
        <v>3785</v>
      </c>
      <c r="J2629" t="s">
        <v>4397</v>
      </c>
      <c r="K2629" s="46">
        <v>0.7389</v>
      </c>
      <c r="L2629" s="27">
        <v>0</v>
      </c>
      <c r="M2629" s="27">
        <v>127.84</v>
      </c>
      <c r="N2629" s="27">
        <v>0</v>
      </c>
      <c r="O2629" s="70">
        <f t="shared" si="206"/>
        <v>127.84</v>
      </c>
      <c r="P2629" s="76">
        <v>0</v>
      </c>
      <c r="Q2629" s="66">
        <f t="shared" si="207"/>
        <v>0</v>
      </c>
      <c r="R2629" s="63">
        <v>0</v>
      </c>
      <c r="S2629" s="27">
        <v>0</v>
      </c>
      <c r="T2629" s="27">
        <v>127.84</v>
      </c>
      <c r="U2629" s="64">
        <f t="shared" si="208"/>
        <v>0</v>
      </c>
      <c r="V2629" s="65">
        <f t="shared" si="209"/>
        <v>127.84</v>
      </c>
    </row>
    <row r="2630" spans="1:22" x14ac:dyDescent="0.25">
      <c r="A2630" s="1" t="s">
        <v>3729</v>
      </c>
      <c r="B2630" t="s">
        <v>52</v>
      </c>
      <c r="C2630" t="s">
        <v>2535</v>
      </c>
      <c r="D2630" t="s">
        <v>1404</v>
      </c>
      <c r="E2630" t="s">
        <v>1</v>
      </c>
      <c r="F2630">
        <f t="shared" si="205"/>
        <v>7</v>
      </c>
      <c r="G2630" t="s">
        <v>3778</v>
      </c>
      <c r="H2630" t="s">
        <v>3779</v>
      </c>
      <c r="I2630" t="s">
        <v>3780</v>
      </c>
      <c r="J2630" t="s">
        <v>4396</v>
      </c>
      <c r="K2630" s="46">
        <v>15.273400000000001</v>
      </c>
      <c r="L2630" s="27">
        <v>16175.759999999998</v>
      </c>
      <c r="M2630" s="27">
        <v>37252.980000000003</v>
      </c>
      <c r="N2630" s="27">
        <v>37604.760000000009</v>
      </c>
      <c r="O2630" s="70">
        <f t="shared" si="206"/>
        <v>91033.500000000015</v>
      </c>
      <c r="P2630" s="76">
        <v>1.4452628674491224</v>
      </c>
      <c r="Q2630" s="66">
        <f t="shared" si="207"/>
        <v>54348.76</v>
      </c>
      <c r="R2630" s="63">
        <v>1</v>
      </c>
      <c r="S2630" s="27">
        <v>91033.500000000015</v>
      </c>
      <c r="T2630" s="27">
        <v>0</v>
      </c>
      <c r="U2630" s="64">
        <f t="shared" si="208"/>
        <v>54348.76</v>
      </c>
      <c r="V2630" s="65">
        <f t="shared" si="209"/>
        <v>145382.26</v>
      </c>
    </row>
    <row r="2631" spans="1:22" x14ac:dyDescent="0.25">
      <c r="A2631" s="1" t="s">
        <v>3729</v>
      </c>
      <c r="B2631" t="s">
        <v>52</v>
      </c>
      <c r="C2631" t="s">
        <v>2535</v>
      </c>
      <c r="D2631" t="s">
        <v>1404</v>
      </c>
      <c r="E2631" t="s">
        <v>1</v>
      </c>
      <c r="F2631">
        <f t="shared" si="205"/>
        <v>7</v>
      </c>
      <c r="G2631" t="s">
        <v>4158</v>
      </c>
      <c r="H2631" t="s">
        <v>3782</v>
      </c>
      <c r="I2631" t="s">
        <v>3785</v>
      </c>
      <c r="J2631" t="s">
        <v>4396</v>
      </c>
      <c r="K2631" s="46">
        <v>0.1171</v>
      </c>
      <c r="L2631" s="27">
        <v>0</v>
      </c>
      <c r="M2631" s="27">
        <v>285.62</v>
      </c>
      <c r="N2631" s="27">
        <v>1029.1600000000001</v>
      </c>
      <c r="O2631" s="70">
        <f t="shared" si="206"/>
        <v>1314.7800000000002</v>
      </c>
      <c r="P2631" s="76">
        <v>1.4452628674491224</v>
      </c>
      <c r="Q2631" s="66">
        <f t="shared" si="207"/>
        <v>1487.41</v>
      </c>
      <c r="R2631" s="63">
        <v>1</v>
      </c>
      <c r="S2631" s="27">
        <v>1314.7800000000002</v>
      </c>
      <c r="T2631" s="27">
        <v>0</v>
      </c>
      <c r="U2631" s="64">
        <f t="shared" si="208"/>
        <v>1487.41</v>
      </c>
      <c r="V2631" s="65">
        <f t="shared" si="209"/>
        <v>2802.1900000000005</v>
      </c>
    </row>
    <row r="2632" spans="1:22" x14ac:dyDescent="0.25">
      <c r="A2632" s="1" t="s">
        <v>3729</v>
      </c>
      <c r="B2632" t="s">
        <v>52</v>
      </c>
      <c r="C2632" t="s">
        <v>2535</v>
      </c>
      <c r="D2632" t="s">
        <v>1404</v>
      </c>
      <c r="E2632" t="s">
        <v>1</v>
      </c>
      <c r="F2632">
        <f t="shared" si="205"/>
        <v>7</v>
      </c>
      <c r="G2632" t="s">
        <v>3796</v>
      </c>
      <c r="H2632" t="s">
        <v>3782</v>
      </c>
      <c r="I2632" t="s">
        <v>3783</v>
      </c>
      <c r="J2632" t="s">
        <v>4396</v>
      </c>
      <c r="K2632" s="46">
        <v>0.38</v>
      </c>
      <c r="L2632" s="27">
        <v>3339.73</v>
      </c>
      <c r="M2632" s="27">
        <v>926.85</v>
      </c>
      <c r="N2632" s="27">
        <v>0</v>
      </c>
      <c r="O2632" s="70">
        <f t="shared" si="206"/>
        <v>4266.58</v>
      </c>
      <c r="P2632" s="76">
        <v>0</v>
      </c>
      <c r="Q2632" s="66">
        <f t="shared" si="207"/>
        <v>0</v>
      </c>
      <c r="R2632" s="63">
        <v>1</v>
      </c>
      <c r="S2632" s="27">
        <v>4266.58</v>
      </c>
      <c r="T2632" s="27">
        <v>0</v>
      </c>
      <c r="U2632" s="64">
        <f t="shared" si="208"/>
        <v>0</v>
      </c>
      <c r="V2632" s="65">
        <f t="shared" si="209"/>
        <v>4266.58</v>
      </c>
    </row>
    <row r="2633" spans="1:22" x14ac:dyDescent="0.25">
      <c r="A2633" s="1" t="s">
        <v>3729</v>
      </c>
      <c r="B2633" t="s">
        <v>52</v>
      </c>
      <c r="C2633" t="s">
        <v>2536</v>
      </c>
      <c r="D2633" t="s">
        <v>1421</v>
      </c>
      <c r="E2633" t="s">
        <v>1</v>
      </c>
      <c r="F2633">
        <f t="shared" si="205"/>
        <v>7</v>
      </c>
      <c r="G2633" t="s">
        <v>3778</v>
      </c>
      <c r="H2633" t="s">
        <v>3779</v>
      </c>
      <c r="I2633" t="s">
        <v>3780</v>
      </c>
      <c r="J2633" t="s">
        <v>4396</v>
      </c>
      <c r="K2633" s="46">
        <v>15.563599999999999</v>
      </c>
      <c r="L2633" s="27">
        <v>90196.680000000008</v>
      </c>
      <c r="M2633" s="27">
        <v>19428.04</v>
      </c>
      <c r="N2633" s="27">
        <v>210238.85</v>
      </c>
      <c r="O2633" s="70">
        <f t="shared" si="206"/>
        <v>319863.57</v>
      </c>
      <c r="P2633" s="76">
        <v>1.4452627561054936</v>
      </c>
      <c r="Q2633" s="66">
        <f t="shared" si="207"/>
        <v>303850.38</v>
      </c>
      <c r="R2633" s="63">
        <v>1</v>
      </c>
      <c r="S2633" s="27">
        <v>319863.57000000007</v>
      </c>
      <c r="T2633" s="27">
        <v>0</v>
      </c>
      <c r="U2633" s="64">
        <f t="shared" si="208"/>
        <v>303850.38</v>
      </c>
      <c r="V2633" s="65">
        <f t="shared" si="209"/>
        <v>623713.95000000007</v>
      </c>
    </row>
    <row r="2634" spans="1:22" x14ac:dyDescent="0.25">
      <c r="A2634" s="1" t="s">
        <v>3729</v>
      </c>
      <c r="B2634" t="s">
        <v>52</v>
      </c>
      <c r="C2634" t="s">
        <v>2536</v>
      </c>
      <c r="D2634" t="s">
        <v>1421</v>
      </c>
      <c r="E2634" t="s">
        <v>1</v>
      </c>
      <c r="F2634">
        <f t="shared" si="205"/>
        <v>7</v>
      </c>
      <c r="G2634" t="s">
        <v>3946</v>
      </c>
      <c r="H2634" t="s">
        <v>3782</v>
      </c>
      <c r="I2634" t="s">
        <v>3785</v>
      </c>
      <c r="J2634" t="s">
        <v>4396</v>
      </c>
      <c r="K2634" s="46">
        <v>1.2</v>
      </c>
      <c r="L2634" s="27">
        <v>0</v>
      </c>
      <c r="M2634" s="27">
        <v>1497.96</v>
      </c>
      <c r="N2634" s="27">
        <v>23164.480000000003</v>
      </c>
      <c r="O2634" s="70">
        <f t="shared" si="206"/>
        <v>24662.440000000002</v>
      </c>
      <c r="P2634" s="76">
        <v>1.4452627561054936</v>
      </c>
      <c r="Q2634" s="66">
        <f t="shared" si="207"/>
        <v>33478.76</v>
      </c>
      <c r="R2634" s="63">
        <v>1</v>
      </c>
      <c r="S2634" s="27">
        <v>24662.44</v>
      </c>
      <c r="T2634" s="27">
        <v>0</v>
      </c>
      <c r="U2634" s="64">
        <f t="shared" si="208"/>
        <v>33478.76</v>
      </c>
      <c r="V2634" s="65">
        <f t="shared" si="209"/>
        <v>58141.2</v>
      </c>
    </row>
    <row r="2635" spans="1:22" x14ac:dyDescent="0.25">
      <c r="A2635" s="1" t="s">
        <v>3729</v>
      </c>
      <c r="B2635" t="s">
        <v>52</v>
      </c>
      <c r="C2635" t="s">
        <v>3012</v>
      </c>
      <c r="D2635" t="s">
        <v>3013</v>
      </c>
      <c r="E2635" t="s">
        <v>2</v>
      </c>
      <c r="F2635">
        <f t="shared" si="205"/>
        <v>7</v>
      </c>
      <c r="G2635" t="s">
        <v>3778</v>
      </c>
      <c r="H2635" t="s">
        <v>3779</v>
      </c>
      <c r="I2635" t="s">
        <v>3780</v>
      </c>
      <c r="J2635" t="s">
        <v>4396</v>
      </c>
      <c r="K2635" s="46">
        <v>8.5047999999999995</v>
      </c>
      <c r="L2635" s="27">
        <v>0</v>
      </c>
      <c r="M2635" s="27">
        <v>32098.819999999992</v>
      </c>
      <c r="N2635" s="27">
        <v>0</v>
      </c>
      <c r="O2635" s="70">
        <f t="shared" si="206"/>
        <v>32098.819999999992</v>
      </c>
      <c r="P2635" s="76">
        <v>0</v>
      </c>
      <c r="Q2635" s="66">
        <f t="shared" si="207"/>
        <v>0</v>
      </c>
      <c r="R2635" s="63">
        <v>0</v>
      </c>
      <c r="S2635" s="27">
        <v>32098.819999999992</v>
      </c>
      <c r="T2635" s="27">
        <v>0</v>
      </c>
      <c r="U2635" s="64">
        <f t="shared" si="208"/>
        <v>0</v>
      </c>
      <c r="V2635" s="65">
        <f t="shared" si="209"/>
        <v>32098.819999999992</v>
      </c>
    </row>
    <row r="2636" spans="1:22" x14ac:dyDescent="0.25">
      <c r="A2636" s="1" t="s">
        <v>3729</v>
      </c>
      <c r="B2636" t="s">
        <v>52</v>
      </c>
      <c r="C2636" t="s">
        <v>3012</v>
      </c>
      <c r="D2636" t="s">
        <v>3013</v>
      </c>
      <c r="E2636" t="s">
        <v>2</v>
      </c>
      <c r="F2636">
        <f t="shared" si="205"/>
        <v>7</v>
      </c>
      <c r="G2636" t="s">
        <v>3923</v>
      </c>
      <c r="H2636" t="s">
        <v>3782</v>
      </c>
      <c r="I2636" t="s">
        <v>3785</v>
      </c>
      <c r="J2636" t="s">
        <v>4396</v>
      </c>
      <c r="K2636" s="46">
        <v>0.68020000000000003</v>
      </c>
      <c r="L2636" s="27">
        <v>0</v>
      </c>
      <c r="M2636" s="27">
        <v>2567.2099999999991</v>
      </c>
      <c r="N2636" s="27">
        <v>0</v>
      </c>
      <c r="O2636" s="70">
        <f t="shared" si="206"/>
        <v>2567.2099999999991</v>
      </c>
      <c r="P2636" s="76">
        <v>0</v>
      </c>
      <c r="Q2636" s="66">
        <f t="shared" si="207"/>
        <v>0</v>
      </c>
      <c r="R2636" s="63">
        <v>0</v>
      </c>
      <c r="S2636" s="27">
        <v>2567.2099999999991</v>
      </c>
      <c r="T2636" s="27">
        <v>0</v>
      </c>
      <c r="U2636" s="64">
        <f t="shared" si="208"/>
        <v>0</v>
      </c>
      <c r="V2636" s="65">
        <f t="shared" si="209"/>
        <v>2567.2099999999991</v>
      </c>
    </row>
    <row r="2637" spans="1:22" x14ac:dyDescent="0.25">
      <c r="A2637" s="1" t="s">
        <v>3729</v>
      </c>
      <c r="B2637" t="s">
        <v>52</v>
      </c>
      <c r="C2637" t="s">
        <v>3012</v>
      </c>
      <c r="D2637" t="s">
        <v>3013</v>
      </c>
      <c r="E2637" t="s">
        <v>2</v>
      </c>
      <c r="F2637">
        <f t="shared" si="205"/>
        <v>7</v>
      </c>
      <c r="G2637" t="s">
        <v>3920</v>
      </c>
      <c r="H2637" t="s">
        <v>3782</v>
      </c>
      <c r="I2637" t="s">
        <v>3785</v>
      </c>
      <c r="J2637" t="s">
        <v>4396</v>
      </c>
      <c r="K2637" s="46">
        <v>2.0409000000000002</v>
      </c>
      <c r="L2637" s="27">
        <v>0</v>
      </c>
      <c r="M2637" s="27">
        <v>7702.7699999999986</v>
      </c>
      <c r="N2637" s="27">
        <v>0</v>
      </c>
      <c r="O2637" s="70">
        <f t="shared" si="206"/>
        <v>7702.7699999999986</v>
      </c>
      <c r="P2637" s="76">
        <v>0</v>
      </c>
      <c r="Q2637" s="66">
        <f t="shared" si="207"/>
        <v>0</v>
      </c>
      <c r="R2637" s="63">
        <v>0</v>
      </c>
      <c r="S2637" s="27">
        <v>7702.7699999999986</v>
      </c>
      <c r="T2637" s="27">
        <v>0</v>
      </c>
      <c r="U2637" s="64">
        <f t="shared" si="208"/>
        <v>0</v>
      </c>
      <c r="V2637" s="65">
        <f t="shared" si="209"/>
        <v>7702.7699999999986</v>
      </c>
    </row>
    <row r="2638" spans="1:22" x14ac:dyDescent="0.25">
      <c r="A2638" s="1" t="s">
        <v>3729</v>
      </c>
      <c r="B2638" t="s">
        <v>52</v>
      </c>
      <c r="C2638" t="s">
        <v>3012</v>
      </c>
      <c r="D2638" t="s">
        <v>3013</v>
      </c>
      <c r="E2638" t="s">
        <v>2</v>
      </c>
      <c r="F2638">
        <f t="shared" si="205"/>
        <v>7</v>
      </c>
      <c r="G2638" t="s">
        <v>3804</v>
      </c>
      <c r="H2638" t="s">
        <v>3782</v>
      </c>
      <c r="I2638" t="s">
        <v>3785</v>
      </c>
      <c r="J2638" t="s">
        <v>4396</v>
      </c>
      <c r="K2638" s="46">
        <v>0.4698</v>
      </c>
      <c r="L2638" s="27">
        <v>0</v>
      </c>
      <c r="M2638" s="27">
        <v>1773.12</v>
      </c>
      <c r="N2638" s="27">
        <v>0</v>
      </c>
      <c r="O2638" s="70">
        <f t="shared" si="206"/>
        <v>1773.12</v>
      </c>
      <c r="P2638" s="76">
        <v>0</v>
      </c>
      <c r="Q2638" s="66">
        <f t="shared" si="207"/>
        <v>0</v>
      </c>
      <c r="R2638" s="63">
        <v>0</v>
      </c>
      <c r="S2638" s="27">
        <v>1773.12</v>
      </c>
      <c r="T2638" s="27">
        <v>0</v>
      </c>
      <c r="U2638" s="64">
        <f t="shared" si="208"/>
        <v>0</v>
      </c>
      <c r="V2638" s="65">
        <f t="shared" si="209"/>
        <v>1773.12</v>
      </c>
    </row>
    <row r="2639" spans="1:22" x14ac:dyDescent="0.25">
      <c r="A2639" s="1" t="s">
        <v>3729</v>
      </c>
      <c r="B2639" t="s">
        <v>52</v>
      </c>
      <c r="C2639" t="s">
        <v>3012</v>
      </c>
      <c r="D2639" t="s">
        <v>3013</v>
      </c>
      <c r="E2639" t="s">
        <v>2</v>
      </c>
      <c r="F2639">
        <f t="shared" si="205"/>
        <v>7</v>
      </c>
      <c r="G2639" t="s">
        <v>4004</v>
      </c>
      <c r="H2639" t="s">
        <v>3782</v>
      </c>
      <c r="I2639" t="s">
        <v>3785</v>
      </c>
      <c r="J2639" t="s">
        <v>4396</v>
      </c>
      <c r="K2639" s="46">
        <v>3.4016999999999999</v>
      </c>
      <c r="L2639" s="27">
        <v>0</v>
      </c>
      <c r="M2639" s="27">
        <v>12838.689999999995</v>
      </c>
      <c r="N2639" s="27">
        <v>0</v>
      </c>
      <c r="O2639" s="70">
        <f t="shared" si="206"/>
        <v>12838.689999999995</v>
      </c>
      <c r="P2639" s="76">
        <v>0</v>
      </c>
      <c r="Q2639" s="66">
        <f t="shared" si="207"/>
        <v>0</v>
      </c>
      <c r="R2639" s="63">
        <v>0</v>
      </c>
      <c r="S2639" s="27">
        <v>12838.689999999995</v>
      </c>
      <c r="T2639" s="27">
        <v>0</v>
      </c>
      <c r="U2639" s="64">
        <f t="shared" si="208"/>
        <v>0</v>
      </c>
      <c r="V2639" s="65">
        <f t="shared" si="209"/>
        <v>12838.689999999995</v>
      </c>
    </row>
    <row r="2640" spans="1:22" x14ac:dyDescent="0.25">
      <c r="A2640" s="1" t="s">
        <v>3729</v>
      </c>
      <c r="B2640" t="s">
        <v>52</v>
      </c>
      <c r="C2640" t="s">
        <v>3014</v>
      </c>
      <c r="D2640" t="s">
        <v>3015</v>
      </c>
      <c r="E2640" t="s">
        <v>2</v>
      </c>
      <c r="F2640">
        <f t="shared" si="205"/>
        <v>7</v>
      </c>
      <c r="G2640" t="s">
        <v>3778</v>
      </c>
      <c r="H2640" t="s">
        <v>3779</v>
      </c>
      <c r="I2640" t="s">
        <v>3780</v>
      </c>
      <c r="J2640" t="s">
        <v>4396</v>
      </c>
      <c r="K2640" s="46">
        <v>7.0852000000000004</v>
      </c>
      <c r="L2640" s="27">
        <v>0</v>
      </c>
      <c r="M2640" s="27">
        <v>932.91000000000031</v>
      </c>
      <c r="N2640" s="27">
        <v>0</v>
      </c>
      <c r="O2640" s="70">
        <f t="shared" si="206"/>
        <v>932.91000000000031</v>
      </c>
      <c r="P2640" s="76">
        <v>0</v>
      </c>
      <c r="Q2640" s="66">
        <f t="shared" si="207"/>
        <v>0</v>
      </c>
      <c r="R2640" s="63">
        <v>0</v>
      </c>
      <c r="S2640" s="27">
        <v>932.91000000000031</v>
      </c>
      <c r="T2640" s="27">
        <v>0</v>
      </c>
      <c r="U2640" s="64">
        <f t="shared" si="208"/>
        <v>0</v>
      </c>
      <c r="V2640" s="65">
        <f t="shared" si="209"/>
        <v>932.91000000000031</v>
      </c>
    </row>
    <row r="2641" spans="1:22" x14ac:dyDescent="0.25">
      <c r="A2641" s="1" t="s">
        <v>3729</v>
      </c>
      <c r="B2641" t="s">
        <v>52</v>
      </c>
      <c r="C2641" t="s">
        <v>3014</v>
      </c>
      <c r="D2641" t="s">
        <v>3015</v>
      </c>
      <c r="E2641" t="s">
        <v>2</v>
      </c>
      <c r="F2641">
        <f t="shared" si="205"/>
        <v>7</v>
      </c>
      <c r="G2641" t="s">
        <v>3787</v>
      </c>
      <c r="H2641" t="s">
        <v>3782</v>
      </c>
      <c r="I2641" t="s">
        <v>3785</v>
      </c>
      <c r="J2641" t="s">
        <v>4396</v>
      </c>
      <c r="K2641" s="46">
        <v>3.3780999999999999</v>
      </c>
      <c r="L2641" s="27">
        <v>0</v>
      </c>
      <c r="M2641" s="27">
        <v>444.80000000000018</v>
      </c>
      <c r="N2641" s="27">
        <v>0</v>
      </c>
      <c r="O2641" s="70">
        <f t="shared" si="206"/>
        <v>444.80000000000018</v>
      </c>
      <c r="P2641" s="76">
        <v>0</v>
      </c>
      <c r="Q2641" s="66">
        <f t="shared" si="207"/>
        <v>0</v>
      </c>
      <c r="R2641" s="63">
        <v>0</v>
      </c>
      <c r="S2641" s="27">
        <v>444.80000000000018</v>
      </c>
      <c r="T2641" s="27">
        <v>0</v>
      </c>
      <c r="U2641" s="64">
        <f t="shared" si="208"/>
        <v>0</v>
      </c>
      <c r="V2641" s="65">
        <f t="shared" si="209"/>
        <v>444.80000000000018</v>
      </c>
    </row>
    <row r="2642" spans="1:22" x14ac:dyDescent="0.25">
      <c r="A2642" s="1" t="s">
        <v>3766</v>
      </c>
      <c r="B2642" t="s">
        <v>53</v>
      </c>
      <c r="C2642" t="s">
        <v>135</v>
      </c>
      <c r="D2642" t="s">
        <v>53</v>
      </c>
      <c r="E2642" t="s">
        <v>0</v>
      </c>
      <c r="F2642">
        <f t="shared" si="205"/>
        <v>7</v>
      </c>
      <c r="G2642" t="s">
        <v>3778</v>
      </c>
      <c r="H2642" t="s">
        <v>3779</v>
      </c>
      <c r="I2642" t="s">
        <v>3780</v>
      </c>
      <c r="J2642" t="s">
        <v>4396</v>
      </c>
      <c r="K2642" s="46">
        <v>5.1645000000000003</v>
      </c>
      <c r="L2642" s="27">
        <v>8551.94</v>
      </c>
      <c r="M2642" s="27">
        <v>5286.55</v>
      </c>
      <c r="N2642" s="27">
        <v>23104.080000000002</v>
      </c>
      <c r="O2642" s="70">
        <f t="shared" si="206"/>
        <v>36942.570000000007</v>
      </c>
      <c r="P2642" s="76">
        <v>1.4452629146020961</v>
      </c>
      <c r="Q2642" s="66">
        <f t="shared" si="207"/>
        <v>33391.47</v>
      </c>
      <c r="R2642" s="63">
        <v>1</v>
      </c>
      <c r="S2642" s="27">
        <v>36942.570000000007</v>
      </c>
      <c r="T2642" s="27">
        <v>0</v>
      </c>
      <c r="U2642" s="64">
        <f t="shared" si="208"/>
        <v>33391.47</v>
      </c>
      <c r="V2642" s="65">
        <f t="shared" si="209"/>
        <v>70334.040000000008</v>
      </c>
    </row>
    <row r="2643" spans="1:22" x14ac:dyDescent="0.25">
      <c r="A2643" s="1" t="s">
        <v>3766</v>
      </c>
      <c r="B2643" t="s">
        <v>53</v>
      </c>
      <c r="C2643" t="s">
        <v>135</v>
      </c>
      <c r="D2643" t="s">
        <v>53</v>
      </c>
      <c r="E2643" t="s">
        <v>0</v>
      </c>
      <c r="F2643">
        <f t="shared" si="205"/>
        <v>7</v>
      </c>
      <c r="G2643" t="s">
        <v>3805</v>
      </c>
      <c r="H2643" t="s">
        <v>3782</v>
      </c>
      <c r="I2643" t="s">
        <v>3783</v>
      </c>
      <c r="J2643" t="s">
        <v>4397</v>
      </c>
      <c r="K2643" s="46">
        <v>0.97140000000000004</v>
      </c>
      <c r="L2643" s="27">
        <v>5954.24</v>
      </c>
      <c r="M2643" s="27">
        <v>994.36</v>
      </c>
      <c r="N2643" s="27">
        <v>0</v>
      </c>
      <c r="O2643" s="70">
        <f t="shared" si="206"/>
        <v>6948.5999999999995</v>
      </c>
      <c r="P2643" s="76">
        <v>0</v>
      </c>
      <c r="Q2643" s="66">
        <f t="shared" si="207"/>
        <v>0</v>
      </c>
      <c r="R2643" s="63">
        <v>1</v>
      </c>
      <c r="S2643" s="27">
        <v>0</v>
      </c>
      <c r="T2643" s="27">
        <v>6948.5999999999995</v>
      </c>
      <c r="U2643" s="64">
        <f t="shared" si="208"/>
        <v>0</v>
      </c>
      <c r="V2643" s="65">
        <f t="shared" si="209"/>
        <v>6948.5999999999995</v>
      </c>
    </row>
    <row r="2644" spans="1:22" x14ac:dyDescent="0.25">
      <c r="A2644" s="1" t="s">
        <v>3766</v>
      </c>
      <c r="B2644" t="s">
        <v>53</v>
      </c>
      <c r="C2644" t="s">
        <v>135</v>
      </c>
      <c r="D2644" t="s">
        <v>53</v>
      </c>
      <c r="E2644" t="s">
        <v>0</v>
      </c>
      <c r="F2644">
        <f t="shared" si="205"/>
        <v>7</v>
      </c>
      <c r="G2644" t="s">
        <v>3856</v>
      </c>
      <c r="H2644" t="s">
        <v>3782</v>
      </c>
      <c r="I2644" t="s">
        <v>3785</v>
      </c>
      <c r="J2644" t="s">
        <v>4397</v>
      </c>
      <c r="K2644" s="46">
        <v>0.48759999999999998</v>
      </c>
      <c r="L2644" s="27">
        <v>0</v>
      </c>
      <c r="M2644" s="27">
        <v>499.12</v>
      </c>
      <c r="N2644" s="27">
        <v>2988.7700000000004</v>
      </c>
      <c r="O2644" s="70">
        <f t="shared" si="206"/>
        <v>3487.8900000000003</v>
      </c>
      <c r="P2644" s="76">
        <v>1.445262855154863</v>
      </c>
      <c r="Q2644" s="66">
        <f t="shared" si="207"/>
        <v>4319.5600000000004</v>
      </c>
      <c r="R2644" s="63">
        <v>1</v>
      </c>
      <c r="S2644" s="27">
        <v>0</v>
      </c>
      <c r="T2644" s="27">
        <v>3487.89</v>
      </c>
      <c r="U2644" s="64">
        <f t="shared" si="208"/>
        <v>4319.5600000000004</v>
      </c>
      <c r="V2644" s="65">
        <f t="shared" si="209"/>
        <v>7807.4500000000007</v>
      </c>
    </row>
    <row r="2645" spans="1:22" x14ac:dyDescent="0.25">
      <c r="A2645" s="1" t="s">
        <v>3766</v>
      </c>
      <c r="B2645" t="s">
        <v>53</v>
      </c>
      <c r="C2645" t="s">
        <v>135</v>
      </c>
      <c r="D2645" t="s">
        <v>53</v>
      </c>
      <c r="E2645" t="s">
        <v>0</v>
      </c>
      <c r="F2645">
        <f t="shared" si="205"/>
        <v>7</v>
      </c>
      <c r="G2645" t="s">
        <v>3857</v>
      </c>
      <c r="H2645" t="s">
        <v>3782</v>
      </c>
      <c r="I2645" t="s">
        <v>3785</v>
      </c>
      <c r="J2645" t="s">
        <v>4397</v>
      </c>
      <c r="K2645" s="46">
        <v>0.48759999999999998</v>
      </c>
      <c r="L2645" s="27">
        <v>0</v>
      </c>
      <c r="M2645" s="27">
        <v>499.12</v>
      </c>
      <c r="N2645" s="27">
        <v>2988.7700000000004</v>
      </c>
      <c r="O2645" s="70">
        <f t="shared" si="206"/>
        <v>3487.8900000000003</v>
      </c>
      <c r="P2645" s="76">
        <v>1.445262855154863</v>
      </c>
      <c r="Q2645" s="66">
        <f t="shared" si="207"/>
        <v>4319.5600000000004</v>
      </c>
      <c r="R2645" s="63">
        <v>1</v>
      </c>
      <c r="S2645" s="27">
        <v>0</v>
      </c>
      <c r="T2645" s="27">
        <v>3487.89</v>
      </c>
      <c r="U2645" s="64">
        <f t="shared" si="208"/>
        <v>4319.5600000000004</v>
      </c>
      <c r="V2645" s="65">
        <f t="shared" si="209"/>
        <v>7807.4500000000007</v>
      </c>
    </row>
    <row r="2646" spans="1:22" x14ac:dyDescent="0.25">
      <c r="A2646" s="1" t="s">
        <v>3766</v>
      </c>
      <c r="B2646" t="s">
        <v>53</v>
      </c>
      <c r="C2646" t="s">
        <v>135</v>
      </c>
      <c r="D2646" t="s">
        <v>53</v>
      </c>
      <c r="E2646" t="s">
        <v>0</v>
      </c>
      <c r="F2646">
        <f t="shared" si="205"/>
        <v>7</v>
      </c>
      <c r="G2646" t="s">
        <v>3784</v>
      </c>
      <c r="H2646" t="s">
        <v>3782</v>
      </c>
      <c r="I2646" t="s">
        <v>3785</v>
      </c>
      <c r="J2646" t="s">
        <v>4397</v>
      </c>
      <c r="K2646" s="46">
        <v>0.48559999999999998</v>
      </c>
      <c r="L2646" s="27">
        <v>0</v>
      </c>
      <c r="M2646" s="27">
        <v>497.08</v>
      </c>
      <c r="N2646" s="27">
        <v>2976.51</v>
      </c>
      <c r="O2646" s="70">
        <f t="shared" si="206"/>
        <v>3473.59</v>
      </c>
      <c r="P2646" s="76">
        <v>1.445262855154863</v>
      </c>
      <c r="Q2646" s="66">
        <f t="shared" si="207"/>
        <v>4301.84</v>
      </c>
      <c r="R2646" s="63">
        <v>1</v>
      </c>
      <c r="S2646" s="27">
        <v>0</v>
      </c>
      <c r="T2646" s="27">
        <v>3473.5900000000006</v>
      </c>
      <c r="U2646" s="64">
        <f t="shared" si="208"/>
        <v>4301.84</v>
      </c>
      <c r="V2646" s="65">
        <f t="shared" si="209"/>
        <v>7775.43</v>
      </c>
    </row>
    <row r="2647" spans="1:22" x14ac:dyDescent="0.25">
      <c r="A2647" s="1" t="s">
        <v>3766</v>
      </c>
      <c r="B2647" t="s">
        <v>53</v>
      </c>
      <c r="C2647" t="s">
        <v>135</v>
      </c>
      <c r="D2647" t="s">
        <v>53</v>
      </c>
      <c r="E2647" t="s">
        <v>0</v>
      </c>
      <c r="F2647">
        <f t="shared" si="205"/>
        <v>7</v>
      </c>
      <c r="G2647" t="s">
        <v>3799</v>
      </c>
      <c r="H2647" t="s">
        <v>3782</v>
      </c>
      <c r="I2647" t="s">
        <v>3785</v>
      </c>
      <c r="J2647" t="s">
        <v>4397</v>
      </c>
      <c r="K2647" s="46">
        <v>0.48759999999999998</v>
      </c>
      <c r="L2647" s="27">
        <v>0</v>
      </c>
      <c r="M2647" s="27">
        <v>499.12</v>
      </c>
      <c r="N2647" s="27">
        <v>2988.7700000000004</v>
      </c>
      <c r="O2647" s="70">
        <f t="shared" si="206"/>
        <v>3487.8900000000003</v>
      </c>
      <c r="P2647" s="76">
        <v>1.445262855154863</v>
      </c>
      <c r="Q2647" s="66">
        <f t="shared" si="207"/>
        <v>4319.5600000000004</v>
      </c>
      <c r="R2647" s="63">
        <v>1</v>
      </c>
      <c r="S2647" s="27">
        <v>0</v>
      </c>
      <c r="T2647" s="27">
        <v>3487.89</v>
      </c>
      <c r="U2647" s="64">
        <f t="shared" si="208"/>
        <v>4319.5600000000004</v>
      </c>
      <c r="V2647" s="65">
        <f t="shared" si="209"/>
        <v>7807.4500000000007</v>
      </c>
    </row>
    <row r="2648" spans="1:22" x14ac:dyDescent="0.25">
      <c r="A2648" s="1" t="s">
        <v>3766</v>
      </c>
      <c r="B2648" t="s">
        <v>53</v>
      </c>
      <c r="C2648" t="s">
        <v>135</v>
      </c>
      <c r="D2648" t="s">
        <v>53</v>
      </c>
      <c r="E2648" t="s">
        <v>0</v>
      </c>
      <c r="F2648">
        <f t="shared" si="205"/>
        <v>7</v>
      </c>
      <c r="G2648" t="s">
        <v>3858</v>
      </c>
      <c r="H2648" t="s">
        <v>3798</v>
      </c>
      <c r="I2648" t="s">
        <v>3783</v>
      </c>
      <c r="J2648" t="s">
        <v>4397</v>
      </c>
      <c r="K2648" s="46">
        <v>0.97140000000000004</v>
      </c>
      <c r="L2648" s="27">
        <v>5954.24</v>
      </c>
      <c r="M2648" s="27">
        <v>994.36</v>
      </c>
      <c r="N2648" s="27">
        <v>0</v>
      </c>
      <c r="O2648" s="70">
        <f t="shared" si="206"/>
        <v>6948.5999999999995</v>
      </c>
      <c r="P2648" s="76">
        <v>0</v>
      </c>
      <c r="Q2648" s="66">
        <f t="shared" si="207"/>
        <v>0</v>
      </c>
      <c r="R2648" s="63">
        <v>1</v>
      </c>
      <c r="S2648" s="27">
        <v>0</v>
      </c>
      <c r="T2648" s="27">
        <v>6948.5999999999995</v>
      </c>
      <c r="U2648" s="64">
        <f t="shared" si="208"/>
        <v>0</v>
      </c>
      <c r="V2648" s="65">
        <f t="shared" si="209"/>
        <v>6948.5999999999995</v>
      </c>
    </row>
    <row r="2649" spans="1:22" x14ac:dyDescent="0.25">
      <c r="A2649" s="1" t="s">
        <v>3766</v>
      </c>
      <c r="B2649" t="s">
        <v>53</v>
      </c>
      <c r="C2649" t="s">
        <v>135</v>
      </c>
      <c r="D2649" t="s">
        <v>53</v>
      </c>
      <c r="E2649" t="s">
        <v>0</v>
      </c>
      <c r="F2649">
        <f t="shared" si="205"/>
        <v>7</v>
      </c>
      <c r="G2649" t="s">
        <v>3859</v>
      </c>
      <c r="H2649" t="s">
        <v>3782</v>
      </c>
      <c r="I2649" t="s">
        <v>3785</v>
      </c>
      <c r="J2649" t="s">
        <v>4397</v>
      </c>
      <c r="K2649" s="46">
        <v>0.48759999999999998</v>
      </c>
      <c r="L2649" s="27">
        <v>0</v>
      </c>
      <c r="M2649" s="27">
        <v>499.12</v>
      </c>
      <c r="N2649" s="27">
        <v>2988.7700000000004</v>
      </c>
      <c r="O2649" s="70">
        <f t="shared" si="206"/>
        <v>3487.8900000000003</v>
      </c>
      <c r="P2649" s="76">
        <v>1.445262855154863</v>
      </c>
      <c r="Q2649" s="66">
        <f t="shared" si="207"/>
        <v>4319.5600000000004</v>
      </c>
      <c r="R2649" s="63">
        <v>1</v>
      </c>
      <c r="S2649" s="27">
        <v>0</v>
      </c>
      <c r="T2649" s="27">
        <v>3487.89</v>
      </c>
      <c r="U2649" s="64">
        <f t="shared" si="208"/>
        <v>4319.5600000000004</v>
      </c>
      <c r="V2649" s="65">
        <f t="shared" si="209"/>
        <v>7807.4500000000007</v>
      </c>
    </row>
    <row r="2650" spans="1:22" x14ac:dyDescent="0.25">
      <c r="A2650" s="1" t="s">
        <v>3766</v>
      </c>
      <c r="B2650" t="s">
        <v>53</v>
      </c>
      <c r="C2650" t="s">
        <v>135</v>
      </c>
      <c r="D2650" t="s">
        <v>53</v>
      </c>
      <c r="E2650" t="s">
        <v>0</v>
      </c>
      <c r="F2650">
        <f t="shared" si="205"/>
        <v>7</v>
      </c>
      <c r="G2650" t="s">
        <v>3788</v>
      </c>
      <c r="H2650" t="s">
        <v>3782</v>
      </c>
      <c r="I2650" t="s">
        <v>3785</v>
      </c>
      <c r="J2650" t="s">
        <v>4397</v>
      </c>
      <c r="K2650" s="46">
        <v>0.48559999999999998</v>
      </c>
      <c r="L2650" s="27">
        <v>0</v>
      </c>
      <c r="M2650" s="27">
        <v>497.08</v>
      </c>
      <c r="N2650" s="27">
        <v>2976.51</v>
      </c>
      <c r="O2650" s="70">
        <f t="shared" si="206"/>
        <v>3473.59</v>
      </c>
      <c r="P2650" s="76">
        <v>1.445262855154863</v>
      </c>
      <c r="Q2650" s="66">
        <f t="shared" si="207"/>
        <v>4301.84</v>
      </c>
      <c r="R2650" s="63">
        <v>1</v>
      </c>
      <c r="S2650" s="27">
        <v>0</v>
      </c>
      <c r="T2650" s="27">
        <v>3473.5900000000006</v>
      </c>
      <c r="U2650" s="64">
        <f t="shared" si="208"/>
        <v>4301.84</v>
      </c>
      <c r="V2650" s="65">
        <f t="shared" si="209"/>
        <v>7775.43</v>
      </c>
    </row>
    <row r="2651" spans="1:22" x14ac:dyDescent="0.25">
      <c r="A2651" s="1" t="s">
        <v>3766</v>
      </c>
      <c r="B2651" t="s">
        <v>53</v>
      </c>
      <c r="C2651" t="s">
        <v>135</v>
      </c>
      <c r="D2651" t="s">
        <v>53</v>
      </c>
      <c r="E2651" t="s">
        <v>0</v>
      </c>
      <c r="F2651">
        <f t="shared" si="205"/>
        <v>7</v>
      </c>
      <c r="G2651" t="s">
        <v>3791</v>
      </c>
      <c r="H2651" t="s">
        <v>3782</v>
      </c>
      <c r="I2651" t="s">
        <v>3785</v>
      </c>
      <c r="J2651" t="s">
        <v>4397</v>
      </c>
      <c r="K2651" s="46">
        <v>0.48759999999999998</v>
      </c>
      <c r="L2651" s="27">
        <v>0</v>
      </c>
      <c r="M2651" s="27">
        <v>499.12</v>
      </c>
      <c r="N2651" s="27">
        <v>2988.7700000000004</v>
      </c>
      <c r="O2651" s="70">
        <f t="shared" si="206"/>
        <v>3487.8900000000003</v>
      </c>
      <c r="P2651" s="76">
        <v>1.445262855154863</v>
      </c>
      <c r="Q2651" s="66">
        <f t="shared" si="207"/>
        <v>4319.5600000000004</v>
      </c>
      <c r="R2651" s="63">
        <v>1</v>
      </c>
      <c r="S2651" s="27">
        <v>0</v>
      </c>
      <c r="T2651" s="27">
        <v>3487.89</v>
      </c>
      <c r="U2651" s="64">
        <f t="shared" si="208"/>
        <v>4319.5600000000004</v>
      </c>
      <c r="V2651" s="65">
        <f t="shared" si="209"/>
        <v>7807.4500000000007</v>
      </c>
    </row>
    <row r="2652" spans="1:22" x14ac:dyDescent="0.25">
      <c r="A2652" s="1" t="s">
        <v>3766</v>
      </c>
      <c r="B2652" t="s">
        <v>53</v>
      </c>
      <c r="C2652" t="s">
        <v>1431</v>
      </c>
      <c r="D2652" t="s">
        <v>1432</v>
      </c>
      <c r="E2652" t="s">
        <v>3</v>
      </c>
      <c r="F2652">
        <f t="shared" si="205"/>
        <v>7</v>
      </c>
      <c r="G2652" t="s">
        <v>3778</v>
      </c>
      <c r="H2652" t="s">
        <v>3779</v>
      </c>
      <c r="I2652" t="s">
        <v>3780</v>
      </c>
      <c r="J2652" t="s">
        <v>4397</v>
      </c>
      <c r="K2652" s="46">
        <v>0.80130000000000001</v>
      </c>
      <c r="L2652" s="27">
        <v>0</v>
      </c>
      <c r="M2652" s="27">
        <v>9.7899999999999991</v>
      </c>
      <c r="N2652" s="27">
        <v>0</v>
      </c>
      <c r="O2652" s="70">
        <f t="shared" si="206"/>
        <v>9.7899999999999991</v>
      </c>
      <c r="P2652" s="76">
        <v>0</v>
      </c>
      <c r="Q2652" s="66">
        <f t="shared" si="207"/>
        <v>0</v>
      </c>
      <c r="R2652" s="63">
        <v>0</v>
      </c>
      <c r="S2652" s="27">
        <v>0</v>
      </c>
      <c r="T2652" s="27">
        <v>9.7899999999999991</v>
      </c>
      <c r="U2652" s="64">
        <f t="shared" si="208"/>
        <v>0</v>
      </c>
      <c r="V2652" s="65">
        <f t="shared" si="209"/>
        <v>9.7899999999999991</v>
      </c>
    </row>
    <row r="2653" spans="1:22" x14ac:dyDescent="0.25">
      <c r="A2653" s="1" t="s">
        <v>3766</v>
      </c>
      <c r="B2653" t="s">
        <v>53</v>
      </c>
      <c r="C2653" t="s">
        <v>1433</v>
      </c>
      <c r="D2653" t="s">
        <v>1434</v>
      </c>
      <c r="E2653" t="s">
        <v>3</v>
      </c>
      <c r="F2653">
        <f t="shared" si="205"/>
        <v>7</v>
      </c>
      <c r="G2653" t="s">
        <v>3778</v>
      </c>
      <c r="H2653" t="s">
        <v>3779</v>
      </c>
      <c r="I2653" t="s">
        <v>3780</v>
      </c>
      <c r="J2653" t="s">
        <v>4397</v>
      </c>
      <c r="K2653" s="46">
        <v>0.83850000000000002</v>
      </c>
      <c r="L2653" s="27">
        <v>0</v>
      </c>
      <c r="M2653" s="27">
        <v>64.77</v>
      </c>
      <c r="N2653" s="27">
        <v>0</v>
      </c>
      <c r="O2653" s="70">
        <f t="shared" si="206"/>
        <v>64.77</v>
      </c>
      <c r="P2653" s="76">
        <v>0</v>
      </c>
      <c r="Q2653" s="66">
        <f t="shared" si="207"/>
        <v>0</v>
      </c>
      <c r="R2653" s="63">
        <v>0</v>
      </c>
      <c r="S2653" s="27">
        <v>0</v>
      </c>
      <c r="T2653" s="27">
        <v>64.77</v>
      </c>
      <c r="U2653" s="64">
        <f t="shared" si="208"/>
        <v>0</v>
      </c>
      <c r="V2653" s="65">
        <f t="shared" si="209"/>
        <v>64.77</v>
      </c>
    </row>
    <row r="2654" spans="1:22" x14ac:dyDescent="0.25">
      <c r="A2654" s="1" t="s">
        <v>3766</v>
      </c>
      <c r="B2654" t="s">
        <v>53</v>
      </c>
      <c r="C2654" t="s">
        <v>1435</v>
      </c>
      <c r="D2654" t="s">
        <v>1436</v>
      </c>
      <c r="E2654" t="s">
        <v>3</v>
      </c>
      <c r="F2654">
        <f t="shared" si="205"/>
        <v>7</v>
      </c>
      <c r="G2654" t="s">
        <v>3778</v>
      </c>
      <c r="H2654" t="s">
        <v>3779</v>
      </c>
      <c r="I2654" t="s">
        <v>3780</v>
      </c>
      <c r="J2654" t="s">
        <v>4397</v>
      </c>
      <c r="K2654" s="46">
        <v>0.91769999999999996</v>
      </c>
      <c r="L2654" s="27">
        <v>508.1</v>
      </c>
      <c r="M2654" s="27">
        <v>399.17</v>
      </c>
      <c r="N2654" s="27">
        <v>4054.3700000000003</v>
      </c>
      <c r="O2654" s="70">
        <f t="shared" si="206"/>
        <v>4961.6400000000003</v>
      </c>
      <c r="P2654" s="76">
        <v>1.4452627658551145</v>
      </c>
      <c r="Q2654" s="66">
        <f t="shared" si="207"/>
        <v>5859.63</v>
      </c>
      <c r="R2654" s="63">
        <v>1</v>
      </c>
      <c r="S2654" s="27">
        <v>0</v>
      </c>
      <c r="T2654" s="27">
        <v>4961.6400000000012</v>
      </c>
      <c r="U2654" s="64">
        <f t="shared" si="208"/>
        <v>5859.63</v>
      </c>
      <c r="V2654" s="65">
        <f t="shared" si="209"/>
        <v>10821.27</v>
      </c>
    </row>
    <row r="2655" spans="1:22" x14ac:dyDescent="0.25">
      <c r="A2655" s="1" t="s">
        <v>3766</v>
      </c>
      <c r="B2655" t="s">
        <v>53</v>
      </c>
      <c r="C2655" t="s">
        <v>1437</v>
      </c>
      <c r="D2655" t="s">
        <v>1438</v>
      </c>
      <c r="E2655" t="s">
        <v>3</v>
      </c>
      <c r="F2655">
        <f t="shared" si="205"/>
        <v>7</v>
      </c>
      <c r="G2655" t="s">
        <v>3778</v>
      </c>
      <c r="H2655" t="s">
        <v>3779</v>
      </c>
      <c r="I2655" t="s">
        <v>3780</v>
      </c>
      <c r="J2655" t="s">
        <v>4397</v>
      </c>
      <c r="K2655" s="46">
        <v>0.92789999999999995</v>
      </c>
      <c r="L2655" s="27">
        <v>359.31</v>
      </c>
      <c r="M2655" s="27">
        <v>503.63</v>
      </c>
      <c r="N2655" s="27">
        <v>718.27</v>
      </c>
      <c r="O2655" s="70">
        <f t="shared" si="206"/>
        <v>1581.21</v>
      </c>
      <c r="P2655" s="76">
        <v>1.4452643156473193</v>
      </c>
      <c r="Q2655" s="66">
        <f t="shared" si="207"/>
        <v>1038.0899999999999</v>
      </c>
      <c r="R2655" s="63">
        <v>1</v>
      </c>
      <c r="S2655" s="27">
        <v>0</v>
      </c>
      <c r="T2655" s="27">
        <v>1581.21</v>
      </c>
      <c r="U2655" s="64">
        <f t="shared" si="208"/>
        <v>1038.0899999999999</v>
      </c>
      <c r="V2655" s="65">
        <f t="shared" si="209"/>
        <v>2619.3000000000002</v>
      </c>
    </row>
    <row r="2656" spans="1:22" x14ac:dyDescent="0.25">
      <c r="A2656" s="1" t="s">
        <v>3766</v>
      </c>
      <c r="B2656" t="s">
        <v>53</v>
      </c>
      <c r="C2656" t="s">
        <v>3016</v>
      </c>
      <c r="D2656" t="s">
        <v>3017</v>
      </c>
      <c r="E2656" t="s">
        <v>2</v>
      </c>
      <c r="F2656">
        <f t="shared" si="205"/>
        <v>7</v>
      </c>
      <c r="G2656" t="s">
        <v>3778</v>
      </c>
      <c r="H2656" t="s">
        <v>3779</v>
      </c>
      <c r="I2656" t="s">
        <v>3780</v>
      </c>
      <c r="J2656" t="s">
        <v>4396</v>
      </c>
      <c r="K2656" s="46">
        <v>11.2234</v>
      </c>
      <c r="L2656" s="27">
        <v>217.03</v>
      </c>
      <c r="M2656" s="27">
        <v>4343.46</v>
      </c>
      <c r="N2656" s="27">
        <v>1336.29</v>
      </c>
      <c r="O2656" s="70">
        <f t="shared" si="206"/>
        <v>5896.78</v>
      </c>
      <c r="P2656" s="76">
        <v>1.4452613809171702</v>
      </c>
      <c r="Q2656" s="66">
        <f t="shared" si="207"/>
        <v>1931.29</v>
      </c>
      <c r="R2656" s="63">
        <v>1</v>
      </c>
      <c r="S2656" s="27">
        <v>5896.78</v>
      </c>
      <c r="T2656" s="27">
        <v>0</v>
      </c>
      <c r="U2656" s="64">
        <f t="shared" si="208"/>
        <v>1931.29</v>
      </c>
      <c r="V2656" s="65">
        <f t="shared" si="209"/>
        <v>7828.07</v>
      </c>
    </row>
    <row r="2657" spans="1:22" x14ac:dyDescent="0.25">
      <c r="A2657" s="1" t="s">
        <v>3766</v>
      </c>
      <c r="B2657" t="s">
        <v>53</v>
      </c>
      <c r="C2657" t="s">
        <v>3016</v>
      </c>
      <c r="D2657" t="s">
        <v>3017</v>
      </c>
      <c r="E2657" t="s">
        <v>2</v>
      </c>
      <c r="F2657">
        <f t="shared" si="205"/>
        <v>7</v>
      </c>
      <c r="G2657" t="s">
        <v>3902</v>
      </c>
      <c r="H2657" t="s">
        <v>3782</v>
      </c>
      <c r="I2657" t="s">
        <v>3783</v>
      </c>
      <c r="J2657" t="s">
        <v>4396</v>
      </c>
      <c r="K2657" s="46">
        <v>1.9995000000000001</v>
      </c>
      <c r="L2657" s="27">
        <v>276.73</v>
      </c>
      <c r="M2657" s="27">
        <v>773.81</v>
      </c>
      <c r="N2657" s="27">
        <v>0</v>
      </c>
      <c r="O2657" s="70">
        <f t="shared" si="206"/>
        <v>1050.54</v>
      </c>
      <c r="P2657" s="76">
        <v>0</v>
      </c>
      <c r="Q2657" s="66">
        <f t="shared" si="207"/>
        <v>0</v>
      </c>
      <c r="R2657" s="63">
        <v>1</v>
      </c>
      <c r="S2657" s="27">
        <v>1050.54</v>
      </c>
      <c r="T2657" s="27">
        <v>0</v>
      </c>
      <c r="U2657" s="64">
        <f t="shared" si="208"/>
        <v>0</v>
      </c>
      <c r="V2657" s="65">
        <f t="shared" si="209"/>
        <v>1050.54</v>
      </c>
    </row>
    <row r="2658" spans="1:22" x14ac:dyDescent="0.25">
      <c r="A2658" s="1" t="s">
        <v>3766</v>
      </c>
      <c r="B2658" t="s">
        <v>53</v>
      </c>
      <c r="C2658" t="s">
        <v>3016</v>
      </c>
      <c r="D2658" t="s">
        <v>3017</v>
      </c>
      <c r="E2658" t="s">
        <v>2</v>
      </c>
      <c r="F2658">
        <f t="shared" si="205"/>
        <v>7</v>
      </c>
      <c r="G2658" t="s">
        <v>4000</v>
      </c>
      <c r="H2658" t="s">
        <v>3782</v>
      </c>
      <c r="I2658" t="s">
        <v>3785</v>
      </c>
      <c r="J2658" t="s">
        <v>4396</v>
      </c>
      <c r="K2658" s="46">
        <v>1.3924000000000001</v>
      </c>
      <c r="L2658" s="27">
        <v>0</v>
      </c>
      <c r="M2658" s="27">
        <v>538.86</v>
      </c>
      <c r="N2658" s="27">
        <v>192.71</v>
      </c>
      <c r="O2658" s="70">
        <f t="shared" si="206"/>
        <v>731.57</v>
      </c>
      <c r="P2658" s="76">
        <v>1.4452613809171702</v>
      </c>
      <c r="Q2658" s="66">
        <f t="shared" si="207"/>
        <v>278.52</v>
      </c>
      <c r="R2658" s="63">
        <v>1</v>
      </c>
      <c r="S2658" s="27">
        <v>731.57</v>
      </c>
      <c r="T2658" s="27">
        <v>0</v>
      </c>
      <c r="U2658" s="64">
        <f t="shared" si="208"/>
        <v>278.52</v>
      </c>
      <c r="V2658" s="65">
        <f t="shared" si="209"/>
        <v>1010.09</v>
      </c>
    </row>
    <row r="2659" spans="1:22" x14ac:dyDescent="0.25">
      <c r="A2659" s="1" t="s">
        <v>3766</v>
      </c>
      <c r="B2659" t="s">
        <v>53</v>
      </c>
      <c r="C2659" t="s">
        <v>3016</v>
      </c>
      <c r="D2659" t="s">
        <v>3017</v>
      </c>
      <c r="E2659" t="s">
        <v>2</v>
      </c>
      <c r="F2659">
        <f t="shared" si="205"/>
        <v>7</v>
      </c>
      <c r="G2659" t="s">
        <v>3787</v>
      </c>
      <c r="H2659" t="s">
        <v>3782</v>
      </c>
      <c r="I2659" t="s">
        <v>3785</v>
      </c>
      <c r="J2659" t="s">
        <v>4396</v>
      </c>
      <c r="K2659" s="46">
        <v>4.4892000000000003</v>
      </c>
      <c r="L2659" s="27">
        <v>0</v>
      </c>
      <c r="M2659" s="27">
        <v>1737.32</v>
      </c>
      <c r="N2659" s="27">
        <v>621.30999999999995</v>
      </c>
      <c r="O2659" s="70">
        <f t="shared" si="206"/>
        <v>2358.63</v>
      </c>
      <c r="P2659" s="76">
        <v>1.4452613809171702</v>
      </c>
      <c r="Q2659" s="66">
        <f t="shared" si="207"/>
        <v>897.96</v>
      </c>
      <c r="R2659" s="63">
        <v>1</v>
      </c>
      <c r="S2659" s="27">
        <v>2358.63</v>
      </c>
      <c r="T2659" s="27">
        <v>0</v>
      </c>
      <c r="U2659" s="64">
        <f t="shared" si="208"/>
        <v>897.96</v>
      </c>
      <c r="V2659" s="65">
        <f t="shared" si="209"/>
        <v>3256.59</v>
      </c>
    </row>
    <row r="2660" spans="1:22" x14ac:dyDescent="0.25">
      <c r="A2660" s="1" t="s">
        <v>3767</v>
      </c>
      <c r="B2660" t="s">
        <v>54</v>
      </c>
      <c r="C2660" t="s">
        <v>136</v>
      </c>
      <c r="D2660" t="s">
        <v>54</v>
      </c>
      <c r="E2660" t="s">
        <v>0</v>
      </c>
      <c r="F2660">
        <f t="shared" si="205"/>
        <v>7</v>
      </c>
      <c r="G2660" t="s">
        <v>3778</v>
      </c>
      <c r="H2660" t="s">
        <v>3779</v>
      </c>
      <c r="I2660" t="s">
        <v>3780</v>
      </c>
      <c r="J2660" t="s">
        <v>4396</v>
      </c>
      <c r="K2660" s="46">
        <v>4.5</v>
      </c>
      <c r="L2660" s="27">
        <v>10935.1</v>
      </c>
      <c r="M2660" s="27">
        <v>31143.82</v>
      </c>
      <c r="N2660" s="27">
        <v>18951.29</v>
      </c>
      <c r="O2660" s="70">
        <f t="shared" si="206"/>
        <v>61030.21</v>
      </c>
      <c r="P2660" s="76">
        <v>1.445262565239622</v>
      </c>
      <c r="Q2660" s="66">
        <f t="shared" si="207"/>
        <v>27389.59</v>
      </c>
      <c r="R2660" s="63">
        <v>1</v>
      </c>
      <c r="S2660" s="27">
        <v>61030.21</v>
      </c>
      <c r="T2660" s="27">
        <v>0</v>
      </c>
      <c r="U2660" s="64">
        <f t="shared" si="208"/>
        <v>27389.59</v>
      </c>
      <c r="V2660" s="65">
        <f t="shared" si="209"/>
        <v>88419.8</v>
      </c>
    </row>
    <row r="2661" spans="1:22" x14ac:dyDescent="0.25">
      <c r="A2661" s="1" t="s">
        <v>3767</v>
      </c>
      <c r="B2661" t="s">
        <v>54</v>
      </c>
      <c r="C2661" t="s">
        <v>136</v>
      </c>
      <c r="D2661" t="s">
        <v>54</v>
      </c>
      <c r="E2661" t="s">
        <v>0</v>
      </c>
      <c r="F2661">
        <f t="shared" si="205"/>
        <v>7</v>
      </c>
      <c r="G2661" t="s">
        <v>3792</v>
      </c>
      <c r="H2661" t="s">
        <v>3782</v>
      </c>
      <c r="I2661" t="s">
        <v>3785</v>
      </c>
      <c r="J2661" t="s">
        <v>4397</v>
      </c>
      <c r="K2661" s="46">
        <v>1.2</v>
      </c>
      <c r="L2661" s="27">
        <v>0</v>
      </c>
      <c r="M2661" s="27">
        <v>8305.02</v>
      </c>
      <c r="N2661" s="27">
        <v>7969.7</v>
      </c>
      <c r="O2661" s="70">
        <f t="shared" si="206"/>
        <v>16274.720000000001</v>
      </c>
      <c r="P2661" s="76">
        <v>1.4452624856568763</v>
      </c>
      <c r="Q2661" s="66">
        <f t="shared" si="207"/>
        <v>11518.31</v>
      </c>
      <c r="R2661" s="63">
        <v>1</v>
      </c>
      <c r="S2661" s="27">
        <v>0</v>
      </c>
      <c r="T2661" s="27">
        <v>16274.720000000001</v>
      </c>
      <c r="U2661" s="64">
        <f t="shared" si="208"/>
        <v>11518.31</v>
      </c>
      <c r="V2661" s="65">
        <f t="shared" si="209"/>
        <v>27793.03</v>
      </c>
    </row>
    <row r="2662" spans="1:22" x14ac:dyDescent="0.25">
      <c r="A2662" s="1" t="s">
        <v>3767</v>
      </c>
      <c r="B2662" t="s">
        <v>54</v>
      </c>
      <c r="C2662" t="s">
        <v>136</v>
      </c>
      <c r="D2662" t="s">
        <v>54</v>
      </c>
      <c r="E2662" t="s">
        <v>0</v>
      </c>
      <c r="F2662">
        <f t="shared" si="205"/>
        <v>7</v>
      </c>
      <c r="G2662" t="s">
        <v>3788</v>
      </c>
      <c r="H2662" t="s">
        <v>3782</v>
      </c>
      <c r="I2662" t="s">
        <v>3785</v>
      </c>
      <c r="J2662" t="s">
        <v>4397</v>
      </c>
      <c r="K2662" s="46">
        <v>0.25</v>
      </c>
      <c r="L2662" s="27">
        <v>0</v>
      </c>
      <c r="M2662" s="27">
        <v>1730.21</v>
      </c>
      <c r="N2662" s="27">
        <v>1660.35</v>
      </c>
      <c r="O2662" s="70">
        <f t="shared" si="206"/>
        <v>3390.56</v>
      </c>
      <c r="P2662" s="76">
        <v>1.4452624856568763</v>
      </c>
      <c r="Q2662" s="66">
        <f t="shared" si="207"/>
        <v>2399.64</v>
      </c>
      <c r="R2662" s="63">
        <v>1</v>
      </c>
      <c r="S2662" s="27">
        <v>0</v>
      </c>
      <c r="T2662" s="27">
        <v>3390.56</v>
      </c>
      <c r="U2662" s="64">
        <f t="shared" si="208"/>
        <v>2399.64</v>
      </c>
      <c r="V2662" s="65">
        <f t="shared" si="209"/>
        <v>5790.2</v>
      </c>
    </row>
    <row r="2663" spans="1:22" x14ac:dyDescent="0.25">
      <c r="A2663" s="1" t="s">
        <v>3767</v>
      </c>
      <c r="B2663" t="s">
        <v>54</v>
      </c>
      <c r="C2663" t="s">
        <v>1439</v>
      </c>
      <c r="D2663" t="s">
        <v>1440</v>
      </c>
      <c r="E2663" t="s">
        <v>3</v>
      </c>
      <c r="F2663">
        <f t="shared" si="205"/>
        <v>7</v>
      </c>
      <c r="G2663" t="s">
        <v>3778</v>
      </c>
      <c r="H2663" t="s">
        <v>3779</v>
      </c>
      <c r="I2663" t="s">
        <v>3780</v>
      </c>
      <c r="J2663" t="s">
        <v>4397</v>
      </c>
      <c r="K2663" s="46">
        <v>1.2907999999999999</v>
      </c>
      <c r="L2663" s="27">
        <v>0</v>
      </c>
      <c r="M2663" s="27">
        <v>97.67</v>
      </c>
      <c r="N2663" s="27">
        <v>0</v>
      </c>
      <c r="O2663" s="70">
        <f t="shared" si="206"/>
        <v>97.67</v>
      </c>
      <c r="P2663" s="76">
        <v>0</v>
      </c>
      <c r="Q2663" s="66">
        <f t="shared" si="207"/>
        <v>0</v>
      </c>
      <c r="R2663" s="63">
        <v>0</v>
      </c>
      <c r="S2663" s="27">
        <v>0</v>
      </c>
      <c r="T2663" s="27">
        <v>97.67</v>
      </c>
      <c r="U2663" s="64">
        <f t="shared" si="208"/>
        <v>0</v>
      </c>
      <c r="V2663" s="65">
        <f t="shared" si="209"/>
        <v>97.67</v>
      </c>
    </row>
    <row r="2664" spans="1:22" x14ac:dyDescent="0.25">
      <c r="A2664" s="1" t="s">
        <v>3767</v>
      </c>
      <c r="B2664" t="s">
        <v>54</v>
      </c>
      <c r="C2664" t="s">
        <v>1439</v>
      </c>
      <c r="D2664" t="s">
        <v>1440</v>
      </c>
      <c r="E2664" t="s">
        <v>3</v>
      </c>
      <c r="F2664">
        <f t="shared" si="205"/>
        <v>7</v>
      </c>
      <c r="G2664" t="s">
        <v>3900</v>
      </c>
      <c r="H2664" t="s">
        <v>3779</v>
      </c>
      <c r="I2664" t="s">
        <v>3780</v>
      </c>
      <c r="J2664" t="s">
        <v>4397</v>
      </c>
      <c r="K2664" s="46">
        <v>1.7432000000000001</v>
      </c>
      <c r="L2664" s="27">
        <v>0</v>
      </c>
      <c r="M2664" s="27">
        <v>131.9</v>
      </c>
      <c r="N2664" s="27">
        <v>0</v>
      </c>
      <c r="O2664" s="70">
        <f t="shared" si="206"/>
        <v>131.9</v>
      </c>
      <c r="P2664" s="76">
        <v>0</v>
      </c>
      <c r="Q2664" s="66">
        <f t="shared" si="207"/>
        <v>0</v>
      </c>
      <c r="R2664" s="63">
        <v>0</v>
      </c>
      <c r="S2664" s="27">
        <v>0</v>
      </c>
      <c r="T2664" s="27">
        <v>131.9</v>
      </c>
      <c r="U2664" s="64">
        <f t="shared" si="208"/>
        <v>0</v>
      </c>
      <c r="V2664" s="65">
        <f t="shared" si="209"/>
        <v>131.9</v>
      </c>
    </row>
    <row r="2665" spans="1:22" x14ac:dyDescent="0.25">
      <c r="A2665" s="1" t="s">
        <v>3767</v>
      </c>
      <c r="B2665" t="s">
        <v>54</v>
      </c>
      <c r="C2665" t="s">
        <v>1439</v>
      </c>
      <c r="D2665" t="s">
        <v>1440</v>
      </c>
      <c r="E2665" t="s">
        <v>3</v>
      </c>
      <c r="F2665">
        <f t="shared" si="205"/>
        <v>7</v>
      </c>
      <c r="G2665" t="s">
        <v>3902</v>
      </c>
      <c r="H2665" t="s">
        <v>3782</v>
      </c>
      <c r="I2665" t="s">
        <v>3783</v>
      </c>
      <c r="J2665" t="s">
        <v>4397</v>
      </c>
      <c r="K2665" s="46">
        <v>1.8080000000000001</v>
      </c>
      <c r="L2665" s="27">
        <v>0</v>
      </c>
      <c r="M2665" s="27">
        <v>136.81</v>
      </c>
      <c r="N2665" s="27">
        <v>0</v>
      </c>
      <c r="O2665" s="70">
        <f t="shared" si="206"/>
        <v>136.81</v>
      </c>
      <c r="P2665" s="76">
        <v>0</v>
      </c>
      <c r="Q2665" s="66">
        <f t="shared" si="207"/>
        <v>0</v>
      </c>
      <c r="R2665" s="63">
        <v>0</v>
      </c>
      <c r="S2665" s="27">
        <v>0</v>
      </c>
      <c r="T2665" s="27">
        <v>136.81</v>
      </c>
      <c r="U2665" s="64">
        <f t="shared" si="208"/>
        <v>0</v>
      </c>
      <c r="V2665" s="65">
        <f t="shared" si="209"/>
        <v>136.81</v>
      </c>
    </row>
    <row r="2666" spans="1:22" x14ac:dyDescent="0.25">
      <c r="A2666" s="1" t="s">
        <v>3767</v>
      </c>
      <c r="B2666" t="s">
        <v>54</v>
      </c>
      <c r="C2666" t="s">
        <v>1439</v>
      </c>
      <c r="D2666" t="s">
        <v>1440</v>
      </c>
      <c r="E2666" t="s">
        <v>3</v>
      </c>
      <c r="F2666">
        <f t="shared" si="205"/>
        <v>7</v>
      </c>
      <c r="G2666" t="s">
        <v>4017</v>
      </c>
      <c r="H2666" t="s">
        <v>3782</v>
      </c>
      <c r="I2666" t="s">
        <v>3785</v>
      </c>
      <c r="J2666" t="s">
        <v>4397</v>
      </c>
      <c r="K2666" s="46">
        <v>2.5508999999999999</v>
      </c>
      <c r="L2666" s="27">
        <v>0</v>
      </c>
      <c r="M2666" s="27">
        <v>193.02</v>
      </c>
      <c r="N2666" s="27">
        <v>0</v>
      </c>
      <c r="O2666" s="70">
        <f t="shared" si="206"/>
        <v>193.02</v>
      </c>
      <c r="P2666" s="76">
        <v>0</v>
      </c>
      <c r="Q2666" s="66">
        <f t="shared" si="207"/>
        <v>0</v>
      </c>
      <c r="R2666" s="63">
        <v>0</v>
      </c>
      <c r="S2666" s="27">
        <v>0</v>
      </c>
      <c r="T2666" s="27">
        <v>193.02</v>
      </c>
      <c r="U2666" s="64">
        <f t="shared" si="208"/>
        <v>0</v>
      </c>
      <c r="V2666" s="65">
        <f t="shared" si="209"/>
        <v>193.02</v>
      </c>
    </row>
    <row r="2667" spans="1:22" x14ac:dyDescent="0.25">
      <c r="A2667" s="1" t="s">
        <v>3767</v>
      </c>
      <c r="B2667" t="s">
        <v>54</v>
      </c>
      <c r="C2667" t="s">
        <v>1439</v>
      </c>
      <c r="D2667" t="s">
        <v>1440</v>
      </c>
      <c r="E2667" t="s">
        <v>3</v>
      </c>
      <c r="F2667">
        <f t="shared" si="205"/>
        <v>7</v>
      </c>
      <c r="G2667" t="s">
        <v>3796</v>
      </c>
      <c r="H2667" t="s">
        <v>3782</v>
      </c>
      <c r="I2667" t="s">
        <v>3783</v>
      </c>
      <c r="J2667" t="s">
        <v>4397</v>
      </c>
      <c r="K2667" s="46">
        <v>1.8079000000000001</v>
      </c>
      <c r="L2667" s="27">
        <v>0</v>
      </c>
      <c r="M2667" s="27">
        <v>136.80000000000001</v>
      </c>
      <c r="N2667" s="27">
        <v>0</v>
      </c>
      <c r="O2667" s="70">
        <f t="shared" si="206"/>
        <v>136.80000000000001</v>
      </c>
      <c r="P2667" s="76">
        <v>0</v>
      </c>
      <c r="Q2667" s="66">
        <f t="shared" si="207"/>
        <v>0</v>
      </c>
      <c r="R2667" s="63">
        <v>0</v>
      </c>
      <c r="S2667" s="27">
        <v>0</v>
      </c>
      <c r="T2667" s="27">
        <v>136.80000000000001</v>
      </c>
      <c r="U2667" s="64">
        <f t="shared" si="208"/>
        <v>0</v>
      </c>
      <c r="V2667" s="65">
        <f t="shared" si="209"/>
        <v>136.80000000000001</v>
      </c>
    </row>
    <row r="2668" spans="1:22" x14ac:dyDescent="0.25">
      <c r="A2668" s="1" t="s">
        <v>3767</v>
      </c>
      <c r="B2668" t="s">
        <v>54</v>
      </c>
      <c r="C2668" t="s">
        <v>1439</v>
      </c>
      <c r="D2668" t="s">
        <v>1440</v>
      </c>
      <c r="E2668" t="s">
        <v>3</v>
      </c>
      <c r="F2668">
        <f t="shared" si="205"/>
        <v>7</v>
      </c>
      <c r="G2668" t="s">
        <v>3859</v>
      </c>
      <c r="H2668" t="s">
        <v>3782</v>
      </c>
      <c r="I2668" t="s">
        <v>3785</v>
      </c>
      <c r="J2668" t="s">
        <v>4397</v>
      </c>
      <c r="K2668" s="46">
        <v>1.6188</v>
      </c>
      <c r="L2668" s="27">
        <v>0</v>
      </c>
      <c r="M2668" s="27">
        <v>122.49</v>
      </c>
      <c r="N2668" s="27">
        <v>0</v>
      </c>
      <c r="O2668" s="70">
        <f t="shared" si="206"/>
        <v>122.49</v>
      </c>
      <c r="P2668" s="76">
        <v>0</v>
      </c>
      <c r="Q2668" s="66">
        <f t="shared" si="207"/>
        <v>0</v>
      </c>
      <c r="R2668" s="63">
        <v>0</v>
      </c>
      <c r="S2668" s="27">
        <v>0</v>
      </c>
      <c r="T2668" s="27">
        <v>122.49</v>
      </c>
      <c r="U2668" s="64">
        <f t="shared" si="208"/>
        <v>0</v>
      </c>
      <c r="V2668" s="65">
        <f t="shared" si="209"/>
        <v>122.49</v>
      </c>
    </row>
    <row r="2669" spans="1:22" x14ac:dyDescent="0.25">
      <c r="A2669" s="1" t="s">
        <v>3767</v>
      </c>
      <c r="B2669" t="s">
        <v>54</v>
      </c>
      <c r="C2669" t="s">
        <v>1439</v>
      </c>
      <c r="D2669" t="s">
        <v>1440</v>
      </c>
      <c r="E2669" t="s">
        <v>3</v>
      </c>
      <c r="F2669">
        <f t="shared" si="205"/>
        <v>7</v>
      </c>
      <c r="G2669" t="s">
        <v>3955</v>
      </c>
      <c r="H2669" t="s">
        <v>3782</v>
      </c>
      <c r="I2669" t="s">
        <v>3785</v>
      </c>
      <c r="J2669" t="s">
        <v>4397</v>
      </c>
      <c r="K2669" s="46">
        <v>0.77400000000000002</v>
      </c>
      <c r="L2669" s="27">
        <v>0</v>
      </c>
      <c r="M2669" s="27">
        <v>58.57</v>
      </c>
      <c r="N2669" s="27">
        <v>0</v>
      </c>
      <c r="O2669" s="70">
        <f t="shared" si="206"/>
        <v>58.57</v>
      </c>
      <c r="P2669" s="76">
        <v>0</v>
      </c>
      <c r="Q2669" s="66">
        <f t="shared" si="207"/>
        <v>0</v>
      </c>
      <c r="R2669" s="63">
        <v>0</v>
      </c>
      <c r="S2669" s="27">
        <v>0</v>
      </c>
      <c r="T2669" s="27">
        <v>58.57</v>
      </c>
      <c r="U2669" s="64">
        <f t="shared" si="208"/>
        <v>0</v>
      </c>
      <c r="V2669" s="65">
        <f t="shared" si="209"/>
        <v>58.57</v>
      </c>
    </row>
    <row r="2670" spans="1:22" x14ac:dyDescent="0.25">
      <c r="A2670" s="1" t="s">
        <v>3767</v>
      </c>
      <c r="B2670" t="s">
        <v>54</v>
      </c>
      <c r="C2670" t="s">
        <v>1441</v>
      </c>
      <c r="D2670" t="s">
        <v>1442</v>
      </c>
      <c r="E2670" t="s">
        <v>3</v>
      </c>
      <c r="F2670">
        <f t="shared" si="205"/>
        <v>7</v>
      </c>
      <c r="G2670" t="s">
        <v>3778</v>
      </c>
      <c r="H2670" t="s">
        <v>3779</v>
      </c>
      <c r="I2670" t="s">
        <v>3780</v>
      </c>
      <c r="J2670" t="s">
        <v>4397</v>
      </c>
      <c r="K2670" s="46">
        <v>1.4598</v>
      </c>
      <c r="L2670" s="27">
        <v>0.08</v>
      </c>
      <c r="M2670" s="27">
        <v>2301.21</v>
      </c>
      <c r="N2670" s="27">
        <v>2.6799999999999997</v>
      </c>
      <c r="O2670" s="70">
        <f t="shared" si="206"/>
        <v>2303.9699999999998</v>
      </c>
      <c r="P2670" s="76">
        <v>1.4449950445986126</v>
      </c>
      <c r="Q2670" s="66">
        <f t="shared" si="207"/>
        <v>3.87</v>
      </c>
      <c r="R2670" s="63">
        <v>1</v>
      </c>
      <c r="S2670" s="27">
        <v>0</v>
      </c>
      <c r="T2670" s="27">
        <v>2303.9699999999998</v>
      </c>
      <c r="U2670" s="64">
        <f t="shared" si="208"/>
        <v>3.87</v>
      </c>
      <c r="V2670" s="65">
        <f t="shared" si="209"/>
        <v>2307.8399999999997</v>
      </c>
    </row>
    <row r="2671" spans="1:22" x14ac:dyDescent="0.25">
      <c r="A2671" s="1" t="s">
        <v>3767</v>
      </c>
      <c r="B2671" t="s">
        <v>54</v>
      </c>
      <c r="C2671" t="s">
        <v>1441</v>
      </c>
      <c r="D2671" t="s">
        <v>1442</v>
      </c>
      <c r="E2671" t="s">
        <v>3</v>
      </c>
      <c r="F2671">
        <f t="shared" si="205"/>
        <v>7</v>
      </c>
      <c r="G2671" t="s">
        <v>4018</v>
      </c>
      <c r="H2671" t="s">
        <v>3782</v>
      </c>
      <c r="I2671" t="s">
        <v>3785</v>
      </c>
      <c r="J2671" t="s">
        <v>4397</v>
      </c>
      <c r="K2671" s="46">
        <v>0.48659999999999998</v>
      </c>
      <c r="L2671" s="27">
        <v>0</v>
      </c>
      <c r="M2671" s="27">
        <v>767.07</v>
      </c>
      <c r="N2671" s="27">
        <v>0.92</v>
      </c>
      <c r="O2671" s="70">
        <f t="shared" si="206"/>
        <v>767.99</v>
      </c>
      <c r="P2671" s="76">
        <v>1.4449950445986126</v>
      </c>
      <c r="Q2671" s="66">
        <f t="shared" si="207"/>
        <v>1.33</v>
      </c>
      <c r="R2671" s="63">
        <v>1</v>
      </c>
      <c r="S2671" s="27">
        <v>0</v>
      </c>
      <c r="T2671" s="27">
        <v>767.99</v>
      </c>
      <c r="U2671" s="64">
        <f t="shared" si="208"/>
        <v>1.33</v>
      </c>
      <c r="V2671" s="65">
        <f t="shared" si="209"/>
        <v>769.32</v>
      </c>
    </row>
    <row r="2672" spans="1:22" x14ac:dyDescent="0.25">
      <c r="A2672" s="1" t="s">
        <v>3767</v>
      </c>
      <c r="B2672" t="s">
        <v>54</v>
      </c>
      <c r="C2672" t="s">
        <v>1441</v>
      </c>
      <c r="D2672" t="s">
        <v>1442</v>
      </c>
      <c r="E2672" t="s">
        <v>3</v>
      </c>
      <c r="F2672">
        <f t="shared" si="205"/>
        <v>7</v>
      </c>
      <c r="G2672" t="s">
        <v>4019</v>
      </c>
      <c r="H2672" t="s">
        <v>3798</v>
      </c>
      <c r="I2672" t="s">
        <v>3785</v>
      </c>
      <c r="J2672" t="s">
        <v>4397</v>
      </c>
      <c r="K2672" s="46">
        <v>0.60350000000000004</v>
      </c>
      <c r="L2672" s="27">
        <v>0</v>
      </c>
      <c r="M2672" s="27">
        <v>951.35</v>
      </c>
      <c r="N2672" s="27">
        <v>1.1399999999999999</v>
      </c>
      <c r="O2672" s="70">
        <f t="shared" si="206"/>
        <v>952.49</v>
      </c>
      <c r="P2672" s="76">
        <v>1.4449950445986126</v>
      </c>
      <c r="Q2672" s="66">
        <f t="shared" si="207"/>
        <v>1.65</v>
      </c>
      <c r="R2672" s="63">
        <v>1</v>
      </c>
      <c r="S2672" s="27">
        <v>0</v>
      </c>
      <c r="T2672" s="27">
        <v>952.49</v>
      </c>
      <c r="U2672" s="64">
        <f t="shared" si="208"/>
        <v>1.65</v>
      </c>
      <c r="V2672" s="65">
        <f t="shared" si="209"/>
        <v>954.14</v>
      </c>
    </row>
    <row r="2673" spans="1:22" x14ac:dyDescent="0.25">
      <c r="A2673" s="1" t="s">
        <v>3767</v>
      </c>
      <c r="B2673" t="s">
        <v>54</v>
      </c>
      <c r="C2673" t="s">
        <v>1441</v>
      </c>
      <c r="D2673" t="s">
        <v>1442</v>
      </c>
      <c r="E2673" t="s">
        <v>3</v>
      </c>
      <c r="F2673">
        <f t="shared" si="205"/>
        <v>7</v>
      </c>
      <c r="G2673" t="s">
        <v>3902</v>
      </c>
      <c r="H2673" t="s">
        <v>3782</v>
      </c>
      <c r="I2673" t="s">
        <v>3783</v>
      </c>
      <c r="J2673" t="s">
        <v>4397</v>
      </c>
      <c r="K2673" s="46">
        <v>1.8875999999999999</v>
      </c>
      <c r="L2673" s="27">
        <v>3.56</v>
      </c>
      <c r="M2673" s="27">
        <v>2975.59</v>
      </c>
      <c r="N2673" s="27">
        <v>0</v>
      </c>
      <c r="O2673" s="70">
        <f t="shared" si="206"/>
        <v>2979.15</v>
      </c>
      <c r="P2673" s="76">
        <v>0</v>
      </c>
      <c r="Q2673" s="66">
        <f t="shared" si="207"/>
        <v>0</v>
      </c>
      <c r="R2673" s="63">
        <v>1</v>
      </c>
      <c r="S2673" s="27">
        <v>0</v>
      </c>
      <c r="T2673" s="27">
        <v>2979.15</v>
      </c>
      <c r="U2673" s="64">
        <f t="shared" si="208"/>
        <v>0</v>
      </c>
      <c r="V2673" s="65">
        <f t="shared" si="209"/>
        <v>2979.15</v>
      </c>
    </row>
    <row r="2674" spans="1:22" x14ac:dyDescent="0.25">
      <c r="A2674" s="1" t="s">
        <v>3767</v>
      </c>
      <c r="B2674" t="s">
        <v>54</v>
      </c>
      <c r="C2674" t="s">
        <v>1441</v>
      </c>
      <c r="D2674" t="s">
        <v>1442</v>
      </c>
      <c r="E2674" t="s">
        <v>3</v>
      </c>
      <c r="F2674">
        <f t="shared" si="205"/>
        <v>7</v>
      </c>
      <c r="G2674" t="s">
        <v>3787</v>
      </c>
      <c r="H2674" t="s">
        <v>3782</v>
      </c>
      <c r="I2674" t="s">
        <v>3785</v>
      </c>
      <c r="J2674" t="s">
        <v>4397</v>
      </c>
      <c r="K2674" s="46">
        <v>2.8313999999999999</v>
      </c>
      <c r="L2674" s="27">
        <v>0</v>
      </c>
      <c r="M2674" s="27">
        <v>4463.3900000000003</v>
      </c>
      <c r="N2674" s="27">
        <v>5.35</v>
      </c>
      <c r="O2674" s="70">
        <f t="shared" si="206"/>
        <v>4468.7400000000007</v>
      </c>
      <c r="P2674" s="76">
        <v>1.4449950445986126</v>
      </c>
      <c r="Q2674" s="66">
        <f t="shared" si="207"/>
        <v>7.73</v>
      </c>
      <c r="R2674" s="63">
        <v>1</v>
      </c>
      <c r="S2674" s="27">
        <v>0</v>
      </c>
      <c r="T2674" s="27">
        <v>4468.7400000000007</v>
      </c>
      <c r="U2674" s="64">
        <f t="shared" si="208"/>
        <v>7.73</v>
      </c>
      <c r="V2674" s="65">
        <f t="shared" si="209"/>
        <v>4476.47</v>
      </c>
    </row>
    <row r="2675" spans="1:22" x14ac:dyDescent="0.25">
      <c r="A2675" s="1" t="s">
        <v>3767</v>
      </c>
      <c r="B2675" t="s">
        <v>54</v>
      </c>
      <c r="C2675" t="s">
        <v>1443</v>
      </c>
      <c r="D2675" t="s">
        <v>1444</v>
      </c>
      <c r="E2675" t="s">
        <v>3</v>
      </c>
      <c r="F2675">
        <f t="shared" si="205"/>
        <v>7</v>
      </c>
      <c r="G2675" t="s">
        <v>3778</v>
      </c>
      <c r="H2675" t="s">
        <v>3779</v>
      </c>
      <c r="I2675" t="s">
        <v>3780</v>
      </c>
      <c r="J2675" t="s">
        <v>4397</v>
      </c>
      <c r="K2675" s="46">
        <v>1.3358000000000001</v>
      </c>
      <c r="L2675" s="27">
        <v>139.72999999999999</v>
      </c>
      <c r="M2675" s="27">
        <v>1156.96</v>
      </c>
      <c r="N2675" s="27">
        <v>3757.0399999999995</v>
      </c>
      <c r="O2675" s="70">
        <f t="shared" si="206"/>
        <v>5053.7299999999996</v>
      </c>
      <c r="P2675" s="76">
        <v>1.4452626736983984</v>
      </c>
      <c r="Q2675" s="66">
        <f t="shared" si="207"/>
        <v>5429.91</v>
      </c>
      <c r="R2675" s="63">
        <v>1</v>
      </c>
      <c r="S2675" s="27">
        <v>0</v>
      </c>
      <c r="T2675" s="27">
        <v>5053.7299999999996</v>
      </c>
      <c r="U2675" s="64">
        <f t="shared" si="208"/>
        <v>5429.91</v>
      </c>
      <c r="V2675" s="65">
        <f t="shared" si="209"/>
        <v>10483.64</v>
      </c>
    </row>
    <row r="2676" spans="1:22" x14ac:dyDescent="0.25">
      <c r="A2676" s="1" t="s">
        <v>3767</v>
      </c>
      <c r="B2676" t="s">
        <v>54</v>
      </c>
      <c r="C2676" t="s">
        <v>1443</v>
      </c>
      <c r="D2676" t="s">
        <v>1444</v>
      </c>
      <c r="E2676" t="s">
        <v>3</v>
      </c>
      <c r="F2676">
        <f t="shared" si="205"/>
        <v>7</v>
      </c>
      <c r="G2676" t="s">
        <v>3781</v>
      </c>
      <c r="H2676" t="s">
        <v>3782</v>
      </c>
      <c r="I2676" t="s">
        <v>3783</v>
      </c>
      <c r="J2676" t="s">
        <v>4397</v>
      </c>
      <c r="K2676" s="46">
        <v>0.4007</v>
      </c>
      <c r="L2676" s="27">
        <v>1168.9100000000001</v>
      </c>
      <c r="M2676" s="27">
        <v>347.05</v>
      </c>
      <c r="N2676" s="27">
        <v>0</v>
      </c>
      <c r="O2676" s="70">
        <f t="shared" si="206"/>
        <v>1515.96</v>
      </c>
      <c r="P2676" s="76">
        <v>0</v>
      </c>
      <c r="Q2676" s="66">
        <f t="shared" si="207"/>
        <v>0</v>
      </c>
      <c r="R2676" s="63">
        <v>1</v>
      </c>
      <c r="S2676" s="27">
        <v>0</v>
      </c>
      <c r="T2676" s="27">
        <v>1515.96</v>
      </c>
      <c r="U2676" s="64">
        <f t="shared" si="208"/>
        <v>0</v>
      </c>
      <c r="V2676" s="65">
        <f t="shared" si="209"/>
        <v>1515.96</v>
      </c>
    </row>
    <row r="2677" spans="1:22" x14ac:dyDescent="0.25">
      <c r="A2677" s="1" t="s">
        <v>3767</v>
      </c>
      <c r="B2677" t="s">
        <v>54</v>
      </c>
      <c r="C2677" t="s">
        <v>1443</v>
      </c>
      <c r="D2677" t="s">
        <v>1444</v>
      </c>
      <c r="E2677" t="s">
        <v>3</v>
      </c>
      <c r="F2677">
        <f t="shared" si="205"/>
        <v>7</v>
      </c>
      <c r="G2677" t="s">
        <v>3902</v>
      </c>
      <c r="H2677" t="s">
        <v>3782</v>
      </c>
      <c r="I2677" t="s">
        <v>3783</v>
      </c>
      <c r="J2677" t="s">
        <v>4397</v>
      </c>
      <c r="K2677" s="46">
        <v>0.75690000000000002</v>
      </c>
      <c r="L2677" s="27">
        <v>2208.0100000000002</v>
      </c>
      <c r="M2677" s="27">
        <v>655.56</v>
      </c>
      <c r="N2677" s="27">
        <v>0</v>
      </c>
      <c r="O2677" s="70">
        <f t="shared" si="206"/>
        <v>2863.57</v>
      </c>
      <c r="P2677" s="76">
        <v>0</v>
      </c>
      <c r="Q2677" s="66">
        <f t="shared" si="207"/>
        <v>0</v>
      </c>
      <c r="R2677" s="63">
        <v>1</v>
      </c>
      <c r="S2677" s="27">
        <v>0</v>
      </c>
      <c r="T2677" s="27">
        <v>2863.57</v>
      </c>
      <c r="U2677" s="64">
        <f t="shared" si="208"/>
        <v>0</v>
      </c>
      <c r="V2677" s="65">
        <f t="shared" si="209"/>
        <v>2863.57</v>
      </c>
    </row>
    <row r="2678" spans="1:22" x14ac:dyDescent="0.25">
      <c r="A2678" s="1" t="s">
        <v>3767</v>
      </c>
      <c r="B2678" t="s">
        <v>54</v>
      </c>
      <c r="C2678" t="s">
        <v>1443</v>
      </c>
      <c r="D2678" t="s">
        <v>1444</v>
      </c>
      <c r="E2678" t="s">
        <v>3</v>
      </c>
      <c r="F2678">
        <f t="shared" si="205"/>
        <v>7</v>
      </c>
      <c r="G2678" t="s">
        <v>3815</v>
      </c>
      <c r="H2678" t="s">
        <v>3782</v>
      </c>
      <c r="I2678" t="s">
        <v>3785</v>
      </c>
      <c r="J2678" t="s">
        <v>4397</v>
      </c>
      <c r="K2678" s="46">
        <v>0.75690000000000002</v>
      </c>
      <c r="L2678" s="27">
        <v>0</v>
      </c>
      <c r="M2678" s="27">
        <v>655.56</v>
      </c>
      <c r="N2678" s="27">
        <v>2208.0100000000002</v>
      </c>
      <c r="O2678" s="70">
        <f t="shared" si="206"/>
        <v>2863.57</v>
      </c>
      <c r="P2678" s="76">
        <v>1.4452626736983984</v>
      </c>
      <c r="Q2678" s="66">
        <f t="shared" si="207"/>
        <v>3191.15</v>
      </c>
      <c r="R2678" s="63">
        <v>1</v>
      </c>
      <c r="S2678" s="27">
        <v>0</v>
      </c>
      <c r="T2678" s="27">
        <v>2863.57</v>
      </c>
      <c r="U2678" s="64">
        <f t="shared" si="208"/>
        <v>3191.15</v>
      </c>
      <c r="V2678" s="65">
        <f t="shared" si="209"/>
        <v>6054.72</v>
      </c>
    </row>
    <row r="2679" spans="1:22" x14ac:dyDescent="0.25">
      <c r="A2679" s="1" t="s">
        <v>3767</v>
      </c>
      <c r="B2679" t="s">
        <v>54</v>
      </c>
      <c r="C2679" t="s">
        <v>1443</v>
      </c>
      <c r="D2679" t="s">
        <v>1444</v>
      </c>
      <c r="E2679" t="s">
        <v>3</v>
      </c>
      <c r="F2679">
        <f t="shared" si="205"/>
        <v>7</v>
      </c>
      <c r="G2679" t="s">
        <v>3787</v>
      </c>
      <c r="H2679" t="s">
        <v>3782</v>
      </c>
      <c r="I2679" t="s">
        <v>3785</v>
      </c>
      <c r="J2679" t="s">
        <v>4397</v>
      </c>
      <c r="K2679" s="46">
        <v>0.89059999999999995</v>
      </c>
      <c r="L2679" s="27">
        <v>0</v>
      </c>
      <c r="M2679" s="27">
        <v>771.36</v>
      </c>
      <c r="N2679" s="27">
        <v>2598.04</v>
      </c>
      <c r="O2679" s="70">
        <f t="shared" si="206"/>
        <v>3369.4</v>
      </c>
      <c r="P2679" s="76">
        <v>1.4452626736983984</v>
      </c>
      <c r="Q2679" s="66">
        <f t="shared" si="207"/>
        <v>3754.85</v>
      </c>
      <c r="R2679" s="63">
        <v>1</v>
      </c>
      <c r="S2679" s="27">
        <v>0</v>
      </c>
      <c r="T2679" s="27">
        <v>3369.4</v>
      </c>
      <c r="U2679" s="64">
        <f t="shared" si="208"/>
        <v>3754.85</v>
      </c>
      <c r="V2679" s="65">
        <f t="shared" si="209"/>
        <v>7124.25</v>
      </c>
    </row>
    <row r="2680" spans="1:22" x14ac:dyDescent="0.25">
      <c r="A2680" s="1" t="s">
        <v>3767</v>
      </c>
      <c r="B2680" t="s">
        <v>54</v>
      </c>
      <c r="C2680" t="s">
        <v>1443</v>
      </c>
      <c r="D2680" t="s">
        <v>1444</v>
      </c>
      <c r="E2680" t="s">
        <v>3</v>
      </c>
      <c r="F2680">
        <f t="shared" si="205"/>
        <v>7</v>
      </c>
      <c r="G2680" t="s">
        <v>4020</v>
      </c>
      <c r="H2680" t="s">
        <v>3798</v>
      </c>
      <c r="I2680" t="s">
        <v>3785</v>
      </c>
      <c r="J2680" t="s">
        <v>4397</v>
      </c>
      <c r="K2680" s="46">
        <v>0.26910000000000001</v>
      </c>
      <c r="L2680" s="27">
        <v>0</v>
      </c>
      <c r="M2680" s="27">
        <v>233.07</v>
      </c>
      <c r="N2680" s="27">
        <v>785.01</v>
      </c>
      <c r="O2680" s="70">
        <f t="shared" si="206"/>
        <v>1018.0799999999999</v>
      </c>
      <c r="P2680" s="76">
        <v>1.4452626736983984</v>
      </c>
      <c r="Q2680" s="66">
        <f t="shared" si="207"/>
        <v>1134.55</v>
      </c>
      <c r="R2680" s="63">
        <v>1</v>
      </c>
      <c r="S2680" s="27">
        <v>0</v>
      </c>
      <c r="T2680" s="27">
        <v>1018.0799999999999</v>
      </c>
      <c r="U2680" s="64">
        <f t="shared" si="208"/>
        <v>1134.55</v>
      </c>
      <c r="V2680" s="65">
        <f t="shared" si="209"/>
        <v>2152.63</v>
      </c>
    </row>
    <row r="2681" spans="1:22" x14ac:dyDescent="0.25">
      <c r="A2681" s="1" t="s">
        <v>3767</v>
      </c>
      <c r="B2681" t="s">
        <v>54</v>
      </c>
      <c r="C2681" t="s">
        <v>1445</v>
      </c>
      <c r="D2681" t="s">
        <v>370</v>
      </c>
      <c r="E2681" t="s">
        <v>3</v>
      </c>
      <c r="F2681">
        <f t="shared" si="205"/>
        <v>7</v>
      </c>
      <c r="G2681" t="s">
        <v>3778</v>
      </c>
      <c r="H2681" t="s">
        <v>3779</v>
      </c>
      <c r="I2681" t="s">
        <v>3780</v>
      </c>
      <c r="J2681" t="s">
        <v>4397</v>
      </c>
      <c r="K2681" s="46">
        <v>0.99560000000000004</v>
      </c>
      <c r="L2681" s="27">
        <v>0</v>
      </c>
      <c r="M2681" s="27">
        <v>3040.38</v>
      </c>
      <c r="N2681" s="27">
        <v>0</v>
      </c>
      <c r="O2681" s="70">
        <f t="shared" si="206"/>
        <v>3040.38</v>
      </c>
      <c r="P2681" s="76">
        <v>0</v>
      </c>
      <c r="Q2681" s="66">
        <f t="shared" si="207"/>
        <v>0</v>
      </c>
      <c r="R2681" s="63">
        <v>0</v>
      </c>
      <c r="S2681" s="27">
        <v>0</v>
      </c>
      <c r="T2681" s="27">
        <v>3040.38</v>
      </c>
      <c r="U2681" s="64">
        <f t="shared" si="208"/>
        <v>0</v>
      </c>
      <c r="V2681" s="65">
        <f t="shared" si="209"/>
        <v>3040.38</v>
      </c>
    </row>
    <row r="2682" spans="1:22" x14ac:dyDescent="0.25">
      <c r="A2682" s="1" t="s">
        <v>3767</v>
      </c>
      <c r="B2682" t="s">
        <v>54</v>
      </c>
      <c r="C2682" t="s">
        <v>1445</v>
      </c>
      <c r="D2682" t="s">
        <v>370</v>
      </c>
      <c r="E2682" t="s">
        <v>3</v>
      </c>
      <c r="F2682">
        <f t="shared" si="205"/>
        <v>7</v>
      </c>
      <c r="G2682" t="s">
        <v>3781</v>
      </c>
      <c r="H2682" t="s">
        <v>3782</v>
      </c>
      <c r="I2682" t="s">
        <v>3783</v>
      </c>
      <c r="J2682" t="s">
        <v>4397</v>
      </c>
      <c r="K2682" s="46">
        <v>2.0059</v>
      </c>
      <c r="L2682" s="27">
        <v>0</v>
      </c>
      <c r="M2682" s="27">
        <v>6125.65</v>
      </c>
      <c r="N2682" s="27">
        <v>0</v>
      </c>
      <c r="O2682" s="70">
        <f t="shared" si="206"/>
        <v>6125.65</v>
      </c>
      <c r="P2682" s="76">
        <v>0</v>
      </c>
      <c r="Q2682" s="66">
        <f t="shared" si="207"/>
        <v>0</v>
      </c>
      <c r="R2682" s="63">
        <v>0</v>
      </c>
      <c r="S2682" s="27">
        <v>0</v>
      </c>
      <c r="T2682" s="27">
        <v>6125.65</v>
      </c>
      <c r="U2682" s="64">
        <f t="shared" si="208"/>
        <v>0</v>
      </c>
      <c r="V2682" s="65">
        <f t="shared" si="209"/>
        <v>6125.65</v>
      </c>
    </row>
    <row r="2683" spans="1:22" x14ac:dyDescent="0.25">
      <c r="A2683" s="1" t="s">
        <v>3767</v>
      </c>
      <c r="B2683" t="s">
        <v>54</v>
      </c>
      <c r="C2683" t="s">
        <v>1445</v>
      </c>
      <c r="D2683" t="s">
        <v>370</v>
      </c>
      <c r="E2683" t="s">
        <v>3</v>
      </c>
      <c r="F2683">
        <f t="shared" si="205"/>
        <v>7</v>
      </c>
      <c r="G2683" t="s">
        <v>4021</v>
      </c>
      <c r="H2683" t="s">
        <v>3782</v>
      </c>
      <c r="I2683" t="s">
        <v>3785</v>
      </c>
      <c r="J2683" t="s">
        <v>4397</v>
      </c>
      <c r="K2683" s="46">
        <v>0.33429999999999999</v>
      </c>
      <c r="L2683" s="27">
        <v>0</v>
      </c>
      <c r="M2683" s="27">
        <v>1020.89</v>
      </c>
      <c r="N2683" s="27">
        <v>0</v>
      </c>
      <c r="O2683" s="70">
        <f t="shared" si="206"/>
        <v>1020.89</v>
      </c>
      <c r="P2683" s="76">
        <v>0</v>
      </c>
      <c r="Q2683" s="66">
        <f t="shared" si="207"/>
        <v>0</v>
      </c>
      <c r="R2683" s="63">
        <v>0</v>
      </c>
      <c r="S2683" s="27">
        <v>0</v>
      </c>
      <c r="T2683" s="27">
        <v>1020.89</v>
      </c>
      <c r="U2683" s="64">
        <f t="shared" si="208"/>
        <v>0</v>
      </c>
      <c r="V2683" s="65">
        <f t="shared" si="209"/>
        <v>1020.89</v>
      </c>
    </row>
    <row r="2684" spans="1:22" x14ac:dyDescent="0.25">
      <c r="A2684" s="1" t="s">
        <v>3767</v>
      </c>
      <c r="B2684" t="s">
        <v>54</v>
      </c>
      <c r="C2684" t="s">
        <v>1445</v>
      </c>
      <c r="D2684" t="s">
        <v>370</v>
      </c>
      <c r="E2684" t="s">
        <v>3</v>
      </c>
      <c r="F2684">
        <f t="shared" si="205"/>
        <v>7</v>
      </c>
      <c r="G2684" t="s">
        <v>3974</v>
      </c>
      <c r="H2684" t="s">
        <v>3782</v>
      </c>
      <c r="I2684" t="s">
        <v>3783</v>
      </c>
      <c r="J2684" t="s">
        <v>4397</v>
      </c>
      <c r="K2684" s="46">
        <v>0.66859999999999997</v>
      </c>
      <c r="L2684" s="27">
        <v>0</v>
      </c>
      <c r="M2684" s="27">
        <v>2041.78</v>
      </c>
      <c r="N2684" s="27">
        <v>0</v>
      </c>
      <c r="O2684" s="70">
        <f t="shared" si="206"/>
        <v>2041.78</v>
      </c>
      <c r="P2684" s="76">
        <v>0</v>
      </c>
      <c r="Q2684" s="66">
        <f t="shared" si="207"/>
        <v>0</v>
      </c>
      <c r="R2684" s="63">
        <v>0</v>
      </c>
      <c r="S2684" s="27">
        <v>0</v>
      </c>
      <c r="T2684" s="27">
        <v>2041.78</v>
      </c>
      <c r="U2684" s="64">
        <f t="shared" si="208"/>
        <v>0</v>
      </c>
      <c r="V2684" s="65">
        <f t="shared" si="209"/>
        <v>2041.78</v>
      </c>
    </row>
    <row r="2685" spans="1:22" x14ac:dyDescent="0.25">
      <c r="A2685" s="1" t="s">
        <v>3767</v>
      </c>
      <c r="B2685" t="s">
        <v>54</v>
      </c>
      <c r="C2685" t="s">
        <v>1445</v>
      </c>
      <c r="D2685" t="s">
        <v>370</v>
      </c>
      <c r="E2685" t="s">
        <v>3</v>
      </c>
      <c r="F2685">
        <f t="shared" si="205"/>
        <v>7</v>
      </c>
      <c r="G2685" t="s">
        <v>3787</v>
      </c>
      <c r="H2685" t="s">
        <v>3782</v>
      </c>
      <c r="I2685" t="s">
        <v>3785</v>
      </c>
      <c r="J2685" t="s">
        <v>4397</v>
      </c>
      <c r="K2685" s="46">
        <v>0.99560000000000004</v>
      </c>
      <c r="L2685" s="27">
        <v>0</v>
      </c>
      <c r="M2685" s="27">
        <v>3040.38</v>
      </c>
      <c r="N2685" s="27">
        <v>0</v>
      </c>
      <c r="O2685" s="70">
        <f t="shared" si="206"/>
        <v>3040.38</v>
      </c>
      <c r="P2685" s="76">
        <v>0</v>
      </c>
      <c r="Q2685" s="66">
        <f t="shared" si="207"/>
        <v>0</v>
      </c>
      <c r="R2685" s="63">
        <v>0</v>
      </c>
      <c r="S2685" s="27">
        <v>0</v>
      </c>
      <c r="T2685" s="27">
        <v>3040.38</v>
      </c>
      <c r="U2685" s="64">
        <f t="shared" si="208"/>
        <v>0</v>
      </c>
      <c r="V2685" s="65">
        <f t="shared" si="209"/>
        <v>3040.38</v>
      </c>
    </row>
    <row r="2686" spans="1:22" x14ac:dyDescent="0.25">
      <c r="A2686" s="1" t="s">
        <v>3767</v>
      </c>
      <c r="B2686" t="s">
        <v>54</v>
      </c>
      <c r="C2686" t="s">
        <v>1446</v>
      </c>
      <c r="D2686" t="s">
        <v>1447</v>
      </c>
      <c r="E2686" t="s">
        <v>3</v>
      </c>
      <c r="F2686">
        <f t="shared" si="205"/>
        <v>7</v>
      </c>
      <c r="G2686" t="s">
        <v>3778</v>
      </c>
      <c r="H2686" t="s">
        <v>3779</v>
      </c>
      <c r="I2686" t="s">
        <v>3780</v>
      </c>
      <c r="J2686" t="s">
        <v>4397</v>
      </c>
      <c r="K2686" s="46">
        <v>1.4595</v>
      </c>
      <c r="L2686" s="27">
        <v>0</v>
      </c>
      <c r="M2686" s="27">
        <v>0</v>
      </c>
      <c r="N2686" s="27">
        <v>0</v>
      </c>
      <c r="O2686" s="70">
        <f t="shared" si="206"/>
        <v>0</v>
      </c>
      <c r="P2686" s="76">
        <v>0</v>
      </c>
      <c r="Q2686" s="66">
        <f t="shared" si="207"/>
        <v>0</v>
      </c>
      <c r="R2686" s="63">
        <v>0</v>
      </c>
      <c r="S2686" s="27">
        <v>0</v>
      </c>
      <c r="T2686" s="27">
        <v>0</v>
      </c>
      <c r="U2686" s="64">
        <f t="shared" si="208"/>
        <v>0</v>
      </c>
      <c r="V2686" s="65">
        <f t="shared" si="209"/>
        <v>0</v>
      </c>
    </row>
    <row r="2687" spans="1:22" x14ac:dyDescent="0.25">
      <c r="A2687" s="1" t="s">
        <v>3767</v>
      </c>
      <c r="B2687" t="s">
        <v>54</v>
      </c>
      <c r="C2687" t="s">
        <v>1446</v>
      </c>
      <c r="D2687" t="s">
        <v>1447</v>
      </c>
      <c r="E2687" t="s">
        <v>3</v>
      </c>
      <c r="F2687">
        <f t="shared" si="205"/>
        <v>7</v>
      </c>
      <c r="G2687" t="s">
        <v>3900</v>
      </c>
      <c r="H2687" t="s">
        <v>3779</v>
      </c>
      <c r="I2687" t="s">
        <v>3780</v>
      </c>
      <c r="J2687" t="s">
        <v>4397</v>
      </c>
      <c r="K2687" s="46">
        <v>1.5</v>
      </c>
      <c r="L2687" s="27">
        <v>0</v>
      </c>
      <c r="M2687" s="27">
        <v>0</v>
      </c>
      <c r="N2687" s="27">
        <v>0</v>
      </c>
      <c r="O2687" s="70">
        <f t="shared" si="206"/>
        <v>0</v>
      </c>
      <c r="P2687" s="76">
        <v>0</v>
      </c>
      <c r="Q2687" s="66">
        <f t="shared" si="207"/>
        <v>0</v>
      </c>
      <c r="R2687" s="63">
        <v>0</v>
      </c>
      <c r="S2687" s="27">
        <v>0</v>
      </c>
      <c r="T2687" s="27">
        <v>0</v>
      </c>
      <c r="U2687" s="64">
        <f t="shared" si="208"/>
        <v>0</v>
      </c>
      <c r="V2687" s="65">
        <f t="shared" si="209"/>
        <v>0</v>
      </c>
    </row>
    <row r="2688" spans="1:22" x14ac:dyDescent="0.25">
      <c r="A2688" s="1" t="s">
        <v>3767</v>
      </c>
      <c r="B2688" t="s">
        <v>54</v>
      </c>
      <c r="C2688" t="s">
        <v>1446</v>
      </c>
      <c r="D2688" t="s">
        <v>1447</v>
      </c>
      <c r="E2688" t="s">
        <v>3</v>
      </c>
      <c r="F2688">
        <f t="shared" si="205"/>
        <v>7</v>
      </c>
      <c r="G2688" t="s">
        <v>3787</v>
      </c>
      <c r="H2688" t="s">
        <v>3782</v>
      </c>
      <c r="I2688" t="s">
        <v>3785</v>
      </c>
      <c r="J2688" t="s">
        <v>4397</v>
      </c>
      <c r="K2688" s="46">
        <v>3</v>
      </c>
      <c r="L2688" s="27">
        <v>0</v>
      </c>
      <c r="M2688" s="27">
        <v>0</v>
      </c>
      <c r="N2688" s="27">
        <v>0</v>
      </c>
      <c r="O2688" s="70">
        <f t="shared" si="206"/>
        <v>0</v>
      </c>
      <c r="P2688" s="76">
        <v>0</v>
      </c>
      <c r="Q2688" s="66">
        <f t="shared" si="207"/>
        <v>0</v>
      </c>
      <c r="R2688" s="63">
        <v>0</v>
      </c>
      <c r="S2688" s="27">
        <v>0</v>
      </c>
      <c r="T2688" s="27">
        <v>0</v>
      </c>
      <c r="U2688" s="64">
        <f t="shared" si="208"/>
        <v>0</v>
      </c>
      <c r="V2688" s="65">
        <f t="shared" si="209"/>
        <v>0</v>
      </c>
    </row>
    <row r="2689" spans="1:22" x14ac:dyDescent="0.25">
      <c r="A2689" s="1" t="s">
        <v>3767</v>
      </c>
      <c r="B2689" t="s">
        <v>54</v>
      </c>
      <c r="C2689" t="s">
        <v>1448</v>
      </c>
      <c r="D2689" t="s">
        <v>559</v>
      </c>
      <c r="E2689" t="s">
        <v>3</v>
      </c>
      <c r="F2689">
        <f t="shared" si="205"/>
        <v>7</v>
      </c>
      <c r="G2689" t="s">
        <v>3778</v>
      </c>
      <c r="H2689" t="s">
        <v>3779</v>
      </c>
      <c r="I2689" t="s">
        <v>3780</v>
      </c>
      <c r="J2689" t="s">
        <v>4397</v>
      </c>
      <c r="K2689" s="46">
        <v>1.5</v>
      </c>
      <c r="L2689" s="27">
        <v>0</v>
      </c>
      <c r="M2689" s="27">
        <v>22.05</v>
      </c>
      <c r="N2689" s="27">
        <v>0</v>
      </c>
      <c r="O2689" s="70">
        <f t="shared" si="206"/>
        <v>22.05</v>
      </c>
      <c r="P2689" s="76">
        <v>0</v>
      </c>
      <c r="Q2689" s="66">
        <f t="shared" si="207"/>
        <v>0</v>
      </c>
      <c r="R2689" s="63">
        <v>0</v>
      </c>
      <c r="S2689" s="27">
        <v>0</v>
      </c>
      <c r="T2689" s="27">
        <v>22.05</v>
      </c>
      <c r="U2689" s="64">
        <f t="shared" si="208"/>
        <v>0</v>
      </c>
      <c r="V2689" s="65">
        <f t="shared" si="209"/>
        <v>22.05</v>
      </c>
    </row>
    <row r="2690" spans="1:22" x14ac:dyDescent="0.25">
      <c r="A2690" s="1" t="s">
        <v>3767</v>
      </c>
      <c r="B2690" t="s">
        <v>54</v>
      </c>
      <c r="C2690" t="s">
        <v>1448</v>
      </c>
      <c r="D2690" t="s">
        <v>559</v>
      </c>
      <c r="E2690" t="s">
        <v>3</v>
      </c>
      <c r="F2690">
        <f t="shared" ref="F2690:F2753" si="210">LEN(C2690)</f>
        <v>7</v>
      </c>
      <c r="G2690" t="s">
        <v>3902</v>
      </c>
      <c r="H2690" t="s">
        <v>3782</v>
      </c>
      <c r="I2690" t="s">
        <v>3783</v>
      </c>
      <c r="J2690" t="s">
        <v>4397</v>
      </c>
      <c r="K2690" s="46">
        <v>2</v>
      </c>
      <c r="L2690" s="27">
        <v>0</v>
      </c>
      <c r="M2690" s="27">
        <v>29.4</v>
      </c>
      <c r="N2690" s="27">
        <v>0</v>
      </c>
      <c r="O2690" s="70">
        <f t="shared" ref="O2690:O2753" si="211">SUM(L2690:N2690)</f>
        <v>29.4</v>
      </c>
      <c r="P2690" s="76">
        <v>0</v>
      </c>
      <c r="Q2690" s="66">
        <f t="shared" ref="Q2690:Q2753" si="212">ROUND(P2690*N2690,2)</f>
        <v>0</v>
      </c>
      <c r="R2690" s="63">
        <v>0</v>
      </c>
      <c r="S2690" s="27">
        <v>0</v>
      </c>
      <c r="T2690" s="27">
        <v>29.4</v>
      </c>
      <c r="U2690" s="64">
        <f t="shared" ref="U2690:U2753" si="213">ROUND(SUM(L2690,M2690,N2690,Q2690,-S2690,-T2690), 2)</f>
        <v>0</v>
      </c>
      <c r="V2690" s="65">
        <f t="shared" ref="V2690:V2753" si="214">SUM(S2690,T2690,U2690)</f>
        <v>29.4</v>
      </c>
    </row>
    <row r="2691" spans="1:22" x14ac:dyDescent="0.25">
      <c r="A2691" s="1" t="s">
        <v>3767</v>
      </c>
      <c r="B2691" t="s">
        <v>54</v>
      </c>
      <c r="C2691" t="s">
        <v>1448</v>
      </c>
      <c r="D2691" t="s">
        <v>559</v>
      </c>
      <c r="E2691" t="s">
        <v>3</v>
      </c>
      <c r="F2691">
        <f t="shared" si="210"/>
        <v>7</v>
      </c>
      <c r="G2691" t="s">
        <v>3787</v>
      </c>
      <c r="H2691" t="s">
        <v>3782</v>
      </c>
      <c r="I2691" t="s">
        <v>3785</v>
      </c>
      <c r="J2691" t="s">
        <v>4397</v>
      </c>
      <c r="K2691" s="46">
        <v>1</v>
      </c>
      <c r="L2691" s="27">
        <v>0</v>
      </c>
      <c r="M2691" s="27">
        <v>14.7</v>
      </c>
      <c r="N2691" s="27">
        <v>0</v>
      </c>
      <c r="O2691" s="70">
        <f t="shared" si="211"/>
        <v>14.7</v>
      </c>
      <c r="P2691" s="76">
        <v>0</v>
      </c>
      <c r="Q2691" s="66">
        <f t="shared" si="212"/>
        <v>0</v>
      </c>
      <c r="R2691" s="63">
        <v>0</v>
      </c>
      <c r="S2691" s="27">
        <v>0</v>
      </c>
      <c r="T2691" s="27">
        <v>14.7</v>
      </c>
      <c r="U2691" s="64">
        <f t="shared" si="213"/>
        <v>0</v>
      </c>
      <c r="V2691" s="65">
        <f t="shared" si="214"/>
        <v>14.7</v>
      </c>
    </row>
    <row r="2692" spans="1:22" x14ac:dyDescent="0.25">
      <c r="A2692" s="1" t="s">
        <v>3767</v>
      </c>
      <c r="B2692" t="s">
        <v>54</v>
      </c>
      <c r="C2692" t="s">
        <v>1448</v>
      </c>
      <c r="D2692" t="s">
        <v>559</v>
      </c>
      <c r="E2692" t="s">
        <v>3</v>
      </c>
      <c r="F2692">
        <f t="shared" si="210"/>
        <v>7</v>
      </c>
      <c r="G2692" t="s">
        <v>3869</v>
      </c>
      <c r="H2692" t="s">
        <v>3782</v>
      </c>
      <c r="I2692" t="s">
        <v>3785</v>
      </c>
      <c r="J2692" t="s">
        <v>4397</v>
      </c>
      <c r="K2692" s="46">
        <v>2</v>
      </c>
      <c r="L2692" s="27">
        <v>0</v>
      </c>
      <c r="M2692" s="27">
        <v>29.4</v>
      </c>
      <c r="N2692" s="27">
        <v>0</v>
      </c>
      <c r="O2692" s="70">
        <f t="shared" si="211"/>
        <v>29.4</v>
      </c>
      <c r="P2692" s="76">
        <v>0</v>
      </c>
      <c r="Q2692" s="66">
        <f t="shared" si="212"/>
        <v>0</v>
      </c>
      <c r="R2692" s="63">
        <v>0</v>
      </c>
      <c r="S2692" s="27">
        <v>0</v>
      </c>
      <c r="T2692" s="27">
        <v>29.4</v>
      </c>
      <c r="U2692" s="64">
        <f t="shared" si="213"/>
        <v>0</v>
      </c>
      <c r="V2692" s="65">
        <f t="shared" si="214"/>
        <v>29.4</v>
      </c>
    </row>
    <row r="2693" spans="1:22" x14ac:dyDescent="0.25">
      <c r="A2693" s="1" t="s">
        <v>3767</v>
      </c>
      <c r="B2693" t="s">
        <v>54</v>
      </c>
      <c r="C2693" t="s">
        <v>1449</v>
      </c>
      <c r="D2693" t="s">
        <v>57</v>
      </c>
      <c r="E2693" t="s">
        <v>3</v>
      </c>
      <c r="F2693">
        <f t="shared" si="210"/>
        <v>7</v>
      </c>
      <c r="G2693" t="s">
        <v>3778</v>
      </c>
      <c r="H2693" t="s">
        <v>3779</v>
      </c>
      <c r="I2693" t="s">
        <v>3780</v>
      </c>
      <c r="J2693" t="s">
        <v>4397</v>
      </c>
      <c r="K2693" s="46">
        <v>1.2548999999999999</v>
      </c>
      <c r="L2693" s="27">
        <v>0</v>
      </c>
      <c r="M2693" s="27">
        <v>50.76</v>
      </c>
      <c r="N2693" s="27">
        <v>0</v>
      </c>
      <c r="O2693" s="70">
        <f t="shared" si="211"/>
        <v>50.76</v>
      </c>
      <c r="P2693" s="76">
        <v>0</v>
      </c>
      <c r="Q2693" s="66">
        <f t="shared" si="212"/>
        <v>0</v>
      </c>
      <c r="R2693" s="63">
        <v>0</v>
      </c>
      <c r="S2693" s="27">
        <v>0</v>
      </c>
      <c r="T2693" s="27">
        <v>50.76</v>
      </c>
      <c r="U2693" s="64">
        <f t="shared" si="213"/>
        <v>0</v>
      </c>
      <c r="V2693" s="65">
        <f t="shared" si="214"/>
        <v>50.76</v>
      </c>
    </row>
    <row r="2694" spans="1:22" x14ac:dyDescent="0.25">
      <c r="A2694" s="1" t="s">
        <v>3767</v>
      </c>
      <c r="B2694" t="s">
        <v>54</v>
      </c>
      <c r="C2694" t="s">
        <v>1449</v>
      </c>
      <c r="D2694" t="s">
        <v>57</v>
      </c>
      <c r="E2694" t="s">
        <v>3</v>
      </c>
      <c r="F2694">
        <f t="shared" si="210"/>
        <v>7</v>
      </c>
      <c r="G2694" t="s">
        <v>3817</v>
      </c>
      <c r="H2694" t="s">
        <v>3782</v>
      </c>
      <c r="I2694" t="s">
        <v>3783</v>
      </c>
      <c r="J2694" t="s">
        <v>4397</v>
      </c>
      <c r="K2694" s="46">
        <v>0.84899999999999998</v>
      </c>
      <c r="L2694" s="27">
        <v>0</v>
      </c>
      <c r="M2694" s="27">
        <v>34.340000000000003</v>
      </c>
      <c r="N2694" s="27">
        <v>0</v>
      </c>
      <c r="O2694" s="70">
        <f t="shared" si="211"/>
        <v>34.340000000000003</v>
      </c>
      <c r="P2694" s="76">
        <v>0</v>
      </c>
      <c r="Q2694" s="66">
        <f t="shared" si="212"/>
        <v>0</v>
      </c>
      <c r="R2694" s="63">
        <v>0</v>
      </c>
      <c r="S2694" s="27">
        <v>0</v>
      </c>
      <c r="T2694" s="27">
        <v>34.340000000000003</v>
      </c>
      <c r="U2694" s="64">
        <f t="shared" si="213"/>
        <v>0</v>
      </c>
      <c r="V2694" s="65">
        <f t="shared" si="214"/>
        <v>34.340000000000003</v>
      </c>
    </row>
    <row r="2695" spans="1:22" x14ac:dyDescent="0.25">
      <c r="A2695" s="1" t="s">
        <v>3767</v>
      </c>
      <c r="B2695" t="s">
        <v>54</v>
      </c>
      <c r="C2695" t="s">
        <v>1449</v>
      </c>
      <c r="D2695" t="s">
        <v>57</v>
      </c>
      <c r="E2695" t="s">
        <v>3</v>
      </c>
      <c r="F2695">
        <f t="shared" si="210"/>
        <v>7</v>
      </c>
      <c r="G2695" t="s">
        <v>4288</v>
      </c>
      <c r="H2695" t="s">
        <v>3782</v>
      </c>
      <c r="I2695" t="s">
        <v>3783</v>
      </c>
      <c r="J2695" t="s">
        <v>4397</v>
      </c>
      <c r="K2695" s="46">
        <v>0.84899999999999998</v>
      </c>
      <c r="L2695" s="27">
        <v>0</v>
      </c>
      <c r="M2695" s="27">
        <v>34.340000000000003</v>
      </c>
      <c r="N2695" s="27">
        <v>0</v>
      </c>
      <c r="O2695" s="70">
        <f t="shared" si="211"/>
        <v>34.340000000000003</v>
      </c>
      <c r="P2695" s="76">
        <v>0</v>
      </c>
      <c r="Q2695" s="66">
        <f t="shared" si="212"/>
        <v>0</v>
      </c>
      <c r="R2695" s="63">
        <v>0</v>
      </c>
      <c r="S2695" s="27">
        <v>0</v>
      </c>
      <c r="T2695" s="27">
        <v>34.340000000000003</v>
      </c>
      <c r="U2695" s="64">
        <f t="shared" si="213"/>
        <v>0</v>
      </c>
      <c r="V2695" s="65">
        <f t="shared" si="214"/>
        <v>34.340000000000003</v>
      </c>
    </row>
    <row r="2696" spans="1:22" x14ac:dyDescent="0.25">
      <c r="A2696" s="1" t="s">
        <v>3767</v>
      </c>
      <c r="B2696" t="s">
        <v>54</v>
      </c>
      <c r="C2696" t="s">
        <v>1449</v>
      </c>
      <c r="D2696" t="s">
        <v>57</v>
      </c>
      <c r="E2696" t="s">
        <v>3</v>
      </c>
      <c r="F2696">
        <f t="shared" si="210"/>
        <v>7</v>
      </c>
      <c r="G2696" t="s">
        <v>3787</v>
      </c>
      <c r="H2696" t="s">
        <v>3782</v>
      </c>
      <c r="I2696" t="s">
        <v>3785</v>
      </c>
      <c r="J2696" t="s">
        <v>4397</v>
      </c>
      <c r="K2696" s="46">
        <v>2.5471000000000004</v>
      </c>
      <c r="L2696" s="27">
        <v>0</v>
      </c>
      <c r="M2696" s="27">
        <v>103.02</v>
      </c>
      <c r="N2696" s="27">
        <v>0</v>
      </c>
      <c r="O2696" s="70">
        <f t="shared" si="211"/>
        <v>103.02</v>
      </c>
      <c r="P2696" s="76">
        <v>0</v>
      </c>
      <c r="Q2696" s="66">
        <f t="shared" si="212"/>
        <v>0</v>
      </c>
      <c r="R2696" s="63">
        <v>0</v>
      </c>
      <c r="S2696" s="27">
        <v>0</v>
      </c>
      <c r="T2696" s="27">
        <v>103.02</v>
      </c>
      <c r="U2696" s="64">
        <f t="shared" si="213"/>
        <v>0</v>
      </c>
      <c r="V2696" s="65">
        <f t="shared" si="214"/>
        <v>103.02</v>
      </c>
    </row>
    <row r="2697" spans="1:22" x14ac:dyDescent="0.25">
      <c r="A2697" s="1" t="s">
        <v>3767</v>
      </c>
      <c r="B2697" t="s">
        <v>54</v>
      </c>
      <c r="C2697" t="s">
        <v>1450</v>
      </c>
      <c r="D2697" t="s">
        <v>1451</v>
      </c>
      <c r="E2697" t="s">
        <v>3</v>
      </c>
      <c r="F2697">
        <f t="shared" si="210"/>
        <v>7</v>
      </c>
      <c r="G2697" t="s">
        <v>3778</v>
      </c>
      <c r="H2697" t="s">
        <v>3779</v>
      </c>
      <c r="I2697" t="s">
        <v>3780</v>
      </c>
      <c r="J2697" t="s">
        <v>4397</v>
      </c>
      <c r="K2697" s="46">
        <v>1.3953</v>
      </c>
      <c r="L2697" s="27">
        <v>574.44000000000005</v>
      </c>
      <c r="M2697" s="27">
        <v>2117.7199999999998</v>
      </c>
      <c r="N2697" s="27">
        <v>2106.21</v>
      </c>
      <c r="O2697" s="70">
        <f t="shared" si="211"/>
        <v>4798.37</v>
      </c>
      <c r="P2697" s="76">
        <v>1.4452629684010374</v>
      </c>
      <c r="Q2697" s="66">
        <f t="shared" si="212"/>
        <v>3044.03</v>
      </c>
      <c r="R2697" s="63">
        <v>1</v>
      </c>
      <c r="S2697" s="27">
        <v>0</v>
      </c>
      <c r="T2697" s="27">
        <v>4798.37</v>
      </c>
      <c r="U2697" s="64">
        <f t="shared" si="213"/>
        <v>3044.03</v>
      </c>
      <c r="V2697" s="65">
        <f t="shared" si="214"/>
        <v>7842.4</v>
      </c>
    </row>
    <row r="2698" spans="1:22" x14ac:dyDescent="0.25">
      <c r="A2698" s="1" t="s">
        <v>3767</v>
      </c>
      <c r="B2698" t="s">
        <v>54</v>
      </c>
      <c r="C2698" t="s">
        <v>1450</v>
      </c>
      <c r="D2698" t="s">
        <v>1451</v>
      </c>
      <c r="E2698" t="s">
        <v>3</v>
      </c>
      <c r="F2698">
        <f t="shared" si="210"/>
        <v>7</v>
      </c>
      <c r="G2698" t="s">
        <v>3784</v>
      </c>
      <c r="H2698" t="s">
        <v>3782</v>
      </c>
      <c r="I2698" t="s">
        <v>3785</v>
      </c>
      <c r="J2698" t="s">
        <v>4397</v>
      </c>
      <c r="K2698" s="46">
        <v>0.27910000000000001</v>
      </c>
      <c r="L2698" s="27">
        <v>0</v>
      </c>
      <c r="M2698" s="27">
        <v>423.6</v>
      </c>
      <c r="N2698" s="27">
        <v>536.21</v>
      </c>
      <c r="O2698" s="70">
        <f t="shared" si="211"/>
        <v>959.81000000000006</v>
      </c>
      <c r="P2698" s="76">
        <v>1.4452629684010374</v>
      </c>
      <c r="Q2698" s="66">
        <f t="shared" si="212"/>
        <v>774.96</v>
      </c>
      <c r="R2698" s="63">
        <v>1</v>
      </c>
      <c r="S2698" s="27">
        <v>0</v>
      </c>
      <c r="T2698" s="27">
        <v>959.81000000000006</v>
      </c>
      <c r="U2698" s="64">
        <f t="shared" si="213"/>
        <v>774.96</v>
      </c>
      <c r="V2698" s="65">
        <f t="shared" si="214"/>
        <v>1734.77</v>
      </c>
    </row>
    <row r="2699" spans="1:22" x14ac:dyDescent="0.25">
      <c r="A2699" s="1" t="s">
        <v>3767</v>
      </c>
      <c r="B2699" t="s">
        <v>54</v>
      </c>
      <c r="C2699" t="s">
        <v>1450</v>
      </c>
      <c r="D2699" t="s">
        <v>1451</v>
      </c>
      <c r="E2699" t="s">
        <v>3</v>
      </c>
      <c r="F2699">
        <f t="shared" si="210"/>
        <v>7</v>
      </c>
      <c r="G2699" t="s">
        <v>3799</v>
      </c>
      <c r="H2699" t="s">
        <v>3782</v>
      </c>
      <c r="I2699" t="s">
        <v>3785</v>
      </c>
      <c r="J2699" t="s">
        <v>4397</v>
      </c>
      <c r="K2699" s="46">
        <v>0.2326</v>
      </c>
      <c r="L2699" s="27">
        <v>0</v>
      </c>
      <c r="M2699" s="27">
        <v>353.03</v>
      </c>
      <c r="N2699" s="27">
        <v>446.87</v>
      </c>
      <c r="O2699" s="70">
        <f t="shared" si="211"/>
        <v>799.9</v>
      </c>
      <c r="P2699" s="76">
        <v>1.4452629684010374</v>
      </c>
      <c r="Q2699" s="66">
        <f t="shared" si="212"/>
        <v>645.84</v>
      </c>
      <c r="R2699" s="63">
        <v>1</v>
      </c>
      <c r="S2699" s="27">
        <v>0</v>
      </c>
      <c r="T2699" s="27">
        <v>799.9</v>
      </c>
      <c r="U2699" s="64">
        <f t="shared" si="213"/>
        <v>645.84</v>
      </c>
      <c r="V2699" s="65">
        <f t="shared" si="214"/>
        <v>1445.74</v>
      </c>
    </row>
    <row r="2700" spans="1:22" x14ac:dyDescent="0.25">
      <c r="A2700" s="1" t="s">
        <v>3767</v>
      </c>
      <c r="B2700" t="s">
        <v>54</v>
      </c>
      <c r="C2700" t="s">
        <v>1450</v>
      </c>
      <c r="D2700" t="s">
        <v>1451</v>
      </c>
      <c r="E2700" t="s">
        <v>3</v>
      </c>
      <c r="F2700">
        <f t="shared" si="210"/>
        <v>7</v>
      </c>
      <c r="G2700" t="s">
        <v>3993</v>
      </c>
      <c r="H2700" t="s">
        <v>3782</v>
      </c>
      <c r="I2700" t="s">
        <v>3785</v>
      </c>
      <c r="J2700" t="s">
        <v>4397</v>
      </c>
      <c r="K2700" s="46">
        <v>0.23250000000000001</v>
      </c>
      <c r="L2700" s="27">
        <v>0</v>
      </c>
      <c r="M2700" s="27">
        <v>352.88</v>
      </c>
      <c r="N2700" s="27">
        <v>446.68000000000006</v>
      </c>
      <c r="O2700" s="70">
        <f t="shared" si="211"/>
        <v>799.56000000000006</v>
      </c>
      <c r="P2700" s="76">
        <v>1.4452629684010374</v>
      </c>
      <c r="Q2700" s="66">
        <f t="shared" si="212"/>
        <v>645.57000000000005</v>
      </c>
      <c r="R2700" s="63">
        <v>1</v>
      </c>
      <c r="S2700" s="27">
        <v>0</v>
      </c>
      <c r="T2700" s="27">
        <v>799.56000000000006</v>
      </c>
      <c r="U2700" s="64">
        <f t="shared" si="213"/>
        <v>645.57000000000005</v>
      </c>
      <c r="V2700" s="65">
        <f t="shared" si="214"/>
        <v>1445.13</v>
      </c>
    </row>
    <row r="2701" spans="1:22" x14ac:dyDescent="0.25">
      <c r="A2701" s="1" t="s">
        <v>3767</v>
      </c>
      <c r="B2701" t="s">
        <v>54</v>
      </c>
      <c r="C2701" t="s">
        <v>1450</v>
      </c>
      <c r="D2701" t="s">
        <v>1451</v>
      </c>
      <c r="E2701" t="s">
        <v>3</v>
      </c>
      <c r="F2701">
        <f t="shared" si="210"/>
        <v>7</v>
      </c>
      <c r="G2701" t="s">
        <v>3787</v>
      </c>
      <c r="H2701" t="s">
        <v>3782</v>
      </c>
      <c r="I2701" t="s">
        <v>3785</v>
      </c>
      <c r="J2701" t="s">
        <v>4397</v>
      </c>
      <c r="K2701" s="46">
        <v>1.8605</v>
      </c>
      <c r="L2701" s="27">
        <v>0</v>
      </c>
      <c r="M2701" s="27">
        <v>2823.77</v>
      </c>
      <c r="N2701" s="27">
        <v>3574.39</v>
      </c>
      <c r="O2701" s="70">
        <f t="shared" si="211"/>
        <v>6398.16</v>
      </c>
      <c r="P2701" s="76">
        <v>1.4452629684010374</v>
      </c>
      <c r="Q2701" s="66">
        <f t="shared" si="212"/>
        <v>5165.93</v>
      </c>
      <c r="R2701" s="63">
        <v>1</v>
      </c>
      <c r="S2701" s="27">
        <v>0</v>
      </c>
      <c r="T2701" s="27">
        <v>6398.16</v>
      </c>
      <c r="U2701" s="64">
        <f t="shared" si="213"/>
        <v>5165.93</v>
      </c>
      <c r="V2701" s="65">
        <f t="shared" si="214"/>
        <v>11564.09</v>
      </c>
    </row>
    <row r="2702" spans="1:22" x14ac:dyDescent="0.25">
      <c r="A2702" s="1" t="s">
        <v>3767</v>
      </c>
      <c r="B2702" t="s">
        <v>54</v>
      </c>
      <c r="C2702" t="s">
        <v>1452</v>
      </c>
      <c r="D2702" t="s">
        <v>512</v>
      </c>
      <c r="E2702" t="s">
        <v>3</v>
      </c>
      <c r="F2702">
        <f t="shared" si="210"/>
        <v>7</v>
      </c>
      <c r="G2702" t="s">
        <v>3778</v>
      </c>
      <c r="H2702" t="s">
        <v>3779</v>
      </c>
      <c r="I2702" t="s">
        <v>3780</v>
      </c>
      <c r="J2702" t="s">
        <v>4397</v>
      </c>
      <c r="K2702" s="46">
        <v>1.1765000000000001</v>
      </c>
      <c r="L2702" s="27">
        <v>0</v>
      </c>
      <c r="M2702" s="27">
        <v>107.69</v>
      </c>
      <c r="N2702" s="27">
        <v>1903.9500000000003</v>
      </c>
      <c r="O2702" s="70">
        <f t="shared" si="211"/>
        <v>2011.6400000000003</v>
      </c>
      <c r="P2702" s="76">
        <v>1.4452643511006822</v>
      </c>
      <c r="Q2702" s="66">
        <f t="shared" si="212"/>
        <v>2751.71</v>
      </c>
      <c r="R2702" s="63">
        <v>1</v>
      </c>
      <c r="S2702" s="27">
        <v>0</v>
      </c>
      <c r="T2702" s="27">
        <v>2011.64</v>
      </c>
      <c r="U2702" s="64">
        <f t="shared" si="213"/>
        <v>2751.71</v>
      </c>
      <c r="V2702" s="65">
        <f t="shared" si="214"/>
        <v>4763.3500000000004</v>
      </c>
    </row>
    <row r="2703" spans="1:22" x14ac:dyDescent="0.25">
      <c r="A2703" s="1" t="s">
        <v>3767</v>
      </c>
      <c r="B2703" t="s">
        <v>54</v>
      </c>
      <c r="C2703" t="s">
        <v>1452</v>
      </c>
      <c r="D2703" t="s">
        <v>512</v>
      </c>
      <c r="E2703" t="s">
        <v>3</v>
      </c>
      <c r="F2703">
        <f t="shared" si="210"/>
        <v>7</v>
      </c>
      <c r="G2703" t="s">
        <v>3974</v>
      </c>
      <c r="H2703" t="s">
        <v>3782</v>
      </c>
      <c r="I2703" t="s">
        <v>3783</v>
      </c>
      <c r="J2703" t="s">
        <v>4397</v>
      </c>
      <c r="K2703" s="46">
        <v>0.76959999999999995</v>
      </c>
      <c r="L2703" s="27">
        <v>1245.46</v>
      </c>
      <c r="M2703" s="27">
        <v>70.44</v>
      </c>
      <c r="N2703" s="27">
        <v>0</v>
      </c>
      <c r="O2703" s="70">
        <f t="shared" si="211"/>
        <v>1315.9</v>
      </c>
      <c r="P2703" s="76">
        <v>0</v>
      </c>
      <c r="Q2703" s="66">
        <f t="shared" si="212"/>
        <v>0</v>
      </c>
      <c r="R2703" s="63">
        <v>1</v>
      </c>
      <c r="S2703" s="27">
        <v>0</v>
      </c>
      <c r="T2703" s="27">
        <v>1315.9</v>
      </c>
      <c r="U2703" s="64">
        <f t="shared" si="213"/>
        <v>0</v>
      </c>
      <c r="V2703" s="65">
        <f t="shared" si="214"/>
        <v>1315.9</v>
      </c>
    </row>
    <row r="2704" spans="1:22" x14ac:dyDescent="0.25">
      <c r="A2704" s="1" t="s">
        <v>3767</v>
      </c>
      <c r="B2704" t="s">
        <v>54</v>
      </c>
      <c r="C2704" t="s">
        <v>1452</v>
      </c>
      <c r="D2704" t="s">
        <v>512</v>
      </c>
      <c r="E2704" t="s">
        <v>3</v>
      </c>
      <c r="F2704">
        <f t="shared" si="210"/>
        <v>7</v>
      </c>
      <c r="G2704" t="s">
        <v>3781</v>
      </c>
      <c r="H2704" t="s">
        <v>3782</v>
      </c>
      <c r="I2704" t="s">
        <v>3783</v>
      </c>
      <c r="J2704" t="s">
        <v>4397</v>
      </c>
      <c r="K2704" s="46">
        <v>0.7843</v>
      </c>
      <c r="L2704" s="27">
        <v>1269.25</v>
      </c>
      <c r="M2704" s="27">
        <v>71.790000000000006</v>
      </c>
      <c r="N2704" s="27">
        <v>0</v>
      </c>
      <c r="O2704" s="70">
        <f t="shared" si="211"/>
        <v>1341.04</v>
      </c>
      <c r="P2704" s="76">
        <v>0</v>
      </c>
      <c r="Q2704" s="66">
        <f t="shared" si="212"/>
        <v>0</v>
      </c>
      <c r="R2704" s="63">
        <v>1</v>
      </c>
      <c r="S2704" s="27">
        <v>0</v>
      </c>
      <c r="T2704" s="27">
        <v>1341.04</v>
      </c>
      <c r="U2704" s="64">
        <f t="shared" si="213"/>
        <v>0</v>
      </c>
      <c r="V2704" s="65">
        <f t="shared" si="214"/>
        <v>1341.04</v>
      </c>
    </row>
    <row r="2705" spans="1:22" x14ac:dyDescent="0.25">
      <c r="A2705" s="1" t="s">
        <v>3767</v>
      </c>
      <c r="B2705" t="s">
        <v>54</v>
      </c>
      <c r="C2705" t="s">
        <v>1452</v>
      </c>
      <c r="D2705" t="s">
        <v>512</v>
      </c>
      <c r="E2705" t="s">
        <v>3</v>
      </c>
      <c r="F2705">
        <f t="shared" si="210"/>
        <v>7</v>
      </c>
      <c r="G2705" t="s">
        <v>3787</v>
      </c>
      <c r="H2705" t="s">
        <v>3782</v>
      </c>
      <c r="I2705" t="s">
        <v>3785</v>
      </c>
      <c r="J2705" t="s">
        <v>4397</v>
      </c>
      <c r="K2705" s="46">
        <v>0.76959999999999995</v>
      </c>
      <c r="L2705" s="27">
        <v>0</v>
      </c>
      <c r="M2705" s="27">
        <v>70.44</v>
      </c>
      <c r="N2705" s="27">
        <v>1245.46</v>
      </c>
      <c r="O2705" s="70">
        <f t="shared" si="211"/>
        <v>1315.9</v>
      </c>
      <c r="P2705" s="76">
        <v>1.4452643511006822</v>
      </c>
      <c r="Q2705" s="66">
        <f t="shared" si="212"/>
        <v>1800.02</v>
      </c>
      <c r="R2705" s="63">
        <v>1</v>
      </c>
      <c r="S2705" s="27">
        <v>0</v>
      </c>
      <c r="T2705" s="27">
        <v>1315.9</v>
      </c>
      <c r="U2705" s="64">
        <f t="shared" si="213"/>
        <v>1800.02</v>
      </c>
      <c r="V2705" s="65">
        <f t="shared" si="214"/>
        <v>3115.92</v>
      </c>
    </row>
    <row r="2706" spans="1:22" x14ac:dyDescent="0.25">
      <c r="A2706" s="1" t="s">
        <v>3767</v>
      </c>
      <c r="B2706" t="s">
        <v>54</v>
      </c>
      <c r="C2706" t="s">
        <v>1453</v>
      </c>
      <c r="D2706" t="s">
        <v>984</v>
      </c>
      <c r="E2706" t="s">
        <v>3</v>
      </c>
      <c r="F2706">
        <f t="shared" si="210"/>
        <v>7</v>
      </c>
      <c r="G2706" t="s">
        <v>3778</v>
      </c>
      <c r="H2706" t="s">
        <v>3779</v>
      </c>
      <c r="I2706" t="s">
        <v>3780</v>
      </c>
      <c r="J2706" t="s">
        <v>4397</v>
      </c>
      <c r="K2706" s="46">
        <v>1.4884999999999999</v>
      </c>
      <c r="L2706" s="27">
        <v>0</v>
      </c>
      <c r="M2706" s="27">
        <v>432.04</v>
      </c>
      <c r="N2706" s="27">
        <v>48.75</v>
      </c>
      <c r="O2706" s="70">
        <f t="shared" si="211"/>
        <v>480.79</v>
      </c>
      <c r="P2706" s="76">
        <v>1.4452809401395519</v>
      </c>
      <c r="Q2706" s="66">
        <f t="shared" si="212"/>
        <v>70.459999999999994</v>
      </c>
      <c r="R2706" s="63">
        <v>1</v>
      </c>
      <c r="S2706" s="27">
        <v>0</v>
      </c>
      <c r="T2706" s="27">
        <v>480.79</v>
      </c>
      <c r="U2706" s="64">
        <f t="shared" si="213"/>
        <v>70.459999999999994</v>
      </c>
      <c r="V2706" s="65">
        <f t="shared" si="214"/>
        <v>551.25</v>
      </c>
    </row>
    <row r="2707" spans="1:22" x14ac:dyDescent="0.25">
      <c r="A2707" s="1" t="s">
        <v>3767</v>
      </c>
      <c r="B2707" t="s">
        <v>54</v>
      </c>
      <c r="C2707" t="s">
        <v>1453</v>
      </c>
      <c r="D2707" t="s">
        <v>984</v>
      </c>
      <c r="E2707" t="s">
        <v>3</v>
      </c>
      <c r="F2707">
        <f t="shared" si="210"/>
        <v>7</v>
      </c>
      <c r="G2707" t="s">
        <v>3805</v>
      </c>
      <c r="H2707" t="s">
        <v>3782</v>
      </c>
      <c r="I2707" t="s">
        <v>3783</v>
      </c>
      <c r="J2707" t="s">
        <v>4397</v>
      </c>
      <c r="K2707" s="46">
        <v>1.5</v>
      </c>
      <c r="L2707" s="27">
        <v>49.13</v>
      </c>
      <c r="M2707" s="27">
        <v>435.38</v>
      </c>
      <c r="N2707" s="27">
        <v>0</v>
      </c>
      <c r="O2707" s="70">
        <f t="shared" si="211"/>
        <v>484.51</v>
      </c>
      <c r="P2707" s="76">
        <v>0</v>
      </c>
      <c r="Q2707" s="66">
        <f t="shared" si="212"/>
        <v>0</v>
      </c>
      <c r="R2707" s="63">
        <v>1</v>
      </c>
      <c r="S2707" s="27">
        <v>0</v>
      </c>
      <c r="T2707" s="27">
        <v>484.51</v>
      </c>
      <c r="U2707" s="64">
        <f t="shared" si="213"/>
        <v>0</v>
      </c>
      <c r="V2707" s="65">
        <f t="shared" si="214"/>
        <v>484.51</v>
      </c>
    </row>
    <row r="2708" spans="1:22" x14ac:dyDescent="0.25">
      <c r="A2708" s="1" t="s">
        <v>3767</v>
      </c>
      <c r="B2708" t="s">
        <v>54</v>
      </c>
      <c r="C2708" t="s">
        <v>1453</v>
      </c>
      <c r="D2708" t="s">
        <v>984</v>
      </c>
      <c r="E2708" t="s">
        <v>3</v>
      </c>
      <c r="F2708">
        <f t="shared" si="210"/>
        <v>7</v>
      </c>
      <c r="G2708" t="s">
        <v>3902</v>
      </c>
      <c r="H2708" t="s">
        <v>3782</v>
      </c>
      <c r="I2708" t="s">
        <v>3783</v>
      </c>
      <c r="J2708" t="s">
        <v>4397</v>
      </c>
      <c r="K2708" s="46">
        <v>0.5</v>
      </c>
      <c r="L2708" s="27">
        <v>16.38</v>
      </c>
      <c r="M2708" s="27">
        <v>145.13</v>
      </c>
      <c r="N2708" s="27">
        <v>0</v>
      </c>
      <c r="O2708" s="70">
        <f t="shared" si="211"/>
        <v>161.51</v>
      </c>
      <c r="P2708" s="76">
        <v>0</v>
      </c>
      <c r="Q2708" s="66">
        <f t="shared" si="212"/>
        <v>0</v>
      </c>
      <c r="R2708" s="63">
        <v>1</v>
      </c>
      <c r="S2708" s="27">
        <v>0</v>
      </c>
      <c r="T2708" s="27">
        <v>161.51</v>
      </c>
      <c r="U2708" s="64">
        <f t="shared" si="213"/>
        <v>0</v>
      </c>
      <c r="V2708" s="65">
        <f t="shared" si="214"/>
        <v>161.51</v>
      </c>
    </row>
    <row r="2709" spans="1:22" x14ac:dyDescent="0.25">
      <c r="A2709" s="1" t="s">
        <v>3767</v>
      </c>
      <c r="B2709" t="s">
        <v>54</v>
      </c>
      <c r="C2709" t="s">
        <v>1453</v>
      </c>
      <c r="D2709" t="s">
        <v>984</v>
      </c>
      <c r="E2709" t="s">
        <v>3</v>
      </c>
      <c r="F2709">
        <f t="shared" si="210"/>
        <v>7</v>
      </c>
      <c r="G2709" t="s">
        <v>4022</v>
      </c>
      <c r="H2709" t="s">
        <v>3782</v>
      </c>
      <c r="I2709" t="s">
        <v>3783</v>
      </c>
      <c r="J2709" t="s">
        <v>4397</v>
      </c>
      <c r="K2709" s="46">
        <v>1</v>
      </c>
      <c r="L2709" s="27">
        <v>32.75</v>
      </c>
      <c r="M2709" s="27">
        <v>290.25</v>
      </c>
      <c r="N2709" s="27">
        <v>0</v>
      </c>
      <c r="O2709" s="70">
        <f t="shared" si="211"/>
        <v>323</v>
      </c>
      <c r="P2709" s="76">
        <v>0</v>
      </c>
      <c r="Q2709" s="66">
        <f t="shared" si="212"/>
        <v>0</v>
      </c>
      <c r="R2709" s="63">
        <v>1</v>
      </c>
      <c r="S2709" s="27">
        <v>0</v>
      </c>
      <c r="T2709" s="27">
        <v>323</v>
      </c>
      <c r="U2709" s="64">
        <f t="shared" si="213"/>
        <v>0</v>
      </c>
      <c r="V2709" s="65">
        <f t="shared" si="214"/>
        <v>323</v>
      </c>
    </row>
    <row r="2710" spans="1:22" x14ac:dyDescent="0.25">
      <c r="A2710" s="1" t="s">
        <v>3767</v>
      </c>
      <c r="B2710" t="s">
        <v>54</v>
      </c>
      <c r="C2710" t="s">
        <v>1453</v>
      </c>
      <c r="D2710" t="s">
        <v>984</v>
      </c>
      <c r="E2710" t="s">
        <v>3</v>
      </c>
      <c r="F2710">
        <f t="shared" si="210"/>
        <v>7</v>
      </c>
      <c r="G2710" t="s">
        <v>3784</v>
      </c>
      <c r="H2710" t="s">
        <v>3782</v>
      </c>
      <c r="I2710" t="s">
        <v>3785</v>
      </c>
      <c r="J2710" t="s">
        <v>4397</v>
      </c>
      <c r="K2710" s="46">
        <v>0.5</v>
      </c>
      <c r="L2710" s="27">
        <v>0</v>
      </c>
      <c r="M2710" s="27">
        <v>145.13</v>
      </c>
      <c r="N2710" s="27">
        <v>16.38</v>
      </c>
      <c r="O2710" s="70">
        <f t="shared" si="211"/>
        <v>161.51</v>
      </c>
      <c r="P2710" s="76">
        <v>1.4452809401395519</v>
      </c>
      <c r="Q2710" s="66">
        <f t="shared" si="212"/>
        <v>23.67</v>
      </c>
      <c r="R2710" s="63">
        <v>1</v>
      </c>
      <c r="S2710" s="27">
        <v>0</v>
      </c>
      <c r="T2710" s="27">
        <v>161.51</v>
      </c>
      <c r="U2710" s="64">
        <f t="shared" si="213"/>
        <v>23.67</v>
      </c>
      <c r="V2710" s="65">
        <f t="shared" si="214"/>
        <v>185.18</v>
      </c>
    </row>
    <row r="2711" spans="1:22" x14ac:dyDescent="0.25">
      <c r="A2711" s="1" t="s">
        <v>3767</v>
      </c>
      <c r="B2711" t="s">
        <v>54</v>
      </c>
      <c r="C2711" t="s">
        <v>1453</v>
      </c>
      <c r="D2711" t="s">
        <v>984</v>
      </c>
      <c r="E2711" t="s">
        <v>3</v>
      </c>
      <c r="F2711">
        <f t="shared" si="210"/>
        <v>7</v>
      </c>
      <c r="G2711" t="s">
        <v>3787</v>
      </c>
      <c r="H2711" t="s">
        <v>3782</v>
      </c>
      <c r="I2711" t="s">
        <v>3785</v>
      </c>
      <c r="J2711" t="s">
        <v>4397</v>
      </c>
      <c r="K2711" s="46">
        <v>1</v>
      </c>
      <c r="L2711" s="27">
        <v>0</v>
      </c>
      <c r="M2711" s="27">
        <v>290.25</v>
      </c>
      <c r="N2711" s="27">
        <v>32.75</v>
      </c>
      <c r="O2711" s="70">
        <f t="shared" si="211"/>
        <v>323</v>
      </c>
      <c r="P2711" s="76">
        <v>1.4452809401395519</v>
      </c>
      <c r="Q2711" s="66">
        <f t="shared" si="212"/>
        <v>47.33</v>
      </c>
      <c r="R2711" s="63">
        <v>1</v>
      </c>
      <c r="S2711" s="27">
        <v>0</v>
      </c>
      <c r="T2711" s="27">
        <v>323</v>
      </c>
      <c r="U2711" s="64">
        <f t="shared" si="213"/>
        <v>47.33</v>
      </c>
      <c r="V2711" s="65">
        <f t="shared" si="214"/>
        <v>370.33</v>
      </c>
    </row>
    <row r="2712" spans="1:22" x14ac:dyDescent="0.25">
      <c r="A2712" s="1" t="s">
        <v>3767</v>
      </c>
      <c r="B2712" t="s">
        <v>54</v>
      </c>
      <c r="C2712" t="s">
        <v>1453</v>
      </c>
      <c r="D2712" t="s">
        <v>984</v>
      </c>
      <c r="E2712" t="s">
        <v>3</v>
      </c>
      <c r="F2712">
        <f t="shared" si="210"/>
        <v>7</v>
      </c>
      <c r="G2712" t="s">
        <v>3869</v>
      </c>
      <c r="H2712" t="s">
        <v>3782</v>
      </c>
      <c r="I2712" t="s">
        <v>3785</v>
      </c>
      <c r="J2712" t="s">
        <v>4397</v>
      </c>
      <c r="K2712" s="46">
        <v>2</v>
      </c>
      <c r="L2712" s="27">
        <v>0</v>
      </c>
      <c r="M2712" s="27">
        <v>580.5</v>
      </c>
      <c r="N2712" s="27">
        <v>65.5</v>
      </c>
      <c r="O2712" s="70">
        <f t="shared" si="211"/>
        <v>646</v>
      </c>
      <c r="P2712" s="76">
        <v>1.4452809401395519</v>
      </c>
      <c r="Q2712" s="66">
        <f t="shared" si="212"/>
        <v>94.67</v>
      </c>
      <c r="R2712" s="63">
        <v>1</v>
      </c>
      <c r="S2712" s="27">
        <v>0</v>
      </c>
      <c r="T2712" s="27">
        <v>646</v>
      </c>
      <c r="U2712" s="64">
        <f t="shared" si="213"/>
        <v>94.67</v>
      </c>
      <c r="V2712" s="65">
        <f t="shared" si="214"/>
        <v>740.67</v>
      </c>
    </row>
    <row r="2713" spans="1:22" x14ac:dyDescent="0.25">
      <c r="A2713" s="1" t="s">
        <v>3767</v>
      </c>
      <c r="B2713" t="s">
        <v>54</v>
      </c>
      <c r="C2713" t="s">
        <v>1454</v>
      </c>
      <c r="D2713" t="s">
        <v>1455</v>
      </c>
      <c r="E2713" t="s">
        <v>3</v>
      </c>
      <c r="F2713">
        <f t="shared" si="210"/>
        <v>7</v>
      </c>
      <c r="G2713" t="s">
        <v>3778</v>
      </c>
      <c r="H2713" t="s">
        <v>3779</v>
      </c>
      <c r="I2713" t="s">
        <v>3780</v>
      </c>
      <c r="J2713" t="s">
        <v>4397</v>
      </c>
      <c r="K2713" s="46">
        <v>1.4971000000000001</v>
      </c>
      <c r="L2713" s="27">
        <v>38.5</v>
      </c>
      <c r="M2713" s="27">
        <v>400.31</v>
      </c>
      <c r="N2713" s="27">
        <v>98.44</v>
      </c>
      <c r="O2713" s="70">
        <f t="shared" si="211"/>
        <v>537.25</v>
      </c>
      <c r="P2713" s="76">
        <v>1.4452588331963847</v>
      </c>
      <c r="Q2713" s="66">
        <f t="shared" si="212"/>
        <v>142.27000000000001</v>
      </c>
      <c r="R2713" s="63">
        <v>1</v>
      </c>
      <c r="S2713" s="27">
        <v>0</v>
      </c>
      <c r="T2713" s="27">
        <v>537.25</v>
      </c>
      <c r="U2713" s="64">
        <f t="shared" si="213"/>
        <v>142.27000000000001</v>
      </c>
      <c r="V2713" s="65">
        <f t="shared" si="214"/>
        <v>679.52</v>
      </c>
    </row>
    <row r="2714" spans="1:22" x14ac:dyDescent="0.25">
      <c r="A2714" s="1" t="s">
        <v>3767</v>
      </c>
      <c r="B2714" t="s">
        <v>54</v>
      </c>
      <c r="C2714" t="s">
        <v>1454</v>
      </c>
      <c r="D2714" t="s">
        <v>1455</v>
      </c>
      <c r="E2714" t="s">
        <v>3</v>
      </c>
      <c r="F2714">
        <f t="shared" si="210"/>
        <v>7</v>
      </c>
      <c r="G2714" t="s">
        <v>3784</v>
      </c>
      <c r="H2714" t="s">
        <v>3782</v>
      </c>
      <c r="I2714" t="s">
        <v>3785</v>
      </c>
      <c r="J2714" t="s">
        <v>4397</v>
      </c>
      <c r="K2714" s="46">
        <v>0.25</v>
      </c>
      <c r="L2714" s="27">
        <v>0</v>
      </c>
      <c r="M2714" s="27">
        <v>66.849999999999994</v>
      </c>
      <c r="N2714" s="27">
        <v>22.87</v>
      </c>
      <c r="O2714" s="70">
        <f t="shared" si="211"/>
        <v>89.72</v>
      </c>
      <c r="P2714" s="76">
        <v>1.4452588331963847</v>
      </c>
      <c r="Q2714" s="66">
        <f t="shared" si="212"/>
        <v>33.049999999999997</v>
      </c>
      <c r="R2714" s="63">
        <v>1</v>
      </c>
      <c r="S2714" s="27">
        <v>0</v>
      </c>
      <c r="T2714" s="27">
        <v>89.72</v>
      </c>
      <c r="U2714" s="64">
        <f t="shared" si="213"/>
        <v>33.049999999999997</v>
      </c>
      <c r="V2714" s="65">
        <f t="shared" si="214"/>
        <v>122.77</v>
      </c>
    </row>
    <row r="2715" spans="1:22" x14ac:dyDescent="0.25">
      <c r="A2715" s="1" t="s">
        <v>3767</v>
      </c>
      <c r="B2715" t="s">
        <v>54</v>
      </c>
      <c r="C2715" t="s">
        <v>1454</v>
      </c>
      <c r="D2715" t="s">
        <v>1455</v>
      </c>
      <c r="E2715" t="s">
        <v>3</v>
      </c>
      <c r="F2715">
        <f t="shared" si="210"/>
        <v>7</v>
      </c>
      <c r="G2715" t="s">
        <v>3787</v>
      </c>
      <c r="H2715" t="s">
        <v>3782</v>
      </c>
      <c r="I2715" t="s">
        <v>3785</v>
      </c>
      <c r="J2715" t="s">
        <v>4397</v>
      </c>
      <c r="K2715" s="46">
        <v>2</v>
      </c>
      <c r="L2715" s="27">
        <v>0</v>
      </c>
      <c r="M2715" s="27">
        <v>534.78</v>
      </c>
      <c r="N2715" s="27">
        <v>182.94</v>
      </c>
      <c r="O2715" s="70">
        <f t="shared" si="211"/>
        <v>717.72</v>
      </c>
      <c r="P2715" s="76">
        <v>1.4452588331963847</v>
      </c>
      <c r="Q2715" s="66">
        <f t="shared" si="212"/>
        <v>264.39999999999998</v>
      </c>
      <c r="R2715" s="63">
        <v>1</v>
      </c>
      <c r="S2715" s="27">
        <v>0</v>
      </c>
      <c r="T2715" s="27">
        <v>717.71999999999991</v>
      </c>
      <c r="U2715" s="64">
        <f t="shared" si="213"/>
        <v>264.39999999999998</v>
      </c>
      <c r="V2715" s="65">
        <f t="shared" si="214"/>
        <v>982.11999999999989</v>
      </c>
    </row>
    <row r="2716" spans="1:22" x14ac:dyDescent="0.25">
      <c r="A2716" s="1" t="s">
        <v>3767</v>
      </c>
      <c r="B2716" t="s">
        <v>54</v>
      </c>
      <c r="C2716" t="s">
        <v>2537</v>
      </c>
      <c r="D2716" t="s">
        <v>2538</v>
      </c>
      <c r="E2716" t="s">
        <v>1</v>
      </c>
      <c r="F2716">
        <f t="shared" si="210"/>
        <v>7</v>
      </c>
      <c r="G2716" t="s">
        <v>3778</v>
      </c>
      <c r="H2716" t="s">
        <v>3779</v>
      </c>
      <c r="I2716" t="s">
        <v>3780</v>
      </c>
      <c r="J2716" t="s">
        <v>4396</v>
      </c>
      <c r="K2716" s="46">
        <v>6.0816999999999997</v>
      </c>
      <c r="L2716" s="27">
        <v>0</v>
      </c>
      <c r="M2716" s="27">
        <v>0</v>
      </c>
      <c r="N2716" s="27">
        <v>0</v>
      </c>
      <c r="O2716" s="70">
        <f t="shared" si="211"/>
        <v>0</v>
      </c>
      <c r="P2716" s="76">
        <v>0</v>
      </c>
      <c r="Q2716" s="66">
        <f t="shared" si="212"/>
        <v>0</v>
      </c>
      <c r="R2716" s="63">
        <v>0</v>
      </c>
      <c r="S2716" s="27">
        <v>0</v>
      </c>
      <c r="T2716" s="27">
        <v>0</v>
      </c>
      <c r="U2716" s="64">
        <f t="shared" si="213"/>
        <v>0</v>
      </c>
      <c r="V2716" s="65">
        <f t="shared" si="214"/>
        <v>0</v>
      </c>
    </row>
    <row r="2717" spans="1:22" x14ac:dyDescent="0.25">
      <c r="A2717" s="1" t="s">
        <v>3767</v>
      </c>
      <c r="B2717" t="s">
        <v>54</v>
      </c>
      <c r="C2717" t="s">
        <v>2537</v>
      </c>
      <c r="D2717" t="s">
        <v>2538</v>
      </c>
      <c r="E2717" t="s">
        <v>1</v>
      </c>
      <c r="F2717">
        <f t="shared" si="210"/>
        <v>7</v>
      </c>
      <c r="G2717" t="s">
        <v>4160</v>
      </c>
      <c r="H2717" t="s">
        <v>3782</v>
      </c>
      <c r="I2717" t="s">
        <v>3785</v>
      </c>
      <c r="J2717" t="s">
        <v>4396</v>
      </c>
      <c r="K2717" s="46">
        <v>0.36990000000000001</v>
      </c>
      <c r="L2717" s="27">
        <v>0</v>
      </c>
      <c r="M2717" s="27">
        <v>0</v>
      </c>
      <c r="N2717" s="27">
        <v>0</v>
      </c>
      <c r="O2717" s="70">
        <f t="shared" si="211"/>
        <v>0</v>
      </c>
      <c r="P2717" s="76">
        <v>0</v>
      </c>
      <c r="Q2717" s="66">
        <f t="shared" si="212"/>
        <v>0</v>
      </c>
      <c r="R2717" s="63">
        <v>0</v>
      </c>
      <c r="S2717" s="27">
        <v>0</v>
      </c>
      <c r="T2717" s="27">
        <v>0</v>
      </c>
      <c r="U2717" s="64">
        <f t="shared" si="213"/>
        <v>0</v>
      </c>
      <c r="V2717" s="65">
        <f t="shared" si="214"/>
        <v>0</v>
      </c>
    </row>
    <row r="2718" spans="1:22" x14ac:dyDescent="0.25">
      <c r="A2718" s="1" t="s">
        <v>3767</v>
      </c>
      <c r="B2718" t="s">
        <v>54</v>
      </c>
      <c r="C2718" t="s">
        <v>2537</v>
      </c>
      <c r="D2718" t="s">
        <v>2538</v>
      </c>
      <c r="E2718" t="s">
        <v>1</v>
      </c>
      <c r="F2718">
        <f t="shared" si="210"/>
        <v>7</v>
      </c>
      <c r="G2718" t="s">
        <v>3865</v>
      </c>
      <c r="H2718" t="s">
        <v>3782</v>
      </c>
      <c r="I2718" t="s">
        <v>3783</v>
      </c>
      <c r="J2718" t="s">
        <v>4396</v>
      </c>
      <c r="K2718" s="46">
        <v>0.31440000000000001</v>
      </c>
      <c r="L2718" s="27">
        <v>0</v>
      </c>
      <c r="M2718" s="27">
        <v>0</v>
      </c>
      <c r="N2718" s="27">
        <v>0</v>
      </c>
      <c r="O2718" s="70">
        <f t="shared" si="211"/>
        <v>0</v>
      </c>
      <c r="P2718" s="76">
        <v>0</v>
      </c>
      <c r="Q2718" s="66">
        <f t="shared" si="212"/>
        <v>0</v>
      </c>
      <c r="R2718" s="63">
        <v>0</v>
      </c>
      <c r="S2718" s="27">
        <v>0</v>
      </c>
      <c r="T2718" s="27">
        <v>0</v>
      </c>
      <c r="U2718" s="64">
        <f t="shared" si="213"/>
        <v>0</v>
      </c>
      <c r="V2718" s="65">
        <f t="shared" si="214"/>
        <v>0</v>
      </c>
    </row>
    <row r="2719" spans="1:22" x14ac:dyDescent="0.25">
      <c r="A2719" s="1" t="s">
        <v>3767</v>
      </c>
      <c r="B2719" t="s">
        <v>54</v>
      </c>
      <c r="C2719" t="s">
        <v>2537</v>
      </c>
      <c r="D2719" t="s">
        <v>2538</v>
      </c>
      <c r="E2719" t="s">
        <v>1</v>
      </c>
      <c r="F2719">
        <f t="shared" si="210"/>
        <v>7</v>
      </c>
      <c r="G2719" t="s">
        <v>3973</v>
      </c>
      <c r="H2719" t="s">
        <v>3798</v>
      </c>
      <c r="I2719" t="s">
        <v>3783</v>
      </c>
      <c r="J2719" t="s">
        <v>4396</v>
      </c>
      <c r="K2719" s="46">
        <v>0.25009999999999999</v>
      </c>
      <c r="L2719" s="27">
        <v>0</v>
      </c>
      <c r="M2719" s="27">
        <v>0</v>
      </c>
      <c r="N2719" s="27">
        <v>0</v>
      </c>
      <c r="O2719" s="70">
        <f t="shared" si="211"/>
        <v>0</v>
      </c>
      <c r="P2719" s="76">
        <v>0</v>
      </c>
      <c r="Q2719" s="66">
        <f t="shared" si="212"/>
        <v>0</v>
      </c>
      <c r="R2719" s="63">
        <v>0</v>
      </c>
      <c r="S2719" s="27">
        <v>0</v>
      </c>
      <c r="T2719" s="27">
        <v>0</v>
      </c>
      <c r="U2719" s="64">
        <f t="shared" si="213"/>
        <v>0</v>
      </c>
      <c r="V2719" s="65">
        <f t="shared" si="214"/>
        <v>0</v>
      </c>
    </row>
    <row r="2720" spans="1:22" x14ac:dyDescent="0.25">
      <c r="A2720" s="1" t="s">
        <v>3767</v>
      </c>
      <c r="B2720" t="s">
        <v>54</v>
      </c>
      <c r="C2720" t="s">
        <v>2537</v>
      </c>
      <c r="D2720" t="s">
        <v>2538</v>
      </c>
      <c r="E2720" t="s">
        <v>1</v>
      </c>
      <c r="F2720">
        <f t="shared" si="210"/>
        <v>7</v>
      </c>
      <c r="G2720" t="s">
        <v>4161</v>
      </c>
      <c r="H2720" t="s">
        <v>3782</v>
      </c>
      <c r="I2720" t="s">
        <v>3785</v>
      </c>
      <c r="J2720" t="s">
        <v>4396</v>
      </c>
      <c r="K2720" s="46">
        <v>0.36990000000000001</v>
      </c>
      <c r="L2720" s="27">
        <v>0</v>
      </c>
      <c r="M2720" s="27">
        <v>0</v>
      </c>
      <c r="N2720" s="27">
        <v>0</v>
      </c>
      <c r="O2720" s="70">
        <f t="shared" si="211"/>
        <v>0</v>
      </c>
      <c r="P2720" s="76">
        <v>0</v>
      </c>
      <c r="Q2720" s="66">
        <f t="shared" si="212"/>
        <v>0</v>
      </c>
      <c r="R2720" s="63">
        <v>0</v>
      </c>
      <c r="S2720" s="27">
        <v>0</v>
      </c>
      <c r="T2720" s="27">
        <v>0</v>
      </c>
      <c r="U2720" s="64">
        <f t="shared" si="213"/>
        <v>0</v>
      </c>
      <c r="V2720" s="65">
        <f t="shared" si="214"/>
        <v>0</v>
      </c>
    </row>
    <row r="2721" spans="1:22" x14ac:dyDescent="0.25">
      <c r="A2721" s="1" t="s">
        <v>3767</v>
      </c>
      <c r="B2721" t="s">
        <v>54</v>
      </c>
      <c r="C2721" t="s">
        <v>2537</v>
      </c>
      <c r="D2721" t="s">
        <v>2538</v>
      </c>
      <c r="E2721" t="s">
        <v>1</v>
      </c>
      <c r="F2721">
        <f t="shared" si="210"/>
        <v>7</v>
      </c>
      <c r="G2721" t="s">
        <v>3904</v>
      </c>
      <c r="H2721" t="s">
        <v>3782</v>
      </c>
      <c r="I2721" t="s">
        <v>3785</v>
      </c>
      <c r="J2721" t="s">
        <v>4396</v>
      </c>
      <c r="K2721" s="46">
        <v>1.0172000000000001</v>
      </c>
      <c r="L2721" s="27">
        <v>0</v>
      </c>
      <c r="M2721" s="27">
        <v>0</v>
      </c>
      <c r="N2721" s="27">
        <v>0</v>
      </c>
      <c r="O2721" s="70">
        <f t="shared" si="211"/>
        <v>0</v>
      </c>
      <c r="P2721" s="76">
        <v>0</v>
      </c>
      <c r="Q2721" s="66">
        <f t="shared" si="212"/>
        <v>0</v>
      </c>
      <c r="R2721" s="63">
        <v>0</v>
      </c>
      <c r="S2721" s="27">
        <v>0</v>
      </c>
      <c r="T2721" s="27">
        <v>0</v>
      </c>
      <c r="U2721" s="64">
        <f t="shared" si="213"/>
        <v>0</v>
      </c>
      <c r="V2721" s="65">
        <f t="shared" si="214"/>
        <v>0</v>
      </c>
    </row>
    <row r="2722" spans="1:22" x14ac:dyDescent="0.25">
      <c r="A2722" s="1" t="s">
        <v>3767</v>
      </c>
      <c r="B2722" t="s">
        <v>54</v>
      </c>
      <c r="C2722" t="s">
        <v>2539</v>
      </c>
      <c r="D2722" t="s">
        <v>1455</v>
      </c>
      <c r="E2722" t="s">
        <v>1</v>
      </c>
      <c r="F2722">
        <f t="shared" si="210"/>
        <v>7</v>
      </c>
      <c r="G2722" t="s">
        <v>3778</v>
      </c>
      <c r="H2722" t="s">
        <v>3779</v>
      </c>
      <c r="I2722" t="s">
        <v>3780</v>
      </c>
      <c r="J2722" t="s">
        <v>4396</v>
      </c>
      <c r="K2722" s="46">
        <v>17.1082</v>
      </c>
      <c r="L2722" s="27">
        <v>0</v>
      </c>
      <c r="M2722" s="27">
        <v>8353.3700000000008</v>
      </c>
      <c r="N2722" s="27">
        <v>0</v>
      </c>
      <c r="O2722" s="70">
        <f t="shared" si="211"/>
        <v>8353.3700000000008</v>
      </c>
      <c r="P2722" s="76">
        <v>0</v>
      </c>
      <c r="Q2722" s="66">
        <f t="shared" si="212"/>
        <v>0</v>
      </c>
      <c r="R2722" s="63">
        <v>0</v>
      </c>
      <c r="S2722" s="27">
        <v>8353.3700000000008</v>
      </c>
      <c r="T2722" s="27">
        <v>0</v>
      </c>
      <c r="U2722" s="64">
        <f t="shared" si="213"/>
        <v>0</v>
      </c>
      <c r="V2722" s="65">
        <f t="shared" si="214"/>
        <v>8353.3700000000008</v>
      </c>
    </row>
    <row r="2723" spans="1:22" x14ac:dyDescent="0.25">
      <c r="A2723" s="1" t="s">
        <v>3767</v>
      </c>
      <c r="B2723" t="s">
        <v>54</v>
      </c>
      <c r="C2723" t="s">
        <v>2539</v>
      </c>
      <c r="D2723" t="s">
        <v>1455</v>
      </c>
      <c r="E2723" t="s">
        <v>1</v>
      </c>
      <c r="F2723">
        <f t="shared" si="210"/>
        <v>7</v>
      </c>
      <c r="G2723" t="s">
        <v>3784</v>
      </c>
      <c r="H2723" t="s">
        <v>3782</v>
      </c>
      <c r="I2723" t="s">
        <v>3785</v>
      </c>
      <c r="J2723" t="s">
        <v>4396</v>
      </c>
      <c r="K2723" s="46">
        <v>1</v>
      </c>
      <c r="L2723" s="27">
        <v>0</v>
      </c>
      <c r="M2723" s="27">
        <v>488.27</v>
      </c>
      <c r="N2723" s="27">
        <v>0</v>
      </c>
      <c r="O2723" s="70">
        <f t="shared" si="211"/>
        <v>488.27</v>
      </c>
      <c r="P2723" s="76">
        <v>0</v>
      </c>
      <c r="Q2723" s="66">
        <f t="shared" si="212"/>
        <v>0</v>
      </c>
      <c r="R2723" s="63">
        <v>0</v>
      </c>
      <c r="S2723" s="27">
        <v>488.27</v>
      </c>
      <c r="T2723" s="27">
        <v>0</v>
      </c>
      <c r="U2723" s="64">
        <f t="shared" si="213"/>
        <v>0</v>
      </c>
      <c r="V2723" s="65">
        <f t="shared" si="214"/>
        <v>488.27</v>
      </c>
    </row>
    <row r="2724" spans="1:22" x14ac:dyDescent="0.25">
      <c r="A2724" s="1" t="s">
        <v>3767</v>
      </c>
      <c r="B2724" t="s">
        <v>54</v>
      </c>
      <c r="C2724" t="s">
        <v>2539</v>
      </c>
      <c r="D2724" t="s">
        <v>1455</v>
      </c>
      <c r="E2724" t="s">
        <v>1</v>
      </c>
      <c r="F2724">
        <f t="shared" si="210"/>
        <v>7</v>
      </c>
      <c r="G2724" t="s">
        <v>3787</v>
      </c>
      <c r="H2724" t="s">
        <v>3782</v>
      </c>
      <c r="I2724" t="s">
        <v>3785</v>
      </c>
      <c r="J2724" t="s">
        <v>4396</v>
      </c>
      <c r="K2724" s="46">
        <v>1.5</v>
      </c>
      <c r="L2724" s="27">
        <v>0</v>
      </c>
      <c r="M2724" s="27">
        <v>732.4</v>
      </c>
      <c r="N2724" s="27">
        <v>0</v>
      </c>
      <c r="O2724" s="70">
        <f t="shared" si="211"/>
        <v>732.4</v>
      </c>
      <c r="P2724" s="76">
        <v>0</v>
      </c>
      <c r="Q2724" s="66">
        <f t="shared" si="212"/>
        <v>0</v>
      </c>
      <c r="R2724" s="63">
        <v>0</v>
      </c>
      <c r="S2724" s="27">
        <v>732.4</v>
      </c>
      <c r="T2724" s="27">
        <v>0</v>
      </c>
      <c r="U2724" s="64">
        <f t="shared" si="213"/>
        <v>0</v>
      </c>
      <c r="V2724" s="65">
        <f t="shared" si="214"/>
        <v>732.4</v>
      </c>
    </row>
    <row r="2725" spans="1:22" x14ac:dyDescent="0.25">
      <c r="A2725" s="1" t="s">
        <v>3730</v>
      </c>
      <c r="B2725" t="s">
        <v>55</v>
      </c>
      <c r="C2725" t="s">
        <v>137</v>
      </c>
      <c r="D2725" t="s">
        <v>55</v>
      </c>
      <c r="E2725" t="s">
        <v>0</v>
      </c>
      <c r="F2725">
        <f t="shared" si="210"/>
        <v>7</v>
      </c>
      <c r="G2725" t="s">
        <v>3778</v>
      </c>
      <c r="H2725" t="s">
        <v>3779</v>
      </c>
      <c r="I2725" t="s">
        <v>3780</v>
      </c>
      <c r="J2725" t="s">
        <v>4396</v>
      </c>
      <c r="K2725" s="46">
        <v>4.5242000000000004</v>
      </c>
      <c r="L2725" s="27">
        <v>1410257.72</v>
      </c>
      <c r="M2725" s="27">
        <v>0</v>
      </c>
      <c r="N2725" s="27">
        <v>2586104.9699999997</v>
      </c>
      <c r="O2725" s="70">
        <f t="shared" si="211"/>
        <v>3996362.6899999995</v>
      </c>
      <c r="P2725" s="76">
        <v>1.4452627690514819</v>
      </c>
      <c r="Q2725" s="66">
        <f t="shared" si="212"/>
        <v>3737601.23</v>
      </c>
      <c r="R2725" s="63">
        <v>1</v>
      </c>
      <c r="S2725" s="27">
        <v>3996362.6899999995</v>
      </c>
      <c r="T2725" s="27">
        <v>0</v>
      </c>
      <c r="U2725" s="64">
        <f t="shared" si="213"/>
        <v>3737601.23</v>
      </c>
      <c r="V2725" s="65">
        <f t="shared" si="214"/>
        <v>7733963.9199999999</v>
      </c>
    </row>
    <row r="2726" spans="1:22" x14ac:dyDescent="0.25">
      <c r="A2726" s="1" t="s">
        <v>3730</v>
      </c>
      <c r="B2726" t="s">
        <v>55</v>
      </c>
      <c r="C2726" t="s">
        <v>137</v>
      </c>
      <c r="D2726" t="s">
        <v>55</v>
      </c>
      <c r="E2726" t="s">
        <v>0</v>
      </c>
      <c r="F2726">
        <f t="shared" si="210"/>
        <v>7</v>
      </c>
      <c r="G2726" t="s">
        <v>3860</v>
      </c>
      <c r="H2726" t="s">
        <v>3798</v>
      </c>
      <c r="I2726" t="s">
        <v>3785</v>
      </c>
      <c r="J2726" t="s">
        <v>4397</v>
      </c>
      <c r="K2726" s="46">
        <v>5.0000000000000001E-3</v>
      </c>
      <c r="L2726" s="27">
        <v>0</v>
      </c>
      <c r="M2726" s="27">
        <v>0</v>
      </c>
      <c r="N2726" s="27">
        <v>4597.51</v>
      </c>
      <c r="O2726" s="70">
        <f t="shared" si="211"/>
        <v>4597.51</v>
      </c>
      <c r="P2726" s="76">
        <v>1.4452628340824873</v>
      </c>
      <c r="Q2726" s="66">
        <f t="shared" si="212"/>
        <v>6644.61</v>
      </c>
      <c r="R2726" s="63">
        <v>1</v>
      </c>
      <c r="S2726" s="27">
        <v>0</v>
      </c>
      <c r="T2726" s="27">
        <v>4597.51</v>
      </c>
      <c r="U2726" s="64">
        <f t="shared" si="213"/>
        <v>6644.61</v>
      </c>
      <c r="V2726" s="65">
        <f t="shared" si="214"/>
        <v>11242.119999999999</v>
      </c>
    </row>
    <row r="2727" spans="1:22" x14ac:dyDescent="0.25">
      <c r="A2727" s="1" t="s">
        <v>3730</v>
      </c>
      <c r="B2727" t="s">
        <v>55</v>
      </c>
      <c r="C2727" t="s">
        <v>137</v>
      </c>
      <c r="D2727" t="s">
        <v>55</v>
      </c>
      <c r="E2727" t="s">
        <v>0</v>
      </c>
      <c r="F2727">
        <f t="shared" si="210"/>
        <v>7</v>
      </c>
      <c r="G2727" t="s">
        <v>3791</v>
      </c>
      <c r="H2727" t="s">
        <v>3782</v>
      </c>
      <c r="I2727" t="s">
        <v>3785</v>
      </c>
      <c r="J2727" t="s">
        <v>4397</v>
      </c>
      <c r="K2727" s="46">
        <v>6.8199999999999997E-2</v>
      </c>
      <c r="L2727" s="27">
        <v>0</v>
      </c>
      <c r="M2727" s="27">
        <v>0</v>
      </c>
      <c r="N2727" s="27">
        <v>67764.11</v>
      </c>
      <c r="O2727" s="70">
        <f t="shared" si="211"/>
        <v>67764.11</v>
      </c>
      <c r="P2727" s="76">
        <v>1.4452628340824873</v>
      </c>
      <c r="Q2727" s="66">
        <f t="shared" si="212"/>
        <v>97936.95</v>
      </c>
      <c r="R2727" s="63">
        <v>1</v>
      </c>
      <c r="S2727" s="27">
        <v>0</v>
      </c>
      <c r="T2727" s="27">
        <v>67764.11</v>
      </c>
      <c r="U2727" s="64">
        <f t="shared" si="213"/>
        <v>97936.95</v>
      </c>
      <c r="V2727" s="65">
        <f t="shared" si="214"/>
        <v>165701.06</v>
      </c>
    </row>
    <row r="2728" spans="1:22" x14ac:dyDescent="0.25">
      <c r="A2728" s="1" t="s">
        <v>3730</v>
      </c>
      <c r="B2728" t="s">
        <v>55</v>
      </c>
      <c r="C2728" t="s">
        <v>1456</v>
      </c>
      <c r="D2728" t="s">
        <v>1457</v>
      </c>
      <c r="E2728" t="s">
        <v>3</v>
      </c>
      <c r="F2728">
        <f t="shared" si="210"/>
        <v>7</v>
      </c>
      <c r="G2728" t="s">
        <v>3778</v>
      </c>
      <c r="H2728" t="s">
        <v>3779</v>
      </c>
      <c r="I2728" t="s">
        <v>3780</v>
      </c>
      <c r="J2728" t="s">
        <v>4397</v>
      </c>
      <c r="K2728" s="46">
        <v>0.72350000000000003</v>
      </c>
      <c r="L2728" s="27">
        <v>0</v>
      </c>
      <c r="M2728" s="27">
        <v>0</v>
      </c>
      <c r="N2728" s="27">
        <v>2542.48</v>
      </c>
      <c r="O2728" s="70">
        <f t="shared" si="211"/>
        <v>2542.48</v>
      </c>
      <c r="P2728" s="76">
        <v>1.4452621062899218</v>
      </c>
      <c r="Q2728" s="66">
        <f t="shared" si="212"/>
        <v>3674.55</v>
      </c>
      <c r="R2728" s="63">
        <v>1</v>
      </c>
      <c r="S2728" s="27">
        <v>0</v>
      </c>
      <c r="T2728" s="27">
        <v>2542.48</v>
      </c>
      <c r="U2728" s="64">
        <f t="shared" si="213"/>
        <v>3674.55</v>
      </c>
      <c r="V2728" s="65">
        <f t="shared" si="214"/>
        <v>6217.0300000000007</v>
      </c>
    </row>
    <row r="2729" spans="1:22" x14ac:dyDescent="0.25">
      <c r="A2729" s="1" t="s">
        <v>3730</v>
      </c>
      <c r="B2729" t="s">
        <v>55</v>
      </c>
      <c r="C2729" t="s">
        <v>1456</v>
      </c>
      <c r="D2729" t="s">
        <v>1457</v>
      </c>
      <c r="E2729" t="s">
        <v>3</v>
      </c>
      <c r="F2729">
        <f t="shared" si="210"/>
        <v>7</v>
      </c>
      <c r="G2729" t="s">
        <v>3805</v>
      </c>
      <c r="H2729" t="s">
        <v>3782</v>
      </c>
      <c r="I2729" t="s">
        <v>3783</v>
      </c>
      <c r="J2729" t="s">
        <v>4397</v>
      </c>
      <c r="K2729" s="46">
        <v>1.5</v>
      </c>
      <c r="L2729" s="27">
        <v>5349.06</v>
      </c>
      <c r="M2729" s="27">
        <v>0</v>
      </c>
      <c r="N2729" s="27">
        <v>0</v>
      </c>
      <c r="O2729" s="70">
        <f t="shared" si="211"/>
        <v>5349.06</v>
      </c>
      <c r="P2729" s="76">
        <v>0</v>
      </c>
      <c r="Q2729" s="66">
        <f t="shared" si="212"/>
        <v>0</v>
      </c>
      <c r="R2729" s="63">
        <v>1</v>
      </c>
      <c r="S2729" s="27">
        <v>0</v>
      </c>
      <c r="T2729" s="27">
        <v>5349.06</v>
      </c>
      <c r="U2729" s="64">
        <f t="shared" si="213"/>
        <v>0</v>
      </c>
      <c r="V2729" s="65">
        <f t="shared" si="214"/>
        <v>5349.06</v>
      </c>
    </row>
    <row r="2730" spans="1:22" x14ac:dyDescent="0.25">
      <c r="A2730" s="1" t="s">
        <v>3730</v>
      </c>
      <c r="B2730" t="s">
        <v>55</v>
      </c>
      <c r="C2730" t="s">
        <v>1458</v>
      </c>
      <c r="D2730" t="s">
        <v>612</v>
      </c>
      <c r="E2730" t="s">
        <v>3</v>
      </c>
      <c r="F2730">
        <f t="shared" si="210"/>
        <v>7</v>
      </c>
      <c r="G2730" t="s">
        <v>3778</v>
      </c>
      <c r="H2730" t="s">
        <v>3779</v>
      </c>
      <c r="I2730" t="s">
        <v>3780</v>
      </c>
      <c r="J2730" t="s">
        <v>4397</v>
      </c>
      <c r="K2730" s="46">
        <v>0.77239999999999998</v>
      </c>
      <c r="L2730" s="27">
        <v>0</v>
      </c>
      <c r="M2730" s="27">
        <v>8030.37</v>
      </c>
      <c r="N2730" s="27">
        <v>35770.53</v>
      </c>
      <c r="O2730" s="70">
        <f t="shared" si="211"/>
        <v>43800.9</v>
      </c>
      <c r="P2730" s="76">
        <v>1.4452628235168004</v>
      </c>
      <c r="Q2730" s="66">
        <f t="shared" si="212"/>
        <v>51697.82</v>
      </c>
      <c r="R2730" s="63">
        <v>1</v>
      </c>
      <c r="S2730" s="27">
        <v>0</v>
      </c>
      <c r="T2730" s="27">
        <v>43800.9</v>
      </c>
      <c r="U2730" s="64">
        <f t="shared" si="213"/>
        <v>51697.82</v>
      </c>
      <c r="V2730" s="65">
        <f t="shared" si="214"/>
        <v>95498.72</v>
      </c>
    </row>
    <row r="2731" spans="1:22" x14ac:dyDescent="0.25">
      <c r="A2731" s="1" t="s">
        <v>3730</v>
      </c>
      <c r="B2731" t="s">
        <v>55</v>
      </c>
      <c r="C2731" t="s">
        <v>1458</v>
      </c>
      <c r="D2731" t="s">
        <v>612</v>
      </c>
      <c r="E2731" t="s">
        <v>3</v>
      </c>
      <c r="F2731">
        <f t="shared" si="210"/>
        <v>7</v>
      </c>
      <c r="G2731" t="s">
        <v>3799</v>
      </c>
      <c r="H2731" t="s">
        <v>3782</v>
      </c>
      <c r="I2731" t="s">
        <v>3785</v>
      </c>
      <c r="J2731" t="s">
        <v>4397</v>
      </c>
      <c r="K2731" s="46">
        <v>0.73809999999999998</v>
      </c>
      <c r="L2731" s="27">
        <v>0</v>
      </c>
      <c r="M2731" s="27">
        <v>7673.77</v>
      </c>
      <c r="N2731" s="27">
        <v>34182.07</v>
      </c>
      <c r="O2731" s="70">
        <f t="shared" si="211"/>
        <v>41855.839999999997</v>
      </c>
      <c r="P2731" s="76">
        <v>1.4452628235168004</v>
      </c>
      <c r="Q2731" s="66">
        <f t="shared" si="212"/>
        <v>49402.080000000002</v>
      </c>
      <c r="R2731" s="63">
        <v>1</v>
      </c>
      <c r="S2731" s="27">
        <v>0</v>
      </c>
      <c r="T2731" s="27">
        <v>41855.839999999997</v>
      </c>
      <c r="U2731" s="64">
        <f t="shared" si="213"/>
        <v>49402.080000000002</v>
      </c>
      <c r="V2731" s="65">
        <f t="shared" si="214"/>
        <v>91257.919999999998</v>
      </c>
    </row>
    <row r="2732" spans="1:22" x14ac:dyDescent="0.25">
      <c r="A2732" s="1" t="s">
        <v>3730</v>
      </c>
      <c r="B2732" t="s">
        <v>55</v>
      </c>
      <c r="C2732" t="s">
        <v>1458</v>
      </c>
      <c r="D2732" t="s">
        <v>612</v>
      </c>
      <c r="E2732" t="s">
        <v>3</v>
      </c>
      <c r="F2732">
        <f t="shared" si="210"/>
        <v>7</v>
      </c>
      <c r="G2732" t="s">
        <v>3884</v>
      </c>
      <c r="H2732" t="s">
        <v>3782</v>
      </c>
      <c r="I2732" t="s">
        <v>3785</v>
      </c>
      <c r="J2732" t="s">
        <v>4397</v>
      </c>
      <c r="K2732" s="46">
        <v>0.246</v>
      </c>
      <c r="L2732" s="27">
        <v>0</v>
      </c>
      <c r="M2732" s="27">
        <v>2557.58</v>
      </c>
      <c r="N2732" s="27">
        <v>11392.48</v>
      </c>
      <c r="O2732" s="70">
        <f t="shared" si="211"/>
        <v>13950.06</v>
      </c>
      <c r="P2732" s="76">
        <v>1.4452628235168004</v>
      </c>
      <c r="Q2732" s="66">
        <f t="shared" si="212"/>
        <v>16465.13</v>
      </c>
      <c r="R2732" s="63">
        <v>1</v>
      </c>
      <c r="S2732" s="27">
        <v>0</v>
      </c>
      <c r="T2732" s="27">
        <v>13950.06</v>
      </c>
      <c r="U2732" s="64">
        <f t="shared" si="213"/>
        <v>16465.13</v>
      </c>
      <c r="V2732" s="65">
        <f t="shared" si="214"/>
        <v>30415.190000000002</v>
      </c>
    </row>
    <row r="2733" spans="1:22" x14ac:dyDescent="0.25">
      <c r="A2733" s="1" t="s">
        <v>3730</v>
      </c>
      <c r="B2733" t="s">
        <v>55</v>
      </c>
      <c r="C2733" t="s">
        <v>1459</v>
      </c>
      <c r="D2733" t="s">
        <v>1460</v>
      </c>
      <c r="E2733" t="s">
        <v>3</v>
      </c>
      <c r="F2733">
        <f t="shared" si="210"/>
        <v>7</v>
      </c>
      <c r="G2733" t="s">
        <v>3778</v>
      </c>
      <c r="H2733" t="s">
        <v>3779</v>
      </c>
      <c r="I2733" t="s">
        <v>3780</v>
      </c>
      <c r="J2733" t="s">
        <v>4397</v>
      </c>
      <c r="K2733" s="46">
        <v>0.78200000000000003</v>
      </c>
      <c r="L2733" s="27">
        <v>0</v>
      </c>
      <c r="M2733" s="27">
        <v>4002.88</v>
      </c>
      <c r="N2733" s="27">
        <v>30298.36</v>
      </c>
      <c r="O2733" s="70">
        <f t="shared" si="211"/>
        <v>34301.24</v>
      </c>
      <c r="P2733" s="76">
        <v>1.4452627138894645</v>
      </c>
      <c r="Q2733" s="66">
        <f t="shared" si="212"/>
        <v>43789.09</v>
      </c>
      <c r="R2733" s="63">
        <v>1</v>
      </c>
      <c r="S2733" s="27">
        <v>0</v>
      </c>
      <c r="T2733" s="27">
        <v>34301.24</v>
      </c>
      <c r="U2733" s="64">
        <f t="shared" si="213"/>
        <v>43789.09</v>
      </c>
      <c r="V2733" s="65">
        <f t="shared" si="214"/>
        <v>78090.329999999987</v>
      </c>
    </row>
    <row r="2734" spans="1:22" x14ac:dyDescent="0.25">
      <c r="A2734" s="1" t="s">
        <v>3730</v>
      </c>
      <c r="B2734" t="s">
        <v>55</v>
      </c>
      <c r="C2734" t="s">
        <v>1461</v>
      </c>
      <c r="D2734" t="s">
        <v>24</v>
      </c>
      <c r="E2734" t="s">
        <v>3</v>
      </c>
      <c r="F2734">
        <f t="shared" si="210"/>
        <v>7</v>
      </c>
      <c r="G2734" t="s">
        <v>3778</v>
      </c>
      <c r="H2734" t="s">
        <v>3779</v>
      </c>
      <c r="I2734" t="s">
        <v>3780</v>
      </c>
      <c r="J2734" t="s">
        <v>4397</v>
      </c>
      <c r="K2734" s="46">
        <v>0.81659999999999999</v>
      </c>
      <c r="L2734" s="27">
        <v>0</v>
      </c>
      <c r="M2734" s="27">
        <v>8540.08</v>
      </c>
      <c r="N2734" s="27">
        <v>31683.71</v>
      </c>
      <c r="O2734" s="70">
        <f t="shared" si="211"/>
        <v>40223.79</v>
      </c>
      <c r="P2734" s="76">
        <v>1.445262881146179</v>
      </c>
      <c r="Q2734" s="66">
        <f t="shared" si="212"/>
        <v>45791.29</v>
      </c>
      <c r="R2734" s="63">
        <v>1</v>
      </c>
      <c r="S2734" s="27">
        <v>0</v>
      </c>
      <c r="T2734" s="27">
        <v>40223.79</v>
      </c>
      <c r="U2734" s="64">
        <f t="shared" si="213"/>
        <v>45791.29</v>
      </c>
      <c r="V2734" s="65">
        <f t="shared" si="214"/>
        <v>86015.08</v>
      </c>
    </row>
    <row r="2735" spans="1:22" x14ac:dyDescent="0.25">
      <c r="A2735" s="1" t="s">
        <v>3730</v>
      </c>
      <c r="B2735" t="s">
        <v>55</v>
      </c>
      <c r="C2735" t="s">
        <v>1461</v>
      </c>
      <c r="D2735" t="s">
        <v>24</v>
      </c>
      <c r="E2735" t="s">
        <v>3</v>
      </c>
      <c r="F2735">
        <f t="shared" si="210"/>
        <v>7</v>
      </c>
      <c r="G2735" t="s">
        <v>3902</v>
      </c>
      <c r="H2735" t="s">
        <v>3782</v>
      </c>
      <c r="I2735" t="s">
        <v>3783</v>
      </c>
      <c r="J2735" t="s">
        <v>4397</v>
      </c>
      <c r="K2735" s="46">
        <v>0.96889999999999998</v>
      </c>
      <c r="L2735" s="27">
        <v>39908.54</v>
      </c>
      <c r="M2735" s="27">
        <v>10132.85</v>
      </c>
      <c r="N2735" s="27">
        <v>0</v>
      </c>
      <c r="O2735" s="70">
        <f t="shared" si="211"/>
        <v>50041.39</v>
      </c>
      <c r="P2735" s="76">
        <v>0</v>
      </c>
      <c r="Q2735" s="66">
        <f t="shared" si="212"/>
        <v>0</v>
      </c>
      <c r="R2735" s="63">
        <v>1</v>
      </c>
      <c r="S2735" s="27">
        <v>0</v>
      </c>
      <c r="T2735" s="27">
        <v>50041.39</v>
      </c>
      <c r="U2735" s="64">
        <f t="shared" si="213"/>
        <v>0</v>
      </c>
      <c r="V2735" s="65">
        <f t="shared" si="214"/>
        <v>50041.39</v>
      </c>
    </row>
    <row r="2736" spans="1:22" x14ac:dyDescent="0.25">
      <c r="A2736" s="1" t="s">
        <v>3730</v>
      </c>
      <c r="B2736" t="s">
        <v>55</v>
      </c>
      <c r="C2736" t="s">
        <v>1461</v>
      </c>
      <c r="D2736" t="s">
        <v>24</v>
      </c>
      <c r="E2736" t="s">
        <v>3</v>
      </c>
      <c r="F2736">
        <f t="shared" si="210"/>
        <v>7</v>
      </c>
      <c r="G2736" t="s">
        <v>3903</v>
      </c>
      <c r="H2736" t="s">
        <v>3782</v>
      </c>
      <c r="I2736" t="s">
        <v>3783</v>
      </c>
      <c r="J2736" t="s">
        <v>4397</v>
      </c>
      <c r="K2736" s="46">
        <v>1.238</v>
      </c>
      <c r="L2736" s="27">
        <v>50992.65</v>
      </c>
      <c r="M2736" s="27">
        <v>12947.13</v>
      </c>
      <c r="N2736" s="27">
        <v>0</v>
      </c>
      <c r="O2736" s="70">
        <f t="shared" si="211"/>
        <v>63939.78</v>
      </c>
      <c r="P2736" s="76">
        <v>0</v>
      </c>
      <c r="Q2736" s="66">
        <f t="shared" si="212"/>
        <v>0</v>
      </c>
      <c r="R2736" s="63">
        <v>1</v>
      </c>
      <c r="S2736" s="27">
        <v>0</v>
      </c>
      <c r="T2736" s="27">
        <v>63939.78</v>
      </c>
      <c r="U2736" s="64">
        <f t="shared" si="213"/>
        <v>0</v>
      </c>
      <c r="V2736" s="65">
        <f t="shared" si="214"/>
        <v>63939.78</v>
      </c>
    </row>
    <row r="2737" spans="1:22" x14ac:dyDescent="0.25">
      <c r="A2737" s="1" t="s">
        <v>3730</v>
      </c>
      <c r="B2737" t="s">
        <v>55</v>
      </c>
      <c r="C2737" t="s">
        <v>1461</v>
      </c>
      <c r="D2737" t="s">
        <v>24</v>
      </c>
      <c r="E2737" t="s">
        <v>3</v>
      </c>
      <c r="F2737">
        <f t="shared" si="210"/>
        <v>7</v>
      </c>
      <c r="G2737" t="s">
        <v>3796</v>
      </c>
      <c r="H2737" t="s">
        <v>3782</v>
      </c>
      <c r="I2737" t="s">
        <v>3783</v>
      </c>
      <c r="J2737" t="s">
        <v>4397</v>
      </c>
      <c r="K2737" s="46">
        <v>1.4857</v>
      </c>
      <c r="L2737" s="27">
        <v>61195.3</v>
      </c>
      <c r="M2737" s="27">
        <v>15537.6</v>
      </c>
      <c r="N2737" s="27">
        <v>0</v>
      </c>
      <c r="O2737" s="70">
        <f t="shared" si="211"/>
        <v>76732.900000000009</v>
      </c>
      <c r="P2737" s="76">
        <v>0</v>
      </c>
      <c r="Q2737" s="66">
        <f t="shared" si="212"/>
        <v>0</v>
      </c>
      <c r="R2737" s="63">
        <v>1</v>
      </c>
      <c r="S2737" s="27">
        <v>0</v>
      </c>
      <c r="T2737" s="27">
        <v>76732.900000000009</v>
      </c>
      <c r="U2737" s="64">
        <f t="shared" si="213"/>
        <v>0</v>
      </c>
      <c r="V2737" s="65">
        <f t="shared" si="214"/>
        <v>76732.900000000009</v>
      </c>
    </row>
    <row r="2738" spans="1:22" x14ac:dyDescent="0.25">
      <c r="A2738" s="1" t="s">
        <v>3730</v>
      </c>
      <c r="B2738" t="s">
        <v>55</v>
      </c>
      <c r="C2738" t="s">
        <v>1461</v>
      </c>
      <c r="D2738" t="s">
        <v>24</v>
      </c>
      <c r="E2738" t="s">
        <v>3</v>
      </c>
      <c r="F2738">
        <f t="shared" si="210"/>
        <v>7</v>
      </c>
      <c r="G2738" t="s">
        <v>3940</v>
      </c>
      <c r="H2738" t="s">
        <v>3782</v>
      </c>
      <c r="I2738" t="s">
        <v>3783</v>
      </c>
      <c r="J2738" t="s">
        <v>4397</v>
      </c>
      <c r="K2738" s="46">
        <v>0.99050000000000005</v>
      </c>
      <c r="L2738" s="27">
        <v>40798.239999999998</v>
      </c>
      <c r="M2738" s="27">
        <v>10358.75</v>
      </c>
      <c r="N2738" s="27">
        <v>0</v>
      </c>
      <c r="O2738" s="70">
        <f t="shared" si="211"/>
        <v>51156.99</v>
      </c>
      <c r="P2738" s="76">
        <v>0</v>
      </c>
      <c r="Q2738" s="66">
        <f t="shared" si="212"/>
        <v>0</v>
      </c>
      <c r="R2738" s="63">
        <v>1</v>
      </c>
      <c r="S2738" s="27">
        <v>0</v>
      </c>
      <c r="T2738" s="27">
        <v>51156.99</v>
      </c>
      <c r="U2738" s="64">
        <f t="shared" si="213"/>
        <v>0</v>
      </c>
      <c r="V2738" s="65">
        <f t="shared" si="214"/>
        <v>51156.99</v>
      </c>
    </row>
    <row r="2739" spans="1:22" x14ac:dyDescent="0.25">
      <c r="A2739" s="1" t="s">
        <v>3730</v>
      </c>
      <c r="B2739" t="s">
        <v>55</v>
      </c>
      <c r="C2739" t="s">
        <v>1461</v>
      </c>
      <c r="D2739" t="s">
        <v>24</v>
      </c>
      <c r="E2739" t="s">
        <v>3</v>
      </c>
      <c r="F2739">
        <f t="shared" si="210"/>
        <v>7</v>
      </c>
      <c r="G2739" t="s">
        <v>4023</v>
      </c>
      <c r="H2739" t="s">
        <v>3798</v>
      </c>
      <c r="I2739" t="s">
        <v>3783</v>
      </c>
      <c r="J2739" t="s">
        <v>4397</v>
      </c>
      <c r="K2739" s="46">
        <v>0.47</v>
      </c>
      <c r="L2739" s="27">
        <v>21622.67</v>
      </c>
      <c r="M2739" s="27">
        <v>4566.59</v>
      </c>
      <c r="N2739" s="27">
        <v>2.7284841053187847E-12</v>
      </c>
      <c r="O2739" s="70">
        <f t="shared" si="211"/>
        <v>26189.260000000002</v>
      </c>
      <c r="P2739" s="76">
        <v>1.445262881146179</v>
      </c>
      <c r="Q2739" s="66">
        <f t="shared" si="212"/>
        <v>0</v>
      </c>
      <c r="R2739" s="63">
        <v>1</v>
      </c>
      <c r="S2739" s="27">
        <v>0</v>
      </c>
      <c r="T2739" s="27">
        <v>26189.260000000002</v>
      </c>
      <c r="U2739" s="64">
        <f t="shared" si="213"/>
        <v>0</v>
      </c>
      <c r="V2739" s="65">
        <f t="shared" si="214"/>
        <v>26189.260000000002</v>
      </c>
    </row>
    <row r="2740" spans="1:22" x14ac:dyDescent="0.25">
      <c r="A2740" s="1" t="s">
        <v>3730</v>
      </c>
      <c r="B2740" t="s">
        <v>55</v>
      </c>
      <c r="C2740" t="s">
        <v>1462</v>
      </c>
      <c r="D2740" t="s">
        <v>1463</v>
      </c>
      <c r="E2740" t="s">
        <v>3</v>
      </c>
      <c r="F2740">
        <f t="shared" si="210"/>
        <v>7</v>
      </c>
      <c r="G2740" t="s">
        <v>3778</v>
      </c>
      <c r="H2740" t="s">
        <v>3779</v>
      </c>
      <c r="I2740" t="s">
        <v>3780</v>
      </c>
      <c r="J2740" t="s">
        <v>4397</v>
      </c>
      <c r="K2740" s="46">
        <v>3.3733</v>
      </c>
      <c r="L2740" s="27">
        <v>0</v>
      </c>
      <c r="M2740" s="27">
        <v>11118.43</v>
      </c>
      <c r="N2740" s="27">
        <v>18496.650000000001</v>
      </c>
      <c r="O2740" s="70">
        <f t="shared" si="211"/>
        <v>29615.08</v>
      </c>
      <c r="P2740" s="76">
        <v>1.4452627594925389</v>
      </c>
      <c r="Q2740" s="66">
        <f t="shared" si="212"/>
        <v>26732.52</v>
      </c>
      <c r="R2740" s="63">
        <v>1</v>
      </c>
      <c r="S2740" s="27">
        <v>0</v>
      </c>
      <c r="T2740" s="27">
        <v>29615.08</v>
      </c>
      <c r="U2740" s="64">
        <f t="shared" si="213"/>
        <v>26732.52</v>
      </c>
      <c r="V2740" s="65">
        <f t="shared" si="214"/>
        <v>56347.600000000006</v>
      </c>
    </row>
    <row r="2741" spans="1:22" x14ac:dyDescent="0.25">
      <c r="A2741" s="1" t="s">
        <v>3730</v>
      </c>
      <c r="B2741" t="s">
        <v>55</v>
      </c>
      <c r="C2741" t="s">
        <v>1462</v>
      </c>
      <c r="D2741" t="s">
        <v>1463</v>
      </c>
      <c r="E2741" t="s">
        <v>3</v>
      </c>
      <c r="F2741">
        <f t="shared" si="210"/>
        <v>7</v>
      </c>
      <c r="G2741" t="s">
        <v>3900</v>
      </c>
      <c r="H2741" t="s">
        <v>3779</v>
      </c>
      <c r="I2741" t="s">
        <v>3780</v>
      </c>
      <c r="J2741" t="s">
        <v>4397</v>
      </c>
      <c r="K2741" s="46">
        <v>3.9699</v>
      </c>
      <c r="L2741" s="27">
        <v>0</v>
      </c>
      <c r="M2741" s="27">
        <v>13084.83</v>
      </c>
      <c r="N2741" s="27">
        <v>21767.95</v>
      </c>
      <c r="O2741" s="70">
        <f t="shared" si="211"/>
        <v>34852.78</v>
      </c>
      <c r="P2741" s="76">
        <v>1.4452627594925389</v>
      </c>
      <c r="Q2741" s="66">
        <f t="shared" si="212"/>
        <v>31460.41</v>
      </c>
      <c r="R2741" s="63">
        <v>1</v>
      </c>
      <c r="S2741" s="27">
        <v>0</v>
      </c>
      <c r="T2741" s="27">
        <v>34852.78</v>
      </c>
      <c r="U2741" s="64">
        <f t="shared" si="213"/>
        <v>31460.41</v>
      </c>
      <c r="V2741" s="65">
        <f t="shared" si="214"/>
        <v>66313.19</v>
      </c>
    </row>
    <row r="2742" spans="1:22" x14ac:dyDescent="0.25">
      <c r="A2742" s="1" t="s">
        <v>3730</v>
      </c>
      <c r="B2742" t="s">
        <v>55</v>
      </c>
      <c r="C2742" t="s">
        <v>1462</v>
      </c>
      <c r="D2742" t="s">
        <v>1463</v>
      </c>
      <c r="E2742" t="s">
        <v>3</v>
      </c>
      <c r="F2742">
        <f t="shared" si="210"/>
        <v>7</v>
      </c>
      <c r="G2742" t="s">
        <v>3784</v>
      </c>
      <c r="H2742" t="s">
        <v>3782</v>
      </c>
      <c r="I2742" t="s">
        <v>3785</v>
      </c>
      <c r="J2742" t="s">
        <v>4397</v>
      </c>
      <c r="K2742" s="46">
        <v>0.44840000000000002</v>
      </c>
      <c r="L2742" s="27">
        <v>0</v>
      </c>
      <c r="M2742" s="27">
        <v>1477.93</v>
      </c>
      <c r="N2742" s="27">
        <v>2458.69</v>
      </c>
      <c r="O2742" s="70">
        <f t="shared" si="211"/>
        <v>3936.62</v>
      </c>
      <c r="P2742" s="76">
        <v>1.4452627594925389</v>
      </c>
      <c r="Q2742" s="66">
        <f t="shared" si="212"/>
        <v>3553.45</v>
      </c>
      <c r="R2742" s="63">
        <v>1</v>
      </c>
      <c r="S2742" s="27">
        <v>0</v>
      </c>
      <c r="T2742" s="27">
        <v>3936.62</v>
      </c>
      <c r="U2742" s="64">
        <f t="shared" si="213"/>
        <v>3553.45</v>
      </c>
      <c r="V2742" s="65">
        <f t="shared" si="214"/>
        <v>7490.07</v>
      </c>
    </row>
    <row r="2743" spans="1:22" x14ac:dyDescent="0.25">
      <c r="A2743" s="1" t="s">
        <v>3730</v>
      </c>
      <c r="B2743" t="s">
        <v>55</v>
      </c>
      <c r="C2743" t="s">
        <v>1464</v>
      </c>
      <c r="D2743" t="s">
        <v>1465</v>
      </c>
      <c r="E2743" t="s">
        <v>3</v>
      </c>
      <c r="F2743">
        <f t="shared" si="210"/>
        <v>7</v>
      </c>
      <c r="G2743" t="s">
        <v>3778</v>
      </c>
      <c r="H2743" t="s">
        <v>3779</v>
      </c>
      <c r="I2743" t="s">
        <v>3780</v>
      </c>
      <c r="J2743" t="s">
        <v>4397</v>
      </c>
      <c r="K2743" s="46">
        <v>0.81699999999999995</v>
      </c>
      <c r="L2743" s="27">
        <v>0</v>
      </c>
      <c r="M2743" s="27">
        <v>681.72</v>
      </c>
      <c r="N2743" s="27">
        <v>2809.36</v>
      </c>
      <c r="O2743" s="70">
        <f t="shared" si="211"/>
        <v>3491.08</v>
      </c>
      <c r="P2743" s="76">
        <v>1.4452630243654923</v>
      </c>
      <c r="Q2743" s="66">
        <f t="shared" si="212"/>
        <v>4060.26</v>
      </c>
      <c r="R2743" s="63">
        <v>1</v>
      </c>
      <c r="S2743" s="27">
        <v>0</v>
      </c>
      <c r="T2743" s="27">
        <v>3491.08</v>
      </c>
      <c r="U2743" s="64">
        <f t="shared" si="213"/>
        <v>4060.26</v>
      </c>
      <c r="V2743" s="65">
        <f t="shared" si="214"/>
        <v>7551.34</v>
      </c>
    </row>
    <row r="2744" spans="1:22" x14ac:dyDescent="0.25">
      <c r="A2744" s="1" t="s">
        <v>3730</v>
      </c>
      <c r="B2744" t="s">
        <v>55</v>
      </c>
      <c r="C2744" t="s">
        <v>1464</v>
      </c>
      <c r="D2744" t="s">
        <v>1465</v>
      </c>
      <c r="E2744" t="s">
        <v>3</v>
      </c>
      <c r="F2744">
        <f t="shared" si="210"/>
        <v>7</v>
      </c>
      <c r="G2744" t="s">
        <v>3784</v>
      </c>
      <c r="H2744" t="s">
        <v>3782</v>
      </c>
      <c r="I2744" t="s">
        <v>3785</v>
      </c>
      <c r="J2744" t="s">
        <v>4397</v>
      </c>
      <c r="K2744" s="46">
        <v>0.45219999999999999</v>
      </c>
      <c r="L2744" s="27">
        <v>0</v>
      </c>
      <c r="M2744" s="27">
        <v>377.32</v>
      </c>
      <c r="N2744" s="27">
        <v>1554.9499999999998</v>
      </c>
      <c r="O2744" s="70">
        <f t="shared" si="211"/>
        <v>1932.2699999999998</v>
      </c>
      <c r="P2744" s="76">
        <v>1.4452630243654923</v>
      </c>
      <c r="Q2744" s="66">
        <f t="shared" si="212"/>
        <v>2247.31</v>
      </c>
      <c r="R2744" s="63">
        <v>1</v>
      </c>
      <c r="S2744" s="27">
        <v>0</v>
      </c>
      <c r="T2744" s="27">
        <v>1932.2700000000002</v>
      </c>
      <c r="U2744" s="64">
        <f t="shared" si="213"/>
        <v>2247.31</v>
      </c>
      <c r="V2744" s="65">
        <f t="shared" si="214"/>
        <v>4179.58</v>
      </c>
    </row>
    <row r="2745" spans="1:22" x14ac:dyDescent="0.25">
      <c r="A2745" s="1" t="s">
        <v>3730</v>
      </c>
      <c r="B2745" t="s">
        <v>55</v>
      </c>
      <c r="C2745" t="s">
        <v>1464</v>
      </c>
      <c r="D2745" t="s">
        <v>1465</v>
      </c>
      <c r="E2745" t="s">
        <v>3</v>
      </c>
      <c r="F2745">
        <f t="shared" si="210"/>
        <v>7</v>
      </c>
      <c r="G2745" t="s">
        <v>3793</v>
      </c>
      <c r="H2745" t="s">
        <v>3782</v>
      </c>
      <c r="I2745" t="s">
        <v>3785</v>
      </c>
      <c r="J2745" t="s">
        <v>4397</v>
      </c>
      <c r="K2745" s="46">
        <v>0.81699999999999995</v>
      </c>
      <c r="L2745" s="27">
        <v>0</v>
      </c>
      <c r="M2745" s="27">
        <v>681.72</v>
      </c>
      <c r="N2745" s="27">
        <v>2809.36</v>
      </c>
      <c r="O2745" s="70">
        <f t="shared" si="211"/>
        <v>3491.08</v>
      </c>
      <c r="P2745" s="76">
        <v>1.4452630243654923</v>
      </c>
      <c r="Q2745" s="66">
        <f t="shared" si="212"/>
        <v>4060.26</v>
      </c>
      <c r="R2745" s="63">
        <v>1</v>
      </c>
      <c r="S2745" s="27">
        <v>0</v>
      </c>
      <c r="T2745" s="27">
        <v>3491.08</v>
      </c>
      <c r="U2745" s="64">
        <f t="shared" si="213"/>
        <v>4060.26</v>
      </c>
      <c r="V2745" s="65">
        <f t="shared" si="214"/>
        <v>7551.34</v>
      </c>
    </row>
    <row r="2746" spans="1:22" x14ac:dyDescent="0.25">
      <c r="A2746" s="1" t="s">
        <v>3730</v>
      </c>
      <c r="B2746" t="s">
        <v>55</v>
      </c>
      <c r="C2746" t="s">
        <v>1466</v>
      </c>
      <c r="D2746" t="s">
        <v>55</v>
      </c>
      <c r="E2746" t="s">
        <v>3</v>
      </c>
      <c r="F2746">
        <f t="shared" si="210"/>
        <v>7</v>
      </c>
      <c r="G2746" t="s">
        <v>3778</v>
      </c>
      <c r="H2746" t="s">
        <v>3779</v>
      </c>
      <c r="I2746" t="s">
        <v>3780</v>
      </c>
      <c r="J2746" t="s">
        <v>4397</v>
      </c>
      <c r="K2746" s="46">
        <v>0.56189999999999996</v>
      </c>
      <c r="L2746" s="27">
        <v>0</v>
      </c>
      <c r="M2746" s="27">
        <v>156.41999999999999</v>
      </c>
      <c r="N2746" s="27">
        <v>4108.33</v>
      </c>
      <c r="O2746" s="70">
        <f t="shared" si="211"/>
        <v>4264.75</v>
      </c>
      <c r="P2746" s="76">
        <v>1.4452626831572677</v>
      </c>
      <c r="Q2746" s="66">
        <f t="shared" si="212"/>
        <v>5937.62</v>
      </c>
      <c r="R2746" s="63">
        <v>1</v>
      </c>
      <c r="S2746" s="27">
        <v>0</v>
      </c>
      <c r="T2746" s="27">
        <v>4264.75</v>
      </c>
      <c r="U2746" s="64">
        <f t="shared" si="213"/>
        <v>5937.62</v>
      </c>
      <c r="V2746" s="65">
        <f t="shared" si="214"/>
        <v>10202.369999999999</v>
      </c>
    </row>
    <row r="2747" spans="1:22" x14ac:dyDescent="0.25">
      <c r="A2747" s="1" t="s">
        <v>3730</v>
      </c>
      <c r="B2747" t="s">
        <v>55</v>
      </c>
      <c r="C2747" t="s">
        <v>1466</v>
      </c>
      <c r="D2747" t="s">
        <v>55</v>
      </c>
      <c r="E2747" t="s">
        <v>3</v>
      </c>
      <c r="F2747">
        <f t="shared" si="210"/>
        <v>7</v>
      </c>
      <c r="G2747" t="s">
        <v>3799</v>
      </c>
      <c r="H2747" t="s">
        <v>3782</v>
      </c>
      <c r="I2747" t="s">
        <v>3785</v>
      </c>
      <c r="J2747" t="s">
        <v>4397</v>
      </c>
      <c r="K2747" s="46">
        <v>0.6845</v>
      </c>
      <c r="L2747" s="27">
        <v>0</v>
      </c>
      <c r="M2747" s="27">
        <v>190.55</v>
      </c>
      <c r="N2747" s="27">
        <v>5004.7299999999996</v>
      </c>
      <c r="O2747" s="70">
        <f t="shared" si="211"/>
        <v>5195.28</v>
      </c>
      <c r="P2747" s="76">
        <v>1.4452626831572677</v>
      </c>
      <c r="Q2747" s="66">
        <f t="shared" si="212"/>
        <v>7233.15</v>
      </c>
      <c r="R2747" s="63">
        <v>1</v>
      </c>
      <c r="S2747" s="27">
        <v>0</v>
      </c>
      <c r="T2747" s="27">
        <v>5195.28</v>
      </c>
      <c r="U2747" s="64">
        <f t="shared" si="213"/>
        <v>7233.15</v>
      </c>
      <c r="V2747" s="65">
        <f t="shared" si="214"/>
        <v>12428.43</v>
      </c>
    </row>
    <row r="2748" spans="1:22" x14ac:dyDescent="0.25">
      <c r="A2748" s="1" t="s">
        <v>3730</v>
      </c>
      <c r="B2748" t="s">
        <v>55</v>
      </c>
      <c r="C2748" t="s">
        <v>1466</v>
      </c>
      <c r="D2748" t="s">
        <v>55</v>
      </c>
      <c r="E2748" t="s">
        <v>3</v>
      </c>
      <c r="F2748">
        <f t="shared" si="210"/>
        <v>7</v>
      </c>
      <c r="G2748" t="s">
        <v>4025</v>
      </c>
      <c r="H2748" t="s">
        <v>3782</v>
      </c>
      <c r="I2748" t="s">
        <v>3783</v>
      </c>
      <c r="J2748" t="s">
        <v>4397</v>
      </c>
      <c r="K2748" s="46">
        <v>6.3799999999999996E-2</v>
      </c>
      <c r="L2748" s="27">
        <v>647.02</v>
      </c>
      <c r="M2748" s="27">
        <v>17.760000000000002</v>
      </c>
      <c r="N2748" s="27">
        <v>5.6843418860808015E-14</v>
      </c>
      <c r="O2748" s="70">
        <f t="shared" si="211"/>
        <v>664.78</v>
      </c>
      <c r="P2748" s="76">
        <v>1.4452626831572677</v>
      </c>
      <c r="Q2748" s="66">
        <f t="shared" si="212"/>
        <v>0</v>
      </c>
      <c r="R2748" s="63">
        <v>1</v>
      </c>
      <c r="S2748" s="27">
        <v>0</v>
      </c>
      <c r="T2748" s="27">
        <v>664.78</v>
      </c>
      <c r="U2748" s="64">
        <f t="shared" si="213"/>
        <v>0</v>
      </c>
      <c r="V2748" s="65">
        <f t="shared" si="214"/>
        <v>664.78</v>
      </c>
    </row>
    <row r="2749" spans="1:22" x14ac:dyDescent="0.25">
      <c r="A2749" s="1" t="s">
        <v>3730</v>
      </c>
      <c r="B2749" t="s">
        <v>55</v>
      </c>
      <c r="C2749" t="s">
        <v>1466</v>
      </c>
      <c r="D2749" t="s">
        <v>55</v>
      </c>
      <c r="E2749" t="s">
        <v>3</v>
      </c>
      <c r="F2749">
        <f t="shared" si="210"/>
        <v>7</v>
      </c>
      <c r="G2749" t="s">
        <v>3796</v>
      </c>
      <c r="H2749" t="s">
        <v>3782</v>
      </c>
      <c r="I2749" t="s">
        <v>3783</v>
      </c>
      <c r="J2749" t="s">
        <v>4397</v>
      </c>
      <c r="K2749" s="46">
        <v>1.3235000000000001</v>
      </c>
      <c r="L2749" s="27">
        <v>13422.1</v>
      </c>
      <c r="M2749" s="27">
        <v>368.44</v>
      </c>
      <c r="N2749" s="27">
        <v>1.0000000000218279E-2</v>
      </c>
      <c r="O2749" s="70">
        <f t="shared" si="211"/>
        <v>13790.550000000001</v>
      </c>
      <c r="P2749" s="76">
        <v>1.4452626831572677</v>
      </c>
      <c r="Q2749" s="66">
        <f t="shared" si="212"/>
        <v>0.01</v>
      </c>
      <c r="R2749" s="63">
        <v>1</v>
      </c>
      <c r="S2749" s="27">
        <v>0</v>
      </c>
      <c r="T2749" s="27">
        <v>13790.550000000001</v>
      </c>
      <c r="U2749" s="64">
        <f t="shared" si="213"/>
        <v>0.01</v>
      </c>
      <c r="V2749" s="65">
        <f t="shared" si="214"/>
        <v>13790.560000000001</v>
      </c>
    </row>
    <row r="2750" spans="1:22" x14ac:dyDescent="0.25">
      <c r="A2750" s="1" t="s">
        <v>3730</v>
      </c>
      <c r="B2750" t="s">
        <v>55</v>
      </c>
      <c r="C2750" t="s">
        <v>1467</v>
      </c>
      <c r="D2750" t="s">
        <v>1468</v>
      </c>
      <c r="E2750" t="s">
        <v>3</v>
      </c>
      <c r="F2750">
        <f t="shared" si="210"/>
        <v>7</v>
      </c>
      <c r="G2750" t="s">
        <v>3778</v>
      </c>
      <c r="H2750" t="s">
        <v>3779</v>
      </c>
      <c r="I2750" t="s">
        <v>3780</v>
      </c>
      <c r="J2750" t="s">
        <v>4397</v>
      </c>
      <c r="K2750" s="46">
        <v>0.74460000000000004</v>
      </c>
      <c r="L2750" s="27">
        <v>0</v>
      </c>
      <c r="M2750" s="27">
        <v>269.42</v>
      </c>
      <c r="N2750" s="27">
        <v>0</v>
      </c>
      <c r="O2750" s="70">
        <f t="shared" si="211"/>
        <v>269.42</v>
      </c>
      <c r="P2750" s="76">
        <v>0</v>
      </c>
      <c r="Q2750" s="66">
        <f t="shared" si="212"/>
        <v>0</v>
      </c>
      <c r="R2750" s="63">
        <v>0</v>
      </c>
      <c r="S2750" s="27">
        <v>0</v>
      </c>
      <c r="T2750" s="27">
        <v>269.42</v>
      </c>
      <c r="U2750" s="64">
        <f t="shared" si="213"/>
        <v>0</v>
      </c>
      <c r="V2750" s="65">
        <f t="shared" si="214"/>
        <v>269.42</v>
      </c>
    </row>
    <row r="2751" spans="1:22" x14ac:dyDescent="0.25">
      <c r="A2751" s="1" t="s">
        <v>3730</v>
      </c>
      <c r="B2751" t="s">
        <v>55</v>
      </c>
      <c r="C2751" t="s">
        <v>1467</v>
      </c>
      <c r="D2751" t="s">
        <v>1468</v>
      </c>
      <c r="E2751" t="s">
        <v>3</v>
      </c>
      <c r="F2751">
        <f t="shared" si="210"/>
        <v>7</v>
      </c>
      <c r="G2751" t="s">
        <v>3902</v>
      </c>
      <c r="H2751" t="s">
        <v>3782</v>
      </c>
      <c r="I2751" t="s">
        <v>3783</v>
      </c>
      <c r="J2751" t="s">
        <v>4397</v>
      </c>
      <c r="K2751" s="46">
        <v>1.4751000000000001</v>
      </c>
      <c r="L2751" s="27">
        <v>0</v>
      </c>
      <c r="M2751" s="27">
        <v>533.75</v>
      </c>
      <c r="N2751" s="27">
        <v>0</v>
      </c>
      <c r="O2751" s="70">
        <f t="shared" si="211"/>
        <v>533.75</v>
      </c>
      <c r="P2751" s="76">
        <v>0</v>
      </c>
      <c r="Q2751" s="66">
        <f t="shared" si="212"/>
        <v>0</v>
      </c>
      <c r="R2751" s="63">
        <v>0</v>
      </c>
      <c r="S2751" s="27">
        <v>0</v>
      </c>
      <c r="T2751" s="27">
        <v>533.75</v>
      </c>
      <c r="U2751" s="64">
        <f t="shared" si="213"/>
        <v>0</v>
      </c>
      <c r="V2751" s="65">
        <f t="shared" si="214"/>
        <v>533.75</v>
      </c>
    </row>
    <row r="2752" spans="1:22" x14ac:dyDescent="0.25">
      <c r="A2752" s="1" t="s">
        <v>3730</v>
      </c>
      <c r="B2752" t="s">
        <v>55</v>
      </c>
      <c r="C2752" t="s">
        <v>1467</v>
      </c>
      <c r="D2752" t="s">
        <v>1468</v>
      </c>
      <c r="E2752" t="s">
        <v>3</v>
      </c>
      <c r="F2752">
        <f t="shared" si="210"/>
        <v>7</v>
      </c>
      <c r="G2752" t="s">
        <v>3909</v>
      </c>
      <c r="H2752" t="s">
        <v>3782</v>
      </c>
      <c r="I2752" t="s">
        <v>3783</v>
      </c>
      <c r="J2752" t="s">
        <v>4397</v>
      </c>
      <c r="K2752" s="46">
        <v>0.98340000000000005</v>
      </c>
      <c r="L2752" s="27">
        <v>0</v>
      </c>
      <c r="M2752" s="27">
        <v>355.83</v>
      </c>
      <c r="N2752" s="27">
        <v>0</v>
      </c>
      <c r="O2752" s="70">
        <f t="shared" si="211"/>
        <v>355.83</v>
      </c>
      <c r="P2752" s="76">
        <v>0</v>
      </c>
      <c r="Q2752" s="66">
        <f t="shared" si="212"/>
        <v>0</v>
      </c>
      <c r="R2752" s="63">
        <v>0</v>
      </c>
      <c r="S2752" s="27">
        <v>0</v>
      </c>
      <c r="T2752" s="27">
        <v>355.83</v>
      </c>
      <c r="U2752" s="64">
        <f t="shared" si="213"/>
        <v>0</v>
      </c>
      <c r="V2752" s="65">
        <f t="shared" si="214"/>
        <v>355.83</v>
      </c>
    </row>
    <row r="2753" spans="1:22" x14ac:dyDescent="0.25">
      <c r="A2753" s="1" t="s">
        <v>3730</v>
      </c>
      <c r="B2753" t="s">
        <v>55</v>
      </c>
      <c r="C2753" t="s">
        <v>1467</v>
      </c>
      <c r="D2753" t="s">
        <v>1468</v>
      </c>
      <c r="E2753" t="s">
        <v>3</v>
      </c>
      <c r="F2753">
        <f t="shared" si="210"/>
        <v>7</v>
      </c>
      <c r="G2753" t="s">
        <v>3784</v>
      </c>
      <c r="H2753" t="s">
        <v>3782</v>
      </c>
      <c r="I2753" t="s">
        <v>3785</v>
      </c>
      <c r="J2753" t="s">
        <v>4397</v>
      </c>
      <c r="K2753" s="46">
        <v>0.2949</v>
      </c>
      <c r="L2753" s="27">
        <v>0</v>
      </c>
      <c r="M2753" s="27">
        <v>106.71</v>
      </c>
      <c r="N2753" s="27">
        <v>0</v>
      </c>
      <c r="O2753" s="70">
        <f t="shared" si="211"/>
        <v>106.71</v>
      </c>
      <c r="P2753" s="76">
        <v>0</v>
      </c>
      <c r="Q2753" s="66">
        <f t="shared" si="212"/>
        <v>0</v>
      </c>
      <c r="R2753" s="63">
        <v>0</v>
      </c>
      <c r="S2753" s="27">
        <v>0</v>
      </c>
      <c r="T2753" s="27">
        <v>106.71</v>
      </c>
      <c r="U2753" s="64">
        <f t="shared" si="213"/>
        <v>0</v>
      </c>
      <c r="V2753" s="65">
        <f t="shared" si="214"/>
        <v>106.71</v>
      </c>
    </row>
    <row r="2754" spans="1:22" x14ac:dyDescent="0.25">
      <c r="A2754" s="1" t="s">
        <v>3730</v>
      </c>
      <c r="B2754" t="s">
        <v>55</v>
      </c>
      <c r="C2754" t="s">
        <v>1469</v>
      </c>
      <c r="D2754" t="s">
        <v>1470</v>
      </c>
      <c r="E2754" t="s">
        <v>3</v>
      </c>
      <c r="F2754">
        <f t="shared" ref="F2754:F2817" si="215">LEN(C2754)</f>
        <v>7</v>
      </c>
      <c r="G2754" t="s">
        <v>3778</v>
      </c>
      <c r="H2754" t="s">
        <v>3779</v>
      </c>
      <c r="I2754" t="s">
        <v>3780</v>
      </c>
      <c r="J2754" t="s">
        <v>4397</v>
      </c>
      <c r="K2754" s="46">
        <v>0.77390000000000003</v>
      </c>
      <c r="L2754" s="27">
        <v>0</v>
      </c>
      <c r="M2754" s="27">
        <v>308.67</v>
      </c>
      <c r="N2754" s="27">
        <v>0</v>
      </c>
      <c r="O2754" s="70">
        <f t="shared" ref="O2754:O2817" si="216">SUM(L2754:N2754)</f>
        <v>308.67</v>
      </c>
      <c r="P2754" s="76">
        <v>0</v>
      </c>
      <c r="Q2754" s="66">
        <f t="shared" ref="Q2754:Q2817" si="217">ROUND(P2754*N2754,2)</f>
        <v>0</v>
      </c>
      <c r="R2754" s="63">
        <v>0</v>
      </c>
      <c r="S2754" s="27">
        <v>0</v>
      </c>
      <c r="T2754" s="27">
        <v>308.67</v>
      </c>
      <c r="U2754" s="64">
        <f t="shared" ref="U2754:U2817" si="218">ROUND(SUM(L2754,M2754,N2754,Q2754,-S2754,-T2754), 2)</f>
        <v>0</v>
      </c>
      <c r="V2754" s="65">
        <f t="shared" ref="V2754:V2817" si="219">SUM(S2754,T2754,U2754)</f>
        <v>308.67</v>
      </c>
    </row>
    <row r="2755" spans="1:22" x14ac:dyDescent="0.25">
      <c r="A2755" s="1" t="s">
        <v>3730</v>
      </c>
      <c r="B2755" t="s">
        <v>55</v>
      </c>
      <c r="C2755" t="s">
        <v>1471</v>
      </c>
      <c r="D2755" t="s">
        <v>1472</v>
      </c>
      <c r="E2755" t="s">
        <v>3</v>
      </c>
      <c r="F2755">
        <f t="shared" si="215"/>
        <v>7</v>
      </c>
      <c r="G2755" t="s">
        <v>3778</v>
      </c>
      <c r="H2755" t="s">
        <v>3779</v>
      </c>
      <c r="I2755" t="s">
        <v>3780</v>
      </c>
      <c r="J2755" t="s">
        <v>4397</v>
      </c>
      <c r="K2755" s="46">
        <v>2.4508000000000001</v>
      </c>
      <c r="L2755" s="27">
        <v>33942.800000000003</v>
      </c>
      <c r="M2755" s="27">
        <v>0</v>
      </c>
      <c r="N2755" s="27">
        <v>29223.35</v>
      </c>
      <c r="O2755" s="70">
        <f t="shared" si="216"/>
        <v>63166.15</v>
      </c>
      <c r="P2755" s="76">
        <v>1.4452628517645267</v>
      </c>
      <c r="Q2755" s="66">
        <f t="shared" si="217"/>
        <v>42235.42</v>
      </c>
      <c r="R2755" s="63">
        <v>1</v>
      </c>
      <c r="S2755" s="27">
        <v>0</v>
      </c>
      <c r="T2755" s="27">
        <v>59589.33</v>
      </c>
      <c r="U2755" s="64">
        <f t="shared" si="218"/>
        <v>45812.24</v>
      </c>
      <c r="V2755" s="65">
        <f t="shared" si="219"/>
        <v>105401.57</v>
      </c>
    </row>
    <row r="2756" spans="1:22" x14ac:dyDescent="0.25">
      <c r="A2756" s="1" t="s">
        <v>3730</v>
      </c>
      <c r="B2756" t="s">
        <v>55</v>
      </c>
      <c r="C2756" t="s">
        <v>1471</v>
      </c>
      <c r="D2756" t="s">
        <v>1472</v>
      </c>
      <c r="E2756" t="s">
        <v>3</v>
      </c>
      <c r="F2756">
        <f t="shared" si="215"/>
        <v>7</v>
      </c>
      <c r="G2756" t="s">
        <v>3902</v>
      </c>
      <c r="H2756" t="s">
        <v>3782</v>
      </c>
      <c r="I2756" t="s">
        <v>3783</v>
      </c>
      <c r="J2756" t="s">
        <v>4397</v>
      </c>
      <c r="K2756" s="46">
        <v>3.2574999999999998</v>
      </c>
      <c r="L2756" s="27">
        <v>88532.83</v>
      </c>
      <c r="M2756" s="27">
        <v>0</v>
      </c>
      <c r="N2756" s="27">
        <v>3.637978807091713E-12</v>
      </c>
      <c r="O2756" s="70">
        <f t="shared" si="216"/>
        <v>88532.83</v>
      </c>
      <c r="P2756" s="76">
        <v>1.4452628517645267</v>
      </c>
      <c r="Q2756" s="66">
        <f t="shared" si="217"/>
        <v>0</v>
      </c>
      <c r="R2756" s="63">
        <v>1</v>
      </c>
      <c r="S2756" s="27">
        <v>0</v>
      </c>
      <c r="T2756" s="27">
        <v>88532.83</v>
      </c>
      <c r="U2756" s="64">
        <f t="shared" si="218"/>
        <v>0</v>
      </c>
      <c r="V2756" s="65">
        <f t="shared" si="219"/>
        <v>88532.83</v>
      </c>
    </row>
    <row r="2757" spans="1:22" x14ac:dyDescent="0.25">
      <c r="A2757" s="1" t="s">
        <v>3730</v>
      </c>
      <c r="B2757" t="s">
        <v>55</v>
      </c>
      <c r="C2757" t="s">
        <v>1471</v>
      </c>
      <c r="D2757" t="s">
        <v>1472</v>
      </c>
      <c r="E2757" t="s">
        <v>3</v>
      </c>
      <c r="F2757">
        <f t="shared" si="215"/>
        <v>7</v>
      </c>
      <c r="G2757" t="s">
        <v>4026</v>
      </c>
      <c r="H2757" t="s">
        <v>3782</v>
      </c>
      <c r="I2757" t="s">
        <v>3785</v>
      </c>
      <c r="J2757" t="s">
        <v>4397</v>
      </c>
      <c r="K2757" s="46">
        <v>0.5</v>
      </c>
      <c r="L2757" s="27">
        <v>0</v>
      </c>
      <c r="M2757" s="27">
        <v>0</v>
      </c>
      <c r="N2757" s="27">
        <v>12157.120000000003</v>
      </c>
      <c r="O2757" s="70">
        <f t="shared" si="216"/>
        <v>12157.120000000003</v>
      </c>
      <c r="P2757" s="76">
        <v>1.4452628517645267</v>
      </c>
      <c r="Q2757" s="66">
        <f t="shared" si="217"/>
        <v>17570.23</v>
      </c>
      <c r="R2757" s="63">
        <v>1</v>
      </c>
      <c r="S2757" s="27">
        <v>0</v>
      </c>
      <c r="T2757" s="27">
        <v>12157.12</v>
      </c>
      <c r="U2757" s="64">
        <f t="shared" si="218"/>
        <v>17570.23</v>
      </c>
      <c r="V2757" s="65">
        <f t="shared" si="219"/>
        <v>29727.35</v>
      </c>
    </row>
    <row r="2758" spans="1:22" x14ac:dyDescent="0.25">
      <c r="A2758" s="1" t="s">
        <v>3730</v>
      </c>
      <c r="B2758" t="s">
        <v>55</v>
      </c>
      <c r="C2758" t="s">
        <v>1471</v>
      </c>
      <c r="D2758" t="s">
        <v>1472</v>
      </c>
      <c r="E2758" t="s">
        <v>3</v>
      </c>
      <c r="F2758">
        <f t="shared" si="215"/>
        <v>7</v>
      </c>
      <c r="G2758" t="s">
        <v>4027</v>
      </c>
      <c r="H2758" t="s">
        <v>3782</v>
      </c>
      <c r="I2758" t="s">
        <v>3785</v>
      </c>
      <c r="J2758" t="s">
        <v>4397</v>
      </c>
      <c r="K2758" s="46">
        <v>0.5</v>
      </c>
      <c r="L2758" s="27">
        <v>0</v>
      </c>
      <c r="M2758" s="27">
        <v>0</v>
      </c>
      <c r="N2758" s="27">
        <v>12157.120000000003</v>
      </c>
      <c r="O2758" s="70">
        <f t="shared" si="216"/>
        <v>12157.120000000003</v>
      </c>
      <c r="P2758" s="76">
        <v>1.4452628517645267</v>
      </c>
      <c r="Q2758" s="66">
        <f t="shared" si="217"/>
        <v>17570.23</v>
      </c>
      <c r="R2758" s="63">
        <v>1</v>
      </c>
      <c r="S2758" s="27">
        <v>0</v>
      </c>
      <c r="T2758" s="27">
        <v>12157.12</v>
      </c>
      <c r="U2758" s="64">
        <f t="shared" si="218"/>
        <v>17570.23</v>
      </c>
      <c r="V2758" s="65">
        <f t="shared" si="219"/>
        <v>29727.35</v>
      </c>
    </row>
    <row r="2759" spans="1:22" x14ac:dyDescent="0.25">
      <c r="A2759" s="1" t="s">
        <v>3730</v>
      </c>
      <c r="B2759" t="s">
        <v>55</v>
      </c>
      <c r="C2759" t="s">
        <v>1471</v>
      </c>
      <c r="D2759" t="s">
        <v>1472</v>
      </c>
      <c r="E2759" t="s">
        <v>3</v>
      </c>
      <c r="F2759">
        <f t="shared" si="215"/>
        <v>7</v>
      </c>
      <c r="G2759" t="s">
        <v>3796</v>
      </c>
      <c r="H2759" t="s">
        <v>3782</v>
      </c>
      <c r="I2759" t="s">
        <v>3783</v>
      </c>
      <c r="J2759" t="s">
        <v>4397</v>
      </c>
      <c r="K2759" s="46">
        <v>2.5916000000000001</v>
      </c>
      <c r="L2759" s="27">
        <v>70434.899999999994</v>
      </c>
      <c r="M2759" s="27">
        <v>0</v>
      </c>
      <c r="N2759" s="27">
        <v>4.5474735088646412E-12</v>
      </c>
      <c r="O2759" s="70">
        <f t="shared" si="216"/>
        <v>70434.899999999994</v>
      </c>
      <c r="P2759" s="76">
        <v>1.4452628517645267</v>
      </c>
      <c r="Q2759" s="66">
        <f t="shared" si="217"/>
        <v>0</v>
      </c>
      <c r="R2759" s="63">
        <v>1</v>
      </c>
      <c r="S2759" s="27">
        <v>0</v>
      </c>
      <c r="T2759" s="27">
        <v>70434.899999999994</v>
      </c>
      <c r="U2759" s="64">
        <f t="shared" si="218"/>
        <v>0</v>
      </c>
      <c r="V2759" s="65">
        <f t="shared" si="219"/>
        <v>70434.899999999994</v>
      </c>
    </row>
    <row r="2760" spans="1:22" x14ac:dyDescent="0.25">
      <c r="A2760" s="1" t="s">
        <v>3730</v>
      </c>
      <c r="B2760" t="s">
        <v>55</v>
      </c>
      <c r="C2760" t="s">
        <v>1473</v>
      </c>
      <c r="D2760" t="s">
        <v>932</v>
      </c>
      <c r="E2760" t="s">
        <v>3</v>
      </c>
      <c r="F2760">
        <f t="shared" si="215"/>
        <v>7</v>
      </c>
      <c r="G2760" t="s">
        <v>3778</v>
      </c>
      <c r="H2760" t="s">
        <v>3779</v>
      </c>
      <c r="I2760" t="s">
        <v>3780</v>
      </c>
      <c r="J2760" t="s">
        <v>4397</v>
      </c>
      <c r="K2760" s="46">
        <v>0.48580000000000001</v>
      </c>
      <c r="L2760" s="27">
        <v>0</v>
      </c>
      <c r="M2760" s="27">
        <v>2814.51</v>
      </c>
      <c r="N2760" s="27">
        <v>3113.67</v>
      </c>
      <c r="O2760" s="70">
        <f t="shared" si="216"/>
        <v>5928.18</v>
      </c>
      <c r="P2760" s="76">
        <v>1.4452628457786991</v>
      </c>
      <c r="Q2760" s="66">
        <f t="shared" si="217"/>
        <v>4500.07</v>
      </c>
      <c r="R2760" s="63">
        <v>1</v>
      </c>
      <c r="S2760" s="27">
        <v>0</v>
      </c>
      <c r="T2760" s="27">
        <v>5928.18</v>
      </c>
      <c r="U2760" s="64">
        <f t="shared" si="218"/>
        <v>4500.07</v>
      </c>
      <c r="V2760" s="65">
        <f t="shared" si="219"/>
        <v>10428.25</v>
      </c>
    </row>
    <row r="2761" spans="1:22" x14ac:dyDescent="0.25">
      <c r="A2761" s="1" t="s">
        <v>3730</v>
      </c>
      <c r="B2761" t="s">
        <v>55</v>
      </c>
      <c r="C2761" t="s">
        <v>1473</v>
      </c>
      <c r="D2761" t="s">
        <v>932</v>
      </c>
      <c r="E2761" t="s">
        <v>3</v>
      </c>
      <c r="F2761">
        <f t="shared" si="215"/>
        <v>7</v>
      </c>
      <c r="G2761" t="s">
        <v>3799</v>
      </c>
      <c r="H2761" t="s">
        <v>3782</v>
      </c>
      <c r="I2761" t="s">
        <v>3785</v>
      </c>
      <c r="J2761" t="s">
        <v>4397</v>
      </c>
      <c r="K2761" s="46">
        <v>0.57889999999999997</v>
      </c>
      <c r="L2761" s="27">
        <v>0</v>
      </c>
      <c r="M2761" s="27">
        <v>3353.89</v>
      </c>
      <c r="N2761" s="27">
        <v>3710.3900000000003</v>
      </c>
      <c r="O2761" s="70">
        <f t="shared" si="216"/>
        <v>7064.2800000000007</v>
      </c>
      <c r="P2761" s="76">
        <v>1.4452628457786991</v>
      </c>
      <c r="Q2761" s="66">
        <f t="shared" si="217"/>
        <v>5362.49</v>
      </c>
      <c r="R2761" s="63">
        <v>1</v>
      </c>
      <c r="S2761" s="27">
        <v>0</v>
      </c>
      <c r="T2761" s="27">
        <v>7064.2800000000007</v>
      </c>
      <c r="U2761" s="64">
        <f t="shared" si="218"/>
        <v>5362.49</v>
      </c>
      <c r="V2761" s="65">
        <f t="shared" si="219"/>
        <v>12426.77</v>
      </c>
    </row>
    <row r="2762" spans="1:22" x14ac:dyDescent="0.25">
      <c r="A2762" s="1" t="s">
        <v>3730</v>
      </c>
      <c r="B2762" t="s">
        <v>55</v>
      </c>
      <c r="C2762" t="s">
        <v>1473</v>
      </c>
      <c r="D2762" t="s">
        <v>932</v>
      </c>
      <c r="E2762" t="s">
        <v>3</v>
      </c>
      <c r="F2762">
        <f t="shared" si="215"/>
        <v>7</v>
      </c>
      <c r="G2762" t="s">
        <v>3884</v>
      </c>
      <c r="H2762" t="s">
        <v>3782</v>
      </c>
      <c r="I2762" t="s">
        <v>3785</v>
      </c>
      <c r="J2762" t="s">
        <v>4397</v>
      </c>
      <c r="K2762" s="46">
        <v>0.19289999999999999</v>
      </c>
      <c r="L2762" s="27">
        <v>0</v>
      </c>
      <c r="M2762" s="27">
        <v>1117.58</v>
      </c>
      <c r="N2762" s="27">
        <v>1236.3700000000001</v>
      </c>
      <c r="O2762" s="70">
        <f t="shared" si="216"/>
        <v>2353.9499999999998</v>
      </c>
      <c r="P2762" s="76">
        <v>1.4452628457786991</v>
      </c>
      <c r="Q2762" s="66">
        <f t="shared" si="217"/>
        <v>1786.88</v>
      </c>
      <c r="R2762" s="63">
        <v>1</v>
      </c>
      <c r="S2762" s="27">
        <v>0</v>
      </c>
      <c r="T2762" s="27">
        <v>2353.9499999999998</v>
      </c>
      <c r="U2762" s="64">
        <f t="shared" si="218"/>
        <v>1786.88</v>
      </c>
      <c r="V2762" s="65">
        <f t="shared" si="219"/>
        <v>4140.83</v>
      </c>
    </row>
    <row r="2763" spans="1:22" x14ac:dyDescent="0.25">
      <c r="A2763" s="1" t="s">
        <v>3730</v>
      </c>
      <c r="B2763" t="s">
        <v>55</v>
      </c>
      <c r="C2763" t="s">
        <v>1473</v>
      </c>
      <c r="D2763" t="s">
        <v>932</v>
      </c>
      <c r="E2763" t="s">
        <v>3</v>
      </c>
      <c r="F2763">
        <f t="shared" si="215"/>
        <v>7</v>
      </c>
      <c r="G2763" t="s">
        <v>3796</v>
      </c>
      <c r="H2763" t="s">
        <v>3782</v>
      </c>
      <c r="I2763" t="s">
        <v>3783</v>
      </c>
      <c r="J2763" t="s">
        <v>4397</v>
      </c>
      <c r="K2763" s="46">
        <v>1.3622000000000001</v>
      </c>
      <c r="L2763" s="27">
        <v>8870.1299999999992</v>
      </c>
      <c r="M2763" s="27">
        <v>7607.8</v>
      </c>
      <c r="N2763" s="27">
        <v>0</v>
      </c>
      <c r="O2763" s="70">
        <f t="shared" si="216"/>
        <v>16477.93</v>
      </c>
      <c r="P2763" s="76">
        <v>0</v>
      </c>
      <c r="Q2763" s="66">
        <f t="shared" si="217"/>
        <v>0</v>
      </c>
      <c r="R2763" s="63">
        <v>1</v>
      </c>
      <c r="S2763" s="27">
        <v>0</v>
      </c>
      <c r="T2763" s="27">
        <v>16477.93</v>
      </c>
      <c r="U2763" s="64">
        <f t="shared" si="218"/>
        <v>0</v>
      </c>
      <c r="V2763" s="65">
        <f t="shared" si="219"/>
        <v>16477.93</v>
      </c>
    </row>
    <row r="2764" spans="1:22" x14ac:dyDescent="0.25">
      <c r="A2764" s="1" t="s">
        <v>3730</v>
      </c>
      <c r="B2764" t="s">
        <v>55</v>
      </c>
      <c r="C2764" t="s">
        <v>2540</v>
      </c>
      <c r="D2764" t="s">
        <v>2541</v>
      </c>
      <c r="E2764" t="s">
        <v>1</v>
      </c>
      <c r="F2764">
        <f t="shared" si="215"/>
        <v>7</v>
      </c>
      <c r="G2764" t="s">
        <v>3778</v>
      </c>
      <c r="H2764" t="s">
        <v>3779</v>
      </c>
      <c r="I2764" t="s">
        <v>3780</v>
      </c>
      <c r="J2764" t="s">
        <v>4396</v>
      </c>
      <c r="K2764" s="46">
        <v>14.663</v>
      </c>
      <c r="L2764" s="27">
        <v>39322.85</v>
      </c>
      <c r="M2764" s="27">
        <v>15990.19</v>
      </c>
      <c r="N2764" s="27">
        <v>197674.56</v>
      </c>
      <c r="O2764" s="70">
        <f t="shared" si="216"/>
        <v>252987.6</v>
      </c>
      <c r="P2764" s="76">
        <v>1.445262755620746</v>
      </c>
      <c r="Q2764" s="66">
        <f t="shared" si="217"/>
        <v>285691.68</v>
      </c>
      <c r="R2764" s="63">
        <v>1</v>
      </c>
      <c r="S2764" s="27">
        <v>252987.6</v>
      </c>
      <c r="T2764" s="27">
        <v>0</v>
      </c>
      <c r="U2764" s="64">
        <f t="shared" si="218"/>
        <v>285691.68</v>
      </c>
      <c r="V2764" s="65">
        <f t="shared" si="219"/>
        <v>538679.28</v>
      </c>
    </row>
    <row r="2765" spans="1:22" x14ac:dyDescent="0.25">
      <c r="A2765" s="1" t="s">
        <v>3730</v>
      </c>
      <c r="B2765" t="s">
        <v>55</v>
      </c>
      <c r="C2765" t="s">
        <v>2540</v>
      </c>
      <c r="D2765" t="s">
        <v>2541</v>
      </c>
      <c r="E2765" t="s">
        <v>1</v>
      </c>
      <c r="F2765">
        <f t="shared" si="215"/>
        <v>7</v>
      </c>
      <c r="G2765" t="s">
        <v>4162</v>
      </c>
      <c r="H2765" t="s">
        <v>3798</v>
      </c>
      <c r="I2765" t="s">
        <v>3785</v>
      </c>
      <c r="J2765" t="s">
        <v>4396</v>
      </c>
      <c r="K2765" s="46">
        <v>7.6150000000000002</v>
      </c>
      <c r="L2765" s="27">
        <v>0</v>
      </c>
      <c r="M2765" s="27">
        <v>8304.26</v>
      </c>
      <c r="N2765" s="27">
        <v>123080.90000000001</v>
      </c>
      <c r="O2765" s="70">
        <f t="shared" si="216"/>
        <v>131385.16</v>
      </c>
      <c r="P2765" s="76">
        <v>1.445262755620746</v>
      </c>
      <c r="Q2765" s="66">
        <f t="shared" si="217"/>
        <v>177884.24</v>
      </c>
      <c r="R2765" s="63">
        <v>1</v>
      </c>
      <c r="S2765" s="27">
        <v>131385.16</v>
      </c>
      <c r="T2765" s="27">
        <v>0</v>
      </c>
      <c r="U2765" s="64">
        <f t="shared" si="218"/>
        <v>177884.24</v>
      </c>
      <c r="V2765" s="65">
        <f t="shared" si="219"/>
        <v>309269.40000000002</v>
      </c>
    </row>
    <row r="2766" spans="1:22" x14ac:dyDescent="0.25">
      <c r="A2766" s="1" t="s">
        <v>3730</v>
      </c>
      <c r="B2766" t="s">
        <v>55</v>
      </c>
      <c r="C2766" t="s">
        <v>2540</v>
      </c>
      <c r="D2766" t="s">
        <v>2541</v>
      </c>
      <c r="E2766" t="s">
        <v>1</v>
      </c>
      <c r="F2766">
        <f t="shared" si="215"/>
        <v>7</v>
      </c>
      <c r="G2766" t="s">
        <v>4026</v>
      </c>
      <c r="H2766" t="s">
        <v>3782</v>
      </c>
      <c r="I2766" t="s">
        <v>3783</v>
      </c>
      <c r="J2766" t="s">
        <v>4396</v>
      </c>
      <c r="K2766" s="46">
        <v>8.8048999999999999</v>
      </c>
      <c r="L2766" s="27">
        <v>142313.20000000001</v>
      </c>
      <c r="M2766" s="27">
        <v>9601.86</v>
      </c>
      <c r="N2766" s="27">
        <v>0</v>
      </c>
      <c r="O2766" s="70">
        <f t="shared" si="216"/>
        <v>151915.06</v>
      </c>
      <c r="P2766" s="76">
        <v>0</v>
      </c>
      <c r="Q2766" s="66">
        <f t="shared" si="217"/>
        <v>0</v>
      </c>
      <c r="R2766" s="63">
        <v>1</v>
      </c>
      <c r="S2766" s="27">
        <v>151915.06</v>
      </c>
      <c r="T2766" s="27">
        <v>0</v>
      </c>
      <c r="U2766" s="64">
        <f t="shared" si="218"/>
        <v>0</v>
      </c>
      <c r="V2766" s="65">
        <f t="shared" si="219"/>
        <v>151915.06</v>
      </c>
    </row>
    <row r="2767" spans="1:22" x14ac:dyDescent="0.25">
      <c r="A2767" s="1" t="s">
        <v>3730</v>
      </c>
      <c r="B2767" t="s">
        <v>55</v>
      </c>
      <c r="C2767" t="s">
        <v>2540</v>
      </c>
      <c r="D2767" t="s">
        <v>2541</v>
      </c>
      <c r="E2767" t="s">
        <v>1</v>
      </c>
      <c r="F2767">
        <f t="shared" si="215"/>
        <v>7</v>
      </c>
      <c r="G2767" t="s">
        <v>3850</v>
      </c>
      <c r="H2767" t="s">
        <v>3782</v>
      </c>
      <c r="I2767" t="s">
        <v>3783</v>
      </c>
      <c r="J2767" t="s">
        <v>4396</v>
      </c>
      <c r="K2767" s="46">
        <v>7.5</v>
      </c>
      <c r="L2767" s="27">
        <v>121222.16</v>
      </c>
      <c r="M2767" s="27">
        <v>8178.85</v>
      </c>
      <c r="N2767" s="27">
        <v>0</v>
      </c>
      <c r="O2767" s="70">
        <f t="shared" si="216"/>
        <v>129401.01000000001</v>
      </c>
      <c r="P2767" s="76">
        <v>0</v>
      </c>
      <c r="Q2767" s="66">
        <f t="shared" si="217"/>
        <v>0</v>
      </c>
      <c r="R2767" s="63">
        <v>1</v>
      </c>
      <c r="S2767" s="27">
        <v>129401.01000000001</v>
      </c>
      <c r="T2767" s="27">
        <v>0</v>
      </c>
      <c r="U2767" s="64">
        <f t="shared" si="218"/>
        <v>0</v>
      </c>
      <c r="V2767" s="65">
        <f t="shared" si="219"/>
        <v>129401.01000000001</v>
      </c>
    </row>
    <row r="2768" spans="1:22" x14ac:dyDescent="0.25">
      <c r="A2768" s="1" t="s">
        <v>3730</v>
      </c>
      <c r="B2768" t="s">
        <v>55</v>
      </c>
      <c r="C2768" t="s">
        <v>2542</v>
      </c>
      <c r="D2768" t="s">
        <v>2543</v>
      </c>
      <c r="E2768" t="s">
        <v>1</v>
      </c>
      <c r="F2768">
        <f t="shared" si="215"/>
        <v>7</v>
      </c>
      <c r="G2768" t="s">
        <v>3778</v>
      </c>
      <c r="H2768" t="s">
        <v>3779</v>
      </c>
      <c r="I2768" t="s">
        <v>3780</v>
      </c>
      <c r="J2768" t="s">
        <v>4396</v>
      </c>
      <c r="K2768" s="46">
        <v>19.012599999999999</v>
      </c>
      <c r="L2768" s="27">
        <v>0</v>
      </c>
      <c r="M2768" s="27">
        <v>87517.47</v>
      </c>
      <c r="N2768" s="27">
        <v>0</v>
      </c>
      <c r="O2768" s="70">
        <f t="shared" si="216"/>
        <v>87517.47</v>
      </c>
      <c r="P2768" s="76">
        <v>0</v>
      </c>
      <c r="Q2768" s="66">
        <f t="shared" si="217"/>
        <v>0</v>
      </c>
      <c r="R2768" s="63">
        <v>0</v>
      </c>
      <c r="S2768" s="27">
        <v>87517.47</v>
      </c>
      <c r="T2768" s="27">
        <v>0</v>
      </c>
      <c r="U2768" s="64">
        <f t="shared" si="218"/>
        <v>0</v>
      </c>
      <c r="V2768" s="65">
        <f t="shared" si="219"/>
        <v>87517.47</v>
      </c>
    </row>
    <row r="2769" spans="1:22" x14ac:dyDescent="0.25">
      <c r="A2769" s="1" t="s">
        <v>3730</v>
      </c>
      <c r="B2769" t="s">
        <v>55</v>
      </c>
      <c r="C2769" t="s">
        <v>2542</v>
      </c>
      <c r="D2769" t="s">
        <v>2543</v>
      </c>
      <c r="E2769" t="s">
        <v>1</v>
      </c>
      <c r="F2769">
        <f t="shared" si="215"/>
        <v>7</v>
      </c>
      <c r="G2769" t="s">
        <v>3798</v>
      </c>
      <c r="H2769" t="s">
        <v>3798</v>
      </c>
      <c r="I2769" t="s">
        <v>3785</v>
      </c>
      <c r="J2769" t="s">
        <v>4396</v>
      </c>
      <c r="K2769" s="46">
        <v>4.5514999999999999</v>
      </c>
      <c r="L2769" s="27">
        <v>0</v>
      </c>
      <c r="M2769" s="27">
        <v>20951.150000000001</v>
      </c>
      <c r="N2769" s="27">
        <v>0</v>
      </c>
      <c r="O2769" s="70">
        <f t="shared" si="216"/>
        <v>20951.150000000001</v>
      </c>
      <c r="P2769" s="76">
        <v>0</v>
      </c>
      <c r="Q2769" s="66">
        <f t="shared" si="217"/>
        <v>0</v>
      </c>
      <c r="R2769" s="63">
        <v>0</v>
      </c>
      <c r="S2769" s="27">
        <v>20951.150000000001</v>
      </c>
      <c r="T2769" s="27">
        <v>0</v>
      </c>
      <c r="U2769" s="64">
        <f t="shared" si="218"/>
        <v>0</v>
      </c>
      <c r="V2769" s="65">
        <f t="shared" si="219"/>
        <v>20951.150000000001</v>
      </c>
    </row>
    <row r="2770" spans="1:22" x14ac:dyDescent="0.25">
      <c r="A2770" s="1" t="s">
        <v>3730</v>
      </c>
      <c r="B2770" t="s">
        <v>55</v>
      </c>
      <c r="C2770" t="s">
        <v>2542</v>
      </c>
      <c r="D2770" t="s">
        <v>2543</v>
      </c>
      <c r="E2770" t="s">
        <v>1</v>
      </c>
      <c r="F2770">
        <f t="shared" si="215"/>
        <v>7</v>
      </c>
      <c r="G2770" t="s">
        <v>3784</v>
      </c>
      <c r="H2770" t="s">
        <v>3782</v>
      </c>
      <c r="I2770" t="s">
        <v>3785</v>
      </c>
      <c r="J2770" t="s">
        <v>4396</v>
      </c>
      <c r="K2770" s="46">
        <v>1</v>
      </c>
      <c r="L2770" s="27">
        <v>0</v>
      </c>
      <c r="M2770" s="27">
        <v>4603.13</v>
      </c>
      <c r="N2770" s="27">
        <v>0</v>
      </c>
      <c r="O2770" s="70">
        <f t="shared" si="216"/>
        <v>4603.13</v>
      </c>
      <c r="P2770" s="76">
        <v>0</v>
      </c>
      <c r="Q2770" s="66">
        <f t="shared" si="217"/>
        <v>0</v>
      </c>
      <c r="R2770" s="63">
        <v>0</v>
      </c>
      <c r="S2770" s="27">
        <v>4603.13</v>
      </c>
      <c r="T2770" s="27">
        <v>0</v>
      </c>
      <c r="U2770" s="64">
        <f t="shared" si="218"/>
        <v>0</v>
      </c>
      <c r="V2770" s="65">
        <f t="shared" si="219"/>
        <v>4603.13</v>
      </c>
    </row>
    <row r="2771" spans="1:22" x14ac:dyDescent="0.25">
      <c r="A2771" s="1" t="s">
        <v>3730</v>
      </c>
      <c r="B2771" t="s">
        <v>55</v>
      </c>
      <c r="C2771" t="s">
        <v>2542</v>
      </c>
      <c r="D2771" t="s">
        <v>2543</v>
      </c>
      <c r="E2771" t="s">
        <v>1</v>
      </c>
      <c r="F2771">
        <f t="shared" si="215"/>
        <v>7</v>
      </c>
      <c r="G2771" t="s">
        <v>3944</v>
      </c>
      <c r="H2771" t="s">
        <v>3782</v>
      </c>
      <c r="I2771" t="s">
        <v>3785</v>
      </c>
      <c r="J2771" t="s">
        <v>4396</v>
      </c>
      <c r="K2771" s="46">
        <v>0.87890000000000001</v>
      </c>
      <c r="L2771" s="27">
        <v>0</v>
      </c>
      <c r="M2771" s="27">
        <v>4045.69</v>
      </c>
      <c r="N2771" s="27">
        <v>0</v>
      </c>
      <c r="O2771" s="70">
        <f t="shared" si="216"/>
        <v>4045.69</v>
      </c>
      <c r="P2771" s="76">
        <v>0</v>
      </c>
      <c r="Q2771" s="66">
        <f t="shared" si="217"/>
        <v>0</v>
      </c>
      <c r="R2771" s="63">
        <v>0</v>
      </c>
      <c r="S2771" s="27">
        <v>4045.69</v>
      </c>
      <c r="T2771" s="27">
        <v>0</v>
      </c>
      <c r="U2771" s="64">
        <f t="shared" si="218"/>
        <v>0</v>
      </c>
      <c r="V2771" s="65">
        <f t="shared" si="219"/>
        <v>4045.69</v>
      </c>
    </row>
    <row r="2772" spans="1:22" x14ac:dyDescent="0.25">
      <c r="A2772" s="1" t="s">
        <v>3730</v>
      </c>
      <c r="B2772" t="s">
        <v>55</v>
      </c>
      <c r="C2772" t="s">
        <v>2544</v>
      </c>
      <c r="D2772" t="s">
        <v>368</v>
      </c>
      <c r="E2772" t="s">
        <v>1</v>
      </c>
      <c r="F2772">
        <f t="shared" si="215"/>
        <v>7</v>
      </c>
      <c r="G2772" t="s">
        <v>3778</v>
      </c>
      <c r="H2772" t="s">
        <v>3779</v>
      </c>
      <c r="I2772" t="s">
        <v>3780</v>
      </c>
      <c r="J2772" t="s">
        <v>4396</v>
      </c>
      <c r="K2772" s="46">
        <v>15.1556</v>
      </c>
      <c r="L2772" s="27">
        <v>284648.99</v>
      </c>
      <c r="M2772" s="27">
        <v>40850.050000000003</v>
      </c>
      <c r="N2772" s="27">
        <v>283870.22000000003</v>
      </c>
      <c r="O2772" s="70">
        <f t="shared" si="216"/>
        <v>609369.26</v>
      </c>
      <c r="P2772" s="76">
        <v>1.4452627672235119</v>
      </c>
      <c r="Q2772" s="66">
        <f t="shared" si="217"/>
        <v>410267.06</v>
      </c>
      <c r="R2772" s="63">
        <v>1</v>
      </c>
      <c r="S2772" s="27">
        <v>609369.26</v>
      </c>
      <c r="T2772" s="27">
        <v>0</v>
      </c>
      <c r="U2772" s="64">
        <f t="shared" si="218"/>
        <v>410267.06</v>
      </c>
      <c r="V2772" s="65">
        <f t="shared" si="219"/>
        <v>1019636.3200000001</v>
      </c>
    </row>
    <row r="2773" spans="1:22" x14ac:dyDescent="0.25">
      <c r="A2773" s="1" t="s">
        <v>3730</v>
      </c>
      <c r="B2773" t="s">
        <v>55</v>
      </c>
      <c r="C2773" t="s">
        <v>2544</v>
      </c>
      <c r="D2773" t="s">
        <v>368</v>
      </c>
      <c r="E2773" t="s">
        <v>1</v>
      </c>
      <c r="F2773">
        <f t="shared" si="215"/>
        <v>7</v>
      </c>
      <c r="G2773" t="s">
        <v>3805</v>
      </c>
      <c r="H2773" t="s">
        <v>3782</v>
      </c>
      <c r="I2773" t="s">
        <v>3783</v>
      </c>
      <c r="J2773" t="s">
        <v>4396</v>
      </c>
      <c r="K2773" s="46">
        <v>0.80789999999999995</v>
      </c>
      <c r="L2773" s="27">
        <v>31033.13</v>
      </c>
      <c r="M2773" s="27">
        <v>2177.59</v>
      </c>
      <c r="N2773" s="27">
        <v>0</v>
      </c>
      <c r="O2773" s="70">
        <f t="shared" si="216"/>
        <v>33210.720000000001</v>
      </c>
      <c r="P2773" s="76">
        <v>0</v>
      </c>
      <c r="Q2773" s="66">
        <f t="shared" si="217"/>
        <v>0</v>
      </c>
      <c r="R2773" s="63">
        <v>1</v>
      </c>
      <c r="S2773" s="27">
        <v>33210.720000000001</v>
      </c>
      <c r="T2773" s="27">
        <v>0</v>
      </c>
      <c r="U2773" s="64">
        <f t="shared" si="218"/>
        <v>0</v>
      </c>
      <c r="V2773" s="65">
        <f t="shared" si="219"/>
        <v>33210.720000000001</v>
      </c>
    </row>
    <row r="2774" spans="1:22" x14ac:dyDescent="0.25">
      <c r="A2774" s="1" t="s">
        <v>3730</v>
      </c>
      <c r="B2774" t="s">
        <v>55</v>
      </c>
      <c r="C2774" t="s">
        <v>2544</v>
      </c>
      <c r="D2774" t="s">
        <v>368</v>
      </c>
      <c r="E2774" t="s">
        <v>1</v>
      </c>
      <c r="F2774">
        <f t="shared" si="215"/>
        <v>7</v>
      </c>
      <c r="G2774" t="s">
        <v>4128</v>
      </c>
      <c r="H2774" t="s">
        <v>3798</v>
      </c>
      <c r="I2774" t="s">
        <v>3785</v>
      </c>
      <c r="J2774" t="s">
        <v>4396</v>
      </c>
      <c r="K2774" s="46">
        <v>1.0862000000000001</v>
      </c>
      <c r="L2774" s="27">
        <v>0</v>
      </c>
      <c r="M2774" s="27">
        <v>3153.19</v>
      </c>
      <c r="N2774" s="27">
        <v>40916.019999999997</v>
      </c>
      <c r="O2774" s="70">
        <f t="shared" si="216"/>
        <v>44069.21</v>
      </c>
      <c r="P2774" s="76">
        <v>1.4452627672235119</v>
      </c>
      <c r="Q2774" s="66">
        <f t="shared" si="217"/>
        <v>59134.400000000001</v>
      </c>
      <c r="R2774" s="63">
        <v>1</v>
      </c>
      <c r="S2774" s="27">
        <v>44069.21</v>
      </c>
      <c r="T2774" s="27">
        <v>0</v>
      </c>
      <c r="U2774" s="64">
        <f t="shared" si="218"/>
        <v>59134.400000000001</v>
      </c>
      <c r="V2774" s="65">
        <f t="shared" si="219"/>
        <v>103203.61</v>
      </c>
    </row>
    <row r="2775" spans="1:22" x14ac:dyDescent="0.25">
      <c r="A2775" s="1" t="s">
        <v>3730</v>
      </c>
      <c r="B2775" t="s">
        <v>55</v>
      </c>
      <c r="C2775" t="s">
        <v>2544</v>
      </c>
      <c r="D2775" t="s">
        <v>368</v>
      </c>
      <c r="E2775" t="s">
        <v>1</v>
      </c>
      <c r="F2775">
        <f t="shared" si="215"/>
        <v>7</v>
      </c>
      <c r="G2775" t="s">
        <v>4163</v>
      </c>
      <c r="H2775" t="s">
        <v>3782</v>
      </c>
      <c r="I2775" t="s">
        <v>3785</v>
      </c>
      <c r="J2775" t="s">
        <v>4396</v>
      </c>
      <c r="K2775" s="46">
        <v>1.1341000000000001</v>
      </c>
      <c r="L2775" s="27">
        <v>0</v>
      </c>
      <c r="M2775" s="27">
        <v>3056.83</v>
      </c>
      <c r="N2775" s="27">
        <v>41566.019999999997</v>
      </c>
      <c r="O2775" s="70">
        <f t="shared" si="216"/>
        <v>44622.85</v>
      </c>
      <c r="P2775" s="76">
        <v>1.4452627672235119</v>
      </c>
      <c r="Q2775" s="66">
        <f t="shared" si="217"/>
        <v>60073.82</v>
      </c>
      <c r="R2775" s="63">
        <v>1</v>
      </c>
      <c r="S2775" s="27">
        <v>44622.85</v>
      </c>
      <c r="T2775" s="27">
        <v>0</v>
      </c>
      <c r="U2775" s="64">
        <f t="shared" si="218"/>
        <v>60073.82</v>
      </c>
      <c r="V2775" s="65">
        <f t="shared" si="219"/>
        <v>104696.67</v>
      </c>
    </row>
    <row r="2776" spans="1:22" x14ac:dyDescent="0.25">
      <c r="A2776" s="1" t="s">
        <v>3730</v>
      </c>
      <c r="B2776" t="s">
        <v>55</v>
      </c>
      <c r="C2776" t="s">
        <v>2544</v>
      </c>
      <c r="D2776" t="s">
        <v>368</v>
      </c>
      <c r="E2776" t="s">
        <v>1</v>
      </c>
      <c r="F2776">
        <f t="shared" si="215"/>
        <v>7</v>
      </c>
      <c r="G2776" t="s">
        <v>3784</v>
      </c>
      <c r="H2776" t="s">
        <v>3782</v>
      </c>
      <c r="I2776" t="s">
        <v>3785</v>
      </c>
      <c r="J2776" t="s">
        <v>4396</v>
      </c>
      <c r="K2776" s="46">
        <v>0.82289999999999996</v>
      </c>
      <c r="L2776" s="27">
        <v>0</v>
      </c>
      <c r="M2776" s="27">
        <v>2218.0300000000002</v>
      </c>
      <c r="N2776" s="27">
        <v>30160.200000000004</v>
      </c>
      <c r="O2776" s="70">
        <f t="shared" si="216"/>
        <v>32378.230000000003</v>
      </c>
      <c r="P2776" s="76">
        <v>1.4452627672235119</v>
      </c>
      <c r="Q2776" s="66">
        <f t="shared" si="217"/>
        <v>43589.41</v>
      </c>
      <c r="R2776" s="63">
        <v>1</v>
      </c>
      <c r="S2776" s="27">
        <v>32378.229999999996</v>
      </c>
      <c r="T2776" s="27">
        <v>0</v>
      </c>
      <c r="U2776" s="64">
        <f t="shared" si="218"/>
        <v>43589.41</v>
      </c>
      <c r="V2776" s="65">
        <f t="shared" si="219"/>
        <v>75967.64</v>
      </c>
    </row>
    <row r="2777" spans="1:22" x14ac:dyDescent="0.25">
      <c r="A2777" s="1" t="s">
        <v>3730</v>
      </c>
      <c r="B2777" t="s">
        <v>55</v>
      </c>
      <c r="C2777" t="s">
        <v>2544</v>
      </c>
      <c r="D2777" t="s">
        <v>368</v>
      </c>
      <c r="E2777" t="s">
        <v>1</v>
      </c>
      <c r="F2777">
        <f t="shared" si="215"/>
        <v>7</v>
      </c>
      <c r="G2777" t="s">
        <v>4159</v>
      </c>
      <c r="H2777" t="s">
        <v>3798</v>
      </c>
      <c r="I2777" t="s">
        <v>3785</v>
      </c>
      <c r="J2777" t="s">
        <v>4396</v>
      </c>
      <c r="K2777" s="46">
        <v>1.8596999999999999</v>
      </c>
      <c r="L2777" s="27">
        <v>0</v>
      </c>
      <c r="M2777" s="27">
        <v>5398.63</v>
      </c>
      <c r="N2777" s="27">
        <v>70052.960000000006</v>
      </c>
      <c r="O2777" s="70">
        <f t="shared" si="216"/>
        <v>75451.590000000011</v>
      </c>
      <c r="P2777" s="76">
        <v>1.4452627672235119</v>
      </c>
      <c r="Q2777" s="66">
        <f t="shared" si="217"/>
        <v>101244.93</v>
      </c>
      <c r="R2777" s="63">
        <v>1</v>
      </c>
      <c r="S2777" s="27">
        <v>75451.590000000011</v>
      </c>
      <c r="T2777" s="27">
        <v>0</v>
      </c>
      <c r="U2777" s="64">
        <f t="shared" si="218"/>
        <v>101244.93</v>
      </c>
      <c r="V2777" s="65">
        <f t="shared" si="219"/>
        <v>176696.52000000002</v>
      </c>
    </row>
    <row r="2778" spans="1:22" x14ac:dyDescent="0.25">
      <c r="A2778" s="1" t="s">
        <v>3730</v>
      </c>
      <c r="B2778" t="s">
        <v>55</v>
      </c>
      <c r="C2778" t="s">
        <v>2545</v>
      </c>
      <c r="D2778" t="s">
        <v>2546</v>
      </c>
      <c r="E2778" t="s">
        <v>1</v>
      </c>
      <c r="F2778">
        <f t="shared" si="215"/>
        <v>7</v>
      </c>
      <c r="G2778" t="s">
        <v>3778</v>
      </c>
      <c r="H2778" t="s">
        <v>3779</v>
      </c>
      <c r="I2778" t="s">
        <v>3780</v>
      </c>
      <c r="J2778" t="s">
        <v>4396</v>
      </c>
      <c r="K2778" s="46">
        <v>12.540800000000001</v>
      </c>
      <c r="L2778" s="27">
        <v>0</v>
      </c>
      <c r="M2778" s="27">
        <v>201.03</v>
      </c>
      <c r="N2778" s="27">
        <v>0</v>
      </c>
      <c r="O2778" s="70">
        <f t="shared" si="216"/>
        <v>201.03</v>
      </c>
      <c r="P2778" s="76">
        <v>0</v>
      </c>
      <c r="Q2778" s="66">
        <f t="shared" si="217"/>
        <v>0</v>
      </c>
      <c r="R2778" s="63">
        <v>0</v>
      </c>
      <c r="S2778" s="27">
        <v>201.03</v>
      </c>
      <c r="T2778" s="27">
        <v>0</v>
      </c>
      <c r="U2778" s="64">
        <f t="shared" si="218"/>
        <v>0</v>
      </c>
      <c r="V2778" s="65">
        <f t="shared" si="219"/>
        <v>201.03</v>
      </c>
    </row>
    <row r="2779" spans="1:22" x14ac:dyDescent="0.25">
      <c r="A2779" s="1" t="s">
        <v>3730</v>
      </c>
      <c r="B2779" t="s">
        <v>55</v>
      </c>
      <c r="C2779" t="s">
        <v>2545</v>
      </c>
      <c r="D2779" t="s">
        <v>2546</v>
      </c>
      <c r="E2779" t="s">
        <v>1</v>
      </c>
      <c r="F2779">
        <f t="shared" si="215"/>
        <v>7</v>
      </c>
      <c r="G2779" t="s">
        <v>3787</v>
      </c>
      <c r="H2779" t="s">
        <v>3782</v>
      </c>
      <c r="I2779" t="s">
        <v>3785</v>
      </c>
      <c r="J2779" t="s">
        <v>4396</v>
      </c>
      <c r="K2779" s="46">
        <v>1.7544999999999999</v>
      </c>
      <c r="L2779" s="27">
        <v>0</v>
      </c>
      <c r="M2779" s="27">
        <v>28.12</v>
      </c>
      <c r="N2779" s="27">
        <v>0</v>
      </c>
      <c r="O2779" s="70">
        <f t="shared" si="216"/>
        <v>28.12</v>
      </c>
      <c r="P2779" s="76">
        <v>0</v>
      </c>
      <c r="Q2779" s="66">
        <f t="shared" si="217"/>
        <v>0</v>
      </c>
      <c r="R2779" s="63">
        <v>0</v>
      </c>
      <c r="S2779" s="27">
        <v>28.12</v>
      </c>
      <c r="T2779" s="27">
        <v>0</v>
      </c>
      <c r="U2779" s="64">
        <f t="shared" si="218"/>
        <v>0</v>
      </c>
      <c r="V2779" s="65">
        <f t="shared" si="219"/>
        <v>28.12</v>
      </c>
    </row>
    <row r="2780" spans="1:22" x14ac:dyDescent="0.25">
      <c r="A2780" s="1" t="s">
        <v>3730</v>
      </c>
      <c r="B2780" t="s">
        <v>55</v>
      </c>
      <c r="C2780" t="s">
        <v>2547</v>
      </c>
      <c r="D2780" t="s">
        <v>2548</v>
      </c>
      <c r="E2780" t="s">
        <v>1</v>
      </c>
      <c r="F2780">
        <f t="shared" si="215"/>
        <v>7</v>
      </c>
      <c r="G2780" t="s">
        <v>3778</v>
      </c>
      <c r="H2780" t="s">
        <v>3779</v>
      </c>
      <c r="I2780" t="s">
        <v>3780</v>
      </c>
      <c r="J2780" t="s">
        <v>4396</v>
      </c>
      <c r="K2780" s="46">
        <v>14.4475</v>
      </c>
      <c r="L2780" s="27">
        <v>194394.01</v>
      </c>
      <c r="M2780" s="27">
        <v>72714.789999999994</v>
      </c>
      <c r="N2780" s="27">
        <v>202470.28999999998</v>
      </c>
      <c r="O2780" s="70">
        <f t="shared" si="216"/>
        <v>469579.08999999997</v>
      </c>
      <c r="P2780" s="76">
        <v>1.4452627640044122</v>
      </c>
      <c r="Q2780" s="66">
        <f t="shared" si="217"/>
        <v>292622.77</v>
      </c>
      <c r="R2780" s="63">
        <v>1</v>
      </c>
      <c r="S2780" s="27">
        <v>469579.09</v>
      </c>
      <c r="T2780" s="27">
        <v>0</v>
      </c>
      <c r="U2780" s="64">
        <f t="shared" si="218"/>
        <v>292622.77</v>
      </c>
      <c r="V2780" s="65">
        <f t="shared" si="219"/>
        <v>762201.8600000001</v>
      </c>
    </row>
    <row r="2781" spans="1:22" x14ac:dyDescent="0.25">
      <c r="A2781" s="1" t="s">
        <v>3730</v>
      </c>
      <c r="B2781" t="s">
        <v>55</v>
      </c>
      <c r="C2781" t="s">
        <v>2547</v>
      </c>
      <c r="D2781" t="s">
        <v>2548</v>
      </c>
      <c r="E2781" t="s">
        <v>1</v>
      </c>
      <c r="F2781">
        <f t="shared" si="215"/>
        <v>7</v>
      </c>
      <c r="G2781" t="s">
        <v>3829</v>
      </c>
      <c r="H2781" t="s">
        <v>3782</v>
      </c>
      <c r="I2781" t="s">
        <v>3785</v>
      </c>
      <c r="J2781" t="s">
        <v>4396</v>
      </c>
      <c r="K2781" s="46">
        <v>0.66</v>
      </c>
      <c r="L2781" s="27">
        <v>0</v>
      </c>
      <c r="M2781" s="27">
        <v>3321.8</v>
      </c>
      <c r="N2781" s="27">
        <v>17297.099999999999</v>
      </c>
      <c r="O2781" s="70">
        <f t="shared" si="216"/>
        <v>20618.899999999998</v>
      </c>
      <c r="P2781" s="76">
        <v>1.4452627640044122</v>
      </c>
      <c r="Q2781" s="66">
        <f t="shared" si="217"/>
        <v>24998.85</v>
      </c>
      <c r="R2781" s="63">
        <v>1</v>
      </c>
      <c r="S2781" s="27">
        <v>20618.899999999998</v>
      </c>
      <c r="T2781" s="27">
        <v>0</v>
      </c>
      <c r="U2781" s="64">
        <f t="shared" si="218"/>
        <v>24998.85</v>
      </c>
      <c r="V2781" s="65">
        <f t="shared" si="219"/>
        <v>45617.75</v>
      </c>
    </row>
    <row r="2782" spans="1:22" x14ac:dyDescent="0.25">
      <c r="A2782" s="1" t="s">
        <v>3730</v>
      </c>
      <c r="B2782" t="s">
        <v>55</v>
      </c>
      <c r="C2782" t="s">
        <v>2547</v>
      </c>
      <c r="D2782" t="s">
        <v>2548</v>
      </c>
      <c r="E2782" t="s">
        <v>1</v>
      </c>
      <c r="F2782">
        <f t="shared" si="215"/>
        <v>7</v>
      </c>
      <c r="G2782" t="s">
        <v>4026</v>
      </c>
      <c r="H2782" t="s">
        <v>3782</v>
      </c>
      <c r="I2782" t="s">
        <v>3783</v>
      </c>
      <c r="J2782" t="s">
        <v>4396</v>
      </c>
      <c r="K2782" s="46">
        <v>0.66</v>
      </c>
      <c r="L2782" s="27">
        <v>19086.87</v>
      </c>
      <c r="M2782" s="27">
        <v>3321.8</v>
      </c>
      <c r="N2782" s="27">
        <v>0</v>
      </c>
      <c r="O2782" s="70">
        <f t="shared" si="216"/>
        <v>22408.67</v>
      </c>
      <c r="P2782" s="76">
        <v>0</v>
      </c>
      <c r="Q2782" s="66">
        <f t="shared" si="217"/>
        <v>0</v>
      </c>
      <c r="R2782" s="63">
        <v>1</v>
      </c>
      <c r="S2782" s="27">
        <v>22408.67</v>
      </c>
      <c r="T2782" s="27">
        <v>0</v>
      </c>
      <c r="U2782" s="64">
        <f t="shared" si="218"/>
        <v>0</v>
      </c>
      <c r="V2782" s="65">
        <f t="shared" si="219"/>
        <v>22408.67</v>
      </c>
    </row>
    <row r="2783" spans="1:22" x14ac:dyDescent="0.25">
      <c r="A2783" s="1" t="s">
        <v>3730</v>
      </c>
      <c r="B2783" t="s">
        <v>55</v>
      </c>
      <c r="C2783" t="s">
        <v>2547</v>
      </c>
      <c r="D2783" t="s">
        <v>2548</v>
      </c>
      <c r="E2783" t="s">
        <v>1</v>
      </c>
      <c r="F2783">
        <f t="shared" si="215"/>
        <v>7</v>
      </c>
      <c r="G2783" t="s">
        <v>4164</v>
      </c>
      <c r="H2783" t="s">
        <v>3782</v>
      </c>
      <c r="I2783" t="s">
        <v>3785</v>
      </c>
      <c r="J2783" t="s">
        <v>4396</v>
      </c>
      <c r="K2783" s="46">
        <v>0.21759999999999999</v>
      </c>
      <c r="L2783" s="27">
        <v>0</v>
      </c>
      <c r="M2783" s="27">
        <v>1095.19</v>
      </c>
      <c r="N2783" s="27">
        <v>5702.8000000000011</v>
      </c>
      <c r="O2783" s="70">
        <f t="shared" si="216"/>
        <v>6797.9900000000016</v>
      </c>
      <c r="P2783" s="76">
        <v>1.4452627640044122</v>
      </c>
      <c r="Q2783" s="66">
        <f t="shared" si="217"/>
        <v>8242.0400000000009</v>
      </c>
      <c r="R2783" s="63">
        <v>1</v>
      </c>
      <c r="S2783" s="27">
        <v>6797.99</v>
      </c>
      <c r="T2783" s="27">
        <v>0</v>
      </c>
      <c r="U2783" s="64">
        <f t="shared" si="218"/>
        <v>8242.0400000000009</v>
      </c>
      <c r="V2783" s="65">
        <f t="shared" si="219"/>
        <v>15040.03</v>
      </c>
    </row>
    <row r="2784" spans="1:22" x14ac:dyDescent="0.25">
      <c r="A2784" s="1" t="s">
        <v>3730</v>
      </c>
      <c r="B2784" t="s">
        <v>55</v>
      </c>
      <c r="C2784" t="s">
        <v>2549</v>
      </c>
      <c r="D2784" t="s">
        <v>2550</v>
      </c>
      <c r="E2784" t="s">
        <v>1</v>
      </c>
      <c r="F2784">
        <f t="shared" si="215"/>
        <v>7</v>
      </c>
      <c r="G2784" t="s">
        <v>3778</v>
      </c>
      <c r="H2784" t="s">
        <v>3779</v>
      </c>
      <c r="I2784" t="s">
        <v>3780</v>
      </c>
      <c r="J2784" t="s">
        <v>4396</v>
      </c>
      <c r="K2784" s="46">
        <v>9.6509999999999998</v>
      </c>
      <c r="L2784" s="27">
        <v>0</v>
      </c>
      <c r="M2784" s="27">
        <v>0</v>
      </c>
      <c r="N2784" s="27">
        <v>0</v>
      </c>
      <c r="O2784" s="70">
        <f t="shared" si="216"/>
        <v>0</v>
      </c>
      <c r="P2784" s="76">
        <v>0</v>
      </c>
      <c r="Q2784" s="66">
        <f t="shared" si="217"/>
        <v>0</v>
      </c>
      <c r="R2784" s="63">
        <v>1</v>
      </c>
      <c r="S2784" s="27">
        <v>0</v>
      </c>
      <c r="T2784" s="27">
        <v>0</v>
      </c>
      <c r="U2784" s="64">
        <f t="shared" si="218"/>
        <v>0</v>
      </c>
      <c r="V2784" s="65">
        <f t="shared" si="219"/>
        <v>0</v>
      </c>
    </row>
    <row r="2785" spans="1:22" x14ac:dyDescent="0.25">
      <c r="A2785" s="1" t="s">
        <v>3730</v>
      </c>
      <c r="B2785" t="s">
        <v>55</v>
      </c>
      <c r="C2785" t="s">
        <v>2549</v>
      </c>
      <c r="D2785" t="s">
        <v>2550</v>
      </c>
      <c r="E2785" t="s">
        <v>1</v>
      </c>
      <c r="F2785">
        <f t="shared" si="215"/>
        <v>7</v>
      </c>
      <c r="G2785" t="s">
        <v>3784</v>
      </c>
      <c r="H2785" t="s">
        <v>3782</v>
      </c>
      <c r="I2785" t="s">
        <v>3785</v>
      </c>
      <c r="J2785" t="s">
        <v>4396</v>
      </c>
      <c r="K2785" s="46">
        <v>1.3201000000000001</v>
      </c>
      <c r="L2785" s="27">
        <v>0</v>
      </c>
      <c r="M2785" s="27">
        <v>0</v>
      </c>
      <c r="N2785" s="27">
        <v>0</v>
      </c>
      <c r="O2785" s="70">
        <f t="shared" si="216"/>
        <v>0</v>
      </c>
      <c r="P2785" s="76">
        <v>0</v>
      </c>
      <c r="Q2785" s="66">
        <f t="shared" si="217"/>
        <v>0</v>
      </c>
      <c r="R2785" s="63">
        <v>1</v>
      </c>
      <c r="S2785" s="27">
        <v>0</v>
      </c>
      <c r="T2785" s="27">
        <v>0</v>
      </c>
      <c r="U2785" s="64">
        <f t="shared" si="218"/>
        <v>0</v>
      </c>
      <c r="V2785" s="65">
        <f t="shared" si="219"/>
        <v>0</v>
      </c>
    </row>
    <row r="2786" spans="1:22" x14ac:dyDescent="0.25">
      <c r="A2786" s="1" t="s">
        <v>3730</v>
      </c>
      <c r="B2786" t="s">
        <v>55</v>
      </c>
      <c r="C2786" t="s">
        <v>2549</v>
      </c>
      <c r="D2786" t="s">
        <v>2550</v>
      </c>
      <c r="E2786" t="s">
        <v>1</v>
      </c>
      <c r="F2786">
        <f t="shared" si="215"/>
        <v>7</v>
      </c>
      <c r="G2786" t="s">
        <v>4159</v>
      </c>
      <c r="H2786" t="s">
        <v>3798</v>
      </c>
      <c r="I2786" t="s">
        <v>3785</v>
      </c>
      <c r="J2786" t="s">
        <v>4396</v>
      </c>
      <c r="K2786" s="46">
        <v>1.1463000000000001</v>
      </c>
      <c r="L2786" s="27">
        <v>0</v>
      </c>
      <c r="M2786" s="27">
        <v>615.04999999999995</v>
      </c>
      <c r="N2786" s="27">
        <v>2927.2099999999996</v>
      </c>
      <c r="O2786" s="70">
        <f t="shared" si="216"/>
        <v>3542.2599999999993</v>
      </c>
      <c r="P2786" s="76">
        <v>1.4452627011434542</v>
      </c>
      <c r="Q2786" s="66">
        <f t="shared" si="217"/>
        <v>4230.59</v>
      </c>
      <c r="R2786" s="63">
        <v>1</v>
      </c>
      <c r="S2786" s="27">
        <v>3542.26</v>
      </c>
      <c r="T2786" s="27">
        <v>0</v>
      </c>
      <c r="U2786" s="64">
        <f t="shared" si="218"/>
        <v>4230.59</v>
      </c>
      <c r="V2786" s="65">
        <f t="shared" si="219"/>
        <v>7772.85</v>
      </c>
    </row>
    <row r="2787" spans="1:22" x14ac:dyDescent="0.25">
      <c r="A2787" s="1" t="s">
        <v>3730</v>
      </c>
      <c r="B2787" t="s">
        <v>55</v>
      </c>
      <c r="C2787" t="s">
        <v>2549</v>
      </c>
      <c r="D2787" t="s">
        <v>2550</v>
      </c>
      <c r="E2787" t="s">
        <v>1</v>
      </c>
      <c r="F2787">
        <f t="shared" si="215"/>
        <v>7</v>
      </c>
      <c r="G2787" t="s">
        <v>4165</v>
      </c>
      <c r="H2787" t="s">
        <v>3798</v>
      </c>
      <c r="I2787" t="s">
        <v>3785</v>
      </c>
      <c r="J2787" t="s">
        <v>4396</v>
      </c>
      <c r="K2787" s="46">
        <v>0.25219999999999998</v>
      </c>
      <c r="L2787" s="27">
        <v>0</v>
      </c>
      <c r="M2787" s="27">
        <v>135.32</v>
      </c>
      <c r="N2787" s="27">
        <v>644.02</v>
      </c>
      <c r="O2787" s="70">
        <f t="shared" si="216"/>
        <v>779.33999999999992</v>
      </c>
      <c r="P2787" s="76">
        <v>1.4452627011434542</v>
      </c>
      <c r="Q2787" s="66">
        <f t="shared" si="217"/>
        <v>930.78</v>
      </c>
      <c r="R2787" s="63">
        <v>1</v>
      </c>
      <c r="S2787" s="27">
        <v>779.33999999999992</v>
      </c>
      <c r="T2787" s="27">
        <v>0</v>
      </c>
      <c r="U2787" s="64">
        <f t="shared" si="218"/>
        <v>930.78</v>
      </c>
      <c r="V2787" s="65">
        <f t="shared" si="219"/>
        <v>1710.12</v>
      </c>
    </row>
    <row r="2788" spans="1:22" x14ac:dyDescent="0.25">
      <c r="A2788" s="1" t="s">
        <v>3730</v>
      </c>
      <c r="B2788" t="s">
        <v>55</v>
      </c>
      <c r="C2788" t="s">
        <v>2549</v>
      </c>
      <c r="D2788" t="s">
        <v>2550</v>
      </c>
      <c r="E2788" t="s">
        <v>1</v>
      </c>
      <c r="F2788">
        <f t="shared" si="215"/>
        <v>7</v>
      </c>
      <c r="G2788" t="s">
        <v>4085</v>
      </c>
      <c r="H2788" t="s">
        <v>3798</v>
      </c>
      <c r="I2788" t="s">
        <v>3785</v>
      </c>
      <c r="J2788" t="s">
        <v>4396</v>
      </c>
      <c r="K2788" s="46">
        <v>2.4460999999999999</v>
      </c>
      <c r="L2788" s="27">
        <v>0</v>
      </c>
      <c r="M2788" s="27">
        <v>1312.47</v>
      </c>
      <c r="N2788" s="27">
        <v>6246.39</v>
      </c>
      <c r="O2788" s="70">
        <f t="shared" si="216"/>
        <v>7558.8600000000006</v>
      </c>
      <c r="P2788" s="76">
        <v>1.4452627011434542</v>
      </c>
      <c r="Q2788" s="66">
        <f t="shared" si="217"/>
        <v>9027.67</v>
      </c>
      <c r="R2788" s="63">
        <v>1</v>
      </c>
      <c r="S2788" s="27">
        <v>7558.8600000000006</v>
      </c>
      <c r="T2788" s="27">
        <v>0</v>
      </c>
      <c r="U2788" s="64">
        <f t="shared" si="218"/>
        <v>9027.67</v>
      </c>
      <c r="V2788" s="65">
        <f t="shared" si="219"/>
        <v>16586.53</v>
      </c>
    </row>
    <row r="2789" spans="1:22" x14ac:dyDescent="0.25">
      <c r="A2789" s="1" t="s">
        <v>3730</v>
      </c>
      <c r="B2789" t="s">
        <v>55</v>
      </c>
      <c r="C2789" t="s">
        <v>2551</v>
      </c>
      <c r="D2789" t="s">
        <v>1470</v>
      </c>
      <c r="E2789" t="s">
        <v>1</v>
      </c>
      <c r="F2789">
        <f t="shared" si="215"/>
        <v>7</v>
      </c>
      <c r="G2789" t="s">
        <v>3778</v>
      </c>
      <c r="H2789" t="s">
        <v>3779</v>
      </c>
      <c r="I2789" t="s">
        <v>3780</v>
      </c>
      <c r="J2789" t="s">
        <v>4396</v>
      </c>
      <c r="K2789" s="46">
        <v>16.441700000000001</v>
      </c>
      <c r="L2789" s="27">
        <v>0</v>
      </c>
      <c r="M2789" s="27">
        <v>9014.9800000000014</v>
      </c>
      <c r="N2789" s="27">
        <v>0</v>
      </c>
      <c r="O2789" s="70">
        <f t="shared" si="216"/>
        <v>9014.9800000000014</v>
      </c>
      <c r="P2789" s="76">
        <v>0</v>
      </c>
      <c r="Q2789" s="66">
        <f t="shared" si="217"/>
        <v>0</v>
      </c>
      <c r="R2789" s="63">
        <v>0</v>
      </c>
      <c r="S2789" s="27">
        <v>9014.9800000000014</v>
      </c>
      <c r="T2789" s="27">
        <v>0</v>
      </c>
      <c r="U2789" s="64">
        <f t="shared" si="218"/>
        <v>0</v>
      </c>
      <c r="V2789" s="65">
        <f t="shared" si="219"/>
        <v>9014.9800000000014</v>
      </c>
    </row>
    <row r="2790" spans="1:22" x14ac:dyDescent="0.25">
      <c r="A2790" s="1" t="s">
        <v>3730</v>
      </c>
      <c r="B2790" t="s">
        <v>55</v>
      </c>
      <c r="C2790" t="s">
        <v>2552</v>
      </c>
      <c r="D2790" t="s">
        <v>2553</v>
      </c>
      <c r="E2790" t="s">
        <v>1</v>
      </c>
      <c r="F2790">
        <f t="shared" si="215"/>
        <v>7</v>
      </c>
      <c r="G2790" t="s">
        <v>3778</v>
      </c>
      <c r="H2790" t="s">
        <v>3779</v>
      </c>
      <c r="I2790" t="s">
        <v>3780</v>
      </c>
      <c r="J2790" t="s">
        <v>4396</v>
      </c>
      <c r="K2790" s="46">
        <v>13.519299999999999</v>
      </c>
      <c r="L2790" s="27">
        <v>281131.84999999998</v>
      </c>
      <c r="M2790" s="27">
        <v>70559.22</v>
      </c>
      <c r="N2790" s="27">
        <v>105680.87</v>
      </c>
      <c r="O2790" s="70">
        <f t="shared" si="216"/>
        <v>457371.93999999994</v>
      </c>
      <c r="P2790" s="76">
        <v>1.4452627689974114</v>
      </c>
      <c r="Q2790" s="66">
        <f t="shared" si="217"/>
        <v>152736.63</v>
      </c>
      <c r="R2790" s="63">
        <v>1</v>
      </c>
      <c r="S2790" s="27">
        <v>457371.93999999994</v>
      </c>
      <c r="T2790" s="27">
        <v>0</v>
      </c>
      <c r="U2790" s="64">
        <f t="shared" si="218"/>
        <v>152736.63</v>
      </c>
      <c r="V2790" s="65">
        <f t="shared" si="219"/>
        <v>610108.56999999995</v>
      </c>
    </row>
    <row r="2791" spans="1:22" x14ac:dyDescent="0.25">
      <c r="A2791" s="1" t="s">
        <v>3730</v>
      </c>
      <c r="B2791" t="s">
        <v>55</v>
      </c>
      <c r="C2791" t="s">
        <v>2552</v>
      </c>
      <c r="D2791" t="s">
        <v>2553</v>
      </c>
      <c r="E2791" t="s">
        <v>1</v>
      </c>
      <c r="F2791">
        <f t="shared" si="215"/>
        <v>7</v>
      </c>
      <c r="G2791" t="s">
        <v>3805</v>
      </c>
      <c r="H2791" t="s">
        <v>3782</v>
      </c>
      <c r="I2791" t="s">
        <v>3783</v>
      </c>
      <c r="J2791" t="s">
        <v>4396</v>
      </c>
      <c r="K2791" s="46">
        <v>0.34539999999999998</v>
      </c>
      <c r="L2791" s="27">
        <v>9882.5499999999993</v>
      </c>
      <c r="M2791" s="27">
        <v>1802.69</v>
      </c>
      <c r="N2791" s="27">
        <v>0</v>
      </c>
      <c r="O2791" s="70">
        <f t="shared" si="216"/>
        <v>11685.24</v>
      </c>
      <c r="P2791" s="76">
        <v>0</v>
      </c>
      <c r="Q2791" s="66">
        <f t="shared" si="217"/>
        <v>0</v>
      </c>
      <c r="R2791" s="63">
        <v>1</v>
      </c>
      <c r="S2791" s="27">
        <v>11685.24</v>
      </c>
      <c r="T2791" s="27">
        <v>0</v>
      </c>
      <c r="U2791" s="64">
        <f t="shared" si="218"/>
        <v>0</v>
      </c>
      <c r="V2791" s="65">
        <f t="shared" si="219"/>
        <v>11685.24</v>
      </c>
    </row>
    <row r="2792" spans="1:22" x14ac:dyDescent="0.25">
      <c r="A2792" s="1" t="s">
        <v>3730</v>
      </c>
      <c r="B2792" t="s">
        <v>55</v>
      </c>
      <c r="C2792" t="s">
        <v>2552</v>
      </c>
      <c r="D2792" t="s">
        <v>2553</v>
      </c>
      <c r="E2792" t="s">
        <v>1</v>
      </c>
      <c r="F2792">
        <f t="shared" si="215"/>
        <v>7</v>
      </c>
      <c r="G2792" t="s">
        <v>4058</v>
      </c>
      <c r="H2792" t="s">
        <v>3798</v>
      </c>
      <c r="I2792" t="s">
        <v>3785</v>
      </c>
      <c r="J2792" t="s">
        <v>4396</v>
      </c>
      <c r="K2792" s="46">
        <v>0.98909999999999998</v>
      </c>
      <c r="L2792" s="27">
        <v>0</v>
      </c>
      <c r="M2792" s="27">
        <v>5437.41</v>
      </c>
      <c r="N2792" s="27">
        <v>30588.05</v>
      </c>
      <c r="O2792" s="70">
        <f t="shared" si="216"/>
        <v>36025.46</v>
      </c>
      <c r="P2792" s="76">
        <v>1.4452627689974114</v>
      </c>
      <c r="Q2792" s="66">
        <f t="shared" si="217"/>
        <v>44207.77</v>
      </c>
      <c r="R2792" s="63">
        <v>1</v>
      </c>
      <c r="S2792" s="27">
        <v>36025.46</v>
      </c>
      <c r="T2792" s="27">
        <v>0</v>
      </c>
      <c r="U2792" s="64">
        <f t="shared" si="218"/>
        <v>44207.77</v>
      </c>
      <c r="V2792" s="65">
        <f t="shared" si="219"/>
        <v>80233.23</v>
      </c>
    </row>
    <row r="2793" spans="1:22" x14ac:dyDescent="0.25">
      <c r="A2793" s="1" t="s">
        <v>3730</v>
      </c>
      <c r="B2793" t="s">
        <v>55</v>
      </c>
      <c r="C2793" t="s">
        <v>2552</v>
      </c>
      <c r="D2793" t="s">
        <v>2553</v>
      </c>
      <c r="E2793" t="s">
        <v>1</v>
      </c>
      <c r="F2793">
        <f t="shared" si="215"/>
        <v>7</v>
      </c>
      <c r="G2793" t="s">
        <v>3900</v>
      </c>
      <c r="H2793" t="s">
        <v>3779</v>
      </c>
      <c r="I2793" t="s">
        <v>3780</v>
      </c>
      <c r="J2793" t="s">
        <v>4396</v>
      </c>
      <c r="K2793" s="46">
        <v>4.9340999999999999</v>
      </c>
      <c r="L2793" s="27">
        <v>102602.24000000001</v>
      </c>
      <c r="M2793" s="27">
        <v>25751.8</v>
      </c>
      <c r="N2793" s="27">
        <v>38571.689999999988</v>
      </c>
      <c r="O2793" s="70">
        <f t="shared" si="216"/>
        <v>166925.72999999998</v>
      </c>
      <c r="P2793" s="76">
        <v>1.4452627689974114</v>
      </c>
      <c r="Q2793" s="66">
        <f t="shared" si="217"/>
        <v>55746.23</v>
      </c>
      <c r="R2793" s="63">
        <v>1</v>
      </c>
      <c r="S2793" s="27">
        <v>166925.72999999998</v>
      </c>
      <c r="T2793" s="27">
        <v>0</v>
      </c>
      <c r="U2793" s="64">
        <f t="shared" si="218"/>
        <v>55746.23</v>
      </c>
      <c r="V2793" s="65">
        <f t="shared" si="219"/>
        <v>222671.96</v>
      </c>
    </row>
    <row r="2794" spans="1:22" x14ac:dyDescent="0.25">
      <c r="A2794" s="1" t="s">
        <v>3730</v>
      </c>
      <c r="B2794" t="s">
        <v>55</v>
      </c>
      <c r="C2794" t="s">
        <v>2552</v>
      </c>
      <c r="D2794" t="s">
        <v>2553</v>
      </c>
      <c r="E2794" t="s">
        <v>1</v>
      </c>
      <c r="F2794">
        <f t="shared" si="215"/>
        <v>7</v>
      </c>
      <c r="G2794" t="s">
        <v>3920</v>
      </c>
      <c r="H2794" t="s">
        <v>3782</v>
      </c>
      <c r="I2794" t="s">
        <v>3785</v>
      </c>
      <c r="J2794" t="s">
        <v>4396</v>
      </c>
      <c r="K2794" s="46">
        <v>2.5811999999999999</v>
      </c>
      <c r="L2794" s="27">
        <v>0</v>
      </c>
      <c r="M2794" s="27">
        <v>13471.66</v>
      </c>
      <c r="N2794" s="27">
        <v>73853.009999999995</v>
      </c>
      <c r="O2794" s="70">
        <f t="shared" si="216"/>
        <v>87324.67</v>
      </c>
      <c r="P2794" s="76">
        <v>1.4452627689974114</v>
      </c>
      <c r="Q2794" s="66">
        <f t="shared" si="217"/>
        <v>106737.01</v>
      </c>
      <c r="R2794" s="63">
        <v>1</v>
      </c>
      <c r="S2794" s="27">
        <v>87324.67</v>
      </c>
      <c r="T2794" s="27">
        <v>0</v>
      </c>
      <c r="U2794" s="64">
        <f t="shared" si="218"/>
        <v>106737.01</v>
      </c>
      <c r="V2794" s="65">
        <f t="shared" si="219"/>
        <v>194061.68</v>
      </c>
    </row>
    <row r="2795" spans="1:22" x14ac:dyDescent="0.25">
      <c r="A2795" s="1" t="s">
        <v>3730</v>
      </c>
      <c r="B2795" t="s">
        <v>55</v>
      </c>
      <c r="C2795" t="s">
        <v>2552</v>
      </c>
      <c r="D2795" t="s">
        <v>2553</v>
      </c>
      <c r="E2795" t="s">
        <v>1</v>
      </c>
      <c r="F2795">
        <f t="shared" si="215"/>
        <v>7</v>
      </c>
      <c r="G2795" t="s">
        <v>3784</v>
      </c>
      <c r="H2795" t="s">
        <v>3782</v>
      </c>
      <c r="I2795" t="s">
        <v>3785</v>
      </c>
      <c r="J2795" t="s">
        <v>4396</v>
      </c>
      <c r="K2795" s="46">
        <v>0.9869</v>
      </c>
      <c r="L2795" s="27">
        <v>0</v>
      </c>
      <c r="M2795" s="27">
        <v>5150.78</v>
      </c>
      <c r="N2795" s="27">
        <v>28237.07</v>
      </c>
      <c r="O2795" s="70">
        <f t="shared" si="216"/>
        <v>33387.85</v>
      </c>
      <c r="P2795" s="76">
        <v>1.4452627689974114</v>
      </c>
      <c r="Q2795" s="66">
        <f t="shared" si="217"/>
        <v>40809.99</v>
      </c>
      <c r="R2795" s="63">
        <v>1</v>
      </c>
      <c r="S2795" s="27">
        <v>33387.85</v>
      </c>
      <c r="T2795" s="27">
        <v>0</v>
      </c>
      <c r="U2795" s="64">
        <f t="shared" si="218"/>
        <v>40809.99</v>
      </c>
      <c r="V2795" s="65">
        <f t="shared" si="219"/>
        <v>74197.84</v>
      </c>
    </row>
    <row r="2796" spans="1:22" x14ac:dyDescent="0.25">
      <c r="A2796" s="1" t="s">
        <v>3730</v>
      </c>
      <c r="B2796" t="s">
        <v>55</v>
      </c>
      <c r="C2796" t="s">
        <v>2552</v>
      </c>
      <c r="D2796" t="s">
        <v>2553</v>
      </c>
      <c r="E2796" t="s">
        <v>1</v>
      </c>
      <c r="F2796">
        <f t="shared" si="215"/>
        <v>7</v>
      </c>
      <c r="G2796" t="s">
        <v>4059</v>
      </c>
      <c r="H2796" t="s">
        <v>3798</v>
      </c>
      <c r="I2796" t="s">
        <v>3785</v>
      </c>
      <c r="J2796" t="s">
        <v>4396</v>
      </c>
      <c r="K2796" s="46">
        <v>0.49340000000000001</v>
      </c>
      <c r="L2796" s="27">
        <v>0</v>
      </c>
      <c r="M2796" s="27">
        <v>2712.39</v>
      </c>
      <c r="N2796" s="27">
        <v>15258.46</v>
      </c>
      <c r="O2796" s="70">
        <f t="shared" si="216"/>
        <v>17970.849999999999</v>
      </c>
      <c r="P2796" s="76">
        <v>1.4452627689974114</v>
      </c>
      <c r="Q2796" s="66">
        <f t="shared" si="217"/>
        <v>22052.48</v>
      </c>
      <c r="R2796" s="63">
        <v>1</v>
      </c>
      <c r="S2796" s="27">
        <v>17970.850000000002</v>
      </c>
      <c r="T2796" s="27">
        <v>0</v>
      </c>
      <c r="U2796" s="64">
        <f t="shared" si="218"/>
        <v>22052.48</v>
      </c>
      <c r="V2796" s="65">
        <f t="shared" si="219"/>
        <v>40023.33</v>
      </c>
    </row>
    <row r="2797" spans="1:22" x14ac:dyDescent="0.25">
      <c r="A2797" s="1" t="s">
        <v>3730</v>
      </c>
      <c r="B2797" t="s">
        <v>55</v>
      </c>
      <c r="C2797" t="s">
        <v>2554</v>
      </c>
      <c r="D2797" t="s">
        <v>2555</v>
      </c>
      <c r="E2797" t="s">
        <v>1</v>
      </c>
      <c r="F2797">
        <f t="shared" si="215"/>
        <v>7</v>
      </c>
      <c r="G2797" t="s">
        <v>3778</v>
      </c>
      <c r="H2797" t="s">
        <v>3779</v>
      </c>
      <c r="I2797" t="s">
        <v>3780</v>
      </c>
      <c r="J2797" t="s">
        <v>4396</v>
      </c>
      <c r="K2797" s="46">
        <v>5.8295000000000003</v>
      </c>
      <c r="L2797" s="27">
        <v>13943.06</v>
      </c>
      <c r="M2797" s="27">
        <v>53708.639999999999</v>
      </c>
      <c r="N2797" s="27">
        <v>16433.300000000003</v>
      </c>
      <c r="O2797" s="70">
        <f t="shared" si="216"/>
        <v>84085</v>
      </c>
      <c r="P2797" s="76">
        <v>1.4452627585095712</v>
      </c>
      <c r="Q2797" s="66">
        <f t="shared" si="217"/>
        <v>23750.44</v>
      </c>
      <c r="R2797" s="63">
        <v>1</v>
      </c>
      <c r="S2797" s="27">
        <v>84085</v>
      </c>
      <c r="T2797" s="27">
        <v>0</v>
      </c>
      <c r="U2797" s="64">
        <f t="shared" si="218"/>
        <v>23750.44</v>
      </c>
      <c r="V2797" s="65">
        <f t="shared" si="219"/>
        <v>107835.44</v>
      </c>
    </row>
    <row r="2798" spans="1:22" x14ac:dyDescent="0.25">
      <c r="A2798" s="1" t="s">
        <v>3730</v>
      </c>
      <c r="B2798" t="s">
        <v>55</v>
      </c>
      <c r="C2798" t="s">
        <v>2554</v>
      </c>
      <c r="D2798" t="s">
        <v>2555</v>
      </c>
      <c r="E2798" t="s">
        <v>1</v>
      </c>
      <c r="F2798">
        <f t="shared" si="215"/>
        <v>7</v>
      </c>
      <c r="G2798" t="s">
        <v>3918</v>
      </c>
      <c r="H2798" t="s">
        <v>3782</v>
      </c>
      <c r="I2798" t="s">
        <v>3783</v>
      </c>
      <c r="J2798" t="s">
        <v>4396</v>
      </c>
      <c r="K2798" s="46">
        <v>4.6893000000000002</v>
      </c>
      <c r="L2798" s="27">
        <v>24435</v>
      </c>
      <c r="M2798" s="27">
        <v>43203.69</v>
      </c>
      <c r="N2798" s="27">
        <v>0</v>
      </c>
      <c r="O2798" s="70">
        <f t="shared" si="216"/>
        <v>67638.69</v>
      </c>
      <c r="P2798" s="76">
        <v>0</v>
      </c>
      <c r="Q2798" s="66">
        <f t="shared" si="217"/>
        <v>0</v>
      </c>
      <c r="R2798" s="63">
        <v>1</v>
      </c>
      <c r="S2798" s="27">
        <v>67638.69</v>
      </c>
      <c r="T2798" s="27">
        <v>0</v>
      </c>
      <c r="U2798" s="64">
        <f t="shared" si="218"/>
        <v>0</v>
      </c>
      <c r="V2798" s="65">
        <f t="shared" si="219"/>
        <v>67638.69</v>
      </c>
    </row>
    <row r="2799" spans="1:22" x14ac:dyDescent="0.25">
      <c r="A2799" s="1" t="s">
        <v>3730</v>
      </c>
      <c r="B2799" t="s">
        <v>55</v>
      </c>
      <c r="C2799" t="s">
        <v>2554</v>
      </c>
      <c r="D2799" t="s">
        <v>2555</v>
      </c>
      <c r="E2799" t="s">
        <v>1</v>
      </c>
      <c r="F2799">
        <f t="shared" si="215"/>
        <v>7</v>
      </c>
      <c r="G2799" t="s">
        <v>3784</v>
      </c>
      <c r="H2799" t="s">
        <v>3782</v>
      </c>
      <c r="I2799" t="s">
        <v>3785</v>
      </c>
      <c r="J2799" t="s">
        <v>4396</v>
      </c>
      <c r="K2799" s="46">
        <v>0.85540000000000005</v>
      </c>
      <c r="L2799" s="27">
        <v>0</v>
      </c>
      <c r="M2799" s="27">
        <v>7881.01</v>
      </c>
      <c r="N2799" s="27">
        <v>4457.32</v>
      </c>
      <c r="O2799" s="70">
        <f t="shared" si="216"/>
        <v>12338.33</v>
      </c>
      <c r="P2799" s="76">
        <v>1.4452627585095712</v>
      </c>
      <c r="Q2799" s="66">
        <f t="shared" si="217"/>
        <v>6442</v>
      </c>
      <c r="R2799" s="63">
        <v>1</v>
      </c>
      <c r="S2799" s="27">
        <v>12338.33</v>
      </c>
      <c r="T2799" s="27">
        <v>0</v>
      </c>
      <c r="U2799" s="64">
        <f t="shared" si="218"/>
        <v>6442</v>
      </c>
      <c r="V2799" s="65">
        <f t="shared" si="219"/>
        <v>18780.330000000002</v>
      </c>
    </row>
    <row r="2800" spans="1:22" x14ac:dyDescent="0.25">
      <c r="A2800" s="1" t="s">
        <v>3730</v>
      </c>
      <c r="B2800" t="s">
        <v>55</v>
      </c>
      <c r="C2800" t="s">
        <v>2554</v>
      </c>
      <c r="D2800" t="s">
        <v>2555</v>
      </c>
      <c r="E2800" t="s">
        <v>1</v>
      </c>
      <c r="F2800">
        <f t="shared" si="215"/>
        <v>7</v>
      </c>
      <c r="G2800" t="s">
        <v>4025</v>
      </c>
      <c r="H2800" t="s">
        <v>3782</v>
      </c>
      <c r="I2800" t="s">
        <v>3783</v>
      </c>
      <c r="J2800" t="s">
        <v>4396</v>
      </c>
      <c r="K2800" s="46">
        <v>6.2451999999999996</v>
      </c>
      <c r="L2800" s="27">
        <v>32542.49</v>
      </c>
      <c r="M2800" s="27">
        <v>57538.59</v>
      </c>
      <c r="N2800" s="27">
        <v>0</v>
      </c>
      <c r="O2800" s="70">
        <f t="shared" si="216"/>
        <v>90081.08</v>
      </c>
      <c r="P2800" s="76">
        <v>0</v>
      </c>
      <c r="Q2800" s="66">
        <f t="shared" si="217"/>
        <v>0</v>
      </c>
      <c r="R2800" s="63">
        <v>1</v>
      </c>
      <c r="S2800" s="27">
        <v>90081.08</v>
      </c>
      <c r="T2800" s="27">
        <v>0</v>
      </c>
      <c r="U2800" s="64">
        <f t="shared" si="218"/>
        <v>0</v>
      </c>
      <c r="V2800" s="65">
        <f t="shared" si="219"/>
        <v>90081.08</v>
      </c>
    </row>
    <row r="2801" spans="1:22" x14ac:dyDescent="0.25">
      <c r="A2801" s="1" t="s">
        <v>3730</v>
      </c>
      <c r="B2801" t="s">
        <v>55</v>
      </c>
      <c r="C2801" t="s">
        <v>2554</v>
      </c>
      <c r="D2801" t="s">
        <v>2555</v>
      </c>
      <c r="E2801" t="s">
        <v>1</v>
      </c>
      <c r="F2801">
        <f t="shared" si="215"/>
        <v>7</v>
      </c>
      <c r="G2801" t="s">
        <v>3834</v>
      </c>
      <c r="H2801" t="s">
        <v>3782</v>
      </c>
      <c r="I2801" t="s">
        <v>3785</v>
      </c>
      <c r="J2801" t="s">
        <v>4396</v>
      </c>
      <c r="K2801" s="46">
        <v>3.3000000000000002E-2</v>
      </c>
      <c r="L2801" s="27">
        <v>0</v>
      </c>
      <c r="M2801" s="27">
        <v>304.04000000000002</v>
      </c>
      <c r="N2801" s="27">
        <v>171.96</v>
      </c>
      <c r="O2801" s="70">
        <f t="shared" si="216"/>
        <v>476</v>
      </c>
      <c r="P2801" s="76">
        <v>1.4452627585095712</v>
      </c>
      <c r="Q2801" s="66">
        <f t="shared" si="217"/>
        <v>248.53</v>
      </c>
      <c r="R2801" s="63">
        <v>1</v>
      </c>
      <c r="S2801" s="27">
        <v>476</v>
      </c>
      <c r="T2801" s="27">
        <v>0</v>
      </c>
      <c r="U2801" s="64">
        <f t="shared" si="218"/>
        <v>248.53</v>
      </c>
      <c r="V2801" s="65">
        <f t="shared" si="219"/>
        <v>724.53</v>
      </c>
    </row>
    <row r="2802" spans="1:22" x14ac:dyDescent="0.25">
      <c r="A2802" s="1" t="s">
        <v>3730</v>
      </c>
      <c r="B2802" t="s">
        <v>55</v>
      </c>
      <c r="C2802" t="s">
        <v>2554</v>
      </c>
      <c r="D2802" t="s">
        <v>2555</v>
      </c>
      <c r="E2802" t="s">
        <v>1</v>
      </c>
      <c r="F2802">
        <f t="shared" si="215"/>
        <v>7</v>
      </c>
      <c r="G2802" t="s">
        <v>3787</v>
      </c>
      <c r="H2802" t="s">
        <v>3782</v>
      </c>
      <c r="I2802" t="s">
        <v>3785</v>
      </c>
      <c r="J2802" t="s">
        <v>4396</v>
      </c>
      <c r="K2802" s="46">
        <v>1.1568000000000001</v>
      </c>
      <c r="L2802" s="27">
        <v>0</v>
      </c>
      <c r="M2802" s="27">
        <v>10657.89</v>
      </c>
      <c r="N2802" s="27">
        <v>6027.85</v>
      </c>
      <c r="O2802" s="70">
        <f t="shared" si="216"/>
        <v>16685.739999999998</v>
      </c>
      <c r="P2802" s="76">
        <v>1.4452627585095712</v>
      </c>
      <c r="Q2802" s="66">
        <f t="shared" si="217"/>
        <v>8711.83</v>
      </c>
      <c r="R2802" s="63">
        <v>1</v>
      </c>
      <c r="S2802" s="27">
        <v>16685.739999999998</v>
      </c>
      <c r="T2802" s="27">
        <v>0</v>
      </c>
      <c r="U2802" s="64">
        <f t="shared" si="218"/>
        <v>8711.83</v>
      </c>
      <c r="V2802" s="65">
        <f t="shared" si="219"/>
        <v>25397.57</v>
      </c>
    </row>
    <row r="2803" spans="1:22" x14ac:dyDescent="0.25">
      <c r="A2803" s="1" t="s">
        <v>3730</v>
      </c>
      <c r="B2803" t="s">
        <v>55</v>
      </c>
      <c r="C2803" t="s">
        <v>2554</v>
      </c>
      <c r="D2803" t="s">
        <v>2555</v>
      </c>
      <c r="E2803" t="s">
        <v>1</v>
      </c>
      <c r="F2803">
        <f t="shared" si="215"/>
        <v>7</v>
      </c>
      <c r="G2803" t="s">
        <v>4166</v>
      </c>
      <c r="H2803" t="s">
        <v>3782</v>
      </c>
      <c r="I2803" t="s">
        <v>3785</v>
      </c>
      <c r="J2803" t="s">
        <v>4396</v>
      </c>
      <c r="K2803" s="46">
        <v>2.1858</v>
      </c>
      <c r="L2803" s="27">
        <v>0</v>
      </c>
      <c r="M2803" s="27">
        <v>20138.32</v>
      </c>
      <c r="N2803" s="27">
        <v>11389.77</v>
      </c>
      <c r="O2803" s="70">
        <f t="shared" si="216"/>
        <v>31528.09</v>
      </c>
      <c r="P2803" s="76">
        <v>1.4452627585095712</v>
      </c>
      <c r="Q2803" s="66">
        <f t="shared" si="217"/>
        <v>16461.21</v>
      </c>
      <c r="R2803" s="63">
        <v>1</v>
      </c>
      <c r="S2803" s="27">
        <v>31528.09</v>
      </c>
      <c r="T2803" s="27">
        <v>0</v>
      </c>
      <c r="U2803" s="64">
        <f t="shared" si="218"/>
        <v>16461.21</v>
      </c>
      <c r="V2803" s="65">
        <f t="shared" si="219"/>
        <v>47989.3</v>
      </c>
    </row>
    <row r="2804" spans="1:22" x14ac:dyDescent="0.25">
      <c r="A2804" s="1" t="s">
        <v>3730</v>
      </c>
      <c r="B2804" t="s">
        <v>55</v>
      </c>
      <c r="C2804" t="s">
        <v>2556</v>
      </c>
      <c r="D2804" t="s">
        <v>2557</v>
      </c>
      <c r="E2804" t="s">
        <v>1</v>
      </c>
      <c r="F2804">
        <f t="shared" si="215"/>
        <v>7</v>
      </c>
      <c r="G2804" t="s">
        <v>3778</v>
      </c>
      <c r="H2804" t="s">
        <v>3779</v>
      </c>
      <c r="I2804" t="s">
        <v>3780</v>
      </c>
      <c r="J2804" t="s">
        <v>4396</v>
      </c>
      <c r="K2804" s="46">
        <v>8.9239999999999995</v>
      </c>
      <c r="L2804" s="27">
        <v>1751419.01</v>
      </c>
      <c r="M2804" s="27">
        <v>111962.93</v>
      </c>
      <c r="N2804" s="27">
        <v>1132296.26</v>
      </c>
      <c r="O2804" s="70">
        <f t="shared" si="216"/>
        <v>2995678.2</v>
      </c>
      <c r="P2804" s="76">
        <v>1.4452627664008451</v>
      </c>
      <c r="Q2804" s="66">
        <f t="shared" si="217"/>
        <v>1636465.63</v>
      </c>
      <c r="R2804" s="63">
        <v>1</v>
      </c>
      <c r="S2804" s="27">
        <v>2995678.2</v>
      </c>
      <c r="T2804" s="27">
        <v>0</v>
      </c>
      <c r="U2804" s="64">
        <f t="shared" si="218"/>
        <v>1636465.63</v>
      </c>
      <c r="V2804" s="65">
        <f t="shared" si="219"/>
        <v>4632143.83</v>
      </c>
    </row>
    <row r="2805" spans="1:22" x14ac:dyDescent="0.25">
      <c r="A2805" s="1" t="s">
        <v>3730</v>
      </c>
      <c r="B2805" t="s">
        <v>55</v>
      </c>
      <c r="C2805" t="s">
        <v>2556</v>
      </c>
      <c r="D2805" t="s">
        <v>2557</v>
      </c>
      <c r="E2805" t="s">
        <v>1</v>
      </c>
      <c r="F2805">
        <f t="shared" si="215"/>
        <v>7</v>
      </c>
      <c r="G2805" t="s">
        <v>4167</v>
      </c>
      <c r="H2805" t="s">
        <v>3798</v>
      </c>
      <c r="I2805" t="s">
        <v>3783</v>
      </c>
      <c r="J2805" t="s">
        <v>4396</v>
      </c>
      <c r="K2805" s="46">
        <v>0.1047</v>
      </c>
      <c r="L2805" s="27">
        <v>34100.47</v>
      </c>
      <c r="M2805" s="27">
        <v>1300.23</v>
      </c>
      <c r="N2805" s="27">
        <v>9.9999999962392394E-3</v>
      </c>
      <c r="O2805" s="70">
        <f t="shared" si="216"/>
        <v>35400.71</v>
      </c>
      <c r="P2805" s="76">
        <v>1.4452627664008451</v>
      </c>
      <c r="Q2805" s="66">
        <f t="shared" si="217"/>
        <v>0.01</v>
      </c>
      <c r="R2805" s="63">
        <v>1</v>
      </c>
      <c r="S2805" s="27">
        <v>35400.71</v>
      </c>
      <c r="T2805" s="27">
        <v>0</v>
      </c>
      <c r="U2805" s="64">
        <f t="shared" si="218"/>
        <v>0.01</v>
      </c>
      <c r="V2805" s="65">
        <f t="shared" si="219"/>
        <v>35400.720000000001</v>
      </c>
    </row>
    <row r="2806" spans="1:22" x14ac:dyDescent="0.25">
      <c r="A2806" s="1" t="s">
        <v>3730</v>
      </c>
      <c r="B2806" t="s">
        <v>55</v>
      </c>
      <c r="C2806" t="s">
        <v>2556</v>
      </c>
      <c r="D2806" t="s">
        <v>2557</v>
      </c>
      <c r="E2806" t="s">
        <v>1</v>
      </c>
      <c r="F2806">
        <f t="shared" si="215"/>
        <v>7</v>
      </c>
      <c r="G2806" t="s">
        <v>3920</v>
      </c>
      <c r="H2806" t="s">
        <v>3782</v>
      </c>
      <c r="I2806" t="s">
        <v>3785</v>
      </c>
      <c r="J2806" t="s">
        <v>4396</v>
      </c>
      <c r="K2806" s="46">
        <v>1.0177</v>
      </c>
      <c r="L2806" s="27">
        <v>0</v>
      </c>
      <c r="M2806" s="27">
        <v>12768.34</v>
      </c>
      <c r="N2806" s="27">
        <v>325436.37</v>
      </c>
      <c r="O2806" s="70">
        <f t="shared" si="216"/>
        <v>338204.71</v>
      </c>
      <c r="P2806" s="76">
        <v>1.4452627664008451</v>
      </c>
      <c r="Q2806" s="66">
        <f t="shared" si="217"/>
        <v>470341.07</v>
      </c>
      <c r="R2806" s="63">
        <v>1</v>
      </c>
      <c r="S2806" s="27">
        <v>338204.71</v>
      </c>
      <c r="T2806" s="27">
        <v>0</v>
      </c>
      <c r="U2806" s="64">
        <f t="shared" si="218"/>
        <v>470341.07</v>
      </c>
      <c r="V2806" s="65">
        <f t="shared" si="219"/>
        <v>808545.78</v>
      </c>
    </row>
    <row r="2807" spans="1:22" x14ac:dyDescent="0.25">
      <c r="A2807" s="1" t="s">
        <v>3730</v>
      </c>
      <c r="B2807" t="s">
        <v>55</v>
      </c>
      <c r="C2807" t="s">
        <v>2556</v>
      </c>
      <c r="D2807" t="s">
        <v>2557</v>
      </c>
      <c r="E2807" t="s">
        <v>1</v>
      </c>
      <c r="F2807">
        <f t="shared" si="215"/>
        <v>7</v>
      </c>
      <c r="G2807" t="s">
        <v>4025</v>
      </c>
      <c r="H2807" t="s">
        <v>3782</v>
      </c>
      <c r="I2807" t="s">
        <v>3783</v>
      </c>
      <c r="J2807" t="s">
        <v>4396</v>
      </c>
      <c r="K2807" s="46">
        <v>1.8915999999999999</v>
      </c>
      <c r="L2807" s="27">
        <v>615441.69999999995</v>
      </c>
      <c r="M2807" s="27">
        <v>23732.53</v>
      </c>
      <c r="N2807" s="27">
        <v>6.9121597334742546E-11</v>
      </c>
      <c r="O2807" s="70">
        <f t="shared" si="216"/>
        <v>639174.2300000001</v>
      </c>
      <c r="P2807" s="76">
        <v>1.4452627664008451</v>
      </c>
      <c r="Q2807" s="66">
        <f t="shared" si="217"/>
        <v>0</v>
      </c>
      <c r="R2807" s="63">
        <v>1</v>
      </c>
      <c r="S2807" s="27">
        <v>639174.2300000001</v>
      </c>
      <c r="T2807" s="27">
        <v>0</v>
      </c>
      <c r="U2807" s="64">
        <f t="shared" si="218"/>
        <v>0</v>
      </c>
      <c r="V2807" s="65">
        <f t="shared" si="219"/>
        <v>639174.2300000001</v>
      </c>
    </row>
    <row r="2808" spans="1:22" x14ac:dyDescent="0.25">
      <c r="A2808" s="1" t="s">
        <v>3730</v>
      </c>
      <c r="B2808" t="s">
        <v>55</v>
      </c>
      <c r="C2808" t="s">
        <v>2556</v>
      </c>
      <c r="D2808" t="s">
        <v>2557</v>
      </c>
      <c r="E2808" t="s">
        <v>1</v>
      </c>
      <c r="F2808">
        <f t="shared" si="215"/>
        <v>7</v>
      </c>
      <c r="G2808" t="s">
        <v>4168</v>
      </c>
      <c r="H2808" t="s">
        <v>3782</v>
      </c>
      <c r="I2808" t="s">
        <v>3780</v>
      </c>
      <c r="J2808" t="s">
        <v>4396</v>
      </c>
      <c r="K2808" s="46">
        <v>2.3359999999999999</v>
      </c>
      <c r="L2808" s="27">
        <v>760029.5</v>
      </c>
      <c r="M2808" s="27">
        <v>29308.09</v>
      </c>
      <c r="N2808" s="27">
        <v>1.0000000000218279E-2</v>
      </c>
      <c r="O2808" s="70">
        <f t="shared" si="216"/>
        <v>789337.59999999998</v>
      </c>
      <c r="P2808" s="76">
        <v>1.4452627664008451</v>
      </c>
      <c r="Q2808" s="66">
        <f t="shared" si="217"/>
        <v>0.01</v>
      </c>
      <c r="R2808" s="63">
        <v>1</v>
      </c>
      <c r="S2808" s="27">
        <v>789337.59999999998</v>
      </c>
      <c r="T2808" s="27">
        <v>0</v>
      </c>
      <c r="U2808" s="64">
        <f t="shared" si="218"/>
        <v>0.01</v>
      </c>
      <c r="V2808" s="65">
        <f t="shared" si="219"/>
        <v>789337.61</v>
      </c>
    </row>
    <row r="2809" spans="1:22" x14ac:dyDescent="0.25">
      <c r="A2809" s="1" t="s">
        <v>3730</v>
      </c>
      <c r="B2809" t="s">
        <v>55</v>
      </c>
      <c r="C2809" t="s">
        <v>2556</v>
      </c>
      <c r="D2809" t="s">
        <v>2557</v>
      </c>
      <c r="E2809" t="s">
        <v>1</v>
      </c>
      <c r="F2809">
        <f t="shared" si="215"/>
        <v>7</v>
      </c>
      <c r="G2809" t="s">
        <v>3799</v>
      </c>
      <c r="H2809" t="s">
        <v>3782</v>
      </c>
      <c r="I2809" t="s">
        <v>3785</v>
      </c>
      <c r="J2809" t="s">
        <v>4396</v>
      </c>
      <c r="K2809" s="46">
        <v>0.91180000000000005</v>
      </c>
      <c r="L2809" s="27">
        <v>0</v>
      </c>
      <c r="M2809" s="27">
        <v>11439.69</v>
      </c>
      <c r="N2809" s="27">
        <v>291572.05</v>
      </c>
      <c r="O2809" s="70">
        <f t="shared" si="216"/>
        <v>303011.74</v>
      </c>
      <c r="P2809" s="76">
        <v>1.4452627664008451</v>
      </c>
      <c r="Q2809" s="66">
        <f t="shared" si="217"/>
        <v>421398.23</v>
      </c>
      <c r="R2809" s="63">
        <v>1</v>
      </c>
      <c r="S2809" s="27">
        <v>303011.74</v>
      </c>
      <c r="T2809" s="27">
        <v>0</v>
      </c>
      <c r="U2809" s="64">
        <f t="shared" si="218"/>
        <v>421398.23</v>
      </c>
      <c r="V2809" s="65">
        <f t="shared" si="219"/>
        <v>724409.97</v>
      </c>
    </row>
    <row r="2810" spans="1:22" x14ac:dyDescent="0.25">
      <c r="A2810" s="1" t="s">
        <v>3730</v>
      </c>
      <c r="B2810" t="s">
        <v>55</v>
      </c>
      <c r="C2810" t="s">
        <v>2558</v>
      </c>
      <c r="D2810" t="s">
        <v>2559</v>
      </c>
      <c r="E2810" t="s">
        <v>1</v>
      </c>
      <c r="F2810">
        <f t="shared" si="215"/>
        <v>7</v>
      </c>
      <c r="G2810" t="s">
        <v>3778</v>
      </c>
      <c r="H2810" t="s">
        <v>3779</v>
      </c>
      <c r="I2810" t="s">
        <v>3780</v>
      </c>
      <c r="J2810" t="s">
        <v>4396</v>
      </c>
      <c r="K2810" s="46">
        <v>16.840900000000001</v>
      </c>
      <c r="L2810" s="27">
        <v>0</v>
      </c>
      <c r="M2810" s="27">
        <v>9625.93</v>
      </c>
      <c r="N2810" s="27">
        <v>0</v>
      </c>
      <c r="O2810" s="70">
        <f t="shared" si="216"/>
        <v>9625.93</v>
      </c>
      <c r="P2810" s="76">
        <v>0</v>
      </c>
      <c r="Q2810" s="66">
        <f t="shared" si="217"/>
        <v>0</v>
      </c>
      <c r="R2810" s="63">
        <v>0</v>
      </c>
      <c r="S2810" s="27">
        <v>9625.93</v>
      </c>
      <c r="T2810" s="27">
        <v>0</v>
      </c>
      <c r="U2810" s="64">
        <f t="shared" si="218"/>
        <v>0</v>
      </c>
      <c r="V2810" s="65">
        <f t="shared" si="219"/>
        <v>9625.93</v>
      </c>
    </row>
    <row r="2811" spans="1:22" x14ac:dyDescent="0.25">
      <c r="A2811" s="1" t="s">
        <v>3730</v>
      </c>
      <c r="B2811" t="s">
        <v>55</v>
      </c>
      <c r="C2811" t="s">
        <v>2558</v>
      </c>
      <c r="D2811" t="s">
        <v>2559</v>
      </c>
      <c r="E2811" t="s">
        <v>1</v>
      </c>
      <c r="F2811">
        <f t="shared" si="215"/>
        <v>7</v>
      </c>
      <c r="G2811" t="s">
        <v>3798</v>
      </c>
      <c r="H2811" t="s">
        <v>3798</v>
      </c>
      <c r="I2811" t="s">
        <v>3785</v>
      </c>
      <c r="J2811" t="s">
        <v>4396</v>
      </c>
      <c r="K2811" s="46">
        <v>1.5859000000000001</v>
      </c>
      <c r="L2811" s="27">
        <v>0</v>
      </c>
      <c r="M2811" s="27">
        <v>2926.73</v>
      </c>
      <c r="N2811" s="27">
        <v>0</v>
      </c>
      <c r="O2811" s="70">
        <f t="shared" si="216"/>
        <v>2926.73</v>
      </c>
      <c r="P2811" s="76">
        <v>0</v>
      </c>
      <c r="Q2811" s="66">
        <f t="shared" si="217"/>
        <v>0</v>
      </c>
      <c r="R2811" s="63">
        <v>0</v>
      </c>
      <c r="S2811" s="27">
        <v>2926.73</v>
      </c>
      <c r="T2811" s="27">
        <v>0</v>
      </c>
      <c r="U2811" s="64">
        <f t="shared" si="218"/>
        <v>0</v>
      </c>
      <c r="V2811" s="65">
        <f t="shared" si="219"/>
        <v>2926.73</v>
      </c>
    </row>
    <row r="2812" spans="1:22" x14ac:dyDescent="0.25">
      <c r="A2812" s="1" t="s">
        <v>3730</v>
      </c>
      <c r="B2812" t="s">
        <v>55</v>
      </c>
      <c r="C2812" t="s">
        <v>2558</v>
      </c>
      <c r="D2812" t="s">
        <v>2559</v>
      </c>
      <c r="E2812" t="s">
        <v>1</v>
      </c>
      <c r="F2812">
        <f t="shared" si="215"/>
        <v>7</v>
      </c>
      <c r="G2812" t="s">
        <v>3784</v>
      </c>
      <c r="H2812" t="s">
        <v>3782</v>
      </c>
      <c r="I2812" t="s">
        <v>3785</v>
      </c>
      <c r="J2812" t="s">
        <v>4396</v>
      </c>
      <c r="K2812" s="46">
        <v>0.4</v>
      </c>
      <c r="L2812" s="27">
        <v>0</v>
      </c>
      <c r="M2812" s="27">
        <v>738.19</v>
      </c>
      <c r="N2812" s="27">
        <v>0</v>
      </c>
      <c r="O2812" s="70">
        <f t="shared" si="216"/>
        <v>738.19</v>
      </c>
      <c r="P2812" s="76">
        <v>0</v>
      </c>
      <c r="Q2812" s="66">
        <f t="shared" si="217"/>
        <v>0</v>
      </c>
      <c r="R2812" s="63">
        <v>0</v>
      </c>
      <c r="S2812" s="27">
        <v>738.19</v>
      </c>
      <c r="T2812" s="27">
        <v>0</v>
      </c>
      <c r="U2812" s="64">
        <f t="shared" si="218"/>
        <v>0</v>
      </c>
      <c r="V2812" s="65">
        <f t="shared" si="219"/>
        <v>738.19</v>
      </c>
    </row>
    <row r="2813" spans="1:22" x14ac:dyDescent="0.25">
      <c r="A2813" s="1" t="s">
        <v>3730</v>
      </c>
      <c r="B2813" t="s">
        <v>55</v>
      </c>
      <c r="C2813" t="s">
        <v>2558</v>
      </c>
      <c r="D2813" t="s">
        <v>2559</v>
      </c>
      <c r="E2813" t="s">
        <v>1</v>
      </c>
      <c r="F2813">
        <f t="shared" si="215"/>
        <v>7</v>
      </c>
      <c r="G2813" t="s">
        <v>3793</v>
      </c>
      <c r="H2813" t="s">
        <v>3782</v>
      </c>
      <c r="I2813" t="s">
        <v>3785</v>
      </c>
      <c r="J2813" t="s">
        <v>4396</v>
      </c>
      <c r="K2813" s="46">
        <v>0.84179999999999999</v>
      </c>
      <c r="L2813" s="27">
        <v>0</v>
      </c>
      <c r="M2813" s="27">
        <v>1553.51</v>
      </c>
      <c r="N2813" s="27">
        <v>0</v>
      </c>
      <c r="O2813" s="70">
        <f t="shared" si="216"/>
        <v>1553.51</v>
      </c>
      <c r="P2813" s="76">
        <v>0</v>
      </c>
      <c r="Q2813" s="66">
        <f t="shared" si="217"/>
        <v>0</v>
      </c>
      <c r="R2813" s="63">
        <v>0</v>
      </c>
      <c r="S2813" s="27">
        <v>1553.51</v>
      </c>
      <c r="T2813" s="27">
        <v>0</v>
      </c>
      <c r="U2813" s="64">
        <f t="shared" si="218"/>
        <v>0</v>
      </c>
      <c r="V2813" s="65">
        <f t="shared" si="219"/>
        <v>1553.51</v>
      </c>
    </row>
    <row r="2814" spans="1:22" x14ac:dyDescent="0.25">
      <c r="A2814" s="1" t="s">
        <v>3730</v>
      </c>
      <c r="B2814" t="s">
        <v>55</v>
      </c>
      <c r="C2814" t="s">
        <v>2558</v>
      </c>
      <c r="D2814" t="s">
        <v>2559</v>
      </c>
      <c r="E2814" t="s">
        <v>1</v>
      </c>
      <c r="F2814">
        <f t="shared" si="215"/>
        <v>7</v>
      </c>
      <c r="G2814" t="s">
        <v>4003</v>
      </c>
      <c r="H2814" t="s">
        <v>3782</v>
      </c>
      <c r="I2814" t="s">
        <v>3783</v>
      </c>
      <c r="J2814" t="s">
        <v>4396</v>
      </c>
      <c r="K2814" s="46">
        <v>1.6838</v>
      </c>
      <c r="L2814" s="27">
        <v>0</v>
      </c>
      <c r="M2814" s="27">
        <v>962.43000000000029</v>
      </c>
      <c r="N2814" s="27">
        <v>0</v>
      </c>
      <c r="O2814" s="70">
        <f t="shared" si="216"/>
        <v>962.43000000000029</v>
      </c>
      <c r="P2814" s="76">
        <v>0</v>
      </c>
      <c r="Q2814" s="66">
        <f t="shared" si="217"/>
        <v>0</v>
      </c>
      <c r="R2814" s="63">
        <v>0</v>
      </c>
      <c r="S2814" s="27">
        <v>962.43000000000029</v>
      </c>
      <c r="T2814" s="27">
        <v>0</v>
      </c>
      <c r="U2814" s="64">
        <f t="shared" si="218"/>
        <v>0</v>
      </c>
      <c r="V2814" s="65">
        <f t="shared" si="219"/>
        <v>962.43000000000029</v>
      </c>
    </row>
    <row r="2815" spans="1:22" x14ac:dyDescent="0.25">
      <c r="A2815" s="1" t="s">
        <v>3730</v>
      </c>
      <c r="B2815" t="s">
        <v>55</v>
      </c>
      <c r="C2815" t="s">
        <v>2560</v>
      </c>
      <c r="D2815" t="s">
        <v>1627</v>
      </c>
      <c r="E2815" t="s">
        <v>1</v>
      </c>
      <c r="F2815">
        <f t="shared" si="215"/>
        <v>7</v>
      </c>
      <c r="G2815" t="s">
        <v>3778</v>
      </c>
      <c r="H2815" t="s">
        <v>3779</v>
      </c>
      <c r="I2815" t="s">
        <v>3780</v>
      </c>
      <c r="J2815" t="s">
        <v>4396</v>
      </c>
      <c r="K2815" s="46">
        <v>8.7101000000000006</v>
      </c>
      <c r="L2815" s="27">
        <v>958013.96999999986</v>
      </c>
      <c r="M2815" s="27">
        <v>0</v>
      </c>
      <c r="N2815" s="27">
        <v>795260.9300000004</v>
      </c>
      <c r="O2815" s="70">
        <f t="shared" si="216"/>
        <v>1753274.9000000004</v>
      </c>
      <c r="P2815" s="76">
        <v>1.4452627675835261</v>
      </c>
      <c r="Q2815" s="66">
        <f t="shared" si="217"/>
        <v>1149361.01</v>
      </c>
      <c r="R2815" s="63">
        <v>1</v>
      </c>
      <c r="S2815" s="27">
        <v>1753274.9000000001</v>
      </c>
      <c r="T2815" s="27">
        <v>0</v>
      </c>
      <c r="U2815" s="64">
        <f t="shared" si="218"/>
        <v>1149361.01</v>
      </c>
      <c r="V2815" s="65">
        <f t="shared" si="219"/>
        <v>2902635.91</v>
      </c>
    </row>
    <row r="2816" spans="1:22" x14ac:dyDescent="0.25">
      <c r="A2816" s="1" t="s">
        <v>3730</v>
      </c>
      <c r="B2816" t="s">
        <v>55</v>
      </c>
      <c r="C2816" t="s">
        <v>2560</v>
      </c>
      <c r="D2816" t="s">
        <v>1627</v>
      </c>
      <c r="E2816" t="s">
        <v>1</v>
      </c>
      <c r="F2816">
        <f t="shared" si="215"/>
        <v>7</v>
      </c>
      <c r="G2816" t="s">
        <v>3865</v>
      </c>
      <c r="H2816" t="s">
        <v>3782</v>
      </c>
      <c r="I2816" t="s">
        <v>3783</v>
      </c>
      <c r="J2816" t="s">
        <v>4396</v>
      </c>
      <c r="K2816" s="46">
        <v>0.29010000000000002</v>
      </c>
      <c r="L2816" s="27">
        <v>61259.21</v>
      </c>
      <c r="M2816" s="27">
        <v>0</v>
      </c>
      <c r="N2816" s="27">
        <v>3.637978807091713E-12</v>
      </c>
      <c r="O2816" s="70">
        <f t="shared" si="216"/>
        <v>61259.210000000006</v>
      </c>
      <c r="P2816" s="76">
        <v>1.4452627675835261</v>
      </c>
      <c r="Q2816" s="66">
        <f t="shared" si="217"/>
        <v>0</v>
      </c>
      <c r="R2816" s="63">
        <v>1</v>
      </c>
      <c r="S2816" s="27">
        <v>61259.210000000006</v>
      </c>
      <c r="T2816" s="27">
        <v>0</v>
      </c>
      <c r="U2816" s="64">
        <f t="shared" si="218"/>
        <v>0</v>
      </c>
      <c r="V2816" s="65">
        <f t="shared" si="219"/>
        <v>61259.210000000006</v>
      </c>
    </row>
    <row r="2817" spans="1:22" x14ac:dyDescent="0.25">
      <c r="A2817" s="1" t="s">
        <v>3730</v>
      </c>
      <c r="B2817" t="s">
        <v>55</v>
      </c>
      <c r="C2817" t="s">
        <v>2560</v>
      </c>
      <c r="D2817" t="s">
        <v>1627</v>
      </c>
      <c r="E2817" t="s">
        <v>1</v>
      </c>
      <c r="F2817">
        <f t="shared" si="215"/>
        <v>7</v>
      </c>
      <c r="G2817" t="s">
        <v>3902</v>
      </c>
      <c r="H2817" t="s">
        <v>3782</v>
      </c>
      <c r="I2817" t="s">
        <v>3783</v>
      </c>
      <c r="J2817" t="s">
        <v>4396</v>
      </c>
      <c r="K2817" s="46">
        <v>0.96760000000000002</v>
      </c>
      <c r="L2817" s="27">
        <v>204324.07</v>
      </c>
      <c r="M2817" s="27">
        <v>0</v>
      </c>
      <c r="N2817" s="27">
        <v>3.637978807091713E-12</v>
      </c>
      <c r="O2817" s="70">
        <f t="shared" si="216"/>
        <v>204324.07</v>
      </c>
      <c r="P2817" s="76">
        <v>1.4452627675835261</v>
      </c>
      <c r="Q2817" s="66">
        <f t="shared" si="217"/>
        <v>0</v>
      </c>
      <c r="R2817" s="63">
        <v>1</v>
      </c>
      <c r="S2817" s="27">
        <v>204324.07</v>
      </c>
      <c r="T2817" s="27">
        <v>0</v>
      </c>
      <c r="U2817" s="64">
        <f t="shared" si="218"/>
        <v>0</v>
      </c>
      <c r="V2817" s="65">
        <f t="shared" si="219"/>
        <v>204324.07</v>
      </c>
    </row>
    <row r="2818" spans="1:22" x14ac:dyDescent="0.25">
      <c r="A2818" s="1" t="s">
        <v>3730</v>
      </c>
      <c r="B2818" t="s">
        <v>55</v>
      </c>
      <c r="C2818" t="s">
        <v>2560</v>
      </c>
      <c r="D2818" t="s">
        <v>1627</v>
      </c>
      <c r="E2818" t="s">
        <v>1</v>
      </c>
      <c r="F2818">
        <f t="shared" ref="F2818:F2881" si="220">LEN(C2818)</f>
        <v>7</v>
      </c>
      <c r="G2818" t="s">
        <v>3918</v>
      </c>
      <c r="H2818" t="s">
        <v>3782</v>
      </c>
      <c r="I2818" t="s">
        <v>3783</v>
      </c>
      <c r="J2818" t="s">
        <v>4396</v>
      </c>
      <c r="K2818" s="46">
        <v>4.9000000000000004</v>
      </c>
      <c r="L2818" s="27">
        <v>1034712.61</v>
      </c>
      <c r="M2818" s="27">
        <v>0</v>
      </c>
      <c r="N2818" s="27">
        <v>5.8207660913467407E-11</v>
      </c>
      <c r="O2818" s="70">
        <f t="shared" ref="O2818:O2881" si="221">SUM(L2818:N2818)</f>
        <v>1034712.6100000001</v>
      </c>
      <c r="P2818" s="76">
        <v>1.4452627675835261</v>
      </c>
      <c r="Q2818" s="66">
        <f t="shared" ref="Q2818:Q2881" si="222">ROUND(P2818*N2818,2)</f>
        <v>0</v>
      </c>
      <c r="R2818" s="63">
        <v>1</v>
      </c>
      <c r="S2818" s="27">
        <v>1034712.6100000001</v>
      </c>
      <c r="T2818" s="27">
        <v>0</v>
      </c>
      <c r="U2818" s="64">
        <f t="shared" ref="U2818:U2881" si="223">ROUND(SUM(L2818,M2818,N2818,Q2818,-S2818,-T2818), 2)</f>
        <v>0</v>
      </c>
      <c r="V2818" s="65">
        <f t="shared" ref="V2818:V2881" si="224">SUM(S2818,T2818,U2818)</f>
        <v>1034712.6100000001</v>
      </c>
    </row>
    <row r="2819" spans="1:22" x14ac:dyDescent="0.25">
      <c r="A2819" s="1" t="s">
        <v>3730</v>
      </c>
      <c r="B2819" t="s">
        <v>55</v>
      </c>
      <c r="C2819" t="s">
        <v>2560</v>
      </c>
      <c r="D2819" t="s">
        <v>1627</v>
      </c>
      <c r="E2819" t="s">
        <v>1</v>
      </c>
      <c r="F2819">
        <f t="shared" si="220"/>
        <v>7</v>
      </c>
      <c r="G2819" t="s">
        <v>3920</v>
      </c>
      <c r="H2819" t="s">
        <v>3782</v>
      </c>
      <c r="I2819" t="s">
        <v>3785</v>
      </c>
      <c r="J2819" t="s">
        <v>4396</v>
      </c>
      <c r="K2819" s="46">
        <v>2.5550000000000002</v>
      </c>
      <c r="L2819" s="27">
        <v>0</v>
      </c>
      <c r="M2819" s="27">
        <v>0</v>
      </c>
      <c r="N2819" s="27">
        <v>486876.58</v>
      </c>
      <c r="O2819" s="70">
        <f t="shared" si="221"/>
        <v>486876.58</v>
      </c>
      <c r="P2819" s="76">
        <v>1.4452627675835261</v>
      </c>
      <c r="Q2819" s="66">
        <f t="shared" si="222"/>
        <v>703664.59</v>
      </c>
      <c r="R2819" s="63">
        <v>1</v>
      </c>
      <c r="S2819" s="27">
        <v>486876.58</v>
      </c>
      <c r="T2819" s="27">
        <v>0</v>
      </c>
      <c r="U2819" s="64">
        <f t="shared" si="223"/>
        <v>703664.59</v>
      </c>
      <c r="V2819" s="65">
        <f t="shared" si="224"/>
        <v>1190541.17</v>
      </c>
    </row>
    <row r="2820" spans="1:22" x14ac:dyDescent="0.25">
      <c r="A2820" s="1" t="s">
        <v>3730</v>
      </c>
      <c r="B2820" t="s">
        <v>55</v>
      </c>
      <c r="C2820" t="s">
        <v>2560</v>
      </c>
      <c r="D2820" t="s">
        <v>1627</v>
      </c>
      <c r="E2820" t="s">
        <v>1</v>
      </c>
      <c r="F2820">
        <f t="shared" si="220"/>
        <v>7</v>
      </c>
      <c r="G2820" t="s">
        <v>3784</v>
      </c>
      <c r="H2820" t="s">
        <v>3782</v>
      </c>
      <c r="I2820" t="s">
        <v>3785</v>
      </c>
      <c r="J2820" t="s">
        <v>4396</v>
      </c>
      <c r="K2820" s="46">
        <v>0.48370000000000002</v>
      </c>
      <c r="L2820" s="27">
        <v>0</v>
      </c>
      <c r="M2820" s="27">
        <v>0</v>
      </c>
      <c r="N2820" s="27">
        <v>92173.069999999992</v>
      </c>
      <c r="O2820" s="70">
        <f t="shared" si="221"/>
        <v>92173.069999999992</v>
      </c>
      <c r="P2820" s="76">
        <v>1.4452627675835261</v>
      </c>
      <c r="Q2820" s="66">
        <f t="shared" si="222"/>
        <v>133214.31</v>
      </c>
      <c r="R2820" s="63">
        <v>1</v>
      </c>
      <c r="S2820" s="27">
        <v>92173.07</v>
      </c>
      <c r="T2820" s="27">
        <v>0</v>
      </c>
      <c r="U2820" s="64">
        <f t="shared" si="223"/>
        <v>133214.31</v>
      </c>
      <c r="V2820" s="65">
        <f t="shared" si="224"/>
        <v>225387.38</v>
      </c>
    </row>
    <row r="2821" spans="1:22" x14ac:dyDescent="0.25">
      <c r="A2821" s="1" t="s">
        <v>3730</v>
      </c>
      <c r="B2821" t="s">
        <v>55</v>
      </c>
      <c r="C2821" t="s">
        <v>2560</v>
      </c>
      <c r="D2821" t="s">
        <v>1627</v>
      </c>
      <c r="E2821" t="s">
        <v>1</v>
      </c>
      <c r="F2821">
        <f t="shared" si="220"/>
        <v>7</v>
      </c>
      <c r="G2821" t="s">
        <v>3793</v>
      </c>
      <c r="H2821" t="s">
        <v>3782</v>
      </c>
      <c r="I2821" t="s">
        <v>3785</v>
      </c>
      <c r="J2821" t="s">
        <v>4396</v>
      </c>
      <c r="K2821" s="46">
        <v>0.84389999999999998</v>
      </c>
      <c r="L2821" s="27">
        <v>0</v>
      </c>
      <c r="M2821" s="27">
        <v>0</v>
      </c>
      <c r="N2821" s="27">
        <v>160812.19</v>
      </c>
      <c r="O2821" s="70">
        <f t="shared" si="221"/>
        <v>160812.19</v>
      </c>
      <c r="P2821" s="76">
        <v>1.4452627675835261</v>
      </c>
      <c r="Q2821" s="66">
        <f t="shared" si="222"/>
        <v>232415.87</v>
      </c>
      <c r="R2821" s="63">
        <v>1</v>
      </c>
      <c r="S2821" s="27">
        <v>160812.19</v>
      </c>
      <c r="T2821" s="27">
        <v>0</v>
      </c>
      <c r="U2821" s="64">
        <f t="shared" si="223"/>
        <v>232415.87</v>
      </c>
      <c r="V2821" s="65">
        <f t="shared" si="224"/>
        <v>393228.06</v>
      </c>
    </row>
    <row r="2822" spans="1:22" x14ac:dyDescent="0.25">
      <c r="A2822" s="1" t="s">
        <v>3730</v>
      </c>
      <c r="B2822" t="s">
        <v>55</v>
      </c>
      <c r="C2822" t="s">
        <v>2560</v>
      </c>
      <c r="D2822" t="s">
        <v>1627</v>
      </c>
      <c r="E2822" t="s">
        <v>1</v>
      </c>
      <c r="F2822">
        <f t="shared" si="220"/>
        <v>7</v>
      </c>
      <c r="G2822" t="s">
        <v>3799</v>
      </c>
      <c r="H2822" t="s">
        <v>3782</v>
      </c>
      <c r="I2822" t="s">
        <v>3785</v>
      </c>
      <c r="J2822" t="s">
        <v>4396</v>
      </c>
      <c r="K2822" s="46">
        <v>0.96760000000000002</v>
      </c>
      <c r="L2822" s="27">
        <v>0</v>
      </c>
      <c r="M2822" s="27">
        <v>0</v>
      </c>
      <c r="N2822" s="27">
        <v>184384.26</v>
      </c>
      <c r="O2822" s="70">
        <f t="shared" si="221"/>
        <v>184384.26</v>
      </c>
      <c r="P2822" s="76">
        <v>1.4452627675835261</v>
      </c>
      <c r="Q2822" s="66">
        <f t="shared" si="222"/>
        <v>266483.71000000002</v>
      </c>
      <c r="R2822" s="63">
        <v>1</v>
      </c>
      <c r="S2822" s="27">
        <v>184384.26000000004</v>
      </c>
      <c r="T2822" s="27">
        <v>0</v>
      </c>
      <c r="U2822" s="64">
        <f t="shared" si="223"/>
        <v>266483.71000000002</v>
      </c>
      <c r="V2822" s="65">
        <f t="shared" si="224"/>
        <v>450867.97000000009</v>
      </c>
    </row>
    <row r="2823" spans="1:22" x14ac:dyDescent="0.25">
      <c r="A2823" s="1" t="s">
        <v>3730</v>
      </c>
      <c r="B2823" t="s">
        <v>55</v>
      </c>
      <c r="C2823" t="s">
        <v>2560</v>
      </c>
      <c r="D2823" t="s">
        <v>1627</v>
      </c>
      <c r="E2823" t="s">
        <v>1</v>
      </c>
      <c r="F2823">
        <f t="shared" si="220"/>
        <v>7</v>
      </c>
      <c r="G2823" t="s">
        <v>4025</v>
      </c>
      <c r="H2823" t="s">
        <v>3782</v>
      </c>
      <c r="I2823" t="s">
        <v>3783</v>
      </c>
      <c r="J2823" t="s">
        <v>4396</v>
      </c>
      <c r="K2823" s="46">
        <v>4.9847999999999999</v>
      </c>
      <c r="L2823" s="27">
        <v>1052619.48</v>
      </c>
      <c r="M2823" s="27">
        <v>0</v>
      </c>
      <c r="N2823" s="27">
        <v>4.3655745685100555E-11</v>
      </c>
      <c r="O2823" s="70">
        <f t="shared" si="221"/>
        <v>1052619.48</v>
      </c>
      <c r="P2823" s="76">
        <v>1.4452627675835261</v>
      </c>
      <c r="Q2823" s="66">
        <f t="shared" si="222"/>
        <v>0</v>
      </c>
      <c r="R2823" s="63">
        <v>1</v>
      </c>
      <c r="S2823" s="27">
        <v>1052619.48</v>
      </c>
      <c r="T2823" s="27">
        <v>0</v>
      </c>
      <c r="U2823" s="64">
        <f t="shared" si="223"/>
        <v>0</v>
      </c>
      <c r="V2823" s="65">
        <f t="shared" si="224"/>
        <v>1052619.48</v>
      </c>
    </row>
    <row r="2824" spans="1:22" x14ac:dyDescent="0.25">
      <c r="A2824" s="1" t="s">
        <v>3730</v>
      </c>
      <c r="B2824" t="s">
        <v>55</v>
      </c>
      <c r="C2824" t="s">
        <v>2560</v>
      </c>
      <c r="D2824" t="s">
        <v>1627</v>
      </c>
      <c r="E2824" t="s">
        <v>1</v>
      </c>
      <c r="F2824">
        <f t="shared" si="220"/>
        <v>7</v>
      </c>
      <c r="G2824" t="s">
        <v>3796</v>
      </c>
      <c r="H2824" t="s">
        <v>3782</v>
      </c>
      <c r="I2824" t="s">
        <v>3783</v>
      </c>
      <c r="J2824" t="s">
        <v>4396</v>
      </c>
      <c r="K2824" s="46">
        <v>0.96760000000000002</v>
      </c>
      <c r="L2824" s="27">
        <v>204324.07</v>
      </c>
      <c r="M2824" s="27">
        <v>0</v>
      </c>
      <c r="N2824" s="27">
        <v>3.637978807091713E-12</v>
      </c>
      <c r="O2824" s="70">
        <f t="shared" si="221"/>
        <v>204324.07</v>
      </c>
      <c r="P2824" s="76">
        <v>1.4452627675835261</v>
      </c>
      <c r="Q2824" s="66">
        <f t="shared" si="222"/>
        <v>0</v>
      </c>
      <c r="R2824" s="63">
        <v>1</v>
      </c>
      <c r="S2824" s="27">
        <v>204324.07</v>
      </c>
      <c r="T2824" s="27">
        <v>0</v>
      </c>
      <c r="U2824" s="64">
        <f t="shared" si="223"/>
        <v>0</v>
      </c>
      <c r="V2824" s="65">
        <f t="shared" si="224"/>
        <v>204324.07</v>
      </c>
    </row>
    <row r="2825" spans="1:22" x14ac:dyDescent="0.25">
      <c r="A2825" s="1" t="s">
        <v>3730</v>
      </c>
      <c r="B2825" t="s">
        <v>55</v>
      </c>
      <c r="C2825" t="s">
        <v>2560</v>
      </c>
      <c r="D2825" t="s">
        <v>1627</v>
      </c>
      <c r="E2825" t="s">
        <v>1</v>
      </c>
      <c r="F2825">
        <f t="shared" si="220"/>
        <v>7</v>
      </c>
      <c r="G2825" t="s">
        <v>3787</v>
      </c>
      <c r="H2825" t="s">
        <v>3782</v>
      </c>
      <c r="I2825" t="s">
        <v>3785</v>
      </c>
      <c r="J2825" t="s">
        <v>4396</v>
      </c>
      <c r="K2825" s="46">
        <v>2.0954999999999999</v>
      </c>
      <c r="L2825" s="27">
        <v>0</v>
      </c>
      <c r="M2825" s="27">
        <v>0</v>
      </c>
      <c r="N2825" s="27">
        <v>399315.0199999999</v>
      </c>
      <c r="O2825" s="70">
        <f t="shared" si="221"/>
        <v>399315.0199999999</v>
      </c>
      <c r="P2825" s="76">
        <v>1.4452627675835261</v>
      </c>
      <c r="Q2825" s="66">
        <f t="shared" si="222"/>
        <v>577115.13</v>
      </c>
      <c r="R2825" s="63">
        <v>1</v>
      </c>
      <c r="S2825" s="27">
        <v>399315.01999999996</v>
      </c>
      <c r="T2825" s="27">
        <v>0</v>
      </c>
      <c r="U2825" s="64">
        <f t="shared" si="223"/>
        <v>577115.13</v>
      </c>
      <c r="V2825" s="65">
        <f t="shared" si="224"/>
        <v>976430.14999999991</v>
      </c>
    </row>
    <row r="2826" spans="1:22" x14ac:dyDescent="0.25">
      <c r="A2826" s="1" t="s">
        <v>3730</v>
      </c>
      <c r="B2826" t="s">
        <v>55</v>
      </c>
      <c r="C2826" t="s">
        <v>3018</v>
      </c>
      <c r="D2826" t="s">
        <v>1457</v>
      </c>
      <c r="E2826" t="s">
        <v>2</v>
      </c>
      <c r="F2826">
        <f t="shared" si="220"/>
        <v>7</v>
      </c>
      <c r="G2826" t="s">
        <v>3778</v>
      </c>
      <c r="H2826" t="s">
        <v>3779</v>
      </c>
      <c r="I2826" t="s">
        <v>3780</v>
      </c>
      <c r="J2826" t="s">
        <v>4396</v>
      </c>
      <c r="K2826" s="46">
        <v>9.1510999999999996</v>
      </c>
      <c r="L2826" s="27">
        <v>0</v>
      </c>
      <c r="M2826" s="27">
        <v>2917.13</v>
      </c>
      <c r="N2826" s="27">
        <v>0</v>
      </c>
      <c r="O2826" s="70">
        <f t="shared" si="221"/>
        <v>2917.13</v>
      </c>
      <c r="P2826" s="76">
        <v>0</v>
      </c>
      <c r="Q2826" s="66">
        <f t="shared" si="222"/>
        <v>0</v>
      </c>
      <c r="R2826" s="63">
        <v>0</v>
      </c>
      <c r="S2826" s="27">
        <v>2917.13</v>
      </c>
      <c r="T2826" s="27">
        <v>0</v>
      </c>
      <c r="U2826" s="64">
        <f t="shared" si="223"/>
        <v>0</v>
      </c>
      <c r="V2826" s="65">
        <f t="shared" si="224"/>
        <v>2917.13</v>
      </c>
    </row>
    <row r="2827" spans="1:22" x14ac:dyDescent="0.25">
      <c r="A2827" s="1" t="s">
        <v>3730</v>
      </c>
      <c r="B2827" t="s">
        <v>55</v>
      </c>
      <c r="C2827" t="s">
        <v>3018</v>
      </c>
      <c r="D2827" t="s">
        <v>1457</v>
      </c>
      <c r="E2827" t="s">
        <v>2</v>
      </c>
      <c r="F2827">
        <f t="shared" si="220"/>
        <v>7</v>
      </c>
      <c r="G2827" t="s">
        <v>3787</v>
      </c>
      <c r="H2827" t="s">
        <v>3782</v>
      </c>
      <c r="I2827" t="s">
        <v>3785</v>
      </c>
      <c r="J2827" t="s">
        <v>4396</v>
      </c>
      <c r="K2827" s="46">
        <v>3.6602000000000001</v>
      </c>
      <c r="L2827" s="27">
        <v>0</v>
      </c>
      <c r="M2827" s="27">
        <v>1166.78</v>
      </c>
      <c r="N2827" s="27">
        <v>0</v>
      </c>
      <c r="O2827" s="70">
        <f t="shared" si="221"/>
        <v>1166.78</v>
      </c>
      <c r="P2827" s="76">
        <v>0</v>
      </c>
      <c r="Q2827" s="66">
        <f t="shared" si="222"/>
        <v>0</v>
      </c>
      <c r="R2827" s="63">
        <v>0</v>
      </c>
      <c r="S2827" s="27">
        <v>1166.78</v>
      </c>
      <c r="T2827" s="27">
        <v>0</v>
      </c>
      <c r="U2827" s="64">
        <f t="shared" si="223"/>
        <v>0</v>
      </c>
      <c r="V2827" s="65">
        <f t="shared" si="224"/>
        <v>1166.78</v>
      </c>
    </row>
    <row r="2828" spans="1:22" x14ac:dyDescent="0.25">
      <c r="A2828" s="1" t="s">
        <v>3730</v>
      </c>
      <c r="B2828" t="s">
        <v>55</v>
      </c>
      <c r="C2828" t="s">
        <v>3019</v>
      </c>
      <c r="D2828" t="s">
        <v>920</v>
      </c>
      <c r="E2828" t="s">
        <v>2</v>
      </c>
      <c r="F2828">
        <f t="shared" si="220"/>
        <v>7</v>
      </c>
      <c r="G2828" t="s">
        <v>3778</v>
      </c>
      <c r="H2828" t="s">
        <v>3779</v>
      </c>
      <c r="I2828" t="s">
        <v>3780</v>
      </c>
      <c r="J2828" t="s">
        <v>4396</v>
      </c>
      <c r="K2828" s="46">
        <v>13.75</v>
      </c>
      <c r="L2828" s="27">
        <v>2507.9299999999998</v>
      </c>
      <c r="M2828" s="27">
        <v>11238.32</v>
      </c>
      <c r="N2828" s="27">
        <v>2618.0200000000004</v>
      </c>
      <c r="O2828" s="70">
        <f t="shared" si="221"/>
        <v>16364.27</v>
      </c>
      <c r="P2828" s="76">
        <v>1.44526397812087</v>
      </c>
      <c r="Q2828" s="66">
        <f t="shared" si="222"/>
        <v>3783.73</v>
      </c>
      <c r="R2828" s="63">
        <v>1</v>
      </c>
      <c r="S2828" s="27">
        <v>16364.27</v>
      </c>
      <c r="T2828" s="27">
        <v>0</v>
      </c>
      <c r="U2828" s="64">
        <f t="shared" si="223"/>
        <v>3783.73</v>
      </c>
      <c r="V2828" s="65">
        <f t="shared" si="224"/>
        <v>20148</v>
      </c>
    </row>
    <row r="2829" spans="1:22" x14ac:dyDescent="0.25">
      <c r="A2829" s="1" t="s">
        <v>3730</v>
      </c>
      <c r="B2829" t="s">
        <v>55</v>
      </c>
      <c r="C2829" t="s">
        <v>3020</v>
      </c>
      <c r="D2829" t="s">
        <v>3021</v>
      </c>
      <c r="E2829" t="s">
        <v>2</v>
      </c>
      <c r="F2829">
        <f t="shared" si="220"/>
        <v>7</v>
      </c>
      <c r="G2829" t="s">
        <v>3778</v>
      </c>
      <c r="H2829" t="s">
        <v>3779</v>
      </c>
      <c r="I2829" t="s">
        <v>3780</v>
      </c>
      <c r="J2829" t="s">
        <v>4396</v>
      </c>
      <c r="K2829" s="46">
        <v>13</v>
      </c>
      <c r="L2829" s="27">
        <v>201914.49000000002</v>
      </c>
      <c r="M2829" s="27">
        <v>143127.04000000001</v>
      </c>
      <c r="N2829" s="27">
        <v>199019.50000000003</v>
      </c>
      <c r="O2829" s="70">
        <f t="shared" si="221"/>
        <v>544061.03</v>
      </c>
      <c r="P2829" s="76">
        <v>1.4452627888374943</v>
      </c>
      <c r="Q2829" s="66">
        <f t="shared" si="222"/>
        <v>287635.48</v>
      </c>
      <c r="R2829" s="63">
        <v>1</v>
      </c>
      <c r="S2829" s="27">
        <v>544061.03</v>
      </c>
      <c r="T2829" s="27">
        <v>0</v>
      </c>
      <c r="U2829" s="64">
        <f t="shared" si="223"/>
        <v>287635.48</v>
      </c>
      <c r="V2829" s="65">
        <f t="shared" si="224"/>
        <v>831696.51</v>
      </c>
    </row>
    <row r="2830" spans="1:22" x14ac:dyDescent="0.25">
      <c r="A2830" s="1" t="s">
        <v>3730</v>
      </c>
      <c r="B2830" t="s">
        <v>55</v>
      </c>
      <c r="C2830" t="s">
        <v>3020</v>
      </c>
      <c r="D2830" t="s">
        <v>3021</v>
      </c>
      <c r="E2830" t="s">
        <v>2</v>
      </c>
      <c r="F2830">
        <f t="shared" si="220"/>
        <v>7</v>
      </c>
      <c r="G2830" t="s">
        <v>3787</v>
      </c>
      <c r="H2830" t="s">
        <v>3782</v>
      </c>
      <c r="I2830" t="s">
        <v>3785</v>
      </c>
      <c r="J2830" t="s">
        <v>4396</v>
      </c>
      <c r="K2830" s="46">
        <v>1.5</v>
      </c>
      <c r="L2830" s="27">
        <v>0</v>
      </c>
      <c r="M2830" s="27">
        <v>16514.66</v>
      </c>
      <c r="N2830" s="27">
        <v>46043.039999999994</v>
      </c>
      <c r="O2830" s="70">
        <f t="shared" si="221"/>
        <v>62557.7</v>
      </c>
      <c r="P2830" s="76">
        <v>1.4452627888374943</v>
      </c>
      <c r="Q2830" s="66">
        <f t="shared" si="222"/>
        <v>66544.289999999994</v>
      </c>
      <c r="R2830" s="63">
        <v>1</v>
      </c>
      <c r="S2830" s="27">
        <v>62557.7</v>
      </c>
      <c r="T2830" s="27">
        <v>0</v>
      </c>
      <c r="U2830" s="64">
        <f t="shared" si="223"/>
        <v>66544.289999999994</v>
      </c>
      <c r="V2830" s="65">
        <f t="shared" si="224"/>
        <v>129101.98999999999</v>
      </c>
    </row>
    <row r="2831" spans="1:22" x14ac:dyDescent="0.25">
      <c r="A2831" s="1" t="s">
        <v>3768</v>
      </c>
      <c r="B2831" t="s">
        <v>56</v>
      </c>
      <c r="C2831" t="s">
        <v>138</v>
      </c>
      <c r="D2831" t="s">
        <v>56</v>
      </c>
      <c r="E2831" t="s">
        <v>0</v>
      </c>
      <c r="F2831">
        <f t="shared" si="220"/>
        <v>7</v>
      </c>
      <c r="G2831" t="s">
        <v>3778</v>
      </c>
      <c r="H2831" t="s">
        <v>3779</v>
      </c>
      <c r="I2831" t="s">
        <v>3780</v>
      </c>
      <c r="J2831" t="s">
        <v>4396</v>
      </c>
      <c r="K2831" s="46">
        <v>5.5</v>
      </c>
      <c r="L2831" s="27">
        <v>85310.489999999991</v>
      </c>
      <c r="M2831" s="27">
        <v>6983.66</v>
      </c>
      <c r="N2831" s="27">
        <v>126087.42000000001</v>
      </c>
      <c r="O2831" s="70">
        <f t="shared" si="221"/>
        <v>218381.57</v>
      </c>
      <c r="P2831" s="76">
        <v>1.4452627391376556</v>
      </c>
      <c r="Q2831" s="66">
        <f t="shared" si="222"/>
        <v>182229.45</v>
      </c>
      <c r="R2831" s="63">
        <v>1</v>
      </c>
      <c r="S2831" s="27">
        <v>218381.57</v>
      </c>
      <c r="T2831" s="27">
        <v>0</v>
      </c>
      <c r="U2831" s="64">
        <f t="shared" si="223"/>
        <v>182229.45</v>
      </c>
      <c r="V2831" s="65">
        <f t="shared" si="224"/>
        <v>400611.02</v>
      </c>
    </row>
    <row r="2832" spans="1:22" x14ac:dyDescent="0.25">
      <c r="A2832" s="1" t="s">
        <v>3768</v>
      </c>
      <c r="B2832" t="s">
        <v>56</v>
      </c>
      <c r="C2832" t="s">
        <v>138</v>
      </c>
      <c r="D2832" t="s">
        <v>56</v>
      </c>
      <c r="E2832" t="s">
        <v>0</v>
      </c>
      <c r="F2832">
        <f t="shared" si="220"/>
        <v>7</v>
      </c>
      <c r="G2832" t="s">
        <v>3807</v>
      </c>
      <c r="H2832" t="s">
        <v>3782</v>
      </c>
      <c r="I2832" t="s">
        <v>3785</v>
      </c>
      <c r="J2832" t="s">
        <v>4397</v>
      </c>
      <c r="K2832" s="46">
        <v>0.1</v>
      </c>
      <c r="L2832" s="27">
        <v>0</v>
      </c>
      <c r="M2832" s="27">
        <v>126.98</v>
      </c>
      <c r="N2832" s="27">
        <v>3833.96</v>
      </c>
      <c r="O2832" s="70">
        <f t="shared" si="221"/>
        <v>3960.94</v>
      </c>
      <c r="P2832" s="76">
        <v>1.4452627786183994</v>
      </c>
      <c r="Q2832" s="66">
        <f t="shared" si="222"/>
        <v>5541.08</v>
      </c>
      <c r="R2832" s="63">
        <v>1</v>
      </c>
      <c r="S2832" s="27">
        <v>0</v>
      </c>
      <c r="T2832" s="27">
        <v>3960.94</v>
      </c>
      <c r="U2832" s="64">
        <f t="shared" si="223"/>
        <v>5541.08</v>
      </c>
      <c r="V2832" s="65">
        <f t="shared" si="224"/>
        <v>9502.02</v>
      </c>
    </row>
    <row r="2833" spans="1:22" x14ac:dyDescent="0.25">
      <c r="A2833" s="1" t="s">
        <v>3768</v>
      </c>
      <c r="B2833" t="s">
        <v>56</v>
      </c>
      <c r="C2833" t="s">
        <v>138</v>
      </c>
      <c r="D2833" t="s">
        <v>56</v>
      </c>
      <c r="E2833" t="s">
        <v>0</v>
      </c>
      <c r="F2833">
        <f t="shared" si="220"/>
        <v>7</v>
      </c>
      <c r="G2833" t="s">
        <v>3829</v>
      </c>
      <c r="H2833" t="s">
        <v>3782</v>
      </c>
      <c r="I2833" t="s">
        <v>3785</v>
      </c>
      <c r="J2833" t="s">
        <v>4397</v>
      </c>
      <c r="K2833" s="46">
        <v>0.33</v>
      </c>
      <c r="L2833" s="27">
        <v>0</v>
      </c>
      <c r="M2833" s="27">
        <v>419.02</v>
      </c>
      <c r="N2833" s="27">
        <v>12652.070000000002</v>
      </c>
      <c r="O2833" s="70">
        <f t="shared" si="221"/>
        <v>13071.090000000002</v>
      </c>
      <c r="P2833" s="76">
        <v>1.4452627786183994</v>
      </c>
      <c r="Q2833" s="66">
        <f t="shared" si="222"/>
        <v>18285.57</v>
      </c>
      <c r="R2833" s="63">
        <v>1</v>
      </c>
      <c r="S2833" s="27">
        <v>0</v>
      </c>
      <c r="T2833" s="27">
        <v>13071.089999999998</v>
      </c>
      <c r="U2833" s="64">
        <f t="shared" si="223"/>
        <v>18285.57</v>
      </c>
      <c r="V2833" s="65">
        <f t="shared" si="224"/>
        <v>31356.659999999996</v>
      </c>
    </row>
    <row r="2834" spans="1:22" x14ac:dyDescent="0.25">
      <c r="A2834" s="1" t="s">
        <v>3768</v>
      </c>
      <c r="B2834" t="s">
        <v>56</v>
      </c>
      <c r="C2834" t="s">
        <v>138</v>
      </c>
      <c r="D2834" t="s">
        <v>56</v>
      </c>
      <c r="E2834" t="s">
        <v>0</v>
      </c>
      <c r="F2834">
        <f t="shared" si="220"/>
        <v>7</v>
      </c>
      <c r="G2834" t="s">
        <v>3790</v>
      </c>
      <c r="H2834" t="s">
        <v>3782</v>
      </c>
      <c r="I2834" t="s">
        <v>3785</v>
      </c>
      <c r="J2834" t="s">
        <v>4397</v>
      </c>
      <c r="K2834" s="46">
        <v>1</v>
      </c>
      <c r="L2834" s="27">
        <v>0</v>
      </c>
      <c r="M2834" s="27">
        <v>1269.76</v>
      </c>
      <c r="N2834" s="27">
        <v>38339.61</v>
      </c>
      <c r="O2834" s="70">
        <f t="shared" si="221"/>
        <v>39609.370000000003</v>
      </c>
      <c r="P2834" s="76">
        <v>1.4452627786183994</v>
      </c>
      <c r="Q2834" s="66">
        <f t="shared" si="222"/>
        <v>55410.81</v>
      </c>
      <c r="R2834" s="63">
        <v>1</v>
      </c>
      <c r="S2834" s="27">
        <v>0</v>
      </c>
      <c r="T2834" s="27">
        <v>39609.370000000003</v>
      </c>
      <c r="U2834" s="64">
        <f t="shared" si="223"/>
        <v>55410.81</v>
      </c>
      <c r="V2834" s="65">
        <f t="shared" si="224"/>
        <v>95020.18</v>
      </c>
    </row>
    <row r="2835" spans="1:22" x14ac:dyDescent="0.25">
      <c r="A2835" s="1" t="s">
        <v>3768</v>
      </c>
      <c r="B2835" t="s">
        <v>56</v>
      </c>
      <c r="C2835" t="s">
        <v>138</v>
      </c>
      <c r="D2835" t="s">
        <v>56</v>
      </c>
      <c r="E2835" t="s">
        <v>0</v>
      </c>
      <c r="F2835">
        <f t="shared" si="220"/>
        <v>7</v>
      </c>
      <c r="G2835" t="s">
        <v>3784</v>
      </c>
      <c r="H2835" t="s">
        <v>3782</v>
      </c>
      <c r="I2835" t="s">
        <v>3785</v>
      </c>
      <c r="J2835" t="s">
        <v>4397</v>
      </c>
      <c r="K2835" s="46">
        <v>1</v>
      </c>
      <c r="L2835" s="27">
        <v>0</v>
      </c>
      <c r="M2835" s="27">
        <v>1269.76</v>
      </c>
      <c r="N2835" s="27">
        <v>38339.61</v>
      </c>
      <c r="O2835" s="70">
        <f t="shared" si="221"/>
        <v>39609.370000000003</v>
      </c>
      <c r="P2835" s="76">
        <v>1.4452627786183994</v>
      </c>
      <c r="Q2835" s="66">
        <f t="shared" si="222"/>
        <v>55410.81</v>
      </c>
      <c r="R2835" s="63">
        <v>1</v>
      </c>
      <c r="S2835" s="27">
        <v>0</v>
      </c>
      <c r="T2835" s="27">
        <v>39609.370000000003</v>
      </c>
      <c r="U2835" s="64">
        <f t="shared" si="223"/>
        <v>55410.81</v>
      </c>
      <c r="V2835" s="65">
        <f t="shared" si="224"/>
        <v>95020.18</v>
      </c>
    </row>
    <row r="2836" spans="1:22" x14ac:dyDescent="0.25">
      <c r="A2836" s="1" t="s">
        <v>3768</v>
      </c>
      <c r="B2836" t="s">
        <v>56</v>
      </c>
      <c r="C2836" t="s">
        <v>138</v>
      </c>
      <c r="D2836" t="s">
        <v>56</v>
      </c>
      <c r="E2836" t="s">
        <v>0</v>
      </c>
      <c r="F2836">
        <f t="shared" si="220"/>
        <v>7</v>
      </c>
      <c r="G2836" t="s">
        <v>3826</v>
      </c>
      <c r="H2836" t="s">
        <v>3782</v>
      </c>
      <c r="I2836" t="s">
        <v>3785</v>
      </c>
      <c r="J2836" t="s">
        <v>4397</v>
      </c>
      <c r="K2836" s="46">
        <v>0.5</v>
      </c>
      <c r="L2836" s="27">
        <v>0</v>
      </c>
      <c r="M2836" s="27">
        <v>634.88</v>
      </c>
      <c r="N2836" s="27">
        <v>19169.8</v>
      </c>
      <c r="O2836" s="70">
        <f t="shared" si="221"/>
        <v>19804.68</v>
      </c>
      <c r="P2836" s="76">
        <v>1.4452627786183994</v>
      </c>
      <c r="Q2836" s="66">
        <f t="shared" si="222"/>
        <v>27705.4</v>
      </c>
      <c r="R2836" s="63">
        <v>1</v>
      </c>
      <c r="S2836" s="27">
        <v>0</v>
      </c>
      <c r="T2836" s="27">
        <v>19804.68</v>
      </c>
      <c r="U2836" s="64">
        <f t="shared" si="223"/>
        <v>27705.4</v>
      </c>
      <c r="V2836" s="65">
        <f t="shared" si="224"/>
        <v>47510.080000000002</v>
      </c>
    </row>
    <row r="2837" spans="1:22" x14ac:dyDescent="0.25">
      <c r="A2837" s="1" t="s">
        <v>3768</v>
      </c>
      <c r="B2837" t="s">
        <v>56</v>
      </c>
      <c r="C2837" t="s">
        <v>138</v>
      </c>
      <c r="D2837" t="s">
        <v>56</v>
      </c>
      <c r="E2837" t="s">
        <v>0</v>
      </c>
      <c r="F2837">
        <f t="shared" si="220"/>
        <v>7</v>
      </c>
      <c r="G2837" t="s">
        <v>3788</v>
      </c>
      <c r="H2837" t="s">
        <v>3782</v>
      </c>
      <c r="I2837" t="s">
        <v>3785</v>
      </c>
      <c r="J2837" t="s">
        <v>4397</v>
      </c>
      <c r="K2837" s="46">
        <v>0.3</v>
      </c>
      <c r="L2837" s="27">
        <v>0</v>
      </c>
      <c r="M2837" s="27">
        <v>380.93</v>
      </c>
      <c r="N2837" s="27">
        <v>11501.89</v>
      </c>
      <c r="O2837" s="70">
        <f t="shared" si="221"/>
        <v>11882.82</v>
      </c>
      <c r="P2837" s="76">
        <v>1.4452627786183994</v>
      </c>
      <c r="Q2837" s="66">
        <f t="shared" si="222"/>
        <v>16623.25</v>
      </c>
      <c r="R2837" s="63">
        <v>1</v>
      </c>
      <c r="S2837" s="27">
        <v>0</v>
      </c>
      <c r="T2837" s="27">
        <v>11882.82</v>
      </c>
      <c r="U2837" s="64">
        <f t="shared" si="223"/>
        <v>16623.25</v>
      </c>
      <c r="V2837" s="65">
        <f t="shared" si="224"/>
        <v>28506.07</v>
      </c>
    </row>
    <row r="2838" spans="1:22" x14ac:dyDescent="0.25">
      <c r="A2838" s="1" t="s">
        <v>3768</v>
      </c>
      <c r="B2838" t="s">
        <v>56</v>
      </c>
      <c r="C2838" t="s">
        <v>1474</v>
      </c>
      <c r="D2838" t="s">
        <v>1317</v>
      </c>
      <c r="E2838" t="s">
        <v>3</v>
      </c>
      <c r="F2838">
        <f t="shared" si="220"/>
        <v>7</v>
      </c>
      <c r="G2838" t="s">
        <v>3778</v>
      </c>
      <c r="H2838" t="s">
        <v>3779</v>
      </c>
      <c r="I2838" t="s">
        <v>3780</v>
      </c>
      <c r="J2838" t="s">
        <v>4397</v>
      </c>
      <c r="K2838" s="46">
        <v>1.4902</v>
      </c>
      <c r="L2838" s="27">
        <v>0</v>
      </c>
      <c r="M2838" s="27">
        <v>235.91</v>
      </c>
      <c r="N2838" s="27">
        <v>0</v>
      </c>
      <c r="O2838" s="70">
        <f t="shared" si="221"/>
        <v>235.91</v>
      </c>
      <c r="P2838" s="76">
        <v>0</v>
      </c>
      <c r="Q2838" s="66">
        <f t="shared" si="222"/>
        <v>0</v>
      </c>
      <c r="R2838" s="63">
        <v>0</v>
      </c>
      <c r="S2838" s="27">
        <v>0</v>
      </c>
      <c r="T2838" s="27">
        <v>235.91</v>
      </c>
      <c r="U2838" s="64">
        <f t="shared" si="223"/>
        <v>0</v>
      </c>
      <c r="V2838" s="65">
        <f t="shared" si="224"/>
        <v>235.91</v>
      </c>
    </row>
    <row r="2839" spans="1:22" x14ac:dyDescent="0.25">
      <c r="A2839" s="1" t="s">
        <v>3768</v>
      </c>
      <c r="B2839" t="s">
        <v>56</v>
      </c>
      <c r="C2839" t="s">
        <v>1474</v>
      </c>
      <c r="D2839" t="s">
        <v>1317</v>
      </c>
      <c r="E2839" t="s">
        <v>3</v>
      </c>
      <c r="F2839">
        <f t="shared" si="220"/>
        <v>7</v>
      </c>
      <c r="G2839" t="s">
        <v>3902</v>
      </c>
      <c r="H2839" t="s">
        <v>3782</v>
      </c>
      <c r="I2839" t="s">
        <v>3783</v>
      </c>
      <c r="J2839" t="s">
        <v>4397</v>
      </c>
      <c r="K2839" s="46">
        <v>0.98819999999999997</v>
      </c>
      <c r="L2839" s="27">
        <v>0</v>
      </c>
      <c r="M2839" s="27">
        <v>156.44</v>
      </c>
      <c r="N2839" s="27">
        <v>0</v>
      </c>
      <c r="O2839" s="70">
        <f t="shared" si="221"/>
        <v>156.44</v>
      </c>
      <c r="P2839" s="76">
        <v>0</v>
      </c>
      <c r="Q2839" s="66">
        <f t="shared" si="222"/>
        <v>0</v>
      </c>
      <c r="R2839" s="63">
        <v>0</v>
      </c>
      <c r="S2839" s="27">
        <v>0</v>
      </c>
      <c r="T2839" s="27">
        <v>156.44</v>
      </c>
      <c r="U2839" s="64">
        <f t="shared" si="223"/>
        <v>0</v>
      </c>
      <c r="V2839" s="65">
        <f t="shared" si="224"/>
        <v>156.44</v>
      </c>
    </row>
    <row r="2840" spans="1:22" x14ac:dyDescent="0.25">
      <c r="A2840" s="1" t="s">
        <v>3768</v>
      </c>
      <c r="B2840" t="s">
        <v>56</v>
      </c>
      <c r="C2840" t="s">
        <v>1474</v>
      </c>
      <c r="D2840" t="s">
        <v>1317</v>
      </c>
      <c r="E2840" t="s">
        <v>3</v>
      </c>
      <c r="F2840">
        <f t="shared" si="220"/>
        <v>7</v>
      </c>
      <c r="G2840" t="s">
        <v>3787</v>
      </c>
      <c r="H2840" t="s">
        <v>3782</v>
      </c>
      <c r="I2840" t="s">
        <v>3785</v>
      </c>
      <c r="J2840" t="s">
        <v>4397</v>
      </c>
      <c r="K2840" s="46">
        <v>0.49399999999999999</v>
      </c>
      <c r="L2840" s="27">
        <v>0</v>
      </c>
      <c r="M2840" s="27">
        <v>78.209999999999994</v>
      </c>
      <c r="N2840" s="27">
        <v>0</v>
      </c>
      <c r="O2840" s="70">
        <f t="shared" si="221"/>
        <v>78.209999999999994</v>
      </c>
      <c r="P2840" s="76">
        <v>0</v>
      </c>
      <c r="Q2840" s="66">
        <f t="shared" si="222"/>
        <v>0</v>
      </c>
      <c r="R2840" s="63">
        <v>0</v>
      </c>
      <c r="S2840" s="27">
        <v>0</v>
      </c>
      <c r="T2840" s="27">
        <v>78.209999999999994</v>
      </c>
      <c r="U2840" s="64">
        <f t="shared" si="223"/>
        <v>0</v>
      </c>
      <c r="V2840" s="65">
        <f t="shared" si="224"/>
        <v>78.209999999999994</v>
      </c>
    </row>
    <row r="2841" spans="1:22" x14ac:dyDescent="0.25">
      <c r="A2841" s="1" t="s">
        <v>3768</v>
      </c>
      <c r="B2841" t="s">
        <v>56</v>
      </c>
      <c r="C2841" t="s">
        <v>1474</v>
      </c>
      <c r="D2841" t="s">
        <v>1317</v>
      </c>
      <c r="E2841" t="s">
        <v>3</v>
      </c>
      <c r="F2841">
        <f t="shared" si="220"/>
        <v>7</v>
      </c>
      <c r="G2841" t="s">
        <v>4004</v>
      </c>
      <c r="H2841" t="s">
        <v>3782</v>
      </c>
      <c r="I2841" t="s">
        <v>3785</v>
      </c>
      <c r="J2841" t="s">
        <v>4397</v>
      </c>
      <c r="K2841" s="46">
        <v>0.1976</v>
      </c>
      <c r="L2841" s="27">
        <v>0</v>
      </c>
      <c r="M2841" s="27">
        <v>31.28</v>
      </c>
      <c r="N2841" s="27">
        <v>0</v>
      </c>
      <c r="O2841" s="70">
        <f t="shared" si="221"/>
        <v>31.28</v>
      </c>
      <c r="P2841" s="76">
        <v>0</v>
      </c>
      <c r="Q2841" s="66">
        <f t="shared" si="222"/>
        <v>0</v>
      </c>
      <c r="R2841" s="63">
        <v>0</v>
      </c>
      <c r="S2841" s="27">
        <v>0</v>
      </c>
      <c r="T2841" s="27">
        <v>31.28</v>
      </c>
      <c r="U2841" s="64">
        <f t="shared" si="223"/>
        <v>0</v>
      </c>
      <c r="V2841" s="65">
        <f t="shared" si="224"/>
        <v>31.28</v>
      </c>
    </row>
    <row r="2842" spans="1:22" x14ac:dyDescent="0.25">
      <c r="A2842" s="1" t="s">
        <v>3768</v>
      </c>
      <c r="B2842" t="s">
        <v>56</v>
      </c>
      <c r="C2842" t="s">
        <v>1475</v>
      </c>
      <c r="D2842" t="s">
        <v>1220</v>
      </c>
      <c r="E2842" t="s">
        <v>3</v>
      </c>
      <c r="F2842">
        <f t="shared" si="220"/>
        <v>7</v>
      </c>
      <c r="G2842" t="s">
        <v>3778</v>
      </c>
      <c r="H2842" t="s">
        <v>3779</v>
      </c>
      <c r="I2842" t="s">
        <v>3780</v>
      </c>
      <c r="J2842" t="s">
        <v>4397</v>
      </c>
      <c r="K2842" s="46">
        <v>1.5</v>
      </c>
      <c r="L2842" s="27">
        <v>0</v>
      </c>
      <c r="M2842" s="27">
        <v>917.85</v>
      </c>
      <c r="N2842" s="27">
        <v>183.3</v>
      </c>
      <c r="O2842" s="70">
        <f t="shared" si="221"/>
        <v>1101.1500000000001</v>
      </c>
      <c r="P2842" s="76">
        <v>1.4452809601745773</v>
      </c>
      <c r="Q2842" s="66">
        <f t="shared" si="222"/>
        <v>264.92</v>
      </c>
      <c r="R2842" s="63">
        <v>1</v>
      </c>
      <c r="S2842" s="27">
        <v>0</v>
      </c>
      <c r="T2842" s="27">
        <v>1101.1500000000001</v>
      </c>
      <c r="U2842" s="64">
        <f t="shared" si="223"/>
        <v>264.92</v>
      </c>
      <c r="V2842" s="65">
        <f t="shared" si="224"/>
        <v>1366.0700000000002</v>
      </c>
    </row>
    <row r="2843" spans="1:22" x14ac:dyDescent="0.25">
      <c r="A2843" s="1" t="s">
        <v>3768</v>
      </c>
      <c r="B2843" t="s">
        <v>56</v>
      </c>
      <c r="C2843" t="s">
        <v>1475</v>
      </c>
      <c r="D2843" t="s">
        <v>1220</v>
      </c>
      <c r="E2843" t="s">
        <v>3</v>
      </c>
      <c r="F2843">
        <f t="shared" si="220"/>
        <v>7</v>
      </c>
      <c r="G2843" t="s">
        <v>4028</v>
      </c>
      <c r="H2843" t="s">
        <v>3782</v>
      </c>
      <c r="I2843" t="s">
        <v>3783</v>
      </c>
      <c r="J2843" t="s">
        <v>4397</v>
      </c>
      <c r="K2843" s="46">
        <v>0.75</v>
      </c>
      <c r="L2843" s="27">
        <v>91.65</v>
      </c>
      <c r="M2843" s="27">
        <v>458.93</v>
      </c>
      <c r="N2843" s="27">
        <v>0</v>
      </c>
      <c r="O2843" s="70">
        <f t="shared" si="221"/>
        <v>550.58000000000004</v>
      </c>
      <c r="P2843" s="76">
        <v>0</v>
      </c>
      <c r="Q2843" s="66">
        <f t="shared" si="222"/>
        <v>0</v>
      </c>
      <c r="R2843" s="63">
        <v>1</v>
      </c>
      <c r="S2843" s="27">
        <v>0</v>
      </c>
      <c r="T2843" s="27">
        <v>550.58000000000004</v>
      </c>
      <c r="U2843" s="64">
        <f t="shared" si="223"/>
        <v>0</v>
      </c>
      <c r="V2843" s="65">
        <f t="shared" si="224"/>
        <v>550.58000000000004</v>
      </c>
    </row>
    <row r="2844" spans="1:22" x14ac:dyDescent="0.25">
      <c r="A2844" s="1" t="s">
        <v>3768</v>
      </c>
      <c r="B2844" t="s">
        <v>56</v>
      </c>
      <c r="C2844" t="s">
        <v>1475</v>
      </c>
      <c r="D2844" t="s">
        <v>1220</v>
      </c>
      <c r="E2844" t="s">
        <v>3</v>
      </c>
      <c r="F2844">
        <f t="shared" si="220"/>
        <v>7</v>
      </c>
      <c r="G2844" t="s">
        <v>4029</v>
      </c>
      <c r="H2844" t="s">
        <v>3782</v>
      </c>
      <c r="I2844" t="s">
        <v>3783</v>
      </c>
      <c r="J2844" t="s">
        <v>4397</v>
      </c>
      <c r="K2844" s="46">
        <v>0.25</v>
      </c>
      <c r="L2844" s="27">
        <v>30.55</v>
      </c>
      <c r="M2844" s="27">
        <v>152.97999999999999</v>
      </c>
      <c r="N2844" s="27">
        <v>0</v>
      </c>
      <c r="O2844" s="70">
        <f t="shared" si="221"/>
        <v>183.53</v>
      </c>
      <c r="P2844" s="76">
        <v>0</v>
      </c>
      <c r="Q2844" s="66">
        <f t="shared" si="222"/>
        <v>0</v>
      </c>
      <c r="R2844" s="63">
        <v>1</v>
      </c>
      <c r="S2844" s="27">
        <v>0</v>
      </c>
      <c r="T2844" s="27">
        <v>183.53</v>
      </c>
      <c r="U2844" s="64">
        <f t="shared" si="223"/>
        <v>0</v>
      </c>
      <c r="V2844" s="65">
        <f t="shared" si="224"/>
        <v>183.53</v>
      </c>
    </row>
    <row r="2845" spans="1:22" x14ac:dyDescent="0.25">
      <c r="A2845" s="1" t="s">
        <v>3768</v>
      </c>
      <c r="B2845" t="s">
        <v>56</v>
      </c>
      <c r="C2845" t="s">
        <v>1475</v>
      </c>
      <c r="D2845" t="s">
        <v>1220</v>
      </c>
      <c r="E2845" t="s">
        <v>3</v>
      </c>
      <c r="F2845">
        <f t="shared" si="220"/>
        <v>7</v>
      </c>
      <c r="G2845" t="s">
        <v>3977</v>
      </c>
      <c r="H2845" t="s">
        <v>3782</v>
      </c>
      <c r="I2845" t="s">
        <v>3783</v>
      </c>
      <c r="J2845" t="s">
        <v>4397</v>
      </c>
      <c r="K2845" s="46">
        <v>0.5</v>
      </c>
      <c r="L2845" s="27">
        <v>61.1</v>
      </c>
      <c r="M2845" s="27">
        <v>305.95</v>
      </c>
      <c r="N2845" s="27">
        <v>0</v>
      </c>
      <c r="O2845" s="70">
        <f t="shared" si="221"/>
        <v>367.05</v>
      </c>
      <c r="P2845" s="76">
        <v>0</v>
      </c>
      <c r="Q2845" s="66">
        <f t="shared" si="222"/>
        <v>0</v>
      </c>
      <c r="R2845" s="63">
        <v>1</v>
      </c>
      <c r="S2845" s="27">
        <v>0</v>
      </c>
      <c r="T2845" s="27">
        <v>367.05</v>
      </c>
      <c r="U2845" s="64">
        <f t="shared" si="223"/>
        <v>0</v>
      </c>
      <c r="V2845" s="65">
        <f t="shared" si="224"/>
        <v>367.05</v>
      </c>
    </row>
    <row r="2846" spans="1:22" x14ac:dyDescent="0.25">
      <c r="A2846" s="1" t="s">
        <v>3768</v>
      </c>
      <c r="B2846" t="s">
        <v>56</v>
      </c>
      <c r="C2846" t="s">
        <v>1476</v>
      </c>
      <c r="D2846" t="s">
        <v>1477</v>
      </c>
      <c r="E2846" t="s">
        <v>3</v>
      </c>
      <c r="F2846">
        <f t="shared" si="220"/>
        <v>7</v>
      </c>
      <c r="G2846" t="s">
        <v>3778</v>
      </c>
      <c r="H2846" t="s">
        <v>3779</v>
      </c>
      <c r="I2846" t="s">
        <v>3780</v>
      </c>
      <c r="J2846" t="s">
        <v>4397</v>
      </c>
      <c r="K2846" s="46">
        <v>1.4934000000000001</v>
      </c>
      <c r="L2846" s="27">
        <v>0</v>
      </c>
      <c r="M2846" s="27">
        <v>11.8</v>
      </c>
      <c r="N2846" s="27">
        <v>0</v>
      </c>
      <c r="O2846" s="70">
        <f t="shared" si="221"/>
        <v>11.8</v>
      </c>
      <c r="P2846" s="76">
        <v>0</v>
      </c>
      <c r="Q2846" s="66">
        <f t="shared" si="222"/>
        <v>0</v>
      </c>
      <c r="R2846" s="63">
        <v>0</v>
      </c>
      <c r="S2846" s="27">
        <v>0</v>
      </c>
      <c r="T2846" s="27">
        <v>11.8</v>
      </c>
      <c r="U2846" s="64">
        <f t="shared" si="223"/>
        <v>0</v>
      </c>
      <c r="V2846" s="65">
        <f t="shared" si="224"/>
        <v>11.8</v>
      </c>
    </row>
    <row r="2847" spans="1:22" x14ac:dyDescent="0.25">
      <c r="A2847" s="1" t="s">
        <v>3768</v>
      </c>
      <c r="B2847" t="s">
        <v>56</v>
      </c>
      <c r="C2847" t="s">
        <v>1476</v>
      </c>
      <c r="D2847" t="s">
        <v>1477</v>
      </c>
      <c r="E2847" t="s">
        <v>3</v>
      </c>
      <c r="F2847">
        <f t="shared" si="220"/>
        <v>7</v>
      </c>
      <c r="G2847" t="s">
        <v>3979</v>
      </c>
      <c r="H2847" t="s">
        <v>3782</v>
      </c>
      <c r="I2847" t="s">
        <v>3783</v>
      </c>
      <c r="J2847" t="s">
        <v>4397</v>
      </c>
      <c r="K2847" s="46">
        <v>0.98109999999999997</v>
      </c>
      <c r="L2847" s="27">
        <v>0</v>
      </c>
      <c r="M2847" s="27">
        <v>7.75</v>
      </c>
      <c r="N2847" s="27">
        <v>0</v>
      </c>
      <c r="O2847" s="70">
        <f t="shared" si="221"/>
        <v>7.75</v>
      </c>
      <c r="P2847" s="76">
        <v>0</v>
      </c>
      <c r="Q2847" s="66">
        <f t="shared" si="222"/>
        <v>0</v>
      </c>
      <c r="R2847" s="63">
        <v>0</v>
      </c>
      <c r="S2847" s="27">
        <v>0</v>
      </c>
      <c r="T2847" s="27">
        <v>7.75</v>
      </c>
      <c r="U2847" s="64">
        <f t="shared" si="223"/>
        <v>0</v>
      </c>
      <c r="V2847" s="65">
        <f t="shared" si="224"/>
        <v>7.75</v>
      </c>
    </row>
    <row r="2848" spans="1:22" x14ac:dyDescent="0.25">
      <c r="A2848" s="1" t="s">
        <v>3768</v>
      </c>
      <c r="B2848" t="s">
        <v>56</v>
      </c>
      <c r="C2848" t="s">
        <v>1476</v>
      </c>
      <c r="D2848" t="s">
        <v>1477</v>
      </c>
      <c r="E2848" t="s">
        <v>3</v>
      </c>
      <c r="F2848">
        <f t="shared" si="220"/>
        <v>7</v>
      </c>
      <c r="G2848" t="s">
        <v>3787</v>
      </c>
      <c r="H2848" t="s">
        <v>3782</v>
      </c>
      <c r="I2848" t="s">
        <v>3785</v>
      </c>
      <c r="J2848" t="s">
        <v>4397</v>
      </c>
      <c r="K2848" s="46">
        <v>1.5</v>
      </c>
      <c r="L2848" s="27">
        <v>0</v>
      </c>
      <c r="M2848" s="27">
        <v>11.85</v>
      </c>
      <c r="N2848" s="27">
        <v>0</v>
      </c>
      <c r="O2848" s="70">
        <f t="shared" si="221"/>
        <v>11.85</v>
      </c>
      <c r="P2848" s="76">
        <v>0</v>
      </c>
      <c r="Q2848" s="66">
        <f t="shared" si="222"/>
        <v>0</v>
      </c>
      <c r="R2848" s="63">
        <v>0</v>
      </c>
      <c r="S2848" s="27">
        <v>0</v>
      </c>
      <c r="T2848" s="27">
        <v>11.85</v>
      </c>
      <c r="U2848" s="64">
        <f t="shared" si="223"/>
        <v>0</v>
      </c>
      <c r="V2848" s="65">
        <f t="shared" si="224"/>
        <v>11.85</v>
      </c>
    </row>
    <row r="2849" spans="1:22" x14ac:dyDescent="0.25">
      <c r="A2849" s="1" t="s">
        <v>3768</v>
      </c>
      <c r="B2849" t="s">
        <v>56</v>
      </c>
      <c r="C2849" t="s">
        <v>1478</v>
      </c>
      <c r="D2849" t="s">
        <v>1479</v>
      </c>
      <c r="E2849" t="s">
        <v>3</v>
      </c>
      <c r="F2849">
        <f t="shared" si="220"/>
        <v>7</v>
      </c>
      <c r="G2849" t="s">
        <v>3778</v>
      </c>
      <c r="H2849" t="s">
        <v>3779</v>
      </c>
      <c r="I2849" t="s">
        <v>3780</v>
      </c>
      <c r="J2849" t="s">
        <v>4397</v>
      </c>
      <c r="K2849" s="46">
        <v>1.5</v>
      </c>
      <c r="L2849" s="27">
        <v>0</v>
      </c>
      <c r="M2849" s="27">
        <v>92.55</v>
      </c>
      <c r="N2849" s="27">
        <v>454.13</v>
      </c>
      <c r="O2849" s="70">
        <f t="shared" si="221"/>
        <v>546.67999999999995</v>
      </c>
      <c r="P2849" s="76">
        <v>1.445262421273618</v>
      </c>
      <c r="Q2849" s="66">
        <f t="shared" si="222"/>
        <v>656.34</v>
      </c>
      <c r="R2849" s="63">
        <v>1</v>
      </c>
      <c r="S2849" s="27">
        <v>0</v>
      </c>
      <c r="T2849" s="27">
        <v>546.67999999999995</v>
      </c>
      <c r="U2849" s="64">
        <f t="shared" si="223"/>
        <v>656.34</v>
      </c>
      <c r="V2849" s="65">
        <f t="shared" si="224"/>
        <v>1203.02</v>
      </c>
    </row>
    <row r="2850" spans="1:22" x14ac:dyDescent="0.25">
      <c r="A2850" s="1" t="s">
        <v>3768</v>
      </c>
      <c r="B2850" t="s">
        <v>56</v>
      </c>
      <c r="C2850" t="s">
        <v>1478</v>
      </c>
      <c r="D2850" t="s">
        <v>1479</v>
      </c>
      <c r="E2850" t="s">
        <v>3</v>
      </c>
      <c r="F2850">
        <f t="shared" si="220"/>
        <v>7</v>
      </c>
      <c r="G2850" t="s">
        <v>3923</v>
      </c>
      <c r="H2850" t="s">
        <v>3782</v>
      </c>
      <c r="I2850" t="s">
        <v>3785</v>
      </c>
      <c r="J2850" t="s">
        <v>4397</v>
      </c>
      <c r="K2850" s="46">
        <v>0.25</v>
      </c>
      <c r="L2850" s="27">
        <v>0</v>
      </c>
      <c r="M2850" s="27">
        <v>15.43</v>
      </c>
      <c r="N2850" s="27">
        <v>75.69</v>
      </c>
      <c r="O2850" s="70">
        <f t="shared" si="221"/>
        <v>91.12</v>
      </c>
      <c r="P2850" s="76">
        <v>1.445262421273618</v>
      </c>
      <c r="Q2850" s="66">
        <f t="shared" si="222"/>
        <v>109.39</v>
      </c>
      <c r="R2850" s="63">
        <v>1</v>
      </c>
      <c r="S2850" s="27">
        <v>0</v>
      </c>
      <c r="T2850" s="27">
        <v>91.12</v>
      </c>
      <c r="U2850" s="64">
        <f t="shared" si="223"/>
        <v>109.39</v>
      </c>
      <c r="V2850" s="65">
        <f t="shared" si="224"/>
        <v>200.51</v>
      </c>
    </row>
    <row r="2851" spans="1:22" x14ac:dyDescent="0.25">
      <c r="A2851" s="1" t="s">
        <v>3768</v>
      </c>
      <c r="B2851" t="s">
        <v>56</v>
      </c>
      <c r="C2851" t="s">
        <v>1478</v>
      </c>
      <c r="D2851" t="s">
        <v>1479</v>
      </c>
      <c r="E2851" t="s">
        <v>3</v>
      </c>
      <c r="F2851">
        <f t="shared" si="220"/>
        <v>7</v>
      </c>
      <c r="G2851" t="s">
        <v>3902</v>
      </c>
      <c r="H2851" t="s">
        <v>3782</v>
      </c>
      <c r="I2851" t="s">
        <v>3783</v>
      </c>
      <c r="J2851" t="s">
        <v>4397</v>
      </c>
      <c r="K2851" s="46">
        <v>1.25</v>
      </c>
      <c r="L2851" s="27">
        <v>378.44</v>
      </c>
      <c r="M2851" s="27">
        <v>77.13</v>
      </c>
      <c r="N2851" s="27">
        <v>0</v>
      </c>
      <c r="O2851" s="70">
        <f t="shared" si="221"/>
        <v>455.57</v>
      </c>
      <c r="P2851" s="76">
        <v>0</v>
      </c>
      <c r="Q2851" s="66">
        <f t="shared" si="222"/>
        <v>0</v>
      </c>
      <c r="R2851" s="63">
        <v>1</v>
      </c>
      <c r="S2851" s="27">
        <v>0</v>
      </c>
      <c r="T2851" s="27">
        <v>455.57</v>
      </c>
      <c r="U2851" s="64">
        <f t="shared" si="223"/>
        <v>0</v>
      </c>
      <c r="V2851" s="65">
        <f t="shared" si="224"/>
        <v>455.57</v>
      </c>
    </row>
    <row r="2852" spans="1:22" x14ac:dyDescent="0.25">
      <c r="A2852" s="1" t="s">
        <v>3768</v>
      </c>
      <c r="B2852" t="s">
        <v>56</v>
      </c>
      <c r="C2852" t="s">
        <v>1478</v>
      </c>
      <c r="D2852" t="s">
        <v>1479</v>
      </c>
      <c r="E2852" t="s">
        <v>3</v>
      </c>
      <c r="F2852">
        <f t="shared" si="220"/>
        <v>7</v>
      </c>
      <c r="G2852" t="s">
        <v>4030</v>
      </c>
      <c r="H2852" t="s">
        <v>3798</v>
      </c>
      <c r="I2852" t="s">
        <v>3785</v>
      </c>
      <c r="J2852" t="s">
        <v>4397</v>
      </c>
      <c r="K2852" s="46">
        <v>0.61</v>
      </c>
      <c r="L2852" s="27">
        <v>0</v>
      </c>
      <c r="M2852" s="27">
        <v>37.64</v>
      </c>
      <c r="N2852" s="27">
        <v>184.68</v>
      </c>
      <c r="O2852" s="70">
        <f t="shared" si="221"/>
        <v>222.32</v>
      </c>
      <c r="P2852" s="76">
        <v>1.445262421273618</v>
      </c>
      <c r="Q2852" s="66">
        <f t="shared" si="222"/>
        <v>266.91000000000003</v>
      </c>
      <c r="R2852" s="63">
        <v>1</v>
      </c>
      <c r="S2852" s="27">
        <v>0</v>
      </c>
      <c r="T2852" s="27">
        <v>222.32</v>
      </c>
      <c r="U2852" s="64">
        <f t="shared" si="223"/>
        <v>266.91000000000003</v>
      </c>
      <c r="V2852" s="65">
        <f t="shared" si="224"/>
        <v>489.23</v>
      </c>
    </row>
    <row r="2853" spans="1:22" x14ac:dyDescent="0.25">
      <c r="A2853" s="1" t="s">
        <v>3768</v>
      </c>
      <c r="B2853" t="s">
        <v>56</v>
      </c>
      <c r="C2853" t="s">
        <v>1480</v>
      </c>
      <c r="D2853" t="s">
        <v>1481</v>
      </c>
      <c r="E2853" t="s">
        <v>3</v>
      </c>
      <c r="F2853">
        <f t="shared" si="220"/>
        <v>7</v>
      </c>
      <c r="G2853" t="s">
        <v>3778</v>
      </c>
      <c r="H2853" t="s">
        <v>3779</v>
      </c>
      <c r="I2853" t="s">
        <v>3780</v>
      </c>
      <c r="J2853" t="s">
        <v>4397</v>
      </c>
      <c r="K2853" s="46">
        <v>1.5</v>
      </c>
      <c r="L2853" s="27">
        <v>0</v>
      </c>
      <c r="M2853" s="27">
        <v>115.95</v>
      </c>
      <c r="N2853" s="27">
        <v>0</v>
      </c>
      <c r="O2853" s="70">
        <f t="shared" si="221"/>
        <v>115.95</v>
      </c>
      <c r="P2853" s="76">
        <v>0</v>
      </c>
      <c r="Q2853" s="66">
        <f t="shared" si="222"/>
        <v>0</v>
      </c>
      <c r="R2853" s="63">
        <v>0</v>
      </c>
      <c r="S2853" s="27">
        <v>0</v>
      </c>
      <c r="T2853" s="27">
        <v>115.95</v>
      </c>
      <c r="U2853" s="64">
        <f t="shared" si="223"/>
        <v>0</v>
      </c>
      <c r="V2853" s="65">
        <f t="shared" si="224"/>
        <v>115.95</v>
      </c>
    </row>
    <row r="2854" spans="1:22" x14ac:dyDescent="0.25">
      <c r="A2854" s="1" t="s">
        <v>3768</v>
      </c>
      <c r="B2854" t="s">
        <v>56</v>
      </c>
      <c r="C2854" t="s">
        <v>1480</v>
      </c>
      <c r="D2854" t="s">
        <v>1481</v>
      </c>
      <c r="E2854" t="s">
        <v>3</v>
      </c>
      <c r="F2854">
        <f t="shared" si="220"/>
        <v>7</v>
      </c>
      <c r="G2854" t="s">
        <v>4031</v>
      </c>
      <c r="H2854" t="s">
        <v>3782</v>
      </c>
      <c r="I2854" t="s">
        <v>3783</v>
      </c>
      <c r="J2854" t="s">
        <v>4397</v>
      </c>
      <c r="K2854" s="46">
        <v>1.5</v>
      </c>
      <c r="L2854" s="27">
        <v>0</v>
      </c>
      <c r="M2854" s="27">
        <v>115.95</v>
      </c>
      <c r="N2854" s="27">
        <v>0</v>
      </c>
      <c r="O2854" s="70">
        <f t="shared" si="221"/>
        <v>115.95</v>
      </c>
      <c r="P2854" s="76">
        <v>0</v>
      </c>
      <c r="Q2854" s="66">
        <f t="shared" si="222"/>
        <v>0</v>
      </c>
      <c r="R2854" s="63">
        <v>0</v>
      </c>
      <c r="S2854" s="27">
        <v>0</v>
      </c>
      <c r="T2854" s="27">
        <v>115.95</v>
      </c>
      <c r="U2854" s="64">
        <f t="shared" si="223"/>
        <v>0</v>
      </c>
      <c r="V2854" s="65">
        <f t="shared" si="224"/>
        <v>115.95</v>
      </c>
    </row>
    <row r="2855" spans="1:22" x14ac:dyDescent="0.25">
      <c r="A2855" s="1" t="s">
        <v>3768</v>
      </c>
      <c r="B2855" t="s">
        <v>56</v>
      </c>
      <c r="C2855" t="s">
        <v>1480</v>
      </c>
      <c r="D2855" t="s">
        <v>1481</v>
      </c>
      <c r="E2855" t="s">
        <v>3</v>
      </c>
      <c r="F2855">
        <f t="shared" si="220"/>
        <v>7</v>
      </c>
      <c r="G2855" t="s">
        <v>4032</v>
      </c>
      <c r="H2855" t="s">
        <v>3782</v>
      </c>
      <c r="I2855" t="s">
        <v>3783</v>
      </c>
      <c r="J2855" t="s">
        <v>4397</v>
      </c>
      <c r="K2855" s="46">
        <v>2</v>
      </c>
      <c r="L2855" s="27">
        <v>0</v>
      </c>
      <c r="M2855" s="27">
        <v>154.6</v>
      </c>
      <c r="N2855" s="27">
        <v>0</v>
      </c>
      <c r="O2855" s="70">
        <f t="shared" si="221"/>
        <v>154.6</v>
      </c>
      <c r="P2855" s="76">
        <v>0</v>
      </c>
      <c r="Q2855" s="66">
        <f t="shared" si="222"/>
        <v>0</v>
      </c>
      <c r="R2855" s="63">
        <v>0</v>
      </c>
      <c r="S2855" s="27">
        <v>0</v>
      </c>
      <c r="T2855" s="27">
        <v>154.6</v>
      </c>
      <c r="U2855" s="64">
        <f t="shared" si="223"/>
        <v>0</v>
      </c>
      <c r="V2855" s="65">
        <f t="shared" si="224"/>
        <v>154.6</v>
      </c>
    </row>
    <row r="2856" spans="1:22" x14ac:dyDescent="0.25">
      <c r="A2856" s="1" t="s">
        <v>3768</v>
      </c>
      <c r="B2856" t="s">
        <v>56</v>
      </c>
      <c r="C2856" t="s">
        <v>1482</v>
      </c>
      <c r="D2856" t="s">
        <v>1483</v>
      </c>
      <c r="E2856" t="s">
        <v>3</v>
      </c>
      <c r="F2856">
        <f t="shared" si="220"/>
        <v>7</v>
      </c>
      <c r="G2856" t="s">
        <v>3778</v>
      </c>
      <c r="H2856" t="s">
        <v>3779</v>
      </c>
      <c r="I2856" t="s">
        <v>3780</v>
      </c>
      <c r="J2856" t="s">
        <v>4397</v>
      </c>
      <c r="K2856" s="46">
        <v>1.3955</v>
      </c>
      <c r="L2856" s="27">
        <v>0</v>
      </c>
      <c r="M2856" s="27">
        <v>0</v>
      </c>
      <c r="N2856" s="27">
        <v>31873.430000000004</v>
      </c>
      <c r="O2856" s="70">
        <f t="shared" si="221"/>
        <v>31873.430000000004</v>
      </c>
      <c r="P2856" s="76">
        <v>1.4452627865832262</v>
      </c>
      <c r="Q2856" s="66">
        <f t="shared" si="222"/>
        <v>46065.48</v>
      </c>
      <c r="R2856" s="63">
        <v>1</v>
      </c>
      <c r="S2856" s="27">
        <v>0</v>
      </c>
      <c r="T2856" s="27">
        <v>31873.43</v>
      </c>
      <c r="U2856" s="64">
        <f t="shared" si="223"/>
        <v>46065.48</v>
      </c>
      <c r="V2856" s="65">
        <f t="shared" si="224"/>
        <v>77938.91</v>
      </c>
    </row>
    <row r="2857" spans="1:22" x14ac:dyDescent="0.25">
      <c r="A2857" s="1" t="s">
        <v>3768</v>
      </c>
      <c r="B2857" t="s">
        <v>56</v>
      </c>
      <c r="C2857" t="s">
        <v>1482</v>
      </c>
      <c r="D2857" t="s">
        <v>1483</v>
      </c>
      <c r="E2857" t="s">
        <v>3</v>
      </c>
      <c r="F2857">
        <f t="shared" si="220"/>
        <v>7</v>
      </c>
      <c r="G2857" t="s">
        <v>3902</v>
      </c>
      <c r="H2857" t="s">
        <v>3782</v>
      </c>
      <c r="I2857" t="s">
        <v>3783</v>
      </c>
      <c r="J2857" t="s">
        <v>4397</v>
      </c>
      <c r="K2857" s="46">
        <v>0.5</v>
      </c>
      <c r="L2857" s="27">
        <v>11539.92</v>
      </c>
      <c r="M2857" s="27">
        <v>0</v>
      </c>
      <c r="N2857" s="27">
        <v>9.9999999998487965E-3</v>
      </c>
      <c r="O2857" s="70">
        <f t="shared" si="221"/>
        <v>11539.93</v>
      </c>
      <c r="P2857" s="76">
        <v>1.4452627865832262</v>
      </c>
      <c r="Q2857" s="66">
        <f t="shared" si="222"/>
        <v>0.01</v>
      </c>
      <c r="R2857" s="63">
        <v>1</v>
      </c>
      <c r="S2857" s="27">
        <v>0</v>
      </c>
      <c r="T2857" s="27">
        <v>11539.93</v>
      </c>
      <c r="U2857" s="64">
        <f t="shared" si="223"/>
        <v>0.01</v>
      </c>
      <c r="V2857" s="65">
        <f t="shared" si="224"/>
        <v>11539.94</v>
      </c>
    </row>
    <row r="2858" spans="1:22" x14ac:dyDescent="0.25">
      <c r="A2858" s="1" t="s">
        <v>3768</v>
      </c>
      <c r="B2858" t="s">
        <v>56</v>
      </c>
      <c r="C2858" t="s">
        <v>1482</v>
      </c>
      <c r="D2858" t="s">
        <v>1483</v>
      </c>
      <c r="E2858" t="s">
        <v>3</v>
      </c>
      <c r="F2858">
        <f t="shared" si="220"/>
        <v>7</v>
      </c>
      <c r="G2858" t="s">
        <v>4033</v>
      </c>
      <c r="H2858" t="s">
        <v>3798</v>
      </c>
      <c r="I2858" t="s">
        <v>3783</v>
      </c>
      <c r="J2858" t="s">
        <v>4397</v>
      </c>
      <c r="K2858" s="46">
        <v>0.5</v>
      </c>
      <c r="L2858" s="27">
        <v>12020.07</v>
      </c>
      <c r="M2858" s="27">
        <v>0</v>
      </c>
      <c r="N2858" s="27">
        <v>9.9999999998487965E-3</v>
      </c>
      <c r="O2858" s="70">
        <f t="shared" si="221"/>
        <v>12020.08</v>
      </c>
      <c r="P2858" s="76">
        <v>1.4452627865832262</v>
      </c>
      <c r="Q2858" s="66">
        <f t="shared" si="222"/>
        <v>0.01</v>
      </c>
      <c r="R2858" s="63">
        <v>1</v>
      </c>
      <c r="S2858" s="27">
        <v>0</v>
      </c>
      <c r="T2858" s="27">
        <v>12020.08</v>
      </c>
      <c r="U2858" s="64">
        <f t="shared" si="223"/>
        <v>0.01</v>
      </c>
      <c r="V2858" s="65">
        <f t="shared" si="224"/>
        <v>12020.09</v>
      </c>
    </row>
    <row r="2859" spans="1:22" x14ac:dyDescent="0.25">
      <c r="A2859" s="1" t="s">
        <v>3768</v>
      </c>
      <c r="B2859" t="s">
        <v>56</v>
      </c>
      <c r="C2859" t="s">
        <v>1482</v>
      </c>
      <c r="D2859" t="s">
        <v>1483</v>
      </c>
      <c r="E2859" t="s">
        <v>3</v>
      </c>
      <c r="F2859">
        <f t="shared" si="220"/>
        <v>7</v>
      </c>
      <c r="G2859" t="s">
        <v>4000</v>
      </c>
      <c r="H2859" t="s">
        <v>3782</v>
      </c>
      <c r="I2859" t="s">
        <v>3785</v>
      </c>
      <c r="J2859" t="s">
        <v>4397</v>
      </c>
      <c r="K2859" s="46">
        <v>1</v>
      </c>
      <c r="L2859" s="27">
        <v>0</v>
      </c>
      <c r="M2859" s="27">
        <v>0</v>
      </c>
      <c r="N2859" s="27">
        <v>22840.15</v>
      </c>
      <c r="O2859" s="70">
        <f t="shared" si="221"/>
        <v>22840.15</v>
      </c>
      <c r="P2859" s="76">
        <v>1.4452627865832262</v>
      </c>
      <c r="Q2859" s="66">
        <f t="shared" si="222"/>
        <v>33010.019999999997</v>
      </c>
      <c r="R2859" s="63">
        <v>1</v>
      </c>
      <c r="S2859" s="27">
        <v>0</v>
      </c>
      <c r="T2859" s="27">
        <v>22840.15</v>
      </c>
      <c r="U2859" s="64">
        <f t="shared" si="223"/>
        <v>33010.019999999997</v>
      </c>
      <c r="V2859" s="65">
        <f t="shared" si="224"/>
        <v>55850.17</v>
      </c>
    </row>
    <row r="2860" spans="1:22" x14ac:dyDescent="0.25">
      <c r="A2860" s="1" t="s">
        <v>3768</v>
      </c>
      <c r="B2860" t="s">
        <v>56</v>
      </c>
      <c r="C2860" t="s">
        <v>1484</v>
      </c>
      <c r="D2860" t="s">
        <v>56</v>
      </c>
      <c r="E2860" t="s">
        <v>3</v>
      </c>
      <c r="F2860">
        <f t="shared" si="220"/>
        <v>7</v>
      </c>
      <c r="G2860" t="s">
        <v>3778</v>
      </c>
      <c r="H2860" t="s">
        <v>3779</v>
      </c>
      <c r="I2860" t="s">
        <v>3780</v>
      </c>
      <c r="J2860" t="s">
        <v>4397</v>
      </c>
      <c r="K2860" s="46">
        <v>1.5</v>
      </c>
      <c r="L2860" s="27">
        <v>0</v>
      </c>
      <c r="M2860" s="27">
        <v>2952</v>
      </c>
      <c r="N2860" s="27">
        <v>0</v>
      </c>
      <c r="O2860" s="70">
        <f t="shared" si="221"/>
        <v>2952</v>
      </c>
      <c r="P2860" s="76">
        <v>0</v>
      </c>
      <c r="Q2860" s="66">
        <f t="shared" si="222"/>
        <v>0</v>
      </c>
      <c r="R2860" s="63">
        <v>0</v>
      </c>
      <c r="S2860" s="27">
        <v>0</v>
      </c>
      <c r="T2860" s="27">
        <v>2952</v>
      </c>
      <c r="U2860" s="64">
        <f t="shared" si="223"/>
        <v>0</v>
      </c>
      <c r="V2860" s="65">
        <f t="shared" si="224"/>
        <v>2952</v>
      </c>
    </row>
    <row r="2861" spans="1:22" x14ac:dyDescent="0.25">
      <c r="A2861" s="1" t="s">
        <v>3768</v>
      </c>
      <c r="B2861" t="s">
        <v>56</v>
      </c>
      <c r="C2861" t="s">
        <v>1485</v>
      </c>
      <c r="D2861" t="s">
        <v>348</v>
      </c>
      <c r="E2861" t="s">
        <v>3</v>
      </c>
      <c r="F2861">
        <f t="shared" si="220"/>
        <v>7</v>
      </c>
      <c r="G2861" t="s">
        <v>3778</v>
      </c>
      <c r="H2861" t="s">
        <v>3779</v>
      </c>
      <c r="I2861" t="s">
        <v>3780</v>
      </c>
      <c r="J2861" t="s">
        <v>4397</v>
      </c>
      <c r="K2861" s="46">
        <v>1.3845000000000001</v>
      </c>
      <c r="L2861" s="27">
        <v>0</v>
      </c>
      <c r="M2861" s="27">
        <v>128.47999999999999</v>
      </c>
      <c r="N2861" s="27">
        <v>0</v>
      </c>
      <c r="O2861" s="70">
        <f t="shared" si="221"/>
        <v>128.47999999999999</v>
      </c>
      <c r="P2861" s="76">
        <v>0</v>
      </c>
      <c r="Q2861" s="66">
        <f t="shared" si="222"/>
        <v>0</v>
      </c>
      <c r="R2861" s="63">
        <v>0</v>
      </c>
      <c r="S2861" s="27">
        <v>0</v>
      </c>
      <c r="T2861" s="27">
        <v>128.47999999999999</v>
      </c>
      <c r="U2861" s="64">
        <f t="shared" si="223"/>
        <v>0</v>
      </c>
      <c r="V2861" s="65">
        <f t="shared" si="224"/>
        <v>128.47999999999999</v>
      </c>
    </row>
    <row r="2862" spans="1:22" x14ac:dyDescent="0.25">
      <c r="A2862" s="1" t="s">
        <v>3768</v>
      </c>
      <c r="B2862" t="s">
        <v>56</v>
      </c>
      <c r="C2862" t="s">
        <v>1485</v>
      </c>
      <c r="D2862" t="s">
        <v>348</v>
      </c>
      <c r="E2862" t="s">
        <v>3</v>
      </c>
      <c r="F2862">
        <f t="shared" si="220"/>
        <v>7</v>
      </c>
      <c r="G2862" t="s">
        <v>3923</v>
      </c>
      <c r="H2862" t="s">
        <v>3782</v>
      </c>
      <c r="I2862" t="s">
        <v>3785</v>
      </c>
      <c r="J2862" t="s">
        <v>4397</v>
      </c>
      <c r="K2862" s="46">
        <v>0.46160000000000001</v>
      </c>
      <c r="L2862" s="27">
        <v>0</v>
      </c>
      <c r="M2862" s="27">
        <v>42.84</v>
      </c>
      <c r="N2862" s="27">
        <v>0</v>
      </c>
      <c r="O2862" s="70">
        <f t="shared" si="221"/>
        <v>42.84</v>
      </c>
      <c r="P2862" s="76">
        <v>0</v>
      </c>
      <c r="Q2862" s="66">
        <f t="shared" si="222"/>
        <v>0</v>
      </c>
      <c r="R2862" s="63">
        <v>0</v>
      </c>
      <c r="S2862" s="27">
        <v>0</v>
      </c>
      <c r="T2862" s="27">
        <v>42.84</v>
      </c>
      <c r="U2862" s="64">
        <f t="shared" si="223"/>
        <v>0</v>
      </c>
      <c r="V2862" s="65">
        <f t="shared" si="224"/>
        <v>42.84</v>
      </c>
    </row>
    <row r="2863" spans="1:22" x14ac:dyDescent="0.25">
      <c r="A2863" s="1" t="s">
        <v>3768</v>
      </c>
      <c r="B2863" t="s">
        <v>56</v>
      </c>
      <c r="C2863" t="s">
        <v>1485</v>
      </c>
      <c r="D2863" t="s">
        <v>348</v>
      </c>
      <c r="E2863" t="s">
        <v>3</v>
      </c>
      <c r="F2863">
        <f t="shared" si="220"/>
        <v>7</v>
      </c>
      <c r="G2863" t="s">
        <v>4034</v>
      </c>
      <c r="H2863" t="s">
        <v>3782</v>
      </c>
      <c r="I2863" t="s">
        <v>3785</v>
      </c>
      <c r="J2863" t="s">
        <v>4397</v>
      </c>
      <c r="K2863" s="46">
        <v>0.46150000000000002</v>
      </c>
      <c r="L2863" s="27">
        <v>0</v>
      </c>
      <c r="M2863" s="27">
        <v>42.83</v>
      </c>
      <c r="N2863" s="27">
        <v>0</v>
      </c>
      <c r="O2863" s="70">
        <f t="shared" si="221"/>
        <v>42.83</v>
      </c>
      <c r="P2863" s="76">
        <v>0</v>
      </c>
      <c r="Q2863" s="66">
        <f t="shared" si="222"/>
        <v>0</v>
      </c>
      <c r="R2863" s="63">
        <v>0</v>
      </c>
      <c r="S2863" s="27">
        <v>0</v>
      </c>
      <c r="T2863" s="27">
        <v>42.83</v>
      </c>
      <c r="U2863" s="64">
        <f t="shared" si="223"/>
        <v>0</v>
      </c>
      <c r="V2863" s="65">
        <f t="shared" si="224"/>
        <v>42.83</v>
      </c>
    </row>
    <row r="2864" spans="1:22" x14ac:dyDescent="0.25">
      <c r="A2864" s="1" t="s">
        <v>3768</v>
      </c>
      <c r="B2864" t="s">
        <v>56</v>
      </c>
      <c r="C2864" t="s">
        <v>1485</v>
      </c>
      <c r="D2864" t="s">
        <v>348</v>
      </c>
      <c r="E2864" t="s">
        <v>3</v>
      </c>
      <c r="F2864">
        <f t="shared" si="220"/>
        <v>7</v>
      </c>
      <c r="G2864" t="s">
        <v>3902</v>
      </c>
      <c r="H2864" t="s">
        <v>3782</v>
      </c>
      <c r="I2864" t="s">
        <v>3783</v>
      </c>
      <c r="J2864" t="s">
        <v>4397</v>
      </c>
      <c r="K2864" s="46">
        <v>1.8462000000000001</v>
      </c>
      <c r="L2864" s="27">
        <v>0</v>
      </c>
      <c r="M2864" s="27">
        <v>171.33</v>
      </c>
      <c r="N2864" s="27">
        <v>0</v>
      </c>
      <c r="O2864" s="70">
        <f t="shared" si="221"/>
        <v>171.33</v>
      </c>
      <c r="P2864" s="76">
        <v>0</v>
      </c>
      <c r="Q2864" s="66">
        <f t="shared" si="222"/>
        <v>0</v>
      </c>
      <c r="R2864" s="63">
        <v>0</v>
      </c>
      <c r="S2864" s="27">
        <v>0</v>
      </c>
      <c r="T2864" s="27">
        <v>171.33</v>
      </c>
      <c r="U2864" s="64">
        <f t="shared" si="223"/>
        <v>0</v>
      </c>
      <c r="V2864" s="65">
        <f t="shared" si="224"/>
        <v>171.33</v>
      </c>
    </row>
    <row r="2865" spans="1:22" x14ac:dyDescent="0.25">
      <c r="A2865" s="1" t="s">
        <v>3768</v>
      </c>
      <c r="B2865" t="s">
        <v>56</v>
      </c>
      <c r="C2865" t="s">
        <v>1485</v>
      </c>
      <c r="D2865" t="s">
        <v>348</v>
      </c>
      <c r="E2865" t="s">
        <v>3</v>
      </c>
      <c r="F2865">
        <f t="shared" si="220"/>
        <v>7</v>
      </c>
      <c r="G2865" t="s">
        <v>3955</v>
      </c>
      <c r="H2865" t="s">
        <v>3782</v>
      </c>
      <c r="I2865" t="s">
        <v>3785</v>
      </c>
      <c r="J2865" t="s">
        <v>4397</v>
      </c>
      <c r="K2865" s="46">
        <v>1.8462000000000001</v>
      </c>
      <c r="L2865" s="27">
        <v>0</v>
      </c>
      <c r="M2865" s="27">
        <v>171.33</v>
      </c>
      <c r="N2865" s="27">
        <v>0</v>
      </c>
      <c r="O2865" s="70">
        <f t="shared" si="221"/>
        <v>171.33</v>
      </c>
      <c r="P2865" s="76">
        <v>0</v>
      </c>
      <c r="Q2865" s="66">
        <f t="shared" si="222"/>
        <v>0</v>
      </c>
      <c r="R2865" s="63">
        <v>0</v>
      </c>
      <c r="S2865" s="27">
        <v>0</v>
      </c>
      <c r="T2865" s="27">
        <v>171.33</v>
      </c>
      <c r="U2865" s="64">
        <f t="shared" si="223"/>
        <v>0</v>
      </c>
      <c r="V2865" s="65">
        <f t="shared" si="224"/>
        <v>171.33</v>
      </c>
    </row>
    <row r="2866" spans="1:22" x14ac:dyDescent="0.25">
      <c r="A2866" s="1" t="s">
        <v>3768</v>
      </c>
      <c r="B2866" t="s">
        <v>56</v>
      </c>
      <c r="C2866" t="s">
        <v>1486</v>
      </c>
      <c r="D2866" t="s">
        <v>1487</v>
      </c>
      <c r="E2866" t="s">
        <v>3</v>
      </c>
      <c r="F2866">
        <f t="shared" si="220"/>
        <v>7</v>
      </c>
      <c r="G2866" t="s">
        <v>3778</v>
      </c>
      <c r="H2866" t="s">
        <v>3779</v>
      </c>
      <c r="I2866" t="s">
        <v>3780</v>
      </c>
      <c r="J2866" t="s">
        <v>4397</v>
      </c>
      <c r="K2866" s="46">
        <v>1.4466000000000001</v>
      </c>
      <c r="L2866" s="27">
        <v>0.62</v>
      </c>
      <c r="M2866" s="27">
        <v>8.1</v>
      </c>
      <c r="N2866" s="27">
        <v>2.85</v>
      </c>
      <c r="O2866" s="70">
        <f t="shared" si="221"/>
        <v>11.569999999999999</v>
      </c>
      <c r="P2866" s="76">
        <v>1.4456140350877194</v>
      </c>
      <c r="Q2866" s="66">
        <f t="shared" si="222"/>
        <v>4.12</v>
      </c>
      <c r="R2866" s="63">
        <v>1</v>
      </c>
      <c r="S2866" s="27">
        <v>0</v>
      </c>
      <c r="T2866" s="27">
        <v>11.569999999999999</v>
      </c>
      <c r="U2866" s="64">
        <f t="shared" si="223"/>
        <v>4.12</v>
      </c>
      <c r="V2866" s="65">
        <f t="shared" si="224"/>
        <v>15.689999999999998</v>
      </c>
    </row>
    <row r="2867" spans="1:22" x14ac:dyDescent="0.25">
      <c r="A2867" s="1" t="s">
        <v>3768</v>
      </c>
      <c r="B2867" t="s">
        <v>56</v>
      </c>
      <c r="C2867" t="s">
        <v>1488</v>
      </c>
      <c r="D2867" t="s">
        <v>1489</v>
      </c>
      <c r="E2867" t="s">
        <v>3</v>
      </c>
      <c r="F2867">
        <f t="shared" si="220"/>
        <v>7</v>
      </c>
      <c r="G2867" t="s">
        <v>3778</v>
      </c>
      <c r="H2867" t="s">
        <v>3779</v>
      </c>
      <c r="I2867" t="s">
        <v>3780</v>
      </c>
      <c r="J2867" t="s">
        <v>4397</v>
      </c>
      <c r="K2867" s="46">
        <v>1.4956</v>
      </c>
      <c r="L2867" s="27">
        <v>0</v>
      </c>
      <c r="M2867" s="27">
        <v>247.07</v>
      </c>
      <c r="N2867" s="27">
        <v>209.68</v>
      </c>
      <c r="O2867" s="70">
        <f t="shared" si="221"/>
        <v>456.75</v>
      </c>
      <c r="P2867" s="76">
        <v>1.4452499046165586</v>
      </c>
      <c r="Q2867" s="66">
        <f t="shared" si="222"/>
        <v>303.04000000000002</v>
      </c>
      <c r="R2867" s="63">
        <v>1</v>
      </c>
      <c r="S2867" s="27">
        <v>0</v>
      </c>
      <c r="T2867" s="27">
        <v>456.75</v>
      </c>
      <c r="U2867" s="64">
        <f t="shared" si="223"/>
        <v>303.04000000000002</v>
      </c>
      <c r="V2867" s="65">
        <f t="shared" si="224"/>
        <v>759.79</v>
      </c>
    </row>
    <row r="2868" spans="1:22" x14ac:dyDescent="0.25">
      <c r="A2868" s="1" t="s">
        <v>3768</v>
      </c>
      <c r="B2868" t="s">
        <v>56</v>
      </c>
      <c r="C2868" t="s">
        <v>1488</v>
      </c>
      <c r="D2868" t="s">
        <v>1489</v>
      </c>
      <c r="E2868" t="s">
        <v>3</v>
      </c>
      <c r="F2868">
        <f t="shared" si="220"/>
        <v>7</v>
      </c>
      <c r="G2868" t="s">
        <v>3781</v>
      </c>
      <c r="H2868" t="s">
        <v>3782</v>
      </c>
      <c r="I2868" t="s">
        <v>3783</v>
      </c>
      <c r="J2868" t="s">
        <v>4397</v>
      </c>
      <c r="K2868" s="46">
        <v>0.99709999999999999</v>
      </c>
      <c r="L2868" s="27">
        <v>139.79</v>
      </c>
      <c r="M2868" s="27">
        <v>164.72</v>
      </c>
      <c r="N2868" s="27">
        <v>0</v>
      </c>
      <c r="O2868" s="70">
        <f t="shared" si="221"/>
        <v>304.51</v>
      </c>
      <c r="P2868" s="76">
        <v>0</v>
      </c>
      <c r="Q2868" s="66">
        <f t="shared" si="222"/>
        <v>0</v>
      </c>
      <c r="R2868" s="63">
        <v>1</v>
      </c>
      <c r="S2868" s="27">
        <v>0</v>
      </c>
      <c r="T2868" s="27">
        <v>304.51</v>
      </c>
      <c r="U2868" s="64">
        <f t="shared" si="223"/>
        <v>0</v>
      </c>
      <c r="V2868" s="65">
        <f t="shared" si="224"/>
        <v>304.51</v>
      </c>
    </row>
    <row r="2869" spans="1:22" x14ac:dyDescent="0.25">
      <c r="A2869" s="1" t="s">
        <v>3768</v>
      </c>
      <c r="B2869" t="s">
        <v>56</v>
      </c>
      <c r="C2869" t="s">
        <v>1488</v>
      </c>
      <c r="D2869" t="s">
        <v>1489</v>
      </c>
      <c r="E2869" t="s">
        <v>3</v>
      </c>
      <c r="F2869">
        <f t="shared" si="220"/>
        <v>7</v>
      </c>
      <c r="G2869" t="s">
        <v>3902</v>
      </c>
      <c r="H2869" t="s">
        <v>3782</v>
      </c>
      <c r="I2869" t="s">
        <v>3783</v>
      </c>
      <c r="J2869" t="s">
        <v>4397</v>
      </c>
      <c r="K2869" s="46">
        <v>1.9942</v>
      </c>
      <c r="L2869" s="27">
        <v>279.58999999999997</v>
      </c>
      <c r="M2869" s="27">
        <v>329.44</v>
      </c>
      <c r="N2869" s="27">
        <v>0</v>
      </c>
      <c r="O2869" s="70">
        <f t="shared" si="221"/>
        <v>609.03</v>
      </c>
      <c r="P2869" s="76">
        <v>0</v>
      </c>
      <c r="Q2869" s="66">
        <f t="shared" si="222"/>
        <v>0</v>
      </c>
      <c r="R2869" s="63">
        <v>1</v>
      </c>
      <c r="S2869" s="27">
        <v>0</v>
      </c>
      <c r="T2869" s="27">
        <v>609.03</v>
      </c>
      <c r="U2869" s="64">
        <f t="shared" si="223"/>
        <v>0</v>
      </c>
      <c r="V2869" s="65">
        <f t="shared" si="224"/>
        <v>609.03</v>
      </c>
    </row>
    <row r="2870" spans="1:22" x14ac:dyDescent="0.25">
      <c r="A2870" s="1" t="s">
        <v>3768</v>
      </c>
      <c r="B2870" t="s">
        <v>56</v>
      </c>
      <c r="C2870" t="s">
        <v>1490</v>
      </c>
      <c r="D2870" t="s">
        <v>1491</v>
      </c>
      <c r="E2870" t="s">
        <v>3</v>
      </c>
      <c r="F2870">
        <f t="shared" si="220"/>
        <v>7</v>
      </c>
      <c r="G2870" t="s">
        <v>3778</v>
      </c>
      <c r="H2870" t="s">
        <v>3779</v>
      </c>
      <c r="I2870" t="s">
        <v>3780</v>
      </c>
      <c r="J2870" t="s">
        <v>4397</v>
      </c>
      <c r="K2870" s="46">
        <v>1.4966999999999999</v>
      </c>
      <c r="L2870" s="27">
        <v>0</v>
      </c>
      <c r="M2870" s="27">
        <v>334.36</v>
      </c>
      <c r="N2870" s="27">
        <v>0</v>
      </c>
      <c r="O2870" s="70">
        <f t="shared" si="221"/>
        <v>334.36</v>
      </c>
      <c r="P2870" s="76">
        <v>0</v>
      </c>
      <c r="Q2870" s="66">
        <f t="shared" si="222"/>
        <v>0</v>
      </c>
      <c r="R2870" s="63">
        <v>0</v>
      </c>
      <c r="S2870" s="27">
        <v>0</v>
      </c>
      <c r="T2870" s="27">
        <v>334.36</v>
      </c>
      <c r="U2870" s="64">
        <f t="shared" si="223"/>
        <v>0</v>
      </c>
      <c r="V2870" s="65">
        <f t="shared" si="224"/>
        <v>334.36</v>
      </c>
    </row>
    <row r="2871" spans="1:22" x14ac:dyDescent="0.25">
      <c r="A2871" s="1" t="s">
        <v>3768</v>
      </c>
      <c r="B2871" t="s">
        <v>56</v>
      </c>
      <c r="C2871" t="s">
        <v>1490</v>
      </c>
      <c r="D2871" t="s">
        <v>1491</v>
      </c>
      <c r="E2871" t="s">
        <v>3</v>
      </c>
      <c r="F2871">
        <f t="shared" si="220"/>
        <v>7</v>
      </c>
      <c r="G2871" t="s">
        <v>3902</v>
      </c>
      <c r="H2871" t="s">
        <v>3782</v>
      </c>
      <c r="I2871" t="s">
        <v>3783</v>
      </c>
      <c r="J2871" t="s">
        <v>4397</v>
      </c>
      <c r="K2871" s="46">
        <v>0.99229999999999996</v>
      </c>
      <c r="L2871" s="27">
        <v>0</v>
      </c>
      <c r="M2871" s="27">
        <v>221.68</v>
      </c>
      <c r="N2871" s="27">
        <v>0</v>
      </c>
      <c r="O2871" s="70">
        <f t="shared" si="221"/>
        <v>221.68</v>
      </c>
      <c r="P2871" s="76">
        <v>0</v>
      </c>
      <c r="Q2871" s="66">
        <f t="shared" si="222"/>
        <v>0</v>
      </c>
      <c r="R2871" s="63">
        <v>0</v>
      </c>
      <c r="S2871" s="27">
        <v>0</v>
      </c>
      <c r="T2871" s="27">
        <v>221.68</v>
      </c>
      <c r="U2871" s="64">
        <f t="shared" si="223"/>
        <v>0</v>
      </c>
      <c r="V2871" s="65">
        <f t="shared" si="224"/>
        <v>221.68</v>
      </c>
    </row>
    <row r="2872" spans="1:22" x14ac:dyDescent="0.25">
      <c r="A2872" s="1" t="s">
        <v>3768</v>
      </c>
      <c r="B2872" t="s">
        <v>56</v>
      </c>
      <c r="C2872" t="s">
        <v>1490</v>
      </c>
      <c r="D2872" t="s">
        <v>1491</v>
      </c>
      <c r="E2872" t="s">
        <v>3</v>
      </c>
      <c r="F2872">
        <f t="shared" si="220"/>
        <v>7</v>
      </c>
      <c r="G2872" t="s">
        <v>3787</v>
      </c>
      <c r="H2872" t="s">
        <v>3782</v>
      </c>
      <c r="I2872" t="s">
        <v>3785</v>
      </c>
      <c r="J2872" t="s">
        <v>4397</v>
      </c>
      <c r="K2872" s="46">
        <v>0.99780000000000002</v>
      </c>
      <c r="L2872" s="27">
        <v>0</v>
      </c>
      <c r="M2872" s="27">
        <v>222.91</v>
      </c>
      <c r="N2872" s="27">
        <v>0</v>
      </c>
      <c r="O2872" s="70">
        <f t="shared" si="221"/>
        <v>222.91</v>
      </c>
      <c r="P2872" s="76">
        <v>0</v>
      </c>
      <c r="Q2872" s="66">
        <f t="shared" si="222"/>
        <v>0</v>
      </c>
      <c r="R2872" s="63">
        <v>0</v>
      </c>
      <c r="S2872" s="27">
        <v>0</v>
      </c>
      <c r="T2872" s="27">
        <v>222.91</v>
      </c>
      <c r="U2872" s="64">
        <f t="shared" si="223"/>
        <v>0</v>
      </c>
      <c r="V2872" s="65">
        <f t="shared" si="224"/>
        <v>222.91</v>
      </c>
    </row>
    <row r="2873" spans="1:22" x14ac:dyDescent="0.25">
      <c r="A2873" s="1" t="s">
        <v>3768</v>
      </c>
      <c r="B2873" t="s">
        <v>56</v>
      </c>
      <c r="C2873" t="s">
        <v>1492</v>
      </c>
      <c r="D2873" t="s">
        <v>1493</v>
      </c>
      <c r="E2873" t="s">
        <v>3</v>
      </c>
      <c r="F2873">
        <f t="shared" si="220"/>
        <v>7</v>
      </c>
      <c r="G2873" t="s">
        <v>3778</v>
      </c>
      <c r="H2873" t="s">
        <v>3779</v>
      </c>
      <c r="I2873" t="s">
        <v>3780</v>
      </c>
      <c r="J2873" t="s">
        <v>4397</v>
      </c>
      <c r="K2873" s="46">
        <v>1.484</v>
      </c>
      <c r="L2873" s="27">
        <v>0</v>
      </c>
      <c r="M2873" s="27">
        <v>265.77999999999997</v>
      </c>
      <c r="N2873" s="27">
        <v>0</v>
      </c>
      <c r="O2873" s="70">
        <f t="shared" si="221"/>
        <v>265.77999999999997</v>
      </c>
      <c r="P2873" s="76">
        <v>0</v>
      </c>
      <c r="Q2873" s="66">
        <f t="shared" si="222"/>
        <v>0</v>
      </c>
      <c r="R2873" s="63">
        <v>0</v>
      </c>
      <c r="S2873" s="27">
        <v>0</v>
      </c>
      <c r="T2873" s="27">
        <v>265.77999999999997</v>
      </c>
      <c r="U2873" s="64">
        <f t="shared" si="223"/>
        <v>0</v>
      </c>
      <c r="V2873" s="65">
        <f t="shared" si="224"/>
        <v>265.77999999999997</v>
      </c>
    </row>
    <row r="2874" spans="1:22" x14ac:dyDescent="0.25">
      <c r="A2874" s="1" t="s">
        <v>3768</v>
      </c>
      <c r="B2874" t="s">
        <v>56</v>
      </c>
      <c r="C2874" t="s">
        <v>1492</v>
      </c>
      <c r="D2874" t="s">
        <v>1493</v>
      </c>
      <c r="E2874" t="s">
        <v>3</v>
      </c>
      <c r="F2874">
        <f t="shared" si="220"/>
        <v>7</v>
      </c>
      <c r="G2874" t="s">
        <v>3902</v>
      </c>
      <c r="H2874" t="s">
        <v>3782</v>
      </c>
      <c r="I2874" t="s">
        <v>3783</v>
      </c>
      <c r="J2874" t="s">
        <v>4397</v>
      </c>
      <c r="K2874" s="46">
        <v>0.49459999999999998</v>
      </c>
      <c r="L2874" s="27">
        <v>0</v>
      </c>
      <c r="M2874" s="27">
        <v>88.58</v>
      </c>
      <c r="N2874" s="27">
        <v>0</v>
      </c>
      <c r="O2874" s="70">
        <f t="shared" si="221"/>
        <v>88.58</v>
      </c>
      <c r="P2874" s="76">
        <v>0</v>
      </c>
      <c r="Q2874" s="66">
        <f t="shared" si="222"/>
        <v>0</v>
      </c>
      <c r="R2874" s="63">
        <v>0</v>
      </c>
      <c r="S2874" s="27">
        <v>0</v>
      </c>
      <c r="T2874" s="27">
        <v>88.58</v>
      </c>
      <c r="U2874" s="64">
        <f t="shared" si="223"/>
        <v>0</v>
      </c>
      <c r="V2874" s="65">
        <f t="shared" si="224"/>
        <v>88.58</v>
      </c>
    </row>
    <row r="2875" spans="1:22" x14ac:dyDescent="0.25">
      <c r="A2875" s="1" t="s">
        <v>3768</v>
      </c>
      <c r="B2875" t="s">
        <v>56</v>
      </c>
      <c r="C2875" t="s">
        <v>1494</v>
      </c>
      <c r="D2875" t="s">
        <v>1495</v>
      </c>
      <c r="E2875" t="s">
        <v>3</v>
      </c>
      <c r="F2875">
        <f t="shared" si="220"/>
        <v>7</v>
      </c>
      <c r="G2875" t="s">
        <v>3778</v>
      </c>
      <c r="H2875" t="s">
        <v>3779</v>
      </c>
      <c r="I2875" t="s">
        <v>3780</v>
      </c>
      <c r="J2875" t="s">
        <v>4397</v>
      </c>
      <c r="K2875" s="46">
        <v>1.2684</v>
      </c>
      <c r="L2875" s="27">
        <v>20.75</v>
      </c>
      <c r="M2875" s="27">
        <v>496.2</v>
      </c>
      <c r="N2875" s="27">
        <v>123.09</v>
      </c>
      <c r="O2875" s="70">
        <f t="shared" si="221"/>
        <v>640.04000000000008</v>
      </c>
      <c r="P2875" s="76">
        <v>1.4452839385815257</v>
      </c>
      <c r="Q2875" s="66">
        <f t="shared" si="222"/>
        <v>177.9</v>
      </c>
      <c r="R2875" s="63">
        <v>1</v>
      </c>
      <c r="S2875" s="27">
        <v>0</v>
      </c>
      <c r="T2875" s="27">
        <v>640.04000000000008</v>
      </c>
      <c r="U2875" s="64">
        <f t="shared" si="223"/>
        <v>177.9</v>
      </c>
      <c r="V2875" s="65">
        <f t="shared" si="224"/>
        <v>817.94</v>
      </c>
    </row>
    <row r="2876" spans="1:22" x14ac:dyDescent="0.25">
      <c r="A2876" s="1" t="s">
        <v>3768</v>
      </c>
      <c r="B2876" t="s">
        <v>56</v>
      </c>
      <c r="C2876" t="s">
        <v>1496</v>
      </c>
      <c r="D2876" t="s">
        <v>1497</v>
      </c>
      <c r="E2876" t="s">
        <v>3</v>
      </c>
      <c r="F2876">
        <f t="shared" si="220"/>
        <v>7</v>
      </c>
      <c r="G2876" t="s">
        <v>3778</v>
      </c>
      <c r="H2876" t="s">
        <v>3779</v>
      </c>
      <c r="I2876" t="s">
        <v>3780</v>
      </c>
      <c r="J2876" t="s">
        <v>4397</v>
      </c>
      <c r="K2876" s="46">
        <v>1.5</v>
      </c>
      <c r="L2876" s="27">
        <v>0</v>
      </c>
      <c r="M2876" s="27">
        <v>753.83</v>
      </c>
      <c r="N2876" s="27">
        <v>14586.6</v>
      </c>
      <c r="O2876" s="70">
        <f t="shared" si="221"/>
        <v>15340.43</v>
      </c>
      <c r="P2876" s="76">
        <v>1.4452629468141995</v>
      </c>
      <c r="Q2876" s="66">
        <f t="shared" si="222"/>
        <v>21081.47</v>
      </c>
      <c r="R2876" s="63">
        <v>1</v>
      </c>
      <c r="S2876" s="27">
        <v>0</v>
      </c>
      <c r="T2876" s="27">
        <v>15340.43</v>
      </c>
      <c r="U2876" s="64">
        <f t="shared" si="223"/>
        <v>21081.47</v>
      </c>
      <c r="V2876" s="65">
        <f t="shared" si="224"/>
        <v>36421.9</v>
      </c>
    </row>
    <row r="2877" spans="1:22" x14ac:dyDescent="0.25">
      <c r="A2877" s="1" t="s">
        <v>3768</v>
      </c>
      <c r="B2877" t="s">
        <v>56</v>
      </c>
      <c r="C2877" t="s">
        <v>1496</v>
      </c>
      <c r="D2877" t="s">
        <v>1497</v>
      </c>
      <c r="E2877" t="s">
        <v>3</v>
      </c>
      <c r="F2877">
        <f t="shared" si="220"/>
        <v>7</v>
      </c>
      <c r="G2877" t="s">
        <v>3902</v>
      </c>
      <c r="H2877" t="s">
        <v>3782</v>
      </c>
      <c r="I2877" t="s">
        <v>3783</v>
      </c>
      <c r="J2877" t="s">
        <v>4397</v>
      </c>
      <c r="K2877" s="46">
        <v>0.5</v>
      </c>
      <c r="L2877" s="27">
        <v>4862.2</v>
      </c>
      <c r="M2877" s="27">
        <v>251.28</v>
      </c>
      <c r="N2877" s="27">
        <v>0</v>
      </c>
      <c r="O2877" s="70">
        <f t="shared" si="221"/>
        <v>5113.4799999999996</v>
      </c>
      <c r="P2877" s="76">
        <v>0</v>
      </c>
      <c r="Q2877" s="66">
        <f t="shared" si="222"/>
        <v>0</v>
      </c>
      <c r="R2877" s="63">
        <v>1</v>
      </c>
      <c r="S2877" s="27">
        <v>0</v>
      </c>
      <c r="T2877" s="27">
        <v>5113.4799999999996</v>
      </c>
      <c r="U2877" s="64">
        <f t="shared" si="223"/>
        <v>0</v>
      </c>
      <c r="V2877" s="65">
        <f t="shared" si="224"/>
        <v>5113.4799999999996</v>
      </c>
    </row>
    <row r="2878" spans="1:22" x14ac:dyDescent="0.25">
      <c r="A2878" s="1" t="s">
        <v>3768</v>
      </c>
      <c r="B2878" t="s">
        <v>56</v>
      </c>
      <c r="C2878" t="s">
        <v>1496</v>
      </c>
      <c r="D2878" t="s">
        <v>1497</v>
      </c>
      <c r="E2878" t="s">
        <v>3</v>
      </c>
      <c r="F2878">
        <f t="shared" si="220"/>
        <v>7</v>
      </c>
      <c r="G2878" t="s">
        <v>3996</v>
      </c>
      <c r="H2878" t="s">
        <v>3782</v>
      </c>
      <c r="I2878" t="s">
        <v>3785</v>
      </c>
      <c r="J2878" t="s">
        <v>4397</v>
      </c>
      <c r="K2878" s="46">
        <v>0.5</v>
      </c>
      <c r="L2878" s="27">
        <v>0</v>
      </c>
      <c r="M2878" s="27">
        <v>251.28</v>
      </c>
      <c r="N2878" s="27">
        <v>4862.2</v>
      </c>
      <c r="O2878" s="70">
        <f t="shared" si="221"/>
        <v>5113.4799999999996</v>
      </c>
      <c r="P2878" s="76">
        <v>1.4452629468141995</v>
      </c>
      <c r="Q2878" s="66">
        <f t="shared" si="222"/>
        <v>7027.16</v>
      </c>
      <c r="R2878" s="63">
        <v>1</v>
      </c>
      <c r="S2878" s="27">
        <v>0</v>
      </c>
      <c r="T2878" s="27">
        <v>5113.4799999999996</v>
      </c>
      <c r="U2878" s="64">
        <f t="shared" si="223"/>
        <v>7027.16</v>
      </c>
      <c r="V2878" s="65">
        <f t="shared" si="224"/>
        <v>12140.64</v>
      </c>
    </row>
    <row r="2879" spans="1:22" x14ac:dyDescent="0.25">
      <c r="A2879" s="1" t="s">
        <v>3768</v>
      </c>
      <c r="B2879" t="s">
        <v>56</v>
      </c>
      <c r="C2879" t="s">
        <v>2561</v>
      </c>
      <c r="D2879" t="s">
        <v>56</v>
      </c>
      <c r="E2879" t="s">
        <v>1</v>
      </c>
      <c r="F2879">
        <f t="shared" si="220"/>
        <v>7</v>
      </c>
      <c r="G2879" t="s">
        <v>3778</v>
      </c>
      <c r="H2879" t="s">
        <v>3779</v>
      </c>
      <c r="I2879" t="s">
        <v>3780</v>
      </c>
      <c r="J2879" t="s">
        <v>4396</v>
      </c>
      <c r="K2879" s="46">
        <v>17.761199999999999</v>
      </c>
      <c r="L2879" s="27">
        <v>31317.119999999995</v>
      </c>
      <c r="M2879" s="27">
        <v>6785.22</v>
      </c>
      <c r="N2879" s="27">
        <v>68215.760000000009</v>
      </c>
      <c r="O2879" s="70">
        <f t="shared" si="221"/>
        <v>106318.1</v>
      </c>
      <c r="P2879" s="76">
        <v>1.4452627433857084</v>
      </c>
      <c r="Q2879" s="66">
        <f t="shared" si="222"/>
        <v>98589.7</v>
      </c>
      <c r="R2879" s="63">
        <v>1</v>
      </c>
      <c r="S2879" s="27">
        <v>106318.1</v>
      </c>
      <c r="T2879" s="27">
        <v>0</v>
      </c>
      <c r="U2879" s="64">
        <f t="shared" si="223"/>
        <v>98589.7</v>
      </c>
      <c r="V2879" s="65">
        <f t="shared" si="224"/>
        <v>204907.8</v>
      </c>
    </row>
    <row r="2880" spans="1:22" x14ac:dyDescent="0.25">
      <c r="A2880" s="1" t="s">
        <v>3768</v>
      </c>
      <c r="B2880" t="s">
        <v>56</v>
      </c>
      <c r="C2880" t="s">
        <v>2561</v>
      </c>
      <c r="D2880" t="s">
        <v>56</v>
      </c>
      <c r="E2880" t="s">
        <v>1</v>
      </c>
      <c r="F2880">
        <f t="shared" si="220"/>
        <v>7</v>
      </c>
      <c r="G2880" t="s">
        <v>4000</v>
      </c>
      <c r="H2880" t="s">
        <v>3782</v>
      </c>
      <c r="I2880" t="s">
        <v>3785</v>
      </c>
      <c r="J2880" t="s">
        <v>4396</v>
      </c>
      <c r="K2880" s="46">
        <v>1.1499999999999999</v>
      </c>
      <c r="L2880" s="27">
        <v>0</v>
      </c>
      <c r="M2880" s="27">
        <v>439.33</v>
      </c>
      <c r="N2880" s="27">
        <v>6444.5400000000009</v>
      </c>
      <c r="O2880" s="70">
        <f t="shared" si="221"/>
        <v>6883.8700000000008</v>
      </c>
      <c r="P2880" s="76">
        <v>1.4452627433857084</v>
      </c>
      <c r="Q2880" s="66">
        <f t="shared" si="222"/>
        <v>9314.0499999999993</v>
      </c>
      <c r="R2880" s="63">
        <v>1</v>
      </c>
      <c r="S2880" s="27">
        <v>6883.87</v>
      </c>
      <c r="T2880" s="27">
        <v>0</v>
      </c>
      <c r="U2880" s="64">
        <f t="shared" si="223"/>
        <v>9314.0499999999993</v>
      </c>
      <c r="V2880" s="65">
        <f t="shared" si="224"/>
        <v>16197.919999999998</v>
      </c>
    </row>
    <row r="2881" spans="1:22" x14ac:dyDescent="0.25">
      <c r="A2881" s="1" t="s">
        <v>3768</v>
      </c>
      <c r="B2881" t="s">
        <v>56</v>
      </c>
      <c r="C2881" t="s">
        <v>3022</v>
      </c>
      <c r="D2881" t="s">
        <v>1220</v>
      </c>
      <c r="E2881" t="s">
        <v>2</v>
      </c>
      <c r="F2881">
        <f t="shared" si="220"/>
        <v>7</v>
      </c>
      <c r="G2881" t="s">
        <v>3778</v>
      </c>
      <c r="H2881" t="s">
        <v>3779</v>
      </c>
      <c r="I2881" t="s">
        <v>3780</v>
      </c>
      <c r="J2881" t="s">
        <v>4396</v>
      </c>
      <c r="K2881" s="46">
        <v>10.3108</v>
      </c>
      <c r="L2881" s="27">
        <v>0</v>
      </c>
      <c r="M2881" s="27">
        <v>906.32</v>
      </c>
      <c r="N2881" s="27">
        <v>0</v>
      </c>
      <c r="O2881" s="70">
        <f t="shared" si="221"/>
        <v>906.32</v>
      </c>
      <c r="P2881" s="76">
        <v>0</v>
      </c>
      <c r="Q2881" s="66">
        <f t="shared" si="222"/>
        <v>0</v>
      </c>
      <c r="R2881" s="63">
        <v>0</v>
      </c>
      <c r="S2881" s="27">
        <v>906.32</v>
      </c>
      <c r="T2881" s="27">
        <v>0</v>
      </c>
      <c r="U2881" s="64">
        <f t="shared" si="223"/>
        <v>0</v>
      </c>
      <c r="V2881" s="65">
        <f t="shared" si="224"/>
        <v>906.32</v>
      </c>
    </row>
    <row r="2882" spans="1:22" x14ac:dyDescent="0.25">
      <c r="A2882" s="1" t="s">
        <v>3768</v>
      </c>
      <c r="B2882" t="s">
        <v>56</v>
      </c>
      <c r="C2882" t="s">
        <v>3023</v>
      </c>
      <c r="D2882" t="s">
        <v>3024</v>
      </c>
      <c r="E2882" t="s">
        <v>2</v>
      </c>
      <c r="F2882">
        <f t="shared" ref="F2882:F2945" si="225">LEN(C2882)</f>
        <v>7</v>
      </c>
      <c r="G2882" t="s">
        <v>3778</v>
      </c>
      <c r="H2882" t="s">
        <v>3779</v>
      </c>
      <c r="I2882" t="s">
        <v>3780</v>
      </c>
      <c r="J2882" t="s">
        <v>4396</v>
      </c>
      <c r="K2882" s="46">
        <v>8.2643000000000004</v>
      </c>
      <c r="L2882" s="27">
        <v>0</v>
      </c>
      <c r="M2882" s="27">
        <v>941.3</v>
      </c>
      <c r="N2882" s="27">
        <v>2304.5</v>
      </c>
      <c r="O2882" s="70">
        <f t="shared" ref="O2882:O2945" si="226">SUM(L2882:N2882)</f>
        <v>3245.8</v>
      </c>
      <c r="P2882" s="76">
        <v>1.4452622136940572</v>
      </c>
      <c r="Q2882" s="66">
        <f t="shared" ref="Q2882:Q2945" si="227">ROUND(P2882*N2882,2)</f>
        <v>3330.61</v>
      </c>
      <c r="R2882" s="63">
        <v>1</v>
      </c>
      <c r="S2882" s="27">
        <v>3245.8</v>
      </c>
      <c r="T2882" s="27">
        <v>0</v>
      </c>
      <c r="U2882" s="64">
        <f t="shared" ref="U2882:U2945" si="228">ROUND(SUM(L2882,M2882,N2882,Q2882,-S2882,-T2882), 2)</f>
        <v>3330.61</v>
      </c>
      <c r="V2882" s="65">
        <f t="shared" ref="V2882:V2945" si="229">SUM(S2882,T2882,U2882)</f>
        <v>6576.41</v>
      </c>
    </row>
    <row r="2883" spans="1:22" x14ac:dyDescent="0.25">
      <c r="A2883" s="1" t="s">
        <v>3768</v>
      </c>
      <c r="B2883" t="s">
        <v>56</v>
      </c>
      <c r="C2883" t="s">
        <v>3023</v>
      </c>
      <c r="D2883" t="s">
        <v>3024</v>
      </c>
      <c r="E2883" t="s">
        <v>2</v>
      </c>
      <c r="F2883">
        <f t="shared" si="225"/>
        <v>7</v>
      </c>
      <c r="G2883" t="s">
        <v>4252</v>
      </c>
      <c r="H2883" t="s">
        <v>3782</v>
      </c>
      <c r="I2883" t="s">
        <v>3785</v>
      </c>
      <c r="J2883" t="s">
        <v>4396</v>
      </c>
      <c r="K2883" s="46">
        <v>2.6501999999999999</v>
      </c>
      <c r="L2883" s="27">
        <v>0</v>
      </c>
      <c r="M2883" s="27">
        <v>301.86</v>
      </c>
      <c r="N2883" s="27">
        <v>739.01</v>
      </c>
      <c r="O2883" s="70">
        <f t="shared" si="226"/>
        <v>1040.8699999999999</v>
      </c>
      <c r="P2883" s="76">
        <v>1.4452622136940572</v>
      </c>
      <c r="Q2883" s="66">
        <f t="shared" si="227"/>
        <v>1068.06</v>
      </c>
      <c r="R2883" s="63">
        <v>1</v>
      </c>
      <c r="S2883" s="27">
        <v>1040.8699999999999</v>
      </c>
      <c r="T2883" s="27">
        <v>0</v>
      </c>
      <c r="U2883" s="64">
        <f t="shared" si="228"/>
        <v>1068.06</v>
      </c>
      <c r="V2883" s="65">
        <f t="shared" si="229"/>
        <v>2108.9299999999998</v>
      </c>
    </row>
    <row r="2884" spans="1:22" x14ac:dyDescent="0.25">
      <c r="A2884" s="1" t="s">
        <v>3768</v>
      </c>
      <c r="B2884" t="s">
        <v>56</v>
      </c>
      <c r="C2884" t="s">
        <v>3025</v>
      </c>
      <c r="D2884" t="s">
        <v>3026</v>
      </c>
      <c r="E2884" t="s">
        <v>2</v>
      </c>
      <c r="F2884">
        <f t="shared" si="225"/>
        <v>7</v>
      </c>
      <c r="G2884" t="s">
        <v>3778</v>
      </c>
      <c r="H2884" t="s">
        <v>3779</v>
      </c>
      <c r="I2884" t="s">
        <v>3780</v>
      </c>
      <c r="J2884" t="s">
        <v>4396</v>
      </c>
      <c r="K2884" s="46">
        <v>6.5</v>
      </c>
      <c r="L2884" s="27">
        <v>0</v>
      </c>
      <c r="M2884" s="27">
        <v>364.65</v>
      </c>
      <c r="N2884" s="27">
        <v>0</v>
      </c>
      <c r="O2884" s="70">
        <f t="shared" si="226"/>
        <v>364.65</v>
      </c>
      <c r="P2884" s="76">
        <v>0</v>
      </c>
      <c r="Q2884" s="66">
        <f t="shared" si="227"/>
        <v>0</v>
      </c>
      <c r="R2884" s="63">
        <v>0</v>
      </c>
      <c r="S2884" s="27">
        <v>364.65</v>
      </c>
      <c r="T2884" s="27">
        <v>0</v>
      </c>
      <c r="U2884" s="64">
        <f t="shared" si="228"/>
        <v>0</v>
      </c>
      <c r="V2884" s="65">
        <f t="shared" si="229"/>
        <v>364.65</v>
      </c>
    </row>
    <row r="2885" spans="1:22" x14ac:dyDescent="0.25">
      <c r="A2885" s="1" t="s">
        <v>3768</v>
      </c>
      <c r="B2885" t="s">
        <v>56</v>
      </c>
      <c r="C2885" t="s">
        <v>3027</v>
      </c>
      <c r="D2885" t="s">
        <v>3028</v>
      </c>
      <c r="E2885" t="s">
        <v>2</v>
      </c>
      <c r="F2885">
        <f t="shared" si="225"/>
        <v>7</v>
      </c>
      <c r="G2885" t="s">
        <v>3778</v>
      </c>
      <c r="H2885" t="s">
        <v>3779</v>
      </c>
      <c r="I2885" t="s">
        <v>3780</v>
      </c>
      <c r="J2885" t="s">
        <v>4396</v>
      </c>
      <c r="K2885" s="46">
        <v>8</v>
      </c>
      <c r="L2885" s="27">
        <v>0</v>
      </c>
      <c r="M2885" s="27">
        <v>636.79999999999995</v>
      </c>
      <c r="N2885" s="27">
        <v>0</v>
      </c>
      <c r="O2885" s="70">
        <f t="shared" si="226"/>
        <v>636.79999999999995</v>
      </c>
      <c r="P2885" s="76">
        <v>0</v>
      </c>
      <c r="Q2885" s="66">
        <f t="shared" si="227"/>
        <v>0</v>
      </c>
      <c r="R2885" s="63">
        <v>0</v>
      </c>
      <c r="S2885" s="27">
        <v>636.79999999999995</v>
      </c>
      <c r="T2885" s="27">
        <v>0</v>
      </c>
      <c r="U2885" s="64">
        <f t="shared" si="228"/>
        <v>0</v>
      </c>
      <c r="V2885" s="65">
        <f t="shared" si="229"/>
        <v>636.79999999999995</v>
      </c>
    </row>
    <row r="2886" spans="1:22" x14ac:dyDescent="0.25">
      <c r="A2886" s="1" t="s">
        <v>3768</v>
      </c>
      <c r="B2886" t="s">
        <v>56</v>
      </c>
      <c r="C2886" t="s">
        <v>3029</v>
      </c>
      <c r="D2886" t="s">
        <v>1491</v>
      </c>
      <c r="E2886" t="s">
        <v>2</v>
      </c>
      <c r="F2886">
        <f t="shared" si="225"/>
        <v>7</v>
      </c>
      <c r="G2886" t="s">
        <v>3778</v>
      </c>
      <c r="H2886" t="s">
        <v>3779</v>
      </c>
      <c r="I2886" t="s">
        <v>3780</v>
      </c>
      <c r="J2886" t="s">
        <v>4396</v>
      </c>
      <c r="K2886" s="46">
        <v>5</v>
      </c>
      <c r="L2886" s="27">
        <v>0</v>
      </c>
      <c r="M2886" s="27">
        <v>623.5</v>
      </c>
      <c r="N2886" s="27">
        <v>0</v>
      </c>
      <c r="O2886" s="70">
        <f t="shared" si="226"/>
        <v>623.5</v>
      </c>
      <c r="P2886" s="76">
        <v>0</v>
      </c>
      <c r="Q2886" s="66">
        <f t="shared" si="227"/>
        <v>0</v>
      </c>
      <c r="R2886" s="63">
        <v>0</v>
      </c>
      <c r="S2886" s="27">
        <v>623.5</v>
      </c>
      <c r="T2886" s="27">
        <v>0</v>
      </c>
      <c r="U2886" s="64">
        <f t="shared" si="228"/>
        <v>0</v>
      </c>
      <c r="V2886" s="65">
        <f t="shared" si="229"/>
        <v>623.5</v>
      </c>
    </row>
    <row r="2887" spans="1:22" x14ac:dyDescent="0.25">
      <c r="A2887" s="1" t="s">
        <v>3731</v>
      </c>
      <c r="B2887" t="s">
        <v>57</v>
      </c>
      <c r="C2887" t="s">
        <v>139</v>
      </c>
      <c r="D2887" t="s">
        <v>57</v>
      </c>
      <c r="E2887" t="s">
        <v>0</v>
      </c>
      <c r="F2887">
        <f t="shared" si="225"/>
        <v>7</v>
      </c>
      <c r="G2887" t="s">
        <v>3778</v>
      </c>
      <c r="H2887" t="s">
        <v>3779</v>
      </c>
      <c r="I2887" t="s">
        <v>3780</v>
      </c>
      <c r="J2887" t="s">
        <v>4396</v>
      </c>
      <c r="K2887" s="46">
        <v>5.2866</v>
      </c>
      <c r="L2887" s="27">
        <v>15305.43</v>
      </c>
      <c r="M2887" s="27">
        <v>74265.05</v>
      </c>
      <c r="N2887" s="27">
        <v>27526.719999999998</v>
      </c>
      <c r="O2887" s="70">
        <f t="shared" si="226"/>
        <v>117097.20000000001</v>
      </c>
      <c r="P2887" s="76">
        <v>1.4452626393555059</v>
      </c>
      <c r="Q2887" s="66">
        <f t="shared" si="227"/>
        <v>39783.339999999997</v>
      </c>
      <c r="R2887" s="63">
        <v>1</v>
      </c>
      <c r="S2887" s="27">
        <v>117097.20000000001</v>
      </c>
      <c r="T2887" s="27">
        <v>0</v>
      </c>
      <c r="U2887" s="64">
        <f t="shared" si="228"/>
        <v>39783.339999999997</v>
      </c>
      <c r="V2887" s="65">
        <f t="shared" si="229"/>
        <v>156880.54</v>
      </c>
    </row>
    <row r="2888" spans="1:22" x14ac:dyDescent="0.25">
      <c r="A2888" s="1" t="s">
        <v>3731</v>
      </c>
      <c r="B2888" t="s">
        <v>57</v>
      </c>
      <c r="C2888" t="s">
        <v>139</v>
      </c>
      <c r="D2888" t="s">
        <v>57</v>
      </c>
      <c r="E2888" t="s">
        <v>0</v>
      </c>
      <c r="F2888">
        <f t="shared" si="225"/>
        <v>7</v>
      </c>
      <c r="G2888" t="s">
        <v>3861</v>
      </c>
      <c r="H2888" t="s">
        <v>3782</v>
      </c>
      <c r="I2888" t="s">
        <v>3785</v>
      </c>
      <c r="J2888" t="s">
        <v>4397</v>
      </c>
      <c r="K2888" s="46">
        <v>0.49630000000000002</v>
      </c>
      <c r="L2888" s="27">
        <v>0</v>
      </c>
      <c r="M2888" s="27">
        <v>6971.92</v>
      </c>
      <c r="N2888" s="27">
        <v>3701.8</v>
      </c>
      <c r="O2888" s="70">
        <f t="shared" si="226"/>
        <v>10673.720000000001</v>
      </c>
      <c r="P2888" s="76">
        <v>1.4452628517908199</v>
      </c>
      <c r="Q2888" s="66">
        <f t="shared" si="227"/>
        <v>5350.07</v>
      </c>
      <c r="R2888" s="63">
        <v>1</v>
      </c>
      <c r="S2888" s="27">
        <v>0</v>
      </c>
      <c r="T2888" s="27">
        <v>10673.720000000001</v>
      </c>
      <c r="U2888" s="64">
        <f t="shared" si="228"/>
        <v>5350.07</v>
      </c>
      <c r="V2888" s="65">
        <f t="shared" si="229"/>
        <v>16023.79</v>
      </c>
    </row>
    <row r="2889" spans="1:22" x14ac:dyDescent="0.25">
      <c r="A2889" s="1" t="s">
        <v>3731</v>
      </c>
      <c r="B2889" t="s">
        <v>57</v>
      </c>
      <c r="C2889" t="s">
        <v>139</v>
      </c>
      <c r="D2889" t="s">
        <v>57</v>
      </c>
      <c r="E2889" t="s">
        <v>0</v>
      </c>
      <c r="F2889">
        <f t="shared" si="225"/>
        <v>7</v>
      </c>
      <c r="G2889" t="s">
        <v>3862</v>
      </c>
      <c r="H2889" t="s">
        <v>3782</v>
      </c>
      <c r="I2889" t="s">
        <v>3785</v>
      </c>
      <c r="J2889" t="s">
        <v>4397</v>
      </c>
      <c r="K2889" s="46">
        <v>0.54930000000000001</v>
      </c>
      <c r="L2889" s="27">
        <v>0</v>
      </c>
      <c r="M2889" s="27">
        <v>7716.45</v>
      </c>
      <c r="N2889" s="27">
        <v>4097.1099999999997</v>
      </c>
      <c r="O2889" s="70">
        <f t="shared" si="226"/>
        <v>11813.56</v>
      </c>
      <c r="P2889" s="76">
        <v>1.4452628517908199</v>
      </c>
      <c r="Q2889" s="66">
        <f t="shared" si="227"/>
        <v>5921.4</v>
      </c>
      <c r="R2889" s="63">
        <v>1</v>
      </c>
      <c r="S2889" s="27">
        <v>0</v>
      </c>
      <c r="T2889" s="27">
        <v>11813.56</v>
      </c>
      <c r="U2889" s="64">
        <f t="shared" si="228"/>
        <v>5921.4</v>
      </c>
      <c r="V2889" s="65">
        <f t="shared" si="229"/>
        <v>17734.96</v>
      </c>
    </row>
    <row r="2890" spans="1:22" x14ac:dyDescent="0.25">
      <c r="A2890" s="1" t="s">
        <v>3731</v>
      </c>
      <c r="B2890" t="s">
        <v>57</v>
      </c>
      <c r="C2890" t="s">
        <v>139</v>
      </c>
      <c r="D2890" t="s">
        <v>57</v>
      </c>
      <c r="E2890" t="s">
        <v>0</v>
      </c>
      <c r="F2890">
        <f t="shared" si="225"/>
        <v>7</v>
      </c>
      <c r="G2890" t="s">
        <v>3863</v>
      </c>
      <c r="H2890" t="s">
        <v>3782</v>
      </c>
      <c r="I2890" t="s">
        <v>3783</v>
      </c>
      <c r="J2890" t="s">
        <v>4397</v>
      </c>
      <c r="K2890" s="46">
        <v>0.15229999999999999</v>
      </c>
      <c r="L2890" s="27">
        <v>1460.45</v>
      </c>
      <c r="M2890" s="27">
        <v>2139.48</v>
      </c>
      <c r="N2890" s="27">
        <v>0</v>
      </c>
      <c r="O2890" s="70">
        <f t="shared" si="226"/>
        <v>3599.9300000000003</v>
      </c>
      <c r="P2890" s="76">
        <v>0</v>
      </c>
      <c r="Q2890" s="66">
        <f t="shared" si="227"/>
        <v>0</v>
      </c>
      <c r="R2890" s="63">
        <v>1</v>
      </c>
      <c r="S2890" s="27">
        <v>0</v>
      </c>
      <c r="T2890" s="27">
        <v>3599.9300000000003</v>
      </c>
      <c r="U2890" s="64">
        <f t="shared" si="228"/>
        <v>0</v>
      </c>
      <c r="V2890" s="65">
        <f t="shared" si="229"/>
        <v>3599.9300000000003</v>
      </c>
    </row>
    <row r="2891" spans="1:22" x14ac:dyDescent="0.25">
      <c r="A2891" s="1" t="s">
        <v>3731</v>
      </c>
      <c r="B2891" t="s">
        <v>57</v>
      </c>
      <c r="C2891" t="s">
        <v>139</v>
      </c>
      <c r="D2891" t="s">
        <v>57</v>
      </c>
      <c r="E2891" t="s">
        <v>0</v>
      </c>
      <c r="F2891">
        <f t="shared" si="225"/>
        <v>7</v>
      </c>
      <c r="G2891" t="s">
        <v>3788</v>
      </c>
      <c r="H2891" t="s">
        <v>3782</v>
      </c>
      <c r="I2891" t="s">
        <v>3785</v>
      </c>
      <c r="J2891" t="s">
        <v>4397</v>
      </c>
      <c r="K2891" s="46">
        <v>0.44679999999999997</v>
      </c>
      <c r="L2891" s="27">
        <v>0</v>
      </c>
      <c r="M2891" s="27">
        <v>6276.55</v>
      </c>
      <c r="N2891" s="27">
        <v>3332.5899999999997</v>
      </c>
      <c r="O2891" s="70">
        <f t="shared" si="226"/>
        <v>9609.14</v>
      </c>
      <c r="P2891" s="76">
        <v>1.4452628517908199</v>
      </c>
      <c r="Q2891" s="66">
        <f t="shared" si="227"/>
        <v>4816.47</v>
      </c>
      <c r="R2891" s="63">
        <v>1</v>
      </c>
      <c r="S2891" s="27">
        <v>0</v>
      </c>
      <c r="T2891" s="27">
        <v>9609.14</v>
      </c>
      <c r="U2891" s="64">
        <f t="shared" si="228"/>
        <v>4816.47</v>
      </c>
      <c r="V2891" s="65">
        <f t="shared" si="229"/>
        <v>14425.61</v>
      </c>
    </row>
    <row r="2892" spans="1:22" x14ac:dyDescent="0.25">
      <c r="A2892" s="1" t="s">
        <v>3731</v>
      </c>
      <c r="B2892" t="s">
        <v>57</v>
      </c>
      <c r="C2892" t="s">
        <v>139</v>
      </c>
      <c r="D2892" t="s">
        <v>57</v>
      </c>
      <c r="E2892" t="s">
        <v>0</v>
      </c>
      <c r="F2892">
        <f t="shared" si="225"/>
        <v>7</v>
      </c>
      <c r="G2892" t="s">
        <v>3800</v>
      </c>
      <c r="H2892" t="s">
        <v>3782</v>
      </c>
      <c r="I2892" t="s">
        <v>3785</v>
      </c>
      <c r="J2892" t="s">
        <v>4397</v>
      </c>
      <c r="K2892" s="46">
        <v>0.59919999999999995</v>
      </c>
      <c r="L2892" s="27">
        <v>0</v>
      </c>
      <c r="M2892" s="27">
        <v>8417.44</v>
      </c>
      <c r="N2892" s="27">
        <v>4469.3100000000004</v>
      </c>
      <c r="O2892" s="70">
        <f t="shared" si="226"/>
        <v>12886.75</v>
      </c>
      <c r="P2892" s="76">
        <v>1.4452628517908199</v>
      </c>
      <c r="Q2892" s="66">
        <f t="shared" si="227"/>
        <v>6459.33</v>
      </c>
      <c r="R2892" s="63">
        <v>1</v>
      </c>
      <c r="S2892" s="27">
        <v>0</v>
      </c>
      <c r="T2892" s="27">
        <v>12886.75</v>
      </c>
      <c r="U2892" s="64">
        <f t="shared" si="228"/>
        <v>6459.33</v>
      </c>
      <c r="V2892" s="65">
        <f t="shared" si="229"/>
        <v>19346.080000000002</v>
      </c>
    </row>
    <row r="2893" spans="1:22" x14ac:dyDescent="0.25">
      <c r="A2893" s="1" t="s">
        <v>3731</v>
      </c>
      <c r="B2893" t="s">
        <v>57</v>
      </c>
      <c r="C2893" t="s">
        <v>139</v>
      </c>
      <c r="D2893" t="s">
        <v>57</v>
      </c>
      <c r="E2893" t="s">
        <v>0</v>
      </c>
      <c r="F2893">
        <f t="shared" si="225"/>
        <v>7</v>
      </c>
      <c r="G2893" t="s">
        <v>3791</v>
      </c>
      <c r="H2893" t="s">
        <v>3782</v>
      </c>
      <c r="I2893" t="s">
        <v>3785</v>
      </c>
      <c r="J2893" t="s">
        <v>4397</v>
      </c>
      <c r="K2893" s="46">
        <v>7.9899999999999999E-2</v>
      </c>
      <c r="L2893" s="27">
        <v>0</v>
      </c>
      <c r="M2893" s="27">
        <v>1122.42</v>
      </c>
      <c r="N2893" s="27">
        <v>595.96</v>
      </c>
      <c r="O2893" s="70">
        <f t="shared" si="226"/>
        <v>1718.38</v>
      </c>
      <c r="P2893" s="76">
        <v>1.4452628517908199</v>
      </c>
      <c r="Q2893" s="66">
        <f t="shared" si="227"/>
        <v>861.32</v>
      </c>
      <c r="R2893" s="63">
        <v>1</v>
      </c>
      <c r="S2893" s="27">
        <v>0</v>
      </c>
      <c r="T2893" s="27">
        <v>1718.38</v>
      </c>
      <c r="U2893" s="64">
        <f t="shared" si="228"/>
        <v>861.32</v>
      </c>
      <c r="V2893" s="65">
        <f t="shared" si="229"/>
        <v>2579.7000000000003</v>
      </c>
    </row>
    <row r="2894" spans="1:22" x14ac:dyDescent="0.25">
      <c r="A2894" s="1" t="s">
        <v>3731</v>
      </c>
      <c r="B2894" t="s">
        <v>57</v>
      </c>
      <c r="C2894" t="s">
        <v>1498</v>
      </c>
      <c r="D2894" t="s">
        <v>1499</v>
      </c>
      <c r="E2894" t="s">
        <v>3</v>
      </c>
      <c r="F2894">
        <f t="shared" si="225"/>
        <v>7</v>
      </c>
      <c r="G2894" t="s">
        <v>3778</v>
      </c>
      <c r="H2894" t="s">
        <v>3779</v>
      </c>
      <c r="I2894" t="s">
        <v>3780</v>
      </c>
      <c r="J2894" t="s">
        <v>4397</v>
      </c>
      <c r="K2894" s="46">
        <v>0.92849999999999999</v>
      </c>
      <c r="L2894" s="27">
        <v>0</v>
      </c>
      <c r="M2894" s="27">
        <v>0</v>
      </c>
      <c r="N2894" s="27">
        <v>0</v>
      </c>
      <c r="O2894" s="70">
        <f t="shared" si="226"/>
        <v>0</v>
      </c>
      <c r="P2894" s="76">
        <v>0</v>
      </c>
      <c r="Q2894" s="66">
        <f t="shared" si="227"/>
        <v>0</v>
      </c>
      <c r="R2894" s="63">
        <v>0</v>
      </c>
      <c r="S2894" s="27">
        <v>0</v>
      </c>
      <c r="T2894" s="27">
        <v>0</v>
      </c>
      <c r="U2894" s="64">
        <f t="shared" si="228"/>
        <v>0</v>
      </c>
      <c r="V2894" s="65">
        <f t="shared" si="229"/>
        <v>0</v>
      </c>
    </row>
    <row r="2895" spans="1:22" x14ac:dyDescent="0.25">
      <c r="A2895" s="1" t="s">
        <v>3731</v>
      </c>
      <c r="B2895" t="s">
        <v>57</v>
      </c>
      <c r="C2895" t="s">
        <v>1498</v>
      </c>
      <c r="D2895" t="s">
        <v>1499</v>
      </c>
      <c r="E2895" t="s">
        <v>3</v>
      </c>
      <c r="F2895">
        <f t="shared" si="225"/>
        <v>7</v>
      </c>
      <c r="G2895" t="s">
        <v>3865</v>
      </c>
      <c r="H2895" t="s">
        <v>3782</v>
      </c>
      <c r="I2895" t="s">
        <v>3783</v>
      </c>
      <c r="J2895" t="s">
        <v>4397</v>
      </c>
      <c r="K2895" s="46">
        <v>0.99839999999999995</v>
      </c>
      <c r="L2895" s="27">
        <v>0</v>
      </c>
      <c r="M2895" s="27">
        <v>0</v>
      </c>
      <c r="N2895" s="27">
        <v>0</v>
      </c>
      <c r="O2895" s="70">
        <f t="shared" si="226"/>
        <v>0</v>
      </c>
      <c r="P2895" s="76">
        <v>0</v>
      </c>
      <c r="Q2895" s="66">
        <f t="shared" si="227"/>
        <v>0</v>
      </c>
      <c r="R2895" s="63">
        <v>0</v>
      </c>
      <c r="S2895" s="27">
        <v>0</v>
      </c>
      <c r="T2895" s="27">
        <v>0</v>
      </c>
      <c r="U2895" s="64">
        <f t="shared" si="228"/>
        <v>0</v>
      </c>
      <c r="V2895" s="65">
        <f t="shared" si="229"/>
        <v>0</v>
      </c>
    </row>
    <row r="2896" spans="1:22" x14ac:dyDescent="0.25">
      <c r="A2896" s="1" t="s">
        <v>3731</v>
      </c>
      <c r="B2896" t="s">
        <v>57</v>
      </c>
      <c r="C2896" t="s">
        <v>1498</v>
      </c>
      <c r="D2896" t="s">
        <v>1499</v>
      </c>
      <c r="E2896" t="s">
        <v>3</v>
      </c>
      <c r="F2896">
        <f t="shared" si="225"/>
        <v>7</v>
      </c>
      <c r="G2896" t="s">
        <v>3900</v>
      </c>
      <c r="H2896" t="s">
        <v>3779</v>
      </c>
      <c r="I2896" t="s">
        <v>3780</v>
      </c>
      <c r="J2896" t="s">
        <v>4397</v>
      </c>
      <c r="K2896" s="46">
        <v>4.992</v>
      </c>
      <c r="L2896" s="27">
        <v>0</v>
      </c>
      <c r="M2896" s="27">
        <v>0</v>
      </c>
      <c r="N2896" s="27">
        <v>0</v>
      </c>
      <c r="O2896" s="70">
        <f t="shared" si="226"/>
        <v>0</v>
      </c>
      <c r="P2896" s="76">
        <v>0</v>
      </c>
      <c r="Q2896" s="66">
        <f t="shared" si="227"/>
        <v>0</v>
      </c>
      <c r="R2896" s="63">
        <v>0</v>
      </c>
      <c r="S2896" s="27">
        <v>0</v>
      </c>
      <c r="T2896" s="27">
        <v>0</v>
      </c>
      <c r="U2896" s="64">
        <f t="shared" si="228"/>
        <v>0</v>
      </c>
      <c r="V2896" s="65">
        <f t="shared" si="229"/>
        <v>0</v>
      </c>
    </row>
    <row r="2897" spans="1:22" x14ac:dyDescent="0.25">
      <c r="A2897" s="1" t="s">
        <v>3731</v>
      </c>
      <c r="B2897" t="s">
        <v>57</v>
      </c>
      <c r="C2897" t="s">
        <v>1498</v>
      </c>
      <c r="D2897" t="s">
        <v>1499</v>
      </c>
      <c r="E2897" t="s">
        <v>3</v>
      </c>
      <c r="F2897">
        <f t="shared" si="225"/>
        <v>7</v>
      </c>
      <c r="G2897" t="s">
        <v>3787</v>
      </c>
      <c r="H2897" t="s">
        <v>3782</v>
      </c>
      <c r="I2897" t="s">
        <v>3785</v>
      </c>
      <c r="J2897" t="s">
        <v>4397</v>
      </c>
      <c r="K2897" s="46">
        <v>1.9967999999999999</v>
      </c>
      <c r="L2897" s="27">
        <v>0</v>
      </c>
      <c r="M2897" s="27">
        <v>0</v>
      </c>
      <c r="N2897" s="27">
        <v>0</v>
      </c>
      <c r="O2897" s="70">
        <f t="shared" si="226"/>
        <v>0</v>
      </c>
      <c r="P2897" s="76">
        <v>0</v>
      </c>
      <c r="Q2897" s="66">
        <f t="shared" si="227"/>
        <v>0</v>
      </c>
      <c r="R2897" s="63">
        <v>0</v>
      </c>
      <c r="S2897" s="27">
        <v>0</v>
      </c>
      <c r="T2897" s="27">
        <v>0</v>
      </c>
      <c r="U2897" s="64">
        <f t="shared" si="228"/>
        <v>0</v>
      </c>
      <c r="V2897" s="65">
        <f t="shared" si="229"/>
        <v>0</v>
      </c>
    </row>
    <row r="2898" spans="1:22" x14ac:dyDescent="0.25">
      <c r="A2898" s="1" t="s">
        <v>3731</v>
      </c>
      <c r="B2898" t="s">
        <v>57</v>
      </c>
      <c r="C2898" t="s">
        <v>1500</v>
      </c>
      <c r="D2898" t="s">
        <v>1501</v>
      </c>
      <c r="E2898" t="s">
        <v>3</v>
      </c>
      <c r="F2898">
        <f t="shared" si="225"/>
        <v>7</v>
      </c>
      <c r="G2898" t="s">
        <v>3778</v>
      </c>
      <c r="H2898" t="s">
        <v>3779</v>
      </c>
      <c r="I2898" t="s">
        <v>3780</v>
      </c>
      <c r="J2898" t="s">
        <v>4397</v>
      </c>
      <c r="K2898" s="46">
        <v>3.6629</v>
      </c>
      <c r="L2898" s="27">
        <v>0</v>
      </c>
      <c r="M2898" s="27">
        <v>1739.04</v>
      </c>
      <c r="N2898" s="27">
        <v>0</v>
      </c>
      <c r="O2898" s="70">
        <f t="shared" si="226"/>
        <v>1739.04</v>
      </c>
      <c r="P2898" s="76">
        <v>0</v>
      </c>
      <c r="Q2898" s="66">
        <f t="shared" si="227"/>
        <v>0</v>
      </c>
      <c r="R2898" s="63">
        <v>0</v>
      </c>
      <c r="S2898" s="27">
        <v>0</v>
      </c>
      <c r="T2898" s="27">
        <v>1739.04</v>
      </c>
      <c r="U2898" s="64">
        <f t="shared" si="228"/>
        <v>0</v>
      </c>
      <c r="V2898" s="65">
        <f t="shared" si="229"/>
        <v>1739.04</v>
      </c>
    </row>
    <row r="2899" spans="1:22" x14ac:dyDescent="0.25">
      <c r="A2899" s="1" t="s">
        <v>3731</v>
      </c>
      <c r="B2899" t="s">
        <v>57</v>
      </c>
      <c r="C2899" t="s">
        <v>1500</v>
      </c>
      <c r="D2899" t="s">
        <v>1501</v>
      </c>
      <c r="E2899" t="s">
        <v>3</v>
      </c>
      <c r="F2899">
        <f t="shared" si="225"/>
        <v>7</v>
      </c>
      <c r="G2899" t="s">
        <v>3784</v>
      </c>
      <c r="H2899" t="s">
        <v>3782</v>
      </c>
      <c r="I2899" t="s">
        <v>3785</v>
      </c>
      <c r="J2899" t="s">
        <v>4397</v>
      </c>
      <c r="K2899" s="46">
        <v>0.74329999999999996</v>
      </c>
      <c r="L2899" s="27">
        <v>0</v>
      </c>
      <c r="M2899" s="27">
        <v>352.9</v>
      </c>
      <c r="N2899" s="27">
        <v>0</v>
      </c>
      <c r="O2899" s="70">
        <f t="shared" si="226"/>
        <v>352.9</v>
      </c>
      <c r="P2899" s="76">
        <v>0</v>
      </c>
      <c r="Q2899" s="66">
        <f t="shared" si="227"/>
        <v>0</v>
      </c>
      <c r="R2899" s="63">
        <v>0</v>
      </c>
      <c r="S2899" s="27">
        <v>0</v>
      </c>
      <c r="T2899" s="27">
        <v>352.9</v>
      </c>
      <c r="U2899" s="64">
        <f t="shared" si="228"/>
        <v>0</v>
      </c>
      <c r="V2899" s="65">
        <f t="shared" si="229"/>
        <v>352.9</v>
      </c>
    </row>
    <row r="2900" spans="1:22" x14ac:dyDescent="0.25">
      <c r="A2900" s="1" t="s">
        <v>3731</v>
      </c>
      <c r="B2900" t="s">
        <v>57</v>
      </c>
      <c r="C2900" t="s">
        <v>1500</v>
      </c>
      <c r="D2900" t="s">
        <v>1501</v>
      </c>
      <c r="E2900" t="s">
        <v>3</v>
      </c>
      <c r="F2900">
        <f t="shared" si="225"/>
        <v>7</v>
      </c>
      <c r="G2900" t="s">
        <v>3787</v>
      </c>
      <c r="H2900" t="s">
        <v>3782</v>
      </c>
      <c r="I2900" t="s">
        <v>3785</v>
      </c>
      <c r="J2900" t="s">
        <v>4397</v>
      </c>
      <c r="K2900" s="46">
        <v>1.7</v>
      </c>
      <c r="L2900" s="27">
        <v>0</v>
      </c>
      <c r="M2900" s="27">
        <v>807.11</v>
      </c>
      <c r="N2900" s="27">
        <v>0</v>
      </c>
      <c r="O2900" s="70">
        <f t="shared" si="226"/>
        <v>807.11</v>
      </c>
      <c r="P2900" s="76">
        <v>0</v>
      </c>
      <c r="Q2900" s="66">
        <f t="shared" si="227"/>
        <v>0</v>
      </c>
      <c r="R2900" s="63">
        <v>0</v>
      </c>
      <c r="S2900" s="27">
        <v>0</v>
      </c>
      <c r="T2900" s="27">
        <v>807.11</v>
      </c>
      <c r="U2900" s="64">
        <f t="shared" si="228"/>
        <v>0</v>
      </c>
      <c r="V2900" s="65">
        <f t="shared" si="229"/>
        <v>807.11</v>
      </c>
    </row>
    <row r="2901" spans="1:22" x14ac:dyDescent="0.25">
      <c r="A2901" s="1" t="s">
        <v>3731</v>
      </c>
      <c r="B2901" t="s">
        <v>57</v>
      </c>
      <c r="C2901" t="s">
        <v>1502</v>
      </c>
      <c r="D2901" t="s">
        <v>1503</v>
      </c>
      <c r="E2901" t="s">
        <v>3</v>
      </c>
      <c r="F2901">
        <f t="shared" si="225"/>
        <v>7</v>
      </c>
      <c r="G2901" t="s">
        <v>3778</v>
      </c>
      <c r="H2901" t="s">
        <v>3779</v>
      </c>
      <c r="I2901" t="s">
        <v>3780</v>
      </c>
      <c r="J2901" t="s">
        <v>4397</v>
      </c>
      <c r="K2901" s="46">
        <v>1.2133</v>
      </c>
      <c r="L2901" s="27">
        <v>10.71</v>
      </c>
      <c r="M2901" s="27">
        <v>181.63</v>
      </c>
      <c r="N2901" s="27">
        <v>119.72</v>
      </c>
      <c r="O2901" s="70">
        <f t="shared" si="226"/>
        <v>312.06</v>
      </c>
      <c r="P2901" s="76">
        <v>1.4452570035612942</v>
      </c>
      <c r="Q2901" s="66">
        <f t="shared" si="227"/>
        <v>173.03</v>
      </c>
      <c r="R2901" s="63">
        <v>1</v>
      </c>
      <c r="S2901" s="27">
        <v>0</v>
      </c>
      <c r="T2901" s="27">
        <v>312.06</v>
      </c>
      <c r="U2901" s="64">
        <f t="shared" si="228"/>
        <v>173.03</v>
      </c>
      <c r="V2901" s="65">
        <f t="shared" si="229"/>
        <v>485.09000000000003</v>
      </c>
    </row>
    <row r="2902" spans="1:22" x14ac:dyDescent="0.25">
      <c r="A2902" s="1" t="s">
        <v>3731</v>
      </c>
      <c r="B2902" t="s">
        <v>57</v>
      </c>
      <c r="C2902" t="s">
        <v>1502</v>
      </c>
      <c r="D2902" t="s">
        <v>1503</v>
      </c>
      <c r="E2902" t="s">
        <v>3</v>
      </c>
      <c r="F2902">
        <f t="shared" si="225"/>
        <v>7</v>
      </c>
      <c r="G2902" t="s">
        <v>3900</v>
      </c>
      <c r="H2902" t="s">
        <v>3779</v>
      </c>
      <c r="I2902" t="s">
        <v>3780</v>
      </c>
      <c r="J2902" t="s">
        <v>4397</v>
      </c>
      <c r="K2902" s="46">
        <v>1.9661</v>
      </c>
      <c r="L2902" s="27">
        <v>17.350000000000001</v>
      </c>
      <c r="M2902" s="27">
        <v>294.33</v>
      </c>
      <c r="N2902" s="27">
        <v>194.01000000000002</v>
      </c>
      <c r="O2902" s="70">
        <f t="shared" si="226"/>
        <v>505.69000000000005</v>
      </c>
      <c r="P2902" s="76">
        <v>1.4452570035612942</v>
      </c>
      <c r="Q2902" s="66">
        <f t="shared" si="227"/>
        <v>280.39</v>
      </c>
      <c r="R2902" s="63">
        <v>1</v>
      </c>
      <c r="S2902" s="27">
        <v>0</v>
      </c>
      <c r="T2902" s="27">
        <v>505.69000000000005</v>
      </c>
      <c r="U2902" s="64">
        <f t="shared" si="228"/>
        <v>280.39</v>
      </c>
      <c r="V2902" s="65">
        <f t="shared" si="229"/>
        <v>786.08</v>
      </c>
    </row>
    <row r="2903" spans="1:22" x14ac:dyDescent="0.25">
      <c r="A2903" s="1" t="s">
        <v>3731</v>
      </c>
      <c r="B2903" t="s">
        <v>57</v>
      </c>
      <c r="C2903" t="s">
        <v>1502</v>
      </c>
      <c r="D2903" t="s">
        <v>1503</v>
      </c>
      <c r="E2903" t="s">
        <v>3</v>
      </c>
      <c r="F2903">
        <f t="shared" si="225"/>
        <v>7</v>
      </c>
      <c r="G2903" t="s">
        <v>3996</v>
      </c>
      <c r="H2903" t="s">
        <v>3782</v>
      </c>
      <c r="I2903" t="s">
        <v>3785</v>
      </c>
      <c r="J2903" t="s">
        <v>4397</v>
      </c>
      <c r="K2903" s="46">
        <v>1.9661</v>
      </c>
      <c r="L2903" s="27">
        <v>0</v>
      </c>
      <c r="M2903" s="27">
        <v>294.33</v>
      </c>
      <c r="N2903" s="27">
        <v>211.36</v>
      </c>
      <c r="O2903" s="70">
        <f t="shared" si="226"/>
        <v>505.69</v>
      </c>
      <c r="P2903" s="76">
        <v>1.4452570035612942</v>
      </c>
      <c r="Q2903" s="66">
        <f t="shared" si="227"/>
        <v>305.47000000000003</v>
      </c>
      <c r="R2903" s="63">
        <v>1</v>
      </c>
      <c r="S2903" s="27">
        <v>0</v>
      </c>
      <c r="T2903" s="27">
        <v>505.69</v>
      </c>
      <c r="U2903" s="64">
        <f t="shared" si="228"/>
        <v>305.47000000000003</v>
      </c>
      <c r="V2903" s="65">
        <f t="shared" si="229"/>
        <v>811.16000000000008</v>
      </c>
    </row>
    <row r="2904" spans="1:22" x14ac:dyDescent="0.25">
      <c r="A2904" s="1" t="s">
        <v>3731</v>
      </c>
      <c r="B2904" t="s">
        <v>57</v>
      </c>
      <c r="C2904" t="s">
        <v>1504</v>
      </c>
      <c r="D2904" t="s">
        <v>1505</v>
      </c>
      <c r="E2904" t="s">
        <v>3</v>
      </c>
      <c r="F2904">
        <f t="shared" si="225"/>
        <v>7</v>
      </c>
      <c r="G2904" t="s">
        <v>3778</v>
      </c>
      <c r="H2904" t="s">
        <v>3779</v>
      </c>
      <c r="I2904" t="s">
        <v>3780</v>
      </c>
      <c r="J2904" t="s">
        <v>4397</v>
      </c>
      <c r="K2904" s="46">
        <v>1.1478999999999999</v>
      </c>
      <c r="L2904" s="27">
        <v>0</v>
      </c>
      <c r="M2904" s="27">
        <v>0</v>
      </c>
      <c r="N2904" s="27">
        <v>0</v>
      </c>
      <c r="O2904" s="70">
        <f t="shared" si="226"/>
        <v>0</v>
      </c>
      <c r="P2904" s="76">
        <v>0</v>
      </c>
      <c r="Q2904" s="66">
        <f t="shared" si="227"/>
        <v>0</v>
      </c>
      <c r="R2904" s="63">
        <v>0</v>
      </c>
      <c r="S2904" s="27">
        <v>0</v>
      </c>
      <c r="T2904" s="27">
        <v>0</v>
      </c>
      <c r="U2904" s="64">
        <f t="shared" si="228"/>
        <v>0</v>
      </c>
      <c r="V2904" s="65">
        <f t="shared" si="229"/>
        <v>0</v>
      </c>
    </row>
    <row r="2905" spans="1:22" x14ac:dyDescent="0.25">
      <c r="A2905" s="1" t="s">
        <v>3731</v>
      </c>
      <c r="B2905" t="s">
        <v>57</v>
      </c>
      <c r="C2905" t="s">
        <v>1504</v>
      </c>
      <c r="D2905" t="s">
        <v>1505</v>
      </c>
      <c r="E2905" t="s">
        <v>3</v>
      </c>
      <c r="F2905">
        <f t="shared" si="225"/>
        <v>7</v>
      </c>
      <c r="G2905" t="s">
        <v>3900</v>
      </c>
      <c r="H2905" t="s">
        <v>3779</v>
      </c>
      <c r="I2905" t="s">
        <v>3780</v>
      </c>
      <c r="J2905" t="s">
        <v>4397</v>
      </c>
      <c r="K2905" s="46">
        <v>2.8895</v>
      </c>
      <c r="L2905" s="27">
        <v>0</v>
      </c>
      <c r="M2905" s="27">
        <v>0</v>
      </c>
      <c r="N2905" s="27">
        <v>0</v>
      </c>
      <c r="O2905" s="70">
        <f t="shared" si="226"/>
        <v>0</v>
      </c>
      <c r="P2905" s="76">
        <v>0</v>
      </c>
      <c r="Q2905" s="66">
        <f t="shared" si="227"/>
        <v>0</v>
      </c>
      <c r="R2905" s="63">
        <v>0</v>
      </c>
      <c r="S2905" s="27">
        <v>0</v>
      </c>
      <c r="T2905" s="27">
        <v>0</v>
      </c>
      <c r="U2905" s="64">
        <f t="shared" si="228"/>
        <v>0</v>
      </c>
      <c r="V2905" s="65">
        <f t="shared" si="229"/>
        <v>0</v>
      </c>
    </row>
    <row r="2906" spans="1:22" x14ac:dyDescent="0.25">
      <c r="A2906" s="1" t="s">
        <v>3731</v>
      </c>
      <c r="B2906" t="s">
        <v>57</v>
      </c>
      <c r="C2906" t="s">
        <v>1504</v>
      </c>
      <c r="D2906" t="s">
        <v>1505</v>
      </c>
      <c r="E2906" t="s">
        <v>3</v>
      </c>
      <c r="F2906">
        <f t="shared" si="225"/>
        <v>7</v>
      </c>
      <c r="G2906" t="s">
        <v>3902</v>
      </c>
      <c r="H2906" t="s">
        <v>3782</v>
      </c>
      <c r="I2906" t="s">
        <v>3783</v>
      </c>
      <c r="J2906" t="s">
        <v>4397</v>
      </c>
      <c r="K2906" s="46">
        <v>0.96309999999999996</v>
      </c>
      <c r="L2906" s="27">
        <v>0</v>
      </c>
      <c r="M2906" s="27">
        <v>0</v>
      </c>
      <c r="N2906" s="27">
        <v>0</v>
      </c>
      <c r="O2906" s="70">
        <f t="shared" si="226"/>
        <v>0</v>
      </c>
      <c r="P2906" s="76">
        <v>0</v>
      </c>
      <c r="Q2906" s="66">
        <f t="shared" si="227"/>
        <v>0</v>
      </c>
      <c r="R2906" s="63">
        <v>0</v>
      </c>
      <c r="S2906" s="27">
        <v>0</v>
      </c>
      <c r="T2906" s="27">
        <v>0</v>
      </c>
      <c r="U2906" s="64">
        <f t="shared" si="228"/>
        <v>0</v>
      </c>
      <c r="V2906" s="65">
        <f t="shared" si="229"/>
        <v>0</v>
      </c>
    </row>
    <row r="2907" spans="1:22" x14ac:dyDescent="0.25">
      <c r="A2907" s="1" t="s">
        <v>3731</v>
      </c>
      <c r="B2907" t="s">
        <v>57</v>
      </c>
      <c r="C2907" t="s">
        <v>1504</v>
      </c>
      <c r="D2907" t="s">
        <v>1505</v>
      </c>
      <c r="E2907" t="s">
        <v>3</v>
      </c>
      <c r="F2907">
        <f t="shared" si="225"/>
        <v>7</v>
      </c>
      <c r="G2907" t="s">
        <v>3787</v>
      </c>
      <c r="H2907" t="s">
        <v>3782</v>
      </c>
      <c r="I2907" t="s">
        <v>3785</v>
      </c>
      <c r="J2907" t="s">
        <v>4397</v>
      </c>
      <c r="K2907" s="46">
        <v>1.9335</v>
      </c>
      <c r="L2907" s="27">
        <v>0</v>
      </c>
      <c r="M2907" s="27">
        <v>0</v>
      </c>
      <c r="N2907" s="27">
        <v>0</v>
      </c>
      <c r="O2907" s="70">
        <f t="shared" si="226"/>
        <v>0</v>
      </c>
      <c r="P2907" s="76">
        <v>0</v>
      </c>
      <c r="Q2907" s="66">
        <f t="shared" si="227"/>
        <v>0</v>
      </c>
      <c r="R2907" s="63">
        <v>0</v>
      </c>
      <c r="S2907" s="27">
        <v>0</v>
      </c>
      <c r="T2907" s="27">
        <v>0</v>
      </c>
      <c r="U2907" s="64">
        <f t="shared" si="228"/>
        <v>0</v>
      </c>
      <c r="V2907" s="65">
        <f t="shared" si="229"/>
        <v>0</v>
      </c>
    </row>
    <row r="2908" spans="1:22" x14ac:dyDescent="0.25">
      <c r="A2908" s="1" t="s">
        <v>3731</v>
      </c>
      <c r="B2908" t="s">
        <v>57</v>
      </c>
      <c r="C2908" t="s">
        <v>1506</v>
      </c>
      <c r="D2908" t="s">
        <v>1507</v>
      </c>
      <c r="E2908" t="s">
        <v>3</v>
      </c>
      <c r="F2908">
        <f t="shared" si="225"/>
        <v>7</v>
      </c>
      <c r="G2908" t="s">
        <v>3778</v>
      </c>
      <c r="H2908" t="s">
        <v>3779</v>
      </c>
      <c r="I2908" t="s">
        <v>3780</v>
      </c>
      <c r="J2908" t="s">
        <v>4397</v>
      </c>
      <c r="K2908" s="46">
        <v>1.1883999999999999</v>
      </c>
      <c r="L2908" s="27">
        <v>1078.58</v>
      </c>
      <c r="M2908" s="27">
        <v>0</v>
      </c>
      <c r="N2908" s="27">
        <v>1559.11</v>
      </c>
      <c r="O2908" s="70">
        <f t="shared" si="226"/>
        <v>2637.6899999999996</v>
      </c>
      <c r="P2908" s="76">
        <v>1.4452628713666817</v>
      </c>
      <c r="Q2908" s="66">
        <f t="shared" si="227"/>
        <v>2253.3200000000002</v>
      </c>
      <c r="R2908" s="63">
        <v>1</v>
      </c>
      <c r="S2908" s="27">
        <v>0</v>
      </c>
      <c r="T2908" s="27">
        <v>2637.6899999999996</v>
      </c>
      <c r="U2908" s="64">
        <f t="shared" si="228"/>
        <v>2253.3200000000002</v>
      </c>
      <c r="V2908" s="65">
        <f t="shared" si="229"/>
        <v>4891.01</v>
      </c>
    </row>
    <row r="2909" spans="1:22" x14ac:dyDescent="0.25">
      <c r="A2909" s="1" t="s">
        <v>3731</v>
      </c>
      <c r="B2909" t="s">
        <v>57</v>
      </c>
      <c r="C2909" t="s">
        <v>1506</v>
      </c>
      <c r="D2909" t="s">
        <v>1507</v>
      </c>
      <c r="E2909" t="s">
        <v>3</v>
      </c>
      <c r="F2909">
        <f t="shared" si="225"/>
        <v>7</v>
      </c>
      <c r="G2909" t="s">
        <v>3781</v>
      </c>
      <c r="H2909" t="s">
        <v>3782</v>
      </c>
      <c r="I2909" t="s">
        <v>3783</v>
      </c>
      <c r="J2909" t="s">
        <v>4397</v>
      </c>
      <c r="K2909" s="46">
        <v>0.4965</v>
      </c>
      <c r="L2909" s="27">
        <v>1579.22</v>
      </c>
      <c r="M2909" s="27">
        <v>0</v>
      </c>
      <c r="N2909" s="27">
        <v>0</v>
      </c>
      <c r="O2909" s="70">
        <f t="shared" si="226"/>
        <v>1579.22</v>
      </c>
      <c r="P2909" s="76">
        <v>0</v>
      </c>
      <c r="Q2909" s="66">
        <f t="shared" si="227"/>
        <v>0</v>
      </c>
      <c r="R2909" s="63">
        <v>1</v>
      </c>
      <c r="S2909" s="27">
        <v>0</v>
      </c>
      <c r="T2909" s="27">
        <v>1579.22</v>
      </c>
      <c r="U2909" s="64">
        <f t="shared" si="228"/>
        <v>0</v>
      </c>
      <c r="V2909" s="65">
        <f t="shared" si="229"/>
        <v>1579.22</v>
      </c>
    </row>
    <row r="2910" spans="1:22" x14ac:dyDescent="0.25">
      <c r="A2910" s="1" t="s">
        <v>3731</v>
      </c>
      <c r="B2910" t="s">
        <v>57</v>
      </c>
      <c r="C2910" t="s">
        <v>1506</v>
      </c>
      <c r="D2910" t="s">
        <v>1507</v>
      </c>
      <c r="E2910" t="s">
        <v>3</v>
      </c>
      <c r="F2910">
        <f t="shared" si="225"/>
        <v>7</v>
      </c>
      <c r="G2910" t="s">
        <v>4035</v>
      </c>
      <c r="H2910" t="s">
        <v>3782</v>
      </c>
      <c r="I2910" t="s">
        <v>3785</v>
      </c>
      <c r="J2910" t="s">
        <v>4397</v>
      </c>
      <c r="K2910" s="46">
        <v>1.8017000000000001</v>
      </c>
      <c r="L2910" s="27">
        <v>0</v>
      </c>
      <c r="M2910" s="27">
        <v>0</v>
      </c>
      <c r="N2910" s="27">
        <v>3307.56</v>
      </c>
      <c r="O2910" s="70">
        <f t="shared" si="226"/>
        <v>3307.56</v>
      </c>
      <c r="P2910" s="76">
        <v>1.4452628713666817</v>
      </c>
      <c r="Q2910" s="66">
        <f t="shared" si="227"/>
        <v>4780.29</v>
      </c>
      <c r="R2910" s="63">
        <v>1</v>
      </c>
      <c r="S2910" s="27">
        <v>0</v>
      </c>
      <c r="T2910" s="27">
        <v>3307.56</v>
      </c>
      <c r="U2910" s="64">
        <f t="shared" si="228"/>
        <v>4780.29</v>
      </c>
      <c r="V2910" s="65">
        <f t="shared" si="229"/>
        <v>8087.85</v>
      </c>
    </row>
    <row r="2911" spans="1:22" x14ac:dyDescent="0.25">
      <c r="A2911" s="1" t="s">
        <v>3731</v>
      </c>
      <c r="B2911" t="s">
        <v>57</v>
      </c>
      <c r="C2911" t="s">
        <v>1506</v>
      </c>
      <c r="D2911" t="s">
        <v>1507</v>
      </c>
      <c r="E2911" t="s">
        <v>3</v>
      </c>
      <c r="F2911">
        <f t="shared" si="225"/>
        <v>7</v>
      </c>
      <c r="G2911" t="s">
        <v>3900</v>
      </c>
      <c r="H2911" t="s">
        <v>3779</v>
      </c>
      <c r="I2911" t="s">
        <v>3780</v>
      </c>
      <c r="J2911" t="s">
        <v>4397</v>
      </c>
      <c r="K2911" s="46">
        <v>4.8922999999999996</v>
      </c>
      <c r="L2911" s="27">
        <v>4439.9399999999996</v>
      </c>
      <c r="M2911" s="27">
        <v>0</v>
      </c>
      <c r="N2911" s="27">
        <v>6418.7000000000016</v>
      </c>
      <c r="O2911" s="70">
        <f t="shared" si="226"/>
        <v>10858.640000000001</v>
      </c>
      <c r="P2911" s="76">
        <v>1.4452628713666817</v>
      </c>
      <c r="Q2911" s="66">
        <f t="shared" si="227"/>
        <v>9276.7099999999991</v>
      </c>
      <c r="R2911" s="63">
        <v>1</v>
      </c>
      <c r="S2911" s="27">
        <v>0</v>
      </c>
      <c r="T2911" s="27">
        <v>10858.64</v>
      </c>
      <c r="U2911" s="64">
        <f t="shared" si="228"/>
        <v>9276.7099999999991</v>
      </c>
      <c r="V2911" s="65">
        <f t="shared" si="229"/>
        <v>20135.349999999999</v>
      </c>
    </row>
    <row r="2912" spans="1:22" x14ac:dyDescent="0.25">
      <c r="A2912" s="1" t="s">
        <v>3731</v>
      </c>
      <c r="B2912" t="s">
        <v>57</v>
      </c>
      <c r="C2912" t="s">
        <v>1506</v>
      </c>
      <c r="D2912" t="s">
        <v>1507</v>
      </c>
      <c r="E2912" t="s">
        <v>3</v>
      </c>
      <c r="F2912">
        <f t="shared" si="225"/>
        <v>7</v>
      </c>
      <c r="G2912" t="s">
        <v>3784</v>
      </c>
      <c r="H2912" t="s">
        <v>3782</v>
      </c>
      <c r="I2912" t="s">
        <v>3785</v>
      </c>
      <c r="J2912" t="s">
        <v>4397</v>
      </c>
      <c r="K2912" s="46">
        <v>0.4965</v>
      </c>
      <c r="L2912" s="27">
        <v>0</v>
      </c>
      <c r="M2912" s="27">
        <v>0</v>
      </c>
      <c r="N2912" s="27">
        <v>911.47</v>
      </c>
      <c r="O2912" s="70">
        <f t="shared" si="226"/>
        <v>911.47</v>
      </c>
      <c r="P2912" s="76">
        <v>1.4452628713666817</v>
      </c>
      <c r="Q2912" s="66">
        <f t="shared" si="227"/>
        <v>1317.31</v>
      </c>
      <c r="R2912" s="63">
        <v>1</v>
      </c>
      <c r="S2912" s="27">
        <v>0</v>
      </c>
      <c r="T2912" s="27">
        <v>911.46999999999991</v>
      </c>
      <c r="U2912" s="64">
        <f t="shared" si="228"/>
        <v>1317.31</v>
      </c>
      <c r="V2912" s="65">
        <f t="shared" si="229"/>
        <v>2228.7799999999997</v>
      </c>
    </row>
    <row r="2913" spans="1:22" x14ac:dyDescent="0.25">
      <c r="A2913" s="1" t="s">
        <v>3731</v>
      </c>
      <c r="B2913" t="s">
        <v>57</v>
      </c>
      <c r="C2913" t="s">
        <v>1506</v>
      </c>
      <c r="D2913" t="s">
        <v>1507</v>
      </c>
      <c r="E2913" t="s">
        <v>3</v>
      </c>
      <c r="F2913">
        <f t="shared" si="225"/>
        <v>7</v>
      </c>
      <c r="G2913" t="s">
        <v>3796</v>
      </c>
      <c r="H2913" t="s">
        <v>3782</v>
      </c>
      <c r="I2913" t="s">
        <v>3783</v>
      </c>
      <c r="J2913" t="s">
        <v>4397</v>
      </c>
      <c r="K2913" s="46">
        <v>1</v>
      </c>
      <c r="L2913" s="27">
        <v>3180.7</v>
      </c>
      <c r="M2913" s="27">
        <v>0</v>
      </c>
      <c r="N2913" s="27">
        <v>2.2737367544323206E-13</v>
      </c>
      <c r="O2913" s="70">
        <f t="shared" si="226"/>
        <v>3180.7</v>
      </c>
      <c r="P2913" s="76">
        <v>1.4452628713666817</v>
      </c>
      <c r="Q2913" s="66">
        <f t="shared" si="227"/>
        <v>0</v>
      </c>
      <c r="R2913" s="63">
        <v>1</v>
      </c>
      <c r="S2913" s="27">
        <v>0</v>
      </c>
      <c r="T2913" s="27">
        <v>3180.7</v>
      </c>
      <c r="U2913" s="64">
        <f t="shared" si="228"/>
        <v>0</v>
      </c>
      <c r="V2913" s="65">
        <f t="shared" si="229"/>
        <v>3180.7</v>
      </c>
    </row>
    <row r="2914" spans="1:22" x14ac:dyDescent="0.25">
      <c r="A2914" s="1" t="s">
        <v>3731</v>
      </c>
      <c r="B2914" t="s">
        <v>57</v>
      </c>
      <c r="C2914" t="s">
        <v>1506</v>
      </c>
      <c r="D2914" t="s">
        <v>1507</v>
      </c>
      <c r="E2914" t="s">
        <v>3</v>
      </c>
      <c r="F2914">
        <f t="shared" si="225"/>
        <v>7</v>
      </c>
      <c r="G2914" t="s">
        <v>3940</v>
      </c>
      <c r="H2914" t="s">
        <v>3782</v>
      </c>
      <c r="I2914" t="s">
        <v>3783</v>
      </c>
      <c r="J2914" t="s">
        <v>4397</v>
      </c>
      <c r="K2914" s="46">
        <v>1</v>
      </c>
      <c r="L2914" s="27">
        <v>3180.7</v>
      </c>
      <c r="M2914" s="27">
        <v>0</v>
      </c>
      <c r="N2914" s="27">
        <v>2.2737367544323206E-13</v>
      </c>
      <c r="O2914" s="70">
        <f t="shared" si="226"/>
        <v>3180.7</v>
      </c>
      <c r="P2914" s="76">
        <v>1.4452628713666817</v>
      </c>
      <c r="Q2914" s="66">
        <f t="shared" si="227"/>
        <v>0</v>
      </c>
      <c r="R2914" s="63">
        <v>1</v>
      </c>
      <c r="S2914" s="27">
        <v>0</v>
      </c>
      <c r="T2914" s="27">
        <v>3180.7</v>
      </c>
      <c r="U2914" s="64">
        <f t="shared" si="228"/>
        <v>0</v>
      </c>
      <c r="V2914" s="65">
        <f t="shared" si="229"/>
        <v>3180.7</v>
      </c>
    </row>
    <row r="2915" spans="1:22" x14ac:dyDescent="0.25">
      <c r="A2915" s="1" t="s">
        <v>3731</v>
      </c>
      <c r="B2915" t="s">
        <v>57</v>
      </c>
      <c r="C2915" t="s">
        <v>1508</v>
      </c>
      <c r="D2915" t="s">
        <v>1509</v>
      </c>
      <c r="E2915" t="s">
        <v>3</v>
      </c>
      <c r="F2915">
        <f t="shared" si="225"/>
        <v>7</v>
      </c>
      <c r="G2915" t="s">
        <v>3778</v>
      </c>
      <c r="H2915" t="s">
        <v>3779</v>
      </c>
      <c r="I2915" t="s">
        <v>3780</v>
      </c>
      <c r="J2915" t="s">
        <v>4397</v>
      </c>
      <c r="K2915" s="46">
        <v>1.0823</v>
      </c>
      <c r="L2915" s="27">
        <v>0</v>
      </c>
      <c r="M2915" s="27">
        <v>679.36</v>
      </c>
      <c r="N2915" s="27">
        <v>416.9</v>
      </c>
      <c r="O2915" s="70">
        <f t="shared" si="226"/>
        <v>1096.26</v>
      </c>
      <c r="P2915" s="76">
        <v>1.4452632867699038</v>
      </c>
      <c r="Q2915" s="66">
        <f t="shared" si="227"/>
        <v>602.53</v>
      </c>
      <c r="R2915" s="63">
        <v>1</v>
      </c>
      <c r="S2915" s="27">
        <v>0</v>
      </c>
      <c r="T2915" s="27">
        <v>1096.26</v>
      </c>
      <c r="U2915" s="64">
        <f t="shared" si="228"/>
        <v>602.53</v>
      </c>
      <c r="V2915" s="65">
        <f t="shared" si="229"/>
        <v>1698.79</v>
      </c>
    </row>
    <row r="2916" spans="1:22" x14ac:dyDescent="0.25">
      <c r="A2916" s="1" t="s">
        <v>3731</v>
      </c>
      <c r="B2916" t="s">
        <v>57</v>
      </c>
      <c r="C2916" t="s">
        <v>1508</v>
      </c>
      <c r="D2916" t="s">
        <v>1509</v>
      </c>
      <c r="E2916" t="s">
        <v>3</v>
      </c>
      <c r="F2916">
        <f t="shared" si="225"/>
        <v>7</v>
      </c>
      <c r="G2916" t="s">
        <v>3900</v>
      </c>
      <c r="H2916" t="s">
        <v>3779</v>
      </c>
      <c r="I2916" t="s">
        <v>3780</v>
      </c>
      <c r="J2916" t="s">
        <v>4397</v>
      </c>
      <c r="K2916" s="46">
        <v>3</v>
      </c>
      <c r="L2916" s="27">
        <v>0</v>
      </c>
      <c r="M2916" s="27">
        <v>1883.1</v>
      </c>
      <c r="N2916" s="27">
        <v>1155.5999999999999</v>
      </c>
      <c r="O2916" s="70">
        <f t="shared" si="226"/>
        <v>3038.7</v>
      </c>
      <c r="P2916" s="76">
        <v>1.4452632867699038</v>
      </c>
      <c r="Q2916" s="66">
        <f t="shared" si="227"/>
        <v>1670.15</v>
      </c>
      <c r="R2916" s="63">
        <v>1</v>
      </c>
      <c r="S2916" s="27">
        <v>0</v>
      </c>
      <c r="T2916" s="27">
        <v>3038.7</v>
      </c>
      <c r="U2916" s="64">
        <f t="shared" si="228"/>
        <v>1670.15</v>
      </c>
      <c r="V2916" s="65">
        <f t="shared" si="229"/>
        <v>4708.8500000000004</v>
      </c>
    </row>
    <row r="2917" spans="1:22" x14ac:dyDescent="0.25">
      <c r="A2917" s="1" t="s">
        <v>3731</v>
      </c>
      <c r="B2917" t="s">
        <v>57</v>
      </c>
      <c r="C2917" t="s">
        <v>1508</v>
      </c>
      <c r="D2917" t="s">
        <v>1509</v>
      </c>
      <c r="E2917" t="s">
        <v>3</v>
      </c>
      <c r="F2917">
        <f t="shared" si="225"/>
        <v>7</v>
      </c>
      <c r="G2917" t="s">
        <v>4036</v>
      </c>
      <c r="H2917" t="s">
        <v>3782</v>
      </c>
      <c r="I2917" t="s">
        <v>3783</v>
      </c>
      <c r="J2917" t="s">
        <v>4397</v>
      </c>
      <c r="K2917" s="46">
        <v>1.8777999999999999</v>
      </c>
      <c r="L2917" s="27">
        <v>723.33</v>
      </c>
      <c r="M2917" s="27">
        <v>1178.7</v>
      </c>
      <c r="N2917" s="27">
        <v>0</v>
      </c>
      <c r="O2917" s="70">
        <f t="shared" si="226"/>
        <v>1902.0300000000002</v>
      </c>
      <c r="P2917" s="76">
        <v>0</v>
      </c>
      <c r="Q2917" s="66">
        <f t="shared" si="227"/>
        <v>0</v>
      </c>
      <c r="R2917" s="63">
        <v>1</v>
      </c>
      <c r="S2917" s="27">
        <v>0</v>
      </c>
      <c r="T2917" s="27">
        <v>1902.0300000000002</v>
      </c>
      <c r="U2917" s="64">
        <f t="shared" si="228"/>
        <v>0</v>
      </c>
      <c r="V2917" s="65">
        <f t="shared" si="229"/>
        <v>1902.0300000000002</v>
      </c>
    </row>
    <row r="2918" spans="1:22" x14ac:dyDescent="0.25">
      <c r="A2918" s="1" t="s">
        <v>3731</v>
      </c>
      <c r="B2918" t="s">
        <v>57</v>
      </c>
      <c r="C2918" t="s">
        <v>1508</v>
      </c>
      <c r="D2918" t="s">
        <v>1509</v>
      </c>
      <c r="E2918" t="s">
        <v>3</v>
      </c>
      <c r="F2918">
        <f t="shared" si="225"/>
        <v>7</v>
      </c>
      <c r="G2918" t="s">
        <v>4304</v>
      </c>
      <c r="H2918" t="s">
        <v>3782</v>
      </c>
      <c r="I2918" t="s">
        <v>3785</v>
      </c>
      <c r="J2918" t="s">
        <v>4397</v>
      </c>
      <c r="K2918" s="46">
        <v>1.5</v>
      </c>
      <c r="L2918" s="27">
        <v>0</v>
      </c>
      <c r="M2918" s="27">
        <v>941.55</v>
      </c>
      <c r="N2918" s="27">
        <v>577.79999999999995</v>
      </c>
      <c r="O2918" s="70">
        <f t="shared" si="226"/>
        <v>1519.35</v>
      </c>
      <c r="P2918" s="76">
        <v>1.4452632867699038</v>
      </c>
      <c r="Q2918" s="66">
        <f t="shared" si="227"/>
        <v>835.07</v>
      </c>
      <c r="R2918" s="63">
        <v>1</v>
      </c>
      <c r="S2918" s="27">
        <v>0</v>
      </c>
      <c r="T2918" s="27">
        <v>1519.35</v>
      </c>
      <c r="U2918" s="64">
        <f t="shared" si="228"/>
        <v>835.07</v>
      </c>
      <c r="V2918" s="65">
        <f t="shared" si="229"/>
        <v>2354.42</v>
      </c>
    </row>
    <row r="2919" spans="1:22" x14ac:dyDescent="0.25">
      <c r="A2919" s="1" t="s">
        <v>3731</v>
      </c>
      <c r="B2919" t="s">
        <v>57</v>
      </c>
      <c r="C2919" t="s">
        <v>1508</v>
      </c>
      <c r="D2919" t="s">
        <v>1509</v>
      </c>
      <c r="E2919" t="s">
        <v>3</v>
      </c>
      <c r="F2919">
        <f t="shared" si="225"/>
        <v>7</v>
      </c>
      <c r="G2919" t="s">
        <v>3787</v>
      </c>
      <c r="H2919" t="s">
        <v>3782</v>
      </c>
      <c r="I2919" t="s">
        <v>3785</v>
      </c>
      <c r="J2919" t="s">
        <v>4397</v>
      </c>
      <c r="K2919" s="46">
        <v>0.99099999999999999</v>
      </c>
      <c r="L2919" s="27">
        <v>0</v>
      </c>
      <c r="M2919" s="27">
        <v>622.04999999999995</v>
      </c>
      <c r="N2919" s="27">
        <v>381.73000000000008</v>
      </c>
      <c r="O2919" s="70">
        <f t="shared" si="226"/>
        <v>1003.78</v>
      </c>
      <c r="P2919" s="76">
        <v>1.4452632867699038</v>
      </c>
      <c r="Q2919" s="66">
        <f t="shared" si="227"/>
        <v>551.70000000000005</v>
      </c>
      <c r="R2919" s="63">
        <v>1</v>
      </c>
      <c r="S2919" s="27">
        <v>0</v>
      </c>
      <c r="T2919" s="27">
        <v>1003.78</v>
      </c>
      <c r="U2919" s="64">
        <f t="shared" si="228"/>
        <v>551.70000000000005</v>
      </c>
      <c r="V2919" s="65">
        <f t="shared" si="229"/>
        <v>1555.48</v>
      </c>
    </row>
    <row r="2920" spans="1:22" x14ac:dyDescent="0.25">
      <c r="A2920" s="1" t="s">
        <v>3731</v>
      </c>
      <c r="B2920" t="s">
        <v>57</v>
      </c>
      <c r="C2920" t="s">
        <v>1510</v>
      </c>
      <c r="D2920" t="s">
        <v>1511</v>
      </c>
      <c r="E2920" t="s">
        <v>3</v>
      </c>
      <c r="F2920">
        <f t="shared" si="225"/>
        <v>7</v>
      </c>
      <c r="G2920" t="s">
        <v>3778</v>
      </c>
      <c r="H2920" t="s">
        <v>3779</v>
      </c>
      <c r="I2920" t="s">
        <v>3780</v>
      </c>
      <c r="J2920" t="s">
        <v>4397</v>
      </c>
      <c r="K2920" s="46">
        <v>0.87180000000000002</v>
      </c>
      <c r="L2920" s="27">
        <v>21.29</v>
      </c>
      <c r="M2920" s="27">
        <v>237.43</v>
      </c>
      <c r="N2920" s="27">
        <v>245.39</v>
      </c>
      <c r="O2920" s="70">
        <f t="shared" si="226"/>
        <v>504.11</v>
      </c>
      <c r="P2920" s="76">
        <v>1.4452646865599392</v>
      </c>
      <c r="Q2920" s="66">
        <f t="shared" si="227"/>
        <v>354.65</v>
      </c>
      <c r="R2920" s="63">
        <v>1</v>
      </c>
      <c r="S2920" s="27">
        <v>0</v>
      </c>
      <c r="T2920" s="27">
        <v>504.11</v>
      </c>
      <c r="U2920" s="64">
        <f t="shared" si="228"/>
        <v>354.65</v>
      </c>
      <c r="V2920" s="65">
        <f t="shared" si="229"/>
        <v>858.76</v>
      </c>
    </row>
    <row r="2921" spans="1:22" x14ac:dyDescent="0.25">
      <c r="A2921" s="1" t="s">
        <v>3731</v>
      </c>
      <c r="B2921" t="s">
        <v>57</v>
      </c>
      <c r="C2921" t="s">
        <v>1510</v>
      </c>
      <c r="D2921" t="s">
        <v>1511</v>
      </c>
      <c r="E2921" t="s">
        <v>3</v>
      </c>
      <c r="F2921">
        <f t="shared" si="225"/>
        <v>7</v>
      </c>
      <c r="G2921" t="s">
        <v>3902</v>
      </c>
      <c r="H2921" t="s">
        <v>3782</v>
      </c>
      <c r="I2921" t="s">
        <v>3783</v>
      </c>
      <c r="J2921" t="s">
        <v>4397</v>
      </c>
      <c r="K2921" s="46">
        <v>1.4791000000000001</v>
      </c>
      <c r="L2921" s="27">
        <v>452.46</v>
      </c>
      <c r="M2921" s="27">
        <v>402.83</v>
      </c>
      <c r="N2921" s="27">
        <v>0</v>
      </c>
      <c r="O2921" s="70">
        <f t="shared" si="226"/>
        <v>855.29</v>
      </c>
      <c r="P2921" s="76">
        <v>0</v>
      </c>
      <c r="Q2921" s="66">
        <f t="shared" si="227"/>
        <v>0</v>
      </c>
      <c r="R2921" s="63">
        <v>1</v>
      </c>
      <c r="S2921" s="27">
        <v>0</v>
      </c>
      <c r="T2921" s="27">
        <v>855.29</v>
      </c>
      <c r="U2921" s="64">
        <f t="shared" si="228"/>
        <v>0</v>
      </c>
      <c r="V2921" s="65">
        <f t="shared" si="229"/>
        <v>855.29</v>
      </c>
    </row>
    <row r="2922" spans="1:22" x14ac:dyDescent="0.25">
      <c r="A2922" s="1" t="s">
        <v>3731</v>
      </c>
      <c r="B2922" t="s">
        <v>57</v>
      </c>
      <c r="C2922" t="s">
        <v>1510</v>
      </c>
      <c r="D2922" t="s">
        <v>1511</v>
      </c>
      <c r="E2922" t="s">
        <v>3</v>
      </c>
      <c r="F2922">
        <f t="shared" si="225"/>
        <v>7</v>
      </c>
      <c r="G2922" t="s">
        <v>3796</v>
      </c>
      <c r="H2922" t="s">
        <v>3782</v>
      </c>
      <c r="I2922" t="s">
        <v>3783</v>
      </c>
      <c r="J2922" t="s">
        <v>4397</v>
      </c>
      <c r="K2922" s="46">
        <v>0.73399999999999999</v>
      </c>
      <c r="L2922" s="27">
        <v>224.53</v>
      </c>
      <c r="M2922" s="27">
        <v>199.9</v>
      </c>
      <c r="N2922" s="27">
        <v>0</v>
      </c>
      <c r="O2922" s="70">
        <f t="shared" si="226"/>
        <v>424.43</v>
      </c>
      <c r="P2922" s="76">
        <v>0</v>
      </c>
      <c r="Q2922" s="66">
        <f t="shared" si="227"/>
        <v>0</v>
      </c>
      <c r="R2922" s="63">
        <v>1</v>
      </c>
      <c r="S2922" s="27">
        <v>0</v>
      </c>
      <c r="T2922" s="27">
        <v>424.43</v>
      </c>
      <c r="U2922" s="64">
        <f t="shared" si="228"/>
        <v>0</v>
      </c>
      <c r="V2922" s="65">
        <f t="shared" si="229"/>
        <v>424.43</v>
      </c>
    </row>
    <row r="2923" spans="1:22" x14ac:dyDescent="0.25">
      <c r="A2923" s="1" t="s">
        <v>3731</v>
      </c>
      <c r="B2923" t="s">
        <v>57</v>
      </c>
      <c r="C2923" t="s">
        <v>1510</v>
      </c>
      <c r="D2923" t="s">
        <v>1511</v>
      </c>
      <c r="E2923" t="s">
        <v>3</v>
      </c>
      <c r="F2923">
        <f t="shared" si="225"/>
        <v>7</v>
      </c>
      <c r="G2923" t="s">
        <v>3787</v>
      </c>
      <c r="H2923" t="s">
        <v>3782</v>
      </c>
      <c r="I2923" t="s">
        <v>3785</v>
      </c>
      <c r="J2923" t="s">
        <v>4397</v>
      </c>
      <c r="K2923" s="46">
        <v>0.71889999999999998</v>
      </c>
      <c r="L2923" s="27">
        <v>0</v>
      </c>
      <c r="M2923" s="27">
        <v>195.79</v>
      </c>
      <c r="N2923" s="27">
        <v>219.91</v>
      </c>
      <c r="O2923" s="70">
        <f t="shared" si="226"/>
        <v>415.7</v>
      </c>
      <c r="P2923" s="76">
        <v>1.4452646865599392</v>
      </c>
      <c r="Q2923" s="66">
        <f t="shared" si="227"/>
        <v>317.83</v>
      </c>
      <c r="R2923" s="63">
        <v>1</v>
      </c>
      <c r="S2923" s="27">
        <v>0</v>
      </c>
      <c r="T2923" s="27">
        <v>415.70000000000005</v>
      </c>
      <c r="U2923" s="64">
        <f t="shared" si="228"/>
        <v>317.83</v>
      </c>
      <c r="V2923" s="65">
        <f t="shared" si="229"/>
        <v>733.53</v>
      </c>
    </row>
    <row r="2924" spans="1:22" x14ac:dyDescent="0.25">
      <c r="A2924" s="1" t="s">
        <v>3731</v>
      </c>
      <c r="B2924" t="s">
        <v>57</v>
      </c>
      <c r="C2924" t="s">
        <v>1510</v>
      </c>
      <c r="D2924" t="s">
        <v>1511</v>
      </c>
      <c r="E2924" t="s">
        <v>3</v>
      </c>
      <c r="F2924">
        <f t="shared" si="225"/>
        <v>7</v>
      </c>
      <c r="G2924" t="s">
        <v>4004</v>
      </c>
      <c r="H2924" t="s">
        <v>3782</v>
      </c>
      <c r="I2924" t="s">
        <v>3785</v>
      </c>
      <c r="J2924" t="s">
        <v>4397</v>
      </c>
      <c r="K2924" s="46">
        <v>0.36980000000000002</v>
      </c>
      <c r="L2924" s="27">
        <v>0</v>
      </c>
      <c r="M2924" s="27">
        <v>100.72</v>
      </c>
      <c r="N2924" s="27">
        <v>113.12</v>
      </c>
      <c r="O2924" s="70">
        <f t="shared" si="226"/>
        <v>213.84</v>
      </c>
      <c r="P2924" s="76">
        <v>1.4452646865599392</v>
      </c>
      <c r="Q2924" s="66">
        <f t="shared" si="227"/>
        <v>163.49</v>
      </c>
      <c r="R2924" s="63">
        <v>1</v>
      </c>
      <c r="S2924" s="27">
        <v>0</v>
      </c>
      <c r="T2924" s="27">
        <v>213.84000000000003</v>
      </c>
      <c r="U2924" s="64">
        <f t="shared" si="228"/>
        <v>163.49</v>
      </c>
      <c r="V2924" s="65">
        <f t="shared" si="229"/>
        <v>377.33000000000004</v>
      </c>
    </row>
    <row r="2925" spans="1:22" x14ac:dyDescent="0.25">
      <c r="A2925" s="1" t="s">
        <v>3731</v>
      </c>
      <c r="B2925" t="s">
        <v>57</v>
      </c>
      <c r="C2925" t="s">
        <v>1512</v>
      </c>
      <c r="D2925" t="s">
        <v>57</v>
      </c>
      <c r="E2925" t="s">
        <v>3</v>
      </c>
      <c r="F2925">
        <f t="shared" si="225"/>
        <v>7</v>
      </c>
      <c r="G2925" t="s">
        <v>3778</v>
      </c>
      <c r="H2925" t="s">
        <v>3779</v>
      </c>
      <c r="I2925" t="s">
        <v>3780</v>
      </c>
      <c r="J2925" t="s">
        <v>4397</v>
      </c>
      <c r="K2925" s="46">
        <v>4.4683999999999999</v>
      </c>
      <c r="L2925" s="27">
        <v>51.18</v>
      </c>
      <c r="M2925" s="27">
        <v>6887.14</v>
      </c>
      <c r="N2925" s="27">
        <v>921.59</v>
      </c>
      <c r="O2925" s="70">
        <f t="shared" si="226"/>
        <v>7859.9100000000008</v>
      </c>
      <c r="P2925" s="76">
        <v>1.445262623590726</v>
      </c>
      <c r="Q2925" s="66">
        <f t="shared" si="227"/>
        <v>1331.94</v>
      </c>
      <c r="R2925" s="63">
        <v>1</v>
      </c>
      <c r="S2925" s="27">
        <v>0</v>
      </c>
      <c r="T2925" s="27">
        <v>7859.9100000000008</v>
      </c>
      <c r="U2925" s="64">
        <f t="shared" si="228"/>
        <v>1331.94</v>
      </c>
      <c r="V2925" s="65">
        <f t="shared" si="229"/>
        <v>9191.85</v>
      </c>
    </row>
    <row r="2926" spans="1:22" x14ac:dyDescent="0.25">
      <c r="A2926" s="1" t="s">
        <v>3731</v>
      </c>
      <c r="B2926" t="s">
        <v>57</v>
      </c>
      <c r="C2926" t="s">
        <v>1512</v>
      </c>
      <c r="D2926" t="s">
        <v>57</v>
      </c>
      <c r="E2926" t="s">
        <v>3</v>
      </c>
      <c r="F2926">
        <f t="shared" si="225"/>
        <v>7</v>
      </c>
      <c r="G2926" t="s">
        <v>3784</v>
      </c>
      <c r="H2926" t="s">
        <v>3782</v>
      </c>
      <c r="I2926" t="s">
        <v>3785</v>
      </c>
      <c r="J2926" t="s">
        <v>4397</v>
      </c>
      <c r="K2926" s="46">
        <v>0.82540000000000002</v>
      </c>
      <c r="L2926" s="27">
        <v>0</v>
      </c>
      <c r="M2926" s="27">
        <v>1272.19</v>
      </c>
      <c r="N2926" s="27">
        <v>179.69</v>
      </c>
      <c r="O2926" s="70">
        <f t="shared" si="226"/>
        <v>1451.88</v>
      </c>
      <c r="P2926" s="76">
        <v>1.445262623590726</v>
      </c>
      <c r="Q2926" s="66">
        <f t="shared" si="227"/>
        <v>259.7</v>
      </c>
      <c r="R2926" s="63">
        <v>1</v>
      </c>
      <c r="S2926" s="27">
        <v>0</v>
      </c>
      <c r="T2926" s="27">
        <v>1451.88</v>
      </c>
      <c r="U2926" s="64">
        <f t="shared" si="228"/>
        <v>259.7</v>
      </c>
      <c r="V2926" s="65">
        <f t="shared" si="229"/>
        <v>1711.5800000000002</v>
      </c>
    </row>
    <row r="2927" spans="1:22" x14ac:dyDescent="0.25">
      <c r="A2927" s="1" t="s">
        <v>3731</v>
      </c>
      <c r="B2927" t="s">
        <v>57</v>
      </c>
      <c r="C2927" t="s">
        <v>1512</v>
      </c>
      <c r="D2927" t="s">
        <v>57</v>
      </c>
      <c r="E2927" t="s">
        <v>3</v>
      </c>
      <c r="F2927">
        <f t="shared" si="225"/>
        <v>7</v>
      </c>
      <c r="G2927" t="s">
        <v>3787</v>
      </c>
      <c r="H2927" t="s">
        <v>3782</v>
      </c>
      <c r="I2927" t="s">
        <v>3785</v>
      </c>
      <c r="J2927" t="s">
        <v>4397</v>
      </c>
      <c r="K2927" s="46">
        <v>1.3665</v>
      </c>
      <c r="L2927" s="27">
        <v>0</v>
      </c>
      <c r="M2927" s="27">
        <v>2106.19</v>
      </c>
      <c r="N2927" s="27">
        <v>297.49</v>
      </c>
      <c r="O2927" s="70">
        <f t="shared" si="226"/>
        <v>2403.6800000000003</v>
      </c>
      <c r="P2927" s="76">
        <v>1.445262623590726</v>
      </c>
      <c r="Q2927" s="66">
        <f t="shared" si="227"/>
        <v>429.95</v>
      </c>
      <c r="R2927" s="63">
        <v>1</v>
      </c>
      <c r="S2927" s="27">
        <v>0</v>
      </c>
      <c r="T2927" s="27">
        <v>2403.6800000000003</v>
      </c>
      <c r="U2927" s="64">
        <f t="shared" si="228"/>
        <v>429.95</v>
      </c>
      <c r="V2927" s="65">
        <f t="shared" si="229"/>
        <v>2833.63</v>
      </c>
    </row>
    <row r="2928" spans="1:22" x14ac:dyDescent="0.25">
      <c r="A2928" s="1" t="s">
        <v>3731</v>
      </c>
      <c r="B2928" t="s">
        <v>57</v>
      </c>
      <c r="C2928" t="s">
        <v>1513</v>
      </c>
      <c r="D2928" t="s">
        <v>1514</v>
      </c>
      <c r="E2928" t="s">
        <v>3</v>
      </c>
      <c r="F2928">
        <f t="shared" si="225"/>
        <v>7</v>
      </c>
      <c r="G2928" t="s">
        <v>3778</v>
      </c>
      <c r="H2928" t="s">
        <v>3779</v>
      </c>
      <c r="I2928" t="s">
        <v>3780</v>
      </c>
      <c r="J2928" t="s">
        <v>4397</v>
      </c>
      <c r="K2928" s="46">
        <v>0.85850000000000004</v>
      </c>
      <c r="L2928" s="27">
        <v>21.42</v>
      </c>
      <c r="M2928" s="27">
        <v>10825.9</v>
      </c>
      <c r="N2928" s="27">
        <v>46.660000000000004</v>
      </c>
      <c r="O2928" s="70">
        <f t="shared" si="226"/>
        <v>10893.98</v>
      </c>
      <c r="P2928" s="76">
        <v>1.4452690801511705</v>
      </c>
      <c r="Q2928" s="66">
        <f t="shared" si="227"/>
        <v>67.44</v>
      </c>
      <c r="R2928" s="63">
        <v>1</v>
      </c>
      <c r="S2928" s="27">
        <v>0</v>
      </c>
      <c r="T2928" s="27">
        <v>10893.98</v>
      </c>
      <c r="U2928" s="64">
        <f t="shared" si="228"/>
        <v>67.44</v>
      </c>
      <c r="V2928" s="65">
        <f t="shared" si="229"/>
        <v>10961.42</v>
      </c>
    </row>
    <row r="2929" spans="1:22" x14ac:dyDescent="0.25">
      <c r="A2929" s="1" t="s">
        <v>3731</v>
      </c>
      <c r="B2929" t="s">
        <v>57</v>
      </c>
      <c r="C2929" t="s">
        <v>1513</v>
      </c>
      <c r="D2929" t="s">
        <v>1514</v>
      </c>
      <c r="E2929" t="s">
        <v>3</v>
      </c>
      <c r="F2929">
        <f t="shared" si="225"/>
        <v>7</v>
      </c>
      <c r="G2929" t="s">
        <v>4037</v>
      </c>
      <c r="H2929" t="s">
        <v>3782</v>
      </c>
      <c r="I2929" t="s">
        <v>3785</v>
      </c>
      <c r="J2929" t="s">
        <v>4397</v>
      </c>
      <c r="K2929" s="46">
        <v>1.4450000000000001</v>
      </c>
      <c r="L2929" s="27">
        <v>0</v>
      </c>
      <c r="M2929" s="27">
        <v>18221.810000000001</v>
      </c>
      <c r="N2929" s="27">
        <v>114.59</v>
      </c>
      <c r="O2929" s="70">
        <f t="shared" si="226"/>
        <v>18336.400000000001</v>
      </c>
      <c r="P2929" s="76">
        <v>1.4452690801511705</v>
      </c>
      <c r="Q2929" s="66">
        <f t="shared" si="227"/>
        <v>165.61</v>
      </c>
      <c r="R2929" s="63">
        <v>1</v>
      </c>
      <c r="S2929" s="27">
        <v>0</v>
      </c>
      <c r="T2929" s="27">
        <v>18336.400000000001</v>
      </c>
      <c r="U2929" s="64">
        <f t="shared" si="228"/>
        <v>165.61</v>
      </c>
      <c r="V2929" s="65">
        <f t="shared" si="229"/>
        <v>18502.010000000002</v>
      </c>
    </row>
    <row r="2930" spans="1:22" x14ac:dyDescent="0.25">
      <c r="A2930" s="1" t="s">
        <v>3731</v>
      </c>
      <c r="B2930" t="s">
        <v>57</v>
      </c>
      <c r="C2930" t="s">
        <v>1513</v>
      </c>
      <c r="D2930" t="s">
        <v>1514</v>
      </c>
      <c r="E2930" t="s">
        <v>3</v>
      </c>
      <c r="F2930">
        <f t="shared" si="225"/>
        <v>7</v>
      </c>
      <c r="G2930" t="s">
        <v>3900</v>
      </c>
      <c r="H2930" t="s">
        <v>3779</v>
      </c>
      <c r="I2930" t="s">
        <v>3780</v>
      </c>
      <c r="J2930" t="s">
        <v>4397</v>
      </c>
      <c r="K2930" s="46">
        <v>1.7618</v>
      </c>
      <c r="L2930" s="27">
        <v>43.96</v>
      </c>
      <c r="M2930" s="27">
        <v>22216.74</v>
      </c>
      <c r="N2930" s="27">
        <v>95.75</v>
      </c>
      <c r="O2930" s="70">
        <f t="shared" si="226"/>
        <v>22356.45</v>
      </c>
      <c r="P2930" s="76">
        <v>1.4452690801511705</v>
      </c>
      <c r="Q2930" s="66">
        <f t="shared" si="227"/>
        <v>138.38</v>
      </c>
      <c r="R2930" s="63">
        <v>1</v>
      </c>
      <c r="S2930" s="27">
        <v>0</v>
      </c>
      <c r="T2930" s="27">
        <v>22356.45</v>
      </c>
      <c r="U2930" s="64">
        <f t="shared" si="228"/>
        <v>138.38</v>
      </c>
      <c r="V2930" s="65">
        <f t="shared" si="229"/>
        <v>22494.83</v>
      </c>
    </row>
    <row r="2931" spans="1:22" x14ac:dyDescent="0.25">
      <c r="A2931" s="1" t="s">
        <v>3731</v>
      </c>
      <c r="B2931" t="s">
        <v>57</v>
      </c>
      <c r="C2931" t="s">
        <v>1513</v>
      </c>
      <c r="D2931" t="s">
        <v>1514</v>
      </c>
      <c r="E2931" t="s">
        <v>3</v>
      </c>
      <c r="F2931">
        <f t="shared" si="225"/>
        <v>7</v>
      </c>
      <c r="G2931" t="s">
        <v>3906</v>
      </c>
      <c r="H2931" t="s">
        <v>3779</v>
      </c>
      <c r="I2931" t="s">
        <v>3780</v>
      </c>
      <c r="J2931" t="s">
        <v>4397</v>
      </c>
      <c r="K2931" s="46">
        <v>3.9169</v>
      </c>
      <c r="L2931" s="27">
        <v>97.75</v>
      </c>
      <c r="M2931" s="27">
        <v>49393.09</v>
      </c>
      <c r="N2931" s="27">
        <v>212.86</v>
      </c>
      <c r="O2931" s="70">
        <f t="shared" si="226"/>
        <v>49703.7</v>
      </c>
      <c r="P2931" s="76">
        <v>1.4452690801511705</v>
      </c>
      <c r="Q2931" s="66">
        <f t="shared" si="227"/>
        <v>307.64</v>
      </c>
      <c r="R2931" s="63">
        <v>1</v>
      </c>
      <c r="S2931" s="27">
        <v>0</v>
      </c>
      <c r="T2931" s="27">
        <v>49703.7</v>
      </c>
      <c r="U2931" s="64">
        <f t="shared" si="228"/>
        <v>307.64</v>
      </c>
      <c r="V2931" s="65">
        <f t="shared" si="229"/>
        <v>50011.34</v>
      </c>
    </row>
    <row r="2932" spans="1:22" x14ac:dyDescent="0.25">
      <c r="A2932" s="1" t="s">
        <v>3731</v>
      </c>
      <c r="B2932" t="s">
        <v>57</v>
      </c>
      <c r="C2932" t="s">
        <v>1513</v>
      </c>
      <c r="D2932" t="s">
        <v>1514</v>
      </c>
      <c r="E2932" t="s">
        <v>3</v>
      </c>
      <c r="F2932">
        <f t="shared" si="225"/>
        <v>7</v>
      </c>
      <c r="G2932" t="s">
        <v>3902</v>
      </c>
      <c r="H2932" t="s">
        <v>3782</v>
      </c>
      <c r="I2932" t="s">
        <v>3783</v>
      </c>
      <c r="J2932" t="s">
        <v>4397</v>
      </c>
      <c r="K2932" s="46">
        <v>2.4481000000000002</v>
      </c>
      <c r="L2932" s="27">
        <v>194.13</v>
      </c>
      <c r="M2932" s="27">
        <v>30871.15</v>
      </c>
      <c r="N2932" s="27">
        <v>0</v>
      </c>
      <c r="O2932" s="70">
        <f t="shared" si="226"/>
        <v>31065.280000000002</v>
      </c>
      <c r="P2932" s="76">
        <v>0</v>
      </c>
      <c r="Q2932" s="66">
        <f t="shared" si="227"/>
        <v>0</v>
      </c>
      <c r="R2932" s="63">
        <v>1</v>
      </c>
      <c r="S2932" s="27">
        <v>0</v>
      </c>
      <c r="T2932" s="27">
        <v>31065.280000000002</v>
      </c>
      <c r="U2932" s="64">
        <f t="shared" si="228"/>
        <v>0</v>
      </c>
      <c r="V2932" s="65">
        <f t="shared" si="229"/>
        <v>31065.280000000002</v>
      </c>
    </row>
    <row r="2933" spans="1:22" x14ac:dyDescent="0.25">
      <c r="A2933" s="1" t="s">
        <v>3731</v>
      </c>
      <c r="B2933" t="s">
        <v>57</v>
      </c>
      <c r="C2933" t="s">
        <v>1513</v>
      </c>
      <c r="D2933" t="s">
        <v>1514</v>
      </c>
      <c r="E2933" t="s">
        <v>3</v>
      </c>
      <c r="F2933">
        <f t="shared" si="225"/>
        <v>7</v>
      </c>
      <c r="G2933" t="s">
        <v>3787</v>
      </c>
      <c r="H2933" t="s">
        <v>3782</v>
      </c>
      <c r="I2933" t="s">
        <v>3785</v>
      </c>
      <c r="J2933" t="s">
        <v>4397</v>
      </c>
      <c r="K2933" s="46">
        <v>1.4491000000000001</v>
      </c>
      <c r="L2933" s="27">
        <v>0</v>
      </c>
      <c r="M2933" s="27">
        <v>18273.509999999998</v>
      </c>
      <c r="N2933" s="27">
        <v>114.91</v>
      </c>
      <c r="O2933" s="70">
        <f t="shared" si="226"/>
        <v>18388.419999999998</v>
      </c>
      <c r="P2933" s="76">
        <v>1.4452690801511705</v>
      </c>
      <c r="Q2933" s="66">
        <f t="shared" si="227"/>
        <v>166.08</v>
      </c>
      <c r="R2933" s="63">
        <v>1</v>
      </c>
      <c r="S2933" s="27">
        <v>0</v>
      </c>
      <c r="T2933" s="27">
        <v>18388.419999999998</v>
      </c>
      <c r="U2933" s="64">
        <f t="shared" si="228"/>
        <v>166.08</v>
      </c>
      <c r="V2933" s="65">
        <f t="shared" si="229"/>
        <v>18554.5</v>
      </c>
    </row>
    <row r="2934" spans="1:22" x14ac:dyDescent="0.25">
      <c r="A2934" s="1" t="s">
        <v>3731</v>
      </c>
      <c r="B2934" t="s">
        <v>57</v>
      </c>
      <c r="C2934" t="s">
        <v>1515</v>
      </c>
      <c r="D2934" t="s">
        <v>1516</v>
      </c>
      <c r="E2934" t="s">
        <v>3</v>
      </c>
      <c r="F2934">
        <f t="shared" si="225"/>
        <v>7</v>
      </c>
      <c r="G2934" t="s">
        <v>3778</v>
      </c>
      <c r="H2934" t="s">
        <v>3779</v>
      </c>
      <c r="I2934" t="s">
        <v>3780</v>
      </c>
      <c r="J2934" t="s">
        <v>4397</v>
      </c>
      <c r="K2934" s="46">
        <v>1.3925000000000001</v>
      </c>
      <c r="L2934" s="27">
        <v>0</v>
      </c>
      <c r="M2934" s="27">
        <v>1390.9</v>
      </c>
      <c r="N2934" s="27">
        <v>0</v>
      </c>
      <c r="O2934" s="70">
        <f t="shared" si="226"/>
        <v>1390.9</v>
      </c>
      <c r="P2934" s="76">
        <v>0</v>
      </c>
      <c r="Q2934" s="66">
        <f t="shared" si="227"/>
        <v>0</v>
      </c>
      <c r="R2934" s="63">
        <v>0</v>
      </c>
      <c r="S2934" s="27">
        <v>0</v>
      </c>
      <c r="T2934" s="27">
        <v>1390.9</v>
      </c>
      <c r="U2934" s="64">
        <f t="shared" si="228"/>
        <v>0</v>
      </c>
      <c r="V2934" s="65">
        <f t="shared" si="229"/>
        <v>1390.9</v>
      </c>
    </row>
    <row r="2935" spans="1:22" x14ac:dyDescent="0.25">
      <c r="A2935" s="1" t="s">
        <v>3731</v>
      </c>
      <c r="B2935" t="s">
        <v>57</v>
      </c>
      <c r="C2935" t="s">
        <v>1515</v>
      </c>
      <c r="D2935" t="s">
        <v>1516</v>
      </c>
      <c r="E2935" t="s">
        <v>3</v>
      </c>
      <c r="F2935">
        <f t="shared" si="225"/>
        <v>7</v>
      </c>
      <c r="G2935" t="s">
        <v>4018</v>
      </c>
      <c r="H2935" t="s">
        <v>3782</v>
      </c>
      <c r="I2935" t="s">
        <v>3785</v>
      </c>
      <c r="J2935" t="s">
        <v>4397</v>
      </c>
      <c r="K2935" s="46">
        <v>1.9894000000000001</v>
      </c>
      <c r="L2935" s="27">
        <v>0</v>
      </c>
      <c r="M2935" s="27">
        <v>1987.11</v>
      </c>
      <c r="N2935" s="27">
        <v>0</v>
      </c>
      <c r="O2935" s="70">
        <f t="shared" si="226"/>
        <v>1987.11</v>
      </c>
      <c r="P2935" s="76">
        <v>0</v>
      </c>
      <c r="Q2935" s="66">
        <f t="shared" si="227"/>
        <v>0</v>
      </c>
      <c r="R2935" s="63">
        <v>0</v>
      </c>
      <c r="S2935" s="27">
        <v>0</v>
      </c>
      <c r="T2935" s="27">
        <v>1987.11</v>
      </c>
      <c r="U2935" s="64">
        <f t="shared" si="228"/>
        <v>0</v>
      </c>
      <c r="V2935" s="65">
        <f t="shared" si="229"/>
        <v>1987.11</v>
      </c>
    </row>
    <row r="2936" spans="1:22" x14ac:dyDescent="0.25">
      <c r="A2936" s="1" t="s">
        <v>3731</v>
      </c>
      <c r="B2936" t="s">
        <v>57</v>
      </c>
      <c r="C2936" t="s">
        <v>1515</v>
      </c>
      <c r="D2936" t="s">
        <v>1516</v>
      </c>
      <c r="E2936" t="s">
        <v>3</v>
      </c>
      <c r="F2936">
        <f t="shared" si="225"/>
        <v>7</v>
      </c>
      <c r="G2936" t="s">
        <v>3787</v>
      </c>
      <c r="H2936" t="s">
        <v>3782</v>
      </c>
      <c r="I2936" t="s">
        <v>3785</v>
      </c>
      <c r="J2936" t="s">
        <v>4397</v>
      </c>
      <c r="K2936" s="46">
        <v>0.97240000000000004</v>
      </c>
      <c r="L2936" s="27">
        <v>0</v>
      </c>
      <c r="M2936" s="27">
        <v>971.28</v>
      </c>
      <c r="N2936" s="27">
        <v>0</v>
      </c>
      <c r="O2936" s="70">
        <f t="shared" si="226"/>
        <v>971.28</v>
      </c>
      <c r="P2936" s="76">
        <v>0</v>
      </c>
      <c r="Q2936" s="66">
        <f t="shared" si="227"/>
        <v>0</v>
      </c>
      <c r="R2936" s="63">
        <v>0</v>
      </c>
      <c r="S2936" s="27">
        <v>0</v>
      </c>
      <c r="T2936" s="27">
        <v>971.28</v>
      </c>
      <c r="U2936" s="64">
        <f t="shared" si="228"/>
        <v>0</v>
      </c>
      <c r="V2936" s="65">
        <f t="shared" si="229"/>
        <v>971.28</v>
      </c>
    </row>
    <row r="2937" spans="1:22" x14ac:dyDescent="0.25">
      <c r="A2937" s="1" t="s">
        <v>3731</v>
      </c>
      <c r="B2937" t="s">
        <v>57</v>
      </c>
      <c r="C2937" t="s">
        <v>1517</v>
      </c>
      <c r="D2937" t="s">
        <v>1518</v>
      </c>
      <c r="E2937" t="s">
        <v>3</v>
      </c>
      <c r="F2937">
        <f t="shared" si="225"/>
        <v>7</v>
      </c>
      <c r="G2937" t="s">
        <v>3778</v>
      </c>
      <c r="H2937" t="s">
        <v>3779</v>
      </c>
      <c r="I2937" t="s">
        <v>3780</v>
      </c>
      <c r="J2937" t="s">
        <v>4397</v>
      </c>
      <c r="K2937" s="46">
        <v>0.88160000000000005</v>
      </c>
      <c r="L2937" s="27">
        <v>0</v>
      </c>
      <c r="M2937" s="27">
        <v>0</v>
      </c>
      <c r="N2937" s="27">
        <v>0</v>
      </c>
      <c r="O2937" s="70">
        <f t="shared" si="226"/>
        <v>0</v>
      </c>
      <c r="P2937" s="76">
        <v>0</v>
      </c>
      <c r="Q2937" s="66">
        <f t="shared" si="227"/>
        <v>0</v>
      </c>
      <c r="R2937" s="63">
        <v>0</v>
      </c>
      <c r="S2937" s="27">
        <v>0</v>
      </c>
      <c r="T2937" s="27">
        <v>0</v>
      </c>
      <c r="U2937" s="64">
        <f t="shared" si="228"/>
        <v>0</v>
      </c>
      <c r="V2937" s="65">
        <f t="shared" si="229"/>
        <v>0</v>
      </c>
    </row>
    <row r="2938" spans="1:22" x14ac:dyDescent="0.25">
      <c r="A2938" s="1" t="s">
        <v>3731</v>
      </c>
      <c r="B2938" t="s">
        <v>57</v>
      </c>
      <c r="C2938" t="s">
        <v>1517</v>
      </c>
      <c r="D2938" t="s">
        <v>1518</v>
      </c>
      <c r="E2938" t="s">
        <v>3</v>
      </c>
      <c r="F2938">
        <f t="shared" si="225"/>
        <v>7</v>
      </c>
      <c r="G2938" t="s">
        <v>3900</v>
      </c>
      <c r="H2938" t="s">
        <v>3779</v>
      </c>
      <c r="I2938" t="s">
        <v>3780</v>
      </c>
      <c r="J2938" t="s">
        <v>4397</v>
      </c>
      <c r="K2938" s="46">
        <v>2.4359999999999999</v>
      </c>
      <c r="L2938" s="27">
        <v>0</v>
      </c>
      <c r="M2938" s="27">
        <v>0</v>
      </c>
      <c r="N2938" s="27">
        <v>0</v>
      </c>
      <c r="O2938" s="70">
        <f t="shared" si="226"/>
        <v>0</v>
      </c>
      <c r="P2938" s="76">
        <v>0</v>
      </c>
      <c r="Q2938" s="66">
        <f t="shared" si="227"/>
        <v>0</v>
      </c>
      <c r="R2938" s="63">
        <v>0</v>
      </c>
      <c r="S2938" s="27">
        <v>0</v>
      </c>
      <c r="T2938" s="27">
        <v>0</v>
      </c>
      <c r="U2938" s="64">
        <f t="shared" si="228"/>
        <v>0</v>
      </c>
      <c r="V2938" s="65">
        <f t="shared" si="229"/>
        <v>0</v>
      </c>
    </row>
    <row r="2939" spans="1:22" x14ac:dyDescent="0.25">
      <c r="A2939" s="1" t="s">
        <v>3731</v>
      </c>
      <c r="B2939" t="s">
        <v>57</v>
      </c>
      <c r="C2939" t="s">
        <v>1517</v>
      </c>
      <c r="D2939" t="s">
        <v>1518</v>
      </c>
      <c r="E2939" t="s">
        <v>3</v>
      </c>
      <c r="F2939">
        <f t="shared" si="225"/>
        <v>7</v>
      </c>
      <c r="G2939" t="s">
        <v>3996</v>
      </c>
      <c r="H2939" t="s">
        <v>3782</v>
      </c>
      <c r="I2939" t="s">
        <v>3785</v>
      </c>
      <c r="J2939" t="s">
        <v>4397</v>
      </c>
      <c r="K2939" s="46">
        <v>0.96699999999999997</v>
      </c>
      <c r="L2939" s="27">
        <v>0</v>
      </c>
      <c r="M2939" s="27">
        <v>0</v>
      </c>
      <c r="N2939" s="27">
        <v>0</v>
      </c>
      <c r="O2939" s="70">
        <f t="shared" si="226"/>
        <v>0</v>
      </c>
      <c r="P2939" s="76">
        <v>0</v>
      </c>
      <c r="Q2939" s="66">
        <f t="shared" si="227"/>
        <v>0</v>
      </c>
      <c r="R2939" s="63">
        <v>0</v>
      </c>
      <c r="S2939" s="27">
        <v>0</v>
      </c>
      <c r="T2939" s="27">
        <v>0</v>
      </c>
      <c r="U2939" s="64">
        <f t="shared" si="228"/>
        <v>0</v>
      </c>
      <c r="V2939" s="65">
        <f t="shared" si="229"/>
        <v>0</v>
      </c>
    </row>
    <row r="2940" spans="1:22" x14ac:dyDescent="0.25">
      <c r="A2940" s="1" t="s">
        <v>3731</v>
      </c>
      <c r="B2940" t="s">
        <v>57</v>
      </c>
      <c r="C2940" t="s">
        <v>1517</v>
      </c>
      <c r="D2940" t="s">
        <v>1518</v>
      </c>
      <c r="E2940" t="s">
        <v>3</v>
      </c>
      <c r="F2940">
        <f t="shared" si="225"/>
        <v>7</v>
      </c>
      <c r="G2940" t="s">
        <v>3787</v>
      </c>
      <c r="H2940" t="s">
        <v>3782</v>
      </c>
      <c r="I2940" t="s">
        <v>3785</v>
      </c>
      <c r="J2940" t="s">
        <v>4397</v>
      </c>
      <c r="K2940" s="46">
        <v>1.6716</v>
      </c>
      <c r="L2940" s="27">
        <v>0</v>
      </c>
      <c r="M2940" s="27">
        <v>0</v>
      </c>
      <c r="N2940" s="27">
        <v>0</v>
      </c>
      <c r="O2940" s="70">
        <f t="shared" si="226"/>
        <v>0</v>
      </c>
      <c r="P2940" s="76">
        <v>0</v>
      </c>
      <c r="Q2940" s="66">
        <f t="shared" si="227"/>
        <v>0</v>
      </c>
      <c r="R2940" s="63">
        <v>0</v>
      </c>
      <c r="S2940" s="27">
        <v>0</v>
      </c>
      <c r="T2940" s="27">
        <v>0</v>
      </c>
      <c r="U2940" s="64">
        <f t="shared" si="228"/>
        <v>0</v>
      </c>
      <c r="V2940" s="65">
        <f t="shared" si="229"/>
        <v>0</v>
      </c>
    </row>
    <row r="2941" spans="1:22" x14ac:dyDescent="0.25">
      <c r="A2941" s="1" t="s">
        <v>3731</v>
      </c>
      <c r="B2941" t="s">
        <v>57</v>
      </c>
      <c r="C2941" t="s">
        <v>1519</v>
      </c>
      <c r="D2941" t="s">
        <v>1520</v>
      </c>
      <c r="E2941" t="s">
        <v>3</v>
      </c>
      <c r="F2941">
        <f t="shared" si="225"/>
        <v>7</v>
      </c>
      <c r="G2941" t="s">
        <v>3778</v>
      </c>
      <c r="H2941" t="s">
        <v>3779</v>
      </c>
      <c r="I2941" t="s">
        <v>3780</v>
      </c>
      <c r="J2941" t="s">
        <v>4397</v>
      </c>
      <c r="K2941" s="46">
        <v>1.1096999999999999</v>
      </c>
      <c r="L2941" s="27">
        <v>10.68</v>
      </c>
      <c r="M2941" s="27">
        <v>277.76</v>
      </c>
      <c r="N2941" s="27">
        <v>71.44</v>
      </c>
      <c r="O2941" s="70">
        <f t="shared" si="226"/>
        <v>359.88</v>
      </c>
      <c r="P2941" s="76">
        <v>1.4452623469999144</v>
      </c>
      <c r="Q2941" s="66">
        <f t="shared" si="227"/>
        <v>103.25</v>
      </c>
      <c r="R2941" s="63">
        <v>1</v>
      </c>
      <c r="S2941" s="27">
        <v>0</v>
      </c>
      <c r="T2941" s="27">
        <v>359.88</v>
      </c>
      <c r="U2941" s="64">
        <f t="shared" si="228"/>
        <v>103.25</v>
      </c>
      <c r="V2941" s="65">
        <f t="shared" si="229"/>
        <v>463.13</v>
      </c>
    </row>
    <row r="2942" spans="1:22" x14ac:dyDescent="0.25">
      <c r="A2942" s="1" t="s">
        <v>3731</v>
      </c>
      <c r="B2942" t="s">
        <v>57</v>
      </c>
      <c r="C2942" t="s">
        <v>1519</v>
      </c>
      <c r="D2942" t="s">
        <v>1520</v>
      </c>
      <c r="E2942" t="s">
        <v>3</v>
      </c>
      <c r="F2942">
        <f t="shared" si="225"/>
        <v>7</v>
      </c>
      <c r="G2942" t="s">
        <v>3870</v>
      </c>
      <c r="H2942" t="s">
        <v>3782</v>
      </c>
      <c r="I2942" t="s">
        <v>3783</v>
      </c>
      <c r="J2942" t="s">
        <v>4397</v>
      </c>
      <c r="K2942" s="46">
        <v>1.3803000000000001</v>
      </c>
      <c r="L2942" s="27">
        <v>102.14</v>
      </c>
      <c r="M2942" s="27">
        <v>345.49</v>
      </c>
      <c r="N2942" s="27">
        <v>0</v>
      </c>
      <c r="O2942" s="70">
        <f t="shared" si="226"/>
        <v>447.63</v>
      </c>
      <c r="P2942" s="76">
        <v>0</v>
      </c>
      <c r="Q2942" s="66">
        <f t="shared" si="227"/>
        <v>0</v>
      </c>
      <c r="R2942" s="63">
        <v>1</v>
      </c>
      <c r="S2942" s="27">
        <v>0</v>
      </c>
      <c r="T2942" s="27">
        <v>447.63</v>
      </c>
      <c r="U2942" s="64">
        <f t="shared" si="228"/>
        <v>0</v>
      </c>
      <c r="V2942" s="65">
        <f t="shared" si="229"/>
        <v>447.63</v>
      </c>
    </row>
    <row r="2943" spans="1:22" x14ac:dyDescent="0.25">
      <c r="A2943" s="1" t="s">
        <v>3731</v>
      </c>
      <c r="B2943" t="s">
        <v>57</v>
      </c>
      <c r="C2943" t="s">
        <v>1519</v>
      </c>
      <c r="D2943" t="s">
        <v>1520</v>
      </c>
      <c r="E2943" t="s">
        <v>3</v>
      </c>
      <c r="F2943">
        <f t="shared" si="225"/>
        <v>7</v>
      </c>
      <c r="G2943" t="s">
        <v>3900</v>
      </c>
      <c r="H2943" t="s">
        <v>3779</v>
      </c>
      <c r="I2943" t="s">
        <v>3780</v>
      </c>
      <c r="J2943" t="s">
        <v>4397</v>
      </c>
      <c r="K2943" s="46">
        <v>5</v>
      </c>
      <c r="L2943" s="27">
        <v>48.12</v>
      </c>
      <c r="M2943" s="27">
        <v>1251.5</v>
      </c>
      <c r="N2943" s="27">
        <v>321.88</v>
      </c>
      <c r="O2943" s="70">
        <f t="shared" si="226"/>
        <v>1621.5</v>
      </c>
      <c r="P2943" s="76">
        <v>1.4452623469999144</v>
      </c>
      <c r="Q2943" s="66">
        <f t="shared" si="227"/>
        <v>465.2</v>
      </c>
      <c r="R2943" s="63">
        <v>1</v>
      </c>
      <c r="S2943" s="27">
        <v>0</v>
      </c>
      <c r="T2943" s="27">
        <v>1621.5</v>
      </c>
      <c r="U2943" s="64">
        <f t="shared" si="228"/>
        <v>465.2</v>
      </c>
      <c r="V2943" s="65">
        <f t="shared" si="229"/>
        <v>2086.6999999999998</v>
      </c>
    </row>
    <row r="2944" spans="1:22" x14ac:dyDescent="0.25">
      <c r="A2944" s="1" t="s">
        <v>3731</v>
      </c>
      <c r="B2944" t="s">
        <v>57</v>
      </c>
      <c r="C2944" t="s">
        <v>1519</v>
      </c>
      <c r="D2944" t="s">
        <v>1520</v>
      </c>
      <c r="E2944" t="s">
        <v>3</v>
      </c>
      <c r="F2944">
        <f t="shared" si="225"/>
        <v>7</v>
      </c>
      <c r="G2944" t="s">
        <v>3787</v>
      </c>
      <c r="H2944" t="s">
        <v>3782</v>
      </c>
      <c r="I2944" t="s">
        <v>3785</v>
      </c>
      <c r="J2944" t="s">
        <v>4397</v>
      </c>
      <c r="K2944" s="46">
        <v>1</v>
      </c>
      <c r="L2944" s="27">
        <v>0</v>
      </c>
      <c r="M2944" s="27">
        <v>250.3</v>
      </c>
      <c r="N2944" s="27">
        <v>74</v>
      </c>
      <c r="O2944" s="70">
        <f t="shared" si="226"/>
        <v>324.3</v>
      </c>
      <c r="P2944" s="76">
        <v>1.4452623469999144</v>
      </c>
      <c r="Q2944" s="66">
        <f t="shared" si="227"/>
        <v>106.95</v>
      </c>
      <c r="R2944" s="63">
        <v>1</v>
      </c>
      <c r="S2944" s="27">
        <v>0</v>
      </c>
      <c r="T2944" s="27">
        <v>324.3</v>
      </c>
      <c r="U2944" s="64">
        <f t="shared" si="228"/>
        <v>106.95</v>
      </c>
      <c r="V2944" s="65">
        <f t="shared" si="229"/>
        <v>431.25</v>
      </c>
    </row>
    <row r="2945" spans="1:22" x14ac:dyDescent="0.25">
      <c r="A2945" s="1" t="s">
        <v>3731</v>
      </c>
      <c r="B2945" t="s">
        <v>57</v>
      </c>
      <c r="C2945" t="s">
        <v>1521</v>
      </c>
      <c r="D2945" t="s">
        <v>1470</v>
      </c>
      <c r="E2945" t="s">
        <v>3</v>
      </c>
      <c r="F2945">
        <f t="shared" si="225"/>
        <v>7</v>
      </c>
      <c r="G2945" t="s">
        <v>3778</v>
      </c>
      <c r="H2945" t="s">
        <v>3779</v>
      </c>
      <c r="I2945" t="s">
        <v>3780</v>
      </c>
      <c r="J2945" t="s">
        <v>4397</v>
      </c>
      <c r="K2945" s="46">
        <v>1.3025</v>
      </c>
      <c r="L2945" s="27">
        <v>0</v>
      </c>
      <c r="M2945" s="27">
        <v>80.89</v>
      </c>
      <c r="N2945" s="27">
        <v>0</v>
      </c>
      <c r="O2945" s="70">
        <f t="shared" si="226"/>
        <v>80.89</v>
      </c>
      <c r="P2945" s="76">
        <v>0</v>
      </c>
      <c r="Q2945" s="66">
        <f t="shared" si="227"/>
        <v>0</v>
      </c>
      <c r="R2945" s="63">
        <v>0</v>
      </c>
      <c r="S2945" s="27">
        <v>0</v>
      </c>
      <c r="T2945" s="27">
        <v>80.89</v>
      </c>
      <c r="U2945" s="64">
        <f t="shared" si="228"/>
        <v>0</v>
      </c>
      <c r="V2945" s="65">
        <f t="shared" si="229"/>
        <v>80.89</v>
      </c>
    </row>
    <row r="2946" spans="1:22" x14ac:dyDescent="0.25">
      <c r="A2946" s="1" t="s">
        <v>3731</v>
      </c>
      <c r="B2946" t="s">
        <v>57</v>
      </c>
      <c r="C2946" t="s">
        <v>1521</v>
      </c>
      <c r="D2946" t="s">
        <v>1470</v>
      </c>
      <c r="E2946" t="s">
        <v>3</v>
      </c>
      <c r="F2946">
        <f t="shared" ref="F2946:F3009" si="230">LEN(C2946)</f>
        <v>7</v>
      </c>
      <c r="G2946" t="s">
        <v>3900</v>
      </c>
      <c r="H2946" t="s">
        <v>3779</v>
      </c>
      <c r="I2946" t="s">
        <v>3780</v>
      </c>
      <c r="J2946" t="s">
        <v>4397</v>
      </c>
      <c r="K2946" s="46">
        <v>2.4763999999999999</v>
      </c>
      <c r="L2946" s="27">
        <v>0</v>
      </c>
      <c r="M2946" s="27">
        <v>153.78</v>
      </c>
      <c r="N2946" s="27">
        <v>0</v>
      </c>
      <c r="O2946" s="70">
        <f t="shared" ref="O2946:O3009" si="231">SUM(L2946:N2946)</f>
        <v>153.78</v>
      </c>
      <c r="P2946" s="76">
        <v>0</v>
      </c>
      <c r="Q2946" s="66">
        <f t="shared" ref="Q2946:Q3009" si="232">ROUND(P2946*N2946,2)</f>
        <v>0</v>
      </c>
      <c r="R2946" s="63">
        <v>0</v>
      </c>
      <c r="S2946" s="27">
        <v>0</v>
      </c>
      <c r="T2946" s="27">
        <v>153.78</v>
      </c>
      <c r="U2946" s="64">
        <f t="shared" ref="U2946:U3009" si="233">ROUND(SUM(L2946,M2946,N2946,Q2946,-S2946,-T2946), 2)</f>
        <v>0</v>
      </c>
      <c r="V2946" s="65">
        <f t="shared" ref="V2946:V3009" si="234">SUM(S2946,T2946,U2946)</f>
        <v>153.78</v>
      </c>
    </row>
    <row r="2947" spans="1:22" x14ac:dyDescent="0.25">
      <c r="A2947" s="1" t="s">
        <v>3731</v>
      </c>
      <c r="B2947" t="s">
        <v>57</v>
      </c>
      <c r="C2947" t="s">
        <v>1521</v>
      </c>
      <c r="D2947" t="s">
        <v>1470</v>
      </c>
      <c r="E2947" t="s">
        <v>3</v>
      </c>
      <c r="F2947">
        <f t="shared" si="230"/>
        <v>7</v>
      </c>
      <c r="G2947" t="s">
        <v>3906</v>
      </c>
      <c r="H2947" t="s">
        <v>3779</v>
      </c>
      <c r="I2947" t="s">
        <v>3780</v>
      </c>
      <c r="J2947" t="s">
        <v>4397</v>
      </c>
      <c r="K2947" s="46">
        <v>1.9654</v>
      </c>
      <c r="L2947" s="27">
        <v>0</v>
      </c>
      <c r="M2947" s="27">
        <v>122.05</v>
      </c>
      <c r="N2947" s="27">
        <v>0</v>
      </c>
      <c r="O2947" s="70">
        <f t="shared" si="231"/>
        <v>122.05</v>
      </c>
      <c r="P2947" s="76">
        <v>0</v>
      </c>
      <c r="Q2947" s="66">
        <f t="shared" si="232"/>
        <v>0</v>
      </c>
      <c r="R2947" s="63">
        <v>0</v>
      </c>
      <c r="S2947" s="27">
        <v>0</v>
      </c>
      <c r="T2947" s="27">
        <v>122.05</v>
      </c>
      <c r="U2947" s="64">
        <f t="shared" si="233"/>
        <v>0</v>
      </c>
      <c r="V2947" s="65">
        <f t="shared" si="234"/>
        <v>122.05</v>
      </c>
    </row>
    <row r="2948" spans="1:22" x14ac:dyDescent="0.25">
      <c r="A2948" s="1" t="s">
        <v>3731</v>
      </c>
      <c r="B2948" t="s">
        <v>57</v>
      </c>
      <c r="C2948" t="s">
        <v>1521</v>
      </c>
      <c r="D2948" t="s">
        <v>1470</v>
      </c>
      <c r="E2948" t="s">
        <v>3</v>
      </c>
      <c r="F2948">
        <f t="shared" si="230"/>
        <v>7</v>
      </c>
      <c r="G2948" t="s">
        <v>3902</v>
      </c>
      <c r="H2948" t="s">
        <v>3782</v>
      </c>
      <c r="I2948" t="s">
        <v>3783</v>
      </c>
      <c r="J2948" t="s">
        <v>4397</v>
      </c>
      <c r="K2948" s="46">
        <v>1.3958999999999999</v>
      </c>
      <c r="L2948" s="27">
        <v>0</v>
      </c>
      <c r="M2948" s="27">
        <v>86.69</v>
      </c>
      <c r="N2948" s="27">
        <v>0</v>
      </c>
      <c r="O2948" s="70">
        <f t="shared" si="231"/>
        <v>86.69</v>
      </c>
      <c r="P2948" s="76">
        <v>0</v>
      </c>
      <c r="Q2948" s="66">
        <f t="shared" si="232"/>
        <v>0</v>
      </c>
      <c r="R2948" s="63">
        <v>0</v>
      </c>
      <c r="S2948" s="27">
        <v>0</v>
      </c>
      <c r="T2948" s="27">
        <v>86.69</v>
      </c>
      <c r="U2948" s="64">
        <f t="shared" si="233"/>
        <v>0</v>
      </c>
      <c r="V2948" s="65">
        <f t="shared" si="234"/>
        <v>86.69</v>
      </c>
    </row>
    <row r="2949" spans="1:22" x14ac:dyDescent="0.25">
      <c r="A2949" s="1" t="s">
        <v>3731</v>
      </c>
      <c r="B2949" t="s">
        <v>57</v>
      </c>
      <c r="C2949" t="s">
        <v>1521</v>
      </c>
      <c r="D2949" t="s">
        <v>1470</v>
      </c>
      <c r="E2949" t="s">
        <v>3</v>
      </c>
      <c r="F2949">
        <f t="shared" si="230"/>
        <v>7</v>
      </c>
      <c r="G2949" t="s">
        <v>3787</v>
      </c>
      <c r="H2949" t="s">
        <v>3782</v>
      </c>
      <c r="I2949" t="s">
        <v>3785</v>
      </c>
      <c r="J2949" t="s">
        <v>4397</v>
      </c>
      <c r="K2949" s="46">
        <v>0.98370000000000002</v>
      </c>
      <c r="L2949" s="27">
        <v>0</v>
      </c>
      <c r="M2949" s="27">
        <v>61.09</v>
      </c>
      <c r="N2949" s="27">
        <v>0</v>
      </c>
      <c r="O2949" s="70">
        <f t="shared" si="231"/>
        <v>61.09</v>
      </c>
      <c r="P2949" s="76">
        <v>0</v>
      </c>
      <c r="Q2949" s="66">
        <f t="shared" si="232"/>
        <v>0</v>
      </c>
      <c r="R2949" s="63">
        <v>0</v>
      </c>
      <c r="S2949" s="27">
        <v>0</v>
      </c>
      <c r="T2949" s="27">
        <v>61.09</v>
      </c>
      <c r="U2949" s="64">
        <f t="shared" si="233"/>
        <v>0</v>
      </c>
      <c r="V2949" s="65">
        <f t="shared" si="234"/>
        <v>61.09</v>
      </c>
    </row>
    <row r="2950" spans="1:22" x14ac:dyDescent="0.25">
      <c r="A2950" s="1" t="s">
        <v>3731</v>
      </c>
      <c r="B2950" t="s">
        <v>57</v>
      </c>
      <c r="C2950" t="s">
        <v>1522</v>
      </c>
      <c r="D2950" t="s">
        <v>1523</v>
      </c>
      <c r="E2950" t="s">
        <v>3</v>
      </c>
      <c r="F2950">
        <f t="shared" si="230"/>
        <v>7</v>
      </c>
      <c r="G2950" t="s">
        <v>3778</v>
      </c>
      <c r="H2950" t="s">
        <v>3779</v>
      </c>
      <c r="I2950" t="s">
        <v>3780</v>
      </c>
      <c r="J2950" t="s">
        <v>4397</v>
      </c>
      <c r="K2950" s="46">
        <v>1.1753</v>
      </c>
      <c r="L2950" s="27">
        <v>0</v>
      </c>
      <c r="M2950" s="27">
        <v>0</v>
      </c>
      <c r="N2950" s="27">
        <v>0</v>
      </c>
      <c r="O2950" s="70">
        <f t="shared" si="231"/>
        <v>0</v>
      </c>
      <c r="P2950" s="76">
        <v>0</v>
      </c>
      <c r="Q2950" s="66">
        <f t="shared" si="232"/>
        <v>0</v>
      </c>
      <c r="R2950" s="63">
        <v>0</v>
      </c>
      <c r="S2950" s="27">
        <v>0</v>
      </c>
      <c r="T2950" s="27">
        <v>0</v>
      </c>
      <c r="U2950" s="64">
        <f t="shared" si="233"/>
        <v>0</v>
      </c>
      <c r="V2950" s="65">
        <f t="shared" si="234"/>
        <v>0</v>
      </c>
    </row>
    <row r="2951" spans="1:22" x14ac:dyDescent="0.25">
      <c r="A2951" s="1" t="s">
        <v>3731</v>
      </c>
      <c r="B2951" t="s">
        <v>57</v>
      </c>
      <c r="C2951" t="s">
        <v>1522</v>
      </c>
      <c r="D2951" t="s">
        <v>1523</v>
      </c>
      <c r="E2951" t="s">
        <v>3</v>
      </c>
      <c r="F2951">
        <f t="shared" si="230"/>
        <v>7</v>
      </c>
      <c r="G2951" t="s">
        <v>3781</v>
      </c>
      <c r="H2951" t="s">
        <v>3782</v>
      </c>
      <c r="I2951" t="s">
        <v>3783</v>
      </c>
      <c r="J2951" t="s">
        <v>4397</v>
      </c>
      <c r="K2951" s="46">
        <v>0.43869999999999998</v>
      </c>
      <c r="L2951" s="27">
        <v>0</v>
      </c>
      <c r="M2951" s="27">
        <v>0</v>
      </c>
      <c r="N2951" s="27">
        <v>0</v>
      </c>
      <c r="O2951" s="70">
        <f t="shared" si="231"/>
        <v>0</v>
      </c>
      <c r="P2951" s="76">
        <v>0</v>
      </c>
      <c r="Q2951" s="66">
        <f t="shared" si="232"/>
        <v>0</v>
      </c>
      <c r="R2951" s="63">
        <v>0</v>
      </c>
      <c r="S2951" s="27">
        <v>0</v>
      </c>
      <c r="T2951" s="27">
        <v>0</v>
      </c>
      <c r="U2951" s="64">
        <f t="shared" si="233"/>
        <v>0</v>
      </c>
      <c r="V2951" s="65">
        <f t="shared" si="234"/>
        <v>0</v>
      </c>
    </row>
    <row r="2952" spans="1:22" x14ac:dyDescent="0.25">
      <c r="A2952" s="1" t="s">
        <v>3731</v>
      </c>
      <c r="B2952" t="s">
        <v>57</v>
      </c>
      <c r="C2952" t="s">
        <v>1522</v>
      </c>
      <c r="D2952" t="s">
        <v>1523</v>
      </c>
      <c r="E2952" t="s">
        <v>3</v>
      </c>
      <c r="F2952">
        <f t="shared" si="230"/>
        <v>7</v>
      </c>
      <c r="G2952" t="s">
        <v>3900</v>
      </c>
      <c r="H2952" t="s">
        <v>3779</v>
      </c>
      <c r="I2952" t="s">
        <v>3780</v>
      </c>
      <c r="J2952" t="s">
        <v>4397</v>
      </c>
      <c r="K2952" s="46">
        <v>0.82879999999999998</v>
      </c>
      <c r="L2952" s="27">
        <v>0</v>
      </c>
      <c r="M2952" s="27">
        <v>0</v>
      </c>
      <c r="N2952" s="27">
        <v>0</v>
      </c>
      <c r="O2952" s="70">
        <f t="shared" si="231"/>
        <v>0</v>
      </c>
      <c r="P2952" s="76">
        <v>0</v>
      </c>
      <c r="Q2952" s="66">
        <f t="shared" si="232"/>
        <v>0</v>
      </c>
      <c r="R2952" s="63">
        <v>0</v>
      </c>
      <c r="S2952" s="27">
        <v>0</v>
      </c>
      <c r="T2952" s="27">
        <v>0</v>
      </c>
      <c r="U2952" s="64">
        <f t="shared" si="233"/>
        <v>0</v>
      </c>
      <c r="V2952" s="65">
        <f t="shared" si="234"/>
        <v>0</v>
      </c>
    </row>
    <row r="2953" spans="1:22" x14ac:dyDescent="0.25">
      <c r="A2953" s="1" t="s">
        <v>3731</v>
      </c>
      <c r="B2953" t="s">
        <v>57</v>
      </c>
      <c r="C2953" t="s">
        <v>1522</v>
      </c>
      <c r="D2953" t="s">
        <v>1523</v>
      </c>
      <c r="E2953" t="s">
        <v>3</v>
      </c>
      <c r="F2953">
        <f t="shared" si="230"/>
        <v>7</v>
      </c>
      <c r="G2953" t="s">
        <v>3902</v>
      </c>
      <c r="H2953" t="s">
        <v>3782</v>
      </c>
      <c r="I2953" t="s">
        <v>3783</v>
      </c>
      <c r="J2953" t="s">
        <v>4397</v>
      </c>
      <c r="K2953" s="46">
        <v>0.878</v>
      </c>
      <c r="L2953" s="27">
        <v>0</v>
      </c>
      <c r="M2953" s="27">
        <v>0</v>
      </c>
      <c r="N2953" s="27">
        <v>0</v>
      </c>
      <c r="O2953" s="70">
        <f t="shared" si="231"/>
        <v>0</v>
      </c>
      <c r="P2953" s="76">
        <v>0</v>
      </c>
      <c r="Q2953" s="66">
        <f t="shared" si="232"/>
        <v>0</v>
      </c>
      <c r="R2953" s="63">
        <v>0</v>
      </c>
      <c r="S2953" s="27">
        <v>0</v>
      </c>
      <c r="T2953" s="27">
        <v>0</v>
      </c>
      <c r="U2953" s="64">
        <f t="shared" si="233"/>
        <v>0</v>
      </c>
      <c r="V2953" s="65">
        <f t="shared" si="234"/>
        <v>0</v>
      </c>
    </row>
    <row r="2954" spans="1:22" x14ac:dyDescent="0.25">
      <c r="A2954" s="1" t="s">
        <v>3731</v>
      </c>
      <c r="B2954" t="s">
        <v>57</v>
      </c>
      <c r="C2954" t="s">
        <v>1522</v>
      </c>
      <c r="D2954" t="s">
        <v>1523</v>
      </c>
      <c r="E2954" t="s">
        <v>3</v>
      </c>
      <c r="F2954">
        <f t="shared" si="230"/>
        <v>7</v>
      </c>
      <c r="G2954" t="s">
        <v>3784</v>
      </c>
      <c r="H2954" t="s">
        <v>3782</v>
      </c>
      <c r="I2954" t="s">
        <v>3785</v>
      </c>
      <c r="J2954" t="s">
        <v>4397</v>
      </c>
      <c r="K2954" s="46">
        <v>0.82879999999999998</v>
      </c>
      <c r="L2954" s="27">
        <v>0</v>
      </c>
      <c r="M2954" s="27">
        <v>0</v>
      </c>
      <c r="N2954" s="27">
        <v>0</v>
      </c>
      <c r="O2954" s="70">
        <f t="shared" si="231"/>
        <v>0</v>
      </c>
      <c r="P2954" s="76">
        <v>0</v>
      </c>
      <c r="Q2954" s="66">
        <f t="shared" si="232"/>
        <v>0</v>
      </c>
      <c r="R2954" s="63">
        <v>0</v>
      </c>
      <c r="S2954" s="27">
        <v>0</v>
      </c>
      <c r="T2954" s="27">
        <v>0</v>
      </c>
      <c r="U2954" s="64">
        <f t="shared" si="233"/>
        <v>0</v>
      </c>
      <c r="V2954" s="65">
        <f t="shared" si="234"/>
        <v>0</v>
      </c>
    </row>
    <row r="2955" spans="1:22" x14ac:dyDescent="0.25">
      <c r="A2955" s="1" t="s">
        <v>3731</v>
      </c>
      <c r="B2955" t="s">
        <v>57</v>
      </c>
      <c r="C2955" t="s">
        <v>1522</v>
      </c>
      <c r="D2955" t="s">
        <v>1523</v>
      </c>
      <c r="E2955" t="s">
        <v>3</v>
      </c>
      <c r="F2955">
        <f t="shared" si="230"/>
        <v>7</v>
      </c>
      <c r="G2955" t="s">
        <v>4038</v>
      </c>
      <c r="H2955" t="s">
        <v>3782</v>
      </c>
      <c r="I2955" t="s">
        <v>3785</v>
      </c>
      <c r="J2955" t="s">
        <v>4397</v>
      </c>
      <c r="K2955" s="46">
        <v>0.4738</v>
      </c>
      <c r="L2955" s="27">
        <v>0</v>
      </c>
      <c r="M2955" s="27">
        <v>0</v>
      </c>
      <c r="N2955" s="27">
        <v>0</v>
      </c>
      <c r="O2955" s="70">
        <f t="shared" si="231"/>
        <v>0</v>
      </c>
      <c r="P2955" s="76">
        <v>0</v>
      </c>
      <c r="Q2955" s="66">
        <f t="shared" si="232"/>
        <v>0</v>
      </c>
      <c r="R2955" s="63">
        <v>0</v>
      </c>
      <c r="S2955" s="27">
        <v>0</v>
      </c>
      <c r="T2955" s="27">
        <v>0</v>
      </c>
      <c r="U2955" s="64">
        <f t="shared" si="233"/>
        <v>0</v>
      </c>
      <c r="V2955" s="65">
        <f t="shared" si="234"/>
        <v>0</v>
      </c>
    </row>
    <row r="2956" spans="1:22" x14ac:dyDescent="0.25">
      <c r="A2956" s="1" t="s">
        <v>3731</v>
      </c>
      <c r="B2956" t="s">
        <v>57</v>
      </c>
      <c r="C2956" t="s">
        <v>1522</v>
      </c>
      <c r="D2956" t="s">
        <v>1523</v>
      </c>
      <c r="E2956" t="s">
        <v>3</v>
      </c>
      <c r="F2956">
        <f t="shared" si="230"/>
        <v>7</v>
      </c>
      <c r="G2956" t="s">
        <v>3787</v>
      </c>
      <c r="H2956" t="s">
        <v>3782</v>
      </c>
      <c r="I2956" t="s">
        <v>3785</v>
      </c>
      <c r="J2956" t="s">
        <v>4397</v>
      </c>
      <c r="K2956" s="46">
        <v>1.7566999999999999</v>
      </c>
      <c r="L2956" s="27">
        <v>0</v>
      </c>
      <c r="M2956" s="27">
        <v>0</v>
      </c>
      <c r="N2956" s="27">
        <v>0</v>
      </c>
      <c r="O2956" s="70">
        <f t="shared" si="231"/>
        <v>0</v>
      </c>
      <c r="P2956" s="76">
        <v>0</v>
      </c>
      <c r="Q2956" s="66">
        <f t="shared" si="232"/>
        <v>0</v>
      </c>
      <c r="R2956" s="63">
        <v>0</v>
      </c>
      <c r="S2956" s="27">
        <v>0</v>
      </c>
      <c r="T2956" s="27">
        <v>0</v>
      </c>
      <c r="U2956" s="64">
        <f t="shared" si="233"/>
        <v>0</v>
      </c>
      <c r="V2956" s="65">
        <f t="shared" si="234"/>
        <v>0</v>
      </c>
    </row>
    <row r="2957" spans="1:22" x14ac:dyDescent="0.25">
      <c r="A2957" s="1" t="s">
        <v>3731</v>
      </c>
      <c r="B2957" t="s">
        <v>57</v>
      </c>
      <c r="C2957" t="s">
        <v>1522</v>
      </c>
      <c r="D2957" t="s">
        <v>1523</v>
      </c>
      <c r="E2957" t="s">
        <v>3</v>
      </c>
      <c r="F2957">
        <f t="shared" si="230"/>
        <v>7</v>
      </c>
      <c r="G2957" t="s">
        <v>4039</v>
      </c>
      <c r="H2957" t="s">
        <v>3782</v>
      </c>
      <c r="I2957" t="s">
        <v>3785</v>
      </c>
      <c r="J2957" t="s">
        <v>4397</v>
      </c>
      <c r="K2957" s="46">
        <v>0.96140000000000003</v>
      </c>
      <c r="L2957" s="27">
        <v>0</v>
      </c>
      <c r="M2957" s="27">
        <v>0</v>
      </c>
      <c r="N2957" s="27">
        <v>0</v>
      </c>
      <c r="O2957" s="70">
        <f t="shared" si="231"/>
        <v>0</v>
      </c>
      <c r="P2957" s="76">
        <v>0</v>
      </c>
      <c r="Q2957" s="66">
        <f t="shared" si="232"/>
        <v>0</v>
      </c>
      <c r="R2957" s="63">
        <v>0</v>
      </c>
      <c r="S2957" s="27">
        <v>0</v>
      </c>
      <c r="T2957" s="27">
        <v>0</v>
      </c>
      <c r="U2957" s="64">
        <f t="shared" si="233"/>
        <v>0</v>
      </c>
      <c r="V2957" s="65">
        <f t="shared" si="234"/>
        <v>0</v>
      </c>
    </row>
    <row r="2958" spans="1:22" x14ac:dyDescent="0.25">
      <c r="A2958" s="1" t="s">
        <v>3731</v>
      </c>
      <c r="B2958" t="s">
        <v>57</v>
      </c>
      <c r="C2958" t="s">
        <v>1524</v>
      </c>
      <c r="D2958" t="s">
        <v>1525</v>
      </c>
      <c r="E2958" t="s">
        <v>3</v>
      </c>
      <c r="F2958">
        <f t="shared" si="230"/>
        <v>7</v>
      </c>
      <c r="G2958" t="s">
        <v>3778</v>
      </c>
      <c r="H2958" t="s">
        <v>3779</v>
      </c>
      <c r="I2958" t="s">
        <v>3780</v>
      </c>
      <c r="J2958" t="s">
        <v>4397</v>
      </c>
      <c r="K2958" s="46">
        <v>1.1827000000000001</v>
      </c>
      <c r="L2958" s="27">
        <v>0</v>
      </c>
      <c r="M2958" s="27">
        <v>52.45</v>
      </c>
      <c r="N2958" s="27">
        <v>39.090000000000003</v>
      </c>
      <c r="O2958" s="70">
        <f t="shared" si="231"/>
        <v>91.54</v>
      </c>
      <c r="P2958" s="76">
        <v>1.4452296819787989</v>
      </c>
      <c r="Q2958" s="66">
        <f t="shared" si="232"/>
        <v>56.49</v>
      </c>
      <c r="R2958" s="63">
        <v>1</v>
      </c>
      <c r="S2958" s="27">
        <v>0</v>
      </c>
      <c r="T2958" s="27">
        <v>91.54</v>
      </c>
      <c r="U2958" s="64">
        <f t="shared" si="233"/>
        <v>56.49</v>
      </c>
      <c r="V2958" s="65">
        <f t="shared" si="234"/>
        <v>148.03</v>
      </c>
    </row>
    <row r="2959" spans="1:22" x14ac:dyDescent="0.25">
      <c r="A2959" s="1" t="s">
        <v>3731</v>
      </c>
      <c r="B2959" t="s">
        <v>57</v>
      </c>
      <c r="C2959" t="s">
        <v>1524</v>
      </c>
      <c r="D2959" t="s">
        <v>1525</v>
      </c>
      <c r="E2959" t="s">
        <v>3</v>
      </c>
      <c r="F2959">
        <f t="shared" si="230"/>
        <v>7</v>
      </c>
      <c r="G2959" t="s">
        <v>3870</v>
      </c>
      <c r="H2959" t="s">
        <v>3782</v>
      </c>
      <c r="I2959" t="s">
        <v>3783</v>
      </c>
      <c r="J2959" t="s">
        <v>4397</v>
      </c>
      <c r="K2959" s="46">
        <v>2.4258000000000002</v>
      </c>
      <c r="L2959" s="27">
        <v>80.17</v>
      </c>
      <c r="M2959" s="27">
        <v>107.58</v>
      </c>
      <c r="N2959" s="27">
        <v>0</v>
      </c>
      <c r="O2959" s="70">
        <f t="shared" si="231"/>
        <v>187.75</v>
      </c>
      <c r="P2959" s="76">
        <v>0</v>
      </c>
      <c r="Q2959" s="66">
        <f t="shared" si="232"/>
        <v>0</v>
      </c>
      <c r="R2959" s="63">
        <v>1</v>
      </c>
      <c r="S2959" s="27">
        <v>0</v>
      </c>
      <c r="T2959" s="27">
        <v>187.75</v>
      </c>
      <c r="U2959" s="64">
        <f t="shared" si="233"/>
        <v>0</v>
      </c>
      <c r="V2959" s="65">
        <f t="shared" si="234"/>
        <v>187.75</v>
      </c>
    </row>
    <row r="2960" spans="1:22" x14ac:dyDescent="0.25">
      <c r="A2960" s="1" t="s">
        <v>3731</v>
      </c>
      <c r="B2960" t="s">
        <v>57</v>
      </c>
      <c r="C2960" t="s">
        <v>1524</v>
      </c>
      <c r="D2960" t="s">
        <v>1525</v>
      </c>
      <c r="E2960" t="s">
        <v>3</v>
      </c>
      <c r="F2960">
        <f t="shared" si="230"/>
        <v>7</v>
      </c>
      <c r="G2960" t="s">
        <v>3784</v>
      </c>
      <c r="H2960" t="s">
        <v>3782</v>
      </c>
      <c r="I2960" t="s">
        <v>3785</v>
      </c>
      <c r="J2960" t="s">
        <v>4397</v>
      </c>
      <c r="K2960" s="46">
        <v>0.99509999999999998</v>
      </c>
      <c r="L2960" s="27">
        <v>0</v>
      </c>
      <c r="M2960" s="27">
        <v>44.13</v>
      </c>
      <c r="N2960" s="27">
        <v>32.89</v>
      </c>
      <c r="O2960" s="70">
        <f t="shared" si="231"/>
        <v>77.02000000000001</v>
      </c>
      <c r="P2960" s="76">
        <v>1.4452296819787989</v>
      </c>
      <c r="Q2960" s="66">
        <f t="shared" si="232"/>
        <v>47.53</v>
      </c>
      <c r="R2960" s="63">
        <v>1</v>
      </c>
      <c r="S2960" s="27">
        <v>0</v>
      </c>
      <c r="T2960" s="27">
        <v>77.02000000000001</v>
      </c>
      <c r="U2960" s="64">
        <f t="shared" si="233"/>
        <v>47.53</v>
      </c>
      <c r="V2960" s="65">
        <f t="shared" si="234"/>
        <v>124.55000000000001</v>
      </c>
    </row>
    <row r="2961" spans="1:22" x14ac:dyDescent="0.25">
      <c r="A2961" s="1" t="s">
        <v>3731</v>
      </c>
      <c r="B2961" t="s">
        <v>57</v>
      </c>
      <c r="C2961" t="s">
        <v>1524</v>
      </c>
      <c r="D2961" t="s">
        <v>1525</v>
      </c>
      <c r="E2961" t="s">
        <v>3</v>
      </c>
      <c r="F2961">
        <f t="shared" si="230"/>
        <v>7</v>
      </c>
      <c r="G2961" t="s">
        <v>3787</v>
      </c>
      <c r="H2961" t="s">
        <v>3782</v>
      </c>
      <c r="I2961" t="s">
        <v>3785</v>
      </c>
      <c r="J2961" t="s">
        <v>4397</v>
      </c>
      <c r="K2961" s="46">
        <v>0.99029999999999996</v>
      </c>
      <c r="L2961" s="27">
        <v>0</v>
      </c>
      <c r="M2961" s="27">
        <v>43.92</v>
      </c>
      <c r="N2961" s="27">
        <v>32.729999999999997</v>
      </c>
      <c r="O2961" s="70">
        <f t="shared" si="231"/>
        <v>76.650000000000006</v>
      </c>
      <c r="P2961" s="76">
        <v>1.4452296819787989</v>
      </c>
      <c r="Q2961" s="66">
        <f t="shared" si="232"/>
        <v>47.3</v>
      </c>
      <c r="R2961" s="63">
        <v>1</v>
      </c>
      <c r="S2961" s="27">
        <v>0</v>
      </c>
      <c r="T2961" s="27">
        <v>76.650000000000006</v>
      </c>
      <c r="U2961" s="64">
        <f t="shared" si="233"/>
        <v>47.3</v>
      </c>
      <c r="V2961" s="65">
        <f t="shared" si="234"/>
        <v>123.95</v>
      </c>
    </row>
    <row r="2962" spans="1:22" x14ac:dyDescent="0.25">
      <c r="A2962" s="1" t="s">
        <v>3731</v>
      </c>
      <c r="B2962" t="s">
        <v>57</v>
      </c>
      <c r="C2962" t="s">
        <v>1526</v>
      </c>
      <c r="D2962" t="s">
        <v>1527</v>
      </c>
      <c r="E2962" t="s">
        <v>3</v>
      </c>
      <c r="F2962">
        <f t="shared" si="230"/>
        <v>7</v>
      </c>
      <c r="G2962" t="s">
        <v>3778</v>
      </c>
      <c r="H2962" t="s">
        <v>3779</v>
      </c>
      <c r="I2962" t="s">
        <v>3780</v>
      </c>
      <c r="J2962" t="s">
        <v>4397</v>
      </c>
      <c r="K2962" s="46">
        <v>1.1771</v>
      </c>
      <c r="L2962" s="27">
        <v>0</v>
      </c>
      <c r="M2962" s="27">
        <v>0</v>
      </c>
      <c r="N2962" s="27">
        <v>493.5</v>
      </c>
      <c r="O2962" s="70">
        <f t="shared" si="231"/>
        <v>493.5</v>
      </c>
      <c r="P2962" s="76">
        <v>1.4452667492743538</v>
      </c>
      <c r="Q2962" s="66">
        <f t="shared" si="232"/>
        <v>713.24</v>
      </c>
      <c r="R2962" s="63">
        <v>1</v>
      </c>
      <c r="S2962" s="27">
        <v>0</v>
      </c>
      <c r="T2962" s="27">
        <v>493.5</v>
      </c>
      <c r="U2962" s="64">
        <f t="shared" si="233"/>
        <v>713.24</v>
      </c>
      <c r="V2962" s="65">
        <f t="shared" si="234"/>
        <v>1206.74</v>
      </c>
    </row>
    <row r="2963" spans="1:22" x14ac:dyDescent="0.25">
      <c r="A2963" s="1" t="s">
        <v>3731</v>
      </c>
      <c r="B2963" t="s">
        <v>57</v>
      </c>
      <c r="C2963" t="s">
        <v>1526</v>
      </c>
      <c r="D2963" t="s">
        <v>1527</v>
      </c>
      <c r="E2963" t="s">
        <v>3</v>
      </c>
      <c r="F2963">
        <f t="shared" si="230"/>
        <v>7</v>
      </c>
      <c r="G2963" t="s">
        <v>3902</v>
      </c>
      <c r="H2963" t="s">
        <v>3782</v>
      </c>
      <c r="I2963" t="s">
        <v>3783</v>
      </c>
      <c r="J2963" t="s">
        <v>4397</v>
      </c>
      <c r="K2963" s="46">
        <v>0.35</v>
      </c>
      <c r="L2963" s="27">
        <v>146.74</v>
      </c>
      <c r="M2963" s="27">
        <v>0</v>
      </c>
      <c r="N2963" s="27">
        <v>0</v>
      </c>
      <c r="O2963" s="70">
        <f t="shared" si="231"/>
        <v>146.74</v>
      </c>
      <c r="P2963" s="76">
        <v>0</v>
      </c>
      <c r="Q2963" s="66">
        <f t="shared" si="232"/>
        <v>0</v>
      </c>
      <c r="R2963" s="63">
        <v>1</v>
      </c>
      <c r="S2963" s="27">
        <v>0</v>
      </c>
      <c r="T2963" s="27">
        <v>146.74</v>
      </c>
      <c r="U2963" s="64">
        <f t="shared" si="233"/>
        <v>0</v>
      </c>
      <c r="V2963" s="65">
        <f t="shared" si="234"/>
        <v>146.74</v>
      </c>
    </row>
    <row r="2964" spans="1:22" x14ac:dyDescent="0.25">
      <c r="A2964" s="1" t="s">
        <v>3731</v>
      </c>
      <c r="B2964" t="s">
        <v>57</v>
      </c>
      <c r="C2964" t="s">
        <v>1526</v>
      </c>
      <c r="D2964" t="s">
        <v>1527</v>
      </c>
      <c r="E2964" t="s">
        <v>3</v>
      </c>
      <c r="F2964">
        <f t="shared" si="230"/>
        <v>7</v>
      </c>
      <c r="G2964" t="s">
        <v>3996</v>
      </c>
      <c r="H2964" t="s">
        <v>3782</v>
      </c>
      <c r="I2964" t="s">
        <v>3785</v>
      </c>
      <c r="J2964" t="s">
        <v>4397</v>
      </c>
      <c r="K2964" s="46">
        <v>0.65</v>
      </c>
      <c r="L2964" s="27">
        <v>0</v>
      </c>
      <c r="M2964" s="27">
        <v>0</v>
      </c>
      <c r="N2964" s="27">
        <v>272.51</v>
      </c>
      <c r="O2964" s="70">
        <f t="shared" si="231"/>
        <v>272.51</v>
      </c>
      <c r="P2964" s="76">
        <v>1.4452667492743538</v>
      </c>
      <c r="Q2964" s="66">
        <f t="shared" si="232"/>
        <v>393.85</v>
      </c>
      <c r="R2964" s="63">
        <v>1</v>
      </c>
      <c r="S2964" s="27">
        <v>0</v>
      </c>
      <c r="T2964" s="27">
        <v>272.51</v>
      </c>
      <c r="U2964" s="64">
        <f t="shared" si="233"/>
        <v>393.85</v>
      </c>
      <c r="V2964" s="65">
        <f t="shared" si="234"/>
        <v>666.36</v>
      </c>
    </row>
    <row r="2965" spans="1:22" x14ac:dyDescent="0.25">
      <c r="A2965" s="1" t="s">
        <v>3731</v>
      </c>
      <c r="B2965" t="s">
        <v>57</v>
      </c>
      <c r="C2965" t="s">
        <v>1526</v>
      </c>
      <c r="D2965" t="s">
        <v>1527</v>
      </c>
      <c r="E2965" t="s">
        <v>3</v>
      </c>
      <c r="F2965">
        <f t="shared" si="230"/>
        <v>7</v>
      </c>
      <c r="G2965" t="s">
        <v>3787</v>
      </c>
      <c r="H2965" t="s">
        <v>3782</v>
      </c>
      <c r="I2965" t="s">
        <v>3785</v>
      </c>
      <c r="J2965" t="s">
        <v>4397</v>
      </c>
      <c r="K2965" s="46">
        <v>0.98329999999999995</v>
      </c>
      <c r="L2965" s="27">
        <v>0</v>
      </c>
      <c r="M2965" s="27">
        <v>0</v>
      </c>
      <c r="N2965" s="27">
        <v>412.25</v>
      </c>
      <c r="O2965" s="70">
        <f t="shared" si="231"/>
        <v>412.25</v>
      </c>
      <c r="P2965" s="76">
        <v>1.4452667492743538</v>
      </c>
      <c r="Q2965" s="66">
        <f t="shared" si="232"/>
        <v>595.80999999999995</v>
      </c>
      <c r="R2965" s="63">
        <v>1</v>
      </c>
      <c r="S2965" s="27">
        <v>0</v>
      </c>
      <c r="T2965" s="27">
        <v>412.25</v>
      </c>
      <c r="U2965" s="64">
        <f t="shared" si="233"/>
        <v>595.80999999999995</v>
      </c>
      <c r="V2965" s="65">
        <f t="shared" si="234"/>
        <v>1008.06</v>
      </c>
    </row>
    <row r="2966" spans="1:22" x14ac:dyDescent="0.25">
      <c r="A2966" s="1" t="s">
        <v>3731</v>
      </c>
      <c r="B2966" t="s">
        <v>57</v>
      </c>
      <c r="C2966" t="s">
        <v>1528</v>
      </c>
      <c r="D2966" t="s">
        <v>1529</v>
      </c>
      <c r="E2966" t="s">
        <v>3</v>
      </c>
      <c r="F2966">
        <f t="shared" si="230"/>
        <v>7</v>
      </c>
      <c r="G2966" t="s">
        <v>3778</v>
      </c>
      <c r="H2966" t="s">
        <v>3779</v>
      </c>
      <c r="I2966" t="s">
        <v>3780</v>
      </c>
      <c r="J2966" t="s">
        <v>4397</v>
      </c>
      <c r="K2966" s="46">
        <v>1.0226</v>
      </c>
      <c r="L2966" s="27">
        <v>0</v>
      </c>
      <c r="M2966" s="27">
        <v>14.52</v>
      </c>
      <c r="N2966" s="27">
        <v>0</v>
      </c>
      <c r="O2966" s="70">
        <f t="shared" si="231"/>
        <v>14.52</v>
      </c>
      <c r="P2966" s="76">
        <v>0</v>
      </c>
      <c r="Q2966" s="66">
        <f t="shared" si="232"/>
        <v>0</v>
      </c>
      <c r="R2966" s="63">
        <v>0</v>
      </c>
      <c r="S2966" s="27">
        <v>0</v>
      </c>
      <c r="T2966" s="27">
        <v>14.52</v>
      </c>
      <c r="U2966" s="64">
        <f t="shared" si="233"/>
        <v>0</v>
      </c>
      <c r="V2966" s="65">
        <f t="shared" si="234"/>
        <v>14.52</v>
      </c>
    </row>
    <row r="2967" spans="1:22" x14ac:dyDescent="0.25">
      <c r="A2967" s="1" t="s">
        <v>3731</v>
      </c>
      <c r="B2967" t="s">
        <v>57</v>
      </c>
      <c r="C2967" t="s">
        <v>1528</v>
      </c>
      <c r="D2967" t="s">
        <v>1529</v>
      </c>
      <c r="E2967" t="s">
        <v>3</v>
      </c>
      <c r="F2967">
        <f t="shared" si="230"/>
        <v>7</v>
      </c>
      <c r="G2967" t="s">
        <v>3902</v>
      </c>
      <c r="H2967" t="s">
        <v>3782</v>
      </c>
      <c r="I2967" t="s">
        <v>3783</v>
      </c>
      <c r="J2967" t="s">
        <v>4397</v>
      </c>
      <c r="K2967" s="46">
        <v>0.97570000000000001</v>
      </c>
      <c r="L2967" s="27">
        <v>0</v>
      </c>
      <c r="M2967" s="27">
        <v>13.85</v>
      </c>
      <c r="N2967" s="27">
        <v>0</v>
      </c>
      <c r="O2967" s="70">
        <f t="shared" si="231"/>
        <v>13.85</v>
      </c>
      <c r="P2967" s="76">
        <v>0</v>
      </c>
      <c r="Q2967" s="66">
        <f t="shared" si="232"/>
        <v>0</v>
      </c>
      <c r="R2967" s="63">
        <v>0</v>
      </c>
      <c r="S2967" s="27">
        <v>0</v>
      </c>
      <c r="T2967" s="27">
        <v>13.85</v>
      </c>
      <c r="U2967" s="64">
        <f t="shared" si="233"/>
        <v>0</v>
      </c>
      <c r="V2967" s="65">
        <f t="shared" si="234"/>
        <v>13.85</v>
      </c>
    </row>
    <row r="2968" spans="1:22" x14ac:dyDescent="0.25">
      <c r="A2968" s="1" t="s">
        <v>3731</v>
      </c>
      <c r="B2968" t="s">
        <v>57</v>
      </c>
      <c r="C2968" t="s">
        <v>1530</v>
      </c>
      <c r="D2968" t="s">
        <v>734</v>
      </c>
      <c r="E2968" t="s">
        <v>3</v>
      </c>
      <c r="F2968">
        <f t="shared" si="230"/>
        <v>7</v>
      </c>
      <c r="G2968" t="s">
        <v>3778</v>
      </c>
      <c r="H2968" t="s">
        <v>3779</v>
      </c>
      <c r="I2968" t="s">
        <v>3780</v>
      </c>
      <c r="J2968" t="s">
        <v>4397</v>
      </c>
      <c r="K2968" s="46">
        <v>1.3859999999999999</v>
      </c>
      <c r="L2968" s="27">
        <v>0</v>
      </c>
      <c r="M2968" s="27">
        <v>123.56</v>
      </c>
      <c r="N2968" s="27">
        <v>0</v>
      </c>
      <c r="O2968" s="70">
        <f t="shared" si="231"/>
        <v>123.56</v>
      </c>
      <c r="P2968" s="76">
        <v>0</v>
      </c>
      <c r="Q2968" s="66">
        <f t="shared" si="232"/>
        <v>0</v>
      </c>
      <c r="R2968" s="63">
        <v>0</v>
      </c>
      <c r="S2968" s="27">
        <v>0</v>
      </c>
      <c r="T2968" s="27">
        <v>123.56</v>
      </c>
      <c r="U2968" s="64">
        <f t="shared" si="233"/>
        <v>0</v>
      </c>
      <c r="V2968" s="65">
        <f t="shared" si="234"/>
        <v>123.56</v>
      </c>
    </row>
    <row r="2969" spans="1:22" x14ac:dyDescent="0.25">
      <c r="A2969" s="1" t="s">
        <v>3731</v>
      </c>
      <c r="B2969" t="s">
        <v>57</v>
      </c>
      <c r="C2969" t="s">
        <v>1530</v>
      </c>
      <c r="D2969" t="s">
        <v>734</v>
      </c>
      <c r="E2969" t="s">
        <v>3</v>
      </c>
      <c r="F2969">
        <f t="shared" si="230"/>
        <v>7</v>
      </c>
      <c r="G2969" t="s">
        <v>3900</v>
      </c>
      <c r="H2969" t="s">
        <v>3779</v>
      </c>
      <c r="I2969" t="s">
        <v>3780</v>
      </c>
      <c r="J2969" t="s">
        <v>4397</v>
      </c>
      <c r="K2969" s="46">
        <v>1.4903999999999999</v>
      </c>
      <c r="L2969" s="27">
        <v>0</v>
      </c>
      <c r="M2969" s="27">
        <v>132.87</v>
      </c>
      <c r="N2969" s="27">
        <v>0</v>
      </c>
      <c r="O2969" s="70">
        <f t="shared" si="231"/>
        <v>132.87</v>
      </c>
      <c r="P2969" s="76">
        <v>0</v>
      </c>
      <c r="Q2969" s="66">
        <f t="shared" si="232"/>
        <v>0</v>
      </c>
      <c r="R2969" s="63">
        <v>0</v>
      </c>
      <c r="S2969" s="27">
        <v>0</v>
      </c>
      <c r="T2969" s="27">
        <v>132.87</v>
      </c>
      <c r="U2969" s="64">
        <f t="shared" si="233"/>
        <v>0</v>
      </c>
      <c r="V2969" s="65">
        <f t="shared" si="234"/>
        <v>132.87</v>
      </c>
    </row>
    <row r="2970" spans="1:22" x14ac:dyDescent="0.25">
      <c r="A2970" s="1" t="s">
        <v>3731</v>
      </c>
      <c r="B2970" t="s">
        <v>57</v>
      </c>
      <c r="C2970" t="s">
        <v>1530</v>
      </c>
      <c r="D2970" t="s">
        <v>734</v>
      </c>
      <c r="E2970" t="s">
        <v>3</v>
      </c>
      <c r="F2970">
        <f t="shared" si="230"/>
        <v>7</v>
      </c>
      <c r="G2970" t="s">
        <v>3787</v>
      </c>
      <c r="H2970" t="s">
        <v>3782</v>
      </c>
      <c r="I2970" t="s">
        <v>3785</v>
      </c>
      <c r="J2970" t="s">
        <v>4397</v>
      </c>
      <c r="K2970" s="46">
        <v>2.97</v>
      </c>
      <c r="L2970" s="27">
        <v>0</v>
      </c>
      <c r="M2970" s="27">
        <v>264.77999999999997</v>
      </c>
      <c r="N2970" s="27">
        <v>0</v>
      </c>
      <c r="O2970" s="70">
        <f t="shared" si="231"/>
        <v>264.77999999999997</v>
      </c>
      <c r="P2970" s="76">
        <v>0</v>
      </c>
      <c r="Q2970" s="66">
        <f t="shared" si="232"/>
        <v>0</v>
      </c>
      <c r="R2970" s="63">
        <v>0</v>
      </c>
      <c r="S2970" s="27">
        <v>0</v>
      </c>
      <c r="T2970" s="27">
        <v>264.77999999999997</v>
      </c>
      <c r="U2970" s="64">
        <f t="shared" si="233"/>
        <v>0</v>
      </c>
      <c r="V2970" s="65">
        <f t="shared" si="234"/>
        <v>264.77999999999997</v>
      </c>
    </row>
    <row r="2971" spans="1:22" x14ac:dyDescent="0.25">
      <c r="A2971" s="1" t="s">
        <v>3731</v>
      </c>
      <c r="B2971" t="s">
        <v>57</v>
      </c>
      <c r="C2971" t="s">
        <v>1531</v>
      </c>
      <c r="D2971" t="s">
        <v>748</v>
      </c>
      <c r="E2971" t="s">
        <v>3</v>
      </c>
      <c r="F2971">
        <f t="shared" si="230"/>
        <v>7</v>
      </c>
      <c r="G2971" t="s">
        <v>3778</v>
      </c>
      <c r="H2971" t="s">
        <v>3779</v>
      </c>
      <c r="I2971" t="s">
        <v>3780</v>
      </c>
      <c r="J2971" t="s">
        <v>4397</v>
      </c>
      <c r="K2971" s="46">
        <v>1.1112</v>
      </c>
      <c r="L2971" s="27">
        <v>0</v>
      </c>
      <c r="M2971" s="27">
        <v>128.79</v>
      </c>
      <c r="N2971" s="27">
        <v>0</v>
      </c>
      <c r="O2971" s="70">
        <f t="shared" si="231"/>
        <v>128.79</v>
      </c>
      <c r="P2971" s="76">
        <v>0</v>
      </c>
      <c r="Q2971" s="66">
        <f t="shared" si="232"/>
        <v>0</v>
      </c>
      <c r="R2971" s="63">
        <v>0</v>
      </c>
      <c r="S2971" s="27">
        <v>0</v>
      </c>
      <c r="T2971" s="27">
        <v>128.79</v>
      </c>
      <c r="U2971" s="64">
        <f t="shared" si="233"/>
        <v>0</v>
      </c>
      <c r="V2971" s="65">
        <f t="shared" si="234"/>
        <v>128.79</v>
      </c>
    </row>
    <row r="2972" spans="1:22" x14ac:dyDescent="0.25">
      <c r="A2972" s="1" t="s">
        <v>3731</v>
      </c>
      <c r="B2972" t="s">
        <v>57</v>
      </c>
      <c r="C2972" t="s">
        <v>1531</v>
      </c>
      <c r="D2972" t="s">
        <v>748</v>
      </c>
      <c r="E2972" t="s">
        <v>3</v>
      </c>
      <c r="F2972">
        <f t="shared" si="230"/>
        <v>7</v>
      </c>
      <c r="G2972" t="s">
        <v>3870</v>
      </c>
      <c r="H2972" t="s">
        <v>3782</v>
      </c>
      <c r="I2972" t="s">
        <v>3783</v>
      </c>
      <c r="J2972" t="s">
        <v>4397</v>
      </c>
      <c r="K2972" s="46">
        <v>1.9927999999999999</v>
      </c>
      <c r="L2972" s="27">
        <v>0</v>
      </c>
      <c r="M2972" s="27">
        <v>230.97</v>
      </c>
      <c r="N2972" s="27">
        <v>0</v>
      </c>
      <c r="O2972" s="70">
        <f t="shared" si="231"/>
        <v>230.97</v>
      </c>
      <c r="P2972" s="76">
        <v>0</v>
      </c>
      <c r="Q2972" s="66">
        <f t="shared" si="232"/>
        <v>0</v>
      </c>
      <c r="R2972" s="63">
        <v>0</v>
      </c>
      <c r="S2972" s="27">
        <v>0</v>
      </c>
      <c r="T2972" s="27">
        <v>230.97</v>
      </c>
      <c r="U2972" s="64">
        <f t="shared" si="233"/>
        <v>0</v>
      </c>
      <c r="V2972" s="65">
        <f t="shared" si="234"/>
        <v>230.97</v>
      </c>
    </row>
    <row r="2973" spans="1:22" x14ac:dyDescent="0.25">
      <c r="A2973" s="1" t="s">
        <v>3731</v>
      </c>
      <c r="B2973" t="s">
        <v>57</v>
      </c>
      <c r="C2973" t="s">
        <v>1531</v>
      </c>
      <c r="D2973" t="s">
        <v>748</v>
      </c>
      <c r="E2973" t="s">
        <v>3</v>
      </c>
      <c r="F2973">
        <f t="shared" si="230"/>
        <v>7</v>
      </c>
      <c r="G2973" t="s">
        <v>4312</v>
      </c>
      <c r="H2973" t="s">
        <v>3782</v>
      </c>
      <c r="I2973" t="s">
        <v>3785</v>
      </c>
      <c r="J2973" t="s">
        <v>4397</v>
      </c>
      <c r="K2973" s="46">
        <v>0.92049999999999998</v>
      </c>
      <c r="L2973" s="27">
        <v>0</v>
      </c>
      <c r="M2973" s="27">
        <v>106.69</v>
      </c>
      <c r="N2973" s="27">
        <v>0</v>
      </c>
      <c r="O2973" s="70">
        <f t="shared" si="231"/>
        <v>106.69</v>
      </c>
      <c r="P2973" s="76">
        <v>0</v>
      </c>
      <c r="Q2973" s="66">
        <f t="shared" si="232"/>
        <v>0</v>
      </c>
      <c r="R2973" s="63">
        <v>0</v>
      </c>
      <c r="S2973" s="27">
        <v>0</v>
      </c>
      <c r="T2973" s="27">
        <v>106.69</v>
      </c>
      <c r="U2973" s="64">
        <f t="shared" si="233"/>
        <v>0</v>
      </c>
      <c r="V2973" s="65">
        <f t="shared" si="234"/>
        <v>106.69</v>
      </c>
    </row>
    <row r="2974" spans="1:22" x14ac:dyDescent="0.25">
      <c r="A2974" s="1" t="s">
        <v>3731</v>
      </c>
      <c r="B2974" t="s">
        <v>57</v>
      </c>
      <c r="C2974" t="s">
        <v>2562</v>
      </c>
      <c r="D2974" t="s">
        <v>1511</v>
      </c>
      <c r="E2974" t="s">
        <v>1</v>
      </c>
      <c r="F2974">
        <f t="shared" si="230"/>
        <v>7</v>
      </c>
      <c r="G2974" t="s">
        <v>3778</v>
      </c>
      <c r="H2974" t="s">
        <v>3779</v>
      </c>
      <c r="I2974" t="s">
        <v>3780</v>
      </c>
      <c r="J2974" t="s">
        <v>4397</v>
      </c>
      <c r="K2974" s="46">
        <v>13.2988</v>
      </c>
      <c r="L2974" s="27">
        <v>0</v>
      </c>
      <c r="M2974" s="27">
        <v>0</v>
      </c>
      <c r="N2974" s="27">
        <v>0</v>
      </c>
      <c r="O2974" s="70">
        <f t="shared" si="231"/>
        <v>0</v>
      </c>
      <c r="P2974" s="76">
        <v>0</v>
      </c>
      <c r="Q2974" s="66">
        <f t="shared" si="232"/>
        <v>0</v>
      </c>
      <c r="R2974" s="63">
        <v>0</v>
      </c>
      <c r="S2974" s="27">
        <v>0</v>
      </c>
      <c r="T2974" s="27">
        <v>0</v>
      </c>
      <c r="U2974" s="64">
        <f t="shared" si="233"/>
        <v>0</v>
      </c>
      <c r="V2974" s="65">
        <f t="shared" si="234"/>
        <v>0</v>
      </c>
    </row>
    <row r="2975" spans="1:22" x14ac:dyDescent="0.25">
      <c r="A2975" s="1" t="s">
        <v>3731</v>
      </c>
      <c r="B2975" t="s">
        <v>57</v>
      </c>
      <c r="C2975" t="s">
        <v>2562</v>
      </c>
      <c r="D2975" t="s">
        <v>1511</v>
      </c>
      <c r="E2975" t="s">
        <v>1</v>
      </c>
      <c r="F2975">
        <f t="shared" si="230"/>
        <v>7</v>
      </c>
      <c r="G2975" t="s">
        <v>4025</v>
      </c>
      <c r="H2975" t="s">
        <v>3782</v>
      </c>
      <c r="I2975" t="s">
        <v>3783</v>
      </c>
      <c r="J2975" t="s">
        <v>4397</v>
      </c>
      <c r="K2975" s="46">
        <v>1.5136000000000001</v>
      </c>
      <c r="L2975" s="27">
        <v>0</v>
      </c>
      <c r="M2975" s="27">
        <v>0</v>
      </c>
      <c r="N2975" s="27">
        <v>0</v>
      </c>
      <c r="O2975" s="70">
        <f t="shared" si="231"/>
        <v>0</v>
      </c>
      <c r="P2975" s="76">
        <v>0</v>
      </c>
      <c r="Q2975" s="66">
        <f t="shared" si="232"/>
        <v>0</v>
      </c>
      <c r="R2975" s="63">
        <v>0</v>
      </c>
      <c r="S2975" s="27">
        <v>0</v>
      </c>
      <c r="T2975" s="27">
        <v>0</v>
      </c>
      <c r="U2975" s="64">
        <f t="shared" si="233"/>
        <v>0</v>
      </c>
      <c r="V2975" s="65">
        <f t="shared" si="234"/>
        <v>0</v>
      </c>
    </row>
    <row r="2976" spans="1:22" x14ac:dyDescent="0.25">
      <c r="A2976" s="1" t="s">
        <v>3731</v>
      </c>
      <c r="B2976" t="s">
        <v>57</v>
      </c>
      <c r="C2976" t="s">
        <v>2562</v>
      </c>
      <c r="D2976" t="s">
        <v>1511</v>
      </c>
      <c r="E2976" t="s">
        <v>1</v>
      </c>
      <c r="F2976">
        <f t="shared" si="230"/>
        <v>7</v>
      </c>
      <c r="G2976" t="s">
        <v>4146</v>
      </c>
      <c r="H2976" t="s">
        <v>3782</v>
      </c>
      <c r="I2976" t="s">
        <v>3785</v>
      </c>
      <c r="J2976" t="s">
        <v>4397</v>
      </c>
      <c r="K2976" s="46">
        <v>4.4328000000000003</v>
      </c>
      <c r="L2976" s="27">
        <v>0</v>
      </c>
      <c r="M2976" s="27">
        <v>0</v>
      </c>
      <c r="N2976" s="27">
        <v>0</v>
      </c>
      <c r="O2976" s="70">
        <f t="shared" si="231"/>
        <v>0</v>
      </c>
      <c r="P2976" s="76">
        <v>0</v>
      </c>
      <c r="Q2976" s="66">
        <f t="shared" si="232"/>
        <v>0</v>
      </c>
      <c r="R2976" s="63">
        <v>0</v>
      </c>
      <c r="S2976" s="27">
        <v>0</v>
      </c>
      <c r="T2976" s="27">
        <v>0</v>
      </c>
      <c r="U2976" s="64">
        <f t="shared" si="233"/>
        <v>0</v>
      </c>
      <c r="V2976" s="65">
        <f t="shared" si="234"/>
        <v>0</v>
      </c>
    </row>
    <row r="2977" spans="1:22" x14ac:dyDescent="0.25">
      <c r="A2977" s="1" t="s">
        <v>3731</v>
      </c>
      <c r="B2977" t="s">
        <v>57</v>
      </c>
      <c r="C2977" t="s">
        <v>2562</v>
      </c>
      <c r="D2977" t="s">
        <v>1511</v>
      </c>
      <c r="E2977" t="s">
        <v>1</v>
      </c>
      <c r="F2977">
        <f t="shared" si="230"/>
        <v>7</v>
      </c>
      <c r="G2977" t="s">
        <v>3909</v>
      </c>
      <c r="H2977" t="s">
        <v>3782</v>
      </c>
      <c r="I2977" t="s">
        <v>3783</v>
      </c>
      <c r="J2977" t="s">
        <v>4397</v>
      </c>
      <c r="K2977" s="46">
        <v>0.89029999999999998</v>
      </c>
      <c r="L2977" s="27">
        <v>0</v>
      </c>
      <c r="M2977" s="27">
        <v>0</v>
      </c>
      <c r="N2977" s="27">
        <v>0</v>
      </c>
      <c r="O2977" s="70">
        <f t="shared" si="231"/>
        <v>0</v>
      </c>
      <c r="P2977" s="76">
        <v>0</v>
      </c>
      <c r="Q2977" s="66">
        <f t="shared" si="232"/>
        <v>0</v>
      </c>
      <c r="R2977" s="63">
        <v>0</v>
      </c>
      <c r="S2977" s="27">
        <v>0</v>
      </c>
      <c r="T2977" s="27">
        <v>0</v>
      </c>
      <c r="U2977" s="64">
        <f t="shared" si="233"/>
        <v>0</v>
      </c>
      <c r="V2977" s="65">
        <f t="shared" si="234"/>
        <v>0</v>
      </c>
    </row>
    <row r="2978" spans="1:22" x14ac:dyDescent="0.25">
      <c r="A2978" s="1" t="s">
        <v>3731</v>
      </c>
      <c r="B2978" t="s">
        <v>57</v>
      </c>
      <c r="C2978" t="s">
        <v>2563</v>
      </c>
      <c r="D2978" t="s">
        <v>57</v>
      </c>
      <c r="E2978" t="s">
        <v>1</v>
      </c>
      <c r="F2978">
        <f t="shared" si="230"/>
        <v>7</v>
      </c>
      <c r="G2978" t="s">
        <v>3778</v>
      </c>
      <c r="H2978" t="s">
        <v>3779</v>
      </c>
      <c r="I2978" t="s">
        <v>3780</v>
      </c>
      <c r="J2978" t="s">
        <v>4396</v>
      </c>
      <c r="K2978" s="46">
        <v>14.922499999999999</v>
      </c>
      <c r="L2978" s="27">
        <v>12710.55</v>
      </c>
      <c r="M2978" s="27">
        <v>47487.13</v>
      </c>
      <c r="N2978" s="27">
        <v>5140.2100000000009</v>
      </c>
      <c r="O2978" s="70">
        <f t="shared" si="231"/>
        <v>65337.889999999992</v>
      </c>
      <c r="P2978" s="76">
        <v>1.4452631059125638</v>
      </c>
      <c r="Q2978" s="66">
        <f t="shared" si="232"/>
        <v>7428.96</v>
      </c>
      <c r="R2978" s="63">
        <v>1</v>
      </c>
      <c r="S2978" s="27">
        <v>65337.889999999992</v>
      </c>
      <c r="T2978" s="27">
        <v>0</v>
      </c>
      <c r="U2978" s="64">
        <f t="shared" si="233"/>
        <v>7428.96</v>
      </c>
      <c r="V2978" s="65">
        <f t="shared" si="234"/>
        <v>72766.849999999991</v>
      </c>
    </row>
    <row r="2979" spans="1:22" x14ac:dyDescent="0.25">
      <c r="A2979" s="1" t="s">
        <v>3731</v>
      </c>
      <c r="B2979" t="s">
        <v>57</v>
      </c>
      <c r="C2979" t="s">
        <v>2563</v>
      </c>
      <c r="D2979" t="s">
        <v>57</v>
      </c>
      <c r="E2979" t="s">
        <v>1</v>
      </c>
      <c r="F2979">
        <f t="shared" si="230"/>
        <v>7</v>
      </c>
      <c r="G2979" t="s">
        <v>3784</v>
      </c>
      <c r="H2979" t="s">
        <v>3782</v>
      </c>
      <c r="I2979" t="s">
        <v>3785</v>
      </c>
      <c r="J2979" t="s">
        <v>4396</v>
      </c>
      <c r="K2979" s="46">
        <v>1.3685</v>
      </c>
      <c r="L2979" s="27">
        <v>0</v>
      </c>
      <c r="M2979" s="27">
        <v>4354.91</v>
      </c>
      <c r="N2979" s="27">
        <v>1225.42</v>
      </c>
      <c r="O2979" s="70">
        <f t="shared" si="231"/>
        <v>5580.33</v>
      </c>
      <c r="P2979" s="76">
        <v>1.4452631059125638</v>
      </c>
      <c r="Q2979" s="66">
        <f t="shared" si="232"/>
        <v>1771.05</v>
      </c>
      <c r="R2979" s="63">
        <v>1</v>
      </c>
      <c r="S2979" s="27">
        <v>5580.33</v>
      </c>
      <c r="T2979" s="27">
        <v>0</v>
      </c>
      <c r="U2979" s="64">
        <f t="shared" si="233"/>
        <v>1771.05</v>
      </c>
      <c r="V2979" s="65">
        <f t="shared" si="234"/>
        <v>7351.38</v>
      </c>
    </row>
    <row r="2980" spans="1:22" x14ac:dyDescent="0.25">
      <c r="A2980" s="1" t="s">
        <v>3731</v>
      </c>
      <c r="B2980" t="s">
        <v>57</v>
      </c>
      <c r="C2980" t="s">
        <v>2563</v>
      </c>
      <c r="D2980" t="s">
        <v>57</v>
      </c>
      <c r="E2980" t="s">
        <v>1</v>
      </c>
      <c r="F2980">
        <f t="shared" si="230"/>
        <v>7</v>
      </c>
      <c r="G2980" t="s">
        <v>4059</v>
      </c>
      <c r="H2980" t="s">
        <v>3798</v>
      </c>
      <c r="I2980" t="s">
        <v>3785</v>
      </c>
      <c r="J2980" t="s">
        <v>4396</v>
      </c>
      <c r="K2980" s="46">
        <v>0.45650000000000002</v>
      </c>
      <c r="L2980" s="27">
        <v>0</v>
      </c>
      <c r="M2980" s="27">
        <v>1452.7</v>
      </c>
      <c r="N2980" s="27">
        <v>408.77000000000004</v>
      </c>
      <c r="O2980" s="70">
        <f t="shared" si="231"/>
        <v>1861.47</v>
      </c>
      <c r="P2980" s="76">
        <v>1.4452631059125638</v>
      </c>
      <c r="Q2980" s="66">
        <f t="shared" si="232"/>
        <v>590.78</v>
      </c>
      <c r="R2980" s="63">
        <v>1</v>
      </c>
      <c r="S2980" s="27">
        <v>1861.47</v>
      </c>
      <c r="T2980" s="27">
        <v>0</v>
      </c>
      <c r="U2980" s="64">
        <f t="shared" si="233"/>
        <v>590.78</v>
      </c>
      <c r="V2980" s="65">
        <f t="shared" si="234"/>
        <v>2452.25</v>
      </c>
    </row>
    <row r="2981" spans="1:22" x14ac:dyDescent="0.25">
      <c r="A2981" s="1" t="s">
        <v>3731</v>
      </c>
      <c r="B2981" t="s">
        <v>57</v>
      </c>
      <c r="C2981" t="s">
        <v>2563</v>
      </c>
      <c r="D2981" t="s">
        <v>57</v>
      </c>
      <c r="E2981" t="s">
        <v>1</v>
      </c>
      <c r="F2981">
        <f t="shared" si="230"/>
        <v>7</v>
      </c>
      <c r="G2981" t="s">
        <v>3788</v>
      </c>
      <c r="H2981" t="s">
        <v>3782</v>
      </c>
      <c r="I2981" t="s">
        <v>3785</v>
      </c>
      <c r="J2981" t="s">
        <v>4396</v>
      </c>
      <c r="K2981" s="46">
        <v>0.34960000000000002</v>
      </c>
      <c r="L2981" s="27">
        <v>0</v>
      </c>
      <c r="M2981" s="27">
        <v>1112.51</v>
      </c>
      <c r="N2981" s="27">
        <v>313.05</v>
      </c>
      <c r="O2981" s="70">
        <f t="shared" si="231"/>
        <v>1425.56</v>
      </c>
      <c r="P2981" s="76">
        <v>1.4452631059125638</v>
      </c>
      <c r="Q2981" s="66">
        <f t="shared" si="232"/>
        <v>452.44</v>
      </c>
      <c r="R2981" s="63">
        <v>1</v>
      </c>
      <c r="S2981" s="27">
        <v>1425.56</v>
      </c>
      <c r="T2981" s="27">
        <v>0</v>
      </c>
      <c r="U2981" s="64">
        <f t="shared" si="233"/>
        <v>452.44</v>
      </c>
      <c r="V2981" s="65">
        <f t="shared" si="234"/>
        <v>1878</v>
      </c>
    </row>
    <row r="2982" spans="1:22" x14ac:dyDescent="0.25">
      <c r="A2982" s="1" t="s">
        <v>3731</v>
      </c>
      <c r="B2982" t="s">
        <v>57</v>
      </c>
      <c r="C2982" t="s">
        <v>2564</v>
      </c>
      <c r="D2982" t="s">
        <v>1516</v>
      </c>
      <c r="E2982" t="s">
        <v>1</v>
      </c>
      <c r="F2982">
        <f t="shared" si="230"/>
        <v>7</v>
      </c>
      <c r="G2982" t="s">
        <v>3778</v>
      </c>
      <c r="H2982" t="s">
        <v>3779</v>
      </c>
      <c r="I2982" t="s">
        <v>3780</v>
      </c>
      <c r="J2982" t="s">
        <v>4397</v>
      </c>
      <c r="K2982" s="46">
        <v>16.622900000000001</v>
      </c>
      <c r="L2982" s="27">
        <v>0</v>
      </c>
      <c r="M2982" s="27">
        <v>0</v>
      </c>
      <c r="N2982" s="27">
        <v>0</v>
      </c>
      <c r="O2982" s="70">
        <f t="shared" si="231"/>
        <v>0</v>
      </c>
      <c r="P2982" s="76">
        <v>0</v>
      </c>
      <c r="Q2982" s="66">
        <f t="shared" si="232"/>
        <v>0</v>
      </c>
      <c r="R2982" s="63">
        <v>0</v>
      </c>
      <c r="S2982" s="27">
        <v>0</v>
      </c>
      <c r="T2982" s="27">
        <v>0</v>
      </c>
      <c r="U2982" s="64">
        <f t="shared" si="233"/>
        <v>0</v>
      </c>
      <c r="V2982" s="65">
        <f t="shared" si="234"/>
        <v>0</v>
      </c>
    </row>
    <row r="2983" spans="1:22" x14ac:dyDescent="0.25">
      <c r="A2983" s="1" t="s">
        <v>3731</v>
      </c>
      <c r="B2983" t="s">
        <v>57</v>
      </c>
      <c r="C2983" t="s">
        <v>2564</v>
      </c>
      <c r="D2983" t="s">
        <v>1516</v>
      </c>
      <c r="E2983" t="s">
        <v>1</v>
      </c>
      <c r="F2983">
        <f t="shared" si="230"/>
        <v>7</v>
      </c>
      <c r="G2983" t="s">
        <v>4021</v>
      </c>
      <c r="H2983" t="s">
        <v>3782</v>
      </c>
      <c r="I2983" t="s">
        <v>3785</v>
      </c>
      <c r="J2983" t="s">
        <v>4397</v>
      </c>
      <c r="K2983" s="46">
        <v>1.4127000000000001</v>
      </c>
      <c r="L2983" s="27">
        <v>0</v>
      </c>
      <c r="M2983" s="27">
        <v>0</v>
      </c>
      <c r="N2983" s="27">
        <v>0</v>
      </c>
      <c r="O2983" s="70">
        <f t="shared" si="231"/>
        <v>0</v>
      </c>
      <c r="P2983" s="76">
        <v>0</v>
      </c>
      <c r="Q2983" s="66">
        <f t="shared" si="232"/>
        <v>0</v>
      </c>
      <c r="R2983" s="63">
        <v>0</v>
      </c>
      <c r="S2983" s="27">
        <v>0</v>
      </c>
      <c r="T2983" s="27">
        <v>0</v>
      </c>
      <c r="U2983" s="64">
        <f t="shared" si="233"/>
        <v>0</v>
      </c>
      <c r="V2983" s="65">
        <f t="shared" si="234"/>
        <v>0</v>
      </c>
    </row>
    <row r="2984" spans="1:22" x14ac:dyDescent="0.25">
      <c r="A2984" s="1" t="s">
        <v>3731</v>
      </c>
      <c r="B2984" t="s">
        <v>57</v>
      </c>
      <c r="C2984" t="s">
        <v>2564</v>
      </c>
      <c r="D2984" t="s">
        <v>1516</v>
      </c>
      <c r="E2984" t="s">
        <v>1</v>
      </c>
      <c r="F2984">
        <f t="shared" si="230"/>
        <v>7</v>
      </c>
      <c r="G2984" t="s">
        <v>3799</v>
      </c>
      <c r="H2984" t="s">
        <v>3782</v>
      </c>
      <c r="I2984" t="s">
        <v>3785</v>
      </c>
      <c r="J2984" t="s">
        <v>4397</v>
      </c>
      <c r="K2984" s="46">
        <v>0.94179999999999997</v>
      </c>
      <c r="L2984" s="27">
        <v>0</v>
      </c>
      <c r="M2984" s="27">
        <v>0</v>
      </c>
      <c r="N2984" s="27">
        <v>0</v>
      </c>
      <c r="O2984" s="70">
        <f t="shared" si="231"/>
        <v>0</v>
      </c>
      <c r="P2984" s="76">
        <v>0</v>
      </c>
      <c r="Q2984" s="66">
        <f t="shared" si="232"/>
        <v>0</v>
      </c>
      <c r="R2984" s="63">
        <v>0</v>
      </c>
      <c r="S2984" s="27">
        <v>0</v>
      </c>
      <c r="T2984" s="27">
        <v>0</v>
      </c>
      <c r="U2984" s="64">
        <f t="shared" si="233"/>
        <v>0</v>
      </c>
      <c r="V2984" s="65">
        <f t="shared" si="234"/>
        <v>0</v>
      </c>
    </row>
    <row r="2985" spans="1:22" x14ac:dyDescent="0.25">
      <c r="A2985" s="1" t="s">
        <v>3731</v>
      </c>
      <c r="B2985" t="s">
        <v>57</v>
      </c>
      <c r="C2985" t="s">
        <v>2564</v>
      </c>
      <c r="D2985" t="s">
        <v>1516</v>
      </c>
      <c r="E2985" t="s">
        <v>1</v>
      </c>
      <c r="F2985">
        <f t="shared" si="230"/>
        <v>7</v>
      </c>
      <c r="G2985" t="s">
        <v>3914</v>
      </c>
      <c r="H2985" t="s">
        <v>3782</v>
      </c>
      <c r="I2985" t="s">
        <v>3785</v>
      </c>
      <c r="J2985" t="s">
        <v>4397</v>
      </c>
      <c r="K2985" s="46">
        <v>1.8556999999999999</v>
      </c>
      <c r="L2985" s="27">
        <v>0</v>
      </c>
      <c r="M2985" s="27">
        <v>0</v>
      </c>
      <c r="N2985" s="27">
        <v>0</v>
      </c>
      <c r="O2985" s="70">
        <f t="shared" si="231"/>
        <v>0</v>
      </c>
      <c r="P2985" s="76">
        <v>0</v>
      </c>
      <c r="Q2985" s="66">
        <f t="shared" si="232"/>
        <v>0</v>
      </c>
      <c r="R2985" s="63">
        <v>0</v>
      </c>
      <c r="S2985" s="27">
        <v>0</v>
      </c>
      <c r="T2985" s="27">
        <v>0</v>
      </c>
      <c r="U2985" s="64">
        <f t="shared" si="233"/>
        <v>0</v>
      </c>
      <c r="V2985" s="65">
        <f t="shared" si="234"/>
        <v>0</v>
      </c>
    </row>
    <row r="2986" spans="1:22" x14ac:dyDescent="0.25">
      <c r="A2986" s="1" t="s">
        <v>3732</v>
      </c>
      <c r="B2986" t="s">
        <v>58</v>
      </c>
      <c r="C2986" t="s">
        <v>140</v>
      </c>
      <c r="D2986" t="s">
        <v>58</v>
      </c>
      <c r="E2986" t="s">
        <v>0</v>
      </c>
      <c r="F2986">
        <f t="shared" si="230"/>
        <v>7</v>
      </c>
      <c r="G2986" t="s">
        <v>3778</v>
      </c>
      <c r="H2986" t="s">
        <v>3779</v>
      </c>
      <c r="I2986" t="s">
        <v>3780</v>
      </c>
      <c r="J2986" t="s">
        <v>4396</v>
      </c>
      <c r="K2986" s="46">
        <v>5.0967000000000002</v>
      </c>
      <c r="L2986" s="27">
        <v>67350.759999999995</v>
      </c>
      <c r="M2986" s="27">
        <v>145804.94</v>
      </c>
      <c r="N2986" s="27">
        <v>120002.42</v>
      </c>
      <c r="O2986" s="70">
        <f t="shared" si="231"/>
        <v>333158.12</v>
      </c>
      <c r="P2986" s="76">
        <v>1.4452627705341277</v>
      </c>
      <c r="Q2986" s="66">
        <f t="shared" si="232"/>
        <v>173435.03</v>
      </c>
      <c r="R2986" s="63">
        <v>1</v>
      </c>
      <c r="S2986" s="27">
        <v>333158.12</v>
      </c>
      <c r="T2986" s="27">
        <v>0</v>
      </c>
      <c r="U2986" s="64">
        <f t="shared" si="233"/>
        <v>173435.03</v>
      </c>
      <c r="V2986" s="65">
        <f t="shared" si="234"/>
        <v>506593.15</v>
      </c>
    </row>
    <row r="2987" spans="1:22" x14ac:dyDescent="0.25">
      <c r="A2987" s="1" t="s">
        <v>3732</v>
      </c>
      <c r="B2987" t="s">
        <v>58</v>
      </c>
      <c r="C2987" t="s">
        <v>140</v>
      </c>
      <c r="D2987" t="s">
        <v>58</v>
      </c>
      <c r="E2987" t="s">
        <v>0</v>
      </c>
      <c r="F2987">
        <f t="shared" si="230"/>
        <v>7</v>
      </c>
      <c r="G2987" t="s">
        <v>3790</v>
      </c>
      <c r="H2987" t="s">
        <v>3782</v>
      </c>
      <c r="I2987" t="s">
        <v>3785</v>
      </c>
      <c r="J2987" t="s">
        <v>4397</v>
      </c>
      <c r="K2987" s="46">
        <v>0.14000000000000001</v>
      </c>
      <c r="L2987" s="27">
        <v>0</v>
      </c>
      <c r="M2987" s="27">
        <v>4005.08</v>
      </c>
      <c r="N2987" s="27">
        <v>5119.88</v>
      </c>
      <c r="O2987" s="70">
        <f t="shared" si="231"/>
        <v>9124.9599999999991</v>
      </c>
      <c r="P2987" s="76">
        <v>1.4452628570649841</v>
      </c>
      <c r="Q2987" s="66">
        <f t="shared" si="232"/>
        <v>7399.57</v>
      </c>
      <c r="R2987" s="63">
        <v>1</v>
      </c>
      <c r="S2987" s="27">
        <v>0</v>
      </c>
      <c r="T2987" s="27">
        <v>9124.9599999999991</v>
      </c>
      <c r="U2987" s="64">
        <f t="shared" si="233"/>
        <v>7399.57</v>
      </c>
      <c r="V2987" s="65">
        <f t="shared" si="234"/>
        <v>16524.53</v>
      </c>
    </row>
    <row r="2988" spans="1:22" x14ac:dyDescent="0.25">
      <c r="A2988" s="1" t="s">
        <v>3732</v>
      </c>
      <c r="B2988" t="s">
        <v>58</v>
      </c>
      <c r="C2988" t="s">
        <v>140</v>
      </c>
      <c r="D2988" t="s">
        <v>58</v>
      </c>
      <c r="E2988" t="s">
        <v>0</v>
      </c>
      <c r="F2988">
        <f t="shared" si="230"/>
        <v>7</v>
      </c>
      <c r="G2988" t="s">
        <v>3808</v>
      </c>
      <c r="H2988" t="s">
        <v>3782</v>
      </c>
      <c r="I2988" t="s">
        <v>3783</v>
      </c>
      <c r="J2988" t="s">
        <v>4397</v>
      </c>
      <c r="K2988" s="46">
        <v>0.57999999999999996</v>
      </c>
      <c r="L2988" s="27">
        <v>21518.99</v>
      </c>
      <c r="M2988" s="27">
        <v>16592.47</v>
      </c>
      <c r="N2988" s="27">
        <v>9.9999999998772182E-3</v>
      </c>
      <c r="O2988" s="70">
        <f t="shared" si="231"/>
        <v>38111.470000000008</v>
      </c>
      <c r="P2988" s="76">
        <v>1.4452628570649841</v>
      </c>
      <c r="Q2988" s="66">
        <f t="shared" si="232"/>
        <v>0.01</v>
      </c>
      <c r="R2988" s="63">
        <v>1</v>
      </c>
      <c r="S2988" s="27">
        <v>0</v>
      </c>
      <c r="T2988" s="27">
        <v>38111.470000000008</v>
      </c>
      <c r="U2988" s="64">
        <f t="shared" si="233"/>
        <v>0.01</v>
      </c>
      <c r="V2988" s="65">
        <f t="shared" si="234"/>
        <v>38111.48000000001</v>
      </c>
    </row>
    <row r="2989" spans="1:22" x14ac:dyDescent="0.25">
      <c r="A2989" s="1" t="s">
        <v>3732</v>
      </c>
      <c r="B2989" t="s">
        <v>58</v>
      </c>
      <c r="C2989" t="s">
        <v>140</v>
      </c>
      <c r="D2989" t="s">
        <v>58</v>
      </c>
      <c r="E2989" t="s">
        <v>0</v>
      </c>
      <c r="F2989">
        <f t="shared" si="230"/>
        <v>7</v>
      </c>
      <c r="G2989" t="s">
        <v>3864</v>
      </c>
      <c r="H2989" t="s">
        <v>3782</v>
      </c>
      <c r="I2989" t="s">
        <v>3785</v>
      </c>
      <c r="J2989" t="s">
        <v>4397</v>
      </c>
      <c r="K2989" s="46">
        <v>0.97150000000000003</v>
      </c>
      <c r="L2989" s="27">
        <v>0</v>
      </c>
      <c r="M2989" s="27">
        <v>27792.39</v>
      </c>
      <c r="N2989" s="27">
        <v>35528.25</v>
      </c>
      <c r="O2989" s="70">
        <f t="shared" si="231"/>
        <v>63320.639999999999</v>
      </c>
      <c r="P2989" s="76">
        <v>1.4452628570649841</v>
      </c>
      <c r="Q2989" s="66">
        <f t="shared" si="232"/>
        <v>51347.66</v>
      </c>
      <c r="R2989" s="63">
        <v>1</v>
      </c>
      <c r="S2989" s="27">
        <v>0</v>
      </c>
      <c r="T2989" s="27">
        <v>63320.639999999999</v>
      </c>
      <c r="U2989" s="64">
        <f t="shared" si="233"/>
        <v>51347.66</v>
      </c>
      <c r="V2989" s="65">
        <f t="shared" si="234"/>
        <v>114668.3</v>
      </c>
    </row>
    <row r="2990" spans="1:22" x14ac:dyDescent="0.25">
      <c r="A2990" s="1" t="s">
        <v>3732</v>
      </c>
      <c r="B2990" t="s">
        <v>58</v>
      </c>
      <c r="C2990" t="s">
        <v>140</v>
      </c>
      <c r="D2990" t="s">
        <v>58</v>
      </c>
      <c r="E2990" t="s">
        <v>0</v>
      </c>
      <c r="F2990">
        <f t="shared" si="230"/>
        <v>7</v>
      </c>
      <c r="G2990" t="s">
        <v>3788</v>
      </c>
      <c r="H2990" t="s">
        <v>3782</v>
      </c>
      <c r="I2990" t="s">
        <v>3785</v>
      </c>
      <c r="J2990" t="s">
        <v>4397</v>
      </c>
      <c r="K2990" s="46">
        <v>0.27</v>
      </c>
      <c r="L2990" s="27">
        <v>0</v>
      </c>
      <c r="M2990" s="27">
        <v>7724.08</v>
      </c>
      <c r="N2990" s="27">
        <v>9874.0400000000009</v>
      </c>
      <c r="O2990" s="70">
        <f t="shared" si="231"/>
        <v>17598.120000000003</v>
      </c>
      <c r="P2990" s="76">
        <v>1.4452628570649841</v>
      </c>
      <c r="Q2990" s="66">
        <f t="shared" si="232"/>
        <v>14270.58</v>
      </c>
      <c r="R2990" s="63">
        <v>1</v>
      </c>
      <c r="S2990" s="27">
        <v>0</v>
      </c>
      <c r="T2990" s="27">
        <v>17598.120000000003</v>
      </c>
      <c r="U2990" s="64">
        <f t="shared" si="233"/>
        <v>14270.58</v>
      </c>
      <c r="V2990" s="65">
        <f t="shared" si="234"/>
        <v>31868.700000000004</v>
      </c>
    </row>
    <row r="2991" spans="1:22" x14ac:dyDescent="0.25">
      <c r="A2991" s="1" t="s">
        <v>3732</v>
      </c>
      <c r="B2991" t="s">
        <v>58</v>
      </c>
      <c r="C2991" t="s">
        <v>140</v>
      </c>
      <c r="D2991" t="s">
        <v>58</v>
      </c>
      <c r="E2991" t="s">
        <v>0</v>
      </c>
      <c r="F2991">
        <f t="shared" si="230"/>
        <v>7</v>
      </c>
      <c r="G2991" t="s">
        <v>3791</v>
      </c>
      <c r="H2991" t="s">
        <v>3782</v>
      </c>
      <c r="I2991" t="s">
        <v>3785</v>
      </c>
      <c r="J2991" t="s">
        <v>4397</v>
      </c>
      <c r="K2991" s="46">
        <v>3.0000000000000001E-3</v>
      </c>
      <c r="L2991" s="27">
        <v>0</v>
      </c>
      <c r="M2991" s="27">
        <v>85.82</v>
      </c>
      <c r="N2991" s="27">
        <v>109.71000000000001</v>
      </c>
      <c r="O2991" s="70">
        <f t="shared" si="231"/>
        <v>195.53</v>
      </c>
      <c r="P2991" s="76">
        <v>1.4452628570649841</v>
      </c>
      <c r="Q2991" s="66">
        <f t="shared" si="232"/>
        <v>158.56</v>
      </c>
      <c r="R2991" s="63">
        <v>1</v>
      </c>
      <c r="S2991" s="27">
        <v>0</v>
      </c>
      <c r="T2991" s="27">
        <v>195.53</v>
      </c>
      <c r="U2991" s="64">
        <f t="shared" si="233"/>
        <v>158.56</v>
      </c>
      <c r="V2991" s="65">
        <f t="shared" si="234"/>
        <v>354.09000000000003</v>
      </c>
    </row>
    <row r="2992" spans="1:22" x14ac:dyDescent="0.25">
      <c r="A2992" s="1" t="s">
        <v>3732</v>
      </c>
      <c r="B2992" t="s">
        <v>58</v>
      </c>
      <c r="C2992" t="s">
        <v>1532</v>
      </c>
      <c r="D2992" t="s">
        <v>1533</v>
      </c>
      <c r="E2992" t="s">
        <v>3</v>
      </c>
      <c r="F2992">
        <f t="shared" si="230"/>
        <v>7</v>
      </c>
      <c r="G2992" t="s">
        <v>3778</v>
      </c>
      <c r="H2992" t="s">
        <v>3779</v>
      </c>
      <c r="I2992" t="s">
        <v>3780</v>
      </c>
      <c r="J2992" t="s">
        <v>4397</v>
      </c>
      <c r="K2992" s="46">
        <v>0.90980000000000005</v>
      </c>
      <c r="L2992" s="27">
        <v>0</v>
      </c>
      <c r="M2992" s="27">
        <v>543.88</v>
      </c>
      <c r="N2992" s="27">
        <v>0</v>
      </c>
      <c r="O2992" s="70">
        <f t="shared" si="231"/>
        <v>543.88</v>
      </c>
      <c r="P2992" s="76">
        <v>0</v>
      </c>
      <c r="Q2992" s="66">
        <f t="shared" si="232"/>
        <v>0</v>
      </c>
      <c r="R2992" s="63">
        <v>0</v>
      </c>
      <c r="S2992" s="27">
        <v>0</v>
      </c>
      <c r="T2992" s="27">
        <v>543.88</v>
      </c>
      <c r="U2992" s="64">
        <f t="shared" si="233"/>
        <v>0</v>
      </c>
      <c r="V2992" s="65">
        <f t="shared" si="234"/>
        <v>543.88</v>
      </c>
    </row>
    <row r="2993" spans="1:22" x14ac:dyDescent="0.25">
      <c r="A2993" s="1" t="s">
        <v>3732</v>
      </c>
      <c r="B2993" t="s">
        <v>58</v>
      </c>
      <c r="C2993" t="s">
        <v>1534</v>
      </c>
      <c r="D2993" t="s">
        <v>17</v>
      </c>
      <c r="E2993" t="s">
        <v>3</v>
      </c>
      <c r="F2993">
        <f t="shared" si="230"/>
        <v>7</v>
      </c>
      <c r="G2993" t="s">
        <v>3778</v>
      </c>
      <c r="H2993" t="s">
        <v>3779</v>
      </c>
      <c r="I2993" t="s">
        <v>3780</v>
      </c>
      <c r="J2993" t="s">
        <v>4397</v>
      </c>
      <c r="K2993" s="46">
        <v>0.72529999999999994</v>
      </c>
      <c r="L2993" s="27">
        <v>0</v>
      </c>
      <c r="M2993" s="27">
        <v>758.81</v>
      </c>
      <c r="N2993" s="27">
        <v>0</v>
      </c>
      <c r="O2993" s="70">
        <f t="shared" si="231"/>
        <v>758.81</v>
      </c>
      <c r="P2993" s="76">
        <v>0</v>
      </c>
      <c r="Q2993" s="66">
        <f t="shared" si="232"/>
        <v>0</v>
      </c>
      <c r="R2993" s="63">
        <v>0</v>
      </c>
      <c r="S2993" s="27">
        <v>0</v>
      </c>
      <c r="T2993" s="27">
        <v>758.81</v>
      </c>
      <c r="U2993" s="64">
        <f t="shared" si="233"/>
        <v>0</v>
      </c>
      <c r="V2993" s="65">
        <f t="shared" si="234"/>
        <v>758.81</v>
      </c>
    </row>
    <row r="2994" spans="1:22" x14ac:dyDescent="0.25">
      <c r="A2994" s="1" t="s">
        <v>3732</v>
      </c>
      <c r="B2994" t="s">
        <v>58</v>
      </c>
      <c r="C2994" t="s">
        <v>1535</v>
      </c>
      <c r="D2994" t="s">
        <v>276</v>
      </c>
      <c r="E2994" t="s">
        <v>3</v>
      </c>
      <c r="F2994">
        <f t="shared" si="230"/>
        <v>7</v>
      </c>
      <c r="G2994" t="s">
        <v>3778</v>
      </c>
      <c r="H2994" t="s">
        <v>3779</v>
      </c>
      <c r="I2994" t="s">
        <v>3780</v>
      </c>
      <c r="J2994" t="s">
        <v>4397</v>
      </c>
      <c r="K2994" s="46">
        <v>0.92689999999999995</v>
      </c>
      <c r="L2994" s="27">
        <v>0.75</v>
      </c>
      <c r="M2994" s="27">
        <v>0</v>
      </c>
      <c r="N2994" s="27">
        <v>8.6</v>
      </c>
      <c r="O2994" s="70">
        <f t="shared" si="231"/>
        <v>9.35</v>
      </c>
      <c r="P2994" s="76">
        <v>1.4453488372093024</v>
      </c>
      <c r="Q2994" s="66">
        <f t="shared" si="232"/>
        <v>12.43</v>
      </c>
      <c r="R2994" s="63">
        <v>1</v>
      </c>
      <c r="S2994" s="27">
        <v>0</v>
      </c>
      <c r="T2994" s="27">
        <v>9.35</v>
      </c>
      <c r="U2994" s="64">
        <f t="shared" si="233"/>
        <v>12.43</v>
      </c>
      <c r="V2994" s="65">
        <f t="shared" si="234"/>
        <v>21.78</v>
      </c>
    </row>
    <row r="2995" spans="1:22" x14ac:dyDescent="0.25">
      <c r="A2995" s="1" t="s">
        <v>3732</v>
      </c>
      <c r="B2995" t="s">
        <v>58</v>
      </c>
      <c r="C2995" t="s">
        <v>1536</v>
      </c>
      <c r="D2995" t="s">
        <v>1292</v>
      </c>
      <c r="E2995" t="s">
        <v>3</v>
      </c>
      <c r="F2995">
        <f t="shared" si="230"/>
        <v>7</v>
      </c>
      <c r="G2995" t="s">
        <v>3778</v>
      </c>
      <c r="H2995" t="s">
        <v>3779</v>
      </c>
      <c r="I2995" t="s">
        <v>3780</v>
      </c>
      <c r="J2995" t="s">
        <v>4397</v>
      </c>
      <c r="K2995" s="46">
        <v>0.76219999999999999</v>
      </c>
      <c r="L2995" s="27">
        <v>0</v>
      </c>
      <c r="M2995" s="27">
        <v>20.350000000000001</v>
      </c>
      <c r="N2995" s="27">
        <v>0</v>
      </c>
      <c r="O2995" s="70">
        <f t="shared" si="231"/>
        <v>20.350000000000001</v>
      </c>
      <c r="P2995" s="76">
        <v>0</v>
      </c>
      <c r="Q2995" s="66">
        <f t="shared" si="232"/>
        <v>0</v>
      </c>
      <c r="R2995" s="63">
        <v>0</v>
      </c>
      <c r="S2995" s="27">
        <v>0</v>
      </c>
      <c r="T2995" s="27">
        <v>20.350000000000001</v>
      </c>
      <c r="U2995" s="64">
        <f t="shared" si="233"/>
        <v>0</v>
      </c>
      <c r="V2995" s="65">
        <f t="shared" si="234"/>
        <v>20.350000000000001</v>
      </c>
    </row>
    <row r="2996" spans="1:22" x14ac:dyDescent="0.25">
      <c r="A2996" s="1" t="s">
        <v>3732</v>
      </c>
      <c r="B2996" t="s">
        <v>58</v>
      </c>
      <c r="C2996" t="s">
        <v>1537</v>
      </c>
      <c r="D2996" t="s">
        <v>1538</v>
      </c>
      <c r="E2996" t="s">
        <v>3</v>
      </c>
      <c r="F2996">
        <f t="shared" si="230"/>
        <v>7</v>
      </c>
      <c r="G2996" t="s">
        <v>3778</v>
      </c>
      <c r="H2996" t="s">
        <v>3779</v>
      </c>
      <c r="I2996" t="s">
        <v>3780</v>
      </c>
      <c r="J2996" t="s">
        <v>4397</v>
      </c>
      <c r="K2996" s="46">
        <v>0.77100000000000002</v>
      </c>
      <c r="L2996" s="27">
        <v>7.57</v>
      </c>
      <c r="M2996" s="27">
        <v>16.09</v>
      </c>
      <c r="N2996" s="27">
        <v>62.360000000000007</v>
      </c>
      <c r="O2996" s="70">
        <f t="shared" si="231"/>
        <v>86.02000000000001</v>
      </c>
      <c r="P2996" s="76">
        <v>1.445257859990849</v>
      </c>
      <c r="Q2996" s="66">
        <f t="shared" si="232"/>
        <v>90.13</v>
      </c>
      <c r="R2996" s="63">
        <v>1</v>
      </c>
      <c r="S2996" s="27">
        <v>0</v>
      </c>
      <c r="T2996" s="27">
        <v>86.02000000000001</v>
      </c>
      <c r="U2996" s="64">
        <f t="shared" si="233"/>
        <v>90.13</v>
      </c>
      <c r="V2996" s="65">
        <f t="shared" si="234"/>
        <v>176.15</v>
      </c>
    </row>
    <row r="2997" spans="1:22" x14ac:dyDescent="0.25">
      <c r="A2997" s="1" t="s">
        <v>3732</v>
      </c>
      <c r="B2997" t="s">
        <v>58</v>
      </c>
      <c r="C2997" t="s">
        <v>1537</v>
      </c>
      <c r="D2997" t="s">
        <v>1538</v>
      </c>
      <c r="E2997" t="s">
        <v>3</v>
      </c>
      <c r="F2997">
        <f t="shared" si="230"/>
        <v>7</v>
      </c>
      <c r="G2997" t="s">
        <v>3787</v>
      </c>
      <c r="H2997" t="s">
        <v>3782</v>
      </c>
      <c r="I2997" t="s">
        <v>3785</v>
      </c>
      <c r="J2997" t="s">
        <v>4397</v>
      </c>
      <c r="K2997" s="46">
        <v>0.99919999999999998</v>
      </c>
      <c r="L2997" s="27">
        <v>0</v>
      </c>
      <c r="M2997" s="27">
        <v>20.85</v>
      </c>
      <c r="N2997" s="27">
        <v>90.63000000000001</v>
      </c>
      <c r="O2997" s="70">
        <f t="shared" si="231"/>
        <v>111.48000000000002</v>
      </c>
      <c r="P2997" s="76">
        <v>1.445257859990849</v>
      </c>
      <c r="Q2997" s="66">
        <f t="shared" si="232"/>
        <v>130.97999999999999</v>
      </c>
      <c r="R2997" s="63">
        <v>1</v>
      </c>
      <c r="S2997" s="27">
        <v>0</v>
      </c>
      <c r="T2997" s="27">
        <v>111.48000000000002</v>
      </c>
      <c r="U2997" s="64">
        <f t="shared" si="233"/>
        <v>130.97999999999999</v>
      </c>
      <c r="V2997" s="65">
        <f t="shared" si="234"/>
        <v>242.46</v>
      </c>
    </row>
    <row r="2998" spans="1:22" x14ac:dyDescent="0.25">
      <c r="A2998" s="1" t="s">
        <v>3732</v>
      </c>
      <c r="B2998" t="s">
        <v>58</v>
      </c>
      <c r="C2998" t="s">
        <v>1539</v>
      </c>
      <c r="D2998" t="s">
        <v>584</v>
      </c>
      <c r="E2998" t="s">
        <v>3</v>
      </c>
      <c r="F2998">
        <f t="shared" si="230"/>
        <v>7</v>
      </c>
      <c r="G2998" t="s">
        <v>3778</v>
      </c>
      <c r="H2998" t="s">
        <v>3779</v>
      </c>
      <c r="I2998" t="s">
        <v>3780</v>
      </c>
      <c r="J2998" t="s">
        <v>4397</v>
      </c>
      <c r="K2998" s="46">
        <v>0.76819999999999999</v>
      </c>
      <c r="L2998" s="27">
        <v>50.62</v>
      </c>
      <c r="M2998" s="27">
        <v>84.43</v>
      </c>
      <c r="N2998" s="27">
        <v>771.46999999999991</v>
      </c>
      <c r="O2998" s="70">
        <f t="shared" si="231"/>
        <v>906.52</v>
      </c>
      <c r="P2998" s="76">
        <v>1.4452668282629266</v>
      </c>
      <c r="Q2998" s="66">
        <f t="shared" si="232"/>
        <v>1114.98</v>
      </c>
      <c r="R2998" s="63">
        <v>1</v>
      </c>
      <c r="S2998" s="27">
        <v>0</v>
      </c>
      <c r="T2998" s="27">
        <v>906.52</v>
      </c>
      <c r="U2998" s="64">
        <f t="shared" si="233"/>
        <v>1114.98</v>
      </c>
      <c r="V2998" s="65">
        <f t="shared" si="234"/>
        <v>2021.5</v>
      </c>
    </row>
    <row r="2999" spans="1:22" x14ac:dyDescent="0.25">
      <c r="A2999" s="1" t="s">
        <v>3732</v>
      </c>
      <c r="B2999" t="s">
        <v>58</v>
      </c>
      <c r="C2999" t="s">
        <v>1540</v>
      </c>
      <c r="D2999" t="s">
        <v>762</v>
      </c>
      <c r="E2999" t="s">
        <v>3</v>
      </c>
      <c r="F2999">
        <f t="shared" si="230"/>
        <v>7</v>
      </c>
      <c r="G2999" t="s">
        <v>3778</v>
      </c>
      <c r="H2999" t="s">
        <v>3779</v>
      </c>
      <c r="I2999" t="s">
        <v>3780</v>
      </c>
      <c r="J2999" t="s">
        <v>4397</v>
      </c>
      <c r="K2999" s="46">
        <v>0.72729999999999995</v>
      </c>
      <c r="L2999" s="27">
        <v>0</v>
      </c>
      <c r="M2999" s="27">
        <v>0</v>
      </c>
      <c r="N2999" s="27">
        <v>594.71</v>
      </c>
      <c r="O2999" s="70">
        <f t="shared" si="231"/>
        <v>594.71</v>
      </c>
      <c r="P2999" s="76">
        <v>1.4452584957986672</v>
      </c>
      <c r="Q2999" s="66">
        <f t="shared" si="232"/>
        <v>859.51</v>
      </c>
      <c r="R2999" s="63">
        <v>1</v>
      </c>
      <c r="S2999" s="27">
        <v>0</v>
      </c>
      <c r="T2999" s="27">
        <v>594.71</v>
      </c>
      <c r="U2999" s="64">
        <f t="shared" si="233"/>
        <v>859.51</v>
      </c>
      <c r="V2999" s="65">
        <f t="shared" si="234"/>
        <v>1454.22</v>
      </c>
    </row>
    <row r="3000" spans="1:22" x14ac:dyDescent="0.25">
      <c r="A3000" s="1" t="s">
        <v>3732</v>
      </c>
      <c r="B3000" t="s">
        <v>58</v>
      </c>
      <c r="C3000" t="s">
        <v>1540</v>
      </c>
      <c r="D3000" t="s">
        <v>762</v>
      </c>
      <c r="E3000" t="s">
        <v>3</v>
      </c>
      <c r="F3000">
        <f t="shared" si="230"/>
        <v>7</v>
      </c>
      <c r="G3000" t="s">
        <v>3900</v>
      </c>
      <c r="H3000" t="s">
        <v>3779</v>
      </c>
      <c r="I3000" t="s">
        <v>3780</v>
      </c>
      <c r="J3000" t="s">
        <v>4397</v>
      </c>
      <c r="K3000" s="46">
        <v>0.45450000000000002</v>
      </c>
      <c r="L3000" s="27">
        <v>0</v>
      </c>
      <c r="M3000" s="27">
        <v>0</v>
      </c>
      <c r="N3000" s="27">
        <v>371.65</v>
      </c>
      <c r="O3000" s="70">
        <f t="shared" si="231"/>
        <v>371.65</v>
      </c>
      <c r="P3000" s="76">
        <v>1.4452584957986672</v>
      </c>
      <c r="Q3000" s="66">
        <f t="shared" si="232"/>
        <v>537.13</v>
      </c>
      <c r="R3000" s="63">
        <v>1</v>
      </c>
      <c r="S3000" s="27">
        <v>0</v>
      </c>
      <c r="T3000" s="27">
        <v>371.64999999999992</v>
      </c>
      <c r="U3000" s="64">
        <f t="shared" si="233"/>
        <v>537.13</v>
      </c>
      <c r="V3000" s="65">
        <f t="shared" si="234"/>
        <v>908.78</v>
      </c>
    </row>
    <row r="3001" spans="1:22" x14ac:dyDescent="0.25">
      <c r="A3001" s="1" t="s">
        <v>3732</v>
      </c>
      <c r="B3001" t="s">
        <v>58</v>
      </c>
      <c r="C3001" t="s">
        <v>1541</v>
      </c>
      <c r="D3001" t="s">
        <v>1542</v>
      </c>
      <c r="E3001" t="s">
        <v>3</v>
      </c>
      <c r="F3001">
        <f t="shared" si="230"/>
        <v>7</v>
      </c>
      <c r="G3001" t="s">
        <v>3778</v>
      </c>
      <c r="H3001" t="s">
        <v>3779</v>
      </c>
      <c r="I3001" t="s">
        <v>3780</v>
      </c>
      <c r="J3001" t="s">
        <v>4397</v>
      </c>
      <c r="K3001" s="46">
        <v>0.69099999999999995</v>
      </c>
      <c r="L3001" s="27">
        <v>0</v>
      </c>
      <c r="M3001" s="27">
        <v>8.08</v>
      </c>
      <c r="N3001" s="27">
        <v>0</v>
      </c>
      <c r="O3001" s="70">
        <f t="shared" si="231"/>
        <v>8.08</v>
      </c>
      <c r="P3001" s="76">
        <v>0</v>
      </c>
      <c r="Q3001" s="66">
        <f t="shared" si="232"/>
        <v>0</v>
      </c>
      <c r="R3001" s="63">
        <v>0</v>
      </c>
      <c r="S3001" s="27">
        <v>0</v>
      </c>
      <c r="T3001" s="27">
        <v>8.08</v>
      </c>
      <c r="U3001" s="64">
        <f t="shared" si="233"/>
        <v>0</v>
      </c>
      <c r="V3001" s="65">
        <f t="shared" si="234"/>
        <v>8.08</v>
      </c>
    </row>
    <row r="3002" spans="1:22" x14ac:dyDescent="0.25">
      <c r="A3002" s="1" t="s">
        <v>3732</v>
      </c>
      <c r="B3002" t="s">
        <v>58</v>
      </c>
      <c r="C3002" t="s">
        <v>1541</v>
      </c>
      <c r="D3002" t="s">
        <v>1542</v>
      </c>
      <c r="E3002" t="s">
        <v>3</v>
      </c>
      <c r="F3002">
        <f t="shared" si="230"/>
        <v>7</v>
      </c>
      <c r="G3002" t="s">
        <v>3900</v>
      </c>
      <c r="H3002" t="s">
        <v>3779</v>
      </c>
      <c r="I3002" t="s">
        <v>3780</v>
      </c>
      <c r="J3002" t="s">
        <v>4397</v>
      </c>
      <c r="K3002" s="46">
        <v>1.1232</v>
      </c>
      <c r="L3002" s="27">
        <v>0</v>
      </c>
      <c r="M3002" s="27">
        <v>13.14</v>
      </c>
      <c r="N3002" s="27">
        <v>0</v>
      </c>
      <c r="O3002" s="70">
        <f t="shared" si="231"/>
        <v>13.14</v>
      </c>
      <c r="P3002" s="76">
        <v>0</v>
      </c>
      <c r="Q3002" s="66">
        <f t="shared" si="232"/>
        <v>0</v>
      </c>
      <c r="R3002" s="63">
        <v>0</v>
      </c>
      <c r="S3002" s="27">
        <v>0</v>
      </c>
      <c r="T3002" s="27">
        <v>13.14</v>
      </c>
      <c r="U3002" s="64">
        <f t="shared" si="233"/>
        <v>0</v>
      </c>
      <c r="V3002" s="65">
        <f t="shared" si="234"/>
        <v>13.14</v>
      </c>
    </row>
    <row r="3003" spans="1:22" x14ac:dyDescent="0.25">
      <c r="A3003" s="1" t="s">
        <v>3732</v>
      </c>
      <c r="B3003" t="s">
        <v>58</v>
      </c>
      <c r="C3003" t="s">
        <v>1541</v>
      </c>
      <c r="D3003" t="s">
        <v>1542</v>
      </c>
      <c r="E3003" t="s">
        <v>3</v>
      </c>
      <c r="F3003">
        <f t="shared" si="230"/>
        <v>7</v>
      </c>
      <c r="G3003" t="s">
        <v>3902</v>
      </c>
      <c r="H3003" t="s">
        <v>3782</v>
      </c>
      <c r="I3003" t="s">
        <v>3783</v>
      </c>
      <c r="J3003" t="s">
        <v>4397</v>
      </c>
      <c r="K3003" s="46">
        <v>0.8861</v>
      </c>
      <c r="L3003" s="27">
        <v>0</v>
      </c>
      <c r="M3003" s="27">
        <v>10.37</v>
      </c>
      <c r="N3003" s="27">
        <v>0</v>
      </c>
      <c r="O3003" s="70">
        <f t="shared" si="231"/>
        <v>10.37</v>
      </c>
      <c r="P3003" s="76">
        <v>0</v>
      </c>
      <c r="Q3003" s="66">
        <f t="shared" si="232"/>
        <v>0</v>
      </c>
      <c r="R3003" s="63">
        <v>0</v>
      </c>
      <c r="S3003" s="27">
        <v>0</v>
      </c>
      <c r="T3003" s="27">
        <v>10.37</v>
      </c>
      <c r="U3003" s="64">
        <f t="shared" si="233"/>
        <v>0</v>
      </c>
      <c r="V3003" s="65">
        <f t="shared" si="234"/>
        <v>10.37</v>
      </c>
    </row>
    <row r="3004" spans="1:22" x14ac:dyDescent="0.25">
      <c r="A3004" s="1" t="s">
        <v>3732</v>
      </c>
      <c r="B3004" t="s">
        <v>58</v>
      </c>
      <c r="C3004" t="s">
        <v>1543</v>
      </c>
      <c r="D3004" t="s">
        <v>1012</v>
      </c>
      <c r="E3004" t="s">
        <v>3</v>
      </c>
      <c r="F3004">
        <f t="shared" si="230"/>
        <v>7</v>
      </c>
      <c r="G3004" t="s">
        <v>3778</v>
      </c>
      <c r="H3004" t="s">
        <v>3779</v>
      </c>
      <c r="I3004" t="s">
        <v>3780</v>
      </c>
      <c r="J3004" t="s">
        <v>4397</v>
      </c>
      <c r="K3004" s="46">
        <v>0.71919999999999995</v>
      </c>
      <c r="L3004" s="27">
        <v>0</v>
      </c>
      <c r="M3004" s="27">
        <v>0.72</v>
      </c>
      <c r="N3004" s="27">
        <v>0</v>
      </c>
      <c r="O3004" s="70">
        <f t="shared" si="231"/>
        <v>0.72</v>
      </c>
      <c r="P3004" s="76">
        <v>0</v>
      </c>
      <c r="Q3004" s="66">
        <f t="shared" si="232"/>
        <v>0</v>
      </c>
      <c r="R3004" s="63">
        <v>0</v>
      </c>
      <c r="S3004" s="27">
        <v>0</v>
      </c>
      <c r="T3004" s="27">
        <v>0.72</v>
      </c>
      <c r="U3004" s="64">
        <f t="shared" si="233"/>
        <v>0</v>
      </c>
      <c r="V3004" s="65">
        <f t="shared" si="234"/>
        <v>0.72</v>
      </c>
    </row>
    <row r="3005" spans="1:22" x14ac:dyDescent="0.25">
      <c r="A3005" s="1" t="s">
        <v>3732</v>
      </c>
      <c r="B3005" t="s">
        <v>58</v>
      </c>
      <c r="C3005" t="s">
        <v>1543</v>
      </c>
      <c r="D3005" t="s">
        <v>1012</v>
      </c>
      <c r="E3005" t="s">
        <v>3</v>
      </c>
      <c r="F3005">
        <f t="shared" si="230"/>
        <v>7</v>
      </c>
      <c r="G3005" t="s">
        <v>3900</v>
      </c>
      <c r="H3005" t="s">
        <v>3779</v>
      </c>
      <c r="I3005" t="s">
        <v>3780</v>
      </c>
      <c r="J3005" t="s">
        <v>4397</v>
      </c>
      <c r="K3005" s="46">
        <v>1.9922</v>
      </c>
      <c r="L3005" s="27">
        <v>0</v>
      </c>
      <c r="M3005" s="27">
        <v>1.99</v>
      </c>
      <c r="N3005" s="27">
        <v>0</v>
      </c>
      <c r="O3005" s="70">
        <f t="shared" si="231"/>
        <v>1.99</v>
      </c>
      <c r="P3005" s="76">
        <v>0</v>
      </c>
      <c r="Q3005" s="66">
        <f t="shared" si="232"/>
        <v>0</v>
      </c>
      <c r="R3005" s="63">
        <v>0</v>
      </c>
      <c r="S3005" s="27">
        <v>0</v>
      </c>
      <c r="T3005" s="27">
        <v>1.99</v>
      </c>
      <c r="U3005" s="64">
        <f t="shared" si="233"/>
        <v>0</v>
      </c>
      <c r="V3005" s="65">
        <f t="shared" si="234"/>
        <v>1.99</v>
      </c>
    </row>
    <row r="3006" spans="1:22" x14ac:dyDescent="0.25">
      <c r="A3006" s="1" t="s">
        <v>3732</v>
      </c>
      <c r="B3006" t="s">
        <v>58</v>
      </c>
      <c r="C3006" t="s">
        <v>1544</v>
      </c>
      <c r="D3006" t="s">
        <v>1545</v>
      </c>
      <c r="E3006" t="s">
        <v>3</v>
      </c>
      <c r="F3006">
        <f t="shared" si="230"/>
        <v>7</v>
      </c>
      <c r="G3006" t="s">
        <v>3778</v>
      </c>
      <c r="H3006" t="s">
        <v>3779</v>
      </c>
      <c r="I3006" t="s">
        <v>3780</v>
      </c>
      <c r="J3006" t="s">
        <v>4397</v>
      </c>
      <c r="K3006" s="46">
        <v>2.85</v>
      </c>
      <c r="L3006" s="27">
        <v>850.79</v>
      </c>
      <c r="M3006" s="27">
        <v>325.76</v>
      </c>
      <c r="N3006" s="27">
        <v>6145.9299999999994</v>
      </c>
      <c r="O3006" s="70">
        <f t="shared" si="231"/>
        <v>7322.48</v>
      </c>
      <c r="P3006" s="76">
        <v>1.4452625457350929</v>
      </c>
      <c r="Q3006" s="66">
        <f t="shared" si="232"/>
        <v>8882.48</v>
      </c>
      <c r="R3006" s="63">
        <v>1</v>
      </c>
      <c r="S3006" s="27">
        <v>0</v>
      </c>
      <c r="T3006" s="27">
        <v>7322.4800000000005</v>
      </c>
      <c r="U3006" s="64">
        <f t="shared" si="233"/>
        <v>8882.48</v>
      </c>
      <c r="V3006" s="65">
        <f t="shared" si="234"/>
        <v>16204.96</v>
      </c>
    </row>
    <row r="3007" spans="1:22" x14ac:dyDescent="0.25">
      <c r="A3007" s="1" t="s">
        <v>3732</v>
      </c>
      <c r="B3007" t="s">
        <v>58</v>
      </c>
      <c r="C3007" t="s">
        <v>1544</v>
      </c>
      <c r="D3007" t="s">
        <v>1545</v>
      </c>
      <c r="E3007" t="s">
        <v>3</v>
      </c>
      <c r="F3007">
        <f t="shared" si="230"/>
        <v>7</v>
      </c>
      <c r="G3007" t="s">
        <v>3819</v>
      </c>
      <c r="H3007" t="s">
        <v>3782</v>
      </c>
      <c r="I3007" t="s">
        <v>3785</v>
      </c>
      <c r="J3007" t="s">
        <v>4397</v>
      </c>
      <c r="K3007" s="46">
        <v>0.28999999999999998</v>
      </c>
      <c r="L3007" s="27">
        <v>0</v>
      </c>
      <c r="M3007" s="27">
        <v>33.15</v>
      </c>
      <c r="N3007" s="27">
        <v>697.83</v>
      </c>
      <c r="O3007" s="70">
        <f t="shared" si="231"/>
        <v>730.98</v>
      </c>
      <c r="P3007" s="76">
        <v>1.4452625457350929</v>
      </c>
      <c r="Q3007" s="66">
        <f t="shared" si="232"/>
        <v>1008.55</v>
      </c>
      <c r="R3007" s="63">
        <v>1</v>
      </c>
      <c r="S3007" s="27">
        <v>0</v>
      </c>
      <c r="T3007" s="27">
        <v>730.98</v>
      </c>
      <c r="U3007" s="64">
        <f t="shared" si="233"/>
        <v>1008.55</v>
      </c>
      <c r="V3007" s="65">
        <f t="shared" si="234"/>
        <v>1739.53</v>
      </c>
    </row>
    <row r="3008" spans="1:22" x14ac:dyDescent="0.25">
      <c r="A3008" s="1" t="s">
        <v>3732</v>
      </c>
      <c r="B3008" t="s">
        <v>58</v>
      </c>
      <c r="C3008" t="s">
        <v>1546</v>
      </c>
      <c r="D3008" t="s">
        <v>1547</v>
      </c>
      <c r="E3008" t="s">
        <v>3</v>
      </c>
      <c r="F3008">
        <f t="shared" si="230"/>
        <v>7</v>
      </c>
      <c r="G3008" t="s">
        <v>3778</v>
      </c>
      <c r="H3008" t="s">
        <v>3779</v>
      </c>
      <c r="I3008" t="s">
        <v>3780</v>
      </c>
      <c r="J3008" t="s">
        <v>4397</v>
      </c>
      <c r="K3008" s="46">
        <v>0.91869999999999996</v>
      </c>
      <c r="L3008" s="27">
        <v>418.88</v>
      </c>
      <c r="M3008" s="27">
        <v>21262.03</v>
      </c>
      <c r="N3008" s="27">
        <v>6059.61</v>
      </c>
      <c r="O3008" s="70">
        <f t="shared" si="231"/>
        <v>27740.52</v>
      </c>
      <c r="P3008" s="76">
        <v>1.4452629789705937</v>
      </c>
      <c r="Q3008" s="66">
        <f t="shared" si="232"/>
        <v>8757.73</v>
      </c>
      <c r="R3008" s="63">
        <v>1</v>
      </c>
      <c r="S3008" s="27">
        <v>0</v>
      </c>
      <c r="T3008" s="27">
        <v>27740.52</v>
      </c>
      <c r="U3008" s="64">
        <f t="shared" si="233"/>
        <v>8757.73</v>
      </c>
      <c r="V3008" s="65">
        <f t="shared" si="234"/>
        <v>36498.25</v>
      </c>
    </row>
    <row r="3009" spans="1:22" x14ac:dyDescent="0.25">
      <c r="A3009" s="1" t="s">
        <v>3732</v>
      </c>
      <c r="B3009" t="s">
        <v>58</v>
      </c>
      <c r="C3009" t="s">
        <v>1548</v>
      </c>
      <c r="D3009" t="s">
        <v>516</v>
      </c>
      <c r="E3009" t="s">
        <v>3</v>
      </c>
      <c r="F3009">
        <f t="shared" si="230"/>
        <v>7</v>
      </c>
      <c r="G3009" t="s">
        <v>3778</v>
      </c>
      <c r="H3009" t="s">
        <v>3779</v>
      </c>
      <c r="I3009" t="s">
        <v>3780</v>
      </c>
      <c r="J3009" t="s">
        <v>4397</v>
      </c>
      <c r="K3009" s="46">
        <v>0.72</v>
      </c>
      <c r="L3009" s="27">
        <v>0</v>
      </c>
      <c r="M3009" s="27">
        <v>6.98</v>
      </c>
      <c r="N3009" s="27">
        <v>0</v>
      </c>
      <c r="O3009" s="70">
        <f t="shared" si="231"/>
        <v>6.98</v>
      </c>
      <c r="P3009" s="76">
        <v>0</v>
      </c>
      <c r="Q3009" s="66">
        <f t="shared" si="232"/>
        <v>0</v>
      </c>
      <c r="R3009" s="63">
        <v>0</v>
      </c>
      <c r="S3009" s="27">
        <v>0</v>
      </c>
      <c r="T3009" s="27">
        <v>6.98</v>
      </c>
      <c r="U3009" s="64">
        <f t="shared" si="233"/>
        <v>0</v>
      </c>
      <c r="V3009" s="65">
        <f t="shared" si="234"/>
        <v>6.98</v>
      </c>
    </row>
    <row r="3010" spans="1:22" x14ac:dyDescent="0.25">
      <c r="A3010" s="1" t="s">
        <v>3732</v>
      </c>
      <c r="B3010" t="s">
        <v>58</v>
      </c>
      <c r="C3010" t="s">
        <v>1548</v>
      </c>
      <c r="D3010" t="s">
        <v>516</v>
      </c>
      <c r="E3010" t="s">
        <v>3</v>
      </c>
      <c r="F3010">
        <f t="shared" ref="F3010:F3073" si="235">LEN(C3010)</f>
        <v>7</v>
      </c>
      <c r="G3010" t="s">
        <v>3787</v>
      </c>
      <c r="H3010" t="s">
        <v>3782</v>
      </c>
      <c r="I3010" t="s">
        <v>3785</v>
      </c>
      <c r="J3010" t="s">
        <v>4397</v>
      </c>
      <c r="K3010" s="46">
        <v>0.99929999999999997</v>
      </c>
      <c r="L3010" s="27">
        <v>0</v>
      </c>
      <c r="M3010" s="27">
        <v>9.69</v>
      </c>
      <c r="N3010" s="27">
        <v>0</v>
      </c>
      <c r="O3010" s="70">
        <f t="shared" ref="O3010:O3073" si="236">SUM(L3010:N3010)</f>
        <v>9.69</v>
      </c>
      <c r="P3010" s="76">
        <v>0</v>
      </c>
      <c r="Q3010" s="66">
        <f t="shared" ref="Q3010:Q3073" si="237">ROUND(P3010*N3010,2)</f>
        <v>0</v>
      </c>
      <c r="R3010" s="63">
        <v>0</v>
      </c>
      <c r="S3010" s="27">
        <v>0</v>
      </c>
      <c r="T3010" s="27">
        <v>9.69</v>
      </c>
      <c r="U3010" s="64">
        <f t="shared" ref="U3010:U3073" si="238">ROUND(SUM(L3010,M3010,N3010,Q3010,-S3010,-T3010), 2)</f>
        <v>0</v>
      </c>
      <c r="V3010" s="65">
        <f t="shared" ref="V3010:V3073" si="239">SUM(S3010,T3010,U3010)</f>
        <v>9.69</v>
      </c>
    </row>
    <row r="3011" spans="1:22" x14ac:dyDescent="0.25">
      <c r="A3011" s="1" t="s">
        <v>3732</v>
      </c>
      <c r="B3011" t="s">
        <v>58</v>
      </c>
      <c r="C3011" t="s">
        <v>1549</v>
      </c>
      <c r="D3011" t="s">
        <v>866</v>
      </c>
      <c r="E3011" t="s">
        <v>3</v>
      </c>
      <c r="F3011">
        <f t="shared" si="235"/>
        <v>7</v>
      </c>
      <c r="G3011" t="s">
        <v>3778</v>
      </c>
      <c r="H3011" t="s">
        <v>3779</v>
      </c>
      <c r="I3011" t="s">
        <v>3780</v>
      </c>
      <c r="J3011" t="s">
        <v>4397</v>
      </c>
      <c r="K3011" s="46">
        <v>0.81559999999999999</v>
      </c>
      <c r="L3011" s="27">
        <v>1.37</v>
      </c>
      <c r="M3011" s="27">
        <v>91.35</v>
      </c>
      <c r="N3011" s="27">
        <v>210.12</v>
      </c>
      <c r="O3011" s="70">
        <f t="shared" si="236"/>
        <v>302.84000000000003</v>
      </c>
      <c r="P3011" s="76">
        <v>1.4452554744525545</v>
      </c>
      <c r="Q3011" s="66">
        <f t="shared" si="237"/>
        <v>303.68</v>
      </c>
      <c r="R3011" s="63">
        <v>1</v>
      </c>
      <c r="S3011" s="27">
        <v>0</v>
      </c>
      <c r="T3011" s="27">
        <v>302.84000000000003</v>
      </c>
      <c r="U3011" s="64">
        <f t="shared" si="238"/>
        <v>303.68</v>
      </c>
      <c r="V3011" s="65">
        <f t="shared" si="239"/>
        <v>606.52</v>
      </c>
    </row>
    <row r="3012" spans="1:22" x14ac:dyDescent="0.25">
      <c r="A3012" s="1" t="s">
        <v>3732</v>
      </c>
      <c r="B3012" t="s">
        <v>58</v>
      </c>
      <c r="C3012" t="s">
        <v>1549</v>
      </c>
      <c r="D3012" t="s">
        <v>866</v>
      </c>
      <c r="E3012" t="s">
        <v>3</v>
      </c>
      <c r="F3012">
        <f t="shared" si="235"/>
        <v>7</v>
      </c>
      <c r="G3012" t="s">
        <v>3787</v>
      </c>
      <c r="H3012" t="s">
        <v>3782</v>
      </c>
      <c r="I3012" t="s">
        <v>3785</v>
      </c>
      <c r="J3012" t="s">
        <v>4397</v>
      </c>
      <c r="K3012" s="46">
        <v>0.99660000000000004</v>
      </c>
      <c r="L3012" s="27">
        <v>0</v>
      </c>
      <c r="M3012" s="27">
        <v>111.62</v>
      </c>
      <c r="N3012" s="27">
        <v>258.42</v>
      </c>
      <c r="O3012" s="70">
        <f t="shared" si="236"/>
        <v>370.04</v>
      </c>
      <c r="P3012" s="76">
        <v>1.4452554744525545</v>
      </c>
      <c r="Q3012" s="66">
        <f t="shared" si="237"/>
        <v>373.48</v>
      </c>
      <c r="R3012" s="63">
        <v>1</v>
      </c>
      <c r="S3012" s="27">
        <v>0</v>
      </c>
      <c r="T3012" s="27">
        <v>370.04</v>
      </c>
      <c r="U3012" s="64">
        <f t="shared" si="238"/>
        <v>373.48</v>
      </c>
      <c r="V3012" s="65">
        <f t="shared" si="239"/>
        <v>743.52</v>
      </c>
    </row>
    <row r="3013" spans="1:22" x14ac:dyDescent="0.25">
      <c r="A3013" s="1" t="s">
        <v>3732</v>
      </c>
      <c r="B3013" t="s">
        <v>58</v>
      </c>
      <c r="C3013" t="s">
        <v>1550</v>
      </c>
      <c r="D3013" t="s">
        <v>1186</v>
      </c>
      <c r="E3013" t="s">
        <v>3</v>
      </c>
      <c r="F3013">
        <f t="shared" si="235"/>
        <v>7</v>
      </c>
      <c r="G3013" t="s">
        <v>3778</v>
      </c>
      <c r="H3013" t="s">
        <v>3779</v>
      </c>
      <c r="I3013" t="s">
        <v>3780</v>
      </c>
      <c r="J3013" t="s">
        <v>4397</v>
      </c>
      <c r="K3013" s="46">
        <v>0.90290000000000004</v>
      </c>
      <c r="L3013" s="27">
        <v>9.32</v>
      </c>
      <c r="M3013" s="27">
        <v>4827.76</v>
      </c>
      <c r="N3013" s="27">
        <v>1175.3300000000002</v>
      </c>
      <c r="O3013" s="70">
        <f t="shared" si="236"/>
        <v>6012.41</v>
      </c>
      <c r="P3013" s="76">
        <v>1.4452621816851439</v>
      </c>
      <c r="Q3013" s="66">
        <f t="shared" si="237"/>
        <v>1698.66</v>
      </c>
      <c r="R3013" s="63">
        <v>1</v>
      </c>
      <c r="S3013" s="27">
        <v>0</v>
      </c>
      <c r="T3013" s="27">
        <v>6012.41</v>
      </c>
      <c r="U3013" s="64">
        <f t="shared" si="238"/>
        <v>1698.66</v>
      </c>
      <c r="V3013" s="65">
        <f t="shared" si="239"/>
        <v>7711.07</v>
      </c>
    </row>
    <row r="3014" spans="1:22" x14ac:dyDescent="0.25">
      <c r="A3014" s="1" t="s">
        <v>3732</v>
      </c>
      <c r="B3014" t="s">
        <v>58</v>
      </c>
      <c r="C3014" t="s">
        <v>1551</v>
      </c>
      <c r="D3014" t="s">
        <v>1552</v>
      </c>
      <c r="E3014" t="s">
        <v>3</v>
      </c>
      <c r="F3014">
        <f t="shared" si="235"/>
        <v>7</v>
      </c>
      <c r="G3014" t="s">
        <v>3778</v>
      </c>
      <c r="H3014" t="s">
        <v>3779</v>
      </c>
      <c r="I3014" t="s">
        <v>3780</v>
      </c>
      <c r="J3014" t="s">
        <v>4397</v>
      </c>
      <c r="K3014" s="46">
        <v>0.85640000000000005</v>
      </c>
      <c r="L3014" s="27">
        <v>1.94</v>
      </c>
      <c r="M3014" s="27">
        <v>28.6</v>
      </c>
      <c r="N3014" s="27">
        <v>85.58</v>
      </c>
      <c r="O3014" s="70">
        <f t="shared" si="236"/>
        <v>116.12</v>
      </c>
      <c r="P3014" s="76">
        <v>1.4453143257770507</v>
      </c>
      <c r="Q3014" s="66">
        <f t="shared" si="237"/>
        <v>123.69</v>
      </c>
      <c r="R3014" s="63">
        <v>1</v>
      </c>
      <c r="S3014" s="27">
        <v>0</v>
      </c>
      <c r="T3014" s="27">
        <v>116.12</v>
      </c>
      <c r="U3014" s="64">
        <f t="shared" si="238"/>
        <v>123.69</v>
      </c>
      <c r="V3014" s="65">
        <f t="shared" si="239"/>
        <v>239.81</v>
      </c>
    </row>
    <row r="3015" spans="1:22" x14ac:dyDescent="0.25">
      <c r="A3015" s="1" t="s">
        <v>3732</v>
      </c>
      <c r="B3015" t="s">
        <v>58</v>
      </c>
      <c r="C3015" t="s">
        <v>2565</v>
      </c>
      <c r="D3015" t="s">
        <v>2566</v>
      </c>
      <c r="E3015" t="s">
        <v>1</v>
      </c>
      <c r="F3015">
        <f t="shared" si="235"/>
        <v>7</v>
      </c>
      <c r="G3015" t="s">
        <v>3778</v>
      </c>
      <c r="H3015" t="s">
        <v>3779</v>
      </c>
      <c r="I3015" t="s">
        <v>3780</v>
      </c>
      <c r="J3015" t="s">
        <v>4396</v>
      </c>
      <c r="K3015" s="46">
        <v>11.551299999999999</v>
      </c>
      <c r="L3015" s="27">
        <v>75919.77</v>
      </c>
      <c r="M3015" s="27">
        <v>980.16</v>
      </c>
      <c r="N3015" s="27">
        <v>175357.17000000004</v>
      </c>
      <c r="O3015" s="70">
        <f t="shared" si="236"/>
        <v>252257.10000000003</v>
      </c>
      <c r="P3015" s="76">
        <v>1.4452627554031465</v>
      </c>
      <c r="Q3015" s="66">
        <f t="shared" si="237"/>
        <v>253437.19</v>
      </c>
      <c r="R3015" s="63">
        <v>1</v>
      </c>
      <c r="S3015" s="27">
        <v>252257.10000000003</v>
      </c>
      <c r="T3015" s="27">
        <v>0</v>
      </c>
      <c r="U3015" s="64">
        <f t="shared" si="238"/>
        <v>253437.19</v>
      </c>
      <c r="V3015" s="65">
        <f t="shared" si="239"/>
        <v>505694.29000000004</v>
      </c>
    </row>
    <row r="3016" spans="1:22" x14ac:dyDescent="0.25">
      <c r="A3016" s="1" t="s">
        <v>3732</v>
      </c>
      <c r="B3016" t="s">
        <v>58</v>
      </c>
      <c r="C3016" t="s">
        <v>2565</v>
      </c>
      <c r="D3016" t="s">
        <v>2566</v>
      </c>
      <c r="E3016" t="s">
        <v>1</v>
      </c>
      <c r="F3016">
        <f t="shared" si="235"/>
        <v>7</v>
      </c>
      <c r="G3016" t="s">
        <v>4025</v>
      </c>
      <c r="H3016" t="s">
        <v>3782</v>
      </c>
      <c r="I3016" t="s">
        <v>3783</v>
      </c>
      <c r="J3016" t="s">
        <v>4396</v>
      </c>
      <c r="K3016" s="46">
        <v>1.1500999999999999</v>
      </c>
      <c r="L3016" s="27">
        <v>25068.280000000002</v>
      </c>
      <c r="M3016" s="27">
        <v>97.59</v>
      </c>
      <c r="N3016" s="27">
        <v>0</v>
      </c>
      <c r="O3016" s="70">
        <f t="shared" si="236"/>
        <v>25165.870000000003</v>
      </c>
      <c r="P3016" s="76">
        <v>0</v>
      </c>
      <c r="Q3016" s="66">
        <f t="shared" si="237"/>
        <v>0</v>
      </c>
      <c r="R3016" s="63">
        <v>1</v>
      </c>
      <c r="S3016" s="27">
        <v>25165.870000000003</v>
      </c>
      <c r="T3016" s="27">
        <v>0</v>
      </c>
      <c r="U3016" s="64">
        <f t="shared" si="238"/>
        <v>0</v>
      </c>
      <c r="V3016" s="65">
        <f t="shared" si="239"/>
        <v>25165.870000000003</v>
      </c>
    </row>
    <row r="3017" spans="1:22" x14ac:dyDescent="0.25">
      <c r="A3017" s="1" t="s">
        <v>3732</v>
      </c>
      <c r="B3017" t="s">
        <v>58</v>
      </c>
      <c r="C3017" t="s">
        <v>2565</v>
      </c>
      <c r="D3017" t="s">
        <v>2566</v>
      </c>
      <c r="E3017" t="s">
        <v>1</v>
      </c>
      <c r="F3017">
        <f t="shared" si="235"/>
        <v>7</v>
      </c>
      <c r="G3017" t="s">
        <v>4000</v>
      </c>
      <c r="H3017" t="s">
        <v>3782</v>
      </c>
      <c r="I3017" t="s">
        <v>3785</v>
      </c>
      <c r="J3017" t="s">
        <v>4396</v>
      </c>
      <c r="K3017" s="46">
        <v>2.7723</v>
      </c>
      <c r="L3017" s="27">
        <v>0</v>
      </c>
      <c r="M3017" s="27">
        <v>235.24</v>
      </c>
      <c r="N3017" s="27">
        <v>60254.160000000011</v>
      </c>
      <c r="O3017" s="70">
        <f t="shared" si="236"/>
        <v>60489.400000000009</v>
      </c>
      <c r="P3017" s="76">
        <v>1.4452627554031465</v>
      </c>
      <c r="Q3017" s="66">
        <f t="shared" si="237"/>
        <v>87083.09</v>
      </c>
      <c r="R3017" s="63">
        <v>1</v>
      </c>
      <c r="S3017" s="27">
        <v>60489.4</v>
      </c>
      <c r="T3017" s="27">
        <v>0</v>
      </c>
      <c r="U3017" s="64">
        <f t="shared" si="238"/>
        <v>87083.09</v>
      </c>
      <c r="V3017" s="65">
        <f t="shared" si="239"/>
        <v>147572.49</v>
      </c>
    </row>
    <row r="3018" spans="1:22" x14ac:dyDescent="0.25">
      <c r="A3018" s="1" t="s">
        <v>3732</v>
      </c>
      <c r="B3018" t="s">
        <v>58</v>
      </c>
      <c r="C3018" t="s">
        <v>2567</v>
      </c>
      <c r="D3018" t="s">
        <v>2568</v>
      </c>
      <c r="E3018" t="s">
        <v>1</v>
      </c>
      <c r="F3018">
        <f t="shared" si="235"/>
        <v>7</v>
      </c>
      <c r="G3018" t="s">
        <v>3778</v>
      </c>
      <c r="H3018" t="s">
        <v>3779</v>
      </c>
      <c r="I3018" t="s">
        <v>3780</v>
      </c>
      <c r="J3018" t="s">
        <v>4396</v>
      </c>
      <c r="K3018" s="46">
        <v>16.7</v>
      </c>
      <c r="L3018" s="27">
        <v>30.269999999999982</v>
      </c>
      <c r="M3018" s="27">
        <v>5793.23</v>
      </c>
      <c r="N3018" s="27">
        <v>79.949999999999363</v>
      </c>
      <c r="O3018" s="70">
        <f t="shared" si="236"/>
        <v>5903.4499999999989</v>
      </c>
      <c r="P3018" s="76">
        <v>1.4452682524971681</v>
      </c>
      <c r="Q3018" s="66">
        <f t="shared" si="237"/>
        <v>115.55</v>
      </c>
      <c r="R3018" s="63">
        <v>1</v>
      </c>
      <c r="S3018" s="27">
        <v>5903.4499999999989</v>
      </c>
      <c r="T3018" s="27">
        <v>0</v>
      </c>
      <c r="U3018" s="64">
        <f t="shared" si="238"/>
        <v>115.55</v>
      </c>
      <c r="V3018" s="65">
        <f t="shared" si="239"/>
        <v>6018.9999999999991</v>
      </c>
    </row>
    <row r="3019" spans="1:22" x14ac:dyDescent="0.25">
      <c r="A3019" s="1" t="s">
        <v>3732</v>
      </c>
      <c r="B3019" t="s">
        <v>58</v>
      </c>
      <c r="C3019" t="s">
        <v>2567</v>
      </c>
      <c r="D3019" t="s">
        <v>2568</v>
      </c>
      <c r="E3019" t="s">
        <v>1</v>
      </c>
      <c r="F3019">
        <f t="shared" si="235"/>
        <v>7</v>
      </c>
      <c r="G3019" t="s">
        <v>4000</v>
      </c>
      <c r="H3019" t="s">
        <v>3782</v>
      </c>
      <c r="I3019" t="s">
        <v>3785</v>
      </c>
      <c r="J3019" t="s">
        <v>4396</v>
      </c>
      <c r="K3019" s="46">
        <v>2.6</v>
      </c>
      <c r="L3019" s="27">
        <v>0</v>
      </c>
      <c r="M3019" s="27">
        <v>901.94</v>
      </c>
      <c r="N3019" s="27">
        <v>17.159999999999854</v>
      </c>
      <c r="O3019" s="70">
        <f t="shared" si="236"/>
        <v>919.09999999999991</v>
      </c>
      <c r="P3019" s="76">
        <v>1.4452682524971681</v>
      </c>
      <c r="Q3019" s="66">
        <f t="shared" si="237"/>
        <v>24.8</v>
      </c>
      <c r="R3019" s="63">
        <v>1</v>
      </c>
      <c r="S3019" s="27">
        <v>919.09999999999991</v>
      </c>
      <c r="T3019" s="27">
        <v>0</v>
      </c>
      <c r="U3019" s="64">
        <f t="shared" si="238"/>
        <v>24.8</v>
      </c>
      <c r="V3019" s="65">
        <f t="shared" si="239"/>
        <v>943.89999999999986</v>
      </c>
    </row>
    <row r="3020" spans="1:22" x14ac:dyDescent="0.25">
      <c r="A3020" s="1" t="s">
        <v>3732</v>
      </c>
      <c r="B3020" t="s">
        <v>58</v>
      </c>
      <c r="C3020" t="s">
        <v>3030</v>
      </c>
      <c r="D3020" t="s">
        <v>276</v>
      </c>
      <c r="E3020" t="s">
        <v>2</v>
      </c>
      <c r="F3020">
        <f t="shared" si="235"/>
        <v>7</v>
      </c>
      <c r="G3020" t="s">
        <v>3778</v>
      </c>
      <c r="H3020" t="s">
        <v>3779</v>
      </c>
      <c r="I3020" t="s">
        <v>3780</v>
      </c>
      <c r="J3020" t="s">
        <v>4396</v>
      </c>
      <c r="K3020" s="46">
        <v>2.9500999999999999</v>
      </c>
      <c r="L3020" s="27">
        <v>0</v>
      </c>
      <c r="M3020" s="27">
        <v>0</v>
      </c>
      <c r="N3020" s="27">
        <v>0</v>
      </c>
      <c r="O3020" s="70">
        <f t="shared" si="236"/>
        <v>0</v>
      </c>
      <c r="P3020" s="76">
        <v>0</v>
      </c>
      <c r="Q3020" s="66">
        <f t="shared" si="237"/>
        <v>0</v>
      </c>
      <c r="R3020" s="63">
        <v>0</v>
      </c>
      <c r="S3020" s="27">
        <v>0</v>
      </c>
      <c r="T3020" s="27">
        <v>0</v>
      </c>
      <c r="U3020" s="64">
        <f t="shared" si="238"/>
        <v>0</v>
      </c>
      <c r="V3020" s="65">
        <f t="shared" si="239"/>
        <v>0</v>
      </c>
    </row>
    <row r="3021" spans="1:22" x14ac:dyDescent="0.25">
      <c r="A3021" s="1" t="s">
        <v>3732</v>
      </c>
      <c r="B3021" t="s">
        <v>58</v>
      </c>
      <c r="C3021" t="s">
        <v>3031</v>
      </c>
      <c r="D3021" t="s">
        <v>3032</v>
      </c>
      <c r="E3021" t="s">
        <v>2</v>
      </c>
      <c r="F3021">
        <f t="shared" si="235"/>
        <v>7</v>
      </c>
      <c r="G3021" t="s">
        <v>3778</v>
      </c>
      <c r="H3021" t="s">
        <v>3779</v>
      </c>
      <c r="I3021" t="s">
        <v>3780</v>
      </c>
      <c r="J3021" t="s">
        <v>4396</v>
      </c>
      <c r="K3021" s="46">
        <v>4.2011000000000003</v>
      </c>
      <c r="L3021" s="27">
        <v>0</v>
      </c>
      <c r="M3021" s="27">
        <v>45.37</v>
      </c>
      <c r="N3021" s="27">
        <v>0</v>
      </c>
      <c r="O3021" s="70">
        <f t="shared" si="236"/>
        <v>45.37</v>
      </c>
      <c r="P3021" s="76">
        <v>0</v>
      </c>
      <c r="Q3021" s="66">
        <f t="shared" si="237"/>
        <v>0</v>
      </c>
      <c r="R3021" s="63">
        <v>0</v>
      </c>
      <c r="S3021" s="27">
        <v>45.37</v>
      </c>
      <c r="T3021" s="27">
        <v>0</v>
      </c>
      <c r="U3021" s="64">
        <f t="shared" si="238"/>
        <v>0</v>
      </c>
      <c r="V3021" s="65">
        <f t="shared" si="239"/>
        <v>45.37</v>
      </c>
    </row>
    <row r="3022" spans="1:22" x14ac:dyDescent="0.25">
      <c r="A3022" s="1" t="s">
        <v>3732</v>
      </c>
      <c r="B3022" t="s">
        <v>58</v>
      </c>
      <c r="C3022" t="s">
        <v>3033</v>
      </c>
      <c r="D3022" t="s">
        <v>1538</v>
      </c>
      <c r="E3022" t="s">
        <v>2</v>
      </c>
      <c r="F3022">
        <f t="shared" si="235"/>
        <v>7</v>
      </c>
      <c r="G3022" t="s">
        <v>3778</v>
      </c>
      <c r="H3022" t="s">
        <v>3779</v>
      </c>
      <c r="I3022" t="s">
        <v>3780</v>
      </c>
      <c r="J3022" t="s">
        <v>4396</v>
      </c>
      <c r="K3022" s="46">
        <v>4.1196999999999999</v>
      </c>
      <c r="L3022" s="27">
        <v>0</v>
      </c>
      <c r="M3022" s="27">
        <v>35.020000000000003</v>
      </c>
      <c r="N3022" s="27">
        <v>185.39</v>
      </c>
      <c r="O3022" s="70">
        <f t="shared" si="236"/>
        <v>220.41</v>
      </c>
      <c r="P3022" s="76">
        <v>1.4452775230594963</v>
      </c>
      <c r="Q3022" s="66">
        <f t="shared" si="237"/>
        <v>267.94</v>
      </c>
      <c r="R3022" s="63">
        <v>1</v>
      </c>
      <c r="S3022" s="27">
        <v>220.41</v>
      </c>
      <c r="T3022" s="27">
        <v>0</v>
      </c>
      <c r="U3022" s="64">
        <f t="shared" si="238"/>
        <v>267.94</v>
      </c>
      <c r="V3022" s="65">
        <f t="shared" si="239"/>
        <v>488.35</v>
      </c>
    </row>
    <row r="3023" spans="1:22" x14ac:dyDescent="0.25">
      <c r="A3023" s="1" t="s">
        <v>3733</v>
      </c>
      <c r="B3023" t="s">
        <v>59</v>
      </c>
      <c r="C3023" t="s">
        <v>141</v>
      </c>
      <c r="D3023" t="s">
        <v>59</v>
      </c>
      <c r="E3023" t="s">
        <v>0</v>
      </c>
      <c r="F3023">
        <f t="shared" si="235"/>
        <v>7</v>
      </c>
      <c r="G3023" t="s">
        <v>3778</v>
      </c>
      <c r="H3023" t="s">
        <v>3779</v>
      </c>
      <c r="I3023" t="s">
        <v>3780</v>
      </c>
      <c r="J3023" t="s">
        <v>4396</v>
      </c>
      <c r="K3023" s="46">
        <v>5.8311000000000002</v>
      </c>
      <c r="L3023" s="27">
        <v>75436.009999999995</v>
      </c>
      <c r="M3023" s="27">
        <v>79678.27</v>
      </c>
      <c r="N3023" s="27">
        <v>139077.35</v>
      </c>
      <c r="O3023" s="70">
        <f t="shared" si="236"/>
        <v>294191.63</v>
      </c>
      <c r="P3023" s="76">
        <v>1.4452627980041322</v>
      </c>
      <c r="Q3023" s="66">
        <f t="shared" si="237"/>
        <v>201003.32</v>
      </c>
      <c r="R3023" s="63">
        <v>1</v>
      </c>
      <c r="S3023" s="27">
        <v>294191.63</v>
      </c>
      <c r="T3023" s="27">
        <v>0</v>
      </c>
      <c r="U3023" s="64">
        <f t="shared" si="238"/>
        <v>201003.32</v>
      </c>
      <c r="V3023" s="65">
        <f t="shared" si="239"/>
        <v>495194.95</v>
      </c>
    </row>
    <row r="3024" spans="1:22" x14ac:dyDescent="0.25">
      <c r="A3024" s="1" t="s">
        <v>3733</v>
      </c>
      <c r="B3024" t="s">
        <v>59</v>
      </c>
      <c r="C3024" t="s">
        <v>141</v>
      </c>
      <c r="D3024" t="s">
        <v>59</v>
      </c>
      <c r="E3024" t="s">
        <v>0</v>
      </c>
      <c r="F3024">
        <f t="shared" si="235"/>
        <v>7</v>
      </c>
      <c r="G3024" t="s">
        <v>3865</v>
      </c>
      <c r="H3024" t="s">
        <v>3782</v>
      </c>
      <c r="I3024" t="s">
        <v>3783</v>
      </c>
      <c r="J3024" t="s">
        <v>4397</v>
      </c>
      <c r="K3024" s="46">
        <v>0.92720000000000002</v>
      </c>
      <c r="L3024" s="27">
        <v>40922.230000000003</v>
      </c>
      <c r="M3024" s="27">
        <v>12669.6</v>
      </c>
      <c r="N3024" s="27">
        <v>0</v>
      </c>
      <c r="O3024" s="70">
        <f t="shared" si="236"/>
        <v>53591.83</v>
      </c>
      <c r="P3024" s="76">
        <v>0</v>
      </c>
      <c r="Q3024" s="66">
        <f t="shared" si="237"/>
        <v>0</v>
      </c>
      <c r="R3024" s="63">
        <v>1</v>
      </c>
      <c r="S3024" s="27">
        <v>0</v>
      </c>
      <c r="T3024" s="27">
        <v>53591.83</v>
      </c>
      <c r="U3024" s="64">
        <f t="shared" si="238"/>
        <v>0</v>
      </c>
      <c r="V3024" s="65">
        <f t="shared" si="239"/>
        <v>53591.83</v>
      </c>
    </row>
    <row r="3025" spans="1:22" x14ac:dyDescent="0.25">
      <c r="A3025" s="1" t="s">
        <v>3733</v>
      </c>
      <c r="B3025" t="s">
        <v>59</v>
      </c>
      <c r="C3025" t="s">
        <v>141</v>
      </c>
      <c r="D3025" t="s">
        <v>59</v>
      </c>
      <c r="E3025" t="s">
        <v>0</v>
      </c>
      <c r="F3025">
        <f t="shared" si="235"/>
        <v>7</v>
      </c>
      <c r="G3025" t="s">
        <v>3788</v>
      </c>
      <c r="H3025" t="s">
        <v>3782</v>
      </c>
      <c r="I3025" t="s">
        <v>3785</v>
      </c>
      <c r="J3025" t="s">
        <v>4397</v>
      </c>
      <c r="K3025" s="46">
        <v>0.49170000000000003</v>
      </c>
      <c r="L3025" s="27">
        <v>0</v>
      </c>
      <c r="M3025" s="27">
        <v>6718.77</v>
      </c>
      <c r="N3025" s="27">
        <v>16590.439999999999</v>
      </c>
      <c r="O3025" s="70">
        <f t="shared" si="236"/>
        <v>23309.21</v>
      </c>
      <c r="P3025" s="76">
        <v>1.4452630551088459</v>
      </c>
      <c r="Q3025" s="66">
        <f t="shared" si="237"/>
        <v>23977.55</v>
      </c>
      <c r="R3025" s="63">
        <v>1</v>
      </c>
      <c r="S3025" s="27">
        <v>0</v>
      </c>
      <c r="T3025" s="27">
        <v>23309.21</v>
      </c>
      <c r="U3025" s="64">
        <f t="shared" si="238"/>
        <v>23977.55</v>
      </c>
      <c r="V3025" s="65">
        <f t="shared" si="239"/>
        <v>47286.759999999995</v>
      </c>
    </row>
    <row r="3026" spans="1:22" x14ac:dyDescent="0.25">
      <c r="A3026" s="1" t="s">
        <v>3733</v>
      </c>
      <c r="B3026" t="s">
        <v>59</v>
      </c>
      <c r="C3026" t="s">
        <v>1553</v>
      </c>
      <c r="D3026" t="s">
        <v>1554</v>
      </c>
      <c r="E3026" t="s">
        <v>3</v>
      </c>
      <c r="F3026">
        <f t="shared" si="235"/>
        <v>7</v>
      </c>
      <c r="G3026" t="s">
        <v>3778</v>
      </c>
      <c r="H3026" t="s">
        <v>3779</v>
      </c>
      <c r="I3026" t="s">
        <v>3780</v>
      </c>
      <c r="J3026" t="s">
        <v>4397</v>
      </c>
      <c r="K3026" s="46">
        <v>1.2425999999999999</v>
      </c>
      <c r="L3026" s="27">
        <v>9.16</v>
      </c>
      <c r="M3026" s="27">
        <v>39.76</v>
      </c>
      <c r="N3026" s="27">
        <v>142.19</v>
      </c>
      <c r="O3026" s="70">
        <f t="shared" si="236"/>
        <v>191.11</v>
      </c>
      <c r="P3026" s="76">
        <v>1.4452493142977707</v>
      </c>
      <c r="Q3026" s="66">
        <f t="shared" si="237"/>
        <v>205.5</v>
      </c>
      <c r="R3026" s="63">
        <v>1</v>
      </c>
      <c r="S3026" s="27">
        <v>0</v>
      </c>
      <c r="T3026" s="27">
        <v>191.11</v>
      </c>
      <c r="U3026" s="64">
        <f t="shared" si="238"/>
        <v>205.5</v>
      </c>
      <c r="V3026" s="65">
        <f t="shared" si="239"/>
        <v>396.61</v>
      </c>
    </row>
    <row r="3027" spans="1:22" x14ac:dyDescent="0.25">
      <c r="A3027" s="1" t="s">
        <v>3733</v>
      </c>
      <c r="B3027" t="s">
        <v>59</v>
      </c>
      <c r="C3027" t="s">
        <v>1555</v>
      </c>
      <c r="D3027" t="s">
        <v>1556</v>
      </c>
      <c r="E3027" t="s">
        <v>3</v>
      </c>
      <c r="F3027">
        <f t="shared" si="235"/>
        <v>7</v>
      </c>
      <c r="G3027" t="s">
        <v>3778</v>
      </c>
      <c r="H3027" t="s">
        <v>3779</v>
      </c>
      <c r="I3027" t="s">
        <v>3780</v>
      </c>
      <c r="J3027" t="s">
        <v>4397</v>
      </c>
      <c r="K3027" s="46">
        <v>1.2453000000000001</v>
      </c>
      <c r="L3027" s="27">
        <v>0</v>
      </c>
      <c r="M3027" s="27">
        <v>521.03</v>
      </c>
      <c r="N3027" s="27">
        <v>0</v>
      </c>
      <c r="O3027" s="70">
        <f t="shared" si="236"/>
        <v>521.03</v>
      </c>
      <c r="P3027" s="76">
        <v>0</v>
      </c>
      <c r="Q3027" s="66">
        <f t="shared" si="237"/>
        <v>0</v>
      </c>
      <c r="R3027" s="63">
        <v>0</v>
      </c>
      <c r="S3027" s="27">
        <v>0</v>
      </c>
      <c r="T3027" s="27">
        <v>521.03</v>
      </c>
      <c r="U3027" s="64">
        <f t="shared" si="238"/>
        <v>0</v>
      </c>
      <c r="V3027" s="65">
        <f t="shared" si="239"/>
        <v>521.03</v>
      </c>
    </row>
    <row r="3028" spans="1:22" x14ac:dyDescent="0.25">
      <c r="A3028" s="1" t="s">
        <v>3733</v>
      </c>
      <c r="B3028" t="s">
        <v>59</v>
      </c>
      <c r="C3028" t="s">
        <v>1557</v>
      </c>
      <c r="D3028" t="s">
        <v>1558</v>
      </c>
      <c r="E3028" t="s">
        <v>3</v>
      </c>
      <c r="F3028">
        <f t="shared" si="235"/>
        <v>7</v>
      </c>
      <c r="G3028" t="s">
        <v>3778</v>
      </c>
      <c r="H3028" t="s">
        <v>3779</v>
      </c>
      <c r="I3028" t="s">
        <v>3780</v>
      </c>
      <c r="J3028" t="s">
        <v>4397</v>
      </c>
      <c r="K3028" s="46">
        <v>1.1938</v>
      </c>
      <c r="L3028" s="27">
        <v>0</v>
      </c>
      <c r="M3028" s="27">
        <v>504.74</v>
      </c>
      <c r="N3028" s="27">
        <v>0</v>
      </c>
      <c r="O3028" s="70">
        <f t="shared" si="236"/>
        <v>504.74</v>
      </c>
      <c r="P3028" s="76">
        <v>0</v>
      </c>
      <c r="Q3028" s="66">
        <f t="shared" si="237"/>
        <v>0</v>
      </c>
      <c r="R3028" s="63">
        <v>0</v>
      </c>
      <c r="S3028" s="27">
        <v>0</v>
      </c>
      <c r="T3028" s="27">
        <v>504.74</v>
      </c>
      <c r="U3028" s="64">
        <f t="shared" si="238"/>
        <v>0</v>
      </c>
      <c r="V3028" s="65">
        <f t="shared" si="239"/>
        <v>504.74</v>
      </c>
    </row>
    <row r="3029" spans="1:22" x14ac:dyDescent="0.25">
      <c r="A3029" s="1" t="s">
        <v>3733</v>
      </c>
      <c r="B3029" t="s">
        <v>59</v>
      </c>
      <c r="C3029" t="s">
        <v>1557</v>
      </c>
      <c r="D3029" t="s">
        <v>1558</v>
      </c>
      <c r="E3029" t="s">
        <v>3</v>
      </c>
      <c r="F3029">
        <f t="shared" si="235"/>
        <v>7</v>
      </c>
      <c r="G3029" t="s">
        <v>3902</v>
      </c>
      <c r="H3029" t="s">
        <v>3782</v>
      </c>
      <c r="I3029" t="s">
        <v>3783</v>
      </c>
      <c r="J3029" t="s">
        <v>4397</v>
      </c>
      <c r="K3029" s="46">
        <v>1.4326000000000001</v>
      </c>
      <c r="L3029" s="27">
        <v>0</v>
      </c>
      <c r="M3029" s="27">
        <v>605.70000000000005</v>
      </c>
      <c r="N3029" s="27">
        <v>0</v>
      </c>
      <c r="O3029" s="70">
        <f t="shared" si="236"/>
        <v>605.70000000000005</v>
      </c>
      <c r="P3029" s="76">
        <v>0</v>
      </c>
      <c r="Q3029" s="66">
        <f t="shared" si="237"/>
        <v>0</v>
      </c>
      <c r="R3029" s="63">
        <v>0</v>
      </c>
      <c r="S3029" s="27">
        <v>0</v>
      </c>
      <c r="T3029" s="27">
        <v>605.70000000000005</v>
      </c>
      <c r="U3029" s="64">
        <f t="shared" si="238"/>
        <v>0</v>
      </c>
      <c r="V3029" s="65">
        <f t="shared" si="239"/>
        <v>605.70000000000005</v>
      </c>
    </row>
    <row r="3030" spans="1:22" x14ac:dyDescent="0.25">
      <c r="A3030" s="1" t="s">
        <v>3733</v>
      </c>
      <c r="B3030" t="s">
        <v>59</v>
      </c>
      <c r="C3030" t="s">
        <v>1557</v>
      </c>
      <c r="D3030" t="s">
        <v>1558</v>
      </c>
      <c r="E3030" t="s">
        <v>3</v>
      </c>
      <c r="F3030">
        <f t="shared" si="235"/>
        <v>7</v>
      </c>
      <c r="G3030" t="s">
        <v>3784</v>
      </c>
      <c r="H3030" t="s">
        <v>3782</v>
      </c>
      <c r="I3030" t="s">
        <v>3785</v>
      </c>
      <c r="J3030" t="s">
        <v>4397</v>
      </c>
      <c r="K3030" s="46">
        <v>0.191</v>
      </c>
      <c r="L3030" s="27">
        <v>0</v>
      </c>
      <c r="M3030" s="27">
        <v>80.75</v>
      </c>
      <c r="N3030" s="27">
        <v>0</v>
      </c>
      <c r="O3030" s="70">
        <f t="shared" si="236"/>
        <v>80.75</v>
      </c>
      <c r="P3030" s="76">
        <v>0</v>
      </c>
      <c r="Q3030" s="66">
        <f t="shared" si="237"/>
        <v>0</v>
      </c>
      <c r="R3030" s="63">
        <v>0</v>
      </c>
      <c r="S3030" s="27">
        <v>0</v>
      </c>
      <c r="T3030" s="27">
        <v>80.75</v>
      </c>
      <c r="U3030" s="64">
        <f t="shared" si="238"/>
        <v>0</v>
      </c>
      <c r="V3030" s="65">
        <f t="shared" si="239"/>
        <v>80.75</v>
      </c>
    </row>
    <row r="3031" spans="1:22" x14ac:dyDescent="0.25">
      <c r="A3031" s="1" t="s">
        <v>3733</v>
      </c>
      <c r="B3031" t="s">
        <v>59</v>
      </c>
      <c r="C3031" t="s">
        <v>1557</v>
      </c>
      <c r="D3031" t="s">
        <v>1558</v>
      </c>
      <c r="E3031" t="s">
        <v>3</v>
      </c>
      <c r="F3031">
        <f t="shared" si="235"/>
        <v>7</v>
      </c>
      <c r="G3031" t="s">
        <v>3787</v>
      </c>
      <c r="H3031" t="s">
        <v>3782</v>
      </c>
      <c r="I3031" t="s">
        <v>3785</v>
      </c>
      <c r="J3031" t="s">
        <v>4397</v>
      </c>
      <c r="K3031" s="46">
        <v>1.4326000000000001</v>
      </c>
      <c r="L3031" s="27">
        <v>0</v>
      </c>
      <c r="M3031" s="27">
        <v>605.70000000000005</v>
      </c>
      <c r="N3031" s="27">
        <v>0</v>
      </c>
      <c r="O3031" s="70">
        <f t="shared" si="236"/>
        <v>605.70000000000005</v>
      </c>
      <c r="P3031" s="76">
        <v>0</v>
      </c>
      <c r="Q3031" s="66">
        <f t="shared" si="237"/>
        <v>0</v>
      </c>
      <c r="R3031" s="63">
        <v>0</v>
      </c>
      <c r="S3031" s="27">
        <v>0</v>
      </c>
      <c r="T3031" s="27">
        <v>605.70000000000005</v>
      </c>
      <c r="U3031" s="64">
        <f t="shared" si="238"/>
        <v>0</v>
      </c>
      <c r="V3031" s="65">
        <f t="shared" si="239"/>
        <v>605.70000000000005</v>
      </c>
    </row>
    <row r="3032" spans="1:22" x14ac:dyDescent="0.25">
      <c r="A3032" s="1" t="s">
        <v>3733</v>
      </c>
      <c r="B3032" t="s">
        <v>59</v>
      </c>
      <c r="C3032" t="s">
        <v>1559</v>
      </c>
      <c r="D3032" t="s">
        <v>22</v>
      </c>
      <c r="E3032" t="s">
        <v>3</v>
      </c>
      <c r="F3032">
        <f t="shared" si="235"/>
        <v>7</v>
      </c>
      <c r="G3032" t="s">
        <v>3778</v>
      </c>
      <c r="H3032" t="s">
        <v>3779</v>
      </c>
      <c r="I3032" t="s">
        <v>3780</v>
      </c>
      <c r="J3032" t="s">
        <v>4397</v>
      </c>
      <c r="K3032" s="46">
        <v>1.2213000000000001</v>
      </c>
      <c r="L3032" s="27">
        <v>0</v>
      </c>
      <c r="M3032" s="27">
        <v>99.05</v>
      </c>
      <c r="N3032" s="27">
        <v>0</v>
      </c>
      <c r="O3032" s="70">
        <f t="shared" si="236"/>
        <v>99.05</v>
      </c>
      <c r="P3032" s="76">
        <v>0</v>
      </c>
      <c r="Q3032" s="66">
        <f t="shared" si="237"/>
        <v>0</v>
      </c>
      <c r="R3032" s="63">
        <v>0</v>
      </c>
      <c r="S3032" s="27">
        <v>0</v>
      </c>
      <c r="T3032" s="27">
        <v>99.05</v>
      </c>
      <c r="U3032" s="64">
        <f t="shared" si="238"/>
        <v>0</v>
      </c>
      <c r="V3032" s="65">
        <f t="shared" si="239"/>
        <v>99.05</v>
      </c>
    </row>
    <row r="3033" spans="1:22" x14ac:dyDescent="0.25">
      <c r="A3033" s="1" t="s">
        <v>3733</v>
      </c>
      <c r="B3033" t="s">
        <v>59</v>
      </c>
      <c r="C3033" t="s">
        <v>1559</v>
      </c>
      <c r="D3033" t="s">
        <v>22</v>
      </c>
      <c r="E3033" t="s">
        <v>3</v>
      </c>
      <c r="F3033">
        <f t="shared" si="235"/>
        <v>7</v>
      </c>
      <c r="G3033" t="s">
        <v>3902</v>
      </c>
      <c r="H3033" t="s">
        <v>3782</v>
      </c>
      <c r="I3033" t="s">
        <v>3783</v>
      </c>
      <c r="J3033" t="s">
        <v>4397</v>
      </c>
      <c r="K3033" s="46">
        <v>0.99409999999999998</v>
      </c>
      <c r="L3033" s="27">
        <v>0</v>
      </c>
      <c r="M3033" s="27">
        <v>80.62</v>
      </c>
      <c r="N3033" s="27">
        <v>0</v>
      </c>
      <c r="O3033" s="70">
        <f t="shared" si="236"/>
        <v>80.62</v>
      </c>
      <c r="P3033" s="76">
        <v>0</v>
      </c>
      <c r="Q3033" s="66">
        <f t="shared" si="237"/>
        <v>0</v>
      </c>
      <c r="R3033" s="63">
        <v>0</v>
      </c>
      <c r="S3033" s="27">
        <v>0</v>
      </c>
      <c r="T3033" s="27">
        <v>80.62</v>
      </c>
      <c r="U3033" s="64">
        <f t="shared" si="238"/>
        <v>0</v>
      </c>
      <c r="V3033" s="65">
        <f t="shared" si="239"/>
        <v>80.62</v>
      </c>
    </row>
    <row r="3034" spans="1:22" x14ac:dyDescent="0.25">
      <c r="A3034" s="1" t="s">
        <v>3733</v>
      </c>
      <c r="B3034" t="s">
        <v>59</v>
      </c>
      <c r="C3034" t="s">
        <v>1559</v>
      </c>
      <c r="D3034" t="s">
        <v>22</v>
      </c>
      <c r="E3034" t="s">
        <v>3</v>
      </c>
      <c r="F3034">
        <f t="shared" si="235"/>
        <v>7</v>
      </c>
      <c r="G3034" t="s">
        <v>3787</v>
      </c>
      <c r="H3034" t="s">
        <v>3782</v>
      </c>
      <c r="I3034" t="s">
        <v>3785</v>
      </c>
      <c r="J3034" t="s">
        <v>4397</v>
      </c>
      <c r="K3034" s="46">
        <v>0.99409999999999998</v>
      </c>
      <c r="L3034" s="27">
        <v>0</v>
      </c>
      <c r="M3034" s="27">
        <v>80.62</v>
      </c>
      <c r="N3034" s="27">
        <v>0</v>
      </c>
      <c r="O3034" s="70">
        <f t="shared" si="236"/>
        <v>80.62</v>
      </c>
      <c r="P3034" s="76">
        <v>0</v>
      </c>
      <c r="Q3034" s="66">
        <f t="shared" si="237"/>
        <v>0</v>
      </c>
      <c r="R3034" s="63">
        <v>0</v>
      </c>
      <c r="S3034" s="27">
        <v>0</v>
      </c>
      <c r="T3034" s="27">
        <v>80.62</v>
      </c>
      <c r="U3034" s="64">
        <f t="shared" si="238"/>
        <v>0</v>
      </c>
      <c r="V3034" s="65">
        <f t="shared" si="239"/>
        <v>80.62</v>
      </c>
    </row>
    <row r="3035" spans="1:22" x14ac:dyDescent="0.25">
      <c r="A3035" s="1" t="s">
        <v>3733</v>
      </c>
      <c r="B3035" t="s">
        <v>59</v>
      </c>
      <c r="C3035" t="s">
        <v>1560</v>
      </c>
      <c r="D3035" t="s">
        <v>396</v>
      </c>
      <c r="E3035" t="s">
        <v>3</v>
      </c>
      <c r="F3035">
        <f t="shared" si="235"/>
        <v>7</v>
      </c>
      <c r="G3035" t="s">
        <v>3778</v>
      </c>
      <c r="H3035" t="s">
        <v>3779</v>
      </c>
      <c r="I3035" t="s">
        <v>3780</v>
      </c>
      <c r="J3035" t="s">
        <v>4397</v>
      </c>
      <c r="K3035" s="46">
        <v>1.2242</v>
      </c>
      <c r="L3035" s="27">
        <v>0</v>
      </c>
      <c r="M3035" s="27">
        <v>208.24</v>
      </c>
      <c r="N3035" s="27">
        <v>0</v>
      </c>
      <c r="O3035" s="70">
        <f t="shared" si="236"/>
        <v>208.24</v>
      </c>
      <c r="P3035" s="76">
        <v>0</v>
      </c>
      <c r="Q3035" s="66">
        <f t="shared" si="237"/>
        <v>0</v>
      </c>
      <c r="R3035" s="63">
        <v>0</v>
      </c>
      <c r="S3035" s="27">
        <v>0</v>
      </c>
      <c r="T3035" s="27">
        <v>208.24</v>
      </c>
      <c r="U3035" s="64">
        <f t="shared" si="238"/>
        <v>0</v>
      </c>
      <c r="V3035" s="65">
        <f t="shared" si="239"/>
        <v>208.24</v>
      </c>
    </row>
    <row r="3036" spans="1:22" x14ac:dyDescent="0.25">
      <c r="A3036" s="1" t="s">
        <v>3733</v>
      </c>
      <c r="B3036" t="s">
        <v>59</v>
      </c>
      <c r="C3036" t="s">
        <v>1561</v>
      </c>
      <c r="D3036" t="s">
        <v>1135</v>
      </c>
      <c r="E3036" t="s">
        <v>3</v>
      </c>
      <c r="F3036">
        <f t="shared" si="235"/>
        <v>7</v>
      </c>
      <c r="G3036" t="s">
        <v>3778</v>
      </c>
      <c r="H3036" t="s">
        <v>3779</v>
      </c>
      <c r="I3036" t="s">
        <v>3780</v>
      </c>
      <c r="J3036" t="s">
        <v>4397</v>
      </c>
      <c r="K3036" s="46">
        <v>1.2395</v>
      </c>
      <c r="L3036" s="27">
        <v>0.88</v>
      </c>
      <c r="M3036" s="27">
        <v>129.9</v>
      </c>
      <c r="N3036" s="27">
        <v>7.55</v>
      </c>
      <c r="O3036" s="70">
        <f t="shared" si="236"/>
        <v>138.33000000000001</v>
      </c>
      <c r="P3036" s="76">
        <v>1.4450331125827816</v>
      </c>
      <c r="Q3036" s="66">
        <f t="shared" si="237"/>
        <v>10.91</v>
      </c>
      <c r="R3036" s="63">
        <v>1</v>
      </c>
      <c r="S3036" s="27">
        <v>0</v>
      </c>
      <c r="T3036" s="27">
        <v>138.33000000000001</v>
      </c>
      <c r="U3036" s="64">
        <f t="shared" si="238"/>
        <v>10.91</v>
      </c>
      <c r="V3036" s="65">
        <f t="shared" si="239"/>
        <v>149.24</v>
      </c>
    </row>
    <row r="3037" spans="1:22" x14ac:dyDescent="0.25">
      <c r="A3037" s="1" t="s">
        <v>3733</v>
      </c>
      <c r="B3037" t="s">
        <v>59</v>
      </c>
      <c r="C3037" t="s">
        <v>1562</v>
      </c>
      <c r="D3037" t="s">
        <v>1563</v>
      </c>
      <c r="E3037" t="s">
        <v>3</v>
      </c>
      <c r="F3037">
        <f t="shared" si="235"/>
        <v>7</v>
      </c>
      <c r="G3037" t="s">
        <v>3778</v>
      </c>
      <c r="H3037" t="s">
        <v>3779</v>
      </c>
      <c r="I3037" t="s">
        <v>3780</v>
      </c>
      <c r="J3037" t="s">
        <v>4397</v>
      </c>
      <c r="K3037" s="46">
        <v>0.93740000000000001</v>
      </c>
      <c r="L3037" s="27">
        <v>0</v>
      </c>
      <c r="M3037" s="27">
        <v>0</v>
      </c>
      <c r="N3037" s="27">
        <v>0</v>
      </c>
      <c r="O3037" s="70">
        <f t="shared" si="236"/>
        <v>0</v>
      </c>
      <c r="P3037" s="76">
        <v>0</v>
      </c>
      <c r="Q3037" s="66">
        <f t="shared" si="237"/>
        <v>0</v>
      </c>
      <c r="R3037" s="63">
        <v>0</v>
      </c>
      <c r="S3037" s="27">
        <v>0</v>
      </c>
      <c r="T3037" s="27">
        <v>0</v>
      </c>
      <c r="U3037" s="64">
        <f t="shared" si="238"/>
        <v>0</v>
      </c>
      <c r="V3037" s="65">
        <f t="shared" si="239"/>
        <v>0</v>
      </c>
    </row>
    <row r="3038" spans="1:22" x14ac:dyDescent="0.25">
      <c r="A3038" s="1" t="s">
        <v>3733</v>
      </c>
      <c r="B3038" t="s">
        <v>59</v>
      </c>
      <c r="C3038" t="s">
        <v>1562</v>
      </c>
      <c r="D3038" t="s">
        <v>1563</v>
      </c>
      <c r="E3038" t="s">
        <v>3</v>
      </c>
      <c r="F3038">
        <f t="shared" si="235"/>
        <v>7</v>
      </c>
      <c r="G3038" t="s">
        <v>3902</v>
      </c>
      <c r="H3038" t="s">
        <v>3782</v>
      </c>
      <c r="I3038" t="s">
        <v>3783</v>
      </c>
      <c r="J3038" t="s">
        <v>4397</v>
      </c>
      <c r="K3038" s="46">
        <v>0.93730000000000002</v>
      </c>
      <c r="L3038" s="27">
        <v>0</v>
      </c>
      <c r="M3038" s="27">
        <v>0</v>
      </c>
      <c r="N3038" s="27">
        <v>0</v>
      </c>
      <c r="O3038" s="70">
        <f t="shared" si="236"/>
        <v>0</v>
      </c>
      <c r="P3038" s="76">
        <v>0</v>
      </c>
      <c r="Q3038" s="66">
        <f t="shared" si="237"/>
        <v>0</v>
      </c>
      <c r="R3038" s="63">
        <v>0</v>
      </c>
      <c r="S3038" s="27">
        <v>0</v>
      </c>
      <c r="T3038" s="27">
        <v>0</v>
      </c>
      <c r="U3038" s="64">
        <f t="shared" si="238"/>
        <v>0</v>
      </c>
      <c r="V3038" s="65">
        <f t="shared" si="239"/>
        <v>0</v>
      </c>
    </row>
    <row r="3039" spans="1:22" x14ac:dyDescent="0.25">
      <c r="A3039" s="1" t="s">
        <v>3733</v>
      </c>
      <c r="B3039" t="s">
        <v>59</v>
      </c>
      <c r="C3039" t="s">
        <v>1562</v>
      </c>
      <c r="D3039" t="s">
        <v>1563</v>
      </c>
      <c r="E3039" t="s">
        <v>3</v>
      </c>
      <c r="F3039">
        <f t="shared" si="235"/>
        <v>7</v>
      </c>
      <c r="G3039" t="s">
        <v>3909</v>
      </c>
      <c r="H3039" t="s">
        <v>3782</v>
      </c>
      <c r="I3039" t="s">
        <v>3783</v>
      </c>
      <c r="J3039" t="s">
        <v>4397</v>
      </c>
      <c r="K3039" s="46">
        <v>0.37490000000000001</v>
      </c>
      <c r="L3039" s="27">
        <v>0</v>
      </c>
      <c r="M3039" s="27">
        <v>0</v>
      </c>
      <c r="N3039" s="27">
        <v>0</v>
      </c>
      <c r="O3039" s="70">
        <f t="shared" si="236"/>
        <v>0</v>
      </c>
      <c r="P3039" s="76">
        <v>0</v>
      </c>
      <c r="Q3039" s="66">
        <f t="shared" si="237"/>
        <v>0</v>
      </c>
      <c r="R3039" s="63">
        <v>0</v>
      </c>
      <c r="S3039" s="27">
        <v>0</v>
      </c>
      <c r="T3039" s="27">
        <v>0</v>
      </c>
      <c r="U3039" s="64">
        <f t="shared" si="238"/>
        <v>0</v>
      </c>
      <c r="V3039" s="65">
        <f t="shared" si="239"/>
        <v>0</v>
      </c>
    </row>
    <row r="3040" spans="1:22" x14ac:dyDescent="0.25">
      <c r="A3040" s="1" t="s">
        <v>3733</v>
      </c>
      <c r="B3040" t="s">
        <v>59</v>
      </c>
      <c r="C3040" t="s">
        <v>1562</v>
      </c>
      <c r="D3040" t="s">
        <v>1563</v>
      </c>
      <c r="E3040" t="s">
        <v>3</v>
      </c>
      <c r="F3040">
        <f t="shared" si="235"/>
        <v>7</v>
      </c>
      <c r="G3040" t="s">
        <v>3787</v>
      </c>
      <c r="H3040" t="s">
        <v>3782</v>
      </c>
      <c r="I3040" t="s">
        <v>3785</v>
      </c>
      <c r="J3040" t="s">
        <v>4397</v>
      </c>
      <c r="K3040" s="46">
        <v>0.75039999999999996</v>
      </c>
      <c r="L3040" s="27">
        <v>0</v>
      </c>
      <c r="M3040" s="27">
        <v>0</v>
      </c>
      <c r="N3040" s="27">
        <v>0</v>
      </c>
      <c r="O3040" s="70">
        <f t="shared" si="236"/>
        <v>0</v>
      </c>
      <c r="P3040" s="76">
        <v>0</v>
      </c>
      <c r="Q3040" s="66">
        <f t="shared" si="237"/>
        <v>0</v>
      </c>
      <c r="R3040" s="63">
        <v>0</v>
      </c>
      <c r="S3040" s="27">
        <v>0</v>
      </c>
      <c r="T3040" s="27">
        <v>0</v>
      </c>
      <c r="U3040" s="64">
        <f t="shared" si="238"/>
        <v>0</v>
      </c>
      <c r="V3040" s="65">
        <f t="shared" si="239"/>
        <v>0</v>
      </c>
    </row>
    <row r="3041" spans="1:22" x14ac:dyDescent="0.25">
      <c r="A3041" s="1" t="s">
        <v>3733</v>
      </c>
      <c r="B3041" t="s">
        <v>59</v>
      </c>
      <c r="C3041" t="s">
        <v>1564</v>
      </c>
      <c r="D3041" t="s">
        <v>584</v>
      </c>
      <c r="E3041" t="s">
        <v>3</v>
      </c>
      <c r="F3041">
        <f t="shared" si="235"/>
        <v>7</v>
      </c>
      <c r="G3041" t="s">
        <v>3778</v>
      </c>
      <c r="H3041" t="s">
        <v>3779</v>
      </c>
      <c r="I3041" t="s">
        <v>3780</v>
      </c>
      <c r="J3041" t="s">
        <v>4397</v>
      </c>
      <c r="K3041" s="46">
        <v>1.22</v>
      </c>
      <c r="L3041" s="27">
        <v>0</v>
      </c>
      <c r="M3041" s="27">
        <v>32.57</v>
      </c>
      <c r="N3041" s="27">
        <v>0</v>
      </c>
      <c r="O3041" s="70">
        <f t="shared" si="236"/>
        <v>32.57</v>
      </c>
      <c r="P3041" s="76">
        <v>0</v>
      </c>
      <c r="Q3041" s="66">
        <f t="shared" si="237"/>
        <v>0</v>
      </c>
      <c r="R3041" s="63">
        <v>0</v>
      </c>
      <c r="S3041" s="27">
        <v>0</v>
      </c>
      <c r="T3041" s="27">
        <v>32.57</v>
      </c>
      <c r="U3041" s="64">
        <f t="shared" si="238"/>
        <v>0</v>
      </c>
      <c r="V3041" s="65">
        <f t="shared" si="239"/>
        <v>32.57</v>
      </c>
    </row>
    <row r="3042" spans="1:22" x14ac:dyDescent="0.25">
      <c r="A3042" s="1" t="s">
        <v>3733</v>
      </c>
      <c r="B3042" t="s">
        <v>59</v>
      </c>
      <c r="C3042" t="s">
        <v>1565</v>
      </c>
      <c r="D3042" t="s">
        <v>256</v>
      </c>
      <c r="E3042" t="s">
        <v>3</v>
      </c>
      <c r="F3042">
        <f t="shared" si="235"/>
        <v>7</v>
      </c>
      <c r="G3042" t="s">
        <v>3778</v>
      </c>
      <c r="H3042" t="s">
        <v>3779</v>
      </c>
      <c r="I3042" t="s">
        <v>3780</v>
      </c>
      <c r="J3042" t="s">
        <v>4397</v>
      </c>
      <c r="K3042" s="46">
        <v>1.2392000000000001</v>
      </c>
      <c r="L3042" s="27">
        <v>21.17</v>
      </c>
      <c r="M3042" s="27">
        <v>158.68</v>
      </c>
      <c r="N3042" s="27">
        <v>84.289999999999992</v>
      </c>
      <c r="O3042" s="70">
        <f t="shared" si="236"/>
        <v>264.14</v>
      </c>
      <c r="P3042" s="76">
        <v>1.4452485466840668</v>
      </c>
      <c r="Q3042" s="66">
        <f t="shared" si="237"/>
        <v>121.82</v>
      </c>
      <c r="R3042" s="63">
        <v>1</v>
      </c>
      <c r="S3042" s="27">
        <v>0</v>
      </c>
      <c r="T3042" s="27">
        <v>264.14</v>
      </c>
      <c r="U3042" s="64">
        <f t="shared" si="238"/>
        <v>121.82</v>
      </c>
      <c r="V3042" s="65">
        <f t="shared" si="239"/>
        <v>385.96</v>
      </c>
    </row>
    <row r="3043" spans="1:22" x14ac:dyDescent="0.25">
      <c r="A3043" s="1" t="s">
        <v>3733</v>
      </c>
      <c r="B3043" t="s">
        <v>59</v>
      </c>
      <c r="C3043" t="s">
        <v>1566</v>
      </c>
      <c r="D3043" t="s">
        <v>1567</v>
      </c>
      <c r="E3043" t="s">
        <v>3</v>
      </c>
      <c r="F3043">
        <f t="shared" si="235"/>
        <v>7</v>
      </c>
      <c r="G3043" t="s">
        <v>3778</v>
      </c>
      <c r="H3043" t="s">
        <v>3779</v>
      </c>
      <c r="I3043" t="s">
        <v>3780</v>
      </c>
      <c r="J3043" t="s">
        <v>4397</v>
      </c>
      <c r="K3043" s="46">
        <v>1.2452000000000001</v>
      </c>
      <c r="L3043" s="27">
        <v>0</v>
      </c>
      <c r="M3043" s="27">
        <v>6939</v>
      </c>
      <c r="N3043" s="27">
        <v>0</v>
      </c>
      <c r="O3043" s="70">
        <f t="shared" si="236"/>
        <v>6939</v>
      </c>
      <c r="P3043" s="76">
        <v>0</v>
      </c>
      <c r="Q3043" s="66">
        <f t="shared" si="237"/>
        <v>0</v>
      </c>
      <c r="R3043" s="63">
        <v>0</v>
      </c>
      <c r="S3043" s="27">
        <v>0</v>
      </c>
      <c r="T3043" s="27">
        <v>6939</v>
      </c>
      <c r="U3043" s="64">
        <f t="shared" si="238"/>
        <v>0</v>
      </c>
      <c r="V3043" s="65">
        <f t="shared" si="239"/>
        <v>6939</v>
      </c>
    </row>
    <row r="3044" spans="1:22" x14ac:dyDescent="0.25">
      <c r="A3044" s="1" t="s">
        <v>3733</v>
      </c>
      <c r="B3044" t="s">
        <v>59</v>
      </c>
      <c r="C3044" t="s">
        <v>1568</v>
      </c>
      <c r="D3044" t="s">
        <v>1569</v>
      </c>
      <c r="E3044" t="s">
        <v>3</v>
      </c>
      <c r="F3044">
        <f t="shared" si="235"/>
        <v>7</v>
      </c>
      <c r="G3044" t="s">
        <v>3778</v>
      </c>
      <c r="H3044" t="s">
        <v>3779</v>
      </c>
      <c r="I3044" t="s">
        <v>3780</v>
      </c>
      <c r="J3044" t="s">
        <v>4397</v>
      </c>
      <c r="K3044" s="46">
        <v>1.2497</v>
      </c>
      <c r="L3044" s="27">
        <v>322.51</v>
      </c>
      <c r="M3044" s="27">
        <v>66.86</v>
      </c>
      <c r="N3044" s="27">
        <v>1326.59</v>
      </c>
      <c r="O3044" s="70">
        <f t="shared" si="236"/>
        <v>1715.96</v>
      </c>
      <c r="P3044" s="76">
        <v>1.4452619121205497</v>
      </c>
      <c r="Q3044" s="66">
        <f t="shared" si="237"/>
        <v>1917.27</v>
      </c>
      <c r="R3044" s="63">
        <v>1</v>
      </c>
      <c r="S3044" s="27">
        <v>0</v>
      </c>
      <c r="T3044" s="27">
        <v>1715.96</v>
      </c>
      <c r="U3044" s="64">
        <f t="shared" si="238"/>
        <v>1917.27</v>
      </c>
      <c r="V3044" s="65">
        <f t="shared" si="239"/>
        <v>3633.23</v>
      </c>
    </row>
    <row r="3045" spans="1:22" x14ac:dyDescent="0.25">
      <c r="A3045" s="1" t="s">
        <v>3733</v>
      </c>
      <c r="B3045" t="s">
        <v>59</v>
      </c>
      <c r="C3045" t="s">
        <v>1570</v>
      </c>
      <c r="D3045" t="s">
        <v>59</v>
      </c>
      <c r="E3045" t="s">
        <v>3</v>
      </c>
      <c r="F3045">
        <f t="shared" si="235"/>
        <v>7</v>
      </c>
      <c r="G3045" t="s">
        <v>3778</v>
      </c>
      <c r="H3045" t="s">
        <v>3779</v>
      </c>
      <c r="I3045" t="s">
        <v>3780</v>
      </c>
      <c r="J3045" t="s">
        <v>4397</v>
      </c>
      <c r="K3045" s="46">
        <v>1.25</v>
      </c>
      <c r="L3045" s="27">
        <v>3501.2</v>
      </c>
      <c r="M3045" s="27">
        <v>3660</v>
      </c>
      <c r="N3045" s="27">
        <v>17284.18</v>
      </c>
      <c r="O3045" s="70">
        <f t="shared" si="236"/>
        <v>24445.38</v>
      </c>
      <c r="P3045" s="76">
        <v>1.4452626621569551</v>
      </c>
      <c r="Q3045" s="66">
        <f t="shared" si="237"/>
        <v>24980.18</v>
      </c>
      <c r="R3045" s="63">
        <v>1</v>
      </c>
      <c r="S3045" s="27">
        <v>0</v>
      </c>
      <c r="T3045" s="27">
        <v>24445.38</v>
      </c>
      <c r="U3045" s="64">
        <f t="shared" si="238"/>
        <v>24980.18</v>
      </c>
      <c r="V3045" s="65">
        <f t="shared" si="239"/>
        <v>49425.56</v>
      </c>
    </row>
    <row r="3046" spans="1:22" x14ac:dyDescent="0.25">
      <c r="A3046" s="1" t="s">
        <v>3733</v>
      </c>
      <c r="B3046" t="s">
        <v>59</v>
      </c>
      <c r="C3046" t="s">
        <v>1571</v>
      </c>
      <c r="D3046" t="s">
        <v>1572</v>
      </c>
      <c r="E3046" t="s">
        <v>3</v>
      </c>
      <c r="F3046">
        <f t="shared" si="235"/>
        <v>7</v>
      </c>
      <c r="G3046" t="s">
        <v>3778</v>
      </c>
      <c r="H3046" t="s">
        <v>3779</v>
      </c>
      <c r="I3046" t="s">
        <v>3780</v>
      </c>
      <c r="J3046" t="s">
        <v>4397</v>
      </c>
      <c r="K3046" s="46">
        <v>1.2438</v>
      </c>
      <c r="L3046" s="27">
        <v>0</v>
      </c>
      <c r="M3046" s="27">
        <v>84.08</v>
      </c>
      <c r="N3046" s="27">
        <v>86.819999999999979</v>
      </c>
      <c r="O3046" s="70">
        <f t="shared" si="236"/>
        <v>170.89999999999998</v>
      </c>
      <c r="P3046" s="76">
        <v>1.4452891038931124</v>
      </c>
      <c r="Q3046" s="66">
        <f t="shared" si="237"/>
        <v>125.48</v>
      </c>
      <c r="R3046" s="63">
        <v>1</v>
      </c>
      <c r="S3046" s="27">
        <v>0</v>
      </c>
      <c r="T3046" s="27">
        <v>170.89999999999998</v>
      </c>
      <c r="U3046" s="64">
        <f t="shared" si="238"/>
        <v>125.48</v>
      </c>
      <c r="V3046" s="65">
        <f t="shared" si="239"/>
        <v>296.38</v>
      </c>
    </row>
    <row r="3047" spans="1:22" x14ac:dyDescent="0.25">
      <c r="A3047" s="1" t="s">
        <v>3733</v>
      </c>
      <c r="B3047" t="s">
        <v>59</v>
      </c>
      <c r="C3047" t="s">
        <v>1571</v>
      </c>
      <c r="D3047" t="s">
        <v>1572</v>
      </c>
      <c r="E3047" t="s">
        <v>3</v>
      </c>
      <c r="F3047">
        <f t="shared" si="235"/>
        <v>7</v>
      </c>
      <c r="G3047" t="s">
        <v>3902</v>
      </c>
      <c r="H3047" t="s">
        <v>3782</v>
      </c>
      <c r="I3047" t="s">
        <v>3783</v>
      </c>
      <c r="J3047" t="s">
        <v>4397</v>
      </c>
      <c r="K3047" s="46">
        <v>0.99509999999999998</v>
      </c>
      <c r="L3047" s="27">
        <v>69.459999999999994</v>
      </c>
      <c r="M3047" s="27">
        <v>67.27</v>
      </c>
      <c r="N3047" s="27">
        <v>0</v>
      </c>
      <c r="O3047" s="70">
        <f t="shared" si="236"/>
        <v>136.72999999999999</v>
      </c>
      <c r="P3047" s="76">
        <v>0</v>
      </c>
      <c r="Q3047" s="66">
        <f t="shared" si="237"/>
        <v>0</v>
      </c>
      <c r="R3047" s="63">
        <v>1</v>
      </c>
      <c r="S3047" s="27">
        <v>0</v>
      </c>
      <c r="T3047" s="27">
        <v>136.72999999999999</v>
      </c>
      <c r="U3047" s="64">
        <f t="shared" si="238"/>
        <v>0</v>
      </c>
      <c r="V3047" s="65">
        <f t="shared" si="239"/>
        <v>136.72999999999999</v>
      </c>
    </row>
    <row r="3048" spans="1:22" x14ac:dyDescent="0.25">
      <c r="A3048" s="1" t="s">
        <v>3733</v>
      </c>
      <c r="B3048" t="s">
        <v>59</v>
      </c>
      <c r="C3048" t="s">
        <v>1573</v>
      </c>
      <c r="D3048" t="s">
        <v>1574</v>
      </c>
      <c r="E3048" t="s">
        <v>3</v>
      </c>
      <c r="F3048">
        <f t="shared" si="235"/>
        <v>7</v>
      </c>
      <c r="G3048" t="s">
        <v>3778</v>
      </c>
      <c r="H3048" t="s">
        <v>3779</v>
      </c>
      <c r="I3048" t="s">
        <v>3780</v>
      </c>
      <c r="J3048" t="s">
        <v>4397</v>
      </c>
      <c r="K3048" s="46">
        <v>1.0933999999999999</v>
      </c>
      <c r="L3048" s="27">
        <v>232.24</v>
      </c>
      <c r="M3048" s="27">
        <v>0</v>
      </c>
      <c r="N3048" s="27">
        <v>3270.2500000000005</v>
      </c>
      <c r="O3048" s="70">
        <f t="shared" si="236"/>
        <v>3502.4900000000007</v>
      </c>
      <c r="P3048" s="76">
        <v>1.44526235593297</v>
      </c>
      <c r="Q3048" s="66">
        <f t="shared" si="237"/>
        <v>4726.37</v>
      </c>
      <c r="R3048" s="63">
        <v>1</v>
      </c>
      <c r="S3048" s="27">
        <v>0</v>
      </c>
      <c r="T3048" s="27">
        <v>3502.49</v>
      </c>
      <c r="U3048" s="64">
        <f t="shared" si="238"/>
        <v>4726.37</v>
      </c>
      <c r="V3048" s="65">
        <f t="shared" si="239"/>
        <v>8228.86</v>
      </c>
    </row>
    <row r="3049" spans="1:22" x14ac:dyDescent="0.25">
      <c r="A3049" s="1" t="s">
        <v>3733</v>
      </c>
      <c r="B3049" t="s">
        <v>59</v>
      </c>
      <c r="C3049" t="s">
        <v>1573</v>
      </c>
      <c r="D3049" t="s">
        <v>1574</v>
      </c>
      <c r="E3049" t="s">
        <v>3</v>
      </c>
      <c r="F3049">
        <f t="shared" si="235"/>
        <v>7</v>
      </c>
      <c r="G3049" t="s">
        <v>3798</v>
      </c>
      <c r="H3049" t="s">
        <v>3798</v>
      </c>
      <c r="I3049" t="s">
        <v>3785</v>
      </c>
      <c r="J3049" t="s">
        <v>4397</v>
      </c>
      <c r="K3049" s="46">
        <v>0.53410000000000002</v>
      </c>
      <c r="L3049" s="27">
        <v>0</v>
      </c>
      <c r="M3049" s="27">
        <v>0</v>
      </c>
      <c r="N3049" s="27">
        <v>1710.88</v>
      </c>
      <c r="O3049" s="70">
        <f t="shared" si="236"/>
        <v>1710.88</v>
      </c>
      <c r="P3049" s="76">
        <v>1.44526235593297</v>
      </c>
      <c r="Q3049" s="66">
        <f t="shared" si="237"/>
        <v>2472.67</v>
      </c>
      <c r="R3049" s="63">
        <v>1</v>
      </c>
      <c r="S3049" s="27">
        <v>0</v>
      </c>
      <c r="T3049" s="27">
        <v>1710.88</v>
      </c>
      <c r="U3049" s="64">
        <f t="shared" si="238"/>
        <v>2472.67</v>
      </c>
      <c r="V3049" s="65">
        <f t="shared" si="239"/>
        <v>4183.55</v>
      </c>
    </row>
    <row r="3050" spans="1:22" x14ac:dyDescent="0.25">
      <c r="A3050" s="1" t="s">
        <v>3733</v>
      </c>
      <c r="B3050" t="s">
        <v>59</v>
      </c>
      <c r="C3050" t="s">
        <v>1573</v>
      </c>
      <c r="D3050" t="s">
        <v>1574</v>
      </c>
      <c r="E3050" t="s">
        <v>3</v>
      </c>
      <c r="F3050">
        <f t="shared" si="235"/>
        <v>7</v>
      </c>
      <c r="G3050" t="s">
        <v>4040</v>
      </c>
      <c r="H3050" t="s">
        <v>3782</v>
      </c>
      <c r="I3050" t="s">
        <v>3783</v>
      </c>
      <c r="J3050" t="s">
        <v>4397</v>
      </c>
      <c r="K3050" s="46">
        <v>0.43740000000000001</v>
      </c>
      <c r="L3050" s="27">
        <v>1401.12</v>
      </c>
      <c r="M3050" s="27">
        <v>0</v>
      </c>
      <c r="N3050" s="27">
        <v>0</v>
      </c>
      <c r="O3050" s="70">
        <f t="shared" si="236"/>
        <v>1401.12</v>
      </c>
      <c r="P3050" s="76">
        <v>0</v>
      </c>
      <c r="Q3050" s="66">
        <f t="shared" si="237"/>
        <v>0</v>
      </c>
      <c r="R3050" s="63">
        <v>1</v>
      </c>
      <c r="S3050" s="27">
        <v>0</v>
      </c>
      <c r="T3050" s="27">
        <v>1401.12</v>
      </c>
      <c r="U3050" s="64">
        <f t="shared" si="238"/>
        <v>0</v>
      </c>
      <c r="V3050" s="65">
        <f t="shared" si="239"/>
        <v>1401.12</v>
      </c>
    </row>
    <row r="3051" spans="1:22" x14ac:dyDescent="0.25">
      <c r="A3051" s="1" t="s">
        <v>3733</v>
      </c>
      <c r="B3051" t="s">
        <v>59</v>
      </c>
      <c r="C3051" t="s">
        <v>1573</v>
      </c>
      <c r="D3051" t="s">
        <v>1574</v>
      </c>
      <c r="E3051" t="s">
        <v>3</v>
      </c>
      <c r="F3051">
        <f t="shared" si="235"/>
        <v>7</v>
      </c>
      <c r="G3051" t="s">
        <v>4041</v>
      </c>
      <c r="H3051" t="s">
        <v>3782</v>
      </c>
      <c r="I3051" t="s">
        <v>3783</v>
      </c>
      <c r="J3051" t="s">
        <v>4397</v>
      </c>
      <c r="K3051" s="46">
        <v>0.63849999999999996</v>
      </c>
      <c r="L3051" s="27">
        <v>2045.31</v>
      </c>
      <c r="M3051" s="27">
        <v>0</v>
      </c>
      <c r="N3051" s="27">
        <v>0</v>
      </c>
      <c r="O3051" s="70">
        <f t="shared" si="236"/>
        <v>2045.31</v>
      </c>
      <c r="P3051" s="76">
        <v>0</v>
      </c>
      <c r="Q3051" s="66">
        <f t="shared" si="237"/>
        <v>0</v>
      </c>
      <c r="R3051" s="63">
        <v>1</v>
      </c>
      <c r="S3051" s="27">
        <v>0</v>
      </c>
      <c r="T3051" s="27">
        <v>2045.31</v>
      </c>
      <c r="U3051" s="64">
        <f t="shared" si="238"/>
        <v>0</v>
      </c>
      <c r="V3051" s="65">
        <f t="shared" si="239"/>
        <v>2045.31</v>
      </c>
    </row>
    <row r="3052" spans="1:22" x14ac:dyDescent="0.25">
      <c r="A3052" s="1" t="s">
        <v>3733</v>
      </c>
      <c r="B3052" t="s">
        <v>59</v>
      </c>
      <c r="C3052" t="s">
        <v>1573</v>
      </c>
      <c r="D3052" t="s">
        <v>1574</v>
      </c>
      <c r="E3052" t="s">
        <v>3</v>
      </c>
      <c r="F3052">
        <f t="shared" si="235"/>
        <v>7</v>
      </c>
      <c r="G3052" t="s">
        <v>3784</v>
      </c>
      <c r="H3052" t="s">
        <v>3782</v>
      </c>
      <c r="I3052" t="s">
        <v>3785</v>
      </c>
      <c r="J3052" t="s">
        <v>4397</v>
      </c>
      <c r="K3052" s="46">
        <v>0.64690000000000003</v>
      </c>
      <c r="L3052" s="27">
        <v>0</v>
      </c>
      <c r="M3052" s="27">
        <v>0</v>
      </c>
      <c r="N3052" s="27">
        <v>2072.21</v>
      </c>
      <c r="O3052" s="70">
        <f t="shared" si="236"/>
        <v>2072.21</v>
      </c>
      <c r="P3052" s="76">
        <v>1.44526235593297</v>
      </c>
      <c r="Q3052" s="66">
        <f t="shared" si="237"/>
        <v>2994.89</v>
      </c>
      <c r="R3052" s="63">
        <v>1</v>
      </c>
      <c r="S3052" s="27">
        <v>0</v>
      </c>
      <c r="T3052" s="27">
        <v>2072.21</v>
      </c>
      <c r="U3052" s="64">
        <f t="shared" si="238"/>
        <v>2994.89</v>
      </c>
      <c r="V3052" s="65">
        <f t="shared" si="239"/>
        <v>5067.1000000000004</v>
      </c>
    </row>
    <row r="3053" spans="1:22" x14ac:dyDescent="0.25">
      <c r="A3053" s="1" t="s">
        <v>3733</v>
      </c>
      <c r="B3053" t="s">
        <v>59</v>
      </c>
      <c r="C3053" t="s">
        <v>1573</v>
      </c>
      <c r="D3053" t="s">
        <v>1574</v>
      </c>
      <c r="E3053" t="s">
        <v>3</v>
      </c>
      <c r="F3053">
        <f t="shared" si="235"/>
        <v>7</v>
      </c>
      <c r="G3053" t="s">
        <v>3793</v>
      </c>
      <c r="H3053" t="s">
        <v>3782</v>
      </c>
      <c r="I3053" t="s">
        <v>3785</v>
      </c>
      <c r="J3053" t="s">
        <v>4397</v>
      </c>
      <c r="K3053" s="46">
        <v>5.28E-2</v>
      </c>
      <c r="L3053" s="27">
        <v>0</v>
      </c>
      <c r="M3053" s="27">
        <v>0</v>
      </c>
      <c r="N3053" s="27">
        <v>169.13</v>
      </c>
      <c r="O3053" s="70">
        <f t="shared" si="236"/>
        <v>169.13</v>
      </c>
      <c r="P3053" s="76">
        <v>1.44526235593297</v>
      </c>
      <c r="Q3053" s="66">
        <f t="shared" si="237"/>
        <v>244.44</v>
      </c>
      <c r="R3053" s="63">
        <v>1</v>
      </c>
      <c r="S3053" s="27">
        <v>0</v>
      </c>
      <c r="T3053" s="27">
        <v>169.13</v>
      </c>
      <c r="U3053" s="64">
        <f t="shared" si="238"/>
        <v>244.44</v>
      </c>
      <c r="V3053" s="65">
        <f t="shared" si="239"/>
        <v>413.57</v>
      </c>
    </row>
    <row r="3054" spans="1:22" x14ac:dyDescent="0.25">
      <c r="A3054" s="1" t="s">
        <v>3733</v>
      </c>
      <c r="B3054" t="s">
        <v>59</v>
      </c>
      <c r="C3054" t="s">
        <v>1573</v>
      </c>
      <c r="D3054" t="s">
        <v>1574</v>
      </c>
      <c r="E3054" t="s">
        <v>3</v>
      </c>
      <c r="F3054">
        <f t="shared" si="235"/>
        <v>7</v>
      </c>
      <c r="G3054" t="s">
        <v>4313</v>
      </c>
      <c r="H3054" t="s">
        <v>3782</v>
      </c>
      <c r="I3054" t="s">
        <v>3785</v>
      </c>
      <c r="J3054" t="s">
        <v>4397</v>
      </c>
      <c r="K3054" s="46">
        <v>0.43740000000000001</v>
      </c>
      <c r="L3054" s="27">
        <v>0</v>
      </c>
      <c r="M3054" s="27">
        <v>0</v>
      </c>
      <c r="N3054" s="27">
        <v>1401.1199999999997</v>
      </c>
      <c r="O3054" s="70">
        <f t="shared" si="236"/>
        <v>1401.1199999999997</v>
      </c>
      <c r="P3054" s="76">
        <v>1.44526235593297</v>
      </c>
      <c r="Q3054" s="66">
        <f t="shared" si="237"/>
        <v>2024.99</v>
      </c>
      <c r="R3054" s="63">
        <v>1</v>
      </c>
      <c r="S3054" s="27">
        <v>0</v>
      </c>
      <c r="T3054" s="27">
        <v>1401.12</v>
      </c>
      <c r="U3054" s="64">
        <f t="shared" si="238"/>
        <v>2024.99</v>
      </c>
      <c r="V3054" s="65">
        <f t="shared" si="239"/>
        <v>3426.1099999999997</v>
      </c>
    </row>
    <row r="3055" spans="1:22" x14ac:dyDescent="0.25">
      <c r="A3055" s="1" t="s">
        <v>3733</v>
      </c>
      <c r="B3055" t="s">
        <v>59</v>
      </c>
      <c r="C3055" t="s">
        <v>1575</v>
      </c>
      <c r="D3055" t="s">
        <v>516</v>
      </c>
      <c r="E3055" t="s">
        <v>3</v>
      </c>
      <c r="F3055">
        <f t="shared" si="235"/>
        <v>7</v>
      </c>
      <c r="G3055" t="s">
        <v>3778</v>
      </c>
      <c r="H3055" t="s">
        <v>3779</v>
      </c>
      <c r="I3055" t="s">
        <v>3780</v>
      </c>
      <c r="J3055" t="s">
        <v>4397</v>
      </c>
      <c r="K3055" s="46">
        <v>1.25</v>
      </c>
      <c r="L3055" s="27">
        <v>1.21</v>
      </c>
      <c r="M3055" s="27">
        <v>128.08000000000001</v>
      </c>
      <c r="N3055" s="27">
        <v>4.88</v>
      </c>
      <c r="O3055" s="70">
        <f t="shared" si="236"/>
        <v>134.17000000000002</v>
      </c>
      <c r="P3055" s="76">
        <v>1.444672131147541</v>
      </c>
      <c r="Q3055" s="66">
        <f t="shared" si="237"/>
        <v>7.05</v>
      </c>
      <c r="R3055" s="63">
        <v>1</v>
      </c>
      <c r="S3055" s="27">
        <v>0</v>
      </c>
      <c r="T3055" s="27">
        <v>134.17000000000002</v>
      </c>
      <c r="U3055" s="64">
        <f t="shared" si="238"/>
        <v>7.05</v>
      </c>
      <c r="V3055" s="65">
        <f t="shared" si="239"/>
        <v>141.22000000000003</v>
      </c>
    </row>
    <row r="3056" spans="1:22" x14ac:dyDescent="0.25">
      <c r="A3056" s="1" t="s">
        <v>3733</v>
      </c>
      <c r="B3056" t="s">
        <v>59</v>
      </c>
      <c r="C3056" t="s">
        <v>1576</v>
      </c>
      <c r="D3056" t="s">
        <v>963</v>
      </c>
      <c r="E3056" t="s">
        <v>3</v>
      </c>
      <c r="F3056">
        <f t="shared" si="235"/>
        <v>7</v>
      </c>
      <c r="G3056" t="s">
        <v>3778</v>
      </c>
      <c r="H3056" t="s">
        <v>3779</v>
      </c>
      <c r="I3056" t="s">
        <v>3780</v>
      </c>
      <c r="J3056" t="s">
        <v>4397</v>
      </c>
      <c r="K3056" s="46">
        <v>0.96020000000000005</v>
      </c>
      <c r="L3056" s="27">
        <v>0</v>
      </c>
      <c r="M3056" s="27">
        <v>393.35</v>
      </c>
      <c r="N3056" s="27">
        <v>2815.74</v>
      </c>
      <c r="O3056" s="70">
        <f t="shared" si="236"/>
        <v>3209.0899999999997</v>
      </c>
      <c r="P3056" s="76">
        <v>1.4452624786060997</v>
      </c>
      <c r="Q3056" s="66">
        <f t="shared" si="237"/>
        <v>4069.48</v>
      </c>
      <c r="R3056" s="63">
        <v>1</v>
      </c>
      <c r="S3056" s="27">
        <v>0</v>
      </c>
      <c r="T3056" s="27">
        <v>3209.0899999999997</v>
      </c>
      <c r="U3056" s="64">
        <f t="shared" si="238"/>
        <v>4069.48</v>
      </c>
      <c r="V3056" s="65">
        <f t="shared" si="239"/>
        <v>7278.57</v>
      </c>
    </row>
    <row r="3057" spans="1:22" x14ac:dyDescent="0.25">
      <c r="A3057" s="1" t="s">
        <v>3733</v>
      </c>
      <c r="B3057" t="s">
        <v>59</v>
      </c>
      <c r="C3057" t="s">
        <v>1576</v>
      </c>
      <c r="D3057" t="s">
        <v>963</v>
      </c>
      <c r="E3057" t="s">
        <v>3</v>
      </c>
      <c r="F3057">
        <f t="shared" si="235"/>
        <v>7</v>
      </c>
      <c r="G3057" t="s">
        <v>3909</v>
      </c>
      <c r="H3057" t="s">
        <v>3782</v>
      </c>
      <c r="I3057" t="s">
        <v>3783</v>
      </c>
      <c r="J3057" t="s">
        <v>4397</v>
      </c>
      <c r="K3057" s="46">
        <v>1.5365</v>
      </c>
      <c r="L3057" s="27">
        <v>4679.26</v>
      </c>
      <c r="M3057" s="27">
        <v>629.42999999999995</v>
      </c>
      <c r="N3057" s="27">
        <v>0</v>
      </c>
      <c r="O3057" s="70">
        <f t="shared" si="236"/>
        <v>5308.6900000000005</v>
      </c>
      <c r="P3057" s="76">
        <v>0</v>
      </c>
      <c r="Q3057" s="66">
        <f t="shared" si="237"/>
        <v>0</v>
      </c>
      <c r="R3057" s="63">
        <v>1</v>
      </c>
      <c r="S3057" s="27">
        <v>0</v>
      </c>
      <c r="T3057" s="27">
        <v>5308.6900000000005</v>
      </c>
      <c r="U3057" s="64">
        <f t="shared" si="238"/>
        <v>0</v>
      </c>
      <c r="V3057" s="65">
        <f t="shared" si="239"/>
        <v>5308.6900000000005</v>
      </c>
    </row>
    <row r="3058" spans="1:22" x14ac:dyDescent="0.25">
      <c r="A3058" s="1" t="s">
        <v>3733</v>
      </c>
      <c r="B3058" t="s">
        <v>59</v>
      </c>
      <c r="C3058" t="s">
        <v>1576</v>
      </c>
      <c r="D3058" t="s">
        <v>963</v>
      </c>
      <c r="E3058" t="s">
        <v>3</v>
      </c>
      <c r="F3058">
        <f t="shared" si="235"/>
        <v>7</v>
      </c>
      <c r="G3058" t="s">
        <v>3784</v>
      </c>
      <c r="H3058" t="s">
        <v>3782</v>
      </c>
      <c r="I3058" t="s">
        <v>3785</v>
      </c>
      <c r="J3058" t="s">
        <v>4397</v>
      </c>
      <c r="K3058" s="46">
        <v>0.61450000000000005</v>
      </c>
      <c r="L3058" s="27">
        <v>0</v>
      </c>
      <c r="M3058" s="27">
        <v>251.73</v>
      </c>
      <c r="N3058" s="27">
        <v>1801.99</v>
      </c>
      <c r="O3058" s="70">
        <f t="shared" si="236"/>
        <v>2053.7199999999998</v>
      </c>
      <c r="P3058" s="76">
        <v>1.4452624786060997</v>
      </c>
      <c r="Q3058" s="66">
        <f t="shared" si="237"/>
        <v>2604.35</v>
      </c>
      <c r="R3058" s="63">
        <v>1</v>
      </c>
      <c r="S3058" s="27">
        <v>0</v>
      </c>
      <c r="T3058" s="27">
        <v>2053.7199999999998</v>
      </c>
      <c r="U3058" s="64">
        <f t="shared" si="238"/>
        <v>2604.35</v>
      </c>
      <c r="V3058" s="65">
        <f t="shared" si="239"/>
        <v>4658.07</v>
      </c>
    </row>
    <row r="3059" spans="1:22" x14ac:dyDescent="0.25">
      <c r="A3059" s="1" t="s">
        <v>3733</v>
      </c>
      <c r="B3059" t="s">
        <v>59</v>
      </c>
      <c r="C3059" t="s">
        <v>1576</v>
      </c>
      <c r="D3059" t="s">
        <v>963</v>
      </c>
      <c r="E3059" t="s">
        <v>3</v>
      </c>
      <c r="F3059">
        <f t="shared" si="235"/>
        <v>7</v>
      </c>
      <c r="G3059" t="s">
        <v>3793</v>
      </c>
      <c r="H3059" t="s">
        <v>3782</v>
      </c>
      <c r="I3059" t="s">
        <v>3785</v>
      </c>
      <c r="J3059" t="s">
        <v>4397</v>
      </c>
      <c r="K3059" s="46">
        <v>0.30730000000000002</v>
      </c>
      <c r="L3059" s="27">
        <v>0</v>
      </c>
      <c r="M3059" s="27">
        <v>125.89</v>
      </c>
      <c r="N3059" s="27">
        <v>901.14</v>
      </c>
      <c r="O3059" s="70">
        <f t="shared" si="236"/>
        <v>1027.03</v>
      </c>
      <c r="P3059" s="76">
        <v>1.4452624786060997</v>
      </c>
      <c r="Q3059" s="66">
        <f t="shared" si="237"/>
        <v>1302.3800000000001</v>
      </c>
      <c r="R3059" s="63">
        <v>1</v>
      </c>
      <c r="S3059" s="27">
        <v>0</v>
      </c>
      <c r="T3059" s="27">
        <v>1027.03</v>
      </c>
      <c r="U3059" s="64">
        <f t="shared" si="238"/>
        <v>1302.3800000000001</v>
      </c>
      <c r="V3059" s="65">
        <f t="shared" si="239"/>
        <v>2329.41</v>
      </c>
    </row>
    <row r="3060" spans="1:22" x14ac:dyDescent="0.25">
      <c r="A3060" s="1" t="s">
        <v>3733</v>
      </c>
      <c r="B3060" t="s">
        <v>59</v>
      </c>
      <c r="C3060" t="s">
        <v>1576</v>
      </c>
      <c r="D3060" t="s">
        <v>963</v>
      </c>
      <c r="E3060" t="s">
        <v>3</v>
      </c>
      <c r="F3060">
        <f t="shared" si="235"/>
        <v>7</v>
      </c>
      <c r="G3060" t="s">
        <v>3943</v>
      </c>
      <c r="H3060" t="s">
        <v>3798</v>
      </c>
      <c r="I3060" t="s">
        <v>3785</v>
      </c>
      <c r="J3060" t="s">
        <v>4397</v>
      </c>
      <c r="K3060" s="46">
        <v>0.38829999999999998</v>
      </c>
      <c r="L3060" s="27">
        <v>0</v>
      </c>
      <c r="M3060" s="27">
        <v>159.07</v>
      </c>
      <c r="N3060" s="27">
        <v>1138.67</v>
      </c>
      <c r="O3060" s="70">
        <f t="shared" si="236"/>
        <v>1297.74</v>
      </c>
      <c r="P3060" s="76">
        <v>1.4452624786060997</v>
      </c>
      <c r="Q3060" s="66">
        <f t="shared" si="237"/>
        <v>1645.68</v>
      </c>
      <c r="R3060" s="63">
        <v>1</v>
      </c>
      <c r="S3060" s="27">
        <v>0</v>
      </c>
      <c r="T3060" s="27">
        <v>1297.74</v>
      </c>
      <c r="U3060" s="64">
        <f t="shared" si="238"/>
        <v>1645.68</v>
      </c>
      <c r="V3060" s="65">
        <f t="shared" si="239"/>
        <v>2943.42</v>
      </c>
    </row>
    <row r="3061" spans="1:22" x14ac:dyDescent="0.25">
      <c r="A3061" s="1" t="s">
        <v>3733</v>
      </c>
      <c r="B3061" t="s">
        <v>59</v>
      </c>
      <c r="C3061" t="s">
        <v>1576</v>
      </c>
      <c r="D3061" t="s">
        <v>963</v>
      </c>
      <c r="E3061" t="s">
        <v>3</v>
      </c>
      <c r="F3061">
        <f t="shared" si="235"/>
        <v>7</v>
      </c>
      <c r="G3061" t="s">
        <v>3787</v>
      </c>
      <c r="H3061" t="s">
        <v>3782</v>
      </c>
      <c r="I3061" t="s">
        <v>3785</v>
      </c>
      <c r="J3061" t="s">
        <v>4397</v>
      </c>
      <c r="K3061" s="46">
        <v>0.76819999999999999</v>
      </c>
      <c r="L3061" s="27">
        <v>0</v>
      </c>
      <c r="M3061" s="27">
        <v>314.69</v>
      </c>
      <c r="N3061" s="27">
        <v>2252.71</v>
      </c>
      <c r="O3061" s="70">
        <f t="shared" si="236"/>
        <v>2567.4</v>
      </c>
      <c r="P3061" s="76">
        <v>1.4452624786060997</v>
      </c>
      <c r="Q3061" s="66">
        <f t="shared" si="237"/>
        <v>3255.76</v>
      </c>
      <c r="R3061" s="63">
        <v>1</v>
      </c>
      <c r="S3061" s="27">
        <v>0</v>
      </c>
      <c r="T3061" s="27">
        <v>2567.4</v>
      </c>
      <c r="U3061" s="64">
        <f t="shared" si="238"/>
        <v>3255.76</v>
      </c>
      <c r="V3061" s="65">
        <f t="shared" si="239"/>
        <v>5823.16</v>
      </c>
    </row>
    <row r="3062" spans="1:22" x14ac:dyDescent="0.25">
      <c r="A3062" s="1" t="s">
        <v>3733</v>
      </c>
      <c r="B3062" t="s">
        <v>59</v>
      </c>
      <c r="C3062" t="s">
        <v>2569</v>
      </c>
      <c r="D3062" t="s">
        <v>1558</v>
      </c>
      <c r="E3062" t="s">
        <v>1</v>
      </c>
      <c r="F3062">
        <f t="shared" si="235"/>
        <v>7</v>
      </c>
      <c r="G3062" t="s">
        <v>3778</v>
      </c>
      <c r="H3062" t="s">
        <v>3779</v>
      </c>
      <c r="I3062" t="s">
        <v>3780</v>
      </c>
      <c r="J3062" t="s">
        <v>4396</v>
      </c>
      <c r="K3062" s="46">
        <v>10.1173</v>
      </c>
      <c r="L3062" s="27">
        <v>67760.06</v>
      </c>
      <c r="M3062" s="27">
        <v>43439.13</v>
      </c>
      <c r="N3062" s="27">
        <v>88341.139999999985</v>
      </c>
      <c r="O3062" s="70">
        <f t="shared" si="236"/>
        <v>199540.33</v>
      </c>
      <c r="P3062" s="76">
        <v>1.4452627412219292</v>
      </c>
      <c r="Q3062" s="66">
        <f t="shared" si="237"/>
        <v>127676.16</v>
      </c>
      <c r="R3062" s="63">
        <v>1</v>
      </c>
      <c r="S3062" s="27">
        <v>199540.33</v>
      </c>
      <c r="T3062" s="27">
        <v>0</v>
      </c>
      <c r="U3062" s="64">
        <f t="shared" si="238"/>
        <v>127676.16</v>
      </c>
      <c r="V3062" s="65">
        <f t="shared" si="239"/>
        <v>327216.49</v>
      </c>
    </row>
    <row r="3063" spans="1:22" x14ac:dyDescent="0.25">
      <c r="A3063" s="1" t="s">
        <v>3733</v>
      </c>
      <c r="B3063" t="s">
        <v>59</v>
      </c>
      <c r="C3063" t="s">
        <v>2569</v>
      </c>
      <c r="D3063" t="s">
        <v>1558</v>
      </c>
      <c r="E3063" t="s">
        <v>1</v>
      </c>
      <c r="F3063">
        <f t="shared" si="235"/>
        <v>7</v>
      </c>
      <c r="G3063" t="s">
        <v>3784</v>
      </c>
      <c r="H3063" t="s">
        <v>3782</v>
      </c>
      <c r="I3063" t="s">
        <v>3785</v>
      </c>
      <c r="J3063" t="s">
        <v>4396</v>
      </c>
      <c r="K3063" s="46">
        <v>0.90059999999999996</v>
      </c>
      <c r="L3063" s="27">
        <v>0</v>
      </c>
      <c r="M3063" s="27">
        <v>3866.77</v>
      </c>
      <c r="N3063" s="27">
        <v>12507.889999999998</v>
      </c>
      <c r="O3063" s="70">
        <f t="shared" si="236"/>
        <v>16374.659999999998</v>
      </c>
      <c r="P3063" s="76">
        <v>1.4452627412219292</v>
      </c>
      <c r="Q3063" s="66">
        <f t="shared" si="237"/>
        <v>18077.189999999999</v>
      </c>
      <c r="R3063" s="63">
        <v>1</v>
      </c>
      <c r="S3063" s="27">
        <v>16374.66</v>
      </c>
      <c r="T3063" s="27">
        <v>0</v>
      </c>
      <c r="U3063" s="64">
        <f t="shared" si="238"/>
        <v>18077.189999999999</v>
      </c>
      <c r="V3063" s="65">
        <f t="shared" si="239"/>
        <v>34451.85</v>
      </c>
    </row>
    <row r="3064" spans="1:22" x14ac:dyDescent="0.25">
      <c r="A3064" s="1" t="s">
        <v>3733</v>
      </c>
      <c r="B3064" t="s">
        <v>59</v>
      </c>
      <c r="C3064" t="s">
        <v>2569</v>
      </c>
      <c r="D3064" t="s">
        <v>1558</v>
      </c>
      <c r="E3064" t="s">
        <v>1</v>
      </c>
      <c r="F3064">
        <f t="shared" si="235"/>
        <v>7</v>
      </c>
      <c r="G3064" t="s">
        <v>4025</v>
      </c>
      <c r="H3064" t="s">
        <v>3782</v>
      </c>
      <c r="I3064" t="s">
        <v>3783</v>
      </c>
      <c r="J3064" t="s">
        <v>4396</v>
      </c>
      <c r="K3064" s="46">
        <v>4.3491999999999997</v>
      </c>
      <c r="L3064" s="27">
        <v>78451.23</v>
      </c>
      <c r="M3064" s="27">
        <v>18673.509999999998</v>
      </c>
      <c r="N3064" s="27">
        <v>1.0000000005675247E-2</v>
      </c>
      <c r="O3064" s="70">
        <f t="shared" si="236"/>
        <v>97124.75</v>
      </c>
      <c r="P3064" s="76">
        <v>1.4452627412219292</v>
      </c>
      <c r="Q3064" s="66">
        <f t="shared" si="237"/>
        <v>0.01</v>
      </c>
      <c r="R3064" s="63">
        <v>1</v>
      </c>
      <c r="S3064" s="27">
        <v>97124.75</v>
      </c>
      <c r="T3064" s="27">
        <v>0</v>
      </c>
      <c r="U3064" s="64">
        <f t="shared" si="238"/>
        <v>0.01</v>
      </c>
      <c r="V3064" s="65">
        <f t="shared" si="239"/>
        <v>97124.76</v>
      </c>
    </row>
    <row r="3065" spans="1:22" x14ac:dyDescent="0.25">
      <c r="A3065" s="1" t="s">
        <v>3733</v>
      </c>
      <c r="B3065" t="s">
        <v>59</v>
      </c>
      <c r="C3065" t="s">
        <v>2569</v>
      </c>
      <c r="D3065" t="s">
        <v>1558</v>
      </c>
      <c r="E3065" t="s">
        <v>1</v>
      </c>
      <c r="F3065">
        <f t="shared" si="235"/>
        <v>7</v>
      </c>
      <c r="G3065" t="s">
        <v>4169</v>
      </c>
      <c r="H3065" t="s">
        <v>3798</v>
      </c>
      <c r="I3065" t="s">
        <v>3783</v>
      </c>
      <c r="J3065" t="s">
        <v>4396</v>
      </c>
      <c r="K3065" s="46">
        <v>2.5491999999999999</v>
      </c>
      <c r="L3065" s="27">
        <v>45982.68</v>
      </c>
      <c r="M3065" s="27">
        <v>10945.12</v>
      </c>
      <c r="N3065" s="27">
        <v>0</v>
      </c>
      <c r="O3065" s="70">
        <f t="shared" si="236"/>
        <v>56927.8</v>
      </c>
      <c r="P3065" s="76">
        <v>0</v>
      </c>
      <c r="Q3065" s="66">
        <f t="shared" si="237"/>
        <v>0</v>
      </c>
      <c r="R3065" s="63">
        <v>1</v>
      </c>
      <c r="S3065" s="27">
        <v>56927.8</v>
      </c>
      <c r="T3065" s="27">
        <v>0</v>
      </c>
      <c r="U3065" s="64">
        <f t="shared" si="238"/>
        <v>0</v>
      </c>
      <c r="V3065" s="65">
        <f t="shared" si="239"/>
        <v>56927.8</v>
      </c>
    </row>
    <row r="3066" spans="1:22" x14ac:dyDescent="0.25">
      <c r="A3066" s="1" t="s">
        <v>3733</v>
      </c>
      <c r="B3066" t="s">
        <v>59</v>
      </c>
      <c r="C3066" t="s">
        <v>3034</v>
      </c>
      <c r="D3066" t="s">
        <v>3035</v>
      </c>
      <c r="E3066" t="s">
        <v>2</v>
      </c>
      <c r="F3066">
        <f t="shared" si="235"/>
        <v>7</v>
      </c>
      <c r="G3066" t="s">
        <v>3778</v>
      </c>
      <c r="H3066" t="s">
        <v>3779</v>
      </c>
      <c r="I3066" t="s">
        <v>3780</v>
      </c>
      <c r="J3066" t="s">
        <v>4396</v>
      </c>
      <c r="K3066" s="46">
        <v>10.1191</v>
      </c>
      <c r="L3066" s="27">
        <v>165.53</v>
      </c>
      <c r="M3066" s="27">
        <v>686.07</v>
      </c>
      <c r="N3066" s="27">
        <v>410.25</v>
      </c>
      <c r="O3066" s="70">
        <f t="shared" si="236"/>
        <v>1261.8499999999999</v>
      </c>
      <c r="P3066" s="76">
        <v>1.4452650822669104</v>
      </c>
      <c r="Q3066" s="66">
        <f t="shared" si="237"/>
        <v>592.91999999999996</v>
      </c>
      <c r="R3066" s="63">
        <v>1</v>
      </c>
      <c r="S3066" s="27">
        <v>1261.8499999999999</v>
      </c>
      <c r="T3066" s="27">
        <v>0</v>
      </c>
      <c r="U3066" s="64">
        <f t="shared" si="238"/>
        <v>592.91999999999996</v>
      </c>
      <c r="V3066" s="65">
        <f t="shared" si="239"/>
        <v>1854.77</v>
      </c>
    </row>
    <row r="3067" spans="1:22" x14ac:dyDescent="0.25">
      <c r="A3067" s="1" t="s">
        <v>3733</v>
      </c>
      <c r="B3067" t="s">
        <v>59</v>
      </c>
      <c r="C3067" t="s">
        <v>3036</v>
      </c>
      <c r="D3067" t="s">
        <v>59</v>
      </c>
      <c r="E3067" t="s">
        <v>2</v>
      </c>
      <c r="F3067">
        <f t="shared" si="235"/>
        <v>7</v>
      </c>
      <c r="G3067" t="s">
        <v>3778</v>
      </c>
      <c r="H3067" t="s">
        <v>3779</v>
      </c>
      <c r="I3067" t="s">
        <v>3780</v>
      </c>
      <c r="J3067" t="s">
        <v>4396</v>
      </c>
      <c r="K3067" s="46">
        <v>6</v>
      </c>
      <c r="L3067" s="27">
        <v>0</v>
      </c>
      <c r="M3067" s="27">
        <v>48</v>
      </c>
      <c r="N3067" s="27">
        <v>140.4</v>
      </c>
      <c r="O3067" s="70">
        <f t="shared" si="236"/>
        <v>188.4</v>
      </c>
      <c r="P3067" s="76">
        <v>1.4452279202279201</v>
      </c>
      <c r="Q3067" s="66">
        <f t="shared" si="237"/>
        <v>202.91</v>
      </c>
      <c r="R3067" s="63">
        <v>1</v>
      </c>
      <c r="S3067" s="27">
        <v>188.4</v>
      </c>
      <c r="T3067" s="27">
        <v>0</v>
      </c>
      <c r="U3067" s="64">
        <f t="shared" si="238"/>
        <v>202.91</v>
      </c>
      <c r="V3067" s="65">
        <f t="shared" si="239"/>
        <v>391.31</v>
      </c>
    </row>
    <row r="3068" spans="1:22" x14ac:dyDescent="0.25">
      <c r="A3068" s="1" t="s">
        <v>3733</v>
      </c>
      <c r="B3068" t="s">
        <v>59</v>
      </c>
      <c r="C3068" t="s">
        <v>3037</v>
      </c>
      <c r="D3068" t="s">
        <v>3038</v>
      </c>
      <c r="E3068" t="s">
        <v>2</v>
      </c>
      <c r="F3068">
        <f t="shared" si="235"/>
        <v>7</v>
      </c>
      <c r="G3068" t="s">
        <v>3778</v>
      </c>
      <c r="H3068" t="s">
        <v>3779</v>
      </c>
      <c r="I3068" t="s">
        <v>3780</v>
      </c>
      <c r="J3068" t="s">
        <v>4396</v>
      </c>
      <c r="K3068" s="46">
        <v>10.9613</v>
      </c>
      <c r="L3068" s="27">
        <v>0</v>
      </c>
      <c r="M3068" s="27">
        <v>940.48</v>
      </c>
      <c r="N3068" s="27">
        <v>0</v>
      </c>
      <c r="O3068" s="70">
        <f t="shared" si="236"/>
        <v>940.48</v>
      </c>
      <c r="P3068" s="76">
        <v>0</v>
      </c>
      <c r="Q3068" s="66">
        <f t="shared" si="237"/>
        <v>0</v>
      </c>
      <c r="R3068" s="63">
        <v>0</v>
      </c>
      <c r="S3068" s="27">
        <v>940.48</v>
      </c>
      <c r="T3068" s="27">
        <v>0</v>
      </c>
      <c r="U3068" s="64">
        <f t="shared" si="238"/>
        <v>0</v>
      </c>
      <c r="V3068" s="65">
        <f t="shared" si="239"/>
        <v>940.48</v>
      </c>
    </row>
    <row r="3069" spans="1:22" x14ac:dyDescent="0.25">
      <c r="A3069" s="1" t="s">
        <v>3733</v>
      </c>
      <c r="B3069" t="s">
        <v>59</v>
      </c>
      <c r="C3069" t="s">
        <v>3039</v>
      </c>
      <c r="D3069" t="s">
        <v>3040</v>
      </c>
      <c r="E3069" t="s">
        <v>2</v>
      </c>
      <c r="F3069">
        <f t="shared" si="235"/>
        <v>7</v>
      </c>
      <c r="G3069" t="s">
        <v>3778</v>
      </c>
      <c r="H3069" t="s">
        <v>3779</v>
      </c>
      <c r="I3069" t="s">
        <v>3780</v>
      </c>
      <c r="J3069" t="s">
        <v>4396</v>
      </c>
      <c r="K3069" s="46">
        <v>8.7532999999999994</v>
      </c>
      <c r="L3069" s="27">
        <v>0</v>
      </c>
      <c r="M3069" s="27">
        <v>217.96</v>
      </c>
      <c r="N3069" s="27">
        <v>0</v>
      </c>
      <c r="O3069" s="70">
        <f t="shared" si="236"/>
        <v>217.96</v>
      </c>
      <c r="P3069" s="76">
        <v>0</v>
      </c>
      <c r="Q3069" s="66">
        <f t="shared" si="237"/>
        <v>0</v>
      </c>
      <c r="R3069" s="63">
        <v>0</v>
      </c>
      <c r="S3069" s="27">
        <v>217.96</v>
      </c>
      <c r="T3069" s="27">
        <v>0</v>
      </c>
      <c r="U3069" s="64">
        <f t="shared" si="238"/>
        <v>0</v>
      </c>
      <c r="V3069" s="65">
        <f t="shared" si="239"/>
        <v>217.96</v>
      </c>
    </row>
    <row r="3070" spans="1:22" x14ac:dyDescent="0.25">
      <c r="A3070" s="1" t="s">
        <v>3769</v>
      </c>
      <c r="B3070" t="s">
        <v>60</v>
      </c>
      <c r="C3070" t="s">
        <v>142</v>
      </c>
      <c r="D3070" t="s">
        <v>60</v>
      </c>
      <c r="E3070" t="s">
        <v>0</v>
      </c>
      <c r="F3070">
        <f t="shared" si="235"/>
        <v>7</v>
      </c>
      <c r="G3070" t="s">
        <v>3778</v>
      </c>
      <c r="H3070" t="s">
        <v>3779</v>
      </c>
      <c r="I3070" t="s">
        <v>3780</v>
      </c>
      <c r="J3070" t="s">
        <v>4396</v>
      </c>
      <c r="K3070" s="46">
        <v>7.0612000000000004</v>
      </c>
      <c r="L3070" s="27">
        <v>11888.92</v>
      </c>
      <c r="M3070" s="27">
        <v>25180.639999999999</v>
      </c>
      <c r="N3070" s="27">
        <v>33424.03</v>
      </c>
      <c r="O3070" s="70">
        <f t="shared" si="236"/>
        <v>70493.59</v>
      </c>
      <c r="P3070" s="76">
        <v>1.4452628842183304</v>
      </c>
      <c r="Q3070" s="66">
        <f t="shared" si="237"/>
        <v>48306.51</v>
      </c>
      <c r="R3070" s="63">
        <v>1</v>
      </c>
      <c r="S3070" s="27">
        <v>70493.59</v>
      </c>
      <c r="T3070" s="27">
        <v>0</v>
      </c>
      <c r="U3070" s="64">
        <f t="shared" si="238"/>
        <v>48306.51</v>
      </c>
      <c r="V3070" s="65">
        <f t="shared" si="239"/>
        <v>118800.1</v>
      </c>
    </row>
    <row r="3071" spans="1:22" x14ac:dyDescent="0.25">
      <c r="A3071" s="1" t="s">
        <v>3769</v>
      </c>
      <c r="B3071" t="s">
        <v>60</v>
      </c>
      <c r="C3071" t="s">
        <v>142</v>
      </c>
      <c r="D3071" t="s">
        <v>60</v>
      </c>
      <c r="E3071" t="s">
        <v>0</v>
      </c>
      <c r="F3071">
        <f t="shared" si="235"/>
        <v>7</v>
      </c>
      <c r="G3071" t="s">
        <v>3796</v>
      </c>
      <c r="H3071" t="s">
        <v>3782</v>
      </c>
      <c r="I3071" t="s">
        <v>3783</v>
      </c>
      <c r="J3071" t="s">
        <v>4397</v>
      </c>
      <c r="K3071" s="46">
        <v>1.7949999999999999</v>
      </c>
      <c r="L3071" s="27">
        <v>12135.69</v>
      </c>
      <c r="M3071" s="27">
        <v>6401.07</v>
      </c>
      <c r="N3071" s="27">
        <v>9.9999999997635314E-3</v>
      </c>
      <c r="O3071" s="70">
        <f t="shared" si="236"/>
        <v>18536.77</v>
      </c>
      <c r="P3071" s="76">
        <v>1.4452620751838348</v>
      </c>
      <c r="Q3071" s="66">
        <f t="shared" si="237"/>
        <v>0.01</v>
      </c>
      <c r="R3071" s="63">
        <v>1</v>
      </c>
      <c r="S3071" s="27">
        <v>0</v>
      </c>
      <c r="T3071" s="27">
        <v>18536.77</v>
      </c>
      <c r="U3071" s="64">
        <f t="shared" si="238"/>
        <v>0.01</v>
      </c>
      <c r="V3071" s="65">
        <f t="shared" si="239"/>
        <v>18536.78</v>
      </c>
    </row>
    <row r="3072" spans="1:22" x14ac:dyDescent="0.25">
      <c r="A3072" s="1" t="s">
        <v>3769</v>
      </c>
      <c r="B3072" t="s">
        <v>60</v>
      </c>
      <c r="C3072" t="s">
        <v>142</v>
      </c>
      <c r="D3072" t="s">
        <v>60</v>
      </c>
      <c r="E3072" t="s">
        <v>0</v>
      </c>
      <c r="F3072">
        <f t="shared" si="235"/>
        <v>7</v>
      </c>
      <c r="G3072" t="s">
        <v>3788</v>
      </c>
      <c r="H3072" t="s">
        <v>3782</v>
      </c>
      <c r="I3072" t="s">
        <v>3785</v>
      </c>
      <c r="J3072" t="s">
        <v>4397</v>
      </c>
      <c r="K3072" s="46">
        <v>0.6</v>
      </c>
      <c r="L3072" s="27">
        <v>0</v>
      </c>
      <c r="M3072" s="27">
        <v>2139.63</v>
      </c>
      <c r="N3072" s="27">
        <v>3781.92</v>
      </c>
      <c r="O3072" s="70">
        <f t="shared" si="236"/>
        <v>5921.55</v>
      </c>
      <c r="P3072" s="76">
        <v>1.4452620751838348</v>
      </c>
      <c r="Q3072" s="66">
        <f t="shared" si="237"/>
        <v>5465.87</v>
      </c>
      <c r="R3072" s="63">
        <v>1</v>
      </c>
      <c r="S3072" s="27">
        <v>0</v>
      </c>
      <c r="T3072" s="27">
        <v>5921.5500000000011</v>
      </c>
      <c r="U3072" s="64">
        <f t="shared" si="238"/>
        <v>5465.87</v>
      </c>
      <c r="V3072" s="65">
        <f t="shared" si="239"/>
        <v>11387.420000000002</v>
      </c>
    </row>
    <row r="3073" spans="1:22" x14ac:dyDescent="0.25">
      <c r="A3073" s="1" t="s">
        <v>3769</v>
      </c>
      <c r="B3073" t="s">
        <v>60</v>
      </c>
      <c r="C3073" t="s">
        <v>1577</v>
      </c>
      <c r="D3073" t="s">
        <v>1578</v>
      </c>
      <c r="E3073" t="s">
        <v>3</v>
      </c>
      <c r="F3073">
        <f t="shared" si="235"/>
        <v>7</v>
      </c>
      <c r="G3073" t="s">
        <v>3778</v>
      </c>
      <c r="H3073" t="s">
        <v>3779</v>
      </c>
      <c r="I3073" t="s">
        <v>3780</v>
      </c>
      <c r="J3073" t="s">
        <v>4397</v>
      </c>
      <c r="K3073" s="46">
        <v>1.1814</v>
      </c>
      <c r="L3073" s="27">
        <v>0</v>
      </c>
      <c r="M3073" s="27">
        <v>185.42</v>
      </c>
      <c r="N3073" s="27">
        <v>0</v>
      </c>
      <c r="O3073" s="70">
        <f t="shared" si="236"/>
        <v>185.42</v>
      </c>
      <c r="P3073" s="76">
        <v>0</v>
      </c>
      <c r="Q3073" s="66">
        <f t="shared" si="237"/>
        <v>0</v>
      </c>
      <c r="R3073" s="63">
        <v>0</v>
      </c>
      <c r="S3073" s="27">
        <v>0</v>
      </c>
      <c r="T3073" s="27">
        <v>185.42</v>
      </c>
      <c r="U3073" s="64">
        <f t="shared" si="238"/>
        <v>0</v>
      </c>
      <c r="V3073" s="65">
        <f t="shared" si="239"/>
        <v>185.42</v>
      </c>
    </row>
    <row r="3074" spans="1:22" x14ac:dyDescent="0.25">
      <c r="A3074" s="1" t="s">
        <v>3769</v>
      </c>
      <c r="B3074" t="s">
        <v>60</v>
      </c>
      <c r="C3074" t="s">
        <v>1579</v>
      </c>
      <c r="D3074" t="s">
        <v>1580</v>
      </c>
      <c r="E3074" t="s">
        <v>3</v>
      </c>
      <c r="F3074">
        <f t="shared" ref="F3074:F3137" si="240">LEN(C3074)</f>
        <v>7</v>
      </c>
      <c r="G3074" t="s">
        <v>3778</v>
      </c>
      <c r="H3074" t="s">
        <v>3779</v>
      </c>
      <c r="I3074" t="s">
        <v>3780</v>
      </c>
      <c r="J3074" t="s">
        <v>4397</v>
      </c>
      <c r="K3074" s="46">
        <v>1.2971999999999999</v>
      </c>
      <c r="L3074" s="27">
        <v>32.94</v>
      </c>
      <c r="M3074" s="27">
        <v>128.15</v>
      </c>
      <c r="N3074" s="27">
        <v>62.51</v>
      </c>
      <c r="O3074" s="70">
        <f t="shared" ref="O3074:O3137" si="241">SUM(L3074:N3074)</f>
        <v>223.6</v>
      </c>
      <c r="P3074" s="76">
        <v>1.4452354554472777</v>
      </c>
      <c r="Q3074" s="66">
        <f t="shared" ref="Q3074:Q3137" si="242">ROUND(P3074*N3074,2)</f>
        <v>90.34</v>
      </c>
      <c r="R3074" s="63">
        <v>1</v>
      </c>
      <c r="S3074" s="27">
        <v>0</v>
      </c>
      <c r="T3074" s="27">
        <v>223.60000000000002</v>
      </c>
      <c r="U3074" s="64">
        <f t="shared" ref="U3074:U3137" si="243">ROUND(SUM(L3074,M3074,N3074,Q3074,-S3074,-T3074), 2)</f>
        <v>90.34</v>
      </c>
      <c r="V3074" s="65">
        <f t="shared" ref="V3074:V3137" si="244">SUM(S3074,T3074,U3074)</f>
        <v>313.94000000000005</v>
      </c>
    </row>
    <row r="3075" spans="1:22" x14ac:dyDescent="0.25">
      <c r="A3075" s="1" t="s">
        <v>3769</v>
      </c>
      <c r="B3075" t="s">
        <v>60</v>
      </c>
      <c r="C3075" t="s">
        <v>1579</v>
      </c>
      <c r="D3075" t="s">
        <v>1580</v>
      </c>
      <c r="E3075" t="s">
        <v>3</v>
      </c>
      <c r="F3075">
        <f t="shared" si="240"/>
        <v>7</v>
      </c>
      <c r="G3075" t="s">
        <v>3902</v>
      </c>
      <c r="H3075" t="s">
        <v>3782</v>
      </c>
      <c r="I3075" t="s">
        <v>3783</v>
      </c>
      <c r="J3075" t="s">
        <v>4397</v>
      </c>
      <c r="K3075" s="46">
        <v>1.4906999999999999</v>
      </c>
      <c r="L3075" s="27">
        <v>109.69</v>
      </c>
      <c r="M3075" s="27">
        <v>147.27000000000001</v>
      </c>
      <c r="N3075" s="27">
        <v>0</v>
      </c>
      <c r="O3075" s="70">
        <f t="shared" si="241"/>
        <v>256.96000000000004</v>
      </c>
      <c r="P3075" s="76">
        <v>0</v>
      </c>
      <c r="Q3075" s="66">
        <f t="shared" si="242"/>
        <v>0</v>
      </c>
      <c r="R3075" s="63">
        <v>1</v>
      </c>
      <c r="S3075" s="27">
        <v>0</v>
      </c>
      <c r="T3075" s="27">
        <v>256.96000000000004</v>
      </c>
      <c r="U3075" s="64">
        <f t="shared" si="243"/>
        <v>0</v>
      </c>
      <c r="V3075" s="65">
        <f t="shared" si="244"/>
        <v>256.96000000000004</v>
      </c>
    </row>
    <row r="3076" spans="1:22" x14ac:dyDescent="0.25">
      <c r="A3076" s="1" t="s">
        <v>3769</v>
      </c>
      <c r="B3076" t="s">
        <v>60</v>
      </c>
      <c r="C3076" t="s">
        <v>1579</v>
      </c>
      <c r="D3076" t="s">
        <v>1580</v>
      </c>
      <c r="E3076" t="s">
        <v>3</v>
      </c>
      <c r="F3076">
        <f t="shared" si="240"/>
        <v>7</v>
      </c>
      <c r="G3076" t="s">
        <v>3787</v>
      </c>
      <c r="H3076" t="s">
        <v>3782</v>
      </c>
      <c r="I3076" t="s">
        <v>3785</v>
      </c>
      <c r="J3076" t="s">
        <v>4397</v>
      </c>
      <c r="K3076" s="46">
        <v>1.4794</v>
      </c>
      <c r="L3076" s="27">
        <v>0</v>
      </c>
      <c r="M3076" s="27">
        <v>146.15</v>
      </c>
      <c r="N3076" s="27">
        <v>108.85999999999999</v>
      </c>
      <c r="O3076" s="70">
        <f t="shared" si="241"/>
        <v>255.01</v>
      </c>
      <c r="P3076" s="76">
        <v>1.4452354554472777</v>
      </c>
      <c r="Q3076" s="66">
        <f t="shared" si="242"/>
        <v>157.33000000000001</v>
      </c>
      <c r="R3076" s="63">
        <v>1</v>
      </c>
      <c r="S3076" s="27">
        <v>0</v>
      </c>
      <c r="T3076" s="27">
        <v>255.01000000000002</v>
      </c>
      <c r="U3076" s="64">
        <f t="shared" si="243"/>
        <v>157.33000000000001</v>
      </c>
      <c r="V3076" s="65">
        <f t="shared" si="244"/>
        <v>412.34000000000003</v>
      </c>
    </row>
    <row r="3077" spans="1:22" x14ac:dyDescent="0.25">
      <c r="A3077" s="1" t="s">
        <v>3769</v>
      </c>
      <c r="B3077" t="s">
        <v>60</v>
      </c>
      <c r="C3077" t="s">
        <v>1581</v>
      </c>
      <c r="D3077" t="s">
        <v>1582</v>
      </c>
      <c r="E3077" t="s">
        <v>3</v>
      </c>
      <c r="F3077">
        <f t="shared" si="240"/>
        <v>7</v>
      </c>
      <c r="G3077" t="s">
        <v>3778</v>
      </c>
      <c r="H3077" t="s">
        <v>3779</v>
      </c>
      <c r="I3077" t="s">
        <v>3780</v>
      </c>
      <c r="J3077" t="s">
        <v>4397</v>
      </c>
      <c r="K3077" s="46">
        <v>1.2319</v>
      </c>
      <c r="L3077" s="27">
        <v>0</v>
      </c>
      <c r="M3077" s="27">
        <v>14.24</v>
      </c>
      <c r="N3077" s="27">
        <v>0</v>
      </c>
      <c r="O3077" s="70">
        <f t="shared" si="241"/>
        <v>14.24</v>
      </c>
      <c r="P3077" s="76">
        <v>0</v>
      </c>
      <c r="Q3077" s="66">
        <f t="shared" si="242"/>
        <v>0</v>
      </c>
      <c r="R3077" s="63">
        <v>0</v>
      </c>
      <c r="S3077" s="27">
        <v>0</v>
      </c>
      <c r="T3077" s="27">
        <v>14.24</v>
      </c>
      <c r="U3077" s="64">
        <f t="shared" si="243"/>
        <v>0</v>
      </c>
      <c r="V3077" s="65">
        <f t="shared" si="244"/>
        <v>14.24</v>
      </c>
    </row>
    <row r="3078" spans="1:22" x14ac:dyDescent="0.25">
      <c r="A3078" s="1" t="s">
        <v>3769</v>
      </c>
      <c r="B3078" t="s">
        <v>60</v>
      </c>
      <c r="C3078" t="s">
        <v>1581</v>
      </c>
      <c r="D3078" t="s">
        <v>1582</v>
      </c>
      <c r="E3078" t="s">
        <v>3</v>
      </c>
      <c r="F3078">
        <f t="shared" si="240"/>
        <v>7</v>
      </c>
      <c r="G3078" t="s">
        <v>3902</v>
      </c>
      <c r="H3078" t="s">
        <v>3782</v>
      </c>
      <c r="I3078" t="s">
        <v>3783</v>
      </c>
      <c r="J3078" t="s">
        <v>4397</v>
      </c>
      <c r="K3078" s="46">
        <v>0.98129999999999995</v>
      </c>
      <c r="L3078" s="27">
        <v>0</v>
      </c>
      <c r="M3078" s="27">
        <v>11.34</v>
      </c>
      <c r="N3078" s="27">
        <v>0</v>
      </c>
      <c r="O3078" s="70">
        <f t="shared" si="241"/>
        <v>11.34</v>
      </c>
      <c r="P3078" s="76">
        <v>0</v>
      </c>
      <c r="Q3078" s="66">
        <f t="shared" si="242"/>
        <v>0</v>
      </c>
      <c r="R3078" s="63">
        <v>0</v>
      </c>
      <c r="S3078" s="27">
        <v>0</v>
      </c>
      <c r="T3078" s="27">
        <v>11.34</v>
      </c>
      <c r="U3078" s="64">
        <f t="shared" si="243"/>
        <v>0</v>
      </c>
      <c r="V3078" s="65">
        <f t="shared" si="244"/>
        <v>11.34</v>
      </c>
    </row>
    <row r="3079" spans="1:22" x14ac:dyDescent="0.25">
      <c r="A3079" s="1" t="s">
        <v>3769</v>
      </c>
      <c r="B3079" t="s">
        <v>60</v>
      </c>
      <c r="C3079" t="s">
        <v>1583</v>
      </c>
      <c r="D3079" t="s">
        <v>1584</v>
      </c>
      <c r="E3079" t="s">
        <v>3</v>
      </c>
      <c r="F3079">
        <f t="shared" si="240"/>
        <v>7</v>
      </c>
      <c r="G3079" t="s">
        <v>3778</v>
      </c>
      <c r="H3079" t="s">
        <v>3779</v>
      </c>
      <c r="I3079" t="s">
        <v>3780</v>
      </c>
      <c r="J3079" t="s">
        <v>4397</v>
      </c>
      <c r="K3079" s="46">
        <v>1.3180000000000001</v>
      </c>
      <c r="L3079" s="27">
        <v>0</v>
      </c>
      <c r="M3079" s="27">
        <v>0</v>
      </c>
      <c r="N3079" s="27">
        <v>0</v>
      </c>
      <c r="O3079" s="70">
        <f t="shared" si="241"/>
        <v>0</v>
      </c>
      <c r="P3079" s="76">
        <v>0</v>
      </c>
      <c r="Q3079" s="66">
        <f t="shared" si="242"/>
        <v>0</v>
      </c>
      <c r="R3079" s="63">
        <v>0</v>
      </c>
      <c r="S3079" s="27">
        <v>0</v>
      </c>
      <c r="T3079" s="27">
        <v>0</v>
      </c>
      <c r="U3079" s="64">
        <f t="shared" si="243"/>
        <v>0</v>
      </c>
      <c r="V3079" s="65">
        <f t="shared" si="244"/>
        <v>0</v>
      </c>
    </row>
    <row r="3080" spans="1:22" x14ac:dyDescent="0.25">
      <c r="A3080" s="1" t="s">
        <v>3769</v>
      </c>
      <c r="B3080" t="s">
        <v>60</v>
      </c>
      <c r="C3080" t="s">
        <v>1583</v>
      </c>
      <c r="D3080" t="s">
        <v>1584</v>
      </c>
      <c r="E3080" t="s">
        <v>3</v>
      </c>
      <c r="F3080">
        <f t="shared" si="240"/>
        <v>7</v>
      </c>
      <c r="G3080" t="s">
        <v>3902</v>
      </c>
      <c r="H3080" t="s">
        <v>3782</v>
      </c>
      <c r="I3080" t="s">
        <v>3783</v>
      </c>
      <c r="J3080" t="s">
        <v>4397</v>
      </c>
      <c r="K3080" s="46">
        <v>2.3323999999999998</v>
      </c>
      <c r="L3080" s="27">
        <v>0</v>
      </c>
      <c r="M3080" s="27">
        <v>0</v>
      </c>
      <c r="N3080" s="27">
        <v>0</v>
      </c>
      <c r="O3080" s="70">
        <f t="shared" si="241"/>
        <v>0</v>
      </c>
      <c r="P3080" s="76">
        <v>0</v>
      </c>
      <c r="Q3080" s="66">
        <f t="shared" si="242"/>
        <v>0</v>
      </c>
      <c r="R3080" s="63">
        <v>0</v>
      </c>
      <c r="S3080" s="27">
        <v>0</v>
      </c>
      <c r="T3080" s="27">
        <v>0</v>
      </c>
      <c r="U3080" s="64">
        <f t="shared" si="243"/>
        <v>0</v>
      </c>
      <c r="V3080" s="65">
        <f t="shared" si="244"/>
        <v>0</v>
      </c>
    </row>
    <row r="3081" spans="1:22" x14ac:dyDescent="0.25">
      <c r="A3081" s="1" t="s">
        <v>3769</v>
      </c>
      <c r="B3081" t="s">
        <v>60</v>
      </c>
      <c r="C3081" t="s">
        <v>1585</v>
      </c>
      <c r="D3081" t="s">
        <v>1586</v>
      </c>
      <c r="E3081" t="s">
        <v>3</v>
      </c>
      <c r="F3081">
        <f t="shared" si="240"/>
        <v>7</v>
      </c>
      <c r="G3081" t="s">
        <v>3778</v>
      </c>
      <c r="H3081" t="s">
        <v>3779</v>
      </c>
      <c r="I3081" t="s">
        <v>3780</v>
      </c>
      <c r="J3081" t="s">
        <v>4397</v>
      </c>
      <c r="K3081" s="46">
        <v>1.3263</v>
      </c>
      <c r="L3081" s="27">
        <v>0</v>
      </c>
      <c r="M3081" s="27">
        <v>247.27</v>
      </c>
      <c r="N3081" s="27">
        <v>0</v>
      </c>
      <c r="O3081" s="70">
        <f t="shared" si="241"/>
        <v>247.27</v>
      </c>
      <c r="P3081" s="76">
        <v>0</v>
      </c>
      <c r="Q3081" s="66">
        <f t="shared" si="242"/>
        <v>0</v>
      </c>
      <c r="R3081" s="63">
        <v>0</v>
      </c>
      <c r="S3081" s="27">
        <v>0</v>
      </c>
      <c r="T3081" s="27">
        <v>247.27</v>
      </c>
      <c r="U3081" s="64">
        <f t="shared" si="243"/>
        <v>0</v>
      </c>
      <c r="V3081" s="65">
        <f t="shared" si="244"/>
        <v>247.27</v>
      </c>
    </row>
    <row r="3082" spans="1:22" x14ac:dyDescent="0.25">
      <c r="A3082" s="1" t="s">
        <v>3769</v>
      </c>
      <c r="B3082" t="s">
        <v>60</v>
      </c>
      <c r="C3082" t="s">
        <v>1585</v>
      </c>
      <c r="D3082" t="s">
        <v>1586</v>
      </c>
      <c r="E3082" t="s">
        <v>3</v>
      </c>
      <c r="F3082">
        <f t="shared" si="240"/>
        <v>7</v>
      </c>
      <c r="G3082" t="s">
        <v>3902</v>
      </c>
      <c r="H3082" t="s">
        <v>3782</v>
      </c>
      <c r="I3082" t="s">
        <v>3783</v>
      </c>
      <c r="J3082" t="s">
        <v>4397</v>
      </c>
      <c r="K3082" s="46">
        <v>0.99370000000000003</v>
      </c>
      <c r="L3082" s="27">
        <v>0</v>
      </c>
      <c r="M3082" s="27">
        <v>185.26</v>
      </c>
      <c r="N3082" s="27">
        <v>0</v>
      </c>
      <c r="O3082" s="70">
        <f t="shared" si="241"/>
        <v>185.26</v>
      </c>
      <c r="P3082" s="76">
        <v>0</v>
      </c>
      <c r="Q3082" s="66">
        <f t="shared" si="242"/>
        <v>0</v>
      </c>
      <c r="R3082" s="63">
        <v>0</v>
      </c>
      <c r="S3082" s="27">
        <v>0</v>
      </c>
      <c r="T3082" s="27">
        <v>185.26</v>
      </c>
      <c r="U3082" s="64">
        <f t="shared" si="243"/>
        <v>0</v>
      </c>
      <c r="V3082" s="65">
        <f t="shared" si="244"/>
        <v>185.26</v>
      </c>
    </row>
    <row r="3083" spans="1:22" x14ac:dyDescent="0.25">
      <c r="A3083" s="1" t="s">
        <v>3769</v>
      </c>
      <c r="B3083" t="s">
        <v>60</v>
      </c>
      <c r="C3083" t="s">
        <v>1587</v>
      </c>
      <c r="D3083" t="s">
        <v>1588</v>
      </c>
      <c r="E3083" t="s">
        <v>3</v>
      </c>
      <c r="F3083">
        <f t="shared" si="240"/>
        <v>7</v>
      </c>
      <c r="G3083" t="s">
        <v>3778</v>
      </c>
      <c r="H3083" t="s">
        <v>3779</v>
      </c>
      <c r="I3083" t="s">
        <v>3780</v>
      </c>
      <c r="J3083" t="s">
        <v>4397</v>
      </c>
      <c r="K3083" s="46">
        <v>1.3531</v>
      </c>
      <c r="L3083" s="27">
        <v>0</v>
      </c>
      <c r="M3083" s="27">
        <v>6.26</v>
      </c>
      <c r="N3083" s="27">
        <v>0</v>
      </c>
      <c r="O3083" s="70">
        <f t="shared" si="241"/>
        <v>6.26</v>
      </c>
      <c r="P3083" s="76">
        <v>0</v>
      </c>
      <c r="Q3083" s="66">
        <f t="shared" si="242"/>
        <v>0</v>
      </c>
      <c r="R3083" s="63">
        <v>0</v>
      </c>
      <c r="S3083" s="27">
        <v>0</v>
      </c>
      <c r="T3083" s="27">
        <v>6.26</v>
      </c>
      <c r="U3083" s="64">
        <f t="shared" si="243"/>
        <v>0</v>
      </c>
      <c r="V3083" s="65">
        <f t="shared" si="244"/>
        <v>6.26</v>
      </c>
    </row>
    <row r="3084" spans="1:22" x14ac:dyDescent="0.25">
      <c r="A3084" s="1" t="s">
        <v>3769</v>
      </c>
      <c r="B3084" t="s">
        <v>60</v>
      </c>
      <c r="C3084" t="s">
        <v>1587</v>
      </c>
      <c r="D3084" t="s">
        <v>1588</v>
      </c>
      <c r="E3084" t="s">
        <v>3</v>
      </c>
      <c r="F3084">
        <f t="shared" si="240"/>
        <v>7</v>
      </c>
      <c r="G3084" t="s">
        <v>3900</v>
      </c>
      <c r="H3084" t="s">
        <v>3779</v>
      </c>
      <c r="I3084" t="s">
        <v>3780</v>
      </c>
      <c r="J3084" t="s">
        <v>4397</v>
      </c>
      <c r="K3084" s="46">
        <v>0.14069999999999999</v>
      </c>
      <c r="L3084" s="27">
        <v>0</v>
      </c>
      <c r="M3084" s="27">
        <v>0.65</v>
      </c>
      <c r="N3084" s="27">
        <v>0</v>
      </c>
      <c r="O3084" s="70">
        <f t="shared" si="241"/>
        <v>0.65</v>
      </c>
      <c r="P3084" s="76">
        <v>0</v>
      </c>
      <c r="Q3084" s="66">
        <f t="shared" si="242"/>
        <v>0</v>
      </c>
      <c r="R3084" s="63">
        <v>0</v>
      </c>
      <c r="S3084" s="27">
        <v>0</v>
      </c>
      <c r="T3084" s="27">
        <v>0.65</v>
      </c>
      <c r="U3084" s="64">
        <f t="shared" si="243"/>
        <v>0</v>
      </c>
      <c r="V3084" s="65">
        <f t="shared" si="244"/>
        <v>0.65</v>
      </c>
    </row>
    <row r="3085" spans="1:22" x14ac:dyDescent="0.25">
      <c r="A3085" s="1" t="s">
        <v>3769</v>
      </c>
      <c r="B3085" t="s">
        <v>60</v>
      </c>
      <c r="C3085" t="s">
        <v>1587</v>
      </c>
      <c r="D3085" t="s">
        <v>1588</v>
      </c>
      <c r="E3085" t="s">
        <v>3</v>
      </c>
      <c r="F3085">
        <f t="shared" si="240"/>
        <v>7</v>
      </c>
      <c r="G3085" t="s">
        <v>3902</v>
      </c>
      <c r="H3085" t="s">
        <v>3782</v>
      </c>
      <c r="I3085" t="s">
        <v>3783</v>
      </c>
      <c r="J3085" t="s">
        <v>4397</v>
      </c>
      <c r="K3085" s="46">
        <v>0.99590000000000001</v>
      </c>
      <c r="L3085" s="27">
        <v>0</v>
      </c>
      <c r="M3085" s="27">
        <v>4.6100000000000003</v>
      </c>
      <c r="N3085" s="27">
        <v>0</v>
      </c>
      <c r="O3085" s="70">
        <f t="shared" si="241"/>
        <v>4.6100000000000003</v>
      </c>
      <c r="P3085" s="76">
        <v>0</v>
      </c>
      <c r="Q3085" s="66">
        <f t="shared" si="242"/>
        <v>0</v>
      </c>
      <c r="R3085" s="63">
        <v>0</v>
      </c>
      <c r="S3085" s="27">
        <v>0</v>
      </c>
      <c r="T3085" s="27">
        <v>4.6100000000000003</v>
      </c>
      <c r="U3085" s="64">
        <f t="shared" si="243"/>
        <v>0</v>
      </c>
      <c r="V3085" s="65">
        <f t="shared" si="244"/>
        <v>4.6100000000000003</v>
      </c>
    </row>
    <row r="3086" spans="1:22" x14ac:dyDescent="0.25">
      <c r="A3086" s="1" t="s">
        <v>3769</v>
      </c>
      <c r="B3086" t="s">
        <v>60</v>
      </c>
      <c r="C3086" t="s">
        <v>1589</v>
      </c>
      <c r="D3086" t="s">
        <v>1590</v>
      </c>
      <c r="E3086" t="s">
        <v>3</v>
      </c>
      <c r="F3086">
        <f t="shared" si="240"/>
        <v>7</v>
      </c>
      <c r="G3086" t="s">
        <v>3778</v>
      </c>
      <c r="H3086" t="s">
        <v>3779</v>
      </c>
      <c r="I3086" t="s">
        <v>3780</v>
      </c>
      <c r="J3086" t="s">
        <v>4397</v>
      </c>
      <c r="K3086" s="46">
        <v>1.1702999999999999</v>
      </c>
      <c r="L3086" s="27">
        <v>0</v>
      </c>
      <c r="M3086" s="27">
        <v>0</v>
      </c>
      <c r="N3086" s="27">
        <v>0</v>
      </c>
      <c r="O3086" s="70">
        <f t="shared" si="241"/>
        <v>0</v>
      </c>
      <c r="P3086" s="76">
        <v>0</v>
      </c>
      <c r="Q3086" s="66">
        <f t="shared" si="242"/>
        <v>0</v>
      </c>
      <c r="R3086" s="63">
        <v>0</v>
      </c>
      <c r="S3086" s="27">
        <v>0</v>
      </c>
      <c r="T3086" s="27">
        <v>0</v>
      </c>
      <c r="U3086" s="64">
        <f t="shared" si="243"/>
        <v>0</v>
      </c>
      <c r="V3086" s="65">
        <f t="shared" si="244"/>
        <v>0</v>
      </c>
    </row>
    <row r="3087" spans="1:22" x14ac:dyDescent="0.25">
      <c r="A3087" s="1" t="s">
        <v>3769</v>
      </c>
      <c r="B3087" t="s">
        <v>60</v>
      </c>
      <c r="C3087" t="s">
        <v>1591</v>
      </c>
      <c r="D3087" t="s">
        <v>48</v>
      </c>
      <c r="E3087" t="s">
        <v>3</v>
      </c>
      <c r="F3087">
        <f t="shared" si="240"/>
        <v>7</v>
      </c>
      <c r="G3087" t="s">
        <v>3778</v>
      </c>
      <c r="H3087" t="s">
        <v>3779</v>
      </c>
      <c r="I3087" t="s">
        <v>3780</v>
      </c>
      <c r="J3087" t="s">
        <v>4397</v>
      </c>
      <c r="K3087" s="46">
        <v>1.1979</v>
      </c>
      <c r="L3087" s="27">
        <v>0</v>
      </c>
      <c r="M3087" s="27">
        <v>30.67</v>
      </c>
      <c r="N3087" s="27">
        <v>0</v>
      </c>
      <c r="O3087" s="70">
        <f t="shared" si="241"/>
        <v>30.67</v>
      </c>
      <c r="P3087" s="76">
        <v>0</v>
      </c>
      <c r="Q3087" s="66">
        <f t="shared" si="242"/>
        <v>0</v>
      </c>
      <c r="R3087" s="63">
        <v>0</v>
      </c>
      <c r="S3087" s="27">
        <v>0</v>
      </c>
      <c r="T3087" s="27">
        <v>30.67</v>
      </c>
      <c r="U3087" s="64">
        <f t="shared" si="243"/>
        <v>0</v>
      </c>
      <c r="V3087" s="65">
        <f t="shared" si="244"/>
        <v>30.67</v>
      </c>
    </row>
    <row r="3088" spans="1:22" x14ac:dyDescent="0.25">
      <c r="A3088" s="1" t="s">
        <v>3769</v>
      </c>
      <c r="B3088" t="s">
        <v>60</v>
      </c>
      <c r="C3088" t="s">
        <v>1591</v>
      </c>
      <c r="D3088" t="s">
        <v>48</v>
      </c>
      <c r="E3088" t="s">
        <v>3</v>
      </c>
      <c r="F3088">
        <f t="shared" si="240"/>
        <v>7</v>
      </c>
      <c r="G3088" t="s">
        <v>3902</v>
      </c>
      <c r="H3088" t="s">
        <v>3782</v>
      </c>
      <c r="I3088" t="s">
        <v>3783</v>
      </c>
      <c r="J3088" t="s">
        <v>4397</v>
      </c>
      <c r="K3088" s="46">
        <v>0.94799999999999995</v>
      </c>
      <c r="L3088" s="27">
        <v>0</v>
      </c>
      <c r="M3088" s="27">
        <v>24.27</v>
      </c>
      <c r="N3088" s="27">
        <v>0</v>
      </c>
      <c r="O3088" s="70">
        <f t="shared" si="241"/>
        <v>24.27</v>
      </c>
      <c r="P3088" s="76">
        <v>0</v>
      </c>
      <c r="Q3088" s="66">
        <f t="shared" si="242"/>
        <v>0</v>
      </c>
      <c r="R3088" s="63">
        <v>0</v>
      </c>
      <c r="S3088" s="27">
        <v>0</v>
      </c>
      <c r="T3088" s="27">
        <v>24.27</v>
      </c>
      <c r="U3088" s="64">
        <f t="shared" si="243"/>
        <v>0</v>
      </c>
      <c r="V3088" s="65">
        <f t="shared" si="244"/>
        <v>24.27</v>
      </c>
    </row>
    <row r="3089" spans="1:22" x14ac:dyDescent="0.25">
      <c r="A3089" s="1" t="s">
        <v>3769</v>
      </c>
      <c r="B3089" t="s">
        <v>60</v>
      </c>
      <c r="C3089" t="s">
        <v>1592</v>
      </c>
      <c r="D3089" t="s">
        <v>1593</v>
      </c>
      <c r="E3089" t="s">
        <v>3</v>
      </c>
      <c r="F3089">
        <f t="shared" si="240"/>
        <v>7</v>
      </c>
      <c r="G3089" t="s">
        <v>3778</v>
      </c>
      <c r="H3089" t="s">
        <v>3779</v>
      </c>
      <c r="I3089" t="s">
        <v>3780</v>
      </c>
      <c r="J3089" t="s">
        <v>4397</v>
      </c>
      <c r="K3089" s="46">
        <v>1.3894</v>
      </c>
      <c r="L3089" s="27">
        <v>56.27</v>
      </c>
      <c r="M3089" s="27">
        <v>27.37</v>
      </c>
      <c r="N3089" s="27">
        <v>228.31999999999996</v>
      </c>
      <c r="O3089" s="70">
        <f t="shared" si="241"/>
        <v>311.95999999999998</v>
      </c>
      <c r="P3089" s="76">
        <v>1.4452522775052559</v>
      </c>
      <c r="Q3089" s="66">
        <f t="shared" si="242"/>
        <v>329.98</v>
      </c>
      <c r="R3089" s="63">
        <v>1</v>
      </c>
      <c r="S3089" s="27">
        <v>0</v>
      </c>
      <c r="T3089" s="27">
        <v>311.95999999999998</v>
      </c>
      <c r="U3089" s="64">
        <f t="shared" si="243"/>
        <v>329.98</v>
      </c>
      <c r="V3089" s="65">
        <f t="shared" si="244"/>
        <v>641.94000000000005</v>
      </c>
    </row>
    <row r="3090" spans="1:22" x14ac:dyDescent="0.25">
      <c r="A3090" s="1" t="s">
        <v>3769</v>
      </c>
      <c r="B3090" t="s">
        <v>60</v>
      </c>
      <c r="C3090" t="s">
        <v>1594</v>
      </c>
      <c r="D3090" t="s">
        <v>1595</v>
      </c>
      <c r="E3090" t="s">
        <v>3</v>
      </c>
      <c r="F3090">
        <f t="shared" si="240"/>
        <v>7</v>
      </c>
      <c r="G3090" t="s">
        <v>3778</v>
      </c>
      <c r="H3090" t="s">
        <v>3779</v>
      </c>
      <c r="I3090" t="s">
        <v>3780</v>
      </c>
      <c r="J3090" t="s">
        <v>4397</v>
      </c>
      <c r="K3090" s="46">
        <v>1.3725000000000001</v>
      </c>
      <c r="L3090" s="27">
        <v>0</v>
      </c>
      <c r="M3090" s="27">
        <v>518.54</v>
      </c>
      <c r="N3090" s="27">
        <v>940.73</v>
      </c>
      <c r="O3090" s="70">
        <f t="shared" si="241"/>
        <v>1459.27</v>
      </c>
      <c r="P3090" s="76">
        <v>1.4452605954949878</v>
      </c>
      <c r="Q3090" s="66">
        <f t="shared" si="242"/>
        <v>1359.6</v>
      </c>
      <c r="R3090" s="63">
        <v>1</v>
      </c>
      <c r="S3090" s="27">
        <v>0</v>
      </c>
      <c r="T3090" s="27">
        <v>1459.27</v>
      </c>
      <c r="U3090" s="64">
        <f t="shared" si="243"/>
        <v>1359.6</v>
      </c>
      <c r="V3090" s="65">
        <f t="shared" si="244"/>
        <v>2818.87</v>
      </c>
    </row>
    <row r="3091" spans="1:22" x14ac:dyDescent="0.25">
      <c r="A3091" s="1" t="s">
        <v>3769</v>
      </c>
      <c r="B3091" t="s">
        <v>60</v>
      </c>
      <c r="C3091" t="s">
        <v>1594</v>
      </c>
      <c r="D3091" t="s">
        <v>1595</v>
      </c>
      <c r="E3091" t="s">
        <v>3</v>
      </c>
      <c r="F3091">
        <f t="shared" si="240"/>
        <v>7</v>
      </c>
      <c r="G3091" t="s">
        <v>3902</v>
      </c>
      <c r="H3091" t="s">
        <v>3782</v>
      </c>
      <c r="I3091" t="s">
        <v>3783</v>
      </c>
      <c r="J3091" t="s">
        <v>4397</v>
      </c>
      <c r="K3091" s="46">
        <v>1</v>
      </c>
      <c r="L3091" s="27">
        <v>1143.03</v>
      </c>
      <c r="M3091" s="27">
        <v>377.81</v>
      </c>
      <c r="N3091" s="27">
        <v>0</v>
      </c>
      <c r="O3091" s="70">
        <f t="shared" si="241"/>
        <v>1520.84</v>
      </c>
      <c r="P3091" s="76">
        <v>0</v>
      </c>
      <c r="Q3091" s="66">
        <f t="shared" si="242"/>
        <v>0</v>
      </c>
      <c r="R3091" s="63">
        <v>1</v>
      </c>
      <c r="S3091" s="27">
        <v>0</v>
      </c>
      <c r="T3091" s="27">
        <v>1520.84</v>
      </c>
      <c r="U3091" s="64">
        <f t="shared" si="243"/>
        <v>0</v>
      </c>
      <c r="V3091" s="65">
        <f t="shared" si="244"/>
        <v>1520.84</v>
      </c>
    </row>
    <row r="3092" spans="1:22" x14ac:dyDescent="0.25">
      <c r="A3092" s="1" t="s">
        <v>3769</v>
      </c>
      <c r="B3092" t="s">
        <v>60</v>
      </c>
      <c r="C3092" t="s">
        <v>1596</v>
      </c>
      <c r="D3092" t="s">
        <v>1597</v>
      </c>
      <c r="E3092" t="s">
        <v>3</v>
      </c>
      <c r="F3092">
        <f t="shared" si="240"/>
        <v>7</v>
      </c>
      <c r="G3092" t="s">
        <v>3778</v>
      </c>
      <c r="H3092" t="s">
        <v>3779</v>
      </c>
      <c r="I3092" t="s">
        <v>3780</v>
      </c>
      <c r="J3092" t="s">
        <v>4397</v>
      </c>
      <c r="K3092" s="46">
        <v>1.3365</v>
      </c>
      <c r="L3092" s="27">
        <v>1</v>
      </c>
      <c r="M3092" s="27">
        <v>168.03</v>
      </c>
      <c r="N3092" s="27">
        <v>118.95</v>
      </c>
      <c r="O3092" s="70">
        <f t="shared" si="241"/>
        <v>287.98</v>
      </c>
      <c r="P3092" s="76">
        <v>1.4452290878520386</v>
      </c>
      <c r="Q3092" s="66">
        <f t="shared" si="242"/>
        <v>171.91</v>
      </c>
      <c r="R3092" s="63">
        <v>1</v>
      </c>
      <c r="S3092" s="27">
        <v>0</v>
      </c>
      <c r="T3092" s="27">
        <v>287.98</v>
      </c>
      <c r="U3092" s="64">
        <f t="shared" si="243"/>
        <v>171.91</v>
      </c>
      <c r="V3092" s="65">
        <f t="shared" si="244"/>
        <v>459.89</v>
      </c>
    </row>
    <row r="3093" spans="1:22" x14ac:dyDescent="0.25">
      <c r="A3093" s="1" t="s">
        <v>3769</v>
      </c>
      <c r="B3093" t="s">
        <v>60</v>
      </c>
      <c r="C3093" t="s">
        <v>1596</v>
      </c>
      <c r="D3093" t="s">
        <v>1597</v>
      </c>
      <c r="E3093" t="s">
        <v>3</v>
      </c>
      <c r="F3093">
        <f t="shared" si="240"/>
        <v>7</v>
      </c>
      <c r="G3093" t="s">
        <v>3902</v>
      </c>
      <c r="H3093" t="s">
        <v>3782</v>
      </c>
      <c r="I3093" t="s">
        <v>3783</v>
      </c>
      <c r="J3093" t="s">
        <v>4397</v>
      </c>
      <c r="K3093" s="46">
        <v>0.99939999999999996</v>
      </c>
      <c r="L3093" s="27">
        <v>89.69</v>
      </c>
      <c r="M3093" s="27">
        <v>125.65</v>
      </c>
      <c r="N3093" s="27">
        <v>0</v>
      </c>
      <c r="O3093" s="70">
        <f t="shared" si="241"/>
        <v>215.34</v>
      </c>
      <c r="P3093" s="76">
        <v>0</v>
      </c>
      <c r="Q3093" s="66">
        <f t="shared" si="242"/>
        <v>0</v>
      </c>
      <c r="R3093" s="63">
        <v>1</v>
      </c>
      <c r="S3093" s="27">
        <v>0</v>
      </c>
      <c r="T3093" s="27">
        <v>215.34</v>
      </c>
      <c r="U3093" s="64">
        <f t="shared" si="243"/>
        <v>0</v>
      </c>
      <c r="V3093" s="65">
        <f t="shared" si="244"/>
        <v>215.34</v>
      </c>
    </row>
    <row r="3094" spans="1:22" x14ac:dyDescent="0.25">
      <c r="A3094" s="1" t="s">
        <v>3769</v>
      </c>
      <c r="B3094" t="s">
        <v>60</v>
      </c>
      <c r="C3094" t="s">
        <v>1598</v>
      </c>
      <c r="D3094" t="s">
        <v>1599</v>
      </c>
      <c r="E3094" t="s">
        <v>3</v>
      </c>
      <c r="F3094">
        <f t="shared" si="240"/>
        <v>7</v>
      </c>
      <c r="G3094" t="s">
        <v>3778</v>
      </c>
      <c r="H3094" t="s">
        <v>3779</v>
      </c>
      <c r="I3094" t="s">
        <v>3780</v>
      </c>
      <c r="J3094" t="s">
        <v>4397</v>
      </c>
      <c r="K3094" s="46">
        <v>1.0076000000000001</v>
      </c>
      <c r="L3094" s="27">
        <v>0</v>
      </c>
      <c r="M3094" s="27">
        <v>133.05000000000001</v>
      </c>
      <c r="N3094" s="27">
        <v>135.84</v>
      </c>
      <c r="O3094" s="70">
        <f t="shared" si="241"/>
        <v>268.89</v>
      </c>
      <c r="P3094" s="76">
        <v>1.4452598091198305</v>
      </c>
      <c r="Q3094" s="66">
        <f t="shared" si="242"/>
        <v>196.32</v>
      </c>
      <c r="R3094" s="63">
        <v>1</v>
      </c>
      <c r="S3094" s="27">
        <v>0</v>
      </c>
      <c r="T3094" s="27">
        <v>268.89</v>
      </c>
      <c r="U3094" s="64">
        <f t="shared" si="243"/>
        <v>196.32</v>
      </c>
      <c r="V3094" s="65">
        <f t="shared" si="244"/>
        <v>465.21</v>
      </c>
    </row>
    <row r="3095" spans="1:22" x14ac:dyDescent="0.25">
      <c r="A3095" s="1" t="s">
        <v>3769</v>
      </c>
      <c r="B3095" t="s">
        <v>60</v>
      </c>
      <c r="C3095" t="s">
        <v>1598</v>
      </c>
      <c r="D3095" t="s">
        <v>1599</v>
      </c>
      <c r="E3095" t="s">
        <v>3</v>
      </c>
      <c r="F3095">
        <f t="shared" si="240"/>
        <v>7</v>
      </c>
      <c r="G3095" t="s">
        <v>3902</v>
      </c>
      <c r="H3095" t="s">
        <v>3782</v>
      </c>
      <c r="I3095" t="s">
        <v>3783</v>
      </c>
      <c r="J3095" t="s">
        <v>4397</v>
      </c>
      <c r="K3095" s="46">
        <v>0.74109999999999998</v>
      </c>
      <c r="L3095" s="27">
        <v>99.91</v>
      </c>
      <c r="M3095" s="27">
        <v>97.86</v>
      </c>
      <c r="N3095" s="27">
        <v>0</v>
      </c>
      <c r="O3095" s="70">
        <f t="shared" si="241"/>
        <v>197.76999999999998</v>
      </c>
      <c r="P3095" s="76">
        <v>0</v>
      </c>
      <c r="Q3095" s="66">
        <f t="shared" si="242"/>
        <v>0</v>
      </c>
      <c r="R3095" s="63">
        <v>1</v>
      </c>
      <c r="S3095" s="27">
        <v>0</v>
      </c>
      <c r="T3095" s="27">
        <v>197.76999999999998</v>
      </c>
      <c r="U3095" s="64">
        <f t="shared" si="243"/>
        <v>0</v>
      </c>
      <c r="V3095" s="65">
        <f t="shared" si="244"/>
        <v>197.76999999999998</v>
      </c>
    </row>
    <row r="3096" spans="1:22" x14ac:dyDescent="0.25">
      <c r="A3096" s="1" t="s">
        <v>3769</v>
      </c>
      <c r="B3096" t="s">
        <v>60</v>
      </c>
      <c r="C3096" t="s">
        <v>1598</v>
      </c>
      <c r="D3096" t="s">
        <v>1599</v>
      </c>
      <c r="E3096" t="s">
        <v>3</v>
      </c>
      <c r="F3096">
        <f t="shared" si="240"/>
        <v>7</v>
      </c>
      <c r="G3096" t="s">
        <v>3938</v>
      </c>
      <c r="H3096" t="s">
        <v>3782</v>
      </c>
      <c r="I3096" t="s">
        <v>3783</v>
      </c>
      <c r="J3096" t="s">
        <v>4397</v>
      </c>
      <c r="K3096" s="46">
        <v>0.34350000000000003</v>
      </c>
      <c r="L3096" s="27">
        <v>46.31</v>
      </c>
      <c r="M3096" s="27">
        <v>45.36</v>
      </c>
      <c r="N3096" s="27">
        <v>0</v>
      </c>
      <c r="O3096" s="70">
        <f t="shared" si="241"/>
        <v>91.67</v>
      </c>
      <c r="P3096" s="76">
        <v>0</v>
      </c>
      <c r="Q3096" s="66">
        <f t="shared" si="242"/>
        <v>0</v>
      </c>
      <c r="R3096" s="63">
        <v>1</v>
      </c>
      <c r="S3096" s="27">
        <v>0</v>
      </c>
      <c r="T3096" s="27">
        <v>91.67</v>
      </c>
      <c r="U3096" s="64">
        <f t="shared" si="243"/>
        <v>0</v>
      </c>
      <c r="V3096" s="65">
        <f t="shared" si="244"/>
        <v>91.67</v>
      </c>
    </row>
    <row r="3097" spans="1:22" x14ac:dyDescent="0.25">
      <c r="A3097" s="1" t="s">
        <v>3769</v>
      </c>
      <c r="B3097" t="s">
        <v>60</v>
      </c>
      <c r="C3097" t="s">
        <v>1598</v>
      </c>
      <c r="D3097" t="s">
        <v>1599</v>
      </c>
      <c r="E3097" t="s">
        <v>3</v>
      </c>
      <c r="F3097">
        <f t="shared" si="240"/>
        <v>7</v>
      </c>
      <c r="G3097" t="s">
        <v>3966</v>
      </c>
      <c r="H3097" t="s">
        <v>3782</v>
      </c>
      <c r="I3097" t="s">
        <v>3785</v>
      </c>
      <c r="J3097" t="s">
        <v>4397</v>
      </c>
      <c r="K3097" s="46">
        <v>0.74109999999999998</v>
      </c>
      <c r="L3097" s="27">
        <v>0</v>
      </c>
      <c r="M3097" s="27">
        <v>97.86</v>
      </c>
      <c r="N3097" s="27">
        <v>99.91</v>
      </c>
      <c r="O3097" s="70">
        <f t="shared" si="241"/>
        <v>197.76999999999998</v>
      </c>
      <c r="P3097" s="76">
        <v>1.4452598091198305</v>
      </c>
      <c r="Q3097" s="66">
        <f t="shared" si="242"/>
        <v>144.4</v>
      </c>
      <c r="R3097" s="63">
        <v>1</v>
      </c>
      <c r="S3097" s="27">
        <v>0</v>
      </c>
      <c r="T3097" s="27">
        <v>197.76999999999998</v>
      </c>
      <c r="U3097" s="64">
        <f t="shared" si="243"/>
        <v>144.4</v>
      </c>
      <c r="V3097" s="65">
        <f t="shared" si="244"/>
        <v>342.16999999999996</v>
      </c>
    </row>
    <row r="3098" spans="1:22" x14ac:dyDescent="0.25">
      <c r="A3098" s="1" t="s">
        <v>3769</v>
      </c>
      <c r="B3098" t="s">
        <v>60</v>
      </c>
      <c r="C3098" t="s">
        <v>1600</v>
      </c>
      <c r="D3098" t="s">
        <v>1601</v>
      </c>
      <c r="E3098" t="s">
        <v>3</v>
      </c>
      <c r="F3098">
        <f t="shared" si="240"/>
        <v>7</v>
      </c>
      <c r="G3098" t="s">
        <v>3778</v>
      </c>
      <c r="H3098" t="s">
        <v>3779</v>
      </c>
      <c r="I3098" t="s">
        <v>3780</v>
      </c>
      <c r="J3098" t="s">
        <v>4397</v>
      </c>
      <c r="K3098" s="46">
        <v>1.4049</v>
      </c>
      <c r="L3098" s="27">
        <v>5.52</v>
      </c>
      <c r="M3098" s="27">
        <v>123.83</v>
      </c>
      <c r="N3098" s="27">
        <v>21.900000000000002</v>
      </c>
      <c r="O3098" s="70">
        <f t="shared" si="241"/>
        <v>151.25</v>
      </c>
      <c r="P3098" s="76">
        <v>1.4452054794520548</v>
      </c>
      <c r="Q3098" s="66">
        <f t="shared" si="242"/>
        <v>31.65</v>
      </c>
      <c r="R3098" s="63">
        <v>1</v>
      </c>
      <c r="S3098" s="27">
        <v>0</v>
      </c>
      <c r="T3098" s="27">
        <v>151.25</v>
      </c>
      <c r="U3098" s="64">
        <f t="shared" si="243"/>
        <v>31.65</v>
      </c>
      <c r="V3098" s="65">
        <f t="shared" si="244"/>
        <v>182.9</v>
      </c>
    </row>
    <row r="3099" spans="1:22" x14ac:dyDescent="0.25">
      <c r="A3099" s="1" t="s">
        <v>3769</v>
      </c>
      <c r="B3099" t="s">
        <v>60</v>
      </c>
      <c r="C3099" t="s">
        <v>1600</v>
      </c>
      <c r="D3099" t="s">
        <v>1601</v>
      </c>
      <c r="E3099" t="s">
        <v>3</v>
      </c>
      <c r="F3099">
        <f t="shared" si="240"/>
        <v>7</v>
      </c>
      <c r="G3099" t="s">
        <v>3902</v>
      </c>
      <c r="H3099" t="s">
        <v>3782</v>
      </c>
      <c r="I3099" t="s">
        <v>3783</v>
      </c>
      <c r="J3099" t="s">
        <v>4397</v>
      </c>
      <c r="K3099" s="46">
        <v>0.999</v>
      </c>
      <c r="L3099" s="27">
        <v>19.5</v>
      </c>
      <c r="M3099" s="27">
        <v>88.05</v>
      </c>
      <c r="N3099" s="27">
        <v>0</v>
      </c>
      <c r="O3099" s="70">
        <f t="shared" si="241"/>
        <v>107.55</v>
      </c>
      <c r="P3099" s="76">
        <v>0</v>
      </c>
      <c r="Q3099" s="66">
        <f t="shared" si="242"/>
        <v>0</v>
      </c>
      <c r="R3099" s="63">
        <v>1</v>
      </c>
      <c r="S3099" s="27">
        <v>0</v>
      </c>
      <c r="T3099" s="27">
        <v>107.55</v>
      </c>
      <c r="U3099" s="64">
        <f t="shared" si="243"/>
        <v>0</v>
      </c>
      <c r="V3099" s="65">
        <f t="shared" si="244"/>
        <v>107.55</v>
      </c>
    </row>
    <row r="3100" spans="1:22" x14ac:dyDescent="0.25">
      <c r="A3100" s="1" t="s">
        <v>3769</v>
      </c>
      <c r="B3100" t="s">
        <v>60</v>
      </c>
      <c r="C3100" t="s">
        <v>2570</v>
      </c>
      <c r="D3100" t="s">
        <v>60</v>
      </c>
      <c r="E3100" t="s">
        <v>1</v>
      </c>
      <c r="F3100">
        <f t="shared" si="240"/>
        <v>7</v>
      </c>
      <c r="G3100" t="s">
        <v>3778</v>
      </c>
      <c r="H3100" t="s">
        <v>3779</v>
      </c>
      <c r="I3100" t="s">
        <v>3780</v>
      </c>
      <c r="J3100" t="s">
        <v>4396</v>
      </c>
      <c r="K3100" s="46">
        <v>14.345700000000001</v>
      </c>
      <c r="L3100" s="27">
        <v>32751.74</v>
      </c>
      <c r="M3100" s="27">
        <v>34956.080000000002</v>
      </c>
      <c r="N3100" s="27">
        <v>36482.83</v>
      </c>
      <c r="O3100" s="70">
        <f t="shared" si="241"/>
        <v>104190.65000000001</v>
      </c>
      <c r="P3100" s="76">
        <v>1.4452627550395758</v>
      </c>
      <c r="Q3100" s="66">
        <f t="shared" si="242"/>
        <v>52727.28</v>
      </c>
      <c r="R3100" s="63">
        <v>1</v>
      </c>
      <c r="S3100" s="27">
        <v>104190.65000000001</v>
      </c>
      <c r="T3100" s="27">
        <v>0</v>
      </c>
      <c r="U3100" s="64">
        <f t="shared" si="243"/>
        <v>52727.28</v>
      </c>
      <c r="V3100" s="65">
        <f t="shared" si="244"/>
        <v>156917.93</v>
      </c>
    </row>
    <row r="3101" spans="1:22" x14ac:dyDescent="0.25">
      <c r="A3101" s="1" t="s">
        <v>3769</v>
      </c>
      <c r="B3101" t="s">
        <v>60</v>
      </c>
      <c r="C3101" t="s">
        <v>2570</v>
      </c>
      <c r="D3101" t="s">
        <v>60</v>
      </c>
      <c r="E3101" t="s">
        <v>1</v>
      </c>
      <c r="F3101">
        <f t="shared" si="240"/>
        <v>7</v>
      </c>
      <c r="G3101" t="s">
        <v>3798</v>
      </c>
      <c r="H3101" t="s">
        <v>3798</v>
      </c>
      <c r="I3101" t="s">
        <v>3785</v>
      </c>
      <c r="J3101" t="s">
        <v>4396</v>
      </c>
      <c r="K3101" s="46">
        <v>2.6179000000000001</v>
      </c>
      <c r="L3101" s="27">
        <v>0</v>
      </c>
      <c r="M3101" s="27">
        <v>6379.02</v>
      </c>
      <c r="N3101" s="27">
        <v>12634.39</v>
      </c>
      <c r="O3101" s="70">
        <f t="shared" si="241"/>
        <v>19013.41</v>
      </c>
      <c r="P3101" s="76">
        <v>1.4452627550395758</v>
      </c>
      <c r="Q3101" s="66">
        <f t="shared" si="242"/>
        <v>18260.009999999998</v>
      </c>
      <c r="R3101" s="63">
        <v>1</v>
      </c>
      <c r="S3101" s="27">
        <v>19013.41</v>
      </c>
      <c r="T3101" s="27">
        <v>0</v>
      </c>
      <c r="U3101" s="64">
        <f t="shared" si="243"/>
        <v>18260.009999999998</v>
      </c>
      <c r="V3101" s="65">
        <f t="shared" si="244"/>
        <v>37273.42</v>
      </c>
    </row>
    <row r="3102" spans="1:22" x14ac:dyDescent="0.25">
      <c r="A3102" s="1" t="s">
        <v>3769</v>
      </c>
      <c r="B3102" t="s">
        <v>60</v>
      </c>
      <c r="C3102" t="s">
        <v>2570</v>
      </c>
      <c r="D3102" t="s">
        <v>60</v>
      </c>
      <c r="E3102" t="s">
        <v>1</v>
      </c>
      <c r="F3102">
        <f t="shared" si="240"/>
        <v>7</v>
      </c>
      <c r="G3102" t="s">
        <v>3996</v>
      </c>
      <c r="H3102" t="s">
        <v>3782</v>
      </c>
      <c r="I3102" t="s">
        <v>3785</v>
      </c>
      <c r="J3102" t="s">
        <v>4396</v>
      </c>
      <c r="K3102" s="46">
        <v>1.6095999999999999</v>
      </c>
      <c r="L3102" s="27">
        <v>0</v>
      </c>
      <c r="M3102" s="27">
        <v>3922.1</v>
      </c>
      <c r="N3102" s="27">
        <v>7768.18</v>
      </c>
      <c r="O3102" s="70">
        <f t="shared" si="241"/>
        <v>11690.28</v>
      </c>
      <c r="P3102" s="76">
        <v>1.4452627550395758</v>
      </c>
      <c r="Q3102" s="66">
        <f t="shared" si="242"/>
        <v>11227.06</v>
      </c>
      <c r="R3102" s="63">
        <v>1</v>
      </c>
      <c r="S3102" s="27">
        <v>11690.28</v>
      </c>
      <c r="T3102" s="27">
        <v>0</v>
      </c>
      <c r="U3102" s="64">
        <f t="shared" si="243"/>
        <v>11227.06</v>
      </c>
      <c r="V3102" s="65">
        <f t="shared" si="244"/>
        <v>22917.34</v>
      </c>
    </row>
    <row r="3103" spans="1:22" x14ac:dyDescent="0.25">
      <c r="A3103" s="1" t="s">
        <v>3769</v>
      </c>
      <c r="B3103" t="s">
        <v>60</v>
      </c>
      <c r="C3103" t="s">
        <v>2570</v>
      </c>
      <c r="D3103" t="s">
        <v>60</v>
      </c>
      <c r="E3103" t="s">
        <v>1</v>
      </c>
      <c r="F3103">
        <f t="shared" si="240"/>
        <v>7</v>
      </c>
      <c r="G3103" t="s">
        <v>3784</v>
      </c>
      <c r="H3103" t="s">
        <v>3782</v>
      </c>
      <c r="I3103" t="s">
        <v>3785</v>
      </c>
      <c r="J3103" t="s">
        <v>4396</v>
      </c>
      <c r="K3103" s="46">
        <v>0.96530000000000005</v>
      </c>
      <c r="L3103" s="27">
        <v>0</v>
      </c>
      <c r="M3103" s="27">
        <v>2352.14</v>
      </c>
      <c r="N3103" s="27">
        <v>4658.6899999999996</v>
      </c>
      <c r="O3103" s="70">
        <f t="shared" si="241"/>
        <v>7010.83</v>
      </c>
      <c r="P3103" s="76">
        <v>1.4452627550395758</v>
      </c>
      <c r="Q3103" s="66">
        <f t="shared" si="242"/>
        <v>6733.03</v>
      </c>
      <c r="R3103" s="63">
        <v>1</v>
      </c>
      <c r="S3103" s="27">
        <v>7010.83</v>
      </c>
      <c r="T3103" s="27">
        <v>0</v>
      </c>
      <c r="U3103" s="64">
        <f t="shared" si="243"/>
        <v>6733.03</v>
      </c>
      <c r="V3103" s="65">
        <f t="shared" si="244"/>
        <v>13743.86</v>
      </c>
    </row>
    <row r="3104" spans="1:22" x14ac:dyDescent="0.25">
      <c r="A3104" s="1" t="s">
        <v>3769</v>
      </c>
      <c r="B3104" t="s">
        <v>60</v>
      </c>
      <c r="C3104" t="s">
        <v>2570</v>
      </c>
      <c r="D3104" t="s">
        <v>60</v>
      </c>
      <c r="E3104" t="s">
        <v>1</v>
      </c>
      <c r="F3104">
        <f t="shared" si="240"/>
        <v>7</v>
      </c>
      <c r="G3104" t="s">
        <v>4025</v>
      </c>
      <c r="H3104" t="s">
        <v>3782</v>
      </c>
      <c r="I3104" t="s">
        <v>3783</v>
      </c>
      <c r="J3104" t="s">
        <v>4396</v>
      </c>
      <c r="K3104" s="46">
        <v>3.5876000000000001</v>
      </c>
      <c r="L3104" s="27">
        <v>17314.310000000001</v>
      </c>
      <c r="M3104" s="27">
        <v>8741.8799999999992</v>
      </c>
      <c r="N3104" s="27">
        <v>0</v>
      </c>
      <c r="O3104" s="70">
        <f t="shared" si="241"/>
        <v>26056.190000000002</v>
      </c>
      <c r="P3104" s="76">
        <v>0</v>
      </c>
      <c r="Q3104" s="66">
        <f t="shared" si="242"/>
        <v>0</v>
      </c>
      <c r="R3104" s="63">
        <v>1</v>
      </c>
      <c r="S3104" s="27">
        <v>26056.190000000002</v>
      </c>
      <c r="T3104" s="27">
        <v>0</v>
      </c>
      <c r="U3104" s="64">
        <f t="shared" si="243"/>
        <v>0</v>
      </c>
      <c r="V3104" s="65">
        <f t="shared" si="244"/>
        <v>26056.190000000002</v>
      </c>
    </row>
    <row r="3105" spans="1:22" x14ac:dyDescent="0.25">
      <c r="A3105" s="1" t="s">
        <v>3769</v>
      </c>
      <c r="B3105" t="s">
        <v>60</v>
      </c>
      <c r="C3105" t="s">
        <v>2570</v>
      </c>
      <c r="D3105" t="s">
        <v>60</v>
      </c>
      <c r="E3105" t="s">
        <v>1</v>
      </c>
      <c r="F3105">
        <f t="shared" si="240"/>
        <v>7</v>
      </c>
      <c r="G3105" t="s">
        <v>3787</v>
      </c>
      <c r="H3105" t="s">
        <v>3782</v>
      </c>
      <c r="I3105" t="s">
        <v>3785</v>
      </c>
      <c r="J3105" t="s">
        <v>4396</v>
      </c>
      <c r="K3105" s="46">
        <v>0.95630000000000004</v>
      </c>
      <c r="L3105" s="27">
        <v>0</v>
      </c>
      <c r="M3105" s="27">
        <v>2330.21</v>
      </c>
      <c r="N3105" s="27">
        <v>4615.25</v>
      </c>
      <c r="O3105" s="70">
        <f t="shared" si="241"/>
        <v>6945.46</v>
      </c>
      <c r="P3105" s="76">
        <v>1.4452627550395758</v>
      </c>
      <c r="Q3105" s="66">
        <f t="shared" si="242"/>
        <v>6670.25</v>
      </c>
      <c r="R3105" s="63">
        <v>1</v>
      </c>
      <c r="S3105" s="27">
        <v>6945.46</v>
      </c>
      <c r="T3105" s="27">
        <v>0</v>
      </c>
      <c r="U3105" s="64">
        <f t="shared" si="243"/>
        <v>6670.25</v>
      </c>
      <c r="V3105" s="65">
        <f t="shared" si="244"/>
        <v>13615.71</v>
      </c>
    </row>
    <row r="3106" spans="1:22" x14ac:dyDescent="0.25">
      <c r="A3106" s="1" t="s">
        <v>3769</v>
      </c>
      <c r="B3106" t="s">
        <v>60</v>
      </c>
      <c r="C3106" t="s">
        <v>2571</v>
      </c>
      <c r="D3106" t="s">
        <v>1601</v>
      </c>
      <c r="E3106" t="s">
        <v>1</v>
      </c>
      <c r="F3106">
        <f t="shared" si="240"/>
        <v>7</v>
      </c>
      <c r="G3106" t="s">
        <v>3778</v>
      </c>
      <c r="H3106" t="s">
        <v>3779</v>
      </c>
      <c r="I3106" t="s">
        <v>3780</v>
      </c>
      <c r="J3106" t="s">
        <v>4397</v>
      </c>
      <c r="K3106" s="46">
        <v>9.5</v>
      </c>
      <c r="L3106" s="27">
        <v>340.26</v>
      </c>
      <c r="M3106" s="27">
        <v>184.56</v>
      </c>
      <c r="N3106" s="27">
        <v>1094.99</v>
      </c>
      <c r="O3106" s="70">
        <f t="shared" si="241"/>
        <v>1619.81</v>
      </c>
      <c r="P3106" s="76">
        <v>1.4452643403136101</v>
      </c>
      <c r="Q3106" s="66">
        <f t="shared" si="242"/>
        <v>1582.55</v>
      </c>
      <c r="R3106" s="63">
        <v>1</v>
      </c>
      <c r="S3106" s="27">
        <v>0</v>
      </c>
      <c r="T3106" s="27">
        <v>1619.81</v>
      </c>
      <c r="U3106" s="64">
        <f t="shared" si="243"/>
        <v>1582.55</v>
      </c>
      <c r="V3106" s="65">
        <f t="shared" si="244"/>
        <v>3202.3599999999997</v>
      </c>
    </row>
    <row r="3107" spans="1:22" x14ac:dyDescent="0.25">
      <c r="A3107" s="1" t="s">
        <v>3769</v>
      </c>
      <c r="B3107" t="s">
        <v>60</v>
      </c>
      <c r="C3107" t="s">
        <v>3041</v>
      </c>
      <c r="D3107" t="s">
        <v>1580</v>
      </c>
      <c r="E3107" t="s">
        <v>2</v>
      </c>
      <c r="F3107">
        <f t="shared" si="240"/>
        <v>7</v>
      </c>
      <c r="G3107" t="s">
        <v>3778</v>
      </c>
      <c r="H3107" t="s">
        <v>3779</v>
      </c>
      <c r="I3107" t="s">
        <v>3780</v>
      </c>
      <c r="J3107" t="s">
        <v>4396</v>
      </c>
      <c r="K3107" s="46">
        <v>2.5</v>
      </c>
      <c r="L3107" s="27">
        <v>0</v>
      </c>
      <c r="M3107" s="27">
        <v>88.07</v>
      </c>
      <c r="N3107" s="27">
        <v>0</v>
      </c>
      <c r="O3107" s="70">
        <f t="shared" si="241"/>
        <v>88.07</v>
      </c>
      <c r="P3107" s="76">
        <v>0</v>
      </c>
      <c r="Q3107" s="66">
        <f t="shared" si="242"/>
        <v>0</v>
      </c>
      <c r="R3107" s="63">
        <v>0</v>
      </c>
      <c r="S3107" s="27">
        <v>88.07</v>
      </c>
      <c r="T3107" s="27">
        <v>0</v>
      </c>
      <c r="U3107" s="64">
        <f t="shared" si="243"/>
        <v>0</v>
      </c>
      <c r="V3107" s="65">
        <f t="shared" si="244"/>
        <v>88.07</v>
      </c>
    </row>
    <row r="3108" spans="1:22" x14ac:dyDescent="0.25">
      <c r="A3108" s="1" t="s">
        <v>3769</v>
      </c>
      <c r="B3108" t="s">
        <v>60</v>
      </c>
      <c r="C3108" t="s">
        <v>3042</v>
      </c>
      <c r="D3108" t="s">
        <v>3043</v>
      </c>
      <c r="E3108" t="s">
        <v>2</v>
      </c>
      <c r="F3108">
        <f t="shared" si="240"/>
        <v>7</v>
      </c>
      <c r="G3108" t="s">
        <v>3778</v>
      </c>
      <c r="H3108" t="s">
        <v>3779</v>
      </c>
      <c r="I3108" t="s">
        <v>3780</v>
      </c>
      <c r="J3108" t="s">
        <v>4396</v>
      </c>
      <c r="K3108" s="46">
        <v>2.87</v>
      </c>
      <c r="L3108" s="27">
        <v>0</v>
      </c>
      <c r="M3108" s="27">
        <v>228.05</v>
      </c>
      <c r="N3108" s="27">
        <v>657.39</v>
      </c>
      <c r="O3108" s="70">
        <f t="shared" si="241"/>
        <v>885.44</v>
      </c>
      <c r="P3108" s="76">
        <v>1.445260804088897</v>
      </c>
      <c r="Q3108" s="66">
        <f t="shared" si="242"/>
        <v>950.1</v>
      </c>
      <c r="R3108" s="63">
        <v>1</v>
      </c>
      <c r="S3108" s="27">
        <v>885.44</v>
      </c>
      <c r="T3108" s="27">
        <v>0</v>
      </c>
      <c r="U3108" s="64">
        <f t="shared" si="243"/>
        <v>950.1</v>
      </c>
      <c r="V3108" s="65">
        <f t="shared" si="244"/>
        <v>1835.54</v>
      </c>
    </row>
    <row r="3109" spans="1:22" x14ac:dyDescent="0.25">
      <c r="A3109" s="1" t="s">
        <v>3734</v>
      </c>
      <c r="B3109" t="s">
        <v>61</v>
      </c>
      <c r="C3109" t="s">
        <v>143</v>
      </c>
      <c r="D3109" t="s">
        <v>61</v>
      </c>
      <c r="E3109" t="s">
        <v>0</v>
      </c>
      <c r="F3109">
        <f t="shared" si="240"/>
        <v>7</v>
      </c>
      <c r="G3109" t="s">
        <v>3778</v>
      </c>
      <c r="H3109" t="s">
        <v>3779</v>
      </c>
      <c r="I3109" t="s">
        <v>3780</v>
      </c>
      <c r="J3109" t="s">
        <v>4396</v>
      </c>
      <c r="K3109" s="46">
        <v>4.3693999999999997</v>
      </c>
      <c r="L3109" s="27">
        <v>592908.04999999993</v>
      </c>
      <c r="M3109" s="27">
        <v>117826.82</v>
      </c>
      <c r="N3109" s="27">
        <v>755084.57000000007</v>
      </c>
      <c r="O3109" s="70">
        <f t="shared" si="241"/>
        <v>1465819.44</v>
      </c>
      <c r="P3109" s="76">
        <v>1.4452627736784507</v>
      </c>
      <c r="Q3109" s="66">
        <f t="shared" si="242"/>
        <v>1091295.6200000001</v>
      </c>
      <c r="R3109" s="63">
        <v>1</v>
      </c>
      <c r="S3109" s="27">
        <v>1465819.44</v>
      </c>
      <c r="T3109" s="27">
        <v>0</v>
      </c>
      <c r="U3109" s="64">
        <f t="shared" si="243"/>
        <v>1091295.6200000001</v>
      </c>
      <c r="V3109" s="65">
        <f t="shared" si="244"/>
        <v>2557115.06</v>
      </c>
    </row>
    <row r="3110" spans="1:22" x14ac:dyDescent="0.25">
      <c r="A3110" s="1" t="s">
        <v>3734</v>
      </c>
      <c r="B3110" t="s">
        <v>61</v>
      </c>
      <c r="C3110" t="s">
        <v>143</v>
      </c>
      <c r="D3110" t="s">
        <v>61</v>
      </c>
      <c r="E3110" t="s">
        <v>0</v>
      </c>
      <c r="F3110">
        <f t="shared" si="240"/>
        <v>7</v>
      </c>
      <c r="G3110" t="s">
        <v>3781</v>
      </c>
      <c r="H3110" t="s">
        <v>3782</v>
      </c>
      <c r="I3110" t="s">
        <v>3783</v>
      </c>
      <c r="J3110" t="s">
        <v>4397</v>
      </c>
      <c r="K3110" s="46">
        <v>0.4909</v>
      </c>
      <c r="L3110" s="27">
        <v>153495.71000000002</v>
      </c>
      <c r="M3110" s="27">
        <v>13237.79</v>
      </c>
      <c r="N3110" s="27">
        <v>0</v>
      </c>
      <c r="O3110" s="70">
        <f t="shared" si="241"/>
        <v>166733.50000000003</v>
      </c>
      <c r="P3110" s="76">
        <v>0</v>
      </c>
      <c r="Q3110" s="66">
        <f t="shared" si="242"/>
        <v>0</v>
      </c>
      <c r="R3110" s="63">
        <v>1</v>
      </c>
      <c r="S3110" s="27">
        <v>0</v>
      </c>
      <c r="T3110" s="27">
        <v>166733.50000000003</v>
      </c>
      <c r="U3110" s="64">
        <f t="shared" si="243"/>
        <v>0</v>
      </c>
      <c r="V3110" s="65">
        <f t="shared" si="244"/>
        <v>166733.50000000003</v>
      </c>
    </row>
    <row r="3111" spans="1:22" x14ac:dyDescent="0.25">
      <c r="A3111" s="1" t="s">
        <v>3734</v>
      </c>
      <c r="B3111" t="s">
        <v>61</v>
      </c>
      <c r="C3111" t="s">
        <v>143</v>
      </c>
      <c r="D3111" t="s">
        <v>61</v>
      </c>
      <c r="E3111" t="s">
        <v>0</v>
      </c>
      <c r="F3111">
        <f t="shared" si="240"/>
        <v>7</v>
      </c>
      <c r="G3111" t="s">
        <v>3790</v>
      </c>
      <c r="H3111" t="s">
        <v>3782</v>
      </c>
      <c r="I3111" t="s">
        <v>3785</v>
      </c>
      <c r="J3111" t="s">
        <v>4397</v>
      </c>
      <c r="K3111" s="46">
        <v>0.62480000000000002</v>
      </c>
      <c r="L3111" s="27">
        <v>0</v>
      </c>
      <c r="M3111" s="27">
        <v>16848.580000000002</v>
      </c>
      <c r="N3111" s="27">
        <v>190755.61</v>
      </c>
      <c r="O3111" s="70">
        <f t="shared" si="241"/>
        <v>207604.19</v>
      </c>
      <c r="P3111" s="76">
        <v>1.4452627700015861</v>
      </c>
      <c r="Q3111" s="66">
        <f t="shared" si="242"/>
        <v>275691.98</v>
      </c>
      <c r="R3111" s="63">
        <v>1</v>
      </c>
      <c r="S3111" s="27">
        <v>0</v>
      </c>
      <c r="T3111" s="27">
        <v>207604.19</v>
      </c>
      <c r="U3111" s="64">
        <f t="shared" si="243"/>
        <v>275691.98</v>
      </c>
      <c r="V3111" s="65">
        <f t="shared" si="244"/>
        <v>483296.17</v>
      </c>
    </row>
    <row r="3112" spans="1:22" x14ac:dyDescent="0.25">
      <c r="A3112" s="1" t="s">
        <v>3734</v>
      </c>
      <c r="B3112" t="s">
        <v>61</v>
      </c>
      <c r="C3112" t="s">
        <v>143</v>
      </c>
      <c r="D3112" t="s">
        <v>61</v>
      </c>
      <c r="E3112" t="s">
        <v>0</v>
      </c>
      <c r="F3112">
        <f t="shared" si="240"/>
        <v>7</v>
      </c>
      <c r="G3112" t="s">
        <v>3867</v>
      </c>
      <c r="H3112" t="s">
        <v>3782</v>
      </c>
      <c r="I3112" t="s">
        <v>3785</v>
      </c>
      <c r="J3112" t="s">
        <v>4397</v>
      </c>
      <c r="K3112" s="46">
        <v>0.22309999999999999</v>
      </c>
      <c r="L3112" s="27">
        <v>0</v>
      </c>
      <c r="M3112" s="27">
        <v>6016.2</v>
      </c>
      <c r="N3112" s="27">
        <v>68113.919999999998</v>
      </c>
      <c r="O3112" s="70">
        <f t="shared" si="241"/>
        <v>74130.12</v>
      </c>
      <c r="P3112" s="76">
        <v>1.4452627700015861</v>
      </c>
      <c r="Q3112" s="66">
        <f t="shared" si="242"/>
        <v>98442.51</v>
      </c>
      <c r="R3112" s="63">
        <v>1</v>
      </c>
      <c r="S3112" s="27">
        <v>0</v>
      </c>
      <c r="T3112" s="27">
        <v>74130.12</v>
      </c>
      <c r="U3112" s="64">
        <f t="shared" si="243"/>
        <v>98442.51</v>
      </c>
      <c r="V3112" s="65">
        <f t="shared" si="244"/>
        <v>172572.63</v>
      </c>
    </row>
    <row r="3113" spans="1:22" x14ac:dyDescent="0.25">
      <c r="A3113" s="1" t="s">
        <v>3734</v>
      </c>
      <c r="B3113" t="s">
        <v>61</v>
      </c>
      <c r="C3113" t="s">
        <v>143</v>
      </c>
      <c r="D3113" t="s">
        <v>61</v>
      </c>
      <c r="E3113" t="s">
        <v>0</v>
      </c>
      <c r="F3113">
        <f t="shared" si="240"/>
        <v>7</v>
      </c>
      <c r="G3113" t="s">
        <v>4314</v>
      </c>
      <c r="H3113" t="s">
        <v>3782</v>
      </c>
      <c r="I3113" t="s">
        <v>3785</v>
      </c>
      <c r="J3113" t="s">
        <v>4397</v>
      </c>
      <c r="K3113" s="46">
        <v>0.17849999999999999</v>
      </c>
      <c r="L3113" s="27">
        <v>0</v>
      </c>
      <c r="M3113" s="27">
        <v>4813.5</v>
      </c>
      <c r="N3113" s="27">
        <v>54555.320000000007</v>
      </c>
      <c r="O3113" s="70">
        <f t="shared" si="241"/>
        <v>59368.820000000007</v>
      </c>
      <c r="P3113" s="76">
        <v>1.4452627700015861</v>
      </c>
      <c r="Q3113" s="66">
        <f t="shared" si="242"/>
        <v>78846.77</v>
      </c>
      <c r="R3113" s="63">
        <v>1</v>
      </c>
      <c r="S3113" s="27">
        <v>0</v>
      </c>
      <c r="T3113" s="27">
        <v>59368.82</v>
      </c>
      <c r="U3113" s="64">
        <f t="shared" si="243"/>
        <v>78846.77</v>
      </c>
      <c r="V3113" s="65">
        <f t="shared" si="244"/>
        <v>138215.59</v>
      </c>
    </row>
    <row r="3114" spans="1:22" x14ac:dyDescent="0.25">
      <c r="A3114" s="1" t="s">
        <v>3734</v>
      </c>
      <c r="B3114" t="s">
        <v>61</v>
      </c>
      <c r="C3114" t="s">
        <v>143</v>
      </c>
      <c r="D3114" t="s">
        <v>61</v>
      </c>
      <c r="E3114" t="s">
        <v>0</v>
      </c>
      <c r="F3114">
        <f t="shared" si="240"/>
        <v>7</v>
      </c>
      <c r="G3114" t="s">
        <v>3868</v>
      </c>
      <c r="H3114" t="s">
        <v>3782</v>
      </c>
      <c r="I3114" t="s">
        <v>3785</v>
      </c>
      <c r="J3114" t="s">
        <v>4397</v>
      </c>
      <c r="K3114" s="46">
        <v>0.33019999999999999</v>
      </c>
      <c r="L3114" s="27">
        <v>0</v>
      </c>
      <c r="M3114" s="27">
        <v>8904.2900000000009</v>
      </c>
      <c r="N3114" s="27">
        <v>100812.26000000001</v>
      </c>
      <c r="O3114" s="70">
        <f t="shared" si="241"/>
        <v>109716.55000000002</v>
      </c>
      <c r="P3114" s="76">
        <v>1.4452627700015861</v>
      </c>
      <c r="Q3114" s="66">
        <f t="shared" si="242"/>
        <v>145700.21</v>
      </c>
      <c r="R3114" s="63">
        <v>1</v>
      </c>
      <c r="S3114" s="27">
        <v>0</v>
      </c>
      <c r="T3114" s="27">
        <v>109716.54999999999</v>
      </c>
      <c r="U3114" s="64">
        <f t="shared" si="243"/>
        <v>145700.21</v>
      </c>
      <c r="V3114" s="65">
        <f t="shared" si="244"/>
        <v>255416.75999999998</v>
      </c>
    </row>
    <row r="3115" spans="1:22" x14ac:dyDescent="0.25">
      <c r="A3115" s="1" t="s">
        <v>3734</v>
      </c>
      <c r="B3115" t="s">
        <v>61</v>
      </c>
      <c r="C3115" t="s">
        <v>143</v>
      </c>
      <c r="D3115" t="s">
        <v>61</v>
      </c>
      <c r="E3115" t="s">
        <v>0</v>
      </c>
      <c r="F3115">
        <f t="shared" si="240"/>
        <v>7</v>
      </c>
      <c r="G3115" t="s">
        <v>3804</v>
      </c>
      <c r="H3115" t="s">
        <v>3782</v>
      </c>
      <c r="I3115" t="s">
        <v>3785</v>
      </c>
      <c r="J3115" t="s">
        <v>4397</v>
      </c>
      <c r="K3115" s="46">
        <v>0.37490000000000001</v>
      </c>
      <c r="L3115" s="27">
        <v>0</v>
      </c>
      <c r="M3115" s="27">
        <v>10109.69</v>
      </c>
      <c r="N3115" s="27">
        <v>114459.47000000002</v>
      </c>
      <c r="O3115" s="70">
        <f t="shared" si="241"/>
        <v>124569.16000000002</v>
      </c>
      <c r="P3115" s="76">
        <v>1.4452627700015861</v>
      </c>
      <c r="Q3115" s="66">
        <f t="shared" si="242"/>
        <v>165424.01</v>
      </c>
      <c r="R3115" s="63">
        <v>1</v>
      </c>
      <c r="S3115" s="27">
        <v>0</v>
      </c>
      <c r="T3115" s="27">
        <v>124569.16</v>
      </c>
      <c r="U3115" s="64">
        <f t="shared" si="243"/>
        <v>165424.01</v>
      </c>
      <c r="V3115" s="65">
        <f t="shared" si="244"/>
        <v>289993.17000000004</v>
      </c>
    </row>
    <row r="3116" spans="1:22" x14ac:dyDescent="0.25">
      <c r="A3116" s="1" t="s">
        <v>3734</v>
      </c>
      <c r="B3116" t="s">
        <v>61</v>
      </c>
      <c r="C3116" t="s">
        <v>143</v>
      </c>
      <c r="D3116" t="s">
        <v>61</v>
      </c>
      <c r="E3116" t="s">
        <v>0</v>
      </c>
      <c r="F3116">
        <f t="shared" si="240"/>
        <v>7</v>
      </c>
      <c r="G3116" t="s">
        <v>3787</v>
      </c>
      <c r="H3116" t="s">
        <v>3782</v>
      </c>
      <c r="I3116" t="s">
        <v>3785</v>
      </c>
      <c r="J3116" t="s">
        <v>4397</v>
      </c>
      <c r="K3116" s="46">
        <v>0.89249999999999996</v>
      </c>
      <c r="L3116" s="27">
        <v>0</v>
      </c>
      <c r="M3116" s="27">
        <v>24067.48</v>
      </c>
      <c r="N3116" s="27">
        <v>272486.2</v>
      </c>
      <c r="O3116" s="70">
        <f t="shared" si="241"/>
        <v>296553.68</v>
      </c>
      <c r="P3116" s="76">
        <v>1.4452627700015861</v>
      </c>
      <c r="Q3116" s="66">
        <f t="shared" si="242"/>
        <v>393814.16</v>
      </c>
      <c r="R3116" s="63">
        <v>1</v>
      </c>
      <c r="S3116" s="27">
        <v>0</v>
      </c>
      <c r="T3116" s="27">
        <v>296553.68</v>
      </c>
      <c r="U3116" s="64">
        <f t="shared" si="243"/>
        <v>393814.16</v>
      </c>
      <c r="V3116" s="65">
        <f t="shared" si="244"/>
        <v>690367.84</v>
      </c>
    </row>
    <row r="3117" spans="1:22" x14ac:dyDescent="0.25">
      <c r="A3117" s="1" t="s">
        <v>3734</v>
      </c>
      <c r="B3117" t="s">
        <v>61</v>
      </c>
      <c r="C3117" t="s">
        <v>143</v>
      </c>
      <c r="D3117" t="s">
        <v>61</v>
      </c>
      <c r="E3117" t="s">
        <v>0</v>
      </c>
      <c r="F3117">
        <f t="shared" si="240"/>
        <v>7</v>
      </c>
      <c r="G3117" t="s">
        <v>3869</v>
      </c>
      <c r="H3117" t="s">
        <v>3782</v>
      </c>
      <c r="I3117" t="s">
        <v>3785</v>
      </c>
      <c r="J3117" t="s">
        <v>4397</v>
      </c>
      <c r="K3117" s="46">
        <v>0.89249999999999996</v>
      </c>
      <c r="L3117" s="27">
        <v>0</v>
      </c>
      <c r="M3117" s="27">
        <v>24067.48</v>
      </c>
      <c r="N3117" s="27">
        <v>272776.62</v>
      </c>
      <c r="O3117" s="70">
        <f t="shared" si="241"/>
        <v>296844.09999999998</v>
      </c>
      <c r="P3117" s="76">
        <v>1.4452627700015861</v>
      </c>
      <c r="Q3117" s="66">
        <f t="shared" si="242"/>
        <v>394233.89</v>
      </c>
      <c r="R3117" s="63">
        <v>1</v>
      </c>
      <c r="S3117" s="27">
        <v>0</v>
      </c>
      <c r="T3117" s="27">
        <v>296844.09999999998</v>
      </c>
      <c r="U3117" s="64">
        <f t="shared" si="243"/>
        <v>394233.89</v>
      </c>
      <c r="V3117" s="65">
        <f t="shared" si="244"/>
        <v>691077.99</v>
      </c>
    </row>
    <row r="3118" spans="1:22" x14ac:dyDescent="0.25">
      <c r="A3118" s="1" t="s">
        <v>3734</v>
      </c>
      <c r="B3118" t="s">
        <v>61</v>
      </c>
      <c r="C3118" t="s">
        <v>143</v>
      </c>
      <c r="D3118" t="s">
        <v>61</v>
      </c>
      <c r="E3118" t="s">
        <v>0</v>
      </c>
      <c r="F3118">
        <f t="shared" si="240"/>
        <v>7</v>
      </c>
      <c r="G3118" t="s">
        <v>3788</v>
      </c>
      <c r="H3118" t="s">
        <v>3782</v>
      </c>
      <c r="I3118" t="s">
        <v>3785</v>
      </c>
      <c r="J3118" t="s">
        <v>4397</v>
      </c>
      <c r="K3118" s="46">
        <v>0.75870000000000004</v>
      </c>
      <c r="L3118" s="27">
        <v>0</v>
      </c>
      <c r="M3118" s="27">
        <v>20459.38</v>
      </c>
      <c r="N3118" s="27">
        <v>231636.16999999998</v>
      </c>
      <c r="O3118" s="70">
        <f t="shared" si="241"/>
        <v>252095.55</v>
      </c>
      <c r="P3118" s="76">
        <v>1.4452627700015861</v>
      </c>
      <c r="Q3118" s="66">
        <f t="shared" si="242"/>
        <v>334775.13</v>
      </c>
      <c r="R3118" s="63">
        <v>1</v>
      </c>
      <c r="S3118" s="27">
        <v>0</v>
      </c>
      <c r="T3118" s="27">
        <v>252095.55</v>
      </c>
      <c r="U3118" s="64">
        <f t="shared" si="243"/>
        <v>334775.13</v>
      </c>
      <c r="V3118" s="65">
        <f t="shared" si="244"/>
        <v>586870.67999999993</v>
      </c>
    </row>
    <row r="3119" spans="1:22" x14ac:dyDescent="0.25">
      <c r="A3119" s="1" t="s">
        <v>3734</v>
      </c>
      <c r="B3119" t="s">
        <v>61</v>
      </c>
      <c r="C3119" t="s">
        <v>1602</v>
      </c>
      <c r="D3119" t="s">
        <v>1603</v>
      </c>
      <c r="E3119" t="s">
        <v>3</v>
      </c>
      <c r="F3119">
        <f t="shared" si="240"/>
        <v>7</v>
      </c>
      <c r="G3119" t="s">
        <v>3778</v>
      </c>
      <c r="H3119" t="s">
        <v>3779</v>
      </c>
      <c r="I3119" t="s">
        <v>3780</v>
      </c>
      <c r="J3119" t="s">
        <v>4397</v>
      </c>
      <c r="K3119" s="46">
        <v>1.1016999999999999</v>
      </c>
      <c r="L3119" s="27">
        <v>0</v>
      </c>
      <c r="M3119" s="27">
        <v>0</v>
      </c>
      <c r="N3119" s="27">
        <v>0</v>
      </c>
      <c r="O3119" s="70">
        <f t="shared" si="241"/>
        <v>0</v>
      </c>
      <c r="P3119" s="76">
        <v>0</v>
      </c>
      <c r="Q3119" s="66">
        <f t="shared" si="242"/>
        <v>0</v>
      </c>
      <c r="R3119" s="63">
        <v>0</v>
      </c>
      <c r="S3119" s="27">
        <v>0</v>
      </c>
      <c r="T3119" s="27">
        <v>0</v>
      </c>
      <c r="U3119" s="64">
        <f t="shared" si="243"/>
        <v>0</v>
      </c>
      <c r="V3119" s="65">
        <f t="shared" si="244"/>
        <v>0</v>
      </c>
    </row>
    <row r="3120" spans="1:22" x14ac:dyDescent="0.25">
      <c r="A3120" s="1" t="s">
        <v>3734</v>
      </c>
      <c r="B3120" t="s">
        <v>61</v>
      </c>
      <c r="C3120" t="s">
        <v>1604</v>
      </c>
      <c r="D3120" t="s">
        <v>1605</v>
      </c>
      <c r="E3120" t="s">
        <v>3</v>
      </c>
      <c r="F3120">
        <f t="shared" si="240"/>
        <v>7</v>
      </c>
      <c r="G3120" t="s">
        <v>3778</v>
      </c>
      <c r="H3120" t="s">
        <v>3779</v>
      </c>
      <c r="I3120" t="s">
        <v>3780</v>
      </c>
      <c r="J3120" t="s">
        <v>4397</v>
      </c>
      <c r="K3120" s="46">
        <v>1.2036</v>
      </c>
      <c r="L3120" s="27">
        <v>0</v>
      </c>
      <c r="M3120" s="27">
        <v>107.6</v>
      </c>
      <c r="N3120" s="27">
        <v>0</v>
      </c>
      <c r="O3120" s="70">
        <f t="shared" si="241"/>
        <v>107.6</v>
      </c>
      <c r="P3120" s="76">
        <v>0</v>
      </c>
      <c r="Q3120" s="66">
        <f t="shared" si="242"/>
        <v>0</v>
      </c>
      <c r="R3120" s="63">
        <v>0</v>
      </c>
      <c r="S3120" s="27">
        <v>0</v>
      </c>
      <c r="T3120" s="27">
        <v>107.6</v>
      </c>
      <c r="U3120" s="64">
        <f t="shared" si="243"/>
        <v>0</v>
      </c>
      <c r="V3120" s="65">
        <f t="shared" si="244"/>
        <v>107.6</v>
      </c>
    </row>
    <row r="3121" spans="1:22" x14ac:dyDescent="0.25">
      <c r="A3121" s="1" t="s">
        <v>3734</v>
      </c>
      <c r="B3121" t="s">
        <v>61</v>
      </c>
      <c r="C3121" t="s">
        <v>1604</v>
      </c>
      <c r="D3121" t="s">
        <v>1605</v>
      </c>
      <c r="E3121" t="s">
        <v>3</v>
      </c>
      <c r="F3121">
        <f t="shared" si="240"/>
        <v>7</v>
      </c>
      <c r="G3121" t="s">
        <v>3902</v>
      </c>
      <c r="H3121" t="s">
        <v>3782</v>
      </c>
      <c r="I3121" t="s">
        <v>3783</v>
      </c>
      <c r="J3121" t="s">
        <v>4397</v>
      </c>
      <c r="K3121" s="46">
        <v>0.498</v>
      </c>
      <c r="L3121" s="27">
        <v>0</v>
      </c>
      <c r="M3121" s="27">
        <v>44.52</v>
      </c>
      <c r="N3121" s="27">
        <v>0</v>
      </c>
      <c r="O3121" s="70">
        <f t="shared" si="241"/>
        <v>44.52</v>
      </c>
      <c r="P3121" s="76">
        <v>0</v>
      </c>
      <c r="Q3121" s="66">
        <f t="shared" si="242"/>
        <v>0</v>
      </c>
      <c r="R3121" s="63">
        <v>0</v>
      </c>
      <c r="S3121" s="27">
        <v>0</v>
      </c>
      <c r="T3121" s="27">
        <v>44.52</v>
      </c>
      <c r="U3121" s="64">
        <f t="shared" si="243"/>
        <v>0</v>
      </c>
      <c r="V3121" s="65">
        <f t="shared" si="244"/>
        <v>44.52</v>
      </c>
    </row>
    <row r="3122" spans="1:22" x14ac:dyDescent="0.25">
      <c r="A3122" s="1" t="s">
        <v>3734</v>
      </c>
      <c r="B3122" t="s">
        <v>61</v>
      </c>
      <c r="C3122" t="s">
        <v>1604</v>
      </c>
      <c r="D3122" t="s">
        <v>1605</v>
      </c>
      <c r="E3122" t="s">
        <v>3</v>
      </c>
      <c r="F3122">
        <f t="shared" si="240"/>
        <v>7</v>
      </c>
      <c r="G3122" t="s">
        <v>3787</v>
      </c>
      <c r="H3122" t="s">
        <v>3782</v>
      </c>
      <c r="I3122" t="s">
        <v>3785</v>
      </c>
      <c r="J3122" t="s">
        <v>4397</v>
      </c>
      <c r="K3122" s="46">
        <v>1.2451000000000001</v>
      </c>
      <c r="L3122" s="27">
        <v>0</v>
      </c>
      <c r="M3122" s="27">
        <v>111.31</v>
      </c>
      <c r="N3122" s="27">
        <v>0</v>
      </c>
      <c r="O3122" s="70">
        <f t="shared" si="241"/>
        <v>111.31</v>
      </c>
      <c r="P3122" s="76">
        <v>0</v>
      </c>
      <c r="Q3122" s="66">
        <f t="shared" si="242"/>
        <v>0</v>
      </c>
      <c r="R3122" s="63">
        <v>0</v>
      </c>
      <c r="S3122" s="27">
        <v>0</v>
      </c>
      <c r="T3122" s="27">
        <v>111.31</v>
      </c>
      <c r="U3122" s="64">
        <f t="shared" si="243"/>
        <v>0</v>
      </c>
      <c r="V3122" s="65">
        <f t="shared" si="244"/>
        <v>111.31</v>
      </c>
    </row>
    <row r="3123" spans="1:22" x14ac:dyDescent="0.25">
      <c r="A3123" s="1" t="s">
        <v>3734</v>
      </c>
      <c r="B3123" t="s">
        <v>61</v>
      </c>
      <c r="C3123" t="s">
        <v>1606</v>
      </c>
      <c r="D3123" t="s">
        <v>1607</v>
      </c>
      <c r="E3123" t="s">
        <v>3</v>
      </c>
      <c r="F3123">
        <f t="shared" si="240"/>
        <v>7</v>
      </c>
      <c r="G3123" t="s">
        <v>3778</v>
      </c>
      <c r="H3123" t="s">
        <v>3779</v>
      </c>
      <c r="I3123" t="s">
        <v>3780</v>
      </c>
      <c r="J3123" t="s">
        <v>4397</v>
      </c>
      <c r="K3123" s="46">
        <v>1.1621999999999999</v>
      </c>
      <c r="L3123" s="27">
        <v>0</v>
      </c>
      <c r="M3123" s="27">
        <v>268.35000000000002</v>
      </c>
      <c r="N3123" s="27">
        <v>0</v>
      </c>
      <c r="O3123" s="70">
        <f t="shared" si="241"/>
        <v>268.35000000000002</v>
      </c>
      <c r="P3123" s="76">
        <v>0</v>
      </c>
      <c r="Q3123" s="66">
        <f t="shared" si="242"/>
        <v>0</v>
      </c>
      <c r="R3123" s="63">
        <v>0</v>
      </c>
      <c r="S3123" s="27">
        <v>0</v>
      </c>
      <c r="T3123" s="27">
        <v>268.35000000000002</v>
      </c>
      <c r="U3123" s="64">
        <f t="shared" si="243"/>
        <v>0</v>
      </c>
      <c r="V3123" s="65">
        <f t="shared" si="244"/>
        <v>268.35000000000002</v>
      </c>
    </row>
    <row r="3124" spans="1:22" x14ac:dyDescent="0.25">
      <c r="A3124" s="1" t="s">
        <v>3734</v>
      </c>
      <c r="B3124" t="s">
        <v>61</v>
      </c>
      <c r="C3124" t="s">
        <v>1606</v>
      </c>
      <c r="D3124" t="s">
        <v>1607</v>
      </c>
      <c r="E3124" t="s">
        <v>3</v>
      </c>
      <c r="F3124">
        <f t="shared" si="240"/>
        <v>7</v>
      </c>
      <c r="G3124" t="s">
        <v>3902</v>
      </c>
      <c r="H3124" t="s">
        <v>3782</v>
      </c>
      <c r="I3124" t="s">
        <v>3783</v>
      </c>
      <c r="J3124" t="s">
        <v>4397</v>
      </c>
      <c r="K3124" s="46">
        <v>1</v>
      </c>
      <c r="L3124" s="27">
        <v>0</v>
      </c>
      <c r="M3124" s="27">
        <v>230.9</v>
      </c>
      <c r="N3124" s="27">
        <v>0</v>
      </c>
      <c r="O3124" s="70">
        <f t="shared" si="241"/>
        <v>230.9</v>
      </c>
      <c r="P3124" s="76">
        <v>0</v>
      </c>
      <c r="Q3124" s="66">
        <f t="shared" si="242"/>
        <v>0</v>
      </c>
      <c r="R3124" s="63">
        <v>0</v>
      </c>
      <c r="S3124" s="27">
        <v>0</v>
      </c>
      <c r="T3124" s="27">
        <v>230.9</v>
      </c>
      <c r="U3124" s="64">
        <f t="shared" si="243"/>
        <v>0</v>
      </c>
      <c r="V3124" s="65">
        <f t="shared" si="244"/>
        <v>230.9</v>
      </c>
    </row>
    <row r="3125" spans="1:22" x14ac:dyDescent="0.25">
      <c r="A3125" s="1" t="s">
        <v>3734</v>
      </c>
      <c r="B3125" t="s">
        <v>61</v>
      </c>
      <c r="C3125" t="s">
        <v>1608</v>
      </c>
      <c r="D3125" t="s">
        <v>503</v>
      </c>
      <c r="E3125" t="s">
        <v>3</v>
      </c>
      <c r="F3125">
        <f t="shared" si="240"/>
        <v>7</v>
      </c>
      <c r="G3125" t="s">
        <v>3778</v>
      </c>
      <c r="H3125" t="s">
        <v>3779</v>
      </c>
      <c r="I3125" t="s">
        <v>3780</v>
      </c>
      <c r="J3125" t="s">
        <v>4397</v>
      </c>
      <c r="K3125" s="46">
        <v>1.3463000000000001</v>
      </c>
      <c r="L3125" s="27">
        <v>0</v>
      </c>
      <c r="M3125" s="27">
        <v>245.92</v>
      </c>
      <c r="N3125" s="27">
        <v>260.91000000000003</v>
      </c>
      <c r="O3125" s="70">
        <f t="shared" si="241"/>
        <v>506.83000000000004</v>
      </c>
      <c r="P3125" s="76">
        <v>1.4452493196887815</v>
      </c>
      <c r="Q3125" s="66">
        <f t="shared" si="242"/>
        <v>377.08</v>
      </c>
      <c r="R3125" s="63">
        <v>1</v>
      </c>
      <c r="S3125" s="27">
        <v>0</v>
      </c>
      <c r="T3125" s="27">
        <v>506.83000000000004</v>
      </c>
      <c r="U3125" s="64">
        <f t="shared" si="243"/>
        <v>377.08</v>
      </c>
      <c r="V3125" s="65">
        <f t="shared" si="244"/>
        <v>883.91000000000008</v>
      </c>
    </row>
    <row r="3126" spans="1:22" x14ac:dyDescent="0.25">
      <c r="A3126" s="1" t="s">
        <v>3734</v>
      </c>
      <c r="B3126" t="s">
        <v>61</v>
      </c>
      <c r="C3126" t="s">
        <v>1609</v>
      </c>
      <c r="D3126" t="s">
        <v>342</v>
      </c>
      <c r="E3126" t="s">
        <v>3</v>
      </c>
      <c r="F3126">
        <f t="shared" si="240"/>
        <v>7</v>
      </c>
      <c r="G3126" t="s">
        <v>3778</v>
      </c>
      <c r="H3126" t="s">
        <v>3779</v>
      </c>
      <c r="I3126" t="s">
        <v>3780</v>
      </c>
      <c r="J3126" t="s">
        <v>4397</v>
      </c>
      <c r="K3126" s="46">
        <v>1.1434</v>
      </c>
      <c r="L3126" s="27">
        <v>0</v>
      </c>
      <c r="M3126" s="27">
        <v>54.45</v>
      </c>
      <c r="N3126" s="27">
        <v>313.02999999999997</v>
      </c>
      <c r="O3126" s="70">
        <f t="shared" si="241"/>
        <v>367.47999999999996</v>
      </c>
      <c r="P3126" s="76">
        <v>1.4452638498774877</v>
      </c>
      <c r="Q3126" s="66">
        <f t="shared" si="242"/>
        <v>452.41</v>
      </c>
      <c r="R3126" s="63">
        <v>1</v>
      </c>
      <c r="S3126" s="27">
        <v>0</v>
      </c>
      <c r="T3126" s="27">
        <v>367.47999999999996</v>
      </c>
      <c r="U3126" s="64">
        <f t="shared" si="243"/>
        <v>452.41</v>
      </c>
      <c r="V3126" s="65">
        <f t="shared" si="244"/>
        <v>819.89</v>
      </c>
    </row>
    <row r="3127" spans="1:22" x14ac:dyDescent="0.25">
      <c r="A3127" s="1" t="s">
        <v>3734</v>
      </c>
      <c r="B3127" t="s">
        <v>61</v>
      </c>
      <c r="C3127" t="s">
        <v>1609</v>
      </c>
      <c r="D3127" t="s">
        <v>342</v>
      </c>
      <c r="E3127" t="s">
        <v>3</v>
      </c>
      <c r="F3127">
        <f t="shared" si="240"/>
        <v>7</v>
      </c>
      <c r="G3127" t="s">
        <v>3902</v>
      </c>
      <c r="H3127" t="s">
        <v>3782</v>
      </c>
      <c r="I3127" t="s">
        <v>3783</v>
      </c>
      <c r="J3127" t="s">
        <v>4397</v>
      </c>
      <c r="K3127" s="46">
        <v>1.7350000000000001</v>
      </c>
      <c r="L3127" s="27">
        <v>475</v>
      </c>
      <c r="M3127" s="27">
        <v>82.63</v>
      </c>
      <c r="N3127" s="27">
        <v>0</v>
      </c>
      <c r="O3127" s="70">
        <f t="shared" si="241"/>
        <v>557.63</v>
      </c>
      <c r="P3127" s="76">
        <v>0</v>
      </c>
      <c r="Q3127" s="66">
        <f t="shared" si="242"/>
        <v>0</v>
      </c>
      <c r="R3127" s="63">
        <v>1</v>
      </c>
      <c r="S3127" s="27">
        <v>0</v>
      </c>
      <c r="T3127" s="27">
        <v>557.63</v>
      </c>
      <c r="U3127" s="64">
        <f t="shared" si="243"/>
        <v>0</v>
      </c>
      <c r="V3127" s="65">
        <f t="shared" si="244"/>
        <v>557.63</v>
      </c>
    </row>
    <row r="3128" spans="1:22" x14ac:dyDescent="0.25">
      <c r="A3128" s="1" t="s">
        <v>3734</v>
      </c>
      <c r="B3128" t="s">
        <v>61</v>
      </c>
      <c r="C3128" t="s">
        <v>1609</v>
      </c>
      <c r="D3128" t="s">
        <v>342</v>
      </c>
      <c r="E3128" t="s">
        <v>3</v>
      </c>
      <c r="F3128">
        <f t="shared" si="240"/>
        <v>7</v>
      </c>
      <c r="G3128" t="s">
        <v>3787</v>
      </c>
      <c r="H3128" t="s">
        <v>3782</v>
      </c>
      <c r="I3128" t="s">
        <v>3785</v>
      </c>
      <c r="J3128" t="s">
        <v>4397</v>
      </c>
      <c r="K3128" s="46">
        <v>1.9126000000000001</v>
      </c>
      <c r="L3128" s="27">
        <v>0</v>
      </c>
      <c r="M3128" s="27">
        <v>91.09</v>
      </c>
      <c r="N3128" s="27">
        <v>523.62</v>
      </c>
      <c r="O3128" s="70">
        <f t="shared" si="241"/>
        <v>614.71</v>
      </c>
      <c r="P3128" s="76">
        <v>1.4452638498774877</v>
      </c>
      <c r="Q3128" s="66">
        <f t="shared" si="242"/>
        <v>756.77</v>
      </c>
      <c r="R3128" s="63">
        <v>1</v>
      </c>
      <c r="S3128" s="27">
        <v>0</v>
      </c>
      <c r="T3128" s="27">
        <v>614.71</v>
      </c>
      <c r="U3128" s="64">
        <f t="shared" si="243"/>
        <v>756.77</v>
      </c>
      <c r="V3128" s="65">
        <f t="shared" si="244"/>
        <v>1371.48</v>
      </c>
    </row>
    <row r="3129" spans="1:22" x14ac:dyDescent="0.25">
      <c r="A3129" s="1" t="s">
        <v>3734</v>
      </c>
      <c r="B3129" t="s">
        <v>61</v>
      </c>
      <c r="C3129" t="s">
        <v>1610</v>
      </c>
      <c r="D3129" t="s">
        <v>1611</v>
      </c>
      <c r="E3129" t="s">
        <v>3</v>
      </c>
      <c r="F3129">
        <f t="shared" si="240"/>
        <v>7</v>
      </c>
      <c r="G3129" t="s">
        <v>3778</v>
      </c>
      <c r="H3129" t="s">
        <v>3779</v>
      </c>
      <c r="I3129" t="s">
        <v>3780</v>
      </c>
      <c r="J3129" t="s">
        <v>4397</v>
      </c>
      <c r="K3129" s="46">
        <v>1.3149</v>
      </c>
      <c r="L3129" s="27">
        <v>0</v>
      </c>
      <c r="M3129" s="27">
        <v>166.2</v>
      </c>
      <c r="N3129" s="27">
        <v>0</v>
      </c>
      <c r="O3129" s="70">
        <f t="shared" si="241"/>
        <v>166.2</v>
      </c>
      <c r="P3129" s="76">
        <v>0</v>
      </c>
      <c r="Q3129" s="66">
        <f t="shared" si="242"/>
        <v>0</v>
      </c>
      <c r="R3129" s="63">
        <v>0</v>
      </c>
      <c r="S3129" s="27">
        <v>0</v>
      </c>
      <c r="T3129" s="27">
        <v>166.2</v>
      </c>
      <c r="U3129" s="64">
        <f t="shared" si="243"/>
        <v>0</v>
      </c>
      <c r="V3129" s="65">
        <f t="shared" si="244"/>
        <v>166.2</v>
      </c>
    </row>
    <row r="3130" spans="1:22" x14ac:dyDescent="0.25">
      <c r="A3130" s="1" t="s">
        <v>3734</v>
      </c>
      <c r="B3130" t="s">
        <v>61</v>
      </c>
      <c r="C3130" t="s">
        <v>1612</v>
      </c>
      <c r="D3130" t="s">
        <v>1613</v>
      </c>
      <c r="E3130" t="s">
        <v>3</v>
      </c>
      <c r="F3130">
        <f t="shared" si="240"/>
        <v>7</v>
      </c>
      <c r="G3130" t="s">
        <v>3778</v>
      </c>
      <c r="H3130" t="s">
        <v>3779</v>
      </c>
      <c r="I3130" t="s">
        <v>3780</v>
      </c>
      <c r="J3130" t="s">
        <v>4397</v>
      </c>
      <c r="K3130" s="46">
        <v>1.3364</v>
      </c>
      <c r="L3130" s="27">
        <v>0</v>
      </c>
      <c r="M3130" s="27">
        <v>21.2</v>
      </c>
      <c r="N3130" s="27">
        <v>0</v>
      </c>
      <c r="O3130" s="70">
        <f t="shared" si="241"/>
        <v>21.2</v>
      </c>
      <c r="P3130" s="76">
        <v>0</v>
      </c>
      <c r="Q3130" s="66">
        <f t="shared" si="242"/>
        <v>0</v>
      </c>
      <c r="R3130" s="63">
        <v>0</v>
      </c>
      <c r="S3130" s="27">
        <v>0</v>
      </c>
      <c r="T3130" s="27">
        <v>21.2</v>
      </c>
      <c r="U3130" s="64">
        <f t="shared" si="243"/>
        <v>0</v>
      </c>
      <c r="V3130" s="65">
        <f t="shared" si="244"/>
        <v>21.2</v>
      </c>
    </row>
    <row r="3131" spans="1:22" x14ac:dyDescent="0.25">
      <c r="A3131" s="1" t="s">
        <v>3734</v>
      </c>
      <c r="B3131" t="s">
        <v>61</v>
      </c>
      <c r="C3131" t="s">
        <v>1612</v>
      </c>
      <c r="D3131" t="s">
        <v>1613</v>
      </c>
      <c r="E3131" t="s">
        <v>3</v>
      </c>
      <c r="F3131">
        <f t="shared" si="240"/>
        <v>7</v>
      </c>
      <c r="G3131" t="s">
        <v>3902</v>
      </c>
      <c r="H3131" t="s">
        <v>3782</v>
      </c>
      <c r="I3131" t="s">
        <v>3783</v>
      </c>
      <c r="J3131" t="s">
        <v>4397</v>
      </c>
      <c r="K3131" s="46">
        <v>1</v>
      </c>
      <c r="L3131" s="27">
        <v>0</v>
      </c>
      <c r="M3131" s="27">
        <v>15.87</v>
      </c>
      <c r="N3131" s="27">
        <v>0</v>
      </c>
      <c r="O3131" s="70">
        <f t="shared" si="241"/>
        <v>15.87</v>
      </c>
      <c r="P3131" s="76">
        <v>0</v>
      </c>
      <c r="Q3131" s="66">
        <f t="shared" si="242"/>
        <v>0</v>
      </c>
      <c r="R3131" s="63">
        <v>0</v>
      </c>
      <c r="S3131" s="27">
        <v>0</v>
      </c>
      <c r="T3131" s="27">
        <v>15.87</v>
      </c>
      <c r="U3131" s="64">
        <f t="shared" si="243"/>
        <v>0</v>
      </c>
      <c r="V3131" s="65">
        <f t="shared" si="244"/>
        <v>15.87</v>
      </c>
    </row>
    <row r="3132" spans="1:22" x14ac:dyDescent="0.25">
      <c r="A3132" s="1" t="s">
        <v>3734</v>
      </c>
      <c r="B3132" t="s">
        <v>61</v>
      </c>
      <c r="C3132" t="s">
        <v>1614</v>
      </c>
      <c r="D3132" t="s">
        <v>1615</v>
      </c>
      <c r="E3132" t="s">
        <v>3</v>
      </c>
      <c r="F3132">
        <f t="shared" si="240"/>
        <v>7</v>
      </c>
      <c r="G3132" t="s">
        <v>3778</v>
      </c>
      <c r="H3132" t="s">
        <v>3779</v>
      </c>
      <c r="I3132" t="s">
        <v>3780</v>
      </c>
      <c r="J3132" t="s">
        <v>4397</v>
      </c>
      <c r="K3132" s="46">
        <v>1.1307</v>
      </c>
      <c r="L3132" s="27">
        <v>0</v>
      </c>
      <c r="M3132" s="27">
        <v>349.73</v>
      </c>
      <c r="N3132" s="27">
        <v>250.85</v>
      </c>
      <c r="O3132" s="70">
        <f t="shared" si="241"/>
        <v>600.58000000000004</v>
      </c>
      <c r="P3132" s="76">
        <v>1.445246163045645</v>
      </c>
      <c r="Q3132" s="66">
        <f t="shared" si="242"/>
        <v>362.54</v>
      </c>
      <c r="R3132" s="63">
        <v>1</v>
      </c>
      <c r="S3132" s="27">
        <v>0</v>
      </c>
      <c r="T3132" s="27">
        <v>600.58000000000004</v>
      </c>
      <c r="U3132" s="64">
        <f t="shared" si="243"/>
        <v>362.54</v>
      </c>
      <c r="V3132" s="65">
        <f t="shared" si="244"/>
        <v>963.12000000000012</v>
      </c>
    </row>
    <row r="3133" spans="1:22" x14ac:dyDescent="0.25">
      <c r="A3133" s="1" t="s">
        <v>3734</v>
      </c>
      <c r="B3133" t="s">
        <v>61</v>
      </c>
      <c r="C3133" t="s">
        <v>1614</v>
      </c>
      <c r="D3133" t="s">
        <v>1615</v>
      </c>
      <c r="E3133" t="s">
        <v>3</v>
      </c>
      <c r="F3133">
        <f t="shared" si="240"/>
        <v>7</v>
      </c>
      <c r="G3133" t="s">
        <v>3902</v>
      </c>
      <c r="H3133" t="s">
        <v>3782</v>
      </c>
      <c r="I3133" t="s">
        <v>3783</v>
      </c>
      <c r="J3133" t="s">
        <v>4397</v>
      </c>
      <c r="K3133" s="46">
        <v>0.99760000000000004</v>
      </c>
      <c r="L3133" s="27">
        <v>221.32</v>
      </c>
      <c r="M3133" s="27">
        <v>308.56</v>
      </c>
      <c r="N3133" s="27">
        <v>0</v>
      </c>
      <c r="O3133" s="70">
        <f t="shared" si="241"/>
        <v>529.88</v>
      </c>
      <c r="P3133" s="76">
        <v>0</v>
      </c>
      <c r="Q3133" s="66">
        <f t="shared" si="242"/>
        <v>0</v>
      </c>
      <c r="R3133" s="63">
        <v>1</v>
      </c>
      <c r="S3133" s="27">
        <v>0</v>
      </c>
      <c r="T3133" s="27">
        <v>529.88</v>
      </c>
      <c r="U3133" s="64">
        <f t="shared" si="243"/>
        <v>0</v>
      </c>
      <c r="V3133" s="65">
        <f t="shared" si="244"/>
        <v>529.88</v>
      </c>
    </row>
    <row r="3134" spans="1:22" x14ac:dyDescent="0.25">
      <c r="A3134" s="1" t="s">
        <v>3734</v>
      </c>
      <c r="B3134" t="s">
        <v>61</v>
      </c>
      <c r="C3134" t="s">
        <v>1614</v>
      </c>
      <c r="D3134" t="s">
        <v>1615</v>
      </c>
      <c r="E3134" t="s">
        <v>3</v>
      </c>
      <c r="F3134">
        <f t="shared" si="240"/>
        <v>7</v>
      </c>
      <c r="G3134" t="s">
        <v>3909</v>
      </c>
      <c r="H3134" t="s">
        <v>3782</v>
      </c>
      <c r="I3134" t="s">
        <v>3783</v>
      </c>
      <c r="J3134" t="s">
        <v>4397</v>
      </c>
      <c r="K3134" s="46">
        <v>0.49880000000000002</v>
      </c>
      <c r="L3134" s="27">
        <v>110.66</v>
      </c>
      <c r="M3134" s="27">
        <v>154.28</v>
      </c>
      <c r="N3134" s="27">
        <v>0</v>
      </c>
      <c r="O3134" s="70">
        <f t="shared" si="241"/>
        <v>264.94</v>
      </c>
      <c r="P3134" s="76">
        <v>0</v>
      </c>
      <c r="Q3134" s="66">
        <f t="shared" si="242"/>
        <v>0</v>
      </c>
      <c r="R3134" s="63">
        <v>1</v>
      </c>
      <c r="S3134" s="27">
        <v>0</v>
      </c>
      <c r="T3134" s="27">
        <v>264.94</v>
      </c>
      <c r="U3134" s="64">
        <f t="shared" si="243"/>
        <v>0</v>
      </c>
      <c r="V3134" s="65">
        <f t="shared" si="244"/>
        <v>264.94</v>
      </c>
    </row>
    <row r="3135" spans="1:22" x14ac:dyDescent="0.25">
      <c r="A3135" s="1" t="s">
        <v>3734</v>
      </c>
      <c r="B3135" t="s">
        <v>61</v>
      </c>
      <c r="C3135" t="s">
        <v>1616</v>
      </c>
      <c r="D3135" t="s">
        <v>1617</v>
      </c>
      <c r="E3135" t="s">
        <v>3</v>
      </c>
      <c r="F3135">
        <f t="shared" si="240"/>
        <v>7</v>
      </c>
      <c r="G3135" t="s">
        <v>3778</v>
      </c>
      <c r="H3135" t="s">
        <v>3779</v>
      </c>
      <c r="I3135" t="s">
        <v>3780</v>
      </c>
      <c r="J3135" t="s">
        <v>4397</v>
      </c>
      <c r="K3135" s="46">
        <v>2</v>
      </c>
      <c r="L3135" s="27">
        <v>0</v>
      </c>
      <c r="M3135" s="27">
        <v>630</v>
      </c>
      <c r="N3135" s="27">
        <v>0</v>
      </c>
      <c r="O3135" s="70">
        <f t="shared" si="241"/>
        <v>630</v>
      </c>
      <c r="P3135" s="76">
        <v>0</v>
      </c>
      <c r="Q3135" s="66">
        <f t="shared" si="242"/>
        <v>0</v>
      </c>
      <c r="R3135" s="63">
        <v>0</v>
      </c>
      <c r="S3135" s="27">
        <v>0</v>
      </c>
      <c r="T3135" s="27">
        <v>630</v>
      </c>
      <c r="U3135" s="64">
        <f t="shared" si="243"/>
        <v>0</v>
      </c>
      <c r="V3135" s="65">
        <f t="shared" si="244"/>
        <v>630</v>
      </c>
    </row>
    <row r="3136" spans="1:22" x14ac:dyDescent="0.25">
      <c r="A3136" s="1" t="s">
        <v>3734</v>
      </c>
      <c r="B3136" t="s">
        <v>61</v>
      </c>
      <c r="C3136" t="s">
        <v>1618</v>
      </c>
      <c r="D3136" t="s">
        <v>230</v>
      </c>
      <c r="E3136" t="s">
        <v>3</v>
      </c>
      <c r="F3136">
        <f t="shared" si="240"/>
        <v>7</v>
      </c>
      <c r="G3136" t="s">
        <v>3778</v>
      </c>
      <c r="H3136" t="s">
        <v>3779</v>
      </c>
      <c r="I3136" t="s">
        <v>3780</v>
      </c>
      <c r="J3136" t="s">
        <v>4397</v>
      </c>
      <c r="K3136" s="46">
        <v>0.84250000000000003</v>
      </c>
      <c r="L3136" s="27">
        <v>0</v>
      </c>
      <c r="M3136" s="27">
        <v>102.36</v>
      </c>
      <c r="N3136" s="27">
        <v>206.45</v>
      </c>
      <c r="O3136" s="70">
        <f t="shared" si="241"/>
        <v>308.81</v>
      </c>
      <c r="P3136" s="76">
        <v>1.4452409784451441</v>
      </c>
      <c r="Q3136" s="66">
        <f t="shared" si="242"/>
        <v>298.37</v>
      </c>
      <c r="R3136" s="63">
        <v>1</v>
      </c>
      <c r="S3136" s="27">
        <v>0</v>
      </c>
      <c r="T3136" s="27">
        <v>308.81</v>
      </c>
      <c r="U3136" s="64">
        <f t="shared" si="243"/>
        <v>298.37</v>
      </c>
      <c r="V3136" s="65">
        <f t="shared" si="244"/>
        <v>607.18000000000006</v>
      </c>
    </row>
    <row r="3137" spans="1:22" x14ac:dyDescent="0.25">
      <c r="A3137" s="1" t="s">
        <v>3734</v>
      </c>
      <c r="B3137" t="s">
        <v>61</v>
      </c>
      <c r="C3137" t="s">
        <v>1619</v>
      </c>
      <c r="D3137" t="s">
        <v>309</v>
      </c>
      <c r="E3137" t="s">
        <v>3</v>
      </c>
      <c r="F3137">
        <f t="shared" si="240"/>
        <v>7</v>
      </c>
      <c r="G3137" t="s">
        <v>3778</v>
      </c>
      <c r="H3137" t="s">
        <v>3779</v>
      </c>
      <c r="I3137" t="s">
        <v>3780</v>
      </c>
      <c r="J3137" t="s">
        <v>4397</v>
      </c>
      <c r="K3137" s="46">
        <v>1.2806</v>
      </c>
      <c r="L3137" s="27">
        <v>0</v>
      </c>
      <c r="M3137" s="27">
        <v>111.78</v>
      </c>
      <c r="N3137" s="27">
        <v>0</v>
      </c>
      <c r="O3137" s="70">
        <f t="shared" si="241"/>
        <v>111.78</v>
      </c>
      <c r="P3137" s="76">
        <v>0</v>
      </c>
      <c r="Q3137" s="66">
        <f t="shared" si="242"/>
        <v>0</v>
      </c>
      <c r="R3137" s="63">
        <v>0</v>
      </c>
      <c r="S3137" s="27">
        <v>0</v>
      </c>
      <c r="T3137" s="27">
        <v>111.78</v>
      </c>
      <c r="U3137" s="64">
        <f t="shared" si="243"/>
        <v>0</v>
      </c>
      <c r="V3137" s="65">
        <f t="shared" si="244"/>
        <v>111.78</v>
      </c>
    </row>
    <row r="3138" spans="1:22" x14ac:dyDescent="0.25">
      <c r="A3138" s="1" t="s">
        <v>3734</v>
      </c>
      <c r="B3138" t="s">
        <v>61</v>
      </c>
      <c r="C3138" t="s">
        <v>1619</v>
      </c>
      <c r="D3138" t="s">
        <v>309</v>
      </c>
      <c r="E3138" t="s">
        <v>3</v>
      </c>
      <c r="F3138">
        <f t="shared" ref="F3138:F3201" si="245">LEN(C3138)</f>
        <v>7</v>
      </c>
      <c r="G3138" t="s">
        <v>3870</v>
      </c>
      <c r="H3138" t="s">
        <v>3782</v>
      </c>
      <c r="I3138" t="s">
        <v>3783</v>
      </c>
      <c r="J3138" t="s">
        <v>4397</v>
      </c>
      <c r="K3138" s="46">
        <v>1</v>
      </c>
      <c r="L3138" s="27">
        <v>0</v>
      </c>
      <c r="M3138" s="27">
        <v>87.29</v>
      </c>
      <c r="N3138" s="27">
        <v>0</v>
      </c>
      <c r="O3138" s="70">
        <f t="shared" ref="O3138:O3201" si="246">SUM(L3138:N3138)</f>
        <v>87.29</v>
      </c>
      <c r="P3138" s="76">
        <v>0</v>
      </c>
      <c r="Q3138" s="66">
        <f t="shared" ref="Q3138:Q3201" si="247">ROUND(P3138*N3138,2)</f>
        <v>0</v>
      </c>
      <c r="R3138" s="63">
        <v>0</v>
      </c>
      <c r="S3138" s="27">
        <v>0</v>
      </c>
      <c r="T3138" s="27">
        <v>87.29</v>
      </c>
      <c r="U3138" s="64">
        <f t="shared" ref="U3138:U3201" si="248">ROUND(SUM(L3138,M3138,N3138,Q3138,-S3138,-T3138), 2)</f>
        <v>0</v>
      </c>
      <c r="V3138" s="65">
        <f t="shared" ref="V3138:V3201" si="249">SUM(S3138,T3138,U3138)</f>
        <v>87.29</v>
      </c>
    </row>
    <row r="3139" spans="1:22" x14ac:dyDescent="0.25">
      <c r="A3139" s="1" t="s">
        <v>3734</v>
      </c>
      <c r="B3139" t="s">
        <v>61</v>
      </c>
      <c r="C3139" t="s">
        <v>1620</v>
      </c>
      <c r="D3139" t="s">
        <v>61</v>
      </c>
      <c r="E3139" t="s">
        <v>3</v>
      </c>
      <c r="F3139">
        <f t="shared" si="245"/>
        <v>7</v>
      </c>
      <c r="G3139" t="s">
        <v>3778</v>
      </c>
      <c r="H3139" t="s">
        <v>3779</v>
      </c>
      <c r="I3139" t="s">
        <v>3780</v>
      </c>
      <c r="J3139" t="s">
        <v>4397</v>
      </c>
      <c r="K3139" s="46">
        <v>4</v>
      </c>
      <c r="L3139" s="27">
        <v>556.85</v>
      </c>
      <c r="M3139" s="27">
        <v>0</v>
      </c>
      <c r="N3139" s="27">
        <v>3409.35</v>
      </c>
      <c r="O3139" s="70">
        <f t="shared" si="246"/>
        <v>3966.2</v>
      </c>
      <c r="P3139" s="76">
        <v>1.4452637599542435</v>
      </c>
      <c r="Q3139" s="66">
        <f t="shared" si="247"/>
        <v>4927.41</v>
      </c>
      <c r="R3139" s="63">
        <v>1</v>
      </c>
      <c r="S3139" s="27">
        <v>0</v>
      </c>
      <c r="T3139" s="27">
        <v>3966.1999999999994</v>
      </c>
      <c r="U3139" s="64">
        <f t="shared" si="248"/>
        <v>4927.41</v>
      </c>
      <c r="V3139" s="65">
        <f t="shared" si="249"/>
        <v>8893.6099999999988</v>
      </c>
    </row>
    <row r="3140" spans="1:22" x14ac:dyDescent="0.25">
      <c r="A3140" s="1" t="s">
        <v>3734</v>
      </c>
      <c r="B3140" t="s">
        <v>61</v>
      </c>
      <c r="C3140" t="s">
        <v>1621</v>
      </c>
      <c r="D3140" t="s">
        <v>1622</v>
      </c>
      <c r="E3140" t="s">
        <v>3</v>
      </c>
      <c r="F3140">
        <f t="shared" si="245"/>
        <v>7</v>
      </c>
      <c r="G3140" t="s">
        <v>3778</v>
      </c>
      <c r="H3140" t="s">
        <v>3779</v>
      </c>
      <c r="I3140" t="s">
        <v>3780</v>
      </c>
      <c r="J3140" t="s">
        <v>4397</v>
      </c>
      <c r="K3140" s="46">
        <v>0.69489999999999996</v>
      </c>
      <c r="L3140" s="27">
        <v>0</v>
      </c>
      <c r="M3140" s="27">
        <v>0</v>
      </c>
      <c r="N3140" s="27">
        <v>0</v>
      </c>
      <c r="O3140" s="70">
        <f t="shared" si="246"/>
        <v>0</v>
      </c>
      <c r="P3140" s="76">
        <v>0</v>
      </c>
      <c r="Q3140" s="66">
        <f t="shared" si="247"/>
        <v>0</v>
      </c>
      <c r="R3140" s="63">
        <v>0</v>
      </c>
      <c r="S3140" s="27">
        <v>0</v>
      </c>
      <c r="T3140" s="27">
        <v>0</v>
      </c>
      <c r="U3140" s="64">
        <f t="shared" si="248"/>
        <v>0</v>
      </c>
      <c r="V3140" s="65">
        <f t="shared" si="249"/>
        <v>0</v>
      </c>
    </row>
    <row r="3141" spans="1:22" x14ac:dyDescent="0.25">
      <c r="A3141" s="1" t="s">
        <v>3734</v>
      </c>
      <c r="B3141" t="s">
        <v>61</v>
      </c>
      <c r="C3141" t="s">
        <v>1621</v>
      </c>
      <c r="D3141" t="s">
        <v>1622</v>
      </c>
      <c r="E3141" t="s">
        <v>3</v>
      </c>
      <c r="F3141">
        <f t="shared" si="245"/>
        <v>7</v>
      </c>
      <c r="G3141" t="s">
        <v>4015</v>
      </c>
      <c r="H3141" t="s">
        <v>3782</v>
      </c>
      <c r="I3141" t="s">
        <v>3785</v>
      </c>
      <c r="J3141" t="s">
        <v>4397</v>
      </c>
      <c r="K3141" s="46">
        <v>0.55640000000000001</v>
      </c>
      <c r="L3141" s="27">
        <v>0</v>
      </c>
      <c r="M3141" s="27">
        <v>0</v>
      </c>
      <c r="N3141" s="27">
        <v>0</v>
      </c>
      <c r="O3141" s="70">
        <f t="shared" si="246"/>
        <v>0</v>
      </c>
      <c r="P3141" s="76">
        <v>0</v>
      </c>
      <c r="Q3141" s="66">
        <f t="shared" si="247"/>
        <v>0</v>
      </c>
      <c r="R3141" s="63">
        <v>0</v>
      </c>
      <c r="S3141" s="27">
        <v>0</v>
      </c>
      <c r="T3141" s="27">
        <v>0</v>
      </c>
      <c r="U3141" s="64">
        <f t="shared" si="248"/>
        <v>0</v>
      </c>
      <c r="V3141" s="65">
        <f t="shared" si="249"/>
        <v>0</v>
      </c>
    </row>
    <row r="3142" spans="1:22" x14ac:dyDescent="0.25">
      <c r="A3142" s="1" t="s">
        <v>3734</v>
      </c>
      <c r="B3142" t="s">
        <v>61</v>
      </c>
      <c r="C3142" t="s">
        <v>1623</v>
      </c>
      <c r="D3142" t="s">
        <v>1624</v>
      </c>
      <c r="E3142" t="s">
        <v>3</v>
      </c>
      <c r="F3142">
        <f t="shared" si="245"/>
        <v>7</v>
      </c>
      <c r="G3142" t="s">
        <v>3778</v>
      </c>
      <c r="H3142" t="s">
        <v>3779</v>
      </c>
      <c r="I3142" t="s">
        <v>3780</v>
      </c>
      <c r="J3142" t="s">
        <v>4397</v>
      </c>
      <c r="K3142" s="46">
        <v>1.2527999999999999</v>
      </c>
      <c r="L3142" s="27">
        <v>0.6</v>
      </c>
      <c r="M3142" s="27">
        <v>134.93</v>
      </c>
      <c r="N3142" s="27">
        <v>6.6000000000000014</v>
      </c>
      <c r="O3142" s="70">
        <f t="shared" si="246"/>
        <v>142.13</v>
      </c>
      <c r="P3142" s="76">
        <v>1.4454545454545453</v>
      </c>
      <c r="Q3142" s="66">
        <f t="shared" si="247"/>
        <v>9.5399999999999991</v>
      </c>
      <c r="R3142" s="63">
        <v>1</v>
      </c>
      <c r="S3142" s="27">
        <v>0</v>
      </c>
      <c r="T3142" s="27">
        <v>142.13</v>
      </c>
      <c r="U3142" s="64">
        <f t="shared" si="248"/>
        <v>9.5399999999999991</v>
      </c>
      <c r="V3142" s="65">
        <f t="shared" si="249"/>
        <v>151.66999999999999</v>
      </c>
    </row>
    <row r="3143" spans="1:22" x14ac:dyDescent="0.25">
      <c r="A3143" s="1" t="s">
        <v>3734</v>
      </c>
      <c r="B3143" t="s">
        <v>61</v>
      </c>
      <c r="C3143" t="s">
        <v>1625</v>
      </c>
      <c r="D3143" t="s">
        <v>540</v>
      </c>
      <c r="E3143" t="s">
        <v>3</v>
      </c>
      <c r="F3143">
        <f t="shared" si="245"/>
        <v>7</v>
      </c>
      <c r="G3143" t="s">
        <v>3778</v>
      </c>
      <c r="H3143" t="s">
        <v>3779</v>
      </c>
      <c r="I3143" t="s">
        <v>3780</v>
      </c>
      <c r="J3143" t="s">
        <v>4397</v>
      </c>
      <c r="K3143" s="46">
        <v>1.2188000000000001</v>
      </c>
      <c r="L3143" s="27">
        <v>0</v>
      </c>
      <c r="M3143" s="27">
        <v>42.05</v>
      </c>
      <c r="N3143" s="27">
        <v>0</v>
      </c>
      <c r="O3143" s="70">
        <f t="shared" si="246"/>
        <v>42.05</v>
      </c>
      <c r="P3143" s="76">
        <v>0</v>
      </c>
      <c r="Q3143" s="66">
        <f t="shared" si="247"/>
        <v>0</v>
      </c>
      <c r="R3143" s="63">
        <v>0</v>
      </c>
      <c r="S3143" s="27">
        <v>0</v>
      </c>
      <c r="T3143" s="27">
        <v>42.05</v>
      </c>
      <c r="U3143" s="64">
        <f t="shared" si="248"/>
        <v>0</v>
      </c>
      <c r="V3143" s="65">
        <f t="shared" si="249"/>
        <v>42.05</v>
      </c>
    </row>
    <row r="3144" spans="1:22" x14ac:dyDescent="0.25">
      <c r="A3144" s="1" t="s">
        <v>3734</v>
      </c>
      <c r="B3144" t="s">
        <v>61</v>
      </c>
      <c r="C3144" t="s">
        <v>1625</v>
      </c>
      <c r="D3144" t="s">
        <v>540</v>
      </c>
      <c r="E3144" t="s">
        <v>3</v>
      </c>
      <c r="F3144">
        <f t="shared" si="245"/>
        <v>7</v>
      </c>
      <c r="G3144" t="s">
        <v>3787</v>
      </c>
      <c r="H3144" t="s">
        <v>3782</v>
      </c>
      <c r="I3144" t="s">
        <v>3785</v>
      </c>
      <c r="J3144" t="s">
        <v>4397</v>
      </c>
      <c r="K3144" s="46">
        <v>1</v>
      </c>
      <c r="L3144" s="27">
        <v>0</v>
      </c>
      <c r="M3144" s="27">
        <v>34.5</v>
      </c>
      <c r="N3144" s="27">
        <v>0</v>
      </c>
      <c r="O3144" s="70">
        <f t="shared" si="246"/>
        <v>34.5</v>
      </c>
      <c r="P3144" s="76">
        <v>0</v>
      </c>
      <c r="Q3144" s="66">
        <f t="shared" si="247"/>
        <v>0</v>
      </c>
      <c r="R3144" s="63">
        <v>0</v>
      </c>
      <c r="S3144" s="27">
        <v>0</v>
      </c>
      <c r="T3144" s="27">
        <v>34.5</v>
      </c>
      <c r="U3144" s="64">
        <f t="shared" si="248"/>
        <v>0</v>
      </c>
      <c r="V3144" s="65">
        <f t="shared" si="249"/>
        <v>34.5</v>
      </c>
    </row>
    <row r="3145" spans="1:22" x14ac:dyDescent="0.25">
      <c r="A3145" s="1" t="s">
        <v>3734</v>
      </c>
      <c r="B3145" t="s">
        <v>61</v>
      </c>
      <c r="C3145" t="s">
        <v>1626</v>
      </c>
      <c r="D3145" t="s">
        <v>1627</v>
      </c>
      <c r="E3145" t="s">
        <v>3</v>
      </c>
      <c r="F3145">
        <f t="shared" si="245"/>
        <v>7</v>
      </c>
      <c r="G3145" t="s">
        <v>3778</v>
      </c>
      <c r="H3145" t="s">
        <v>3779</v>
      </c>
      <c r="I3145" t="s">
        <v>3780</v>
      </c>
      <c r="J3145" t="s">
        <v>4397</v>
      </c>
      <c r="K3145" s="46">
        <v>0.97709999999999997</v>
      </c>
      <c r="L3145" s="27">
        <v>1645.87</v>
      </c>
      <c r="M3145" s="27">
        <v>629.67999999999995</v>
      </c>
      <c r="N3145" s="27">
        <v>5416.85</v>
      </c>
      <c r="O3145" s="70">
        <f t="shared" si="246"/>
        <v>7692.4</v>
      </c>
      <c r="P3145" s="76">
        <v>1.4452624680395432</v>
      </c>
      <c r="Q3145" s="66">
        <f t="shared" si="247"/>
        <v>7828.77</v>
      </c>
      <c r="R3145" s="63">
        <v>1</v>
      </c>
      <c r="S3145" s="27">
        <v>0</v>
      </c>
      <c r="T3145" s="27">
        <v>7692.4</v>
      </c>
      <c r="U3145" s="64">
        <f t="shared" si="248"/>
        <v>7828.77</v>
      </c>
      <c r="V3145" s="65">
        <f t="shared" si="249"/>
        <v>15521.17</v>
      </c>
    </row>
    <row r="3146" spans="1:22" x14ac:dyDescent="0.25">
      <c r="A3146" s="1" t="s">
        <v>3734</v>
      </c>
      <c r="B3146" t="s">
        <v>61</v>
      </c>
      <c r="C3146" t="s">
        <v>2572</v>
      </c>
      <c r="D3146" t="s">
        <v>2573</v>
      </c>
      <c r="E3146" t="s">
        <v>1</v>
      </c>
      <c r="F3146">
        <f t="shared" si="245"/>
        <v>7</v>
      </c>
      <c r="G3146" t="s">
        <v>3778</v>
      </c>
      <c r="H3146" t="s">
        <v>3779</v>
      </c>
      <c r="I3146" t="s">
        <v>3780</v>
      </c>
      <c r="J3146" t="s">
        <v>4396</v>
      </c>
      <c r="K3146" s="46">
        <v>18.4496</v>
      </c>
      <c r="L3146" s="27">
        <v>0</v>
      </c>
      <c r="M3146" s="27">
        <v>2706.56</v>
      </c>
      <c r="N3146" s="27">
        <v>0</v>
      </c>
      <c r="O3146" s="70">
        <f t="shared" si="246"/>
        <v>2706.56</v>
      </c>
      <c r="P3146" s="76">
        <v>0</v>
      </c>
      <c r="Q3146" s="66">
        <f t="shared" si="247"/>
        <v>0</v>
      </c>
      <c r="R3146" s="63">
        <v>0</v>
      </c>
      <c r="S3146" s="27">
        <v>2706.56</v>
      </c>
      <c r="T3146" s="27">
        <v>0</v>
      </c>
      <c r="U3146" s="64">
        <f t="shared" si="248"/>
        <v>0</v>
      </c>
      <c r="V3146" s="65">
        <f t="shared" si="249"/>
        <v>2706.56</v>
      </c>
    </row>
    <row r="3147" spans="1:22" x14ac:dyDescent="0.25">
      <c r="A3147" s="1" t="s">
        <v>3734</v>
      </c>
      <c r="B3147" t="s">
        <v>61</v>
      </c>
      <c r="C3147" t="s">
        <v>2574</v>
      </c>
      <c r="D3147" t="s">
        <v>61</v>
      </c>
      <c r="E3147" t="s">
        <v>1</v>
      </c>
      <c r="F3147">
        <f t="shared" si="245"/>
        <v>7</v>
      </c>
      <c r="G3147" t="s">
        <v>3778</v>
      </c>
      <c r="H3147" t="s">
        <v>3779</v>
      </c>
      <c r="I3147" t="s">
        <v>3780</v>
      </c>
      <c r="J3147" t="s">
        <v>4396</v>
      </c>
      <c r="K3147" s="46">
        <v>12.6983</v>
      </c>
      <c r="L3147" s="27">
        <v>1558007.98</v>
      </c>
      <c r="M3147" s="27">
        <v>334031.69</v>
      </c>
      <c r="N3147" s="27">
        <v>2257358.3400000003</v>
      </c>
      <c r="O3147" s="70">
        <f t="shared" si="246"/>
        <v>4149398.0100000002</v>
      </c>
      <c r="P3147" s="76">
        <v>1.4452627679935479</v>
      </c>
      <c r="Q3147" s="66">
        <f t="shared" si="247"/>
        <v>3262475.96</v>
      </c>
      <c r="R3147" s="63">
        <v>1</v>
      </c>
      <c r="S3147" s="27">
        <v>4149398.0100000002</v>
      </c>
      <c r="T3147" s="27">
        <v>0</v>
      </c>
      <c r="U3147" s="64">
        <f t="shared" si="248"/>
        <v>3262475.96</v>
      </c>
      <c r="V3147" s="65">
        <f t="shared" si="249"/>
        <v>7411873.9700000007</v>
      </c>
    </row>
    <row r="3148" spans="1:22" x14ac:dyDescent="0.25">
      <c r="A3148" s="1" t="s">
        <v>3734</v>
      </c>
      <c r="B3148" t="s">
        <v>61</v>
      </c>
      <c r="C3148" t="s">
        <v>2574</v>
      </c>
      <c r="D3148" t="s">
        <v>61</v>
      </c>
      <c r="E3148" t="s">
        <v>1</v>
      </c>
      <c r="F3148">
        <f t="shared" si="245"/>
        <v>7</v>
      </c>
      <c r="G3148" t="s">
        <v>4127</v>
      </c>
      <c r="H3148" t="s">
        <v>3798</v>
      </c>
      <c r="I3148" t="s">
        <v>3785</v>
      </c>
      <c r="J3148" t="s">
        <v>4396</v>
      </c>
      <c r="K3148" s="46">
        <v>0.25940000000000002</v>
      </c>
      <c r="L3148" s="27">
        <v>0</v>
      </c>
      <c r="M3148" s="27">
        <v>8415.89</v>
      </c>
      <c r="N3148" s="27">
        <v>94265.73</v>
      </c>
      <c r="O3148" s="70">
        <f t="shared" si="246"/>
        <v>102681.62</v>
      </c>
      <c r="P3148" s="76">
        <v>1.4452627679935479</v>
      </c>
      <c r="Q3148" s="66">
        <f t="shared" si="247"/>
        <v>136238.75</v>
      </c>
      <c r="R3148" s="63">
        <v>1</v>
      </c>
      <c r="S3148" s="27">
        <v>102681.62</v>
      </c>
      <c r="T3148" s="27">
        <v>0</v>
      </c>
      <c r="U3148" s="64">
        <f t="shared" si="248"/>
        <v>136238.75</v>
      </c>
      <c r="V3148" s="65">
        <f t="shared" si="249"/>
        <v>238920.37</v>
      </c>
    </row>
    <row r="3149" spans="1:22" x14ac:dyDescent="0.25">
      <c r="A3149" s="1" t="s">
        <v>3734</v>
      </c>
      <c r="B3149" t="s">
        <v>61</v>
      </c>
      <c r="C3149" t="s">
        <v>2574</v>
      </c>
      <c r="D3149" t="s">
        <v>61</v>
      </c>
      <c r="E3149" t="s">
        <v>1</v>
      </c>
      <c r="F3149">
        <f t="shared" si="245"/>
        <v>7</v>
      </c>
      <c r="G3149" t="s">
        <v>3784</v>
      </c>
      <c r="H3149" t="s">
        <v>3782</v>
      </c>
      <c r="I3149" t="s">
        <v>3785</v>
      </c>
      <c r="J3149" t="s">
        <v>4396</v>
      </c>
      <c r="K3149" s="46">
        <v>0.99609999999999999</v>
      </c>
      <c r="L3149" s="27">
        <v>0</v>
      </c>
      <c r="M3149" s="27">
        <v>26202.639999999999</v>
      </c>
      <c r="N3149" s="27">
        <v>296334.27</v>
      </c>
      <c r="O3149" s="70">
        <f t="shared" si="246"/>
        <v>322536.91000000003</v>
      </c>
      <c r="P3149" s="76">
        <v>1.4452627679935479</v>
      </c>
      <c r="Q3149" s="66">
        <f t="shared" si="247"/>
        <v>428280.89</v>
      </c>
      <c r="R3149" s="63">
        <v>1</v>
      </c>
      <c r="S3149" s="27">
        <v>322536.91000000003</v>
      </c>
      <c r="T3149" s="27">
        <v>0</v>
      </c>
      <c r="U3149" s="64">
        <f t="shared" si="248"/>
        <v>428280.89</v>
      </c>
      <c r="V3149" s="65">
        <f t="shared" si="249"/>
        <v>750817.8</v>
      </c>
    </row>
    <row r="3150" spans="1:22" x14ac:dyDescent="0.25">
      <c r="A3150" s="1" t="s">
        <v>3734</v>
      </c>
      <c r="B3150" t="s">
        <v>61</v>
      </c>
      <c r="C3150" t="s">
        <v>2574</v>
      </c>
      <c r="D3150" t="s">
        <v>61</v>
      </c>
      <c r="E3150" t="s">
        <v>1</v>
      </c>
      <c r="F3150">
        <f t="shared" si="245"/>
        <v>7</v>
      </c>
      <c r="G3150" t="s">
        <v>4025</v>
      </c>
      <c r="H3150" t="s">
        <v>3782</v>
      </c>
      <c r="I3150" t="s">
        <v>3783</v>
      </c>
      <c r="J3150" t="s">
        <v>4396</v>
      </c>
      <c r="K3150" s="46">
        <v>1.1262000000000001</v>
      </c>
      <c r="L3150" s="27">
        <v>343344.66000000003</v>
      </c>
      <c r="M3150" s="27">
        <v>29624.95</v>
      </c>
      <c r="N3150" s="27">
        <v>1.4551915228366852E-11</v>
      </c>
      <c r="O3150" s="70">
        <f t="shared" si="246"/>
        <v>372969.61000000004</v>
      </c>
      <c r="P3150" s="76">
        <v>1.4452627679935479</v>
      </c>
      <c r="Q3150" s="66">
        <f t="shared" si="247"/>
        <v>0</v>
      </c>
      <c r="R3150" s="63">
        <v>1</v>
      </c>
      <c r="S3150" s="27">
        <v>372969.61000000004</v>
      </c>
      <c r="T3150" s="27">
        <v>0</v>
      </c>
      <c r="U3150" s="64">
        <f t="shared" si="248"/>
        <v>0</v>
      </c>
      <c r="V3150" s="65">
        <f t="shared" si="249"/>
        <v>372969.61000000004</v>
      </c>
    </row>
    <row r="3151" spans="1:22" x14ac:dyDescent="0.25">
      <c r="A3151" s="1" t="s">
        <v>3734</v>
      </c>
      <c r="B3151" t="s">
        <v>61</v>
      </c>
      <c r="C3151" t="s">
        <v>3044</v>
      </c>
      <c r="D3151" t="s">
        <v>3045</v>
      </c>
      <c r="E3151" t="s">
        <v>2</v>
      </c>
      <c r="F3151">
        <f t="shared" si="245"/>
        <v>7</v>
      </c>
      <c r="G3151" t="s">
        <v>3778</v>
      </c>
      <c r="H3151" t="s">
        <v>3779</v>
      </c>
      <c r="I3151" t="s">
        <v>3780</v>
      </c>
      <c r="J3151" t="s">
        <v>4396</v>
      </c>
      <c r="K3151" s="46">
        <v>2</v>
      </c>
      <c r="L3151" s="27">
        <v>0</v>
      </c>
      <c r="M3151" s="27">
        <v>329</v>
      </c>
      <c r="N3151" s="27">
        <v>344.39999999999992</v>
      </c>
      <c r="O3151" s="70">
        <f t="shared" si="246"/>
        <v>673.39999999999986</v>
      </c>
      <c r="P3151" s="76">
        <v>1.4452671312427412</v>
      </c>
      <c r="Q3151" s="66">
        <f t="shared" si="247"/>
        <v>497.75</v>
      </c>
      <c r="R3151" s="63">
        <v>1</v>
      </c>
      <c r="S3151" s="27">
        <v>673.4</v>
      </c>
      <c r="T3151" s="27">
        <v>0</v>
      </c>
      <c r="U3151" s="64">
        <f t="shared" si="248"/>
        <v>497.75</v>
      </c>
      <c r="V3151" s="65">
        <f t="shared" si="249"/>
        <v>1171.1500000000001</v>
      </c>
    </row>
    <row r="3152" spans="1:22" x14ac:dyDescent="0.25">
      <c r="A3152" s="1" t="s">
        <v>3735</v>
      </c>
      <c r="B3152" t="s">
        <v>62</v>
      </c>
      <c r="C3152" t="s">
        <v>144</v>
      </c>
      <c r="D3152" t="s">
        <v>62</v>
      </c>
      <c r="E3152" t="s">
        <v>0</v>
      </c>
      <c r="F3152">
        <f t="shared" si="245"/>
        <v>7</v>
      </c>
      <c r="G3152" t="s">
        <v>3778</v>
      </c>
      <c r="H3152" t="s">
        <v>3779</v>
      </c>
      <c r="I3152" t="s">
        <v>3780</v>
      </c>
      <c r="J3152" t="s">
        <v>4396</v>
      </c>
      <c r="K3152" s="46">
        <v>4.8030999999999997</v>
      </c>
      <c r="L3152" s="27">
        <v>14369.46</v>
      </c>
      <c r="M3152" s="27">
        <v>21459.68</v>
      </c>
      <c r="N3152" s="27">
        <v>35930.71</v>
      </c>
      <c r="O3152" s="70">
        <f t="shared" si="246"/>
        <v>71759.850000000006</v>
      </c>
      <c r="P3152" s="76">
        <v>1.4452628406173995</v>
      </c>
      <c r="Q3152" s="66">
        <f t="shared" si="247"/>
        <v>51929.32</v>
      </c>
      <c r="R3152" s="63">
        <v>1</v>
      </c>
      <c r="S3152" s="27">
        <v>71759.850000000006</v>
      </c>
      <c r="T3152" s="27">
        <v>0</v>
      </c>
      <c r="U3152" s="64">
        <f t="shared" si="248"/>
        <v>51929.32</v>
      </c>
      <c r="V3152" s="65">
        <f t="shared" si="249"/>
        <v>123689.17000000001</v>
      </c>
    </row>
    <row r="3153" spans="1:22" x14ac:dyDescent="0.25">
      <c r="A3153" s="1" t="s">
        <v>3735</v>
      </c>
      <c r="B3153" t="s">
        <v>62</v>
      </c>
      <c r="C3153" t="s">
        <v>144</v>
      </c>
      <c r="D3153" t="s">
        <v>62</v>
      </c>
      <c r="E3153" t="s">
        <v>0</v>
      </c>
      <c r="F3153">
        <f t="shared" si="245"/>
        <v>7</v>
      </c>
      <c r="G3153" t="s">
        <v>3807</v>
      </c>
      <c r="H3153" t="s">
        <v>3782</v>
      </c>
      <c r="I3153" t="s">
        <v>3785</v>
      </c>
      <c r="J3153" t="s">
        <v>4397</v>
      </c>
      <c r="K3153" s="46">
        <v>0.14699999999999999</v>
      </c>
      <c r="L3153" s="27">
        <v>0</v>
      </c>
      <c r="M3153" s="27">
        <v>656.78</v>
      </c>
      <c r="N3153" s="27">
        <v>1840.72</v>
      </c>
      <c r="O3153" s="70">
        <f t="shared" si="246"/>
        <v>2497.5</v>
      </c>
      <c r="P3153" s="76">
        <v>1.4452624776099157</v>
      </c>
      <c r="Q3153" s="66">
        <f t="shared" si="247"/>
        <v>2660.32</v>
      </c>
      <c r="R3153" s="63">
        <v>1</v>
      </c>
      <c r="S3153" s="27">
        <v>0</v>
      </c>
      <c r="T3153" s="27">
        <v>2497.5</v>
      </c>
      <c r="U3153" s="64">
        <f t="shared" si="248"/>
        <v>2660.32</v>
      </c>
      <c r="V3153" s="65">
        <f t="shared" si="249"/>
        <v>5157.82</v>
      </c>
    </row>
    <row r="3154" spans="1:22" x14ac:dyDescent="0.25">
      <c r="A3154" s="1" t="s">
        <v>3735</v>
      </c>
      <c r="B3154" t="s">
        <v>62</v>
      </c>
      <c r="C3154" t="s">
        <v>144</v>
      </c>
      <c r="D3154" t="s">
        <v>62</v>
      </c>
      <c r="E3154" t="s">
        <v>0</v>
      </c>
      <c r="F3154">
        <f t="shared" si="245"/>
        <v>7</v>
      </c>
      <c r="G3154" t="s">
        <v>3870</v>
      </c>
      <c r="H3154" t="s">
        <v>3782</v>
      </c>
      <c r="I3154" t="s">
        <v>3783</v>
      </c>
      <c r="J3154" t="s">
        <v>4397</v>
      </c>
      <c r="K3154" s="46">
        <v>0.49009999999999998</v>
      </c>
      <c r="L3154" s="27">
        <v>5168.82</v>
      </c>
      <c r="M3154" s="27">
        <v>2189.71</v>
      </c>
      <c r="N3154" s="27">
        <v>0</v>
      </c>
      <c r="O3154" s="70">
        <f t="shared" si="246"/>
        <v>7358.53</v>
      </c>
      <c r="P3154" s="76">
        <v>0</v>
      </c>
      <c r="Q3154" s="66">
        <f t="shared" si="247"/>
        <v>0</v>
      </c>
      <c r="R3154" s="63">
        <v>1</v>
      </c>
      <c r="S3154" s="27">
        <v>0</v>
      </c>
      <c r="T3154" s="27">
        <v>7358.53</v>
      </c>
      <c r="U3154" s="64">
        <f t="shared" si="248"/>
        <v>0</v>
      </c>
      <c r="V3154" s="65">
        <f t="shared" si="249"/>
        <v>7358.53</v>
      </c>
    </row>
    <row r="3155" spans="1:22" x14ac:dyDescent="0.25">
      <c r="A3155" s="1" t="s">
        <v>3735</v>
      </c>
      <c r="B3155" t="s">
        <v>62</v>
      </c>
      <c r="C3155" t="s">
        <v>144</v>
      </c>
      <c r="D3155" t="s">
        <v>62</v>
      </c>
      <c r="E3155" t="s">
        <v>0</v>
      </c>
      <c r="F3155">
        <f t="shared" si="245"/>
        <v>7</v>
      </c>
      <c r="G3155" t="s">
        <v>3796</v>
      </c>
      <c r="H3155" t="s">
        <v>3782</v>
      </c>
      <c r="I3155" t="s">
        <v>3783</v>
      </c>
      <c r="J3155" t="s">
        <v>4397</v>
      </c>
      <c r="K3155" s="46">
        <v>1.2252000000000001</v>
      </c>
      <c r="L3155" s="27">
        <v>12921.509999999998</v>
      </c>
      <c r="M3155" s="27">
        <v>5474.05</v>
      </c>
      <c r="N3155" s="27">
        <v>1.8900436771218665E-12</v>
      </c>
      <c r="O3155" s="70">
        <f t="shared" si="246"/>
        <v>18395.560000000001</v>
      </c>
      <c r="P3155" s="76">
        <v>1.4452624776099157</v>
      </c>
      <c r="Q3155" s="66">
        <f t="shared" si="247"/>
        <v>0</v>
      </c>
      <c r="R3155" s="63">
        <v>1</v>
      </c>
      <c r="S3155" s="27">
        <v>0</v>
      </c>
      <c r="T3155" s="27">
        <v>18395.560000000001</v>
      </c>
      <c r="U3155" s="64">
        <f t="shared" si="248"/>
        <v>0</v>
      </c>
      <c r="V3155" s="65">
        <f t="shared" si="249"/>
        <v>18395.560000000001</v>
      </c>
    </row>
    <row r="3156" spans="1:22" x14ac:dyDescent="0.25">
      <c r="A3156" s="1" t="s">
        <v>3735</v>
      </c>
      <c r="B3156" t="s">
        <v>62</v>
      </c>
      <c r="C3156" t="s">
        <v>144</v>
      </c>
      <c r="D3156" t="s">
        <v>62</v>
      </c>
      <c r="E3156" t="s">
        <v>0</v>
      </c>
      <c r="F3156">
        <f t="shared" si="245"/>
        <v>7</v>
      </c>
      <c r="G3156" t="s">
        <v>3788</v>
      </c>
      <c r="H3156" t="s">
        <v>3782</v>
      </c>
      <c r="I3156" t="s">
        <v>3785</v>
      </c>
      <c r="J3156" t="s">
        <v>4397</v>
      </c>
      <c r="K3156" s="46">
        <v>0.49009999999999998</v>
      </c>
      <c r="L3156" s="27">
        <v>0</v>
      </c>
      <c r="M3156" s="27">
        <v>2189.71</v>
      </c>
      <c r="N3156" s="27">
        <v>5118.18</v>
      </c>
      <c r="O3156" s="70">
        <f t="shared" si="246"/>
        <v>7307.89</v>
      </c>
      <c r="P3156" s="76">
        <v>1.4452624776099157</v>
      </c>
      <c r="Q3156" s="66">
        <f t="shared" si="247"/>
        <v>7397.11</v>
      </c>
      <c r="R3156" s="63">
        <v>1</v>
      </c>
      <c r="S3156" s="27">
        <v>0</v>
      </c>
      <c r="T3156" s="27">
        <v>7307.89</v>
      </c>
      <c r="U3156" s="64">
        <f t="shared" si="248"/>
        <v>7397.11</v>
      </c>
      <c r="V3156" s="65">
        <f t="shared" si="249"/>
        <v>14705</v>
      </c>
    </row>
    <row r="3157" spans="1:22" x14ac:dyDescent="0.25">
      <c r="A3157" s="1" t="s">
        <v>3735</v>
      </c>
      <c r="B3157" t="s">
        <v>62</v>
      </c>
      <c r="C3157" t="s">
        <v>144</v>
      </c>
      <c r="D3157" t="s">
        <v>62</v>
      </c>
      <c r="E3157" t="s">
        <v>0</v>
      </c>
      <c r="F3157">
        <f t="shared" si="245"/>
        <v>7</v>
      </c>
      <c r="G3157" t="s">
        <v>3789</v>
      </c>
      <c r="H3157" t="s">
        <v>3782</v>
      </c>
      <c r="I3157" t="s">
        <v>3785</v>
      </c>
      <c r="J3157" t="s">
        <v>4397</v>
      </c>
      <c r="K3157" s="46">
        <v>0.245</v>
      </c>
      <c r="L3157" s="27">
        <v>0</v>
      </c>
      <c r="M3157" s="27">
        <v>1094.6300000000001</v>
      </c>
      <c r="N3157" s="27">
        <v>3067.86</v>
      </c>
      <c r="O3157" s="70">
        <f t="shared" si="246"/>
        <v>4162.49</v>
      </c>
      <c r="P3157" s="76">
        <v>1.4452624776099157</v>
      </c>
      <c r="Q3157" s="66">
        <f t="shared" si="247"/>
        <v>4433.8599999999997</v>
      </c>
      <c r="R3157" s="63">
        <v>1</v>
      </c>
      <c r="S3157" s="27">
        <v>0</v>
      </c>
      <c r="T3157" s="27">
        <v>4162.4900000000007</v>
      </c>
      <c r="U3157" s="64">
        <f t="shared" si="248"/>
        <v>4433.8599999999997</v>
      </c>
      <c r="V3157" s="65">
        <f t="shared" si="249"/>
        <v>8596.35</v>
      </c>
    </row>
    <row r="3158" spans="1:22" x14ac:dyDescent="0.25">
      <c r="A3158" s="1" t="s">
        <v>3735</v>
      </c>
      <c r="B3158" t="s">
        <v>62</v>
      </c>
      <c r="C3158" t="s">
        <v>1628</v>
      </c>
      <c r="D3158" t="s">
        <v>1554</v>
      </c>
      <c r="E3158" t="s">
        <v>3</v>
      </c>
      <c r="F3158">
        <f t="shared" si="245"/>
        <v>7</v>
      </c>
      <c r="G3158" t="s">
        <v>3778</v>
      </c>
      <c r="H3158" t="s">
        <v>3779</v>
      </c>
      <c r="I3158" t="s">
        <v>3780</v>
      </c>
      <c r="J3158" t="s">
        <v>4397</v>
      </c>
      <c r="K3158" s="46">
        <v>1.4657</v>
      </c>
      <c r="L3158" s="27">
        <v>0</v>
      </c>
      <c r="M3158" s="27">
        <v>0</v>
      </c>
      <c r="N3158" s="27">
        <v>0</v>
      </c>
      <c r="O3158" s="70">
        <f t="shared" si="246"/>
        <v>0</v>
      </c>
      <c r="P3158" s="76">
        <v>0</v>
      </c>
      <c r="Q3158" s="66">
        <f t="shared" si="247"/>
        <v>0</v>
      </c>
      <c r="R3158" s="63">
        <v>0</v>
      </c>
      <c r="S3158" s="27">
        <v>0</v>
      </c>
      <c r="T3158" s="27">
        <v>0</v>
      </c>
      <c r="U3158" s="64">
        <f t="shared" si="248"/>
        <v>0</v>
      </c>
      <c r="V3158" s="65">
        <f t="shared" si="249"/>
        <v>0</v>
      </c>
    </row>
    <row r="3159" spans="1:22" x14ac:dyDescent="0.25">
      <c r="A3159" s="1" t="s">
        <v>3735</v>
      </c>
      <c r="B3159" t="s">
        <v>62</v>
      </c>
      <c r="C3159" t="s">
        <v>1628</v>
      </c>
      <c r="D3159" t="s">
        <v>1554</v>
      </c>
      <c r="E3159" t="s">
        <v>3</v>
      </c>
      <c r="F3159">
        <f t="shared" si="245"/>
        <v>7</v>
      </c>
      <c r="G3159" t="s">
        <v>3902</v>
      </c>
      <c r="H3159" t="s">
        <v>3782</v>
      </c>
      <c r="I3159" t="s">
        <v>3783</v>
      </c>
      <c r="J3159" t="s">
        <v>4397</v>
      </c>
      <c r="K3159" s="46">
        <v>1</v>
      </c>
      <c r="L3159" s="27">
        <v>0</v>
      </c>
      <c r="M3159" s="27">
        <v>0</v>
      </c>
      <c r="N3159" s="27">
        <v>0</v>
      </c>
      <c r="O3159" s="70">
        <f t="shared" si="246"/>
        <v>0</v>
      </c>
      <c r="P3159" s="76">
        <v>0</v>
      </c>
      <c r="Q3159" s="66">
        <f t="shared" si="247"/>
        <v>0</v>
      </c>
      <c r="R3159" s="63">
        <v>0</v>
      </c>
      <c r="S3159" s="27">
        <v>0</v>
      </c>
      <c r="T3159" s="27">
        <v>0</v>
      </c>
      <c r="U3159" s="64">
        <f t="shared" si="248"/>
        <v>0</v>
      </c>
      <c r="V3159" s="65">
        <f t="shared" si="249"/>
        <v>0</v>
      </c>
    </row>
    <row r="3160" spans="1:22" x14ac:dyDescent="0.25">
      <c r="A3160" s="1" t="s">
        <v>3735</v>
      </c>
      <c r="B3160" t="s">
        <v>62</v>
      </c>
      <c r="C3160" t="s">
        <v>1628</v>
      </c>
      <c r="D3160" t="s">
        <v>1554</v>
      </c>
      <c r="E3160" t="s">
        <v>3</v>
      </c>
      <c r="F3160">
        <f t="shared" si="245"/>
        <v>7</v>
      </c>
      <c r="G3160" t="s">
        <v>3787</v>
      </c>
      <c r="H3160" t="s">
        <v>3782</v>
      </c>
      <c r="I3160" t="s">
        <v>3785</v>
      </c>
      <c r="J3160" t="s">
        <v>4397</v>
      </c>
      <c r="K3160" s="46">
        <v>2</v>
      </c>
      <c r="L3160" s="27">
        <v>0</v>
      </c>
      <c r="M3160" s="27">
        <v>0</v>
      </c>
      <c r="N3160" s="27">
        <v>0</v>
      </c>
      <c r="O3160" s="70">
        <f t="shared" si="246"/>
        <v>0</v>
      </c>
      <c r="P3160" s="76">
        <v>0</v>
      </c>
      <c r="Q3160" s="66">
        <f t="shared" si="247"/>
        <v>0</v>
      </c>
      <c r="R3160" s="63">
        <v>0</v>
      </c>
      <c r="S3160" s="27">
        <v>0</v>
      </c>
      <c r="T3160" s="27">
        <v>0</v>
      </c>
      <c r="U3160" s="64">
        <f t="shared" si="248"/>
        <v>0</v>
      </c>
      <c r="V3160" s="65">
        <f t="shared" si="249"/>
        <v>0</v>
      </c>
    </row>
    <row r="3161" spans="1:22" x14ac:dyDescent="0.25">
      <c r="A3161" s="1" t="s">
        <v>3735</v>
      </c>
      <c r="B3161" t="s">
        <v>62</v>
      </c>
      <c r="C3161" t="s">
        <v>1629</v>
      </c>
      <c r="D3161" t="s">
        <v>992</v>
      </c>
      <c r="E3161" t="s">
        <v>3</v>
      </c>
      <c r="F3161">
        <f t="shared" si="245"/>
        <v>7</v>
      </c>
      <c r="G3161" t="s">
        <v>3778</v>
      </c>
      <c r="H3161" t="s">
        <v>3779</v>
      </c>
      <c r="I3161" t="s">
        <v>3780</v>
      </c>
      <c r="J3161" t="s">
        <v>4397</v>
      </c>
      <c r="K3161" s="46">
        <v>1.4206000000000001</v>
      </c>
      <c r="L3161" s="27">
        <v>0</v>
      </c>
      <c r="M3161" s="27">
        <v>0</v>
      </c>
      <c r="N3161" s="27">
        <v>0</v>
      </c>
      <c r="O3161" s="70">
        <f t="shared" si="246"/>
        <v>0</v>
      </c>
      <c r="P3161" s="76">
        <v>0</v>
      </c>
      <c r="Q3161" s="66">
        <f t="shared" si="247"/>
        <v>0</v>
      </c>
      <c r="R3161" s="63">
        <v>0</v>
      </c>
      <c r="S3161" s="27">
        <v>0</v>
      </c>
      <c r="T3161" s="27">
        <v>0</v>
      </c>
      <c r="U3161" s="64">
        <f t="shared" si="248"/>
        <v>0</v>
      </c>
      <c r="V3161" s="65">
        <f t="shared" si="249"/>
        <v>0</v>
      </c>
    </row>
    <row r="3162" spans="1:22" x14ac:dyDescent="0.25">
      <c r="A3162" s="1" t="s">
        <v>3735</v>
      </c>
      <c r="B3162" t="s">
        <v>62</v>
      </c>
      <c r="C3162" t="s">
        <v>1629</v>
      </c>
      <c r="D3162" t="s">
        <v>992</v>
      </c>
      <c r="E3162" t="s">
        <v>3</v>
      </c>
      <c r="F3162">
        <f t="shared" si="245"/>
        <v>7</v>
      </c>
      <c r="G3162" t="s">
        <v>3787</v>
      </c>
      <c r="H3162" t="s">
        <v>3782</v>
      </c>
      <c r="I3162" t="s">
        <v>3785</v>
      </c>
      <c r="J3162" t="s">
        <v>4397</v>
      </c>
      <c r="K3162" s="46">
        <v>0.97750000000000004</v>
      </c>
      <c r="L3162" s="27">
        <v>0</v>
      </c>
      <c r="M3162" s="27">
        <v>0</v>
      </c>
      <c r="N3162" s="27">
        <v>0</v>
      </c>
      <c r="O3162" s="70">
        <f t="shared" si="246"/>
        <v>0</v>
      </c>
      <c r="P3162" s="76">
        <v>0</v>
      </c>
      <c r="Q3162" s="66">
        <f t="shared" si="247"/>
        <v>0</v>
      </c>
      <c r="R3162" s="63">
        <v>0</v>
      </c>
      <c r="S3162" s="27">
        <v>0</v>
      </c>
      <c r="T3162" s="27">
        <v>0</v>
      </c>
      <c r="U3162" s="64">
        <f t="shared" si="248"/>
        <v>0</v>
      </c>
      <c r="V3162" s="65">
        <f t="shared" si="249"/>
        <v>0</v>
      </c>
    </row>
    <row r="3163" spans="1:22" x14ac:dyDescent="0.25">
      <c r="A3163" s="1" t="s">
        <v>3735</v>
      </c>
      <c r="B3163" t="s">
        <v>62</v>
      </c>
      <c r="C3163" t="s">
        <v>1629</v>
      </c>
      <c r="D3163" t="s">
        <v>992</v>
      </c>
      <c r="E3163" t="s">
        <v>3</v>
      </c>
      <c r="F3163">
        <f t="shared" si="245"/>
        <v>7</v>
      </c>
      <c r="G3163" t="s">
        <v>3869</v>
      </c>
      <c r="H3163" t="s">
        <v>3782</v>
      </c>
      <c r="I3163" t="s">
        <v>3785</v>
      </c>
      <c r="J3163" t="s">
        <v>4397</v>
      </c>
      <c r="K3163" s="46">
        <v>0.98270000000000002</v>
      </c>
      <c r="L3163" s="27">
        <v>0</v>
      </c>
      <c r="M3163" s="27">
        <v>0</v>
      </c>
      <c r="N3163" s="27">
        <v>0</v>
      </c>
      <c r="O3163" s="70">
        <f t="shared" si="246"/>
        <v>0</v>
      </c>
      <c r="P3163" s="76">
        <v>0</v>
      </c>
      <c r="Q3163" s="66">
        <f t="shared" si="247"/>
        <v>0</v>
      </c>
      <c r="R3163" s="63">
        <v>0</v>
      </c>
      <c r="S3163" s="27">
        <v>0</v>
      </c>
      <c r="T3163" s="27">
        <v>0</v>
      </c>
      <c r="U3163" s="64">
        <f t="shared" si="248"/>
        <v>0</v>
      </c>
      <c r="V3163" s="65">
        <f t="shared" si="249"/>
        <v>0</v>
      </c>
    </row>
    <row r="3164" spans="1:22" x14ac:dyDescent="0.25">
      <c r="A3164" s="1" t="s">
        <v>3735</v>
      </c>
      <c r="B3164" t="s">
        <v>62</v>
      </c>
      <c r="C3164" t="s">
        <v>1630</v>
      </c>
      <c r="D3164" t="s">
        <v>1631</v>
      </c>
      <c r="E3164" t="s">
        <v>3</v>
      </c>
      <c r="F3164">
        <f t="shared" si="245"/>
        <v>7</v>
      </c>
      <c r="G3164" t="s">
        <v>3778</v>
      </c>
      <c r="H3164" t="s">
        <v>3779</v>
      </c>
      <c r="I3164" t="s">
        <v>3780</v>
      </c>
      <c r="J3164" t="s">
        <v>4397</v>
      </c>
      <c r="K3164" s="46">
        <v>1.4538</v>
      </c>
      <c r="L3164" s="27">
        <v>0</v>
      </c>
      <c r="M3164" s="27">
        <v>0</v>
      </c>
      <c r="N3164" s="27">
        <v>0</v>
      </c>
      <c r="O3164" s="70">
        <f t="shared" si="246"/>
        <v>0</v>
      </c>
      <c r="P3164" s="76">
        <v>0</v>
      </c>
      <c r="Q3164" s="66">
        <f t="shared" si="247"/>
        <v>0</v>
      </c>
      <c r="R3164" s="63">
        <v>0</v>
      </c>
      <c r="S3164" s="27">
        <v>0</v>
      </c>
      <c r="T3164" s="27">
        <v>0</v>
      </c>
      <c r="U3164" s="64">
        <f t="shared" si="248"/>
        <v>0</v>
      </c>
      <c r="V3164" s="65">
        <f t="shared" si="249"/>
        <v>0</v>
      </c>
    </row>
    <row r="3165" spans="1:22" x14ac:dyDescent="0.25">
      <c r="A3165" s="1" t="s">
        <v>3735</v>
      </c>
      <c r="B3165" t="s">
        <v>62</v>
      </c>
      <c r="C3165" t="s">
        <v>1630</v>
      </c>
      <c r="D3165" t="s">
        <v>1631</v>
      </c>
      <c r="E3165" t="s">
        <v>3</v>
      </c>
      <c r="F3165">
        <f t="shared" si="245"/>
        <v>7</v>
      </c>
      <c r="G3165" t="s">
        <v>3902</v>
      </c>
      <c r="H3165" t="s">
        <v>3782</v>
      </c>
      <c r="I3165" t="s">
        <v>3783</v>
      </c>
      <c r="J3165" t="s">
        <v>4397</v>
      </c>
      <c r="K3165" s="46">
        <v>1.5</v>
      </c>
      <c r="L3165" s="27">
        <v>0</v>
      </c>
      <c r="M3165" s="27">
        <v>0</v>
      </c>
      <c r="N3165" s="27">
        <v>0</v>
      </c>
      <c r="O3165" s="70">
        <f t="shared" si="246"/>
        <v>0</v>
      </c>
      <c r="P3165" s="76">
        <v>0</v>
      </c>
      <c r="Q3165" s="66">
        <f t="shared" si="247"/>
        <v>0</v>
      </c>
      <c r="R3165" s="63">
        <v>0</v>
      </c>
      <c r="S3165" s="27">
        <v>0</v>
      </c>
      <c r="T3165" s="27">
        <v>0</v>
      </c>
      <c r="U3165" s="64">
        <f t="shared" si="248"/>
        <v>0</v>
      </c>
      <c r="V3165" s="65">
        <f t="shared" si="249"/>
        <v>0</v>
      </c>
    </row>
    <row r="3166" spans="1:22" x14ac:dyDescent="0.25">
      <c r="A3166" s="1" t="s">
        <v>3735</v>
      </c>
      <c r="B3166" t="s">
        <v>62</v>
      </c>
      <c r="C3166" t="s">
        <v>1630</v>
      </c>
      <c r="D3166" t="s">
        <v>1631</v>
      </c>
      <c r="E3166" t="s">
        <v>3</v>
      </c>
      <c r="F3166">
        <f t="shared" si="245"/>
        <v>7</v>
      </c>
      <c r="G3166" t="s">
        <v>3787</v>
      </c>
      <c r="H3166" t="s">
        <v>3782</v>
      </c>
      <c r="I3166" t="s">
        <v>3785</v>
      </c>
      <c r="J3166" t="s">
        <v>4397</v>
      </c>
      <c r="K3166" s="46">
        <v>1</v>
      </c>
      <c r="L3166" s="27">
        <v>0</v>
      </c>
      <c r="M3166" s="27">
        <v>0</v>
      </c>
      <c r="N3166" s="27">
        <v>0</v>
      </c>
      <c r="O3166" s="70">
        <f t="shared" si="246"/>
        <v>0</v>
      </c>
      <c r="P3166" s="76">
        <v>0</v>
      </c>
      <c r="Q3166" s="66">
        <f t="shared" si="247"/>
        <v>0</v>
      </c>
      <c r="R3166" s="63">
        <v>0</v>
      </c>
      <c r="S3166" s="27">
        <v>0</v>
      </c>
      <c r="T3166" s="27">
        <v>0</v>
      </c>
      <c r="U3166" s="64">
        <f t="shared" si="248"/>
        <v>0</v>
      </c>
      <c r="V3166" s="65">
        <f t="shared" si="249"/>
        <v>0</v>
      </c>
    </row>
    <row r="3167" spans="1:22" x14ac:dyDescent="0.25">
      <c r="A3167" s="1" t="s">
        <v>3735</v>
      </c>
      <c r="B3167" t="s">
        <v>62</v>
      </c>
      <c r="C3167" t="s">
        <v>1630</v>
      </c>
      <c r="D3167" t="s">
        <v>1631</v>
      </c>
      <c r="E3167" t="s">
        <v>3</v>
      </c>
      <c r="F3167">
        <f t="shared" si="245"/>
        <v>7</v>
      </c>
      <c r="G3167" t="s">
        <v>3869</v>
      </c>
      <c r="H3167" t="s">
        <v>3782</v>
      </c>
      <c r="I3167" t="s">
        <v>3785</v>
      </c>
      <c r="J3167" t="s">
        <v>4397</v>
      </c>
      <c r="K3167" s="46">
        <v>1.9738</v>
      </c>
      <c r="L3167" s="27">
        <v>0</v>
      </c>
      <c r="M3167" s="27">
        <v>0</v>
      </c>
      <c r="N3167" s="27">
        <v>0</v>
      </c>
      <c r="O3167" s="70">
        <f t="shared" si="246"/>
        <v>0</v>
      </c>
      <c r="P3167" s="76">
        <v>0</v>
      </c>
      <c r="Q3167" s="66">
        <f t="shared" si="247"/>
        <v>0</v>
      </c>
      <c r="R3167" s="63">
        <v>0</v>
      </c>
      <c r="S3167" s="27">
        <v>0</v>
      </c>
      <c r="T3167" s="27">
        <v>0</v>
      </c>
      <c r="U3167" s="64">
        <f t="shared" si="248"/>
        <v>0</v>
      </c>
      <c r="V3167" s="65">
        <f t="shared" si="249"/>
        <v>0</v>
      </c>
    </row>
    <row r="3168" spans="1:22" x14ac:dyDescent="0.25">
      <c r="A3168" s="1" t="s">
        <v>3735</v>
      </c>
      <c r="B3168" t="s">
        <v>62</v>
      </c>
      <c r="C3168" t="s">
        <v>1632</v>
      </c>
      <c r="D3168" t="s">
        <v>1633</v>
      </c>
      <c r="E3168" t="s">
        <v>3</v>
      </c>
      <c r="F3168">
        <f t="shared" si="245"/>
        <v>7</v>
      </c>
      <c r="G3168" t="s">
        <v>3778</v>
      </c>
      <c r="H3168" t="s">
        <v>3779</v>
      </c>
      <c r="I3168" t="s">
        <v>3780</v>
      </c>
      <c r="J3168" t="s">
        <v>4397</v>
      </c>
      <c r="K3168" s="46">
        <v>1.4447000000000001</v>
      </c>
      <c r="L3168" s="27">
        <v>0</v>
      </c>
      <c r="M3168" s="27">
        <v>28.17</v>
      </c>
      <c r="N3168" s="27">
        <v>40.159999999999997</v>
      </c>
      <c r="O3168" s="70">
        <f t="shared" si="246"/>
        <v>68.33</v>
      </c>
      <c r="P3168" s="76">
        <v>1.4452191235059761</v>
      </c>
      <c r="Q3168" s="66">
        <f t="shared" si="247"/>
        <v>58.04</v>
      </c>
      <c r="R3168" s="63">
        <v>1</v>
      </c>
      <c r="S3168" s="27">
        <v>0</v>
      </c>
      <c r="T3168" s="27">
        <v>68.33</v>
      </c>
      <c r="U3168" s="64">
        <f t="shared" si="248"/>
        <v>58.04</v>
      </c>
      <c r="V3168" s="65">
        <f t="shared" si="249"/>
        <v>126.37</v>
      </c>
    </row>
    <row r="3169" spans="1:22" x14ac:dyDescent="0.25">
      <c r="A3169" s="1" t="s">
        <v>3735</v>
      </c>
      <c r="B3169" t="s">
        <v>62</v>
      </c>
      <c r="C3169" t="s">
        <v>1634</v>
      </c>
      <c r="D3169" t="s">
        <v>1635</v>
      </c>
      <c r="E3169" t="s">
        <v>3</v>
      </c>
      <c r="F3169">
        <f t="shared" si="245"/>
        <v>7</v>
      </c>
      <c r="G3169" t="s">
        <v>3778</v>
      </c>
      <c r="H3169" t="s">
        <v>3779</v>
      </c>
      <c r="I3169" t="s">
        <v>3780</v>
      </c>
      <c r="J3169" t="s">
        <v>4397</v>
      </c>
      <c r="K3169" s="46">
        <v>1.4311</v>
      </c>
      <c r="L3169" s="27">
        <v>0</v>
      </c>
      <c r="M3169" s="27">
        <v>0</v>
      </c>
      <c r="N3169" s="27">
        <v>0</v>
      </c>
      <c r="O3169" s="70">
        <f t="shared" si="246"/>
        <v>0</v>
      </c>
      <c r="P3169" s="76">
        <v>0</v>
      </c>
      <c r="Q3169" s="66">
        <f t="shared" si="247"/>
        <v>0</v>
      </c>
      <c r="R3169" s="63">
        <v>0</v>
      </c>
      <c r="S3169" s="27">
        <v>0</v>
      </c>
      <c r="T3169" s="27">
        <v>0</v>
      </c>
      <c r="U3169" s="64">
        <f t="shared" si="248"/>
        <v>0</v>
      </c>
      <c r="V3169" s="65">
        <f t="shared" si="249"/>
        <v>0</v>
      </c>
    </row>
    <row r="3170" spans="1:22" x14ac:dyDescent="0.25">
      <c r="A3170" s="1" t="s">
        <v>3735</v>
      </c>
      <c r="B3170" t="s">
        <v>62</v>
      </c>
      <c r="C3170" t="s">
        <v>1634</v>
      </c>
      <c r="D3170" t="s">
        <v>1635</v>
      </c>
      <c r="E3170" t="s">
        <v>3</v>
      </c>
      <c r="F3170">
        <f t="shared" si="245"/>
        <v>7</v>
      </c>
      <c r="G3170" t="s">
        <v>3902</v>
      </c>
      <c r="H3170" t="s">
        <v>3782</v>
      </c>
      <c r="I3170" t="s">
        <v>3783</v>
      </c>
      <c r="J3170" t="s">
        <v>4397</v>
      </c>
      <c r="K3170" s="46">
        <v>0.98740000000000006</v>
      </c>
      <c r="L3170" s="27">
        <v>0</v>
      </c>
      <c r="M3170" s="27">
        <v>0</v>
      </c>
      <c r="N3170" s="27">
        <v>0</v>
      </c>
      <c r="O3170" s="70">
        <f t="shared" si="246"/>
        <v>0</v>
      </c>
      <c r="P3170" s="76">
        <v>0</v>
      </c>
      <c r="Q3170" s="66">
        <f t="shared" si="247"/>
        <v>0</v>
      </c>
      <c r="R3170" s="63">
        <v>0</v>
      </c>
      <c r="S3170" s="27">
        <v>0</v>
      </c>
      <c r="T3170" s="27">
        <v>0</v>
      </c>
      <c r="U3170" s="64">
        <f t="shared" si="248"/>
        <v>0</v>
      </c>
      <c r="V3170" s="65">
        <f t="shared" si="249"/>
        <v>0</v>
      </c>
    </row>
    <row r="3171" spans="1:22" x14ac:dyDescent="0.25">
      <c r="A3171" s="1" t="s">
        <v>3735</v>
      </c>
      <c r="B3171" t="s">
        <v>62</v>
      </c>
      <c r="C3171" t="s">
        <v>1634</v>
      </c>
      <c r="D3171" t="s">
        <v>1635</v>
      </c>
      <c r="E3171" t="s">
        <v>3</v>
      </c>
      <c r="F3171">
        <f t="shared" si="245"/>
        <v>7</v>
      </c>
      <c r="G3171" t="s">
        <v>3784</v>
      </c>
      <c r="H3171" t="s">
        <v>3782</v>
      </c>
      <c r="I3171" t="s">
        <v>3785</v>
      </c>
      <c r="J3171" t="s">
        <v>4397</v>
      </c>
      <c r="K3171" s="46">
        <v>0.25769999999999998</v>
      </c>
      <c r="L3171" s="27">
        <v>0</v>
      </c>
      <c r="M3171" s="27">
        <v>0</v>
      </c>
      <c r="N3171" s="27">
        <v>0</v>
      </c>
      <c r="O3171" s="70">
        <f t="shared" si="246"/>
        <v>0</v>
      </c>
      <c r="P3171" s="76">
        <v>0</v>
      </c>
      <c r="Q3171" s="66">
        <f t="shared" si="247"/>
        <v>0</v>
      </c>
      <c r="R3171" s="63">
        <v>0</v>
      </c>
      <c r="S3171" s="27">
        <v>0</v>
      </c>
      <c r="T3171" s="27">
        <v>0</v>
      </c>
      <c r="U3171" s="64">
        <f t="shared" si="248"/>
        <v>0</v>
      </c>
      <c r="V3171" s="65">
        <f t="shared" si="249"/>
        <v>0</v>
      </c>
    </row>
    <row r="3172" spans="1:22" x14ac:dyDescent="0.25">
      <c r="A3172" s="1" t="s">
        <v>3735</v>
      </c>
      <c r="B3172" t="s">
        <v>62</v>
      </c>
      <c r="C3172" t="s">
        <v>1634</v>
      </c>
      <c r="D3172" t="s">
        <v>1635</v>
      </c>
      <c r="E3172" t="s">
        <v>3</v>
      </c>
      <c r="F3172">
        <f t="shared" si="245"/>
        <v>7</v>
      </c>
      <c r="G3172" t="s">
        <v>3787</v>
      </c>
      <c r="H3172" t="s">
        <v>3782</v>
      </c>
      <c r="I3172" t="s">
        <v>3785</v>
      </c>
      <c r="J3172" t="s">
        <v>4397</v>
      </c>
      <c r="K3172" s="46">
        <v>1</v>
      </c>
      <c r="L3172" s="27">
        <v>0</v>
      </c>
      <c r="M3172" s="27">
        <v>0</v>
      </c>
      <c r="N3172" s="27">
        <v>0</v>
      </c>
      <c r="O3172" s="70">
        <f t="shared" si="246"/>
        <v>0</v>
      </c>
      <c r="P3172" s="76">
        <v>0</v>
      </c>
      <c r="Q3172" s="66">
        <f t="shared" si="247"/>
        <v>0</v>
      </c>
      <c r="R3172" s="63">
        <v>0</v>
      </c>
      <c r="S3172" s="27">
        <v>0</v>
      </c>
      <c r="T3172" s="27">
        <v>0</v>
      </c>
      <c r="U3172" s="64">
        <f t="shared" si="248"/>
        <v>0</v>
      </c>
      <c r="V3172" s="65">
        <f t="shared" si="249"/>
        <v>0</v>
      </c>
    </row>
    <row r="3173" spans="1:22" x14ac:dyDescent="0.25">
      <c r="A3173" s="1" t="s">
        <v>3735</v>
      </c>
      <c r="B3173" t="s">
        <v>62</v>
      </c>
      <c r="C3173" t="s">
        <v>1636</v>
      </c>
      <c r="D3173" t="s">
        <v>1637</v>
      </c>
      <c r="E3173" t="s">
        <v>3</v>
      </c>
      <c r="F3173">
        <f t="shared" si="245"/>
        <v>7</v>
      </c>
      <c r="G3173" t="s">
        <v>3778</v>
      </c>
      <c r="H3173" t="s">
        <v>3779</v>
      </c>
      <c r="I3173" t="s">
        <v>3780</v>
      </c>
      <c r="J3173" t="s">
        <v>4397</v>
      </c>
      <c r="K3173" s="46">
        <v>1.4725999999999999</v>
      </c>
      <c r="L3173" s="27">
        <v>1.1499999999999999</v>
      </c>
      <c r="M3173" s="27">
        <v>74.510000000000005</v>
      </c>
      <c r="N3173" s="27">
        <v>183.22</v>
      </c>
      <c r="O3173" s="70">
        <f t="shared" si="246"/>
        <v>258.88</v>
      </c>
      <c r="P3173" s="76">
        <v>1.4452444878366284</v>
      </c>
      <c r="Q3173" s="66">
        <f t="shared" si="247"/>
        <v>264.8</v>
      </c>
      <c r="R3173" s="63">
        <v>1</v>
      </c>
      <c r="S3173" s="27">
        <v>0</v>
      </c>
      <c r="T3173" s="27">
        <v>258.88</v>
      </c>
      <c r="U3173" s="64">
        <f t="shared" si="248"/>
        <v>264.8</v>
      </c>
      <c r="V3173" s="65">
        <f t="shared" si="249"/>
        <v>523.68000000000006</v>
      </c>
    </row>
    <row r="3174" spans="1:22" x14ac:dyDescent="0.25">
      <c r="A3174" s="1" t="s">
        <v>3735</v>
      </c>
      <c r="B3174" t="s">
        <v>62</v>
      </c>
      <c r="C3174" t="s">
        <v>1636</v>
      </c>
      <c r="D3174" t="s">
        <v>1637</v>
      </c>
      <c r="E3174" t="s">
        <v>3</v>
      </c>
      <c r="F3174">
        <f t="shared" si="245"/>
        <v>7</v>
      </c>
      <c r="G3174" t="s">
        <v>3902</v>
      </c>
      <c r="H3174" t="s">
        <v>3782</v>
      </c>
      <c r="I3174" t="s">
        <v>3783</v>
      </c>
      <c r="J3174" t="s">
        <v>4397</v>
      </c>
      <c r="K3174" s="46">
        <v>1.5</v>
      </c>
      <c r="L3174" s="27">
        <v>187.8</v>
      </c>
      <c r="M3174" s="27">
        <v>75.900000000000006</v>
      </c>
      <c r="N3174" s="27">
        <v>0</v>
      </c>
      <c r="O3174" s="70">
        <f t="shared" si="246"/>
        <v>263.70000000000005</v>
      </c>
      <c r="P3174" s="76">
        <v>0</v>
      </c>
      <c r="Q3174" s="66">
        <f t="shared" si="247"/>
        <v>0</v>
      </c>
      <c r="R3174" s="63">
        <v>1</v>
      </c>
      <c r="S3174" s="27">
        <v>0</v>
      </c>
      <c r="T3174" s="27">
        <v>263.70000000000005</v>
      </c>
      <c r="U3174" s="64">
        <f t="shared" si="248"/>
        <v>0</v>
      </c>
      <c r="V3174" s="65">
        <f t="shared" si="249"/>
        <v>263.70000000000005</v>
      </c>
    </row>
    <row r="3175" spans="1:22" x14ac:dyDescent="0.25">
      <c r="A3175" s="1" t="s">
        <v>3735</v>
      </c>
      <c r="B3175" t="s">
        <v>62</v>
      </c>
      <c r="C3175" t="s">
        <v>1636</v>
      </c>
      <c r="D3175" t="s">
        <v>1637</v>
      </c>
      <c r="E3175" t="s">
        <v>3</v>
      </c>
      <c r="F3175">
        <f t="shared" si="245"/>
        <v>7</v>
      </c>
      <c r="G3175" t="s">
        <v>3787</v>
      </c>
      <c r="H3175" t="s">
        <v>3782</v>
      </c>
      <c r="I3175" t="s">
        <v>3785</v>
      </c>
      <c r="J3175" t="s">
        <v>4397</v>
      </c>
      <c r="K3175" s="46">
        <v>0.5</v>
      </c>
      <c r="L3175" s="27">
        <v>0</v>
      </c>
      <c r="M3175" s="27">
        <v>25.3</v>
      </c>
      <c r="N3175" s="27">
        <v>62.6</v>
      </c>
      <c r="O3175" s="70">
        <f t="shared" si="246"/>
        <v>87.9</v>
      </c>
      <c r="P3175" s="76">
        <v>1.4452444878366284</v>
      </c>
      <c r="Q3175" s="66">
        <f t="shared" si="247"/>
        <v>90.47</v>
      </c>
      <c r="R3175" s="63">
        <v>1</v>
      </c>
      <c r="S3175" s="27">
        <v>0</v>
      </c>
      <c r="T3175" s="27">
        <v>87.9</v>
      </c>
      <c r="U3175" s="64">
        <f t="shared" si="248"/>
        <v>90.47</v>
      </c>
      <c r="V3175" s="65">
        <f t="shared" si="249"/>
        <v>178.37</v>
      </c>
    </row>
    <row r="3176" spans="1:22" x14ac:dyDescent="0.25">
      <c r="A3176" s="1" t="s">
        <v>3735</v>
      </c>
      <c r="B3176" t="s">
        <v>62</v>
      </c>
      <c r="C3176" t="s">
        <v>1638</v>
      </c>
      <c r="D3176" t="s">
        <v>582</v>
      </c>
      <c r="E3176" t="s">
        <v>3</v>
      </c>
      <c r="F3176">
        <f t="shared" si="245"/>
        <v>7</v>
      </c>
      <c r="G3176" t="s">
        <v>3778</v>
      </c>
      <c r="H3176" t="s">
        <v>3779</v>
      </c>
      <c r="I3176" t="s">
        <v>3780</v>
      </c>
      <c r="J3176" t="s">
        <v>4397</v>
      </c>
      <c r="K3176" s="46">
        <v>1.4789000000000001</v>
      </c>
      <c r="L3176" s="27">
        <v>0</v>
      </c>
      <c r="M3176" s="27">
        <v>0</v>
      </c>
      <c r="N3176" s="27">
        <v>1960.18</v>
      </c>
      <c r="O3176" s="70">
        <f t="shared" si="246"/>
        <v>1960.18</v>
      </c>
      <c r="P3176" s="76">
        <v>1.4452628044685918</v>
      </c>
      <c r="Q3176" s="66">
        <f t="shared" si="247"/>
        <v>2832.98</v>
      </c>
      <c r="R3176" s="63">
        <v>1</v>
      </c>
      <c r="S3176" s="27">
        <v>0</v>
      </c>
      <c r="T3176" s="27">
        <v>1960.1799999999998</v>
      </c>
      <c r="U3176" s="64">
        <f t="shared" si="248"/>
        <v>2832.98</v>
      </c>
      <c r="V3176" s="65">
        <f t="shared" si="249"/>
        <v>4793.16</v>
      </c>
    </row>
    <row r="3177" spans="1:22" x14ac:dyDescent="0.25">
      <c r="A3177" s="1" t="s">
        <v>3735</v>
      </c>
      <c r="B3177" t="s">
        <v>62</v>
      </c>
      <c r="C3177" t="s">
        <v>1638</v>
      </c>
      <c r="D3177" t="s">
        <v>582</v>
      </c>
      <c r="E3177" t="s">
        <v>3</v>
      </c>
      <c r="F3177">
        <f t="shared" si="245"/>
        <v>7</v>
      </c>
      <c r="G3177" t="s">
        <v>3902</v>
      </c>
      <c r="H3177" t="s">
        <v>3782</v>
      </c>
      <c r="I3177" t="s">
        <v>3783</v>
      </c>
      <c r="J3177" t="s">
        <v>4397</v>
      </c>
      <c r="K3177" s="46">
        <v>0.9859</v>
      </c>
      <c r="L3177" s="27">
        <v>1306.74</v>
      </c>
      <c r="M3177" s="27">
        <v>0</v>
      </c>
      <c r="N3177" s="27">
        <v>0</v>
      </c>
      <c r="O3177" s="70">
        <f t="shared" si="246"/>
        <v>1306.74</v>
      </c>
      <c r="P3177" s="76">
        <v>0</v>
      </c>
      <c r="Q3177" s="66">
        <f t="shared" si="247"/>
        <v>0</v>
      </c>
      <c r="R3177" s="63">
        <v>1</v>
      </c>
      <c r="S3177" s="27">
        <v>0</v>
      </c>
      <c r="T3177" s="27">
        <v>1306.74</v>
      </c>
      <c r="U3177" s="64">
        <f t="shared" si="248"/>
        <v>0</v>
      </c>
      <c r="V3177" s="65">
        <f t="shared" si="249"/>
        <v>1306.74</v>
      </c>
    </row>
    <row r="3178" spans="1:22" x14ac:dyDescent="0.25">
      <c r="A3178" s="1" t="s">
        <v>3735</v>
      </c>
      <c r="B3178" t="s">
        <v>62</v>
      </c>
      <c r="C3178" t="s">
        <v>1638</v>
      </c>
      <c r="D3178" t="s">
        <v>582</v>
      </c>
      <c r="E3178" t="s">
        <v>3</v>
      </c>
      <c r="F3178">
        <f t="shared" si="245"/>
        <v>7</v>
      </c>
      <c r="G3178" t="s">
        <v>3787</v>
      </c>
      <c r="H3178" t="s">
        <v>3782</v>
      </c>
      <c r="I3178" t="s">
        <v>3785</v>
      </c>
      <c r="J3178" t="s">
        <v>4397</v>
      </c>
      <c r="K3178" s="46">
        <v>0.9929</v>
      </c>
      <c r="L3178" s="27">
        <v>0</v>
      </c>
      <c r="M3178" s="27">
        <v>0</v>
      </c>
      <c r="N3178" s="27">
        <v>1316.02</v>
      </c>
      <c r="O3178" s="70">
        <f t="shared" si="246"/>
        <v>1316.02</v>
      </c>
      <c r="P3178" s="76">
        <v>1.4452628044685918</v>
      </c>
      <c r="Q3178" s="66">
        <f t="shared" si="247"/>
        <v>1901.99</v>
      </c>
      <c r="R3178" s="63">
        <v>1</v>
      </c>
      <c r="S3178" s="27">
        <v>0</v>
      </c>
      <c r="T3178" s="27">
        <v>1316.02</v>
      </c>
      <c r="U3178" s="64">
        <f t="shared" si="248"/>
        <v>1901.99</v>
      </c>
      <c r="V3178" s="65">
        <f t="shared" si="249"/>
        <v>3218.01</v>
      </c>
    </row>
    <row r="3179" spans="1:22" x14ac:dyDescent="0.25">
      <c r="A3179" s="1" t="s">
        <v>3735</v>
      </c>
      <c r="B3179" t="s">
        <v>62</v>
      </c>
      <c r="C3179" t="s">
        <v>1639</v>
      </c>
      <c r="D3179" t="s">
        <v>1640</v>
      </c>
      <c r="E3179" t="s">
        <v>3</v>
      </c>
      <c r="F3179">
        <f t="shared" si="245"/>
        <v>7</v>
      </c>
      <c r="G3179" t="s">
        <v>3778</v>
      </c>
      <c r="H3179" t="s">
        <v>3779</v>
      </c>
      <c r="I3179" t="s">
        <v>3780</v>
      </c>
      <c r="J3179" t="s">
        <v>4397</v>
      </c>
      <c r="K3179" s="46">
        <v>1.4834000000000001</v>
      </c>
      <c r="L3179" s="27">
        <v>0</v>
      </c>
      <c r="M3179" s="27">
        <v>15.13</v>
      </c>
      <c r="N3179" s="27">
        <v>0</v>
      </c>
      <c r="O3179" s="70">
        <f t="shared" si="246"/>
        <v>15.13</v>
      </c>
      <c r="P3179" s="76">
        <v>0</v>
      </c>
      <c r="Q3179" s="66">
        <f t="shared" si="247"/>
        <v>0</v>
      </c>
      <c r="R3179" s="63">
        <v>0</v>
      </c>
      <c r="S3179" s="27">
        <v>0</v>
      </c>
      <c r="T3179" s="27">
        <v>15.13</v>
      </c>
      <c r="U3179" s="64">
        <f t="shared" si="248"/>
        <v>0</v>
      </c>
      <c r="V3179" s="65">
        <f t="shared" si="249"/>
        <v>15.13</v>
      </c>
    </row>
    <row r="3180" spans="1:22" x14ac:dyDescent="0.25">
      <c r="A3180" s="1" t="s">
        <v>3735</v>
      </c>
      <c r="B3180" t="s">
        <v>62</v>
      </c>
      <c r="C3180" t="s">
        <v>1641</v>
      </c>
      <c r="D3180" t="s">
        <v>48</v>
      </c>
      <c r="E3180" t="s">
        <v>3</v>
      </c>
      <c r="F3180">
        <f t="shared" si="245"/>
        <v>7</v>
      </c>
      <c r="G3180" t="s">
        <v>3778</v>
      </c>
      <c r="H3180" t="s">
        <v>3779</v>
      </c>
      <c r="I3180" t="s">
        <v>3780</v>
      </c>
      <c r="J3180" t="s">
        <v>4397</v>
      </c>
      <c r="K3180" s="46">
        <v>1.4047000000000001</v>
      </c>
      <c r="L3180" s="27">
        <v>0</v>
      </c>
      <c r="M3180" s="27">
        <v>576.78</v>
      </c>
      <c r="N3180" s="27">
        <v>0</v>
      </c>
      <c r="O3180" s="70">
        <f t="shared" si="246"/>
        <v>576.78</v>
      </c>
      <c r="P3180" s="76">
        <v>0</v>
      </c>
      <c r="Q3180" s="66">
        <f t="shared" si="247"/>
        <v>0</v>
      </c>
      <c r="R3180" s="63">
        <v>0</v>
      </c>
      <c r="S3180" s="27">
        <v>0</v>
      </c>
      <c r="T3180" s="27">
        <v>576.78</v>
      </c>
      <c r="U3180" s="64">
        <f t="shared" si="248"/>
        <v>0</v>
      </c>
      <c r="V3180" s="65">
        <f t="shared" si="249"/>
        <v>576.78</v>
      </c>
    </row>
    <row r="3181" spans="1:22" x14ac:dyDescent="0.25">
      <c r="A3181" s="1" t="s">
        <v>3735</v>
      </c>
      <c r="B3181" t="s">
        <v>62</v>
      </c>
      <c r="C3181" t="s">
        <v>1641</v>
      </c>
      <c r="D3181" t="s">
        <v>48</v>
      </c>
      <c r="E3181" t="s">
        <v>3</v>
      </c>
      <c r="F3181">
        <f t="shared" si="245"/>
        <v>7</v>
      </c>
      <c r="G3181" t="s">
        <v>3902</v>
      </c>
      <c r="H3181" t="s">
        <v>3782</v>
      </c>
      <c r="I3181" t="s">
        <v>3783</v>
      </c>
      <c r="J3181" t="s">
        <v>4397</v>
      </c>
      <c r="K3181" s="46">
        <v>0.48659999999999998</v>
      </c>
      <c r="L3181" s="27">
        <v>0</v>
      </c>
      <c r="M3181" s="27">
        <v>199.8</v>
      </c>
      <c r="N3181" s="27">
        <v>0</v>
      </c>
      <c r="O3181" s="70">
        <f t="shared" si="246"/>
        <v>199.8</v>
      </c>
      <c r="P3181" s="76">
        <v>0</v>
      </c>
      <c r="Q3181" s="66">
        <f t="shared" si="247"/>
        <v>0</v>
      </c>
      <c r="R3181" s="63">
        <v>0</v>
      </c>
      <c r="S3181" s="27">
        <v>0</v>
      </c>
      <c r="T3181" s="27">
        <v>199.8</v>
      </c>
      <c r="U3181" s="64">
        <f t="shared" si="248"/>
        <v>0</v>
      </c>
      <c r="V3181" s="65">
        <f t="shared" si="249"/>
        <v>199.8</v>
      </c>
    </row>
    <row r="3182" spans="1:22" x14ac:dyDescent="0.25">
      <c r="A3182" s="1" t="s">
        <v>3735</v>
      </c>
      <c r="B3182" t="s">
        <v>62</v>
      </c>
      <c r="C3182" t="s">
        <v>1642</v>
      </c>
      <c r="D3182" t="s">
        <v>1643</v>
      </c>
      <c r="E3182" t="s">
        <v>3</v>
      </c>
      <c r="F3182">
        <f t="shared" si="245"/>
        <v>7</v>
      </c>
      <c r="G3182" t="s">
        <v>3778</v>
      </c>
      <c r="H3182" t="s">
        <v>3779</v>
      </c>
      <c r="I3182" t="s">
        <v>3780</v>
      </c>
      <c r="J3182" t="s">
        <v>4397</v>
      </c>
      <c r="K3182" s="46">
        <v>1.4551000000000001</v>
      </c>
      <c r="L3182" s="27">
        <v>0</v>
      </c>
      <c r="M3182" s="27">
        <v>214.05</v>
      </c>
      <c r="N3182" s="27">
        <v>298.14999999999998</v>
      </c>
      <c r="O3182" s="70">
        <f t="shared" si="246"/>
        <v>512.20000000000005</v>
      </c>
      <c r="P3182" s="76">
        <v>1.4452638902693569</v>
      </c>
      <c r="Q3182" s="66">
        <f t="shared" si="247"/>
        <v>430.91</v>
      </c>
      <c r="R3182" s="63">
        <v>1</v>
      </c>
      <c r="S3182" s="27">
        <v>0</v>
      </c>
      <c r="T3182" s="27">
        <v>512.20000000000005</v>
      </c>
      <c r="U3182" s="64">
        <f t="shared" si="248"/>
        <v>430.91</v>
      </c>
      <c r="V3182" s="65">
        <f t="shared" si="249"/>
        <v>943.11000000000013</v>
      </c>
    </row>
    <row r="3183" spans="1:22" x14ac:dyDescent="0.25">
      <c r="A3183" s="1" t="s">
        <v>3735</v>
      </c>
      <c r="B3183" t="s">
        <v>62</v>
      </c>
      <c r="C3183" t="s">
        <v>1642</v>
      </c>
      <c r="D3183" t="s">
        <v>1643</v>
      </c>
      <c r="E3183" t="s">
        <v>3</v>
      </c>
      <c r="F3183">
        <f t="shared" si="245"/>
        <v>7</v>
      </c>
      <c r="G3183" t="s">
        <v>3902</v>
      </c>
      <c r="H3183" t="s">
        <v>3782</v>
      </c>
      <c r="I3183" t="s">
        <v>3783</v>
      </c>
      <c r="J3183" t="s">
        <v>4397</v>
      </c>
      <c r="K3183" s="46">
        <v>1</v>
      </c>
      <c r="L3183" s="27">
        <v>204.9</v>
      </c>
      <c r="M3183" s="27">
        <v>147.1</v>
      </c>
      <c r="N3183" s="27">
        <v>0</v>
      </c>
      <c r="O3183" s="70">
        <f t="shared" si="246"/>
        <v>352</v>
      </c>
      <c r="P3183" s="76">
        <v>0</v>
      </c>
      <c r="Q3183" s="66">
        <f t="shared" si="247"/>
        <v>0</v>
      </c>
      <c r="R3183" s="63">
        <v>1</v>
      </c>
      <c r="S3183" s="27">
        <v>0</v>
      </c>
      <c r="T3183" s="27">
        <v>352</v>
      </c>
      <c r="U3183" s="64">
        <f t="shared" si="248"/>
        <v>0</v>
      </c>
      <c r="V3183" s="65">
        <f t="shared" si="249"/>
        <v>352</v>
      </c>
    </row>
    <row r="3184" spans="1:22" x14ac:dyDescent="0.25">
      <c r="A3184" s="1" t="s">
        <v>3735</v>
      </c>
      <c r="B3184" t="s">
        <v>62</v>
      </c>
      <c r="C3184" t="s">
        <v>1642</v>
      </c>
      <c r="D3184" t="s">
        <v>1643</v>
      </c>
      <c r="E3184" t="s">
        <v>3</v>
      </c>
      <c r="F3184">
        <f t="shared" si="245"/>
        <v>7</v>
      </c>
      <c r="G3184" t="s">
        <v>3903</v>
      </c>
      <c r="H3184" t="s">
        <v>3782</v>
      </c>
      <c r="I3184" t="s">
        <v>3783</v>
      </c>
      <c r="J3184" t="s">
        <v>4397</v>
      </c>
      <c r="K3184" s="46">
        <v>1</v>
      </c>
      <c r="L3184" s="27">
        <v>204.9</v>
      </c>
      <c r="M3184" s="27">
        <v>147.1</v>
      </c>
      <c r="N3184" s="27">
        <v>0</v>
      </c>
      <c r="O3184" s="70">
        <f t="shared" si="246"/>
        <v>352</v>
      </c>
      <c r="P3184" s="76">
        <v>0</v>
      </c>
      <c r="Q3184" s="66">
        <f t="shared" si="247"/>
        <v>0</v>
      </c>
      <c r="R3184" s="63">
        <v>1</v>
      </c>
      <c r="S3184" s="27">
        <v>0</v>
      </c>
      <c r="T3184" s="27">
        <v>352</v>
      </c>
      <c r="U3184" s="64">
        <f t="shared" si="248"/>
        <v>0</v>
      </c>
      <c r="V3184" s="65">
        <f t="shared" si="249"/>
        <v>352</v>
      </c>
    </row>
    <row r="3185" spans="1:22" x14ac:dyDescent="0.25">
      <c r="A3185" s="1" t="s">
        <v>3735</v>
      </c>
      <c r="B3185" t="s">
        <v>62</v>
      </c>
      <c r="C3185" t="s">
        <v>1642</v>
      </c>
      <c r="D3185" t="s">
        <v>1643</v>
      </c>
      <c r="E3185" t="s">
        <v>3</v>
      </c>
      <c r="F3185">
        <f t="shared" si="245"/>
        <v>7</v>
      </c>
      <c r="G3185" t="s">
        <v>3787</v>
      </c>
      <c r="H3185" t="s">
        <v>3782</v>
      </c>
      <c r="I3185" t="s">
        <v>3785</v>
      </c>
      <c r="J3185" t="s">
        <v>4397</v>
      </c>
      <c r="K3185" s="46">
        <v>1</v>
      </c>
      <c r="L3185" s="27">
        <v>0</v>
      </c>
      <c r="M3185" s="27">
        <v>147.1</v>
      </c>
      <c r="N3185" s="27">
        <v>204.89999999999998</v>
      </c>
      <c r="O3185" s="70">
        <f t="shared" si="246"/>
        <v>352</v>
      </c>
      <c r="P3185" s="76">
        <v>1.4452638902693569</v>
      </c>
      <c r="Q3185" s="66">
        <f t="shared" si="247"/>
        <v>296.13</v>
      </c>
      <c r="R3185" s="63">
        <v>1</v>
      </c>
      <c r="S3185" s="27">
        <v>0</v>
      </c>
      <c r="T3185" s="27">
        <v>352</v>
      </c>
      <c r="U3185" s="64">
        <f t="shared" si="248"/>
        <v>296.13</v>
      </c>
      <c r="V3185" s="65">
        <f t="shared" si="249"/>
        <v>648.13</v>
      </c>
    </row>
    <row r="3186" spans="1:22" x14ac:dyDescent="0.25">
      <c r="A3186" s="1" t="s">
        <v>3735</v>
      </c>
      <c r="B3186" t="s">
        <v>62</v>
      </c>
      <c r="C3186" t="s">
        <v>1644</v>
      </c>
      <c r="D3186" t="s">
        <v>1645</v>
      </c>
      <c r="E3186" t="s">
        <v>3</v>
      </c>
      <c r="F3186">
        <f t="shared" si="245"/>
        <v>7</v>
      </c>
      <c r="G3186" t="s">
        <v>3778</v>
      </c>
      <c r="H3186" t="s">
        <v>3779</v>
      </c>
      <c r="I3186" t="s">
        <v>3780</v>
      </c>
      <c r="J3186" t="s">
        <v>4397</v>
      </c>
      <c r="K3186" s="46">
        <v>1.3952</v>
      </c>
      <c r="L3186" s="27">
        <v>0</v>
      </c>
      <c r="M3186" s="27">
        <v>2.65</v>
      </c>
      <c r="N3186" s="27">
        <v>0</v>
      </c>
      <c r="O3186" s="70">
        <f t="shared" si="246"/>
        <v>2.65</v>
      </c>
      <c r="P3186" s="76">
        <v>0</v>
      </c>
      <c r="Q3186" s="66">
        <f t="shared" si="247"/>
        <v>0</v>
      </c>
      <c r="R3186" s="63">
        <v>0</v>
      </c>
      <c r="S3186" s="27">
        <v>0</v>
      </c>
      <c r="T3186" s="27">
        <v>2.65</v>
      </c>
      <c r="U3186" s="64">
        <f t="shared" si="248"/>
        <v>0</v>
      </c>
      <c r="V3186" s="65">
        <f t="shared" si="249"/>
        <v>2.65</v>
      </c>
    </row>
    <row r="3187" spans="1:22" x14ac:dyDescent="0.25">
      <c r="A3187" s="1" t="s">
        <v>3735</v>
      </c>
      <c r="B3187" t="s">
        <v>62</v>
      </c>
      <c r="C3187" t="s">
        <v>1644</v>
      </c>
      <c r="D3187" t="s">
        <v>1645</v>
      </c>
      <c r="E3187" t="s">
        <v>3</v>
      </c>
      <c r="F3187">
        <f t="shared" si="245"/>
        <v>7</v>
      </c>
      <c r="G3187" t="s">
        <v>3902</v>
      </c>
      <c r="H3187" t="s">
        <v>3782</v>
      </c>
      <c r="I3187" t="s">
        <v>3783</v>
      </c>
      <c r="J3187" t="s">
        <v>4397</v>
      </c>
      <c r="K3187" s="46">
        <v>0.99439999999999995</v>
      </c>
      <c r="L3187" s="27">
        <v>0</v>
      </c>
      <c r="M3187" s="27">
        <v>1.89</v>
      </c>
      <c r="N3187" s="27">
        <v>0</v>
      </c>
      <c r="O3187" s="70">
        <f t="shared" si="246"/>
        <v>1.89</v>
      </c>
      <c r="P3187" s="76">
        <v>0</v>
      </c>
      <c r="Q3187" s="66">
        <f t="shared" si="247"/>
        <v>0</v>
      </c>
      <c r="R3187" s="63">
        <v>0</v>
      </c>
      <c r="S3187" s="27">
        <v>0</v>
      </c>
      <c r="T3187" s="27">
        <v>1.89</v>
      </c>
      <c r="U3187" s="64">
        <f t="shared" si="248"/>
        <v>0</v>
      </c>
      <c r="V3187" s="65">
        <f t="shared" si="249"/>
        <v>1.89</v>
      </c>
    </row>
    <row r="3188" spans="1:22" x14ac:dyDescent="0.25">
      <c r="A3188" s="1" t="s">
        <v>3735</v>
      </c>
      <c r="B3188" t="s">
        <v>62</v>
      </c>
      <c r="C3188" t="s">
        <v>1646</v>
      </c>
      <c r="D3188" t="s">
        <v>1647</v>
      </c>
      <c r="E3188" t="s">
        <v>3</v>
      </c>
      <c r="F3188">
        <f t="shared" si="245"/>
        <v>7</v>
      </c>
      <c r="G3188" t="s">
        <v>3778</v>
      </c>
      <c r="H3188" t="s">
        <v>3779</v>
      </c>
      <c r="I3188" t="s">
        <v>3780</v>
      </c>
      <c r="J3188" t="s">
        <v>4397</v>
      </c>
      <c r="K3188" s="46">
        <v>1.4517</v>
      </c>
      <c r="L3188" s="27">
        <v>0</v>
      </c>
      <c r="M3188" s="27">
        <v>10.02</v>
      </c>
      <c r="N3188" s="27">
        <v>55.600000000000009</v>
      </c>
      <c r="O3188" s="70">
        <f t="shared" si="246"/>
        <v>65.62</v>
      </c>
      <c r="P3188" s="76">
        <v>1.4453237410071942</v>
      </c>
      <c r="Q3188" s="66">
        <f t="shared" si="247"/>
        <v>80.36</v>
      </c>
      <c r="R3188" s="63">
        <v>1</v>
      </c>
      <c r="S3188" s="27">
        <v>0</v>
      </c>
      <c r="T3188" s="27">
        <v>65.62</v>
      </c>
      <c r="U3188" s="64">
        <f t="shared" si="248"/>
        <v>80.36</v>
      </c>
      <c r="V3188" s="65">
        <f t="shared" si="249"/>
        <v>145.98000000000002</v>
      </c>
    </row>
    <row r="3189" spans="1:22" x14ac:dyDescent="0.25">
      <c r="A3189" s="1" t="s">
        <v>3735</v>
      </c>
      <c r="B3189" t="s">
        <v>62</v>
      </c>
      <c r="C3189" t="s">
        <v>1646</v>
      </c>
      <c r="D3189" t="s">
        <v>1647</v>
      </c>
      <c r="E3189" t="s">
        <v>3</v>
      </c>
      <c r="F3189">
        <f t="shared" si="245"/>
        <v>7</v>
      </c>
      <c r="G3189" t="s">
        <v>3902</v>
      </c>
      <c r="H3189" t="s">
        <v>3782</v>
      </c>
      <c r="I3189" t="s">
        <v>3783</v>
      </c>
      <c r="J3189" t="s">
        <v>4397</v>
      </c>
      <c r="K3189" s="46">
        <v>1</v>
      </c>
      <c r="L3189" s="27">
        <v>38.299999999999997</v>
      </c>
      <c r="M3189" s="27">
        <v>6.9</v>
      </c>
      <c r="N3189" s="27">
        <v>0</v>
      </c>
      <c r="O3189" s="70">
        <f t="shared" si="246"/>
        <v>45.199999999999996</v>
      </c>
      <c r="P3189" s="76">
        <v>0</v>
      </c>
      <c r="Q3189" s="66">
        <f t="shared" si="247"/>
        <v>0</v>
      </c>
      <c r="R3189" s="63">
        <v>1</v>
      </c>
      <c r="S3189" s="27">
        <v>0</v>
      </c>
      <c r="T3189" s="27">
        <v>45.199999999999996</v>
      </c>
      <c r="U3189" s="64">
        <f t="shared" si="248"/>
        <v>0</v>
      </c>
      <c r="V3189" s="65">
        <f t="shared" si="249"/>
        <v>45.199999999999996</v>
      </c>
    </row>
    <row r="3190" spans="1:22" x14ac:dyDescent="0.25">
      <c r="A3190" s="1" t="s">
        <v>3735</v>
      </c>
      <c r="B3190" t="s">
        <v>62</v>
      </c>
      <c r="C3190" t="s">
        <v>1648</v>
      </c>
      <c r="D3190" t="s">
        <v>1211</v>
      </c>
      <c r="E3190" t="s">
        <v>3</v>
      </c>
      <c r="F3190">
        <f t="shared" si="245"/>
        <v>7</v>
      </c>
      <c r="G3190" t="s">
        <v>3778</v>
      </c>
      <c r="H3190" t="s">
        <v>3779</v>
      </c>
      <c r="I3190" t="s">
        <v>3780</v>
      </c>
      <c r="J3190" t="s">
        <v>4397</v>
      </c>
      <c r="K3190" s="46">
        <v>1.4657</v>
      </c>
      <c r="L3190" s="27">
        <v>2396.9699999999998</v>
      </c>
      <c r="M3190" s="27">
        <v>5692.19</v>
      </c>
      <c r="N3190" s="27">
        <v>11375.04</v>
      </c>
      <c r="O3190" s="70">
        <f t="shared" si="246"/>
        <v>19464.2</v>
      </c>
      <c r="P3190" s="76">
        <v>1.4452627768009998</v>
      </c>
      <c r="Q3190" s="66">
        <f t="shared" si="247"/>
        <v>16439.919999999998</v>
      </c>
      <c r="R3190" s="63">
        <v>1</v>
      </c>
      <c r="S3190" s="27">
        <v>0</v>
      </c>
      <c r="T3190" s="27">
        <v>19464.200000000004</v>
      </c>
      <c r="U3190" s="64">
        <f t="shared" si="248"/>
        <v>16439.919999999998</v>
      </c>
      <c r="V3190" s="65">
        <f t="shared" si="249"/>
        <v>35904.120000000003</v>
      </c>
    </row>
    <row r="3191" spans="1:22" x14ac:dyDescent="0.25">
      <c r="A3191" s="1" t="s">
        <v>3735</v>
      </c>
      <c r="B3191" t="s">
        <v>62</v>
      </c>
      <c r="C3191" t="s">
        <v>1648</v>
      </c>
      <c r="D3191" t="s">
        <v>1211</v>
      </c>
      <c r="E3191" t="s">
        <v>3</v>
      </c>
      <c r="F3191">
        <f t="shared" si="245"/>
        <v>7</v>
      </c>
      <c r="G3191" t="s">
        <v>3787</v>
      </c>
      <c r="H3191" t="s">
        <v>3782</v>
      </c>
      <c r="I3191" t="s">
        <v>3785</v>
      </c>
      <c r="J3191" t="s">
        <v>4397</v>
      </c>
      <c r="K3191" s="46">
        <v>1</v>
      </c>
      <c r="L3191" s="27">
        <v>0</v>
      </c>
      <c r="M3191" s="27">
        <v>3883.6</v>
      </c>
      <c r="N3191" s="27">
        <v>9396.2000000000007</v>
      </c>
      <c r="O3191" s="70">
        <f t="shared" si="246"/>
        <v>13279.800000000001</v>
      </c>
      <c r="P3191" s="76">
        <v>1.4452627768009998</v>
      </c>
      <c r="Q3191" s="66">
        <f t="shared" si="247"/>
        <v>13579.98</v>
      </c>
      <c r="R3191" s="63">
        <v>1</v>
      </c>
      <c r="S3191" s="27">
        <v>0</v>
      </c>
      <c r="T3191" s="27">
        <v>13279.800000000001</v>
      </c>
      <c r="U3191" s="64">
        <f t="shared" si="248"/>
        <v>13579.98</v>
      </c>
      <c r="V3191" s="65">
        <f t="shared" si="249"/>
        <v>26859.78</v>
      </c>
    </row>
    <row r="3192" spans="1:22" x14ac:dyDescent="0.25">
      <c r="A3192" s="1" t="s">
        <v>3735</v>
      </c>
      <c r="B3192" t="s">
        <v>62</v>
      </c>
      <c r="C3192" t="s">
        <v>1649</v>
      </c>
      <c r="D3192" t="s">
        <v>1650</v>
      </c>
      <c r="E3192" t="s">
        <v>3</v>
      </c>
      <c r="F3192">
        <f t="shared" si="245"/>
        <v>7</v>
      </c>
      <c r="G3192" t="s">
        <v>3778</v>
      </c>
      <c r="H3192" t="s">
        <v>3779</v>
      </c>
      <c r="I3192" t="s">
        <v>3780</v>
      </c>
      <c r="J3192" t="s">
        <v>4397</v>
      </c>
      <c r="K3192" s="46">
        <v>1.4570000000000001</v>
      </c>
      <c r="L3192" s="27">
        <v>0</v>
      </c>
      <c r="M3192" s="27">
        <v>0</v>
      </c>
      <c r="N3192" s="27">
        <v>0</v>
      </c>
      <c r="O3192" s="70">
        <f t="shared" si="246"/>
        <v>0</v>
      </c>
      <c r="P3192" s="76">
        <v>0</v>
      </c>
      <c r="Q3192" s="66">
        <f t="shared" si="247"/>
        <v>0</v>
      </c>
      <c r="R3192" s="63">
        <v>0</v>
      </c>
      <c r="S3192" s="27">
        <v>0</v>
      </c>
      <c r="T3192" s="27">
        <v>0</v>
      </c>
      <c r="U3192" s="64">
        <f t="shared" si="248"/>
        <v>0</v>
      </c>
      <c r="V3192" s="65">
        <f t="shared" si="249"/>
        <v>0</v>
      </c>
    </row>
    <row r="3193" spans="1:22" x14ac:dyDescent="0.25">
      <c r="A3193" s="1" t="s">
        <v>3735</v>
      </c>
      <c r="B3193" t="s">
        <v>62</v>
      </c>
      <c r="C3193" t="s">
        <v>1649</v>
      </c>
      <c r="D3193" t="s">
        <v>1650</v>
      </c>
      <c r="E3193" t="s">
        <v>3</v>
      </c>
      <c r="F3193">
        <f t="shared" si="245"/>
        <v>7</v>
      </c>
      <c r="G3193" t="s">
        <v>3902</v>
      </c>
      <c r="H3193" t="s">
        <v>3782</v>
      </c>
      <c r="I3193" t="s">
        <v>3783</v>
      </c>
      <c r="J3193" t="s">
        <v>4397</v>
      </c>
      <c r="K3193" s="46">
        <v>0.99629999999999996</v>
      </c>
      <c r="L3193" s="27">
        <v>0</v>
      </c>
      <c r="M3193" s="27">
        <v>0</v>
      </c>
      <c r="N3193" s="27">
        <v>0</v>
      </c>
      <c r="O3193" s="70">
        <f t="shared" si="246"/>
        <v>0</v>
      </c>
      <c r="P3193" s="76">
        <v>0</v>
      </c>
      <c r="Q3193" s="66">
        <f t="shared" si="247"/>
        <v>0</v>
      </c>
      <c r="R3193" s="63">
        <v>0</v>
      </c>
      <c r="S3193" s="27">
        <v>0</v>
      </c>
      <c r="T3193" s="27">
        <v>0</v>
      </c>
      <c r="U3193" s="64">
        <f t="shared" si="248"/>
        <v>0</v>
      </c>
      <c r="V3193" s="65">
        <f t="shared" si="249"/>
        <v>0</v>
      </c>
    </row>
    <row r="3194" spans="1:22" x14ac:dyDescent="0.25">
      <c r="A3194" s="1" t="s">
        <v>3735</v>
      </c>
      <c r="B3194" t="s">
        <v>62</v>
      </c>
      <c r="C3194" t="s">
        <v>1649</v>
      </c>
      <c r="D3194" t="s">
        <v>1650</v>
      </c>
      <c r="E3194" t="s">
        <v>3</v>
      </c>
      <c r="F3194">
        <f t="shared" si="245"/>
        <v>7</v>
      </c>
      <c r="G3194" t="s">
        <v>3787</v>
      </c>
      <c r="H3194" t="s">
        <v>3782</v>
      </c>
      <c r="I3194" t="s">
        <v>3785</v>
      </c>
      <c r="J3194" t="s">
        <v>4397</v>
      </c>
      <c r="K3194" s="46">
        <v>0.99780000000000002</v>
      </c>
      <c r="L3194" s="27">
        <v>0</v>
      </c>
      <c r="M3194" s="27">
        <v>0</v>
      </c>
      <c r="N3194" s="27">
        <v>0</v>
      </c>
      <c r="O3194" s="70">
        <f t="shared" si="246"/>
        <v>0</v>
      </c>
      <c r="P3194" s="76">
        <v>0</v>
      </c>
      <c r="Q3194" s="66">
        <f t="shared" si="247"/>
        <v>0</v>
      </c>
      <c r="R3194" s="63">
        <v>0</v>
      </c>
      <c r="S3194" s="27">
        <v>0</v>
      </c>
      <c r="T3194" s="27">
        <v>0</v>
      </c>
      <c r="U3194" s="64">
        <f t="shared" si="248"/>
        <v>0</v>
      </c>
      <c r="V3194" s="65">
        <f t="shared" si="249"/>
        <v>0</v>
      </c>
    </row>
    <row r="3195" spans="1:22" x14ac:dyDescent="0.25">
      <c r="A3195" s="1" t="s">
        <v>3735</v>
      </c>
      <c r="B3195" t="s">
        <v>62</v>
      </c>
      <c r="C3195" t="s">
        <v>1651</v>
      </c>
      <c r="D3195" t="s">
        <v>748</v>
      </c>
      <c r="E3195" t="s">
        <v>3</v>
      </c>
      <c r="F3195">
        <f t="shared" si="245"/>
        <v>7</v>
      </c>
      <c r="G3195" t="s">
        <v>3778</v>
      </c>
      <c r="H3195" t="s">
        <v>3779</v>
      </c>
      <c r="I3195" t="s">
        <v>3780</v>
      </c>
      <c r="J3195" t="s">
        <v>4397</v>
      </c>
      <c r="K3195" s="46">
        <v>1.3819999999999999</v>
      </c>
      <c r="L3195" s="27">
        <v>0</v>
      </c>
      <c r="M3195" s="27">
        <v>13.82</v>
      </c>
      <c r="N3195" s="27">
        <v>0.55000000000000004</v>
      </c>
      <c r="O3195" s="70">
        <f t="shared" si="246"/>
        <v>14.370000000000001</v>
      </c>
      <c r="P3195" s="76">
        <v>1.4363636363636363</v>
      </c>
      <c r="Q3195" s="66">
        <f t="shared" si="247"/>
        <v>0.79</v>
      </c>
      <c r="R3195" s="63">
        <v>1</v>
      </c>
      <c r="S3195" s="27">
        <v>0</v>
      </c>
      <c r="T3195" s="27">
        <v>14.370000000000001</v>
      </c>
      <c r="U3195" s="64">
        <f t="shared" si="248"/>
        <v>0.79</v>
      </c>
      <c r="V3195" s="65">
        <f t="shared" si="249"/>
        <v>15.16</v>
      </c>
    </row>
    <row r="3196" spans="1:22" x14ac:dyDescent="0.25">
      <c r="A3196" s="1" t="s">
        <v>3735</v>
      </c>
      <c r="B3196" t="s">
        <v>62</v>
      </c>
      <c r="C3196" t="s">
        <v>1651</v>
      </c>
      <c r="D3196" t="s">
        <v>748</v>
      </c>
      <c r="E3196" t="s">
        <v>3</v>
      </c>
      <c r="F3196">
        <f t="shared" si="245"/>
        <v>7</v>
      </c>
      <c r="G3196" t="s">
        <v>3902</v>
      </c>
      <c r="H3196" t="s">
        <v>3782</v>
      </c>
      <c r="I3196" t="s">
        <v>3783</v>
      </c>
      <c r="J3196" t="s">
        <v>4397</v>
      </c>
      <c r="K3196" s="46">
        <v>0.99770000000000003</v>
      </c>
      <c r="L3196" s="27">
        <v>0.4</v>
      </c>
      <c r="M3196" s="27">
        <v>9.98</v>
      </c>
      <c r="N3196" s="27">
        <v>0</v>
      </c>
      <c r="O3196" s="70">
        <f t="shared" si="246"/>
        <v>10.38</v>
      </c>
      <c r="P3196" s="76">
        <v>0</v>
      </c>
      <c r="Q3196" s="66">
        <f t="shared" si="247"/>
        <v>0</v>
      </c>
      <c r="R3196" s="63">
        <v>1</v>
      </c>
      <c r="S3196" s="27">
        <v>0</v>
      </c>
      <c r="T3196" s="27">
        <v>10.38</v>
      </c>
      <c r="U3196" s="64">
        <f t="shared" si="248"/>
        <v>0</v>
      </c>
      <c r="V3196" s="65">
        <f t="shared" si="249"/>
        <v>10.38</v>
      </c>
    </row>
    <row r="3197" spans="1:22" x14ac:dyDescent="0.25">
      <c r="A3197" s="1" t="s">
        <v>3735</v>
      </c>
      <c r="B3197" t="s">
        <v>62</v>
      </c>
      <c r="C3197" t="s">
        <v>2575</v>
      </c>
      <c r="D3197" t="s">
        <v>2576</v>
      </c>
      <c r="E3197" t="s">
        <v>1</v>
      </c>
      <c r="F3197">
        <f t="shared" si="245"/>
        <v>7</v>
      </c>
      <c r="G3197" t="s">
        <v>3778</v>
      </c>
      <c r="H3197" t="s">
        <v>3779</v>
      </c>
      <c r="I3197" t="s">
        <v>3780</v>
      </c>
      <c r="J3197" t="s">
        <v>4397</v>
      </c>
      <c r="K3197" s="46">
        <v>12.7155</v>
      </c>
      <c r="L3197" s="27">
        <v>0</v>
      </c>
      <c r="M3197" s="27">
        <v>5672.38</v>
      </c>
      <c r="N3197" s="27">
        <v>3485.32</v>
      </c>
      <c r="O3197" s="70">
        <f t="shared" si="246"/>
        <v>9157.7000000000007</v>
      </c>
      <c r="P3197" s="76">
        <v>1.4452618410935005</v>
      </c>
      <c r="Q3197" s="66">
        <f t="shared" si="247"/>
        <v>5037.2</v>
      </c>
      <c r="R3197" s="63">
        <v>1</v>
      </c>
      <c r="S3197" s="27">
        <v>0</v>
      </c>
      <c r="T3197" s="27">
        <v>9157.7000000000007</v>
      </c>
      <c r="U3197" s="64">
        <f t="shared" si="248"/>
        <v>5037.2</v>
      </c>
      <c r="V3197" s="65">
        <f t="shared" si="249"/>
        <v>14194.900000000001</v>
      </c>
    </row>
    <row r="3198" spans="1:22" x14ac:dyDescent="0.25">
      <c r="A3198" s="1" t="s">
        <v>3735</v>
      </c>
      <c r="B3198" t="s">
        <v>62</v>
      </c>
      <c r="C3198" t="s">
        <v>2577</v>
      </c>
      <c r="D3198" t="s">
        <v>2578</v>
      </c>
      <c r="E3198" t="s">
        <v>1</v>
      </c>
      <c r="F3198">
        <f t="shared" si="245"/>
        <v>7</v>
      </c>
      <c r="G3198" t="s">
        <v>3778</v>
      </c>
      <c r="H3198" t="s">
        <v>3779</v>
      </c>
      <c r="I3198" t="s">
        <v>3780</v>
      </c>
      <c r="J3198" t="s">
        <v>4397</v>
      </c>
      <c r="K3198" s="46">
        <v>12.451700000000001</v>
      </c>
      <c r="L3198" s="27">
        <v>0</v>
      </c>
      <c r="M3198" s="27">
        <v>5833</v>
      </c>
      <c r="N3198" s="27">
        <v>3379.4000000000015</v>
      </c>
      <c r="O3198" s="70">
        <f t="shared" si="246"/>
        <v>9212.4000000000015</v>
      </c>
      <c r="P3198" s="76">
        <v>1.4452624726282772</v>
      </c>
      <c r="Q3198" s="66">
        <f t="shared" si="247"/>
        <v>4884.12</v>
      </c>
      <c r="R3198" s="63">
        <v>1</v>
      </c>
      <c r="S3198" s="27">
        <v>0</v>
      </c>
      <c r="T3198" s="27">
        <v>9212.4000000000015</v>
      </c>
      <c r="U3198" s="64">
        <f t="shared" si="248"/>
        <v>4884.12</v>
      </c>
      <c r="V3198" s="65">
        <f t="shared" si="249"/>
        <v>14096.52</v>
      </c>
    </row>
    <row r="3199" spans="1:22" x14ac:dyDescent="0.25">
      <c r="A3199" s="1" t="s">
        <v>3736</v>
      </c>
      <c r="B3199" t="s">
        <v>63</v>
      </c>
      <c r="C3199" t="s">
        <v>145</v>
      </c>
      <c r="D3199" t="s">
        <v>63</v>
      </c>
      <c r="E3199" t="s">
        <v>0</v>
      </c>
      <c r="F3199">
        <f t="shared" si="245"/>
        <v>7</v>
      </c>
      <c r="G3199" t="s">
        <v>3778</v>
      </c>
      <c r="H3199" t="s">
        <v>3779</v>
      </c>
      <c r="I3199" t="s">
        <v>3780</v>
      </c>
      <c r="J3199" t="s">
        <v>4396</v>
      </c>
      <c r="K3199" s="46">
        <v>4.7952000000000004</v>
      </c>
      <c r="L3199" s="27">
        <v>208394.88999999998</v>
      </c>
      <c r="M3199" s="27">
        <v>133361.44</v>
      </c>
      <c r="N3199" s="27">
        <v>305316.33999999991</v>
      </c>
      <c r="O3199" s="70">
        <f t="shared" si="246"/>
        <v>647072.66999999993</v>
      </c>
      <c r="P3199" s="76">
        <v>1.4452627723756939</v>
      </c>
      <c r="Q3199" s="66">
        <f t="shared" si="247"/>
        <v>441262.34</v>
      </c>
      <c r="R3199" s="63">
        <v>1</v>
      </c>
      <c r="S3199" s="27">
        <v>647072.66999999993</v>
      </c>
      <c r="T3199" s="27">
        <v>0</v>
      </c>
      <c r="U3199" s="64">
        <f t="shared" si="248"/>
        <v>441262.34</v>
      </c>
      <c r="V3199" s="65">
        <f t="shared" si="249"/>
        <v>1088335.01</v>
      </c>
    </row>
    <row r="3200" spans="1:22" x14ac:dyDescent="0.25">
      <c r="A3200" s="1" t="s">
        <v>3736</v>
      </c>
      <c r="B3200" t="s">
        <v>63</v>
      </c>
      <c r="C3200" t="s">
        <v>145</v>
      </c>
      <c r="D3200" t="s">
        <v>63</v>
      </c>
      <c r="E3200" t="s">
        <v>0</v>
      </c>
      <c r="F3200">
        <f t="shared" si="245"/>
        <v>7</v>
      </c>
      <c r="G3200" t="s">
        <v>3871</v>
      </c>
      <c r="H3200" t="s">
        <v>3782</v>
      </c>
      <c r="I3200" t="s">
        <v>3785</v>
      </c>
      <c r="J3200" t="s">
        <v>4397</v>
      </c>
      <c r="K3200" s="46">
        <v>0.125</v>
      </c>
      <c r="L3200" s="27">
        <v>0</v>
      </c>
      <c r="M3200" s="27">
        <v>3476.43</v>
      </c>
      <c r="N3200" s="27">
        <v>12873.91</v>
      </c>
      <c r="O3200" s="70">
        <f t="shared" si="246"/>
        <v>16350.34</v>
      </c>
      <c r="P3200" s="76">
        <v>1.4452627316598972</v>
      </c>
      <c r="Q3200" s="66">
        <f t="shared" si="247"/>
        <v>18606.18</v>
      </c>
      <c r="R3200" s="63">
        <v>1</v>
      </c>
      <c r="S3200" s="27">
        <v>0</v>
      </c>
      <c r="T3200" s="27">
        <v>16350.34</v>
      </c>
      <c r="U3200" s="64">
        <f t="shared" si="248"/>
        <v>18606.18</v>
      </c>
      <c r="V3200" s="65">
        <f t="shared" si="249"/>
        <v>34956.520000000004</v>
      </c>
    </row>
    <row r="3201" spans="1:22" x14ac:dyDescent="0.25">
      <c r="A3201" s="1" t="s">
        <v>3736</v>
      </c>
      <c r="B3201" t="s">
        <v>63</v>
      </c>
      <c r="C3201" t="s">
        <v>145</v>
      </c>
      <c r="D3201" t="s">
        <v>63</v>
      </c>
      <c r="E3201" t="s">
        <v>0</v>
      </c>
      <c r="F3201">
        <f t="shared" si="245"/>
        <v>7</v>
      </c>
      <c r="G3201" t="s">
        <v>3872</v>
      </c>
      <c r="H3201" t="s">
        <v>3782</v>
      </c>
      <c r="I3201" t="s">
        <v>3785</v>
      </c>
      <c r="J3201" t="s">
        <v>4397</v>
      </c>
      <c r="K3201" s="46">
        <v>0.1</v>
      </c>
      <c r="L3201" s="27">
        <v>0</v>
      </c>
      <c r="M3201" s="27">
        <v>2781.14</v>
      </c>
      <c r="N3201" s="27">
        <v>10299.119999999999</v>
      </c>
      <c r="O3201" s="70">
        <f t="shared" si="246"/>
        <v>13080.259999999998</v>
      </c>
      <c r="P3201" s="76">
        <v>1.4452627316598972</v>
      </c>
      <c r="Q3201" s="66">
        <f t="shared" si="247"/>
        <v>14884.93</v>
      </c>
      <c r="R3201" s="63">
        <v>1</v>
      </c>
      <c r="S3201" s="27">
        <v>0</v>
      </c>
      <c r="T3201" s="27">
        <v>13080.259999999998</v>
      </c>
      <c r="U3201" s="64">
        <f t="shared" si="248"/>
        <v>14884.93</v>
      </c>
      <c r="V3201" s="65">
        <f t="shared" si="249"/>
        <v>27965.19</v>
      </c>
    </row>
    <row r="3202" spans="1:22" x14ac:dyDescent="0.25">
      <c r="A3202" s="1" t="s">
        <v>3736</v>
      </c>
      <c r="B3202" t="s">
        <v>63</v>
      </c>
      <c r="C3202" t="s">
        <v>145</v>
      </c>
      <c r="D3202" t="s">
        <v>63</v>
      </c>
      <c r="E3202" t="s">
        <v>0</v>
      </c>
      <c r="F3202">
        <f t="shared" ref="F3202:F3265" si="250">LEN(C3202)</f>
        <v>7</v>
      </c>
      <c r="G3202" t="s">
        <v>3788</v>
      </c>
      <c r="H3202" t="s">
        <v>3782</v>
      </c>
      <c r="I3202" t="s">
        <v>3785</v>
      </c>
      <c r="J3202" t="s">
        <v>4397</v>
      </c>
      <c r="K3202" s="46">
        <v>0.5</v>
      </c>
      <c r="L3202" s="27">
        <v>0</v>
      </c>
      <c r="M3202" s="27">
        <v>13905.72</v>
      </c>
      <c r="N3202" s="27">
        <v>51495.64</v>
      </c>
      <c r="O3202" s="70">
        <f t="shared" ref="O3202:O3265" si="251">SUM(L3202:N3202)</f>
        <v>65401.36</v>
      </c>
      <c r="P3202" s="76">
        <v>1.4452627316598972</v>
      </c>
      <c r="Q3202" s="66">
        <f t="shared" ref="Q3202:Q3265" si="252">ROUND(P3202*N3202,2)</f>
        <v>74424.73</v>
      </c>
      <c r="R3202" s="63">
        <v>1</v>
      </c>
      <c r="S3202" s="27">
        <v>0</v>
      </c>
      <c r="T3202" s="27">
        <v>65401.36</v>
      </c>
      <c r="U3202" s="64">
        <f t="shared" ref="U3202:U3265" si="253">ROUND(SUM(L3202,M3202,N3202,Q3202,-S3202,-T3202), 2)</f>
        <v>74424.73</v>
      </c>
      <c r="V3202" s="65">
        <f t="shared" ref="V3202:V3265" si="254">SUM(S3202,T3202,U3202)</f>
        <v>139826.09</v>
      </c>
    </row>
    <row r="3203" spans="1:22" x14ac:dyDescent="0.25">
      <c r="A3203" s="1" t="s">
        <v>3736</v>
      </c>
      <c r="B3203" t="s">
        <v>63</v>
      </c>
      <c r="C3203" t="s">
        <v>145</v>
      </c>
      <c r="D3203" t="s">
        <v>63</v>
      </c>
      <c r="E3203" t="s">
        <v>0</v>
      </c>
      <c r="F3203">
        <f t="shared" si="250"/>
        <v>7</v>
      </c>
      <c r="G3203" t="s">
        <v>3789</v>
      </c>
      <c r="H3203" t="s">
        <v>3782</v>
      </c>
      <c r="I3203" t="s">
        <v>3785</v>
      </c>
      <c r="J3203" t="s">
        <v>4397</v>
      </c>
      <c r="K3203" s="46">
        <v>6.2E-2</v>
      </c>
      <c r="L3203" s="27">
        <v>0</v>
      </c>
      <c r="M3203" s="27">
        <v>1724.31</v>
      </c>
      <c r="N3203" s="27">
        <v>6474.1200000000008</v>
      </c>
      <c r="O3203" s="70">
        <f t="shared" si="251"/>
        <v>8198.43</v>
      </c>
      <c r="P3203" s="76">
        <v>1.4452627316598972</v>
      </c>
      <c r="Q3203" s="66">
        <f t="shared" si="252"/>
        <v>9356.7999999999993</v>
      </c>
      <c r="R3203" s="63">
        <v>1</v>
      </c>
      <c r="S3203" s="27">
        <v>0</v>
      </c>
      <c r="T3203" s="27">
        <v>8198.43</v>
      </c>
      <c r="U3203" s="64">
        <f t="shared" si="253"/>
        <v>9356.7999999999993</v>
      </c>
      <c r="V3203" s="65">
        <f t="shared" si="254"/>
        <v>17555.23</v>
      </c>
    </row>
    <row r="3204" spans="1:22" x14ac:dyDescent="0.25">
      <c r="A3204" s="1" t="s">
        <v>3736</v>
      </c>
      <c r="B3204" t="s">
        <v>63</v>
      </c>
      <c r="C3204" t="s">
        <v>145</v>
      </c>
      <c r="D3204" t="s">
        <v>63</v>
      </c>
      <c r="E3204" t="s">
        <v>0</v>
      </c>
      <c r="F3204">
        <f t="shared" si="250"/>
        <v>7</v>
      </c>
      <c r="G3204" t="s">
        <v>3791</v>
      </c>
      <c r="H3204" t="s">
        <v>3782</v>
      </c>
      <c r="I3204" t="s">
        <v>3785</v>
      </c>
      <c r="J3204" t="s">
        <v>4397</v>
      </c>
      <c r="K3204" s="46">
        <v>2E-3</v>
      </c>
      <c r="L3204" s="27">
        <v>0</v>
      </c>
      <c r="M3204" s="27">
        <v>55.62</v>
      </c>
      <c r="N3204" s="27">
        <v>205.98999999999998</v>
      </c>
      <c r="O3204" s="70">
        <f t="shared" si="251"/>
        <v>261.60999999999996</v>
      </c>
      <c r="P3204" s="76">
        <v>1.4452627316598972</v>
      </c>
      <c r="Q3204" s="66">
        <f t="shared" si="252"/>
        <v>297.70999999999998</v>
      </c>
      <c r="R3204" s="63">
        <v>1</v>
      </c>
      <c r="S3204" s="27">
        <v>0</v>
      </c>
      <c r="T3204" s="27">
        <v>261.61</v>
      </c>
      <c r="U3204" s="64">
        <f t="shared" si="253"/>
        <v>297.70999999999998</v>
      </c>
      <c r="V3204" s="65">
        <f t="shared" si="254"/>
        <v>559.31999999999994</v>
      </c>
    </row>
    <row r="3205" spans="1:22" x14ac:dyDescent="0.25">
      <c r="A3205" s="1" t="s">
        <v>3736</v>
      </c>
      <c r="B3205" t="s">
        <v>63</v>
      </c>
      <c r="C3205" t="s">
        <v>1652</v>
      </c>
      <c r="D3205" t="s">
        <v>1653</v>
      </c>
      <c r="E3205" t="s">
        <v>3</v>
      </c>
      <c r="F3205">
        <f t="shared" si="250"/>
        <v>7</v>
      </c>
      <c r="G3205" t="s">
        <v>3778</v>
      </c>
      <c r="H3205" t="s">
        <v>3779</v>
      </c>
      <c r="I3205" t="s">
        <v>3780</v>
      </c>
      <c r="J3205" t="s">
        <v>4397</v>
      </c>
      <c r="K3205" s="46">
        <v>0.8004</v>
      </c>
      <c r="L3205" s="27">
        <v>1053.46</v>
      </c>
      <c r="M3205" s="27">
        <v>1228.99</v>
      </c>
      <c r="N3205" s="27">
        <v>9152.630000000001</v>
      </c>
      <c r="O3205" s="70">
        <f t="shared" si="251"/>
        <v>11435.080000000002</v>
      </c>
      <c r="P3205" s="76">
        <v>1.4452632740534688</v>
      </c>
      <c r="Q3205" s="66">
        <f t="shared" si="252"/>
        <v>13227.96</v>
      </c>
      <c r="R3205" s="63">
        <v>1</v>
      </c>
      <c r="S3205" s="27">
        <v>0</v>
      </c>
      <c r="T3205" s="27">
        <v>11435.080000000002</v>
      </c>
      <c r="U3205" s="64">
        <f t="shared" si="253"/>
        <v>13227.96</v>
      </c>
      <c r="V3205" s="65">
        <f t="shared" si="254"/>
        <v>24663.040000000001</v>
      </c>
    </row>
    <row r="3206" spans="1:22" x14ac:dyDescent="0.25">
      <c r="A3206" s="1" t="s">
        <v>3736</v>
      </c>
      <c r="B3206" t="s">
        <v>63</v>
      </c>
      <c r="C3206" t="s">
        <v>1652</v>
      </c>
      <c r="D3206" t="s">
        <v>1653</v>
      </c>
      <c r="E3206" t="s">
        <v>3</v>
      </c>
      <c r="F3206">
        <f t="shared" si="250"/>
        <v>7</v>
      </c>
      <c r="G3206" t="s">
        <v>3902</v>
      </c>
      <c r="H3206" t="s">
        <v>3782</v>
      </c>
      <c r="I3206" t="s">
        <v>3783</v>
      </c>
      <c r="J3206" t="s">
        <v>4397</v>
      </c>
      <c r="K3206" s="46">
        <v>0.49740000000000001</v>
      </c>
      <c r="L3206" s="27">
        <v>6903.73</v>
      </c>
      <c r="M3206" s="27">
        <v>763.74</v>
      </c>
      <c r="N3206" s="27">
        <v>7.9580786405131221E-13</v>
      </c>
      <c r="O3206" s="70">
        <f t="shared" si="251"/>
        <v>7667.47</v>
      </c>
      <c r="P3206" s="76">
        <v>1.4452632740534688</v>
      </c>
      <c r="Q3206" s="66">
        <f t="shared" si="252"/>
        <v>0</v>
      </c>
      <c r="R3206" s="63">
        <v>1</v>
      </c>
      <c r="S3206" s="27">
        <v>0</v>
      </c>
      <c r="T3206" s="27">
        <v>7667.47</v>
      </c>
      <c r="U3206" s="64">
        <f t="shared" si="253"/>
        <v>0</v>
      </c>
      <c r="V3206" s="65">
        <f t="shared" si="254"/>
        <v>7667.47</v>
      </c>
    </row>
    <row r="3207" spans="1:22" x14ac:dyDescent="0.25">
      <c r="A3207" s="1" t="s">
        <v>3736</v>
      </c>
      <c r="B3207" t="s">
        <v>63</v>
      </c>
      <c r="C3207" t="s">
        <v>1654</v>
      </c>
      <c r="D3207" t="s">
        <v>489</v>
      </c>
      <c r="E3207" t="s">
        <v>3</v>
      </c>
      <c r="F3207">
        <f t="shared" si="250"/>
        <v>7</v>
      </c>
      <c r="G3207" t="s">
        <v>3778</v>
      </c>
      <c r="H3207" t="s">
        <v>3779</v>
      </c>
      <c r="I3207" t="s">
        <v>3780</v>
      </c>
      <c r="J3207" t="s">
        <v>4397</v>
      </c>
      <c r="K3207" s="46">
        <v>0.78520000000000001</v>
      </c>
      <c r="L3207" s="27">
        <v>1001.25</v>
      </c>
      <c r="M3207" s="27">
        <v>996.1</v>
      </c>
      <c r="N3207" s="27">
        <v>3549.12</v>
      </c>
      <c r="O3207" s="70">
        <f t="shared" si="251"/>
        <v>5546.4699999999993</v>
      </c>
      <c r="P3207" s="76">
        <v>1.4452630336767744</v>
      </c>
      <c r="Q3207" s="66">
        <f t="shared" si="252"/>
        <v>5129.41</v>
      </c>
      <c r="R3207" s="63">
        <v>1</v>
      </c>
      <c r="S3207" s="27">
        <v>0</v>
      </c>
      <c r="T3207" s="27">
        <v>5546.4699999999993</v>
      </c>
      <c r="U3207" s="64">
        <f t="shared" si="253"/>
        <v>5129.41</v>
      </c>
      <c r="V3207" s="65">
        <f t="shared" si="254"/>
        <v>10675.88</v>
      </c>
    </row>
    <row r="3208" spans="1:22" x14ac:dyDescent="0.25">
      <c r="A3208" s="1" t="s">
        <v>3736</v>
      </c>
      <c r="B3208" t="s">
        <v>63</v>
      </c>
      <c r="C3208" t="s">
        <v>1654</v>
      </c>
      <c r="D3208" t="s">
        <v>489</v>
      </c>
      <c r="E3208" t="s">
        <v>3</v>
      </c>
      <c r="F3208">
        <f t="shared" si="250"/>
        <v>7</v>
      </c>
      <c r="G3208" t="s">
        <v>3902</v>
      </c>
      <c r="H3208" t="s">
        <v>3782</v>
      </c>
      <c r="I3208" t="s">
        <v>3783</v>
      </c>
      <c r="J3208" t="s">
        <v>4397</v>
      </c>
      <c r="K3208" s="46">
        <v>0.99170000000000003</v>
      </c>
      <c r="L3208" s="27">
        <v>6580.13</v>
      </c>
      <c r="M3208" s="27">
        <v>1258.07</v>
      </c>
      <c r="N3208" s="27">
        <v>0</v>
      </c>
      <c r="O3208" s="70">
        <f t="shared" si="251"/>
        <v>7838.2</v>
      </c>
      <c r="P3208" s="76">
        <v>0</v>
      </c>
      <c r="Q3208" s="66">
        <f t="shared" si="252"/>
        <v>0</v>
      </c>
      <c r="R3208" s="63">
        <v>1</v>
      </c>
      <c r="S3208" s="27">
        <v>0</v>
      </c>
      <c r="T3208" s="27">
        <v>7838.2</v>
      </c>
      <c r="U3208" s="64">
        <f t="shared" si="253"/>
        <v>0</v>
      </c>
      <c r="V3208" s="65">
        <f t="shared" si="254"/>
        <v>7838.2</v>
      </c>
    </row>
    <row r="3209" spans="1:22" x14ac:dyDescent="0.25">
      <c r="A3209" s="1" t="s">
        <v>3736</v>
      </c>
      <c r="B3209" t="s">
        <v>63</v>
      </c>
      <c r="C3209" t="s">
        <v>1654</v>
      </c>
      <c r="D3209" t="s">
        <v>489</v>
      </c>
      <c r="E3209" t="s">
        <v>3</v>
      </c>
      <c r="F3209">
        <f t="shared" si="250"/>
        <v>7</v>
      </c>
      <c r="G3209" t="s">
        <v>3796</v>
      </c>
      <c r="H3209" t="s">
        <v>3782</v>
      </c>
      <c r="I3209" t="s">
        <v>3783</v>
      </c>
      <c r="J3209" t="s">
        <v>4397</v>
      </c>
      <c r="K3209" s="46">
        <v>0.39660000000000001</v>
      </c>
      <c r="L3209" s="27">
        <v>2631.52</v>
      </c>
      <c r="M3209" s="27">
        <v>503.13</v>
      </c>
      <c r="N3209" s="27">
        <v>1.1368683772161603E-13</v>
      </c>
      <c r="O3209" s="70">
        <f t="shared" si="251"/>
        <v>3134.65</v>
      </c>
      <c r="P3209" s="76">
        <v>1.4452630336767744</v>
      </c>
      <c r="Q3209" s="66">
        <f t="shared" si="252"/>
        <v>0</v>
      </c>
      <c r="R3209" s="63">
        <v>1</v>
      </c>
      <c r="S3209" s="27">
        <v>0</v>
      </c>
      <c r="T3209" s="27">
        <v>3134.65</v>
      </c>
      <c r="U3209" s="64">
        <f t="shared" si="253"/>
        <v>0</v>
      </c>
      <c r="V3209" s="65">
        <f t="shared" si="254"/>
        <v>3134.65</v>
      </c>
    </row>
    <row r="3210" spans="1:22" x14ac:dyDescent="0.25">
      <c r="A3210" s="1" t="s">
        <v>3736</v>
      </c>
      <c r="B3210" t="s">
        <v>63</v>
      </c>
      <c r="C3210" t="s">
        <v>1654</v>
      </c>
      <c r="D3210" t="s">
        <v>489</v>
      </c>
      <c r="E3210" t="s">
        <v>3</v>
      </c>
      <c r="F3210">
        <f t="shared" si="250"/>
        <v>7</v>
      </c>
      <c r="G3210" t="s">
        <v>4043</v>
      </c>
      <c r="H3210" t="s">
        <v>3782</v>
      </c>
      <c r="I3210" t="s">
        <v>3785</v>
      </c>
      <c r="J3210" t="s">
        <v>4397</v>
      </c>
      <c r="K3210" s="46">
        <v>0.24410000000000001</v>
      </c>
      <c r="L3210" s="27">
        <v>0</v>
      </c>
      <c r="M3210" s="27">
        <v>309.66000000000003</v>
      </c>
      <c r="N3210" s="27">
        <v>1365.84</v>
      </c>
      <c r="O3210" s="70">
        <f t="shared" si="251"/>
        <v>1675.5</v>
      </c>
      <c r="P3210" s="76">
        <v>1.4452630336767744</v>
      </c>
      <c r="Q3210" s="66">
        <f t="shared" si="252"/>
        <v>1974</v>
      </c>
      <c r="R3210" s="63">
        <v>1</v>
      </c>
      <c r="S3210" s="27">
        <v>0</v>
      </c>
      <c r="T3210" s="27">
        <v>1675.5</v>
      </c>
      <c r="U3210" s="64">
        <f t="shared" si="253"/>
        <v>1974</v>
      </c>
      <c r="V3210" s="65">
        <f t="shared" si="254"/>
        <v>3649.5</v>
      </c>
    </row>
    <row r="3211" spans="1:22" x14ac:dyDescent="0.25">
      <c r="A3211" s="1" t="s">
        <v>3736</v>
      </c>
      <c r="B3211" t="s">
        <v>63</v>
      </c>
      <c r="C3211" t="s">
        <v>1655</v>
      </c>
      <c r="D3211" t="s">
        <v>1066</v>
      </c>
      <c r="E3211" t="s">
        <v>3</v>
      </c>
      <c r="F3211">
        <f t="shared" si="250"/>
        <v>7</v>
      </c>
      <c r="G3211" t="s">
        <v>3778</v>
      </c>
      <c r="H3211" t="s">
        <v>3779</v>
      </c>
      <c r="I3211" t="s">
        <v>3780</v>
      </c>
      <c r="J3211" t="s">
        <v>4397</v>
      </c>
      <c r="K3211" s="46">
        <v>0.68930000000000002</v>
      </c>
      <c r="L3211" s="27">
        <v>0</v>
      </c>
      <c r="M3211" s="27">
        <v>440.92</v>
      </c>
      <c r="N3211" s="27">
        <v>83.24</v>
      </c>
      <c r="O3211" s="70">
        <f t="shared" si="251"/>
        <v>524.16</v>
      </c>
      <c r="P3211" s="76">
        <v>1.4452186448822681</v>
      </c>
      <c r="Q3211" s="66">
        <f t="shared" si="252"/>
        <v>120.3</v>
      </c>
      <c r="R3211" s="63">
        <v>1</v>
      </c>
      <c r="S3211" s="27">
        <v>0</v>
      </c>
      <c r="T3211" s="27">
        <v>524.16</v>
      </c>
      <c r="U3211" s="64">
        <f t="shared" si="253"/>
        <v>120.3</v>
      </c>
      <c r="V3211" s="65">
        <f t="shared" si="254"/>
        <v>644.45999999999992</v>
      </c>
    </row>
    <row r="3212" spans="1:22" x14ac:dyDescent="0.25">
      <c r="A3212" s="1" t="s">
        <v>3736</v>
      </c>
      <c r="B3212" t="s">
        <v>63</v>
      </c>
      <c r="C3212" t="s">
        <v>1656</v>
      </c>
      <c r="D3212" t="s">
        <v>1657</v>
      </c>
      <c r="E3212" t="s">
        <v>3</v>
      </c>
      <c r="F3212">
        <f t="shared" si="250"/>
        <v>7</v>
      </c>
      <c r="G3212" t="s">
        <v>3778</v>
      </c>
      <c r="H3212" t="s">
        <v>3779</v>
      </c>
      <c r="I3212" t="s">
        <v>3780</v>
      </c>
      <c r="J3212" t="s">
        <v>4397</v>
      </c>
      <c r="K3212" s="46">
        <v>0.92920000000000003</v>
      </c>
      <c r="L3212" s="27">
        <v>15647.41</v>
      </c>
      <c r="M3212" s="27">
        <v>1500.37</v>
      </c>
      <c r="N3212" s="27">
        <v>22553.550000000007</v>
      </c>
      <c r="O3212" s="70">
        <f t="shared" si="251"/>
        <v>39701.33</v>
      </c>
      <c r="P3212" s="76">
        <v>1.4452627787677539</v>
      </c>
      <c r="Q3212" s="66">
        <f t="shared" si="252"/>
        <v>32595.81</v>
      </c>
      <c r="R3212" s="63">
        <v>1</v>
      </c>
      <c r="S3212" s="27">
        <v>0</v>
      </c>
      <c r="T3212" s="27">
        <v>39701.33</v>
      </c>
      <c r="U3212" s="64">
        <f t="shared" si="253"/>
        <v>32595.81</v>
      </c>
      <c r="V3212" s="65">
        <f t="shared" si="254"/>
        <v>72297.14</v>
      </c>
    </row>
    <row r="3213" spans="1:22" x14ac:dyDescent="0.25">
      <c r="A3213" s="1" t="s">
        <v>3736</v>
      </c>
      <c r="B3213" t="s">
        <v>63</v>
      </c>
      <c r="C3213" t="s">
        <v>1656</v>
      </c>
      <c r="D3213" t="s">
        <v>1657</v>
      </c>
      <c r="E3213" t="s">
        <v>3</v>
      </c>
      <c r="F3213">
        <f t="shared" si="250"/>
        <v>7</v>
      </c>
      <c r="G3213" t="s">
        <v>3902</v>
      </c>
      <c r="H3213" t="s">
        <v>3782</v>
      </c>
      <c r="I3213" t="s">
        <v>3783</v>
      </c>
      <c r="J3213" t="s">
        <v>4397</v>
      </c>
      <c r="K3213" s="46">
        <v>1</v>
      </c>
      <c r="L3213" s="27">
        <v>44617.659999999996</v>
      </c>
      <c r="M3213" s="27">
        <v>1614.69</v>
      </c>
      <c r="N3213" s="27">
        <v>0</v>
      </c>
      <c r="O3213" s="70">
        <f t="shared" si="251"/>
        <v>46232.35</v>
      </c>
      <c r="P3213" s="76">
        <v>0</v>
      </c>
      <c r="Q3213" s="66">
        <f t="shared" si="252"/>
        <v>0</v>
      </c>
      <c r="R3213" s="63">
        <v>1</v>
      </c>
      <c r="S3213" s="27">
        <v>0</v>
      </c>
      <c r="T3213" s="27">
        <v>46232.35</v>
      </c>
      <c r="U3213" s="64">
        <f t="shared" si="253"/>
        <v>0</v>
      </c>
      <c r="V3213" s="65">
        <f t="shared" si="254"/>
        <v>46232.35</v>
      </c>
    </row>
    <row r="3214" spans="1:22" x14ac:dyDescent="0.25">
      <c r="A3214" s="1" t="s">
        <v>3736</v>
      </c>
      <c r="B3214" t="s">
        <v>63</v>
      </c>
      <c r="C3214" t="s">
        <v>1656</v>
      </c>
      <c r="D3214" t="s">
        <v>1657</v>
      </c>
      <c r="E3214" t="s">
        <v>3</v>
      </c>
      <c r="F3214">
        <f t="shared" si="250"/>
        <v>7</v>
      </c>
      <c r="G3214" t="s">
        <v>3787</v>
      </c>
      <c r="H3214" t="s">
        <v>3782</v>
      </c>
      <c r="I3214" t="s">
        <v>3785</v>
      </c>
      <c r="J3214" t="s">
        <v>4397</v>
      </c>
      <c r="K3214" s="46">
        <v>0.99609999999999999</v>
      </c>
      <c r="L3214" s="27">
        <v>0</v>
      </c>
      <c r="M3214" s="27">
        <v>1608.39</v>
      </c>
      <c r="N3214" s="27">
        <v>38834.020000000004</v>
      </c>
      <c r="O3214" s="70">
        <f t="shared" si="251"/>
        <v>40442.410000000003</v>
      </c>
      <c r="P3214" s="76">
        <v>1.4452627787677539</v>
      </c>
      <c r="Q3214" s="66">
        <f t="shared" si="252"/>
        <v>56125.36</v>
      </c>
      <c r="R3214" s="63">
        <v>1</v>
      </c>
      <c r="S3214" s="27">
        <v>0</v>
      </c>
      <c r="T3214" s="27">
        <v>40442.410000000003</v>
      </c>
      <c r="U3214" s="64">
        <f t="shared" si="253"/>
        <v>56125.36</v>
      </c>
      <c r="V3214" s="65">
        <f t="shared" si="254"/>
        <v>96567.77</v>
      </c>
    </row>
    <row r="3215" spans="1:22" x14ac:dyDescent="0.25">
      <c r="A3215" s="1" t="s">
        <v>3736</v>
      </c>
      <c r="B3215" t="s">
        <v>63</v>
      </c>
      <c r="C3215" t="s">
        <v>1658</v>
      </c>
      <c r="D3215" t="s">
        <v>1659</v>
      </c>
      <c r="E3215" t="s">
        <v>3</v>
      </c>
      <c r="F3215">
        <f t="shared" si="250"/>
        <v>7</v>
      </c>
      <c r="G3215" t="s">
        <v>3778</v>
      </c>
      <c r="H3215" t="s">
        <v>3779</v>
      </c>
      <c r="I3215" t="s">
        <v>3780</v>
      </c>
      <c r="J3215" t="s">
        <v>4397</v>
      </c>
      <c r="K3215" s="46">
        <v>0.80459999999999998</v>
      </c>
      <c r="L3215" s="27">
        <v>0</v>
      </c>
      <c r="M3215" s="27">
        <v>1572.43</v>
      </c>
      <c r="N3215" s="27">
        <v>678.49</v>
      </c>
      <c r="O3215" s="70">
        <f t="shared" si="251"/>
        <v>2250.92</v>
      </c>
      <c r="P3215" s="76">
        <v>1.4452681690223879</v>
      </c>
      <c r="Q3215" s="66">
        <f t="shared" si="252"/>
        <v>980.6</v>
      </c>
      <c r="R3215" s="63">
        <v>1</v>
      </c>
      <c r="S3215" s="27">
        <v>0</v>
      </c>
      <c r="T3215" s="27">
        <v>2250.92</v>
      </c>
      <c r="U3215" s="64">
        <f t="shared" si="253"/>
        <v>980.6</v>
      </c>
      <c r="V3215" s="65">
        <f t="shared" si="254"/>
        <v>3231.52</v>
      </c>
    </row>
    <row r="3216" spans="1:22" x14ac:dyDescent="0.25">
      <c r="A3216" s="1" t="s">
        <v>3736</v>
      </c>
      <c r="B3216" t="s">
        <v>63</v>
      </c>
      <c r="C3216" t="s">
        <v>1658</v>
      </c>
      <c r="D3216" t="s">
        <v>1659</v>
      </c>
      <c r="E3216" t="s">
        <v>3</v>
      </c>
      <c r="F3216">
        <f t="shared" si="250"/>
        <v>7</v>
      </c>
      <c r="G3216" t="s">
        <v>3902</v>
      </c>
      <c r="H3216" t="s">
        <v>3782</v>
      </c>
      <c r="I3216" t="s">
        <v>3783</v>
      </c>
      <c r="J3216" t="s">
        <v>4397</v>
      </c>
      <c r="K3216" s="46">
        <v>1.25</v>
      </c>
      <c r="L3216" s="27">
        <v>1054.0899999999999</v>
      </c>
      <c r="M3216" s="27">
        <v>2442.88</v>
      </c>
      <c r="N3216" s="27">
        <v>0</v>
      </c>
      <c r="O3216" s="70">
        <f t="shared" si="251"/>
        <v>3496.9700000000003</v>
      </c>
      <c r="P3216" s="76">
        <v>0</v>
      </c>
      <c r="Q3216" s="66">
        <f t="shared" si="252"/>
        <v>0</v>
      </c>
      <c r="R3216" s="63">
        <v>1</v>
      </c>
      <c r="S3216" s="27">
        <v>0</v>
      </c>
      <c r="T3216" s="27">
        <v>3496.9700000000003</v>
      </c>
      <c r="U3216" s="64">
        <f t="shared" si="253"/>
        <v>0</v>
      </c>
      <c r="V3216" s="65">
        <f t="shared" si="254"/>
        <v>3496.9700000000003</v>
      </c>
    </row>
    <row r="3217" spans="1:22" x14ac:dyDescent="0.25">
      <c r="A3217" s="1" t="s">
        <v>3736</v>
      </c>
      <c r="B3217" t="s">
        <v>63</v>
      </c>
      <c r="C3217" t="s">
        <v>1658</v>
      </c>
      <c r="D3217" t="s">
        <v>1659</v>
      </c>
      <c r="E3217" t="s">
        <v>3</v>
      </c>
      <c r="F3217">
        <f t="shared" si="250"/>
        <v>7</v>
      </c>
      <c r="G3217" t="s">
        <v>3796</v>
      </c>
      <c r="H3217" t="s">
        <v>3782</v>
      </c>
      <c r="I3217" t="s">
        <v>3783</v>
      </c>
      <c r="J3217" t="s">
        <v>4397</v>
      </c>
      <c r="K3217" s="46">
        <v>1</v>
      </c>
      <c r="L3217" s="27">
        <v>843.27</v>
      </c>
      <c r="M3217" s="27">
        <v>1954.3</v>
      </c>
      <c r="N3217" s="27">
        <v>0</v>
      </c>
      <c r="O3217" s="70">
        <f t="shared" si="251"/>
        <v>2797.5699999999997</v>
      </c>
      <c r="P3217" s="76">
        <v>0</v>
      </c>
      <c r="Q3217" s="66">
        <f t="shared" si="252"/>
        <v>0</v>
      </c>
      <c r="R3217" s="63">
        <v>1</v>
      </c>
      <c r="S3217" s="27">
        <v>0</v>
      </c>
      <c r="T3217" s="27">
        <v>2797.5699999999997</v>
      </c>
      <c r="U3217" s="64">
        <f t="shared" si="253"/>
        <v>0</v>
      </c>
      <c r="V3217" s="65">
        <f t="shared" si="254"/>
        <v>2797.5699999999997</v>
      </c>
    </row>
    <row r="3218" spans="1:22" x14ac:dyDescent="0.25">
      <c r="A3218" s="1" t="s">
        <v>3736</v>
      </c>
      <c r="B3218" t="s">
        <v>63</v>
      </c>
      <c r="C3218" t="s">
        <v>1660</v>
      </c>
      <c r="D3218" t="s">
        <v>1661</v>
      </c>
      <c r="E3218" t="s">
        <v>3</v>
      </c>
      <c r="F3218">
        <f t="shared" si="250"/>
        <v>7</v>
      </c>
      <c r="G3218" t="s">
        <v>3778</v>
      </c>
      <c r="H3218" t="s">
        <v>3779</v>
      </c>
      <c r="I3218" t="s">
        <v>3780</v>
      </c>
      <c r="J3218" t="s">
        <v>4397</v>
      </c>
      <c r="K3218" s="46">
        <v>0.83819999999999995</v>
      </c>
      <c r="L3218" s="27">
        <v>222.19</v>
      </c>
      <c r="M3218" s="27">
        <v>0</v>
      </c>
      <c r="N3218" s="27">
        <v>476.63000000000005</v>
      </c>
      <c r="O3218" s="70">
        <f t="shared" si="251"/>
        <v>698.82</v>
      </c>
      <c r="P3218" s="76">
        <v>1.4452720139311417</v>
      </c>
      <c r="Q3218" s="66">
        <f t="shared" si="252"/>
        <v>688.86</v>
      </c>
      <c r="R3218" s="63">
        <v>1</v>
      </c>
      <c r="S3218" s="27">
        <v>0</v>
      </c>
      <c r="T3218" s="27">
        <v>698.82</v>
      </c>
      <c r="U3218" s="64">
        <f t="shared" si="253"/>
        <v>688.86</v>
      </c>
      <c r="V3218" s="65">
        <f t="shared" si="254"/>
        <v>1387.68</v>
      </c>
    </row>
    <row r="3219" spans="1:22" x14ac:dyDescent="0.25">
      <c r="A3219" s="1" t="s">
        <v>3736</v>
      </c>
      <c r="B3219" t="s">
        <v>63</v>
      </c>
      <c r="C3219" t="s">
        <v>1662</v>
      </c>
      <c r="D3219" t="s">
        <v>1663</v>
      </c>
      <c r="E3219" t="s">
        <v>3</v>
      </c>
      <c r="F3219">
        <f t="shared" si="250"/>
        <v>7</v>
      </c>
      <c r="G3219" t="s">
        <v>3778</v>
      </c>
      <c r="H3219" t="s">
        <v>3779</v>
      </c>
      <c r="I3219" t="s">
        <v>3780</v>
      </c>
      <c r="J3219" t="s">
        <v>4397</v>
      </c>
      <c r="K3219" s="46">
        <v>4.2614000000000001</v>
      </c>
      <c r="L3219" s="27">
        <v>1382.5</v>
      </c>
      <c r="M3219" s="27">
        <v>67591.48</v>
      </c>
      <c r="N3219" s="27">
        <v>11116.890000000001</v>
      </c>
      <c r="O3219" s="70">
        <f t="shared" si="251"/>
        <v>80090.87</v>
      </c>
      <c r="P3219" s="76">
        <v>1.4452628454888592</v>
      </c>
      <c r="Q3219" s="66">
        <f t="shared" si="252"/>
        <v>16066.83</v>
      </c>
      <c r="R3219" s="63">
        <v>1</v>
      </c>
      <c r="S3219" s="27">
        <v>0</v>
      </c>
      <c r="T3219" s="27">
        <v>80090.87</v>
      </c>
      <c r="U3219" s="64">
        <f t="shared" si="253"/>
        <v>16066.83</v>
      </c>
      <c r="V3219" s="65">
        <f t="shared" si="254"/>
        <v>96157.7</v>
      </c>
    </row>
    <row r="3220" spans="1:22" x14ac:dyDescent="0.25">
      <c r="A3220" s="1" t="s">
        <v>3736</v>
      </c>
      <c r="B3220" t="s">
        <v>63</v>
      </c>
      <c r="C3220" t="s">
        <v>1662</v>
      </c>
      <c r="D3220" t="s">
        <v>1663</v>
      </c>
      <c r="E3220" t="s">
        <v>3</v>
      </c>
      <c r="F3220">
        <f t="shared" si="250"/>
        <v>7</v>
      </c>
      <c r="G3220" t="s">
        <v>3902</v>
      </c>
      <c r="H3220" t="s">
        <v>3782</v>
      </c>
      <c r="I3220" t="s">
        <v>3783</v>
      </c>
      <c r="J3220" t="s">
        <v>4397</v>
      </c>
      <c r="K3220" s="46">
        <v>1.9967999999999999</v>
      </c>
      <c r="L3220" s="27">
        <v>7157.33</v>
      </c>
      <c r="M3220" s="27">
        <v>31671.91</v>
      </c>
      <c r="N3220" s="27">
        <v>4.5474735088646412E-13</v>
      </c>
      <c r="O3220" s="70">
        <f t="shared" si="251"/>
        <v>38829.24</v>
      </c>
      <c r="P3220" s="76">
        <v>1.4452628454888592</v>
      </c>
      <c r="Q3220" s="66">
        <f t="shared" si="252"/>
        <v>0</v>
      </c>
      <c r="R3220" s="63">
        <v>1</v>
      </c>
      <c r="S3220" s="27">
        <v>0</v>
      </c>
      <c r="T3220" s="27">
        <v>38829.24</v>
      </c>
      <c r="U3220" s="64">
        <f t="shared" si="253"/>
        <v>0</v>
      </c>
      <c r="V3220" s="65">
        <f t="shared" si="254"/>
        <v>38829.24</v>
      </c>
    </row>
    <row r="3221" spans="1:22" x14ac:dyDescent="0.25">
      <c r="A3221" s="1" t="s">
        <v>3736</v>
      </c>
      <c r="B3221" t="s">
        <v>63</v>
      </c>
      <c r="C3221" t="s">
        <v>1662</v>
      </c>
      <c r="D3221" t="s">
        <v>1663</v>
      </c>
      <c r="E3221" t="s">
        <v>3</v>
      </c>
      <c r="F3221">
        <f t="shared" si="250"/>
        <v>7</v>
      </c>
      <c r="G3221" t="s">
        <v>3903</v>
      </c>
      <c r="H3221" t="s">
        <v>3782</v>
      </c>
      <c r="I3221" t="s">
        <v>3783</v>
      </c>
      <c r="J3221" t="s">
        <v>4397</v>
      </c>
      <c r="K3221" s="46">
        <v>0.99839999999999995</v>
      </c>
      <c r="L3221" s="27">
        <v>3578.66</v>
      </c>
      <c r="M3221" s="27">
        <v>15835.95</v>
      </c>
      <c r="N3221" s="27">
        <v>3.4106051316484809E-13</v>
      </c>
      <c r="O3221" s="70">
        <f t="shared" si="251"/>
        <v>19414.61</v>
      </c>
      <c r="P3221" s="76">
        <v>1.4452628454888592</v>
      </c>
      <c r="Q3221" s="66">
        <f t="shared" si="252"/>
        <v>0</v>
      </c>
      <c r="R3221" s="63">
        <v>1</v>
      </c>
      <c r="S3221" s="27">
        <v>0</v>
      </c>
      <c r="T3221" s="27">
        <v>19414.61</v>
      </c>
      <c r="U3221" s="64">
        <f t="shared" si="253"/>
        <v>0</v>
      </c>
      <c r="V3221" s="65">
        <f t="shared" si="254"/>
        <v>19414.61</v>
      </c>
    </row>
    <row r="3222" spans="1:22" x14ac:dyDescent="0.25">
      <c r="A3222" s="1" t="s">
        <v>3736</v>
      </c>
      <c r="B3222" t="s">
        <v>63</v>
      </c>
      <c r="C3222" t="s">
        <v>1662</v>
      </c>
      <c r="D3222" t="s">
        <v>1663</v>
      </c>
      <c r="E3222" t="s">
        <v>3</v>
      </c>
      <c r="F3222">
        <f t="shared" si="250"/>
        <v>7</v>
      </c>
      <c r="G3222" t="s">
        <v>4044</v>
      </c>
      <c r="H3222" t="s">
        <v>3782</v>
      </c>
      <c r="I3222" t="s">
        <v>3785</v>
      </c>
      <c r="J3222" t="s">
        <v>4397</v>
      </c>
      <c r="K3222" s="46">
        <v>0.7056</v>
      </c>
      <c r="L3222" s="27">
        <v>0</v>
      </c>
      <c r="M3222" s="27">
        <v>11191.76</v>
      </c>
      <c r="N3222" s="27">
        <v>2023.91</v>
      </c>
      <c r="O3222" s="70">
        <f t="shared" si="251"/>
        <v>13215.67</v>
      </c>
      <c r="P3222" s="76">
        <v>1.4452628454888592</v>
      </c>
      <c r="Q3222" s="66">
        <f t="shared" si="252"/>
        <v>2925.08</v>
      </c>
      <c r="R3222" s="63">
        <v>1</v>
      </c>
      <c r="S3222" s="27">
        <v>0</v>
      </c>
      <c r="T3222" s="27">
        <v>13215.67</v>
      </c>
      <c r="U3222" s="64">
        <f t="shared" si="253"/>
        <v>2925.08</v>
      </c>
      <c r="V3222" s="65">
        <f t="shared" si="254"/>
        <v>16140.75</v>
      </c>
    </row>
    <row r="3223" spans="1:22" x14ac:dyDescent="0.25">
      <c r="A3223" s="1" t="s">
        <v>3736</v>
      </c>
      <c r="B3223" t="s">
        <v>63</v>
      </c>
      <c r="C3223" t="s">
        <v>1664</v>
      </c>
      <c r="D3223" t="s">
        <v>1665</v>
      </c>
      <c r="E3223" t="s">
        <v>3</v>
      </c>
      <c r="F3223">
        <f t="shared" si="250"/>
        <v>7</v>
      </c>
      <c r="G3223" t="s">
        <v>3778</v>
      </c>
      <c r="H3223" t="s">
        <v>3779</v>
      </c>
      <c r="I3223" t="s">
        <v>3780</v>
      </c>
      <c r="J3223" t="s">
        <v>4397</v>
      </c>
      <c r="K3223" s="46">
        <v>0.81530000000000002</v>
      </c>
      <c r="L3223" s="27">
        <v>4.25</v>
      </c>
      <c r="M3223" s="27">
        <v>356.92</v>
      </c>
      <c r="N3223" s="27">
        <v>54.289999999999992</v>
      </c>
      <c r="O3223" s="70">
        <f t="shared" si="251"/>
        <v>415.46000000000004</v>
      </c>
      <c r="P3223" s="76">
        <v>1.4452016946030575</v>
      </c>
      <c r="Q3223" s="66">
        <f t="shared" si="252"/>
        <v>78.459999999999994</v>
      </c>
      <c r="R3223" s="63">
        <v>1</v>
      </c>
      <c r="S3223" s="27">
        <v>0</v>
      </c>
      <c r="T3223" s="27">
        <v>415.46000000000004</v>
      </c>
      <c r="U3223" s="64">
        <f t="shared" si="253"/>
        <v>78.459999999999994</v>
      </c>
      <c r="V3223" s="65">
        <f t="shared" si="254"/>
        <v>493.92</v>
      </c>
    </row>
    <row r="3224" spans="1:22" x14ac:dyDescent="0.25">
      <c r="A3224" s="1" t="s">
        <v>3736</v>
      </c>
      <c r="B3224" t="s">
        <v>63</v>
      </c>
      <c r="C3224" t="s">
        <v>1664</v>
      </c>
      <c r="D3224" t="s">
        <v>1665</v>
      </c>
      <c r="E3224" t="s">
        <v>3</v>
      </c>
      <c r="F3224">
        <f t="shared" si="250"/>
        <v>7</v>
      </c>
      <c r="G3224" t="s">
        <v>3902</v>
      </c>
      <c r="H3224" t="s">
        <v>3782</v>
      </c>
      <c r="I3224" t="s">
        <v>3783</v>
      </c>
      <c r="J3224" t="s">
        <v>4397</v>
      </c>
      <c r="K3224" s="46">
        <v>0.99480000000000002</v>
      </c>
      <c r="L3224" s="27">
        <v>71.430000000000007</v>
      </c>
      <c r="M3224" s="27">
        <v>435.5</v>
      </c>
      <c r="N3224" s="27">
        <v>0</v>
      </c>
      <c r="O3224" s="70">
        <f t="shared" si="251"/>
        <v>506.93</v>
      </c>
      <c r="P3224" s="76">
        <v>0</v>
      </c>
      <c r="Q3224" s="66">
        <f t="shared" si="252"/>
        <v>0</v>
      </c>
      <c r="R3224" s="63">
        <v>1</v>
      </c>
      <c r="S3224" s="27">
        <v>0</v>
      </c>
      <c r="T3224" s="27">
        <v>506.93</v>
      </c>
      <c r="U3224" s="64">
        <f t="shared" si="253"/>
        <v>0</v>
      </c>
      <c r="V3224" s="65">
        <f t="shared" si="254"/>
        <v>506.93</v>
      </c>
    </row>
    <row r="3225" spans="1:22" x14ac:dyDescent="0.25">
      <c r="A3225" s="1" t="s">
        <v>3736</v>
      </c>
      <c r="B3225" t="s">
        <v>63</v>
      </c>
      <c r="C3225" t="s">
        <v>1666</v>
      </c>
      <c r="D3225" t="s">
        <v>1667</v>
      </c>
      <c r="E3225" t="s">
        <v>3</v>
      </c>
      <c r="F3225">
        <f t="shared" si="250"/>
        <v>7</v>
      </c>
      <c r="G3225" t="s">
        <v>3778</v>
      </c>
      <c r="H3225" t="s">
        <v>3779</v>
      </c>
      <c r="I3225" t="s">
        <v>3780</v>
      </c>
      <c r="J3225" t="s">
        <v>4397</v>
      </c>
      <c r="K3225" s="46">
        <v>0.74529999999999996</v>
      </c>
      <c r="L3225" s="27">
        <v>5.65</v>
      </c>
      <c r="M3225" s="27">
        <v>353.57</v>
      </c>
      <c r="N3225" s="27">
        <v>91.02</v>
      </c>
      <c r="O3225" s="70">
        <f t="shared" si="251"/>
        <v>450.23999999999995</v>
      </c>
      <c r="P3225" s="76">
        <v>1.4452867501647992</v>
      </c>
      <c r="Q3225" s="66">
        <f t="shared" si="252"/>
        <v>131.55000000000001</v>
      </c>
      <c r="R3225" s="63">
        <v>1</v>
      </c>
      <c r="S3225" s="27">
        <v>0</v>
      </c>
      <c r="T3225" s="27">
        <v>450.23999999999995</v>
      </c>
      <c r="U3225" s="64">
        <f t="shared" si="253"/>
        <v>131.55000000000001</v>
      </c>
      <c r="V3225" s="65">
        <f t="shared" si="254"/>
        <v>581.79</v>
      </c>
    </row>
    <row r="3226" spans="1:22" x14ac:dyDescent="0.25">
      <c r="A3226" s="1" t="s">
        <v>3736</v>
      </c>
      <c r="B3226" t="s">
        <v>63</v>
      </c>
      <c r="C3226" t="s">
        <v>1666</v>
      </c>
      <c r="D3226" t="s">
        <v>1667</v>
      </c>
      <c r="E3226" t="s">
        <v>3</v>
      </c>
      <c r="F3226">
        <f t="shared" si="250"/>
        <v>7</v>
      </c>
      <c r="G3226" t="s">
        <v>3902</v>
      </c>
      <c r="H3226" t="s">
        <v>3782</v>
      </c>
      <c r="I3226" t="s">
        <v>3783</v>
      </c>
      <c r="J3226" t="s">
        <v>4397</v>
      </c>
      <c r="K3226" s="46">
        <v>0.49869999999999998</v>
      </c>
      <c r="L3226" s="27">
        <v>64.680000000000007</v>
      </c>
      <c r="M3226" s="27">
        <v>236.58</v>
      </c>
      <c r="N3226" s="27">
        <v>0</v>
      </c>
      <c r="O3226" s="70">
        <f t="shared" si="251"/>
        <v>301.26</v>
      </c>
      <c r="P3226" s="76">
        <v>0</v>
      </c>
      <c r="Q3226" s="66">
        <f t="shared" si="252"/>
        <v>0</v>
      </c>
      <c r="R3226" s="63">
        <v>1</v>
      </c>
      <c r="S3226" s="27">
        <v>0</v>
      </c>
      <c r="T3226" s="27">
        <v>301.26</v>
      </c>
      <c r="U3226" s="64">
        <f t="shared" si="253"/>
        <v>0</v>
      </c>
      <c r="V3226" s="65">
        <f t="shared" si="254"/>
        <v>301.26</v>
      </c>
    </row>
    <row r="3227" spans="1:22" x14ac:dyDescent="0.25">
      <c r="A3227" s="1" t="s">
        <v>3736</v>
      </c>
      <c r="B3227" t="s">
        <v>63</v>
      </c>
      <c r="C3227" t="s">
        <v>1668</v>
      </c>
      <c r="D3227" t="s">
        <v>1669</v>
      </c>
      <c r="E3227" t="s">
        <v>3</v>
      </c>
      <c r="F3227">
        <f t="shared" si="250"/>
        <v>7</v>
      </c>
      <c r="G3227" t="s">
        <v>3778</v>
      </c>
      <c r="H3227" t="s">
        <v>3779</v>
      </c>
      <c r="I3227" t="s">
        <v>3780</v>
      </c>
      <c r="J3227" t="s">
        <v>4397</v>
      </c>
      <c r="K3227" s="46">
        <v>0.84689999999999999</v>
      </c>
      <c r="L3227" s="27">
        <v>0</v>
      </c>
      <c r="M3227" s="27">
        <v>12.09</v>
      </c>
      <c r="N3227" s="27">
        <v>0</v>
      </c>
      <c r="O3227" s="70">
        <f t="shared" si="251"/>
        <v>12.09</v>
      </c>
      <c r="P3227" s="76">
        <v>0</v>
      </c>
      <c r="Q3227" s="66">
        <f t="shared" si="252"/>
        <v>0</v>
      </c>
      <c r="R3227" s="63">
        <v>0</v>
      </c>
      <c r="S3227" s="27">
        <v>0</v>
      </c>
      <c r="T3227" s="27">
        <v>12.09</v>
      </c>
      <c r="U3227" s="64">
        <f t="shared" si="253"/>
        <v>0</v>
      </c>
      <c r="V3227" s="65">
        <f t="shared" si="254"/>
        <v>12.09</v>
      </c>
    </row>
    <row r="3228" spans="1:22" x14ac:dyDescent="0.25">
      <c r="A3228" s="1" t="s">
        <v>3736</v>
      </c>
      <c r="B3228" t="s">
        <v>63</v>
      </c>
      <c r="C3228" t="s">
        <v>1668</v>
      </c>
      <c r="D3228" t="s">
        <v>1669</v>
      </c>
      <c r="E3228" t="s">
        <v>3</v>
      </c>
      <c r="F3228">
        <f t="shared" si="250"/>
        <v>7</v>
      </c>
      <c r="G3228" t="s">
        <v>3902</v>
      </c>
      <c r="H3228" t="s">
        <v>3782</v>
      </c>
      <c r="I3228" t="s">
        <v>3783</v>
      </c>
      <c r="J3228" t="s">
        <v>4397</v>
      </c>
      <c r="K3228" s="46">
        <v>0.98140000000000005</v>
      </c>
      <c r="L3228" s="27">
        <v>0</v>
      </c>
      <c r="M3228" s="27">
        <v>14</v>
      </c>
      <c r="N3228" s="27">
        <v>0</v>
      </c>
      <c r="O3228" s="70">
        <f t="shared" si="251"/>
        <v>14</v>
      </c>
      <c r="P3228" s="76">
        <v>0</v>
      </c>
      <c r="Q3228" s="66">
        <f t="shared" si="252"/>
        <v>0</v>
      </c>
      <c r="R3228" s="63">
        <v>0</v>
      </c>
      <c r="S3228" s="27">
        <v>0</v>
      </c>
      <c r="T3228" s="27">
        <v>14</v>
      </c>
      <c r="U3228" s="64">
        <f t="shared" si="253"/>
        <v>0</v>
      </c>
      <c r="V3228" s="65">
        <f t="shared" si="254"/>
        <v>14</v>
      </c>
    </row>
    <row r="3229" spans="1:22" x14ac:dyDescent="0.25">
      <c r="A3229" s="1" t="s">
        <v>3736</v>
      </c>
      <c r="B3229" t="s">
        <v>63</v>
      </c>
      <c r="C3229" t="s">
        <v>1670</v>
      </c>
      <c r="D3229" t="s">
        <v>1671</v>
      </c>
      <c r="E3229" t="s">
        <v>3</v>
      </c>
      <c r="F3229">
        <f t="shared" si="250"/>
        <v>7</v>
      </c>
      <c r="G3229" t="s">
        <v>3778</v>
      </c>
      <c r="H3229" t="s">
        <v>3779</v>
      </c>
      <c r="I3229" t="s">
        <v>3780</v>
      </c>
      <c r="J3229" t="s">
        <v>4397</v>
      </c>
      <c r="K3229" s="46">
        <v>0.80249999999999999</v>
      </c>
      <c r="L3229" s="27">
        <v>0</v>
      </c>
      <c r="M3229" s="27">
        <v>61.22</v>
      </c>
      <c r="N3229" s="27">
        <v>118.37</v>
      </c>
      <c r="O3229" s="70">
        <f t="shared" si="251"/>
        <v>179.59</v>
      </c>
      <c r="P3229" s="76">
        <v>1.4452445771493807</v>
      </c>
      <c r="Q3229" s="66">
        <f t="shared" si="252"/>
        <v>171.07</v>
      </c>
      <c r="R3229" s="63">
        <v>1</v>
      </c>
      <c r="S3229" s="27">
        <v>0</v>
      </c>
      <c r="T3229" s="27">
        <v>179.59</v>
      </c>
      <c r="U3229" s="64">
        <f t="shared" si="253"/>
        <v>171.07</v>
      </c>
      <c r="V3229" s="65">
        <f t="shared" si="254"/>
        <v>350.65999999999997</v>
      </c>
    </row>
    <row r="3230" spans="1:22" x14ac:dyDescent="0.25">
      <c r="A3230" s="1" t="s">
        <v>3736</v>
      </c>
      <c r="B3230" t="s">
        <v>63</v>
      </c>
      <c r="C3230" t="s">
        <v>1670</v>
      </c>
      <c r="D3230" t="s">
        <v>1671</v>
      </c>
      <c r="E3230" t="s">
        <v>3</v>
      </c>
      <c r="F3230">
        <f t="shared" si="250"/>
        <v>7</v>
      </c>
      <c r="G3230" t="s">
        <v>3902</v>
      </c>
      <c r="H3230" t="s">
        <v>3782</v>
      </c>
      <c r="I3230" t="s">
        <v>3783</v>
      </c>
      <c r="J3230" t="s">
        <v>4397</v>
      </c>
      <c r="K3230" s="46">
        <v>1.2359</v>
      </c>
      <c r="L3230" s="27">
        <v>182.29</v>
      </c>
      <c r="M3230" s="27">
        <v>94.29</v>
      </c>
      <c r="N3230" s="27">
        <v>0</v>
      </c>
      <c r="O3230" s="70">
        <f t="shared" si="251"/>
        <v>276.58</v>
      </c>
      <c r="P3230" s="76">
        <v>0</v>
      </c>
      <c r="Q3230" s="66">
        <f t="shared" si="252"/>
        <v>0</v>
      </c>
      <c r="R3230" s="63">
        <v>1</v>
      </c>
      <c r="S3230" s="27">
        <v>0</v>
      </c>
      <c r="T3230" s="27">
        <v>276.58</v>
      </c>
      <c r="U3230" s="64">
        <f t="shared" si="253"/>
        <v>0</v>
      </c>
      <c r="V3230" s="65">
        <f t="shared" si="254"/>
        <v>276.58</v>
      </c>
    </row>
    <row r="3231" spans="1:22" x14ac:dyDescent="0.25">
      <c r="A3231" s="1" t="s">
        <v>3736</v>
      </c>
      <c r="B3231" t="s">
        <v>63</v>
      </c>
      <c r="C3231" t="s">
        <v>1670</v>
      </c>
      <c r="D3231" t="s">
        <v>1671</v>
      </c>
      <c r="E3231" t="s">
        <v>3</v>
      </c>
      <c r="F3231">
        <f t="shared" si="250"/>
        <v>7</v>
      </c>
      <c r="G3231" t="s">
        <v>3787</v>
      </c>
      <c r="H3231" t="s">
        <v>3782</v>
      </c>
      <c r="I3231" t="s">
        <v>3785</v>
      </c>
      <c r="J3231" t="s">
        <v>4397</v>
      </c>
      <c r="K3231" s="46">
        <v>0.74150000000000005</v>
      </c>
      <c r="L3231" s="27">
        <v>0</v>
      </c>
      <c r="M3231" s="27">
        <v>56.57</v>
      </c>
      <c r="N3231" s="27">
        <v>109.37</v>
      </c>
      <c r="O3231" s="70">
        <f t="shared" si="251"/>
        <v>165.94</v>
      </c>
      <c r="P3231" s="76">
        <v>1.4452445771493807</v>
      </c>
      <c r="Q3231" s="66">
        <f t="shared" si="252"/>
        <v>158.07</v>
      </c>
      <c r="R3231" s="63">
        <v>1</v>
      </c>
      <c r="S3231" s="27">
        <v>0</v>
      </c>
      <c r="T3231" s="27">
        <v>165.94000000000003</v>
      </c>
      <c r="U3231" s="64">
        <f t="shared" si="253"/>
        <v>158.07</v>
      </c>
      <c r="V3231" s="65">
        <f t="shared" si="254"/>
        <v>324.01</v>
      </c>
    </row>
    <row r="3232" spans="1:22" x14ac:dyDescent="0.25">
      <c r="A3232" s="1" t="s">
        <v>3736</v>
      </c>
      <c r="B3232" t="s">
        <v>63</v>
      </c>
      <c r="C3232" t="s">
        <v>1672</v>
      </c>
      <c r="D3232" t="s">
        <v>63</v>
      </c>
      <c r="E3232" t="s">
        <v>3</v>
      </c>
      <c r="F3232">
        <f t="shared" si="250"/>
        <v>7</v>
      </c>
      <c r="G3232" t="s">
        <v>3778</v>
      </c>
      <c r="H3232" t="s">
        <v>3779</v>
      </c>
      <c r="I3232" t="s">
        <v>3780</v>
      </c>
      <c r="J3232" t="s">
        <v>4397</v>
      </c>
      <c r="K3232" s="46">
        <v>3.7911000000000001</v>
      </c>
      <c r="L3232" s="27">
        <v>2873.29</v>
      </c>
      <c r="M3232" s="27">
        <v>7836.53</v>
      </c>
      <c r="N3232" s="27">
        <v>12597.449999999999</v>
      </c>
      <c r="O3232" s="70">
        <f t="shared" si="251"/>
        <v>23307.269999999997</v>
      </c>
      <c r="P3232" s="76">
        <v>1.445263128649052</v>
      </c>
      <c r="Q3232" s="66">
        <f t="shared" si="252"/>
        <v>18206.63</v>
      </c>
      <c r="R3232" s="63">
        <v>1</v>
      </c>
      <c r="S3232" s="27">
        <v>0</v>
      </c>
      <c r="T3232" s="27">
        <v>23307.27</v>
      </c>
      <c r="U3232" s="64">
        <f t="shared" si="253"/>
        <v>18206.63</v>
      </c>
      <c r="V3232" s="65">
        <f t="shared" si="254"/>
        <v>41513.9</v>
      </c>
    </row>
    <row r="3233" spans="1:22" x14ac:dyDescent="0.25">
      <c r="A3233" s="1" t="s">
        <v>3736</v>
      </c>
      <c r="B3233" t="s">
        <v>63</v>
      </c>
      <c r="C3233" t="s">
        <v>1673</v>
      </c>
      <c r="D3233" t="s">
        <v>1674</v>
      </c>
      <c r="E3233" t="s">
        <v>3</v>
      </c>
      <c r="F3233">
        <f t="shared" si="250"/>
        <v>7</v>
      </c>
      <c r="G3233" t="s">
        <v>3778</v>
      </c>
      <c r="H3233" t="s">
        <v>3779</v>
      </c>
      <c r="I3233" t="s">
        <v>3780</v>
      </c>
      <c r="J3233" t="s">
        <v>4397</v>
      </c>
      <c r="K3233" s="46">
        <v>0.7319</v>
      </c>
      <c r="L3233" s="27">
        <v>0</v>
      </c>
      <c r="M3233" s="27">
        <v>128.44</v>
      </c>
      <c r="N3233" s="27">
        <v>0</v>
      </c>
      <c r="O3233" s="70">
        <f t="shared" si="251"/>
        <v>128.44</v>
      </c>
      <c r="P3233" s="76">
        <v>0</v>
      </c>
      <c r="Q3233" s="66">
        <f t="shared" si="252"/>
        <v>0</v>
      </c>
      <c r="R3233" s="63">
        <v>0</v>
      </c>
      <c r="S3233" s="27">
        <v>0</v>
      </c>
      <c r="T3233" s="27">
        <v>128.44</v>
      </c>
      <c r="U3233" s="64">
        <f t="shared" si="253"/>
        <v>0</v>
      </c>
      <c r="V3233" s="65">
        <f t="shared" si="254"/>
        <v>128.44</v>
      </c>
    </row>
    <row r="3234" spans="1:22" x14ac:dyDescent="0.25">
      <c r="A3234" s="1" t="s">
        <v>3736</v>
      </c>
      <c r="B3234" t="s">
        <v>63</v>
      </c>
      <c r="C3234" t="s">
        <v>1675</v>
      </c>
      <c r="D3234" t="s">
        <v>662</v>
      </c>
      <c r="E3234" t="s">
        <v>3</v>
      </c>
      <c r="F3234">
        <f t="shared" si="250"/>
        <v>7</v>
      </c>
      <c r="G3234" t="s">
        <v>3778</v>
      </c>
      <c r="H3234" t="s">
        <v>3779</v>
      </c>
      <c r="I3234" t="s">
        <v>3780</v>
      </c>
      <c r="J3234" t="s">
        <v>4397</v>
      </c>
      <c r="K3234" s="46">
        <v>0.69720000000000004</v>
      </c>
      <c r="L3234" s="27">
        <v>0</v>
      </c>
      <c r="M3234" s="27">
        <v>0</v>
      </c>
      <c r="N3234" s="27">
        <v>512.73</v>
      </c>
      <c r="O3234" s="70">
        <f t="shared" si="251"/>
        <v>512.73</v>
      </c>
      <c r="P3234" s="76">
        <v>1.4452652081922372</v>
      </c>
      <c r="Q3234" s="66">
        <f t="shared" si="252"/>
        <v>741.03</v>
      </c>
      <c r="R3234" s="63">
        <v>1</v>
      </c>
      <c r="S3234" s="27">
        <v>0</v>
      </c>
      <c r="T3234" s="27">
        <v>512.73</v>
      </c>
      <c r="U3234" s="64">
        <f t="shared" si="253"/>
        <v>741.03</v>
      </c>
      <c r="V3234" s="65">
        <f t="shared" si="254"/>
        <v>1253.76</v>
      </c>
    </row>
    <row r="3235" spans="1:22" x14ac:dyDescent="0.25">
      <c r="A3235" s="1" t="s">
        <v>3736</v>
      </c>
      <c r="B3235" t="s">
        <v>63</v>
      </c>
      <c r="C3235" t="s">
        <v>1675</v>
      </c>
      <c r="D3235" t="s">
        <v>662</v>
      </c>
      <c r="E3235" t="s">
        <v>3</v>
      </c>
      <c r="F3235">
        <f t="shared" si="250"/>
        <v>7</v>
      </c>
      <c r="G3235" t="s">
        <v>3902</v>
      </c>
      <c r="H3235" t="s">
        <v>3782</v>
      </c>
      <c r="I3235" t="s">
        <v>3783</v>
      </c>
      <c r="J3235" t="s">
        <v>4397</v>
      </c>
      <c r="K3235" s="46">
        <v>1.6079000000000001</v>
      </c>
      <c r="L3235" s="27">
        <v>1182.48</v>
      </c>
      <c r="M3235" s="27">
        <v>0</v>
      </c>
      <c r="N3235" s="27">
        <v>0</v>
      </c>
      <c r="O3235" s="70">
        <f t="shared" si="251"/>
        <v>1182.48</v>
      </c>
      <c r="P3235" s="76">
        <v>0</v>
      </c>
      <c r="Q3235" s="66">
        <f t="shared" si="252"/>
        <v>0</v>
      </c>
      <c r="R3235" s="63">
        <v>1</v>
      </c>
      <c r="S3235" s="27">
        <v>0</v>
      </c>
      <c r="T3235" s="27">
        <v>1182.48</v>
      </c>
      <c r="U3235" s="64">
        <f t="shared" si="253"/>
        <v>0</v>
      </c>
      <c r="V3235" s="65">
        <f t="shared" si="254"/>
        <v>1182.48</v>
      </c>
    </row>
    <row r="3236" spans="1:22" x14ac:dyDescent="0.25">
      <c r="A3236" s="1" t="s">
        <v>3736</v>
      </c>
      <c r="B3236" t="s">
        <v>63</v>
      </c>
      <c r="C3236" t="s">
        <v>1675</v>
      </c>
      <c r="D3236" t="s">
        <v>662</v>
      </c>
      <c r="E3236" t="s">
        <v>3</v>
      </c>
      <c r="F3236">
        <f t="shared" si="250"/>
        <v>7</v>
      </c>
      <c r="G3236" t="s">
        <v>4045</v>
      </c>
      <c r="H3236" t="s">
        <v>3798</v>
      </c>
      <c r="I3236" t="s">
        <v>3785</v>
      </c>
      <c r="J3236" t="s">
        <v>4397</v>
      </c>
      <c r="K3236" s="46">
        <v>0.28620000000000001</v>
      </c>
      <c r="L3236" s="27">
        <v>0</v>
      </c>
      <c r="M3236" s="27">
        <v>0</v>
      </c>
      <c r="N3236" s="27">
        <v>210.48</v>
      </c>
      <c r="O3236" s="70">
        <f t="shared" si="251"/>
        <v>210.48</v>
      </c>
      <c r="P3236" s="76">
        <v>1.4452652081922372</v>
      </c>
      <c r="Q3236" s="66">
        <f t="shared" si="252"/>
        <v>304.2</v>
      </c>
      <c r="R3236" s="63">
        <v>1</v>
      </c>
      <c r="S3236" s="27">
        <v>0</v>
      </c>
      <c r="T3236" s="27">
        <v>210.47999999999996</v>
      </c>
      <c r="U3236" s="64">
        <f t="shared" si="253"/>
        <v>304.2</v>
      </c>
      <c r="V3236" s="65">
        <f t="shared" si="254"/>
        <v>514.67999999999995</v>
      </c>
    </row>
    <row r="3237" spans="1:22" x14ac:dyDescent="0.25">
      <c r="A3237" s="1" t="s">
        <v>3736</v>
      </c>
      <c r="B3237" t="s">
        <v>63</v>
      </c>
      <c r="C3237" t="s">
        <v>1675</v>
      </c>
      <c r="D3237" t="s">
        <v>662</v>
      </c>
      <c r="E3237" t="s">
        <v>3</v>
      </c>
      <c r="F3237">
        <f t="shared" si="250"/>
        <v>7</v>
      </c>
      <c r="G3237" t="s">
        <v>3787</v>
      </c>
      <c r="H3237" t="s">
        <v>3782</v>
      </c>
      <c r="I3237" t="s">
        <v>3785</v>
      </c>
      <c r="J3237" t="s">
        <v>4397</v>
      </c>
      <c r="K3237" s="46">
        <v>0.80389999999999995</v>
      </c>
      <c r="L3237" s="27">
        <v>0</v>
      </c>
      <c r="M3237" s="27">
        <v>0</v>
      </c>
      <c r="N3237" s="27">
        <v>591.20000000000005</v>
      </c>
      <c r="O3237" s="70">
        <f t="shared" si="251"/>
        <v>591.20000000000005</v>
      </c>
      <c r="P3237" s="76">
        <v>1.4452652081922372</v>
      </c>
      <c r="Q3237" s="66">
        <f t="shared" si="252"/>
        <v>854.44</v>
      </c>
      <c r="R3237" s="63">
        <v>1</v>
      </c>
      <c r="S3237" s="27">
        <v>0</v>
      </c>
      <c r="T3237" s="27">
        <v>591.20000000000005</v>
      </c>
      <c r="U3237" s="64">
        <f t="shared" si="253"/>
        <v>854.44</v>
      </c>
      <c r="V3237" s="65">
        <f t="shared" si="254"/>
        <v>1445.64</v>
      </c>
    </row>
    <row r="3238" spans="1:22" x14ac:dyDescent="0.25">
      <c r="A3238" s="1" t="s">
        <v>3736</v>
      </c>
      <c r="B3238" t="s">
        <v>63</v>
      </c>
      <c r="C3238" t="s">
        <v>1675</v>
      </c>
      <c r="D3238" t="s">
        <v>662</v>
      </c>
      <c r="E3238" t="s">
        <v>3</v>
      </c>
      <c r="F3238">
        <f t="shared" si="250"/>
        <v>7</v>
      </c>
      <c r="G3238" t="s">
        <v>3869</v>
      </c>
      <c r="H3238" t="s">
        <v>3782</v>
      </c>
      <c r="I3238" t="s">
        <v>3785</v>
      </c>
      <c r="J3238" t="s">
        <v>4397</v>
      </c>
      <c r="K3238" s="46">
        <v>0.80269999999999997</v>
      </c>
      <c r="L3238" s="27">
        <v>0</v>
      </c>
      <c r="M3238" s="27">
        <v>0</v>
      </c>
      <c r="N3238" s="27">
        <v>590.32000000000005</v>
      </c>
      <c r="O3238" s="70">
        <f t="shared" si="251"/>
        <v>590.32000000000005</v>
      </c>
      <c r="P3238" s="76">
        <v>1.4452652081922372</v>
      </c>
      <c r="Q3238" s="66">
        <f t="shared" si="252"/>
        <v>853.17</v>
      </c>
      <c r="R3238" s="63">
        <v>1</v>
      </c>
      <c r="S3238" s="27">
        <v>0</v>
      </c>
      <c r="T3238" s="27">
        <v>590.32000000000005</v>
      </c>
      <c r="U3238" s="64">
        <f t="shared" si="253"/>
        <v>853.17</v>
      </c>
      <c r="V3238" s="65">
        <f t="shared" si="254"/>
        <v>1443.49</v>
      </c>
    </row>
    <row r="3239" spans="1:22" x14ac:dyDescent="0.25">
      <c r="A3239" s="1" t="s">
        <v>3736</v>
      </c>
      <c r="B3239" t="s">
        <v>63</v>
      </c>
      <c r="C3239" t="s">
        <v>1676</v>
      </c>
      <c r="D3239" t="s">
        <v>1677</v>
      </c>
      <c r="E3239" t="s">
        <v>3</v>
      </c>
      <c r="F3239">
        <f t="shared" si="250"/>
        <v>7</v>
      </c>
      <c r="G3239" t="s">
        <v>3778</v>
      </c>
      <c r="H3239" t="s">
        <v>3779</v>
      </c>
      <c r="I3239" t="s">
        <v>3780</v>
      </c>
      <c r="J3239" t="s">
        <v>4397</v>
      </c>
      <c r="K3239" s="46">
        <v>0.92379999999999995</v>
      </c>
      <c r="L3239" s="27">
        <v>506.59</v>
      </c>
      <c r="M3239" s="27">
        <v>0</v>
      </c>
      <c r="N3239" s="27">
        <v>3118.42</v>
      </c>
      <c r="O3239" s="70">
        <f t="shared" si="251"/>
        <v>3625.01</v>
      </c>
      <c r="P3239" s="76">
        <v>1.4452630806275881</v>
      </c>
      <c r="Q3239" s="66">
        <f t="shared" si="252"/>
        <v>4506.9399999999996</v>
      </c>
      <c r="R3239" s="63">
        <v>1</v>
      </c>
      <c r="S3239" s="27">
        <v>0</v>
      </c>
      <c r="T3239" s="27">
        <v>3625.0099999999998</v>
      </c>
      <c r="U3239" s="64">
        <f t="shared" si="253"/>
        <v>4506.9399999999996</v>
      </c>
      <c r="V3239" s="65">
        <f t="shared" si="254"/>
        <v>8131.9499999999989</v>
      </c>
    </row>
    <row r="3240" spans="1:22" x14ac:dyDescent="0.25">
      <c r="A3240" s="1" t="s">
        <v>3736</v>
      </c>
      <c r="B3240" t="s">
        <v>63</v>
      </c>
      <c r="C3240" t="s">
        <v>1676</v>
      </c>
      <c r="D3240" t="s">
        <v>1677</v>
      </c>
      <c r="E3240" t="s">
        <v>3</v>
      </c>
      <c r="F3240">
        <f t="shared" si="250"/>
        <v>7</v>
      </c>
      <c r="G3240" t="s">
        <v>3902</v>
      </c>
      <c r="H3240" t="s">
        <v>3782</v>
      </c>
      <c r="I3240" t="s">
        <v>3783</v>
      </c>
      <c r="J3240" t="s">
        <v>4397</v>
      </c>
      <c r="K3240" s="46">
        <v>0.97589999999999999</v>
      </c>
      <c r="L3240" s="27">
        <v>3829.45</v>
      </c>
      <c r="M3240" s="27">
        <v>0</v>
      </c>
      <c r="N3240" s="27">
        <v>0</v>
      </c>
      <c r="O3240" s="70">
        <f t="shared" si="251"/>
        <v>3829.45</v>
      </c>
      <c r="P3240" s="76">
        <v>0</v>
      </c>
      <c r="Q3240" s="66">
        <f t="shared" si="252"/>
        <v>0</v>
      </c>
      <c r="R3240" s="63">
        <v>1</v>
      </c>
      <c r="S3240" s="27">
        <v>0</v>
      </c>
      <c r="T3240" s="27">
        <v>3829.45</v>
      </c>
      <c r="U3240" s="64">
        <f t="shared" si="253"/>
        <v>0</v>
      </c>
      <c r="V3240" s="65">
        <f t="shared" si="254"/>
        <v>3829.45</v>
      </c>
    </row>
    <row r="3241" spans="1:22" x14ac:dyDescent="0.25">
      <c r="A3241" s="1" t="s">
        <v>3736</v>
      </c>
      <c r="B3241" t="s">
        <v>63</v>
      </c>
      <c r="C3241" t="s">
        <v>1676</v>
      </c>
      <c r="D3241" t="s">
        <v>1677</v>
      </c>
      <c r="E3241" t="s">
        <v>3</v>
      </c>
      <c r="F3241">
        <f t="shared" si="250"/>
        <v>7</v>
      </c>
      <c r="G3241" t="s">
        <v>3787</v>
      </c>
      <c r="H3241" t="s">
        <v>3782</v>
      </c>
      <c r="I3241" t="s">
        <v>3785</v>
      </c>
      <c r="J3241" t="s">
        <v>4397</v>
      </c>
      <c r="K3241" s="46">
        <v>0.97589999999999999</v>
      </c>
      <c r="L3241" s="27">
        <v>0</v>
      </c>
      <c r="M3241" s="27">
        <v>0</v>
      </c>
      <c r="N3241" s="27">
        <v>3829.45</v>
      </c>
      <c r="O3241" s="70">
        <f t="shared" si="251"/>
        <v>3829.45</v>
      </c>
      <c r="P3241" s="76">
        <v>1.4452630806275881</v>
      </c>
      <c r="Q3241" s="66">
        <f t="shared" si="252"/>
        <v>5534.56</v>
      </c>
      <c r="R3241" s="63">
        <v>1</v>
      </c>
      <c r="S3241" s="27">
        <v>0</v>
      </c>
      <c r="T3241" s="27">
        <v>3829.45</v>
      </c>
      <c r="U3241" s="64">
        <f t="shared" si="253"/>
        <v>5534.56</v>
      </c>
      <c r="V3241" s="65">
        <f t="shared" si="254"/>
        <v>9364.01</v>
      </c>
    </row>
    <row r="3242" spans="1:22" x14ac:dyDescent="0.25">
      <c r="A3242" s="1" t="s">
        <v>3736</v>
      </c>
      <c r="B3242" t="s">
        <v>63</v>
      </c>
      <c r="C3242" t="s">
        <v>2579</v>
      </c>
      <c r="D3242" t="s">
        <v>2580</v>
      </c>
      <c r="E3242" t="s">
        <v>1</v>
      </c>
      <c r="F3242">
        <f t="shared" si="250"/>
        <v>7</v>
      </c>
      <c r="G3242" t="s">
        <v>3778</v>
      </c>
      <c r="H3242" t="s">
        <v>3779</v>
      </c>
      <c r="I3242" t="s">
        <v>3780</v>
      </c>
      <c r="J3242" t="s">
        <v>4396</v>
      </c>
      <c r="K3242" s="46">
        <v>8.2350999999999992</v>
      </c>
      <c r="L3242" s="27">
        <v>1368.26</v>
      </c>
      <c r="M3242" s="27">
        <v>1349.62</v>
      </c>
      <c r="N3242" s="27">
        <v>6023.32</v>
      </c>
      <c r="O3242" s="70">
        <f t="shared" si="251"/>
        <v>8741.2000000000007</v>
      </c>
      <c r="P3242" s="76">
        <v>1.4452620673166325</v>
      </c>
      <c r="Q3242" s="66">
        <f t="shared" si="252"/>
        <v>8705.2800000000007</v>
      </c>
      <c r="R3242" s="63">
        <v>1</v>
      </c>
      <c r="S3242" s="27">
        <v>8741.2000000000007</v>
      </c>
      <c r="T3242" s="27">
        <v>0</v>
      </c>
      <c r="U3242" s="64">
        <f t="shared" si="253"/>
        <v>8705.2800000000007</v>
      </c>
      <c r="V3242" s="65">
        <f t="shared" si="254"/>
        <v>17446.480000000003</v>
      </c>
    </row>
    <row r="3243" spans="1:22" x14ac:dyDescent="0.25">
      <c r="A3243" s="1" t="s">
        <v>3736</v>
      </c>
      <c r="B3243" t="s">
        <v>63</v>
      </c>
      <c r="C3243" t="s">
        <v>2579</v>
      </c>
      <c r="D3243" t="s">
        <v>2580</v>
      </c>
      <c r="E3243" t="s">
        <v>1</v>
      </c>
      <c r="F3243">
        <f t="shared" si="250"/>
        <v>7</v>
      </c>
      <c r="G3243" t="s">
        <v>4170</v>
      </c>
      <c r="H3243" t="s">
        <v>3782</v>
      </c>
      <c r="I3243" t="s">
        <v>3785</v>
      </c>
      <c r="J3243" t="s">
        <v>4396</v>
      </c>
      <c r="K3243" s="46">
        <v>0.41889999999999999</v>
      </c>
      <c r="L3243" s="27">
        <v>0</v>
      </c>
      <c r="M3243" s="27">
        <v>68.650000000000006</v>
      </c>
      <c r="N3243" s="27">
        <v>375.99</v>
      </c>
      <c r="O3243" s="70">
        <f t="shared" si="251"/>
        <v>444.64</v>
      </c>
      <c r="P3243" s="76">
        <v>1.4452620673166325</v>
      </c>
      <c r="Q3243" s="66">
        <f t="shared" si="252"/>
        <v>543.4</v>
      </c>
      <c r="R3243" s="63">
        <v>1</v>
      </c>
      <c r="S3243" s="27">
        <v>444.64</v>
      </c>
      <c r="T3243" s="27">
        <v>0</v>
      </c>
      <c r="U3243" s="64">
        <f t="shared" si="253"/>
        <v>543.4</v>
      </c>
      <c r="V3243" s="65">
        <f t="shared" si="254"/>
        <v>988.04</v>
      </c>
    </row>
    <row r="3244" spans="1:22" x14ac:dyDescent="0.25">
      <c r="A3244" s="1" t="s">
        <v>3736</v>
      </c>
      <c r="B3244" t="s">
        <v>63</v>
      </c>
      <c r="C3244" t="s">
        <v>2579</v>
      </c>
      <c r="D3244" t="s">
        <v>2580</v>
      </c>
      <c r="E3244" t="s">
        <v>1</v>
      </c>
      <c r="F3244">
        <f t="shared" si="250"/>
        <v>7</v>
      </c>
      <c r="G3244" t="s">
        <v>3796</v>
      </c>
      <c r="H3244" t="s">
        <v>3782</v>
      </c>
      <c r="I3244" t="s">
        <v>3783</v>
      </c>
      <c r="J3244" t="s">
        <v>4396</v>
      </c>
      <c r="K3244" s="46">
        <v>1.6763999999999999</v>
      </c>
      <c r="L3244" s="27">
        <v>1504.69</v>
      </c>
      <c r="M3244" s="27">
        <v>274.74</v>
      </c>
      <c r="N3244" s="27">
        <v>0</v>
      </c>
      <c r="O3244" s="70">
        <f t="shared" si="251"/>
        <v>1779.43</v>
      </c>
      <c r="P3244" s="76">
        <v>0</v>
      </c>
      <c r="Q3244" s="66">
        <f t="shared" si="252"/>
        <v>0</v>
      </c>
      <c r="R3244" s="63">
        <v>1</v>
      </c>
      <c r="S3244" s="27">
        <v>1779.43</v>
      </c>
      <c r="T3244" s="27">
        <v>0</v>
      </c>
      <c r="U3244" s="64">
        <f t="shared" si="253"/>
        <v>0</v>
      </c>
      <c r="V3244" s="65">
        <f t="shared" si="254"/>
        <v>1779.43</v>
      </c>
    </row>
    <row r="3245" spans="1:22" x14ac:dyDescent="0.25">
      <c r="A3245" s="1" t="s">
        <v>3736</v>
      </c>
      <c r="B3245" t="s">
        <v>63</v>
      </c>
      <c r="C3245" t="s">
        <v>2581</v>
      </c>
      <c r="D3245" t="s">
        <v>63</v>
      </c>
      <c r="E3245" t="s">
        <v>1</v>
      </c>
      <c r="F3245">
        <f t="shared" si="250"/>
        <v>7</v>
      </c>
      <c r="G3245" t="s">
        <v>3778</v>
      </c>
      <c r="H3245" t="s">
        <v>3779</v>
      </c>
      <c r="I3245" t="s">
        <v>3780</v>
      </c>
      <c r="J3245" t="s">
        <v>4396</v>
      </c>
      <c r="K3245" s="46">
        <v>14.1394</v>
      </c>
      <c r="L3245" s="27">
        <v>300478.43</v>
      </c>
      <c r="M3245" s="27">
        <v>0</v>
      </c>
      <c r="N3245" s="27">
        <v>263430.07000000007</v>
      </c>
      <c r="O3245" s="70">
        <f t="shared" si="251"/>
        <v>563908.5</v>
      </c>
      <c r="P3245" s="76">
        <v>1.4452627578985189</v>
      </c>
      <c r="Q3245" s="66">
        <f t="shared" si="252"/>
        <v>380725.67</v>
      </c>
      <c r="R3245" s="63">
        <v>1</v>
      </c>
      <c r="S3245" s="27">
        <v>563908.5</v>
      </c>
      <c r="T3245" s="27">
        <v>0</v>
      </c>
      <c r="U3245" s="64">
        <f t="shared" si="253"/>
        <v>380725.67</v>
      </c>
      <c r="V3245" s="65">
        <f t="shared" si="254"/>
        <v>944634.16999999993</v>
      </c>
    </row>
    <row r="3246" spans="1:22" x14ac:dyDescent="0.25">
      <c r="A3246" s="1" t="s">
        <v>3736</v>
      </c>
      <c r="B3246" t="s">
        <v>63</v>
      </c>
      <c r="C3246" t="s">
        <v>2581</v>
      </c>
      <c r="D3246" t="s">
        <v>63</v>
      </c>
      <c r="E3246" t="s">
        <v>1</v>
      </c>
      <c r="F3246">
        <f t="shared" si="250"/>
        <v>7</v>
      </c>
      <c r="G3246" t="s">
        <v>3976</v>
      </c>
      <c r="H3246" t="s">
        <v>3782</v>
      </c>
      <c r="I3246" t="s">
        <v>3785</v>
      </c>
      <c r="J3246" t="s">
        <v>4396</v>
      </c>
      <c r="K3246" s="46">
        <v>0.50139999999999996</v>
      </c>
      <c r="L3246" s="27">
        <v>0</v>
      </c>
      <c r="M3246" s="27">
        <v>0</v>
      </c>
      <c r="N3246" s="27">
        <v>19422.39</v>
      </c>
      <c r="O3246" s="70">
        <f t="shared" si="251"/>
        <v>19422.39</v>
      </c>
      <c r="P3246" s="76">
        <v>1.4452627578985189</v>
      </c>
      <c r="Q3246" s="66">
        <f t="shared" si="252"/>
        <v>28070.46</v>
      </c>
      <c r="R3246" s="63">
        <v>1</v>
      </c>
      <c r="S3246" s="27">
        <v>19422.39</v>
      </c>
      <c r="T3246" s="27">
        <v>0</v>
      </c>
      <c r="U3246" s="64">
        <f t="shared" si="253"/>
        <v>28070.46</v>
      </c>
      <c r="V3246" s="65">
        <f t="shared" si="254"/>
        <v>47492.85</v>
      </c>
    </row>
    <row r="3247" spans="1:22" x14ac:dyDescent="0.25">
      <c r="A3247" s="1" t="s">
        <v>3736</v>
      </c>
      <c r="B3247" t="s">
        <v>63</v>
      </c>
      <c r="C3247" t="s">
        <v>2581</v>
      </c>
      <c r="D3247" t="s">
        <v>63</v>
      </c>
      <c r="E3247" t="s">
        <v>1</v>
      </c>
      <c r="F3247">
        <f t="shared" si="250"/>
        <v>7</v>
      </c>
      <c r="G3247" t="s">
        <v>4044</v>
      </c>
      <c r="H3247" t="s">
        <v>3782</v>
      </c>
      <c r="I3247" t="s">
        <v>3785</v>
      </c>
      <c r="J3247" t="s">
        <v>4396</v>
      </c>
      <c r="K3247" s="46">
        <v>0.68300000000000005</v>
      </c>
      <c r="L3247" s="27">
        <v>0</v>
      </c>
      <c r="M3247" s="27">
        <v>0</v>
      </c>
      <c r="N3247" s="27">
        <v>26456.890000000003</v>
      </c>
      <c r="O3247" s="70">
        <f t="shared" si="251"/>
        <v>26456.890000000003</v>
      </c>
      <c r="P3247" s="76">
        <v>1.4452627578985189</v>
      </c>
      <c r="Q3247" s="66">
        <f t="shared" si="252"/>
        <v>38237.160000000003</v>
      </c>
      <c r="R3247" s="63">
        <v>1</v>
      </c>
      <c r="S3247" s="27">
        <v>26456.89</v>
      </c>
      <c r="T3247" s="27">
        <v>0</v>
      </c>
      <c r="U3247" s="64">
        <f t="shared" si="253"/>
        <v>38237.160000000003</v>
      </c>
      <c r="V3247" s="65">
        <f t="shared" si="254"/>
        <v>64694.05</v>
      </c>
    </row>
    <row r="3248" spans="1:22" x14ac:dyDescent="0.25">
      <c r="A3248" s="1" t="s">
        <v>3736</v>
      </c>
      <c r="B3248" t="s">
        <v>63</v>
      </c>
      <c r="C3248" t="s">
        <v>2581</v>
      </c>
      <c r="D3248" t="s">
        <v>63</v>
      </c>
      <c r="E3248" t="s">
        <v>1</v>
      </c>
      <c r="F3248">
        <f t="shared" si="250"/>
        <v>7</v>
      </c>
      <c r="G3248" t="s">
        <v>4000</v>
      </c>
      <c r="H3248" t="s">
        <v>3782</v>
      </c>
      <c r="I3248" t="s">
        <v>3785</v>
      </c>
      <c r="J3248" t="s">
        <v>4396</v>
      </c>
      <c r="K3248" s="46">
        <v>1.508</v>
      </c>
      <c r="L3248" s="27">
        <v>0</v>
      </c>
      <c r="M3248" s="27">
        <v>0</v>
      </c>
      <c r="N3248" s="27">
        <v>58414.340000000004</v>
      </c>
      <c r="O3248" s="70">
        <f t="shared" si="251"/>
        <v>58414.340000000004</v>
      </c>
      <c r="P3248" s="76">
        <v>1.4452627578985189</v>
      </c>
      <c r="Q3248" s="66">
        <f t="shared" si="252"/>
        <v>84424.07</v>
      </c>
      <c r="R3248" s="63">
        <v>1</v>
      </c>
      <c r="S3248" s="27">
        <v>58414.340000000004</v>
      </c>
      <c r="T3248" s="27">
        <v>0</v>
      </c>
      <c r="U3248" s="64">
        <f t="shared" si="253"/>
        <v>84424.07</v>
      </c>
      <c r="V3248" s="65">
        <f t="shared" si="254"/>
        <v>142838.41</v>
      </c>
    </row>
    <row r="3249" spans="1:22" x14ac:dyDescent="0.25">
      <c r="A3249" s="1" t="s">
        <v>3736</v>
      </c>
      <c r="B3249" t="s">
        <v>63</v>
      </c>
      <c r="C3249" t="s">
        <v>2581</v>
      </c>
      <c r="D3249" t="s">
        <v>63</v>
      </c>
      <c r="E3249" t="s">
        <v>1</v>
      </c>
      <c r="F3249">
        <f t="shared" si="250"/>
        <v>7</v>
      </c>
      <c r="G3249" t="s">
        <v>4053</v>
      </c>
      <c r="H3249" t="s">
        <v>3782</v>
      </c>
      <c r="I3249" t="s">
        <v>3783</v>
      </c>
      <c r="J3249" t="s">
        <v>4396</v>
      </c>
      <c r="K3249" s="46">
        <v>0.45319999999999999</v>
      </c>
      <c r="L3249" s="27">
        <v>18563.77</v>
      </c>
      <c r="M3249" s="27">
        <v>0</v>
      </c>
      <c r="N3249" s="27">
        <v>1.3642420526593924E-12</v>
      </c>
      <c r="O3249" s="70">
        <f t="shared" si="251"/>
        <v>18563.77</v>
      </c>
      <c r="P3249" s="76">
        <v>1.4452627578985189</v>
      </c>
      <c r="Q3249" s="66">
        <f t="shared" si="252"/>
        <v>0</v>
      </c>
      <c r="R3249" s="63">
        <v>1</v>
      </c>
      <c r="S3249" s="27">
        <v>18563.77</v>
      </c>
      <c r="T3249" s="27">
        <v>0</v>
      </c>
      <c r="U3249" s="64">
        <f t="shared" si="253"/>
        <v>0</v>
      </c>
      <c r="V3249" s="65">
        <f t="shared" si="254"/>
        <v>18563.77</v>
      </c>
    </row>
    <row r="3250" spans="1:22" x14ac:dyDescent="0.25">
      <c r="A3250" s="1" t="s">
        <v>3736</v>
      </c>
      <c r="B3250" t="s">
        <v>63</v>
      </c>
      <c r="C3250" t="s">
        <v>2581</v>
      </c>
      <c r="D3250" t="s">
        <v>63</v>
      </c>
      <c r="E3250" t="s">
        <v>1</v>
      </c>
      <c r="F3250">
        <f t="shared" si="250"/>
        <v>7</v>
      </c>
      <c r="G3250" t="s">
        <v>4315</v>
      </c>
      <c r="H3250" t="s">
        <v>3782</v>
      </c>
      <c r="I3250" t="s">
        <v>3785</v>
      </c>
      <c r="J3250" t="s">
        <v>4396</v>
      </c>
      <c r="K3250" s="46">
        <v>0.05</v>
      </c>
      <c r="L3250" s="27">
        <v>0</v>
      </c>
      <c r="M3250" s="27">
        <v>0</v>
      </c>
      <c r="N3250" s="27">
        <v>1937.7</v>
      </c>
      <c r="O3250" s="70">
        <f t="shared" si="251"/>
        <v>1937.7</v>
      </c>
      <c r="P3250" s="76">
        <v>1.4452627578985189</v>
      </c>
      <c r="Q3250" s="66">
        <f t="shared" si="252"/>
        <v>2800.49</v>
      </c>
      <c r="R3250" s="63">
        <v>1</v>
      </c>
      <c r="S3250" s="27">
        <v>1937.6999999999998</v>
      </c>
      <c r="T3250" s="27">
        <v>0</v>
      </c>
      <c r="U3250" s="64">
        <f t="shared" si="253"/>
        <v>2800.49</v>
      </c>
      <c r="V3250" s="65">
        <f t="shared" si="254"/>
        <v>4738.1899999999996</v>
      </c>
    </row>
    <row r="3251" spans="1:22" x14ac:dyDescent="0.25">
      <c r="A3251" s="1" t="s">
        <v>3736</v>
      </c>
      <c r="B3251" t="s">
        <v>63</v>
      </c>
      <c r="C3251" t="s">
        <v>2582</v>
      </c>
      <c r="D3251" t="s">
        <v>2583</v>
      </c>
      <c r="E3251" t="s">
        <v>1</v>
      </c>
      <c r="F3251">
        <f t="shared" si="250"/>
        <v>7</v>
      </c>
      <c r="G3251" t="s">
        <v>3778</v>
      </c>
      <c r="H3251" t="s">
        <v>3779</v>
      </c>
      <c r="I3251" t="s">
        <v>3780</v>
      </c>
      <c r="J3251" t="s">
        <v>4396</v>
      </c>
      <c r="K3251" s="46">
        <v>11.687200000000001</v>
      </c>
      <c r="L3251" s="27">
        <v>148.34</v>
      </c>
      <c r="M3251" s="27">
        <v>1774.12</v>
      </c>
      <c r="N3251" s="27">
        <v>2514</v>
      </c>
      <c r="O3251" s="70">
        <f t="shared" si="251"/>
        <v>4436.46</v>
      </c>
      <c r="P3251" s="76">
        <v>1.4452628209380056</v>
      </c>
      <c r="Q3251" s="66">
        <f t="shared" si="252"/>
        <v>3633.39</v>
      </c>
      <c r="R3251" s="63">
        <v>1</v>
      </c>
      <c r="S3251" s="27">
        <v>4436.46</v>
      </c>
      <c r="T3251" s="27">
        <v>0</v>
      </c>
      <c r="U3251" s="64">
        <f t="shared" si="253"/>
        <v>3633.39</v>
      </c>
      <c r="V3251" s="65">
        <f t="shared" si="254"/>
        <v>8069.85</v>
      </c>
    </row>
    <row r="3252" spans="1:22" x14ac:dyDescent="0.25">
      <c r="A3252" s="1" t="s">
        <v>3736</v>
      </c>
      <c r="B3252" t="s">
        <v>63</v>
      </c>
      <c r="C3252" t="s">
        <v>2582</v>
      </c>
      <c r="D3252" t="s">
        <v>2583</v>
      </c>
      <c r="E3252" t="s">
        <v>1</v>
      </c>
      <c r="F3252">
        <f t="shared" si="250"/>
        <v>7</v>
      </c>
      <c r="G3252" t="s">
        <v>4045</v>
      </c>
      <c r="H3252" t="s">
        <v>3798</v>
      </c>
      <c r="I3252" t="s">
        <v>3785</v>
      </c>
      <c r="J3252" t="s">
        <v>4396</v>
      </c>
      <c r="K3252" s="46">
        <v>0.35599999999999998</v>
      </c>
      <c r="L3252" s="27">
        <v>0</v>
      </c>
      <c r="M3252" s="27">
        <v>54.04</v>
      </c>
      <c r="N3252" s="27">
        <v>81.099999999999994</v>
      </c>
      <c r="O3252" s="70">
        <f t="shared" si="251"/>
        <v>135.13999999999999</v>
      </c>
      <c r="P3252" s="76">
        <v>1.4452628209380056</v>
      </c>
      <c r="Q3252" s="66">
        <f t="shared" si="252"/>
        <v>117.21</v>
      </c>
      <c r="R3252" s="63">
        <v>1</v>
      </c>
      <c r="S3252" s="27">
        <v>135.13999999999999</v>
      </c>
      <c r="T3252" s="27">
        <v>0</v>
      </c>
      <c r="U3252" s="64">
        <f t="shared" si="253"/>
        <v>117.21</v>
      </c>
      <c r="V3252" s="65">
        <f t="shared" si="254"/>
        <v>252.34999999999997</v>
      </c>
    </row>
    <row r="3253" spans="1:22" x14ac:dyDescent="0.25">
      <c r="A3253" s="1" t="s">
        <v>3736</v>
      </c>
      <c r="B3253" t="s">
        <v>63</v>
      </c>
      <c r="C3253" t="s">
        <v>2582</v>
      </c>
      <c r="D3253" t="s">
        <v>2583</v>
      </c>
      <c r="E3253" t="s">
        <v>1</v>
      </c>
      <c r="F3253">
        <f t="shared" si="250"/>
        <v>7</v>
      </c>
      <c r="G3253" t="s">
        <v>3796</v>
      </c>
      <c r="H3253" t="s">
        <v>3782</v>
      </c>
      <c r="I3253" t="s">
        <v>3783</v>
      </c>
      <c r="J3253" t="s">
        <v>4396</v>
      </c>
      <c r="K3253" s="46">
        <v>4.8715999999999999</v>
      </c>
      <c r="L3253" s="27">
        <v>1109.75</v>
      </c>
      <c r="M3253" s="27">
        <v>739.51</v>
      </c>
      <c r="N3253" s="27">
        <v>0</v>
      </c>
      <c r="O3253" s="70">
        <f t="shared" si="251"/>
        <v>1849.26</v>
      </c>
      <c r="P3253" s="76">
        <v>0</v>
      </c>
      <c r="Q3253" s="66">
        <f t="shared" si="252"/>
        <v>0</v>
      </c>
      <c r="R3253" s="63">
        <v>1</v>
      </c>
      <c r="S3253" s="27">
        <v>1849.26</v>
      </c>
      <c r="T3253" s="27">
        <v>0</v>
      </c>
      <c r="U3253" s="64">
        <f t="shared" si="253"/>
        <v>0</v>
      </c>
      <c r="V3253" s="65">
        <f t="shared" si="254"/>
        <v>1849.26</v>
      </c>
    </row>
    <row r="3254" spans="1:22" x14ac:dyDescent="0.25">
      <c r="A3254" s="1" t="s">
        <v>3736</v>
      </c>
      <c r="B3254" t="s">
        <v>63</v>
      </c>
      <c r="C3254" t="s">
        <v>2582</v>
      </c>
      <c r="D3254" t="s">
        <v>2583</v>
      </c>
      <c r="E3254" t="s">
        <v>1</v>
      </c>
      <c r="F3254">
        <f t="shared" si="250"/>
        <v>7</v>
      </c>
      <c r="G3254" t="s">
        <v>4171</v>
      </c>
      <c r="H3254" t="s">
        <v>3798</v>
      </c>
      <c r="I3254" t="s">
        <v>3785</v>
      </c>
      <c r="J3254" t="s">
        <v>4396</v>
      </c>
      <c r="K3254" s="46">
        <v>3.83</v>
      </c>
      <c r="L3254" s="27">
        <v>0</v>
      </c>
      <c r="M3254" s="27">
        <v>581.39</v>
      </c>
      <c r="N3254" s="27">
        <v>872.47</v>
      </c>
      <c r="O3254" s="70">
        <f t="shared" si="251"/>
        <v>1453.8600000000001</v>
      </c>
      <c r="P3254" s="76">
        <v>1.4452628209380056</v>
      </c>
      <c r="Q3254" s="66">
        <f t="shared" si="252"/>
        <v>1260.95</v>
      </c>
      <c r="R3254" s="63">
        <v>1</v>
      </c>
      <c r="S3254" s="27">
        <v>1453.8600000000001</v>
      </c>
      <c r="T3254" s="27">
        <v>0</v>
      </c>
      <c r="U3254" s="64">
        <f t="shared" si="253"/>
        <v>1260.95</v>
      </c>
      <c r="V3254" s="65">
        <f t="shared" si="254"/>
        <v>2714.8100000000004</v>
      </c>
    </row>
    <row r="3255" spans="1:22" x14ac:dyDescent="0.25">
      <c r="A3255" s="1" t="s">
        <v>3736</v>
      </c>
      <c r="B3255" t="s">
        <v>63</v>
      </c>
      <c r="C3255" t="s">
        <v>3046</v>
      </c>
      <c r="D3255" t="s">
        <v>3047</v>
      </c>
      <c r="E3255" t="s">
        <v>2</v>
      </c>
      <c r="F3255">
        <f t="shared" si="250"/>
        <v>7</v>
      </c>
      <c r="G3255" t="s">
        <v>3778</v>
      </c>
      <c r="H3255" t="s">
        <v>3779</v>
      </c>
      <c r="I3255" t="s">
        <v>3780</v>
      </c>
      <c r="J3255" t="s">
        <v>4396</v>
      </c>
      <c r="K3255" s="46">
        <v>9.5038</v>
      </c>
      <c r="L3255" s="27">
        <v>0</v>
      </c>
      <c r="M3255" s="27">
        <v>2368.77</v>
      </c>
      <c r="N3255" s="27">
        <v>0</v>
      </c>
      <c r="O3255" s="70">
        <f t="shared" si="251"/>
        <v>2368.77</v>
      </c>
      <c r="P3255" s="76">
        <v>0</v>
      </c>
      <c r="Q3255" s="66">
        <f t="shared" si="252"/>
        <v>0</v>
      </c>
      <c r="R3255" s="63">
        <v>0</v>
      </c>
      <c r="S3255" s="27">
        <v>2368.77</v>
      </c>
      <c r="T3255" s="27">
        <v>0</v>
      </c>
      <c r="U3255" s="64">
        <f t="shared" si="253"/>
        <v>0</v>
      </c>
      <c r="V3255" s="65">
        <f t="shared" si="254"/>
        <v>2368.77</v>
      </c>
    </row>
    <row r="3256" spans="1:22" x14ac:dyDescent="0.25">
      <c r="A3256" s="1" t="s">
        <v>3736</v>
      </c>
      <c r="B3256" t="s">
        <v>63</v>
      </c>
      <c r="C3256" t="s">
        <v>3048</v>
      </c>
      <c r="D3256" t="s">
        <v>1657</v>
      </c>
      <c r="E3256" t="s">
        <v>2</v>
      </c>
      <c r="F3256">
        <f t="shared" si="250"/>
        <v>7</v>
      </c>
      <c r="G3256" t="s">
        <v>3778</v>
      </c>
      <c r="H3256" t="s">
        <v>3779</v>
      </c>
      <c r="I3256" t="s">
        <v>3780</v>
      </c>
      <c r="J3256" t="s">
        <v>4396</v>
      </c>
      <c r="K3256" s="46">
        <v>6.9221000000000004</v>
      </c>
      <c r="L3256" s="27">
        <v>16915.630000000005</v>
      </c>
      <c r="M3256" s="27">
        <v>10011.65</v>
      </c>
      <c r="N3256" s="27">
        <v>50580.159999999989</v>
      </c>
      <c r="O3256" s="70">
        <f t="shared" si="251"/>
        <v>77507.44</v>
      </c>
      <c r="P3256" s="76">
        <v>1.4452628120487563</v>
      </c>
      <c r="Q3256" s="66">
        <f t="shared" si="252"/>
        <v>73101.62</v>
      </c>
      <c r="R3256" s="63">
        <v>1</v>
      </c>
      <c r="S3256" s="27">
        <v>77507.44</v>
      </c>
      <c r="T3256" s="27">
        <v>0</v>
      </c>
      <c r="U3256" s="64">
        <f t="shared" si="253"/>
        <v>73101.62</v>
      </c>
      <c r="V3256" s="65">
        <f t="shared" si="254"/>
        <v>150609.06</v>
      </c>
    </row>
    <row r="3257" spans="1:22" x14ac:dyDescent="0.25">
      <c r="A3257" s="1" t="s">
        <v>3736</v>
      </c>
      <c r="B3257" t="s">
        <v>63</v>
      </c>
      <c r="C3257" t="s">
        <v>3048</v>
      </c>
      <c r="D3257" t="s">
        <v>1657</v>
      </c>
      <c r="E3257" t="s">
        <v>2</v>
      </c>
      <c r="F3257">
        <f t="shared" si="250"/>
        <v>7</v>
      </c>
      <c r="G3257" t="s">
        <v>3787</v>
      </c>
      <c r="H3257" t="s">
        <v>3782</v>
      </c>
      <c r="I3257" t="s">
        <v>3785</v>
      </c>
      <c r="J3257" t="s">
        <v>4396</v>
      </c>
      <c r="K3257" s="46">
        <v>2.8889</v>
      </c>
      <c r="L3257" s="27">
        <v>0</v>
      </c>
      <c r="M3257" s="27">
        <v>4178.3100000000004</v>
      </c>
      <c r="N3257" s="27">
        <v>25480.469999999998</v>
      </c>
      <c r="O3257" s="70">
        <f t="shared" si="251"/>
        <v>29658.78</v>
      </c>
      <c r="P3257" s="76">
        <v>1.4452628120487563</v>
      </c>
      <c r="Q3257" s="66">
        <f t="shared" si="252"/>
        <v>36825.980000000003</v>
      </c>
      <c r="R3257" s="63">
        <v>1</v>
      </c>
      <c r="S3257" s="27">
        <v>29658.78</v>
      </c>
      <c r="T3257" s="27">
        <v>0</v>
      </c>
      <c r="U3257" s="64">
        <f t="shared" si="253"/>
        <v>36825.980000000003</v>
      </c>
      <c r="V3257" s="65">
        <f t="shared" si="254"/>
        <v>66484.760000000009</v>
      </c>
    </row>
    <row r="3258" spans="1:22" x14ac:dyDescent="0.25">
      <c r="A3258" s="1" t="s">
        <v>3736</v>
      </c>
      <c r="B3258" t="s">
        <v>63</v>
      </c>
      <c r="C3258" t="s">
        <v>3049</v>
      </c>
      <c r="D3258" t="s">
        <v>3050</v>
      </c>
      <c r="E3258" t="s">
        <v>2</v>
      </c>
      <c r="F3258">
        <f t="shared" si="250"/>
        <v>7</v>
      </c>
      <c r="G3258" t="s">
        <v>3778</v>
      </c>
      <c r="H3258" t="s">
        <v>3779</v>
      </c>
      <c r="I3258" t="s">
        <v>3780</v>
      </c>
      <c r="J3258" t="s">
        <v>4396</v>
      </c>
      <c r="K3258" s="46">
        <v>4.7626999999999997</v>
      </c>
      <c r="L3258" s="27">
        <v>0</v>
      </c>
      <c r="M3258" s="27">
        <v>102.38</v>
      </c>
      <c r="N3258" s="27">
        <v>0</v>
      </c>
      <c r="O3258" s="70">
        <f t="shared" si="251"/>
        <v>102.38</v>
      </c>
      <c r="P3258" s="76">
        <v>0</v>
      </c>
      <c r="Q3258" s="66">
        <f t="shared" si="252"/>
        <v>0</v>
      </c>
      <c r="R3258" s="63">
        <v>0</v>
      </c>
      <c r="S3258" s="27">
        <v>102.38</v>
      </c>
      <c r="T3258" s="27">
        <v>0</v>
      </c>
      <c r="U3258" s="64">
        <f t="shared" si="253"/>
        <v>0</v>
      </c>
      <c r="V3258" s="65">
        <f t="shared" si="254"/>
        <v>102.38</v>
      </c>
    </row>
    <row r="3259" spans="1:22" x14ac:dyDescent="0.25">
      <c r="A3259" s="1" t="s">
        <v>3736</v>
      </c>
      <c r="B3259" t="s">
        <v>63</v>
      </c>
      <c r="C3259" t="s">
        <v>3049</v>
      </c>
      <c r="D3259" t="s">
        <v>3050</v>
      </c>
      <c r="E3259" t="s">
        <v>2</v>
      </c>
      <c r="F3259">
        <f t="shared" si="250"/>
        <v>7</v>
      </c>
      <c r="G3259" t="s">
        <v>3902</v>
      </c>
      <c r="H3259" t="s">
        <v>3782</v>
      </c>
      <c r="I3259" t="s">
        <v>3783</v>
      </c>
      <c r="J3259" t="s">
        <v>4396</v>
      </c>
      <c r="K3259" s="46">
        <v>1.9418</v>
      </c>
      <c r="L3259" s="27">
        <v>0</v>
      </c>
      <c r="M3259" s="27">
        <v>41.74</v>
      </c>
      <c r="N3259" s="27">
        <v>0</v>
      </c>
      <c r="O3259" s="70">
        <f t="shared" si="251"/>
        <v>41.74</v>
      </c>
      <c r="P3259" s="76">
        <v>0</v>
      </c>
      <c r="Q3259" s="66">
        <f t="shared" si="252"/>
        <v>0</v>
      </c>
      <c r="R3259" s="63">
        <v>0</v>
      </c>
      <c r="S3259" s="27">
        <v>41.74</v>
      </c>
      <c r="T3259" s="27">
        <v>0</v>
      </c>
      <c r="U3259" s="64">
        <f t="shared" si="253"/>
        <v>0</v>
      </c>
      <c r="V3259" s="65">
        <f t="shared" si="254"/>
        <v>41.74</v>
      </c>
    </row>
    <row r="3260" spans="1:22" x14ac:dyDescent="0.25">
      <c r="A3260" s="1" t="s">
        <v>3736</v>
      </c>
      <c r="B3260" t="s">
        <v>63</v>
      </c>
      <c r="C3260" t="s">
        <v>3049</v>
      </c>
      <c r="D3260" t="s">
        <v>3050</v>
      </c>
      <c r="E3260" t="s">
        <v>2</v>
      </c>
      <c r="F3260">
        <f t="shared" si="250"/>
        <v>7</v>
      </c>
      <c r="G3260" t="s">
        <v>4170</v>
      </c>
      <c r="H3260" t="s">
        <v>3782</v>
      </c>
      <c r="I3260" t="s">
        <v>3785</v>
      </c>
      <c r="J3260" t="s">
        <v>4396</v>
      </c>
      <c r="K3260" s="46">
        <v>1.9418</v>
      </c>
      <c r="L3260" s="27">
        <v>0</v>
      </c>
      <c r="M3260" s="27">
        <v>41.74</v>
      </c>
      <c r="N3260" s="27">
        <v>0</v>
      </c>
      <c r="O3260" s="70">
        <f t="shared" si="251"/>
        <v>41.74</v>
      </c>
      <c r="P3260" s="76">
        <v>0</v>
      </c>
      <c r="Q3260" s="66">
        <f t="shared" si="252"/>
        <v>0</v>
      </c>
      <c r="R3260" s="63">
        <v>0</v>
      </c>
      <c r="S3260" s="27">
        <v>41.74</v>
      </c>
      <c r="T3260" s="27">
        <v>0</v>
      </c>
      <c r="U3260" s="64">
        <f t="shared" si="253"/>
        <v>0</v>
      </c>
      <c r="V3260" s="65">
        <f t="shared" si="254"/>
        <v>41.74</v>
      </c>
    </row>
    <row r="3261" spans="1:22" x14ac:dyDescent="0.25">
      <c r="A3261" s="1" t="s">
        <v>3736</v>
      </c>
      <c r="B3261" t="s">
        <v>63</v>
      </c>
      <c r="C3261" t="s">
        <v>3049</v>
      </c>
      <c r="D3261" t="s">
        <v>3050</v>
      </c>
      <c r="E3261" t="s">
        <v>2</v>
      </c>
      <c r="F3261">
        <f t="shared" si="250"/>
        <v>7</v>
      </c>
      <c r="G3261" t="s">
        <v>3996</v>
      </c>
      <c r="H3261" t="s">
        <v>3782</v>
      </c>
      <c r="I3261" t="s">
        <v>3785</v>
      </c>
      <c r="J3261" t="s">
        <v>4396</v>
      </c>
      <c r="K3261" s="46">
        <v>1.6991000000000001</v>
      </c>
      <c r="L3261" s="27">
        <v>0</v>
      </c>
      <c r="M3261" s="27">
        <v>36.520000000000003</v>
      </c>
      <c r="N3261" s="27">
        <v>0</v>
      </c>
      <c r="O3261" s="70">
        <f t="shared" si="251"/>
        <v>36.520000000000003</v>
      </c>
      <c r="P3261" s="76">
        <v>0</v>
      </c>
      <c r="Q3261" s="66">
        <f t="shared" si="252"/>
        <v>0</v>
      </c>
      <c r="R3261" s="63">
        <v>0</v>
      </c>
      <c r="S3261" s="27">
        <v>36.520000000000003</v>
      </c>
      <c r="T3261" s="27">
        <v>0</v>
      </c>
      <c r="U3261" s="64">
        <f t="shared" si="253"/>
        <v>0</v>
      </c>
      <c r="V3261" s="65">
        <f t="shared" si="254"/>
        <v>36.520000000000003</v>
      </c>
    </row>
    <row r="3262" spans="1:22" x14ac:dyDescent="0.25">
      <c r="A3262" s="1" t="s">
        <v>3736</v>
      </c>
      <c r="B3262" t="s">
        <v>63</v>
      </c>
      <c r="C3262" t="s">
        <v>3051</v>
      </c>
      <c r="D3262" t="s">
        <v>3052</v>
      </c>
      <c r="E3262" t="s">
        <v>2</v>
      </c>
      <c r="F3262">
        <f t="shared" si="250"/>
        <v>7</v>
      </c>
      <c r="G3262" t="s">
        <v>3778</v>
      </c>
      <c r="H3262" t="s">
        <v>3779</v>
      </c>
      <c r="I3262" t="s">
        <v>3780</v>
      </c>
      <c r="J3262" t="s">
        <v>4396</v>
      </c>
      <c r="K3262" s="46">
        <v>7</v>
      </c>
      <c r="L3262" s="27">
        <v>0</v>
      </c>
      <c r="M3262" s="27">
        <v>87.85</v>
      </c>
      <c r="N3262" s="27">
        <v>0</v>
      </c>
      <c r="O3262" s="70">
        <f t="shared" si="251"/>
        <v>87.85</v>
      </c>
      <c r="P3262" s="76">
        <v>0</v>
      </c>
      <c r="Q3262" s="66">
        <f t="shared" si="252"/>
        <v>0</v>
      </c>
      <c r="R3262" s="63">
        <v>0</v>
      </c>
      <c r="S3262" s="27">
        <v>87.85</v>
      </c>
      <c r="T3262" s="27">
        <v>0</v>
      </c>
      <c r="U3262" s="64">
        <f t="shared" si="253"/>
        <v>0</v>
      </c>
      <c r="V3262" s="65">
        <f t="shared" si="254"/>
        <v>87.85</v>
      </c>
    </row>
    <row r="3263" spans="1:22" x14ac:dyDescent="0.25">
      <c r="A3263" s="1" t="s">
        <v>3736</v>
      </c>
      <c r="B3263" t="s">
        <v>63</v>
      </c>
      <c r="C3263" t="s">
        <v>3053</v>
      </c>
      <c r="D3263" t="s">
        <v>3054</v>
      </c>
      <c r="E3263" t="s">
        <v>2</v>
      </c>
      <c r="F3263">
        <f t="shared" si="250"/>
        <v>7</v>
      </c>
      <c r="G3263" t="s">
        <v>3778</v>
      </c>
      <c r="H3263" t="s">
        <v>3779</v>
      </c>
      <c r="I3263" t="s">
        <v>3780</v>
      </c>
      <c r="J3263" t="s">
        <v>4396</v>
      </c>
      <c r="K3263" s="46">
        <v>13.491400000000001</v>
      </c>
      <c r="L3263" s="27">
        <v>0</v>
      </c>
      <c r="M3263" s="27">
        <v>1433.52</v>
      </c>
      <c r="N3263" s="27">
        <v>0</v>
      </c>
      <c r="O3263" s="70">
        <f t="shared" si="251"/>
        <v>1433.52</v>
      </c>
      <c r="P3263" s="76">
        <v>0</v>
      </c>
      <c r="Q3263" s="66">
        <f t="shared" si="252"/>
        <v>0</v>
      </c>
      <c r="R3263" s="63">
        <v>0</v>
      </c>
      <c r="S3263" s="27">
        <v>1433.52</v>
      </c>
      <c r="T3263" s="27">
        <v>0</v>
      </c>
      <c r="U3263" s="64">
        <f t="shared" si="253"/>
        <v>0</v>
      </c>
      <c r="V3263" s="65">
        <f t="shared" si="254"/>
        <v>1433.52</v>
      </c>
    </row>
    <row r="3264" spans="1:22" x14ac:dyDescent="0.25">
      <c r="A3264" s="1" t="s">
        <v>3737</v>
      </c>
      <c r="B3264" t="s">
        <v>64</v>
      </c>
      <c r="C3264" t="s">
        <v>146</v>
      </c>
      <c r="D3264" t="s">
        <v>64</v>
      </c>
      <c r="E3264" t="s">
        <v>0</v>
      </c>
      <c r="F3264">
        <f t="shared" si="250"/>
        <v>7</v>
      </c>
      <c r="G3264" t="s">
        <v>3778</v>
      </c>
      <c r="H3264" t="s">
        <v>3779</v>
      </c>
      <c r="I3264" t="s">
        <v>3780</v>
      </c>
      <c r="J3264" t="s">
        <v>4396</v>
      </c>
      <c r="K3264" s="46">
        <v>4.3505000000000003</v>
      </c>
      <c r="L3264" s="27">
        <v>0</v>
      </c>
      <c r="M3264" s="27">
        <v>0</v>
      </c>
      <c r="N3264" s="27">
        <v>0</v>
      </c>
      <c r="O3264" s="70">
        <f t="shared" si="251"/>
        <v>0</v>
      </c>
      <c r="P3264" s="76">
        <v>0</v>
      </c>
      <c r="Q3264" s="66">
        <f t="shared" si="252"/>
        <v>0</v>
      </c>
      <c r="R3264" s="63">
        <v>0</v>
      </c>
      <c r="S3264" s="27">
        <v>0</v>
      </c>
      <c r="T3264" s="27">
        <v>0</v>
      </c>
      <c r="U3264" s="64">
        <f t="shared" si="253"/>
        <v>0</v>
      </c>
      <c r="V3264" s="65">
        <f t="shared" si="254"/>
        <v>0</v>
      </c>
    </row>
    <row r="3265" spans="1:22" x14ac:dyDescent="0.25">
      <c r="A3265" s="1" t="s">
        <v>3737</v>
      </c>
      <c r="B3265" t="s">
        <v>64</v>
      </c>
      <c r="C3265" t="s">
        <v>146</v>
      </c>
      <c r="D3265" t="s">
        <v>64</v>
      </c>
      <c r="E3265" t="s">
        <v>0</v>
      </c>
      <c r="F3265">
        <f t="shared" si="250"/>
        <v>7</v>
      </c>
      <c r="G3265" t="s">
        <v>3781</v>
      </c>
      <c r="H3265" t="s">
        <v>3782</v>
      </c>
      <c r="I3265" t="s">
        <v>3783</v>
      </c>
      <c r="J3265" t="s">
        <v>4397</v>
      </c>
      <c r="K3265" s="46">
        <v>0.74019999999999997</v>
      </c>
      <c r="L3265" s="27">
        <v>0</v>
      </c>
      <c r="M3265" s="27">
        <v>0</v>
      </c>
      <c r="N3265" s="27">
        <v>0</v>
      </c>
      <c r="O3265" s="70">
        <f t="shared" si="251"/>
        <v>0</v>
      </c>
      <c r="P3265" s="76">
        <v>0</v>
      </c>
      <c r="Q3265" s="66">
        <f t="shared" si="252"/>
        <v>0</v>
      </c>
      <c r="R3265" s="63">
        <v>0</v>
      </c>
      <c r="S3265" s="27">
        <v>0</v>
      </c>
      <c r="T3265" s="27">
        <v>0</v>
      </c>
      <c r="U3265" s="64">
        <f t="shared" si="253"/>
        <v>0</v>
      </c>
      <c r="V3265" s="65">
        <f t="shared" si="254"/>
        <v>0</v>
      </c>
    </row>
    <row r="3266" spans="1:22" x14ac:dyDescent="0.25">
      <c r="A3266" s="1" t="s">
        <v>3737</v>
      </c>
      <c r="B3266" t="s">
        <v>64</v>
      </c>
      <c r="C3266" t="s">
        <v>146</v>
      </c>
      <c r="D3266" t="s">
        <v>64</v>
      </c>
      <c r="E3266" t="s">
        <v>0</v>
      </c>
      <c r="F3266">
        <f t="shared" ref="F3266:F3329" si="255">LEN(C3266)</f>
        <v>7</v>
      </c>
      <c r="G3266" t="s">
        <v>3784</v>
      </c>
      <c r="H3266" t="s">
        <v>3782</v>
      </c>
      <c r="I3266" t="s">
        <v>3785</v>
      </c>
      <c r="J3266" t="s">
        <v>4397</v>
      </c>
      <c r="K3266" s="46">
        <v>0.49340000000000001</v>
      </c>
      <c r="L3266" s="27">
        <v>0</v>
      </c>
      <c r="M3266" s="27">
        <v>0</v>
      </c>
      <c r="N3266" s="27">
        <v>0</v>
      </c>
      <c r="O3266" s="70">
        <f t="shared" ref="O3266:O3329" si="256">SUM(L3266:N3266)</f>
        <v>0</v>
      </c>
      <c r="P3266" s="76">
        <v>0</v>
      </c>
      <c r="Q3266" s="66">
        <f t="shared" ref="Q3266:Q3329" si="257">ROUND(P3266*N3266,2)</f>
        <v>0</v>
      </c>
      <c r="R3266" s="63">
        <v>0</v>
      </c>
      <c r="S3266" s="27">
        <v>0</v>
      </c>
      <c r="T3266" s="27">
        <v>0</v>
      </c>
      <c r="U3266" s="64">
        <f t="shared" ref="U3266:U3329" si="258">ROUND(SUM(L3266,M3266,N3266,Q3266,-S3266,-T3266), 2)</f>
        <v>0</v>
      </c>
      <c r="V3266" s="65">
        <f t="shared" ref="V3266:V3329" si="259">SUM(S3266,T3266,U3266)</f>
        <v>0</v>
      </c>
    </row>
    <row r="3267" spans="1:22" x14ac:dyDescent="0.25">
      <c r="A3267" s="1" t="s">
        <v>3737</v>
      </c>
      <c r="B3267" t="s">
        <v>64</v>
      </c>
      <c r="C3267" t="s">
        <v>146</v>
      </c>
      <c r="D3267" t="s">
        <v>64</v>
      </c>
      <c r="E3267" t="s">
        <v>0</v>
      </c>
      <c r="F3267">
        <f t="shared" si="255"/>
        <v>7</v>
      </c>
      <c r="G3267" t="s">
        <v>3788</v>
      </c>
      <c r="H3267" t="s">
        <v>3782</v>
      </c>
      <c r="I3267" t="s">
        <v>3785</v>
      </c>
      <c r="J3267" t="s">
        <v>4397</v>
      </c>
      <c r="K3267" s="46">
        <v>0.44409999999999999</v>
      </c>
      <c r="L3267" s="27">
        <v>0</v>
      </c>
      <c r="M3267" s="27">
        <v>0</v>
      </c>
      <c r="N3267" s="27">
        <v>0</v>
      </c>
      <c r="O3267" s="70">
        <f t="shared" si="256"/>
        <v>0</v>
      </c>
      <c r="P3267" s="76">
        <v>0</v>
      </c>
      <c r="Q3267" s="66">
        <f t="shared" si="257"/>
        <v>0</v>
      </c>
      <c r="R3267" s="63">
        <v>0</v>
      </c>
      <c r="S3267" s="27">
        <v>0</v>
      </c>
      <c r="T3267" s="27">
        <v>0</v>
      </c>
      <c r="U3267" s="64">
        <f t="shared" si="258"/>
        <v>0</v>
      </c>
      <c r="V3267" s="65">
        <f t="shared" si="259"/>
        <v>0</v>
      </c>
    </row>
    <row r="3268" spans="1:22" x14ac:dyDescent="0.25">
      <c r="A3268" s="1" t="s">
        <v>3737</v>
      </c>
      <c r="B3268" t="s">
        <v>64</v>
      </c>
      <c r="C3268" t="s">
        <v>1678</v>
      </c>
      <c r="D3268" t="s">
        <v>1679</v>
      </c>
      <c r="E3268" t="s">
        <v>3</v>
      </c>
      <c r="F3268">
        <f t="shared" si="255"/>
        <v>7</v>
      </c>
      <c r="G3268" t="s">
        <v>3778</v>
      </c>
      <c r="H3268" t="s">
        <v>3779</v>
      </c>
      <c r="I3268" t="s">
        <v>3780</v>
      </c>
      <c r="J3268" t="s">
        <v>4397</v>
      </c>
      <c r="K3268" s="46">
        <v>0.76900000000000002</v>
      </c>
      <c r="L3268" s="27">
        <v>78.900000000000006</v>
      </c>
      <c r="M3268" s="27">
        <v>704.87</v>
      </c>
      <c r="N3268" s="27">
        <v>1000.6999999999999</v>
      </c>
      <c r="O3268" s="70">
        <f t="shared" si="256"/>
        <v>1784.4699999999998</v>
      </c>
      <c r="P3268" s="76">
        <v>1.4452619788138203</v>
      </c>
      <c r="Q3268" s="66">
        <f t="shared" si="257"/>
        <v>1446.27</v>
      </c>
      <c r="R3268" s="63">
        <v>1</v>
      </c>
      <c r="S3268" s="27">
        <v>0</v>
      </c>
      <c r="T3268" s="27">
        <v>1784.4699999999998</v>
      </c>
      <c r="U3268" s="64">
        <f t="shared" si="258"/>
        <v>1446.27</v>
      </c>
      <c r="V3268" s="65">
        <f t="shared" si="259"/>
        <v>3230.74</v>
      </c>
    </row>
    <row r="3269" spans="1:22" x14ac:dyDescent="0.25">
      <c r="A3269" s="1" t="s">
        <v>3737</v>
      </c>
      <c r="B3269" t="s">
        <v>64</v>
      </c>
      <c r="C3269" t="s">
        <v>1678</v>
      </c>
      <c r="D3269" t="s">
        <v>1679</v>
      </c>
      <c r="E3269" t="s">
        <v>3</v>
      </c>
      <c r="F3269">
        <f t="shared" si="255"/>
        <v>7</v>
      </c>
      <c r="G3269" t="s">
        <v>4000</v>
      </c>
      <c r="H3269" t="s">
        <v>3782</v>
      </c>
      <c r="I3269" t="s">
        <v>3785</v>
      </c>
      <c r="J3269" t="s">
        <v>4397</v>
      </c>
      <c r="K3269" s="46">
        <v>0.25</v>
      </c>
      <c r="L3269" s="27">
        <v>0</v>
      </c>
      <c r="M3269" s="27">
        <v>229.15</v>
      </c>
      <c r="N3269" s="27">
        <v>350.98</v>
      </c>
      <c r="O3269" s="70">
        <f t="shared" si="256"/>
        <v>580.13</v>
      </c>
      <c r="P3269" s="76">
        <v>1.4452619788138203</v>
      </c>
      <c r="Q3269" s="66">
        <f t="shared" si="257"/>
        <v>507.26</v>
      </c>
      <c r="R3269" s="63">
        <v>1</v>
      </c>
      <c r="S3269" s="27">
        <v>0</v>
      </c>
      <c r="T3269" s="27">
        <v>580.13000000000011</v>
      </c>
      <c r="U3269" s="64">
        <f t="shared" si="258"/>
        <v>507.26</v>
      </c>
      <c r="V3269" s="65">
        <f t="shared" si="259"/>
        <v>1087.3900000000001</v>
      </c>
    </row>
    <row r="3270" spans="1:22" x14ac:dyDescent="0.25">
      <c r="A3270" s="1" t="s">
        <v>3737</v>
      </c>
      <c r="B3270" t="s">
        <v>64</v>
      </c>
      <c r="C3270" t="s">
        <v>1678</v>
      </c>
      <c r="D3270" t="s">
        <v>1679</v>
      </c>
      <c r="E3270" t="s">
        <v>3</v>
      </c>
      <c r="F3270">
        <f t="shared" si="255"/>
        <v>7</v>
      </c>
      <c r="G3270" t="s">
        <v>4046</v>
      </c>
      <c r="H3270" t="s">
        <v>3782</v>
      </c>
      <c r="I3270" t="s">
        <v>3785</v>
      </c>
      <c r="J3270" t="s">
        <v>4397</v>
      </c>
      <c r="K3270" s="46">
        <v>1.75</v>
      </c>
      <c r="L3270" s="27">
        <v>0</v>
      </c>
      <c r="M3270" s="27">
        <v>1604.05</v>
      </c>
      <c r="N3270" s="27">
        <v>2456.83</v>
      </c>
      <c r="O3270" s="70">
        <f t="shared" si="256"/>
        <v>4060.88</v>
      </c>
      <c r="P3270" s="76">
        <v>1.4452619788138203</v>
      </c>
      <c r="Q3270" s="66">
        <f t="shared" si="257"/>
        <v>3550.76</v>
      </c>
      <c r="R3270" s="63">
        <v>1</v>
      </c>
      <c r="S3270" s="27">
        <v>0</v>
      </c>
      <c r="T3270" s="27">
        <v>4060.88</v>
      </c>
      <c r="U3270" s="64">
        <f t="shared" si="258"/>
        <v>3550.76</v>
      </c>
      <c r="V3270" s="65">
        <f t="shared" si="259"/>
        <v>7611.64</v>
      </c>
    </row>
    <row r="3271" spans="1:22" x14ac:dyDescent="0.25">
      <c r="A3271" s="1" t="s">
        <v>3737</v>
      </c>
      <c r="B3271" t="s">
        <v>64</v>
      </c>
      <c r="C3271" t="s">
        <v>1678</v>
      </c>
      <c r="D3271" t="s">
        <v>1679</v>
      </c>
      <c r="E3271" t="s">
        <v>3</v>
      </c>
      <c r="F3271">
        <f t="shared" si="255"/>
        <v>7</v>
      </c>
      <c r="G3271" t="s">
        <v>3787</v>
      </c>
      <c r="H3271" t="s">
        <v>3782</v>
      </c>
      <c r="I3271" t="s">
        <v>3785</v>
      </c>
      <c r="J3271" t="s">
        <v>4397</v>
      </c>
      <c r="K3271" s="46">
        <v>0.98819999999999997</v>
      </c>
      <c r="L3271" s="27">
        <v>0</v>
      </c>
      <c r="M3271" s="27">
        <v>905.78</v>
      </c>
      <c r="N3271" s="27">
        <v>1387.33</v>
      </c>
      <c r="O3271" s="70">
        <f t="shared" si="256"/>
        <v>2293.1099999999997</v>
      </c>
      <c r="P3271" s="76">
        <v>1.4452619788138203</v>
      </c>
      <c r="Q3271" s="66">
        <f t="shared" si="257"/>
        <v>2005.06</v>
      </c>
      <c r="R3271" s="63">
        <v>1</v>
      </c>
      <c r="S3271" s="27">
        <v>0</v>
      </c>
      <c r="T3271" s="27">
        <v>2293.1099999999997</v>
      </c>
      <c r="U3271" s="64">
        <f t="shared" si="258"/>
        <v>2005.06</v>
      </c>
      <c r="V3271" s="65">
        <f t="shared" si="259"/>
        <v>4298.17</v>
      </c>
    </row>
    <row r="3272" spans="1:22" x14ac:dyDescent="0.25">
      <c r="A3272" s="1" t="s">
        <v>3737</v>
      </c>
      <c r="B3272" t="s">
        <v>64</v>
      </c>
      <c r="C3272" t="s">
        <v>1680</v>
      </c>
      <c r="D3272" t="s">
        <v>1681</v>
      </c>
      <c r="E3272" t="s">
        <v>3</v>
      </c>
      <c r="F3272">
        <f t="shared" si="255"/>
        <v>7</v>
      </c>
      <c r="G3272" t="s">
        <v>3778</v>
      </c>
      <c r="H3272" t="s">
        <v>3779</v>
      </c>
      <c r="I3272" t="s">
        <v>3780</v>
      </c>
      <c r="J3272" t="s">
        <v>4397</v>
      </c>
      <c r="K3272" s="46">
        <v>0.82479999999999998</v>
      </c>
      <c r="L3272" s="27">
        <v>7.66</v>
      </c>
      <c r="M3272" s="27">
        <v>77.53</v>
      </c>
      <c r="N3272" s="27">
        <v>174.95000000000002</v>
      </c>
      <c r="O3272" s="70">
        <f t="shared" si="256"/>
        <v>260.14</v>
      </c>
      <c r="P3272" s="76">
        <v>1.4452700771649043</v>
      </c>
      <c r="Q3272" s="66">
        <f t="shared" si="257"/>
        <v>252.85</v>
      </c>
      <c r="R3272" s="63">
        <v>1</v>
      </c>
      <c r="S3272" s="27">
        <v>0</v>
      </c>
      <c r="T3272" s="27">
        <v>260.14</v>
      </c>
      <c r="U3272" s="64">
        <f t="shared" si="258"/>
        <v>252.85</v>
      </c>
      <c r="V3272" s="65">
        <f t="shared" si="259"/>
        <v>512.99</v>
      </c>
    </row>
    <row r="3273" spans="1:22" x14ac:dyDescent="0.25">
      <c r="A3273" s="1" t="s">
        <v>3737</v>
      </c>
      <c r="B3273" t="s">
        <v>64</v>
      </c>
      <c r="C3273" t="s">
        <v>1682</v>
      </c>
      <c r="D3273" t="s">
        <v>1683</v>
      </c>
      <c r="E3273" t="s">
        <v>3</v>
      </c>
      <c r="F3273">
        <f t="shared" si="255"/>
        <v>7</v>
      </c>
      <c r="G3273" t="s">
        <v>3778</v>
      </c>
      <c r="H3273" t="s">
        <v>3779</v>
      </c>
      <c r="I3273" t="s">
        <v>3780</v>
      </c>
      <c r="J3273" t="s">
        <v>4397</v>
      </c>
      <c r="K3273" s="46">
        <v>0.81799999999999995</v>
      </c>
      <c r="L3273" s="27">
        <v>1.3</v>
      </c>
      <c r="M3273" s="27">
        <v>22.82</v>
      </c>
      <c r="N3273" s="27">
        <v>12.52</v>
      </c>
      <c r="O3273" s="70">
        <f t="shared" si="256"/>
        <v>36.64</v>
      </c>
      <c r="P3273" s="76">
        <v>1.444888178913738</v>
      </c>
      <c r="Q3273" s="66">
        <f t="shared" si="257"/>
        <v>18.09</v>
      </c>
      <c r="R3273" s="63">
        <v>1</v>
      </c>
      <c r="S3273" s="27">
        <v>0</v>
      </c>
      <c r="T3273" s="27">
        <v>36.64</v>
      </c>
      <c r="U3273" s="64">
        <f t="shared" si="258"/>
        <v>18.09</v>
      </c>
      <c r="V3273" s="65">
        <f t="shared" si="259"/>
        <v>54.730000000000004</v>
      </c>
    </row>
    <row r="3274" spans="1:22" x14ac:dyDescent="0.25">
      <c r="A3274" s="1" t="s">
        <v>3737</v>
      </c>
      <c r="B3274" t="s">
        <v>64</v>
      </c>
      <c r="C3274" t="s">
        <v>1684</v>
      </c>
      <c r="D3274" t="s">
        <v>1685</v>
      </c>
      <c r="E3274" t="s">
        <v>3</v>
      </c>
      <c r="F3274">
        <f t="shared" si="255"/>
        <v>7</v>
      </c>
      <c r="G3274" t="s">
        <v>3778</v>
      </c>
      <c r="H3274" t="s">
        <v>3779</v>
      </c>
      <c r="I3274" t="s">
        <v>3780</v>
      </c>
      <c r="J3274" t="s">
        <v>4397</v>
      </c>
      <c r="K3274" s="46">
        <v>0.78269999999999995</v>
      </c>
      <c r="L3274" s="27">
        <v>0</v>
      </c>
      <c r="M3274" s="27">
        <v>692.39</v>
      </c>
      <c r="N3274" s="27">
        <v>1114.18</v>
      </c>
      <c r="O3274" s="70">
        <f t="shared" si="256"/>
        <v>1806.5700000000002</v>
      </c>
      <c r="P3274" s="76">
        <v>1.4452601913514871</v>
      </c>
      <c r="Q3274" s="66">
        <f t="shared" si="257"/>
        <v>1610.28</v>
      </c>
      <c r="R3274" s="63">
        <v>1</v>
      </c>
      <c r="S3274" s="27">
        <v>0</v>
      </c>
      <c r="T3274" s="27">
        <v>1806.5700000000002</v>
      </c>
      <c r="U3274" s="64">
        <f t="shared" si="258"/>
        <v>1610.28</v>
      </c>
      <c r="V3274" s="65">
        <f t="shared" si="259"/>
        <v>3416.8500000000004</v>
      </c>
    </row>
    <row r="3275" spans="1:22" x14ac:dyDescent="0.25">
      <c r="A3275" s="1" t="s">
        <v>3737</v>
      </c>
      <c r="B3275" t="s">
        <v>64</v>
      </c>
      <c r="C3275" t="s">
        <v>1684</v>
      </c>
      <c r="D3275" t="s">
        <v>1685</v>
      </c>
      <c r="E3275" t="s">
        <v>3</v>
      </c>
      <c r="F3275">
        <f t="shared" si="255"/>
        <v>7</v>
      </c>
      <c r="G3275" t="s">
        <v>3902</v>
      </c>
      <c r="H3275" t="s">
        <v>3782</v>
      </c>
      <c r="I3275" t="s">
        <v>3783</v>
      </c>
      <c r="J3275" t="s">
        <v>4397</v>
      </c>
      <c r="K3275" s="46">
        <v>0.93799999999999994</v>
      </c>
      <c r="L3275" s="27">
        <v>1371.24</v>
      </c>
      <c r="M3275" s="27">
        <v>829.77</v>
      </c>
      <c r="N3275" s="27">
        <v>0</v>
      </c>
      <c r="O3275" s="70">
        <f t="shared" si="256"/>
        <v>2201.0100000000002</v>
      </c>
      <c r="P3275" s="76">
        <v>0</v>
      </c>
      <c r="Q3275" s="66">
        <f t="shared" si="257"/>
        <v>0</v>
      </c>
      <c r="R3275" s="63">
        <v>1</v>
      </c>
      <c r="S3275" s="27">
        <v>0</v>
      </c>
      <c r="T3275" s="27">
        <v>2201.0100000000002</v>
      </c>
      <c r="U3275" s="64">
        <f t="shared" si="258"/>
        <v>0</v>
      </c>
      <c r="V3275" s="65">
        <f t="shared" si="259"/>
        <v>2201.0100000000002</v>
      </c>
    </row>
    <row r="3276" spans="1:22" x14ac:dyDescent="0.25">
      <c r="A3276" s="1" t="s">
        <v>3737</v>
      </c>
      <c r="B3276" t="s">
        <v>64</v>
      </c>
      <c r="C3276" t="s">
        <v>1686</v>
      </c>
      <c r="D3276" t="s">
        <v>1687</v>
      </c>
      <c r="E3276" t="s">
        <v>3</v>
      </c>
      <c r="F3276">
        <f t="shared" si="255"/>
        <v>7</v>
      </c>
      <c r="G3276" t="s">
        <v>3778</v>
      </c>
      <c r="H3276" t="s">
        <v>3779</v>
      </c>
      <c r="I3276" t="s">
        <v>3780</v>
      </c>
      <c r="J3276" t="s">
        <v>4397</v>
      </c>
      <c r="K3276" s="46">
        <v>0.74260000000000004</v>
      </c>
      <c r="L3276" s="27">
        <v>0</v>
      </c>
      <c r="M3276" s="27">
        <v>224.12</v>
      </c>
      <c r="N3276" s="27">
        <v>0</v>
      </c>
      <c r="O3276" s="70">
        <f t="shared" si="256"/>
        <v>224.12</v>
      </c>
      <c r="P3276" s="76">
        <v>0</v>
      </c>
      <c r="Q3276" s="66">
        <f t="shared" si="257"/>
        <v>0</v>
      </c>
      <c r="R3276" s="63">
        <v>0</v>
      </c>
      <c r="S3276" s="27">
        <v>0</v>
      </c>
      <c r="T3276" s="27">
        <v>224.12</v>
      </c>
      <c r="U3276" s="64">
        <f t="shared" si="258"/>
        <v>0</v>
      </c>
      <c r="V3276" s="65">
        <f t="shared" si="259"/>
        <v>224.12</v>
      </c>
    </row>
    <row r="3277" spans="1:22" x14ac:dyDescent="0.25">
      <c r="A3277" s="1" t="s">
        <v>3737</v>
      </c>
      <c r="B3277" t="s">
        <v>64</v>
      </c>
      <c r="C3277" t="s">
        <v>1686</v>
      </c>
      <c r="D3277" t="s">
        <v>1687</v>
      </c>
      <c r="E3277" t="s">
        <v>3</v>
      </c>
      <c r="F3277">
        <f t="shared" si="255"/>
        <v>7</v>
      </c>
      <c r="G3277" t="s">
        <v>3902</v>
      </c>
      <c r="H3277" t="s">
        <v>3782</v>
      </c>
      <c r="I3277" t="s">
        <v>3783</v>
      </c>
      <c r="J3277" t="s">
        <v>4397</v>
      </c>
      <c r="K3277" s="46">
        <v>0.99780000000000002</v>
      </c>
      <c r="L3277" s="27">
        <v>0</v>
      </c>
      <c r="M3277" s="27">
        <v>301.14</v>
      </c>
      <c r="N3277" s="27">
        <v>0</v>
      </c>
      <c r="O3277" s="70">
        <f t="shared" si="256"/>
        <v>301.14</v>
      </c>
      <c r="P3277" s="76">
        <v>0</v>
      </c>
      <c r="Q3277" s="66">
        <f t="shared" si="257"/>
        <v>0</v>
      </c>
      <c r="R3277" s="63">
        <v>0</v>
      </c>
      <c r="S3277" s="27">
        <v>0</v>
      </c>
      <c r="T3277" s="27">
        <v>301.14</v>
      </c>
      <c r="U3277" s="64">
        <f t="shared" si="258"/>
        <v>0</v>
      </c>
      <c r="V3277" s="65">
        <f t="shared" si="259"/>
        <v>301.14</v>
      </c>
    </row>
    <row r="3278" spans="1:22" x14ac:dyDescent="0.25">
      <c r="A3278" s="1" t="s">
        <v>3737</v>
      </c>
      <c r="B3278" t="s">
        <v>64</v>
      </c>
      <c r="C3278" t="s">
        <v>1686</v>
      </c>
      <c r="D3278" t="s">
        <v>1687</v>
      </c>
      <c r="E3278" t="s">
        <v>3</v>
      </c>
      <c r="F3278">
        <f t="shared" si="255"/>
        <v>7</v>
      </c>
      <c r="G3278" t="s">
        <v>3796</v>
      </c>
      <c r="H3278" t="s">
        <v>3782</v>
      </c>
      <c r="I3278" t="s">
        <v>3783</v>
      </c>
      <c r="J3278" t="s">
        <v>4397</v>
      </c>
      <c r="K3278" s="46">
        <v>0.49890000000000001</v>
      </c>
      <c r="L3278" s="27">
        <v>0</v>
      </c>
      <c r="M3278" s="27">
        <v>150.57</v>
      </c>
      <c r="N3278" s="27">
        <v>0</v>
      </c>
      <c r="O3278" s="70">
        <f t="shared" si="256"/>
        <v>150.57</v>
      </c>
      <c r="P3278" s="76">
        <v>0</v>
      </c>
      <c r="Q3278" s="66">
        <f t="shared" si="257"/>
        <v>0</v>
      </c>
      <c r="R3278" s="63">
        <v>0</v>
      </c>
      <c r="S3278" s="27">
        <v>0</v>
      </c>
      <c r="T3278" s="27">
        <v>150.57</v>
      </c>
      <c r="U3278" s="64">
        <f t="shared" si="258"/>
        <v>0</v>
      </c>
      <c r="V3278" s="65">
        <f t="shared" si="259"/>
        <v>150.57</v>
      </c>
    </row>
    <row r="3279" spans="1:22" x14ac:dyDescent="0.25">
      <c r="A3279" s="1" t="s">
        <v>3737</v>
      </c>
      <c r="B3279" t="s">
        <v>64</v>
      </c>
      <c r="C3279" t="s">
        <v>1686</v>
      </c>
      <c r="D3279" t="s">
        <v>1687</v>
      </c>
      <c r="E3279" t="s">
        <v>3</v>
      </c>
      <c r="F3279">
        <f t="shared" si="255"/>
        <v>7</v>
      </c>
      <c r="G3279" t="s">
        <v>3787</v>
      </c>
      <c r="H3279" t="s">
        <v>3782</v>
      </c>
      <c r="I3279" t="s">
        <v>3785</v>
      </c>
      <c r="J3279" t="s">
        <v>4397</v>
      </c>
      <c r="K3279" s="46">
        <v>1.1973</v>
      </c>
      <c r="L3279" s="27">
        <v>0</v>
      </c>
      <c r="M3279" s="27">
        <v>361.35</v>
      </c>
      <c r="N3279" s="27">
        <v>0</v>
      </c>
      <c r="O3279" s="70">
        <f t="shared" si="256"/>
        <v>361.35</v>
      </c>
      <c r="P3279" s="76">
        <v>0</v>
      </c>
      <c r="Q3279" s="66">
        <f t="shared" si="257"/>
        <v>0</v>
      </c>
      <c r="R3279" s="63">
        <v>0</v>
      </c>
      <c r="S3279" s="27">
        <v>0</v>
      </c>
      <c r="T3279" s="27">
        <v>361.35</v>
      </c>
      <c r="U3279" s="64">
        <f t="shared" si="258"/>
        <v>0</v>
      </c>
      <c r="V3279" s="65">
        <f t="shared" si="259"/>
        <v>361.35</v>
      </c>
    </row>
    <row r="3280" spans="1:22" x14ac:dyDescent="0.25">
      <c r="A3280" s="1" t="s">
        <v>3737</v>
      </c>
      <c r="B3280" t="s">
        <v>64</v>
      </c>
      <c r="C3280" t="s">
        <v>1688</v>
      </c>
      <c r="D3280" t="s">
        <v>1689</v>
      </c>
      <c r="E3280" t="s">
        <v>3</v>
      </c>
      <c r="F3280">
        <f t="shared" si="255"/>
        <v>7</v>
      </c>
      <c r="G3280" t="s">
        <v>3778</v>
      </c>
      <c r="H3280" t="s">
        <v>3779</v>
      </c>
      <c r="I3280" t="s">
        <v>3780</v>
      </c>
      <c r="J3280" t="s">
        <v>4397</v>
      </c>
      <c r="K3280" s="46">
        <v>0.81040000000000001</v>
      </c>
      <c r="L3280" s="27">
        <v>0</v>
      </c>
      <c r="M3280" s="27">
        <v>92.95</v>
      </c>
      <c r="N3280" s="27">
        <v>0</v>
      </c>
      <c r="O3280" s="70">
        <f t="shared" si="256"/>
        <v>92.95</v>
      </c>
      <c r="P3280" s="76">
        <v>0</v>
      </c>
      <c r="Q3280" s="66">
        <f t="shared" si="257"/>
        <v>0</v>
      </c>
      <c r="R3280" s="63">
        <v>0</v>
      </c>
      <c r="S3280" s="27">
        <v>0</v>
      </c>
      <c r="T3280" s="27">
        <v>92.95</v>
      </c>
      <c r="U3280" s="64">
        <f t="shared" si="258"/>
        <v>0</v>
      </c>
      <c r="V3280" s="65">
        <f t="shared" si="259"/>
        <v>92.95</v>
      </c>
    </row>
    <row r="3281" spans="1:22" x14ac:dyDescent="0.25">
      <c r="A3281" s="1" t="s">
        <v>3737</v>
      </c>
      <c r="B3281" t="s">
        <v>64</v>
      </c>
      <c r="C3281" t="s">
        <v>1688</v>
      </c>
      <c r="D3281" t="s">
        <v>1689</v>
      </c>
      <c r="E3281" t="s">
        <v>3</v>
      </c>
      <c r="F3281">
        <f t="shared" si="255"/>
        <v>7</v>
      </c>
      <c r="G3281" t="s">
        <v>3902</v>
      </c>
      <c r="H3281" t="s">
        <v>3782</v>
      </c>
      <c r="I3281" t="s">
        <v>3783</v>
      </c>
      <c r="J3281" t="s">
        <v>4397</v>
      </c>
      <c r="K3281" s="46">
        <v>0.97050000000000003</v>
      </c>
      <c r="L3281" s="27">
        <v>0</v>
      </c>
      <c r="M3281" s="27">
        <v>111.32</v>
      </c>
      <c r="N3281" s="27">
        <v>0</v>
      </c>
      <c r="O3281" s="70">
        <f t="shared" si="256"/>
        <v>111.32</v>
      </c>
      <c r="P3281" s="76">
        <v>0</v>
      </c>
      <c r="Q3281" s="66">
        <f t="shared" si="257"/>
        <v>0</v>
      </c>
      <c r="R3281" s="63">
        <v>0</v>
      </c>
      <c r="S3281" s="27">
        <v>0</v>
      </c>
      <c r="T3281" s="27">
        <v>111.32</v>
      </c>
      <c r="U3281" s="64">
        <f t="shared" si="258"/>
        <v>0</v>
      </c>
      <c r="V3281" s="65">
        <f t="shared" si="259"/>
        <v>111.32</v>
      </c>
    </row>
    <row r="3282" spans="1:22" x14ac:dyDescent="0.25">
      <c r="A3282" s="1" t="s">
        <v>3737</v>
      </c>
      <c r="B3282" t="s">
        <v>64</v>
      </c>
      <c r="C3282" t="s">
        <v>1688</v>
      </c>
      <c r="D3282" t="s">
        <v>1689</v>
      </c>
      <c r="E3282" t="s">
        <v>3</v>
      </c>
      <c r="F3282">
        <f t="shared" si="255"/>
        <v>7</v>
      </c>
      <c r="G3282" t="s">
        <v>3787</v>
      </c>
      <c r="H3282" t="s">
        <v>3782</v>
      </c>
      <c r="I3282" t="s">
        <v>3785</v>
      </c>
      <c r="J3282" t="s">
        <v>4397</v>
      </c>
      <c r="K3282" s="46">
        <v>1.9410000000000001</v>
      </c>
      <c r="L3282" s="27">
        <v>0</v>
      </c>
      <c r="M3282" s="27">
        <v>222.63</v>
      </c>
      <c r="N3282" s="27">
        <v>0</v>
      </c>
      <c r="O3282" s="70">
        <f t="shared" si="256"/>
        <v>222.63</v>
      </c>
      <c r="P3282" s="76">
        <v>0</v>
      </c>
      <c r="Q3282" s="66">
        <f t="shared" si="257"/>
        <v>0</v>
      </c>
      <c r="R3282" s="63">
        <v>0</v>
      </c>
      <c r="S3282" s="27">
        <v>0</v>
      </c>
      <c r="T3282" s="27">
        <v>222.63</v>
      </c>
      <c r="U3282" s="64">
        <f t="shared" si="258"/>
        <v>0</v>
      </c>
      <c r="V3282" s="65">
        <f t="shared" si="259"/>
        <v>222.63</v>
      </c>
    </row>
    <row r="3283" spans="1:22" x14ac:dyDescent="0.25">
      <c r="A3283" s="1" t="s">
        <v>3737</v>
      </c>
      <c r="B3283" t="s">
        <v>64</v>
      </c>
      <c r="C3283" t="s">
        <v>1690</v>
      </c>
      <c r="D3283" t="s">
        <v>1691</v>
      </c>
      <c r="E3283" t="s">
        <v>3</v>
      </c>
      <c r="F3283">
        <f t="shared" si="255"/>
        <v>7</v>
      </c>
      <c r="G3283" t="s">
        <v>3778</v>
      </c>
      <c r="H3283" t="s">
        <v>3779</v>
      </c>
      <c r="I3283" t="s">
        <v>3780</v>
      </c>
      <c r="J3283" t="s">
        <v>4397</v>
      </c>
      <c r="K3283" s="46">
        <v>0.70640000000000003</v>
      </c>
      <c r="L3283" s="27">
        <v>30.87</v>
      </c>
      <c r="M3283" s="27">
        <v>39.49</v>
      </c>
      <c r="N3283" s="27">
        <v>191.22</v>
      </c>
      <c r="O3283" s="70">
        <f t="shared" si="256"/>
        <v>261.58</v>
      </c>
      <c r="P3283" s="76">
        <v>1.4452463131471605</v>
      </c>
      <c r="Q3283" s="66">
        <f t="shared" si="257"/>
        <v>276.36</v>
      </c>
      <c r="R3283" s="63">
        <v>1</v>
      </c>
      <c r="S3283" s="27">
        <v>0</v>
      </c>
      <c r="T3283" s="27">
        <v>261.58</v>
      </c>
      <c r="U3283" s="64">
        <f t="shared" si="258"/>
        <v>276.36</v>
      </c>
      <c r="V3283" s="65">
        <f t="shared" si="259"/>
        <v>537.94000000000005</v>
      </c>
    </row>
    <row r="3284" spans="1:22" x14ac:dyDescent="0.25">
      <c r="A3284" s="1" t="s">
        <v>3737</v>
      </c>
      <c r="B3284" t="s">
        <v>64</v>
      </c>
      <c r="C3284" t="s">
        <v>1690</v>
      </c>
      <c r="D3284" t="s">
        <v>1691</v>
      </c>
      <c r="E3284" t="s">
        <v>3</v>
      </c>
      <c r="F3284">
        <f t="shared" si="255"/>
        <v>7</v>
      </c>
      <c r="G3284" t="s">
        <v>3902</v>
      </c>
      <c r="H3284" t="s">
        <v>3782</v>
      </c>
      <c r="I3284" t="s">
        <v>3783</v>
      </c>
      <c r="J3284" t="s">
        <v>4397</v>
      </c>
      <c r="K3284" s="46">
        <v>0.59919999999999995</v>
      </c>
      <c r="L3284" s="27">
        <v>188.39</v>
      </c>
      <c r="M3284" s="27">
        <v>33.5</v>
      </c>
      <c r="N3284" s="27">
        <v>0</v>
      </c>
      <c r="O3284" s="70">
        <f t="shared" si="256"/>
        <v>221.89</v>
      </c>
      <c r="P3284" s="76">
        <v>0</v>
      </c>
      <c r="Q3284" s="66">
        <f t="shared" si="257"/>
        <v>0</v>
      </c>
      <c r="R3284" s="63">
        <v>1</v>
      </c>
      <c r="S3284" s="27">
        <v>0</v>
      </c>
      <c r="T3284" s="27">
        <v>221.89</v>
      </c>
      <c r="U3284" s="64">
        <f t="shared" si="258"/>
        <v>0</v>
      </c>
      <c r="V3284" s="65">
        <f t="shared" si="259"/>
        <v>221.89</v>
      </c>
    </row>
    <row r="3285" spans="1:22" x14ac:dyDescent="0.25">
      <c r="A3285" s="1" t="s">
        <v>3737</v>
      </c>
      <c r="B3285" t="s">
        <v>64</v>
      </c>
      <c r="C3285" t="s">
        <v>1692</v>
      </c>
      <c r="D3285" t="s">
        <v>1693</v>
      </c>
      <c r="E3285" t="s">
        <v>3</v>
      </c>
      <c r="F3285">
        <f t="shared" si="255"/>
        <v>7</v>
      </c>
      <c r="G3285" t="s">
        <v>3778</v>
      </c>
      <c r="H3285" t="s">
        <v>3779</v>
      </c>
      <c r="I3285" t="s">
        <v>3780</v>
      </c>
      <c r="J3285" t="s">
        <v>4397</v>
      </c>
      <c r="K3285" s="46">
        <v>0.80220000000000002</v>
      </c>
      <c r="L3285" s="27">
        <v>17.329999999999998</v>
      </c>
      <c r="M3285" s="27">
        <v>258.47000000000003</v>
      </c>
      <c r="N3285" s="27">
        <v>307.56</v>
      </c>
      <c r="O3285" s="70">
        <f t="shared" si="256"/>
        <v>583.36</v>
      </c>
      <c r="P3285" s="76">
        <v>1.4452675220560784</v>
      </c>
      <c r="Q3285" s="66">
        <f t="shared" si="257"/>
        <v>444.51</v>
      </c>
      <c r="R3285" s="63">
        <v>1</v>
      </c>
      <c r="S3285" s="27">
        <v>0</v>
      </c>
      <c r="T3285" s="27">
        <v>583.36</v>
      </c>
      <c r="U3285" s="64">
        <f t="shared" si="258"/>
        <v>444.51</v>
      </c>
      <c r="V3285" s="65">
        <f t="shared" si="259"/>
        <v>1027.8699999999999</v>
      </c>
    </row>
    <row r="3286" spans="1:22" x14ac:dyDescent="0.25">
      <c r="A3286" s="1" t="s">
        <v>3737</v>
      </c>
      <c r="B3286" t="s">
        <v>64</v>
      </c>
      <c r="C3286" t="s">
        <v>1692</v>
      </c>
      <c r="D3286" t="s">
        <v>1693</v>
      </c>
      <c r="E3286" t="s">
        <v>3</v>
      </c>
      <c r="F3286">
        <f t="shared" si="255"/>
        <v>7</v>
      </c>
      <c r="G3286" t="s">
        <v>3902</v>
      </c>
      <c r="H3286" t="s">
        <v>3782</v>
      </c>
      <c r="I3286" t="s">
        <v>3783</v>
      </c>
      <c r="J3286" t="s">
        <v>4397</v>
      </c>
      <c r="K3286" s="46">
        <v>0.74580000000000002</v>
      </c>
      <c r="L3286" s="27">
        <v>302.05</v>
      </c>
      <c r="M3286" s="27">
        <v>240.3</v>
      </c>
      <c r="N3286" s="27">
        <v>0</v>
      </c>
      <c r="O3286" s="70">
        <f t="shared" si="256"/>
        <v>542.35</v>
      </c>
      <c r="P3286" s="76">
        <v>0</v>
      </c>
      <c r="Q3286" s="66">
        <f t="shared" si="257"/>
        <v>0</v>
      </c>
      <c r="R3286" s="63">
        <v>1</v>
      </c>
      <c r="S3286" s="27">
        <v>0</v>
      </c>
      <c r="T3286" s="27">
        <v>542.35</v>
      </c>
      <c r="U3286" s="64">
        <f t="shared" si="258"/>
        <v>0</v>
      </c>
      <c r="V3286" s="65">
        <f t="shared" si="259"/>
        <v>542.35</v>
      </c>
    </row>
    <row r="3287" spans="1:22" x14ac:dyDescent="0.25">
      <c r="A3287" s="1" t="s">
        <v>3737</v>
      </c>
      <c r="B3287" t="s">
        <v>64</v>
      </c>
      <c r="C3287" t="s">
        <v>1692</v>
      </c>
      <c r="D3287" t="s">
        <v>1693</v>
      </c>
      <c r="E3287" t="s">
        <v>3</v>
      </c>
      <c r="F3287">
        <f t="shared" si="255"/>
        <v>7</v>
      </c>
      <c r="G3287" t="s">
        <v>3796</v>
      </c>
      <c r="H3287" t="s">
        <v>3782</v>
      </c>
      <c r="I3287" t="s">
        <v>3783</v>
      </c>
      <c r="J3287" t="s">
        <v>4397</v>
      </c>
      <c r="K3287" s="46">
        <v>0.99439999999999995</v>
      </c>
      <c r="L3287" s="27">
        <v>402.73</v>
      </c>
      <c r="M3287" s="27">
        <v>320.39999999999998</v>
      </c>
      <c r="N3287" s="27">
        <v>0</v>
      </c>
      <c r="O3287" s="70">
        <f t="shared" si="256"/>
        <v>723.13</v>
      </c>
      <c r="P3287" s="76">
        <v>0</v>
      </c>
      <c r="Q3287" s="66">
        <f t="shared" si="257"/>
        <v>0</v>
      </c>
      <c r="R3287" s="63">
        <v>1</v>
      </c>
      <c r="S3287" s="27">
        <v>0</v>
      </c>
      <c r="T3287" s="27">
        <v>723.13</v>
      </c>
      <c r="U3287" s="64">
        <f t="shared" si="258"/>
        <v>0</v>
      </c>
      <c r="V3287" s="65">
        <f t="shared" si="259"/>
        <v>723.13</v>
      </c>
    </row>
    <row r="3288" spans="1:22" x14ac:dyDescent="0.25">
      <c r="A3288" s="1" t="s">
        <v>3737</v>
      </c>
      <c r="B3288" t="s">
        <v>64</v>
      </c>
      <c r="C3288" t="s">
        <v>1692</v>
      </c>
      <c r="D3288" t="s">
        <v>1693</v>
      </c>
      <c r="E3288" t="s">
        <v>3</v>
      </c>
      <c r="F3288">
        <f t="shared" si="255"/>
        <v>7</v>
      </c>
      <c r="G3288" t="s">
        <v>3787</v>
      </c>
      <c r="H3288" t="s">
        <v>3782</v>
      </c>
      <c r="I3288" t="s">
        <v>3785</v>
      </c>
      <c r="J3288" t="s">
        <v>4397</v>
      </c>
      <c r="K3288" s="46">
        <v>0.49719999999999998</v>
      </c>
      <c r="L3288" s="27">
        <v>0</v>
      </c>
      <c r="M3288" s="27">
        <v>160.19999999999999</v>
      </c>
      <c r="N3288" s="27">
        <v>201.36999999999998</v>
      </c>
      <c r="O3288" s="70">
        <f t="shared" si="256"/>
        <v>361.56999999999994</v>
      </c>
      <c r="P3288" s="76">
        <v>1.4452675220560784</v>
      </c>
      <c r="Q3288" s="66">
        <f t="shared" si="257"/>
        <v>291.02999999999997</v>
      </c>
      <c r="R3288" s="63">
        <v>1</v>
      </c>
      <c r="S3288" s="27">
        <v>0</v>
      </c>
      <c r="T3288" s="27">
        <v>361.56999999999994</v>
      </c>
      <c r="U3288" s="64">
        <f t="shared" si="258"/>
        <v>291.02999999999997</v>
      </c>
      <c r="V3288" s="65">
        <f t="shared" si="259"/>
        <v>652.59999999999991</v>
      </c>
    </row>
    <row r="3289" spans="1:22" x14ac:dyDescent="0.25">
      <c r="A3289" s="1" t="s">
        <v>3737</v>
      </c>
      <c r="B3289" t="s">
        <v>64</v>
      </c>
      <c r="C3289" t="s">
        <v>1694</v>
      </c>
      <c r="D3289" t="s">
        <v>1695</v>
      </c>
      <c r="E3289" t="s">
        <v>3</v>
      </c>
      <c r="F3289">
        <f t="shared" si="255"/>
        <v>7</v>
      </c>
      <c r="G3289" t="s">
        <v>3778</v>
      </c>
      <c r="H3289" t="s">
        <v>3779</v>
      </c>
      <c r="I3289" t="s">
        <v>3780</v>
      </c>
      <c r="J3289" t="s">
        <v>4397</v>
      </c>
      <c r="K3289" s="46">
        <v>0.76970000000000005</v>
      </c>
      <c r="L3289" s="27">
        <v>35.44</v>
      </c>
      <c r="M3289" s="27">
        <v>0</v>
      </c>
      <c r="N3289" s="27">
        <v>292.07</v>
      </c>
      <c r="O3289" s="70">
        <f t="shared" si="256"/>
        <v>327.51</v>
      </c>
      <c r="P3289" s="76">
        <v>1.445269969527853</v>
      </c>
      <c r="Q3289" s="66">
        <f t="shared" si="257"/>
        <v>422.12</v>
      </c>
      <c r="R3289" s="63">
        <v>1</v>
      </c>
      <c r="S3289" s="27">
        <v>0</v>
      </c>
      <c r="T3289" s="27">
        <v>327.51</v>
      </c>
      <c r="U3289" s="64">
        <f t="shared" si="258"/>
        <v>422.12</v>
      </c>
      <c r="V3289" s="65">
        <f t="shared" si="259"/>
        <v>749.63</v>
      </c>
    </row>
    <row r="3290" spans="1:22" x14ac:dyDescent="0.25">
      <c r="A3290" s="1" t="s">
        <v>3737</v>
      </c>
      <c r="B3290" t="s">
        <v>64</v>
      </c>
      <c r="C3290" t="s">
        <v>1696</v>
      </c>
      <c r="D3290" t="s">
        <v>1697</v>
      </c>
      <c r="E3290" t="s">
        <v>3</v>
      </c>
      <c r="F3290">
        <f t="shared" si="255"/>
        <v>7</v>
      </c>
      <c r="G3290" t="s">
        <v>3778</v>
      </c>
      <c r="H3290" t="s">
        <v>3779</v>
      </c>
      <c r="I3290" t="s">
        <v>3780</v>
      </c>
      <c r="J3290" t="s">
        <v>4397</v>
      </c>
      <c r="K3290" s="46">
        <v>0.80010000000000003</v>
      </c>
      <c r="L3290" s="27">
        <v>6.56</v>
      </c>
      <c r="M3290" s="27">
        <v>0</v>
      </c>
      <c r="N3290" s="27">
        <v>79.37</v>
      </c>
      <c r="O3290" s="70">
        <f t="shared" si="256"/>
        <v>85.93</v>
      </c>
      <c r="P3290" s="76">
        <v>1.4452563941035654</v>
      </c>
      <c r="Q3290" s="66">
        <f t="shared" si="257"/>
        <v>114.71</v>
      </c>
      <c r="R3290" s="63">
        <v>1</v>
      </c>
      <c r="S3290" s="27">
        <v>0</v>
      </c>
      <c r="T3290" s="27">
        <v>85.93</v>
      </c>
      <c r="U3290" s="64">
        <f t="shared" si="258"/>
        <v>114.71</v>
      </c>
      <c r="V3290" s="65">
        <f t="shared" si="259"/>
        <v>200.64</v>
      </c>
    </row>
    <row r="3291" spans="1:22" x14ac:dyDescent="0.25">
      <c r="A3291" s="1" t="s">
        <v>3737</v>
      </c>
      <c r="B3291" t="s">
        <v>64</v>
      </c>
      <c r="C3291" t="s">
        <v>1698</v>
      </c>
      <c r="D3291" t="s">
        <v>1699</v>
      </c>
      <c r="E3291" t="s">
        <v>3</v>
      </c>
      <c r="F3291">
        <f t="shared" si="255"/>
        <v>7</v>
      </c>
      <c r="G3291" t="s">
        <v>3778</v>
      </c>
      <c r="H3291" t="s">
        <v>3779</v>
      </c>
      <c r="I3291" t="s">
        <v>3780</v>
      </c>
      <c r="J3291" t="s">
        <v>4397</v>
      </c>
      <c r="K3291" s="46">
        <v>0.8649</v>
      </c>
      <c r="L3291" s="27">
        <v>0</v>
      </c>
      <c r="M3291" s="27">
        <v>0</v>
      </c>
      <c r="N3291" s="27">
        <v>0</v>
      </c>
      <c r="O3291" s="70">
        <f t="shared" si="256"/>
        <v>0</v>
      </c>
      <c r="P3291" s="76">
        <v>0</v>
      </c>
      <c r="Q3291" s="66">
        <f t="shared" si="257"/>
        <v>0</v>
      </c>
      <c r="R3291" s="63">
        <v>0</v>
      </c>
      <c r="S3291" s="27">
        <v>0</v>
      </c>
      <c r="T3291" s="27">
        <v>0</v>
      </c>
      <c r="U3291" s="64">
        <f t="shared" si="258"/>
        <v>0</v>
      </c>
      <c r="V3291" s="65">
        <f t="shared" si="259"/>
        <v>0</v>
      </c>
    </row>
    <row r="3292" spans="1:22" x14ac:dyDescent="0.25">
      <c r="A3292" s="1" t="s">
        <v>3737</v>
      </c>
      <c r="B3292" t="s">
        <v>64</v>
      </c>
      <c r="C3292" t="s">
        <v>1698</v>
      </c>
      <c r="D3292" t="s">
        <v>1699</v>
      </c>
      <c r="E3292" t="s">
        <v>3</v>
      </c>
      <c r="F3292">
        <f t="shared" si="255"/>
        <v>7</v>
      </c>
      <c r="G3292" t="s">
        <v>3902</v>
      </c>
      <c r="H3292" t="s">
        <v>3782</v>
      </c>
      <c r="I3292" t="s">
        <v>3783</v>
      </c>
      <c r="J3292" t="s">
        <v>4397</v>
      </c>
      <c r="K3292" s="46">
        <v>0.9889</v>
      </c>
      <c r="L3292" s="27">
        <v>0</v>
      </c>
      <c r="M3292" s="27">
        <v>0</v>
      </c>
      <c r="N3292" s="27">
        <v>0</v>
      </c>
      <c r="O3292" s="70">
        <f t="shared" si="256"/>
        <v>0</v>
      </c>
      <c r="P3292" s="76">
        <v>0</v>
      </c>
      <c r="Q3292" s="66">
        <f t="shared" si="257"/>
        <v>0</v>
      </c>
      <c r="R3292" s="63">
        <v>0</v>
      </c>
      <c r="S3292" s="27">
        <v>0</v>
      </c>
      <c r="T3292" s="27">
        <v>0</v>
      </c>
      <c r="U3292" s="64">
        <f t="shared" si="258"/>
        <v>0</v>
      </c>
      <c r="V3292" s="65">
        <f t="shared" si="259"/>
        <v>0</v>
      </c>
    </row>
    <row r="3293" spans="1:22" x14ac:dyDescent="0.25">
      <c r="A3293" s="1" t="s">
        <v>3737</v>
      </c>
      <c r="B3293" t="s">
        <v>64</v>
      </c>
      <c r="C3293" t="s">
        <v>1700</v>
      </c>
      <c r="D3293" t="s">
        <v>1701</v>
      </c>
      <c r="E3293" t="s">
        <v>3</v>
      </c>
      <c r="F3293">
        <f t="shared" si="255"/>
        <v>7</v>
      </c>
      <c r="G3293" t="s">
        <v>3778</v>
      </c>
      <c r="H3293" t="s">
        <v>3779</v>
      </c>
      <c r="I3293" t="s">
        <v>3780</v>
      </c>
      <c r="J3293" t="s">
        <v>4397</v>
      </c>
      <c r="K3293" s="46">
        <v>0.89449999999999996</v>
      </c>
      <c r="L3293" s="27">
        <v>0</v>
      </c>
      <c r="M3293" s="27">
        <v>600.79</v>
      </c>
      <c r="N3293" s="27">
        <v>503.07</v>
      </c>
      <c r="O3293" s="70">
        <f t="shared" si="256"/>
        <v>1103.8599999999999</v>
      </c>
      <c r="P3293" s="76">
        <v>1.4452636335529288</v>
      </c>
      <c r="Q3293" s="66">
        <f t="shared" si="257"/>
        <v>727.07</v>
      </c>
      <c r="R3293" s="63">
        <v>1</v>
      </c>
      <c r="S3293" s="27">
        <v>0</v>
      </c>
      <c r="T3293" s="27">
        <v>1103.8600000000001</v>
      </c>
      <c r="U3293" s="64">
        <f t="shared" si="258"/>
        <v>727.07</v>
      </c>
      <c r="V3293" s="65">
        <f t="shared" si="259"/>
        <v>1830.9300000000003</v>
      </c>
    </row>
    <row r="3294" spans="1:22" x14ac:dyDescent="0.25">
      <c r="A3294" s="1" t="s">
        <v>3737</v>
      </c>
      <c r="B3294" t="s">
        <v>64</v>
      </c>
      <c r="C3294" t="s">
        <v>1700</v>
      </c>
      <c r="D3294" t="s">
        <v>1701</v>
      </c>
      <c r="E3294" t="s">
        <v>3</v>
      </c>
      <c r="F3294">
        <f t="shared" si="255"/>
        <v>7</v>
      </c>
      <c r="G3294" t="s">
        <v>3902</v>
      </c>
      <c r="H3294" t="s">
        <v>3782</v>
      </c>
      <c r="I3294" t="s">
        <v>3783</v>
      </c>
      <c r="J3294" t="s">
        <v>4397</v>
      </c>
      <c r="K3294" s="46">
        <v>1.1007</v>
      </c>
      <c r="L3294" s="27">
        <v>619.03</v>
      </c>
      <c r="M3294" s="27">
        <v>739.29</v>
      </c>
      <c r="N3294" s="27">
        <v>0</v>
      </c>
      <c r="O3294" s="70">
        <f t="shared" si="256"/>
        <v>1358.32</v>
      </c>
      <c r="P3294" s="76">
        <v>0</v>
      </c>
      <c r="Q3294" s="66">
        <f t="shared" si="257"/>
        <v>0</v>
      </c>
      <c r="R3294" s="63">
        <v>1</v>
      </c>
      <c r="S3294" s="27">
        <v>0</v>
      </c>
      <c r="T3294" s="27">
        <v>1358.32</v>
      </c>
      <c r="U3294" s="64">
        <f t="shared" si="258"/>
        <v>0</v>
      </c>
      <c r="V3294" s="65">
        <f t="shared" si="259"/>
        <v>1358.32</v>
      </c>
    </row>
    <row r="3295" spans="1:22" x14ac:dyDescent="0.25">
      <c r="A3295" s="1" t="s">
        <v>3737</v>
      </c>
      <c r="B3295" t="s">
        <v>64</v>
      </c>
      <c r="C3295" t="s">
        <v>1700</v>
      </c>
      <c r="D3295" t="s">
        <v>1701</v>
      </c>
      <c r="E3295" t="s">
        <v>3</v>
      </c>
      <c r="F3295">
        <f t="shared" si="255"/>
        <v>7</v>
      </c>
      <c r="G3295" t="s">
        <v>3796</v>
      </c>
      <c r="H3295" t="s">
        <v>3782</v>
      </c>
      <c r="I3295" t="s">
        <v>3783</v>
      </c>
      <c r="J3295" t="s">
        <v>4397</v>
      </c>
      <c r="K3295" s="46">
        <v>1.1007</v>
      </c>
      <c r="L3295" s="27">
        <v>619.03</v>
      </c>
      <c r="M3295" s="27">
        <v>739.29</v>
      </c>
      <c r="N3295" s="27">
        <v>0</v>
      </c>
      <c r="O3295" s="70">
        <f t="shared" si="256"/>
        <v>1358.32</v>
      </c>
      <c r="P3295" s="76">
        <v>0</v>
      </c>
      <c r="Q3295" s="66">
        <f t="shared" si="257"/>
        <v>0</v>
      </c>
      <c r="R3295" s="63">
        <v>1</v>
      </c>
      <c r="S3295" s="27">
        <v>0</v>
      </c>
      <c r="T3295" s="27">
        <v>1358.32</v>
      </c>
      <c r="U3295" s="64">
        <f t="shared" si="258"/>
        <v>0</v>
      </c>
      <c r="V3295" s="65">
        <f t="shared" si="259"/>
        <v>1358.32</v>
      </c>
    </row>
    <row r="3296" spans="1:22" x14ac:dyDescent="0.25">
      <c r="A3296" s="1" t="s">
        <v>3737</v>
      </c>
      <c r="B3296" t="s">
        <v>64</v>
      </c>
      <c r="C3296" t="s">
        <v>1700</v>
      </c>
      <c r="D3296" t="s">
        <v>1701</v>
      </c>
      <c r="E3296" t="s">
        <v>3</v>
      </c>
      <c r="F3296">
        <f t="shared" si="255"/>
        <v>7</v>
      </c>
      <c r="G3296" t="s">
        <v>3787</v>
      </c>
      <c r="H3296" t="s">
        <v>3782</v>
      </c>
      <c r="I3296" t="s">
        <v>3785</v>
      </c>
      <c r="J3296" t="s">
        <v>4397</v>
      </c>
      <c r="K3296" s="46">
        <v>0.89890000000000003</v>
      </c>
      <c r="L3296" s="27">
        <v>0</v>
      </c>
      <c r="M3296" s="27">
        <v>603.75</v>
      </c>
      <c r="N3296" s="27">
        <v>505.53999999999996</v>
      </c>
      <c r="O3296" s="70">
        <f t="shared" si="256"/>
        <v>1109.29</v>
      </c>
      <c r="P3296" s="76">
        <v>1.4452636335529288</v>
      </c>
      <c r="Q3296" s="66">
        <f t="shared" si="257"/>
        <v>730.64</v>
      </c>
      <c r="R3296" s="63">
        <v>1</v>
      </c>
      <c r="S3296" s="27">
        <v>0</v>
      </c>
      <c r="T3296" s="27">
        <v>1109.29</v>
      </c>
      <c r="U3296" s="64">
        <f t="shared" si="258"/>
        <v>730.64</v>
      </c>
      <c r="V3296" s="65">
        <f t="shared" si="259"/>
        <v>1839.9299999999998</v>
      </c>
    </row>
    <row r="3297" spans="1:22" x14ac:dyDescent="0.25">
      <c r="A3297" s="1" t="s">
        <v>3737</v>
      </c>
      <c r="B3297" t="s">
        <v>64</v>
      </c>
      <c r="C3297" t="s">
        <v>1700</v>
      </c>
      <c r="D3297" t="s">
        <v>1701</v>
      </c>
      <c r="E3297" t="s">
        <v>3</v>
      </c>
      <c r="F3297">
        <f t="shared" si="255"/>
        <v>7</v>
      </c>
      <c r="G3297" t="s">
        <v>3869</v>
      </c>
      <c r="H3297" t="s">
        <v>3782</v>
      </c>
      <c r="I3297" t="s">
        <v>3785</v>
      </c>
      <c r="J3297" t="s">
        <v>4397</v>
      </c>
      <c r="K3297" s="46">
        <v>0.44950000000000001</v>
      </c>
      <c r="L3297" s="27">
        <v>0</v>
      </c>
      <c r="M3297" s="27">
        <v>301.91000000000003</v>
      </c>
      <c r="N3297" s="27">
        <v>252.79999999999998</v>
      </c>
      <c r="O3297" s="70">
        <f t="shared" si="256"/>
        <v>554.71</v>
      </c>
      <c r="P3297" s="76">
        <v>1.4452636335529288</v>
      </c>
      <c r="Q3297" s="66">
        <f t="shared" si="257"/>
        <v>365.36</v>
      </c>
      <c r="R3297" s="63">
        <v>1</v>
      </c>
      <c r="S3297" s="27">
        <v>0</v>
      </c>
      <c r="T3297" s="27">
        <v>554.71</v>
      </c>
      <c r="U3297" s="64">
        <f t="shared" si="258"/>
        <v>365.36</v>
      </c>
      <c r="V3297" s="65">
        <f t="shared" si="259"/>
        <v>920.07</v>
      </c>
    </row>
    <row r="3298" spans="1:22" x14ac:dyDescent="0.25">
      <c r="A3298" s="1" t="s">
        <v>3737</v>
      </c>
      <c r="B3298" t="s">
        <v>64</v>
      </c>
      <c r="C3298" t="s">
        <v>1702</v>
      </c>
      <c r="D3298" t="s">
        <v>1703</v>
      </c>
      <c r="E3298" t="s">
        <v>3</v>
      </c>
      <c r="F3298">
        <f t="shared" si="255"/>
        <v>7</v>
      </c>
      <c r="G3298" t="s">
        <v>3778</v>
      </c>
      <c r="H3298" t="s">
        <v>3779</v>
      </c>
      <c r="I3298" t="s">
        <v>3780</v>
      </c>
      <c r="J3298" t="s">
        <v>4397</v>
      </c>
      <c r="K3298" s="46">
        <v>0.79869999999999997</v>
      </c>
      <c r="L3298" s="27">
        <v>0</v>
      </c>
      <c r="M3298" s="27">
        <v>96.72</v>
      </c>
      <c r="N3298" s="27">
        <v>60.62</v>
      </c>
      <c r="O3298" s="70">
        <f t="shared" si="256"/>
        <v>157.34</v>
      </c>
      <c r="P3298" s="76">
        <v>1.4452458051221666</v>
      </c>
      <c r="Q3298" s="66">
        <f t="shared" si="257"/>
        <v>87.61</v>
      </c>
      <c r="R3298" s="63">
        <v>1</v>
      </c>
      <c r="S3298" s="27">
        <v>0</v>
      </c>
      <c r="T3298" s="27">
        <v>157.34</v>
      </c>
      <c r="U3298" s="64">
        <f t="shared" si="258"/>
        <v>87.61</v>
      </c>
      <c r="V3298" s="65">
        <f t="shared" si="259"/>
        <v>244.95</v>
      </c>
    </row>
    <row r="3299" spans="1:22" x14ac:dyDescent="0.25">
      <c r="A3299" s="1" t="s">
        <v>3737</v>
      </c>
      <c r="B3299" t="s">
        <v>64</v>
      </c>
      <c r="C3299" t="s">
        <v>1702</v>
      </c>
      <c r="D3299" t="s">
        <v>1703</v>
      </c>
      <c r="E3299" t="s">
        <v>3</v>
      </c>
      <c r="F3299">
        <f t="shared" si="255"/>
        <v>7</v>
      </c>
      <c r="G3299" t="s">
        <v>3902</v>
      </c>
      <c r="H3299" t="s">
        <v>3782</v>
      </c>
      <c r="I3299" t="s">
        <v>3783</v>
      </c>
      <c r="J3299" t="s">
        <v>4397</v>
      </c>
      <c r="K3299" s="46">
        <v>0.99160000000000004</v>
      </c>
      <c r="L3299" s="27">
        <v>75.260000000000005</v>
      </c>
      <c r="M3299" s="27">
        <v>120.08</v>
      </c>
      <c r="N3299" s="27">
        <v>0</v>
      </c>
      <c r="O3299" s="70">
        <f t="shared" si="256"/>
        <v>195.34</v>
      </c>
      <c r="P3299" s="76">
        <v>0</v>
      </c>
      <c r="Q3299" s="66">
        <f t="shared" si="257"/>
        <v>0</v>
      </c>
      <c r="R3299" s="63">
        <v>1</v>
      </c>
      <c r="S3299" s="27">
        <v>0</v>
      </c>
      <c r="T3299" s="27">
        <v>195.34</v>
      </c>
      <c r="U3299" s="64">
        <f t="shared" si="258"/>
        <v>0</v>
      </c>
      <c r="V3299" s="65">
        <f t="shared" si="259"/>
        <v>195.34</v>
      </c>
    </row>
    <row r="3300" spans="1:22" x14ac:dyDescent="0.25">
      <c r="A3300" s="1" t="s">
        <v>3737</v>
      </c>
      <c r="B3300" t="s">
        <v>64</v>
      </c>
      <c r="C3300" t="s">
        <v>1702</v>
      </c>
      <c r="D3300" t="s">
        <v>1703</v>
      </c>
      <c r="E3300" t="s">
        <v>3</v>
      </c>
      <c r="F3300">
        <f t="shared" si="255"/>
        <v>7</v>
      </c>
      <c r="G3300" t="s">
        <v>3909</v>
      </c>
      <c r="H3300" t="s">
        <v>3782</v>
      </c>
      <c r="I3300" t="s">
        <v>3783</v>
      </c>
      <c r="J3300" t="s">
        <v>4397</v>
      </c>
      <c r="K3300" s="46">
        <v>0.96220000000000006</v>
      </c>
      <c r="L3300" s="27">
        <v>73.03</v>
      </c>
      <c r="M3300" s="27">
        <v>116.52</v>
      </c>
      <c r="N3300" s="27">
        <v>0</v>
      </c>
      <c r="O3300" s="70">
        <f t="shared" si="256"/>
        <v>189.55</v>
      </c>
      <c r="P3300" s="76">
        <v>0</v>
      </c>
      <c r="Q3300" s="66">
        <f t="shared" si="257"/>
        <v>0</v>
      </c>
      <c r="R3300" s="63">
        <v>1</v>
      </c>
      <c r="S3300" s="27">
        <v>0</v>
      </c>
      <c r="T3300" s="27">
        <v>189.55</v>
      </c>
      <c r="U3300" s="64">
        <f t="shared" si="258"/>
        <v>0</v>
      </c>
      <c r="V3300" s="65">
        <f t="shared" si="259"/>
        <v>189.55</v>
      </c>
    </row>
    <row r="3301" spans="1:22" x14ac:dyDescent="0.25">
      <c r="A3301" s="1" t="s">
        <v>3737</v>
      </c>
      <c r="B3301" t="s">
        <v>64</v>
      </c>
      <c r="C3301" t="s">
        <v>1702</v>
      </c>
      <c r="D3301" t="s">
        <v>1703</v>
      </c>
      <c r="E3301" t="s">
        <v>3</v>
      </c>
      <c r="F3301">
        <f t="shared" si="255"/>
        <v>7</v>
      </c>
      <c r="G3301" t="s">
        <v>3787</v>
      </c>
      <c r="H3301" t="s">
        <v>3782</v>
      </c>
      <c r="I3301" t="s">
        <v>3785</v>
      </c>
      <c r="J3301" t="s">
        <v>4397</v>
      </c>
      <c r="K3301" s="46">
        <v>0.99160000000000004</v>
      </c>
      <c r="L3301" s="27">
        <v>0</v>
      </c>
      <c r="M3301" s="27">
        <v>120.08</v>
      </c>
      <c r="N3301" s="27">
        <v>75.260000000000005</v>
      </c>
      <c r="O3301" s="70">
        <f t="shared" si="256"/>
        <v>195.34</v>
      </c>
      <c r="P3301" s="76">
        <v>1.4452458051221666</v>
      </c>
      <c r="Q3301" s="66">
        <f t="shared" si="257"/>
        <v>108.77</v>
      </c>
      <c r="R3301" s="63">
        <v>1</v>
      </c>
      <c r="S3301" s="27">
        <v>0</v>
      </c>
      <c r="T3301" s="27">
        <v>195.34</v>
      </c>
      <c r="U3301" s="64">
        <f t="shared" si="258"/>
        <v>108.77</v>
      </c>
      <c r="V3301" s="65">
        <f t="shared" si="259"/>
        <v>304.11</v>
      </c>
    </row>
    <row r="3302" spans="1:22" x14ac:dyDescent="0.25">
      <c r="A3302" s="1" t="s">
        <v>3737</v>
      </c>
      <c r="B3302" t="s">
        <v>64</v>
      </c>
      <c r="C3302" t="s">
        <v>1704</v>
      </c>
      <c r="D3302" t="s">
        <v>64</v>
      </c>
      <c r="E3302" t="s">
        <v>3</v>
      </c>
      <c r="F3302">
        <f t="shared" si="255"/>
        <v>7</v>
      </c>
      <c r="G3302" t="s">
        <v>3778</v>
      </c>
      <c r="H3302" t="s">
        <v>3779</v>
      </c>
      <c r="I3302" t="s">
        <v>3780</v>
      </c>
      <c r="J3302" t="s">
        <v>4397</v>
      </c>
      <c r="K3302" s="46">
        <v>0.45050000000000001</v>
      </c>
      <c r="L3302" s="27">
        <v>0</v>
      </c>
      <c r="M3302" s="27">
        <v>112.47</v>
      </c>
      <c r="N3302" s="27">
        <v>0</v>
      </c>
      <c r="O3302" s="70">
        <f t="shared" si="256"/>
        <v>112.47</v>
      </c>
      <c r="P3302" s="76">
        <v>0</v>
      </c>
      <c r="Q3302" s="66">
        <f t="shared" si="257"/>
        <v>0</v>
      </c>
      <c r="R3302" s="63">
        <v>0</v>
      </c>
      <c r="S3302" s="27">
        <v>0</v>
      </c>
      <c r="T3302" s="27">
        <v>112.47</v>
      </c>
      <c r="U3302" s="64">
        <f t="shared" si="258"/>
        <v>0</v>
      </c>
      <c r="V3302" s="65">
        <f t="shared" si="259"/>
        <v>112.47</v>
      </c>
    </row>
    <row r="3303" spans="1:22" x14ac:dyDescent="0.25">
      <c r="A3303" s="1" t="s">
        <v>3737</v>
      </c>
      <c r="B3303" t="s">
        <v>64</v>
      </c>
      <c r="C3303" t="s">
        <v>1704</v>
      </c>
      <c r="D3303" t="s">
        <v>64</v>
      </c>
      <c r="E3303" t="s">
        <v>3</v>
      </c>
      <c r="F3303">
        <f t="shared" si="255"/>
        <v>7</v>
      </c>
      <c r="G3303" t="s">
        <v>3902</v>
      </c>
      <c r="H3303" t="s">
        <v>3782</v>
      </c>
      <c r="I3303" t="s">
        <v>3783</v>
      </c>
      <c r="J3303" t="s">
        <v>4397</v>
      </c>
      <c r="K3303" s="46">
        <v>0.43380000000000002</v>
      </c>
      <c r="L3303" s="27">
        <v>0</v>
      </c>
      <c r="M3303" s="27">
        <v>108.3</v>
      </c>
      <c r="N3303" s="27">
        <v>0</v>
      </c>
      <c r="O3303" s="70">
        <f t="shared" si="256"/>
        <v>108.3</v>
      </c>
      <c r="P3303" s="76">
        <v>0</v>
      </c>
      <c r="Q3303" s="66">
        <f t="shared" si="257"/>
        <v>0</v>
      </c>
      <c r="R3303" s="63">
        <v>0</v>
      </c>
      <c r="S3303" s="27">
        <v>0</v>
      </c>
      <c r="T3303" s="27">
        <v>108.3</v>
      </c>
      <c r="U3303" s="64">
        <f t="shared" si="258"/>
        <v>0</v>
      </c>
      <c r="V3303" s="65">
        <f t="shared" si="259"/>
        <v>108.3</v>
      </c>
    </row>
    <row r="3304" spans="1:22" x14ac:dyDescent="0.25">
      <c r="A3304" s="1" t="s">
        <v>3737</v>
      </c>
      <c r="B3304" t="s">
        <v>64</v>
      </c>
      <c r="C3304" t="s">
        <v>1705</v>
      </c>
      <c r="D3304" t="s">
        <v>1706</v>
      </c>
      <c r="E3304" t="s">
        <v>3</v>
      </c>
      <c r="F3304">
        <f t="shared" si="255"/>
        <v>7</v>
      </c>
      <c r="G3304" t="s">
        <v>3778</v>
      </c>
      <c r="H3304" t="s">
        <v>3779</v>
      </c>
      <c r="I3304" t="s">
        <v>3780</v>
      </c>
      <c r="J3304" t="s">
        <v>4397</v>
      </c>
      <c r="K3304" s="46">
        <v>0.53890000000000005</v>
      </c>
      <c r="L3304" s="27">
        <v>33.56</v>
      </c>
      <c r="M3304" s="27">
        <v>187.32</v>
      </c>
      <c r="N3304" s="27">
        <v>186.78</v>
      </c>
      <c r="O3304" s="70">
        <f t="shared" si="256"/>
        <v>407.65999999999997</v>
      </c>
      <c r="P3304" s="76">
        <v>1.4452832209015953</v>
      </c>
      <c r="Q3304" s="66">
        <f t="shared" si="257"/>
        <v>269.95</v>
      </c>
      <c r="R3304" s="63">
        <v>1</v>
      </c>
      <c r="S3304" s="27">
        <v>0</v>
      </c>
      <c r="T3304" s="27">
        <v>407.65999999999997</v>
      </c>
      <c r="U3304" s="64">
        <f t="shared" si="258"/>
        <v>269.95</v>
      </c>
      <c r="V3304" s="65">
        <f t="shared" si="259"/>
        <v>677.6099999999999</v>
      </c>
    </row>
    <row r="3305" spans="1:22" x14ac:dyDescent="0.25">
      <c r="A3305" s="1" t="s">
        <v>3737</v>
      </c>
      <c r="B3305" t="s">
        <v>64</v>
      </c>
      <c r="C3305" t="s">
        <v>1707</v>
      </c>
      <c r="D3305" t="s">
        <v>1708</v>
      </c>
      <c r="E3305" t="s">
        <v>3</v>
      </c>
      <c r="F3305">
        <f t="shared" si="255"/>
        <v>7</v>
      </c>
      <c r="G3305" t="s">
        <v>3778</v>
      </c>
      <c r="H3305" t="s">
        <v>3779</v>
      </c>
      <c r="I3305" t="s">
        <v>3780</v>
      </c>
      <c r="J3305" t="s">
        <v>4397</v>
      </c>
      <c r="K3305" s="46">
        <v>0.78659999999999997</v>
      </c>
      <c r="L3305" s="27">
        <v>13.95</v>
      </c>
      <c r="M3305" s="27">
        <v>101.86</v>
      </c>
      <c r="N3305" s="27">
        <v>65.179999999999993</v>
      </c>
      <c r="O3305" s="70">
        <f t="shared" si="256"/>
        <v>180.99</v>
      </c>
      <c r="P3305" s="76">
        <v>1.4452285977293646</v>
      </c>
      <c r="Q3305" s="66">
        <f t="shared" si="257"/>
        <v>94.2</v>
      </c>
      <c r="R3305" s="63">
        <v>1</v>
      </c>
      <c r="S3305" s="27">
        <v>0</v>
      </c>
      <c r="T3305" s="27">
        <v>180.99</v>
      </c>
      <c r="U3305" s="64">
        <f t="shared" si="258"/>
        <v>94.2</v>
      </c>
      <c r="V3305" s="65">
        <f t="shared" si="259"/>
        <v>275.19</v>
      </c>
    </row>
    <row r="3306" spans="1:22" x14ac:dyDescent="0.25">
      <c r="A3306" s="1" t="s">
        <v>3737</v>
      </c>
      <c r="B3306" t="s">
        <v>64</v>
      </c>
      <c r="C3306" t="s">
        <v>1707</v>
      </c>
      <c r="D3306" t="s">
        <v>1708</v>
      </c>
      <c r="E3306" t="s">
        <v>3</v>
      </c>
      <c r="F3306">
        <f t="shared" si="255"/>
        <v>7</v>
      </c>
      <c r="G3306" t="s">
        <v>3902</v>
      </c>
      <c r="H3306" t="s">
        <v>3782</v>
      </c>
      <c r="I3306" t="s">
        <v>3783</v>
      </c>
      <c r="J3306" t="s">
        <v>4397</v>
      </c>
      <c r="K3306" s="46">
        <v>1</v>
      </c>
      <c r="L3306" s="27">
        <v>100.6</v>
      </c>
      <c r="M3306" s="27">
        <v>129.5</v>
      </c>
      <c r="N3306" s="27">
        <v>0</v>
      </c>
      <c r="O3306" s="70">
        <f t="shared" si="256"/>
        <v>230.1</v>
      </c>
      <c r="P3306" s="76">
        <v>0</v>
      </c>
      <c r="Q3306" s="66">
        <f t="shared" si="257"/>
        <v>0</v>
      </c>
      <c r="R3306" s="63">
        <v>1</v>
      </c>
      <c r="S3306" s="27">
        <v>0</v>
      </c>
      <c r="T3306" s="27">
        <v>230.1</v>
      </c>
      <c r="U3306" s="64">
        <f t="shared" si="258"/>
        <v>0</v>
      </c>
      <c r="V3306" s="65">
        <f t="shared" si="259"/>
        <v>230.1</v>
      </c>
    </row>
    <row r="3307" spans="1:22" x14ac:dyDescent="0.25">
      <c r="A3307" s="1" t="s">
        <v>3737</v>
      </c>
      <c r="B3307" t="s">
        <v>64</v>
      </c>
      <c r="C3307" t="s">
        <v>1709</v>
      </c>
      <c r="D3307" t="s">
        <v>1710</v>
      </c>
      <c r="E3307" t="s">
        <v>3</v>
      </c>
      <c r="F3307">
        <f t="shared" si="255"/>
        <v>7</v>
      </c>
      <c r="G3307" t="s">
        <v>3778</v>
      </c>
      <c r="H3307" t="s">
        <v>3779</v>
      </c>
      <c r="I3307" t="s">
        <v>3780</v>
      </c>
      <c r="J3307" t="s">
        <v>4397</v>
      </c>
      <c r="K3307" s="46">
        <v>0.8347</v>
      </c>
      <c r="L3307" s="27">
        <v>18.45</v>
      </c>
      <c r="M3307" s="27">
        <v>826.27</v>
      </c>
      <c r="N3307" s="27">
        <v>96.399999999999991</v>
      </c>
      <c r="O3307" s="70">
        <f t="shared" si="256"/>
        <v>941.12</v>
      </c>
      <c r="P3307" s="76">
        <v>1.4452544378698224</v>
      </c>
      <c r="Q3307" s="66">
        <f t="shared" si="257"/>
        <v>139.32</v>
      </c>
      <c r="R3307" s="63">
        <v>1</v>
      </c>
      <c r="S3307" s="27">
        <v>0</v>
      </c>
      <c r="T3307" s="27">
        <v>941.12</v>
      </c>
      <c r="U3307" s="64">
        <f t="shared" si="258"/>
        <v>139.32</v>
      </c>
      <c r="V3307" s="65">
        <f t="shared" si="259"/>
        <v>1080.44</v>
      </c>
    </row>
    <row r="3308" spans="1:22" x14ac:dyDescent="0.25">
      <c r="A3308" s="1" t="s">
        <v>3737</v>
      </c>
      <c r="B3308" t="s">
        <v>64</v>
      </c>
      <c r="C3308" t="s">
        <v>1709</v>
      </c>
      <c r="D3308" t="s">
        <v>1710</v>
      </c>
      <c r="E3308" t="s">
        <v>3</v>
      </c>
      <c r="F3308">
        <f t="shared" si="255"/>
        <v>7</v>
      </c>
      <c r="G3308" t="s">
        <v>3784</v>
      </c>
      <c r="H3308" t="s">
        <v>3782</v>
      </c>
      <c r="I3308" t="s">
        <v>3785</v>
      </c>
      <c r="J3308" t="s">
        <v>4397</v>
      </c>
      <c r="K3308" s="46">
        <v>0.8347</v>
      </c>
      <c r="L3308" s="27">
        <v>0</v>
      </c>
      <c r="M3308" s="27">
        <v>826.27</v>
      </c>
      <c r="N3308" s="27">
        <v>114.85</v>
      </c>
      <c r="O3308" s="70">
        <f t="shared" si="256"/>
        <v>941.12</v>
      </c>
      <c r="P3308" s="76">
        <v>1.4452544378698224</v>
      </c>
      <c r="Q3308" s="66">
        <f t="shared" si="257"/>
        <v>165.99</v>
      </c>
      <c r="R3308" s="63">
        <v>1</v>
      </c>
      <c r="S3308" s="27">
        <v>0</v>
      </c>
      <c r="T3308" s="27">
        <v>941.12</v>
      </c>
      <c r="U3308" s="64">
        <f t="shared" si="258"/>
        <v>165.99</v>
      </c>
      <c r="V3308" s="65">
        <f t="shared" si="259"/>
        <v>1107.1100000000001</v>
      </c>
    </row>
    <row r="3309" spans="1:22" x14ac:dyDescent="0.25">
      <c r="A3309" s="1" t="s">
        <v>3737</v>
      </c>
      <c r="B3309" t="s">
        <v>64</v>
      </c>
      <c r="C3309" t="s">
        <v>1711</v>
      </c>
      <c r="D3309" t="s">
        <v>1211</v>
      </c>
      <c r="E3309" t="s">
        <v>3</v>
      </c>
      <c r="F3309">
        <f t="shared" si="255"/>
        <v>7</v>
      </c>
      <c r="G3309" t="s">
        <v>3778</v>
      </c>
      <c r="H3309" t="s">
        <v>3779</v>
      </c>
      <c r="I3309" t="s">
        <v>3780</v>
      </c>
      <c r="J3309" t="s">
        <v>4397</v>
      </c>
      <c r="K3309" s="46">
        <v>0.85109999999999997</v>
      </c>
      <c r="L3309" s="27">
        <v>0</v>
      </c>
      <c r="M3309" s="27">
        <v>189.37</v>
      </c>
      <c r="N3309" s="27">
        <v>54.56</v>
      </c>
      <c r="O3309" s="70">
        <f t="shared" si="256"/>
        <v>243.93</v>
      </c>
      <c r="P3309" s="76">
        <v>1.4451979472140761</v>
      </c>
      <c r="Q3309" s="66">
        <f t="shared" si="257"/>
        <v>78.849999999999994</v>
      </c>
      <c r="R3309" s="63">
        <v>1</v>
      </c>
      <c r="S3309" s="27">
        <v>0</v>
      </c>
      <c r="T3309" s="27">
        <v>243.93</v>
      </c>
      <c r="U3309" s="64">
        <f t="shared" si="258"/>
        <v>78.849999999999994</v>
      </c>
      <c r="V3309" s="65">
        <f t="shared" si="259"/>
        <v>322.77999999999997</v>
      </c>
    </row>
    <row r="3310" spans="1:22" x14ac:dyDescent="0.25">
      <c r="A3310" s="1" t="s">
        <v>3737</v>
      </c>
      <c r="B3310" t="s">
        <v>64</v>
      </c>
      <c r="C3310" t="s">
        <v>1711</v>
      </c>
      <c r="D3310" t="s">
        <v>1211</v>
      </c>
      <c r="E3310" t="s">
        <v>3</v>
      </c>
      <c r="F3310">
        <f t="shared" si="255"/>
        <v>7</v>
      </c>
      <c r="G3310" t="s">
        <v>3902</v>
      </c>
      <c r="H3310" t="s">
        <v>3782</v>
      </c>
      <c r="I3310" t="s">
        <v>3783</v>
      </c>
      <c r="J3310" t="s">
        <v>4397</v>
      </c>
      <c r="K3310" s="46">
        <v>1</v>
      </c>
      <c r="L3310" s="27">
        <v>64.099999999999994</v>
      </c>
      <c r="M3310" s="27">
        <v>222.51</v>
      </c>
      <c r="N3310" s="27">
        <v>0</v>
      </c>
      <c r="O3310" s="70">
        <f t="shared" si="256"/>
        <v>286.61</v>
      </c>
      <c r="P3310" s="76">
        <v>0</v>
      </c>
      <c r="Q3310" s="66">
        <f t="shared" si="257"/>
        <v>0</v>
      </c>
      <c r="R3310" s="63">
        <v>1</v>
      </c>
      <c r="S3310" s="27">
        <v>0</v>
      </c>
      <c r="T3310" s="27">
        <v>286.61</v>
      </c>
      <c r="U3310" s="64">
        <f t="shared" si="258"/>
        <v>0</v>
      </c>
      <c r="V3310" s="65">
        <f t="shared" si="259"/>
        <v>286.61</v>
      </c>
    </row>
    <row r="3311" spans="1:22" x14ac:dyDescent="0.25">
      <c r="A3311" s="1" t="s">
        <v>3737</v>
      </c>
      <c r="B3311" t="s">
        <v>64</v>
      </c>
      <c r="C3311" t="s">
        <v>1712</v>
      </c>
      <c r="D3311" t="s">
        <v>1713</v>
      </c>
      <c r="E3311" t="s">
        <v>3</v>
      </c>
      <c r="F3311">
        <f t="shared" si="255"/>
        <v>7</v>
      </c>
      <c r="G3311" t="s">
        <v>3778</v>
      </c>
      <c r="H3311" t="s">
        <v>3779</v>
      </c>
      <c r="I3311" t="s">
        <v>3780</v>
      </c>
      <c r="J3311" t="s">
        <v>4397</v>
      </c>
      <c r="K3311" s="46">
        <v>0.7843</v>
      </c>
      <c r="L3311" s="27">
        <v>0</v>
      </c>
      <c r="M3311" s="27">
        <v>121.02</v>
      </c>
      <c r="N3311" s="27">
        <v>0</v>
      </c>
      <c r="O3311" s="70">
        <f t="shared" si="256"/>
        <v>121.02</v>
      </c>
      <c r="P3311" s="76">
        <v>0</v>
      </c>
      <c r="Q3311" s="66">
        <f t="shared" si="257"/>
        <v>0</v>
      </c>
      <c r="R3311" s="63">
        <v>0</v>
      </c>
      <c r="S3311" s="27">
        <v>0</v>
      </c>
      <c r="T3311" s="27">
        <v>121.02</v>
      </c>
      <c r="U3311" s="64">
        <f t="shared" si="258"/>
        <v>0</v>
      </c>
      <c r="V3311" s="65">
        <f t="shared" si="259"/>
        <v>121.02</v>
      </c>
    </row>
    <row r="3312" spans="1:22" x14ac:dyDescent="0.25">
      <c r="A3312" s="1" t="s">
        <v>3737</v>
      </c>
      <c r="B3312" t="s">
        <v>64</v>
      </c>
      <c r="C3312" t="s">
        <v>1714</v>
      </c>
      <c r="D3312" t="s">
        <v>1715</v>
      </c>
      <c r="E3312" t="s">
        <v>3</v>
      </c>
      <c r="F3312">
        <f t="shared" si="255"/>
        <v>7</v>
      </c>
      <c r="G3312" t="s">
        <v>3778</v>
      </c>
      <c r="H3312" t="s">
        <v>3779</v>
      </c>
      <c r="I3312" t="s">
        <v>3780</v>
      </c>
      <c r="J3312" t="s">
        <v>4397</v>
      </c>
      <c r="K3312" s="46">
        <v>0.77629999999999999</v>
      </c>
      <c r="L3312" s="27">
        <v>0</v>
      </c>
      <c r="M3312" s="27">
        <v>34.549999999999997</v>
      </c>
      <c r="N3312" s="27">
        <v>0</v>
      </c>
      <c r="O3312" s="70">
        <f t="shared" si="256"/>
        <v>34.549999999999997</v>
      </c>
      <c r="P3312" s="76">
        <v>0</v>
      </c>
      <c r="Q3312" s="66">
        <f t="shared" si="257"/>
        <v>0</v>
      </c>
      <c r="R3312" s="63">
        <v>0</v>
      </c>
      <c r="S3312" s="27">
        <v>0</v>
      </c>
      <c r="T3312" s="27">
        <v>34.549999999999997</v>
      </c>
      <c r="U3312" s="64">
        <f t="shared" si="258"/>
        <v>0</v>
      </c>
      <c r="V3312" s="65">
        <f t="shared" si="259"/>
        <v>34.549999999999997</v>
      </c>
    </row>
    <row r="3313" spans="1:22" x14ac:dyDescent="0.25">
      <c r="A3313" s="1" t="s">
        <v>3737</v>
      </c>
      <c r="B3313" t="s">
        <v>64</v>
      </c>
      <c r="C3313" t="s">
        <v>2584</v>
      </c>
      <c r="D3313" t="s">
        <v>2585</v>
      </c>
      <c r="E3313" t="s">
        <v>1</v>
      </c>
      <c r="F3313">
        <f t="shared" si="255"/>
        <v>7</v>
      </c>
      <c r="G3313" t="s">
        <v>3778</v>
      </c>
      <c r="H3313" t="s">
        <v>3779</v>
      </c>
      <c r="I3313" t="s">
        <v>3780</v>
      </c>
      <c r="J3313" t="s">
        <v>4396</v>
      </c>
      <c r="K3313" s="46">
        <v>16.827400000000001</v>
      </c>
      <c r="L3313" s="27">
        <v>0</v>
      </c>
      <c r="M3313" s="27">
        <v>0</v>
      </c>
      <c r="N3313" s="27">
        <v>0</v>
      </c>
      <c r="O3313" s="70">
        <f t="shared" si="256"/>
        <v>0</v>
      </c>
      <c r="P3313" s="76">
        <v>0</v>
      </c>
      <c r="Q3313" s="66">
        <f t="shared" si="257"/>
        <v>0</v>
      </c>
      <c r="R3313" s="63">
        <v>0</v>
      </c>
      <c r="S3313" s="27">
        <v>0</v>
      </c>
      <c r="T3313" s="27">
        <v>0</v>
      </c>
      <c r="U3313" s="64">
        <f t="shared" si="258"/>
        <v>0</v>
      </c>
      <c r="V3313" s="65">
        <f t="shared" si="259"/>
        <v>0</v>
      </c>
    </row>
    <row r="3314" spans="1:22" x14ac:dyDescent="0.25">
      <c r="A3314" s="1" t="s">
        <v>3737</v>
      </c>
      <c r="B3314" t="s">
        <v>64</v>
      </c>
      <c r="C3314" t="s">
        <v>2586</v>
      </c>
      <c r="D3314" t="s">
        <v>2587</v>
      </c>
      <c r="E3314" t="s">
        <v>1</v>
      </c>
      <c r="F3314">
        <f t="shared" si="255"/>
        <v>7</v>
      </c>
      <c r="G3314" t="s">
        <v>3778</v>
      </c>
      <c r="H3314" t="s">
        <v>3779</v>
      </c>
      <c r="I3314" t="s">
        <v>3780</v>
      </c>
      <c r="J3314" t="s">
        <v>4396</v>
      </c>
      <c r="K3314" s="46">
        <v>12.247299999999999</v>
      </c>
      <c r="L3314" s="27">
        <v>48039.06</v>
      </c>
      <c r="M3314" s="27">
        <v>14633.69</v>
      </c>
      <c r="N3314" s="27">
        <v>77816.19</v>
      </c>
      <c r="O3314" s="70">
        <f t="shared" si="256"/>
        <v>140488.94</v>
      </c>
      <c r="P3314" s="76">
        <v>1.4452627664392068</v>
      </c>
      <c r="Q3314" s="66">
        <f t="shared" si="257"/>
        <v>112464.84</v>
      </c>
      <c r="R3314" s="63">
        <v>1</v>
      </c>
      <c r="S3314" s="27">
        <v>140488.94</v>
      </c>
      <c r="T3314" s="27">
        <v>0</v>
      </c>
      <c r="U3314" s="64">
        <f t="shared" si="258"/>
        <v>112464.84</v>
      </c>
      <c r="V3314" s="65">
        <f t="shared" si="259"/>
        <v>252953.78</v>
      </c>
    </row>
    <row r="3315" spans="1:22" x14ac:dyDescent="0.25">
      <c r="A3315" s="1" t="s">
        <v>3737</v>
      </c>
      <c r="B3315" t="s">
        <v>64</v>
      </c>
      <c r="C3315" t="s">
        <v>2586</v>
      </c>
      <c r="D3315" t="s">
        <v>2587</v>
      </c>
      <c r="E3315" t="s">
        <v>1</v>
      </c>
      <c r="F3315">
        <f t="shared" si="255"/>
        <v>7</v>
      </c>
      <c r="G3315" t="s">
        <v>3834</v>
      </c>
      <c r="H3315" t="s">
        <v>3782</v>
      </c>
      <c r="I3315" t="s">
        <v>3785</v>
      </c>
      <c r="J3315" t="s">
        <v>4396</v>
      </c>
      <c r="K3315" s="46">
        <v>0.22</v>
      </c>
      <c r="L3315" s="27">
        <v>0</v>
      </c>
      <c r="M3315" s="27">
        <v>262.87</v>
      </c>
      <c r="N3315" s="27">
        <v>2260.7599999999998</v>
      </c>
      <c r="O3315" s="70">
        <f t="shared" si="256"/>
        <v>2523.6299999999997</v>
      </c>
      <c r="P3315" s="76">
        <v>1.4452627664392068</v>
      </c>
      <c r="Q3315" s="66">
        <f t="shared" si="257"/>
        <v>3267.39</v>
      </c>
      <c r="R3315" s="63">
        <v>1</v>
      </c>
      <c r="S3315" s="27">
        <v>2523.6299999999997</v>
      </c>
      <c r="T3315" s="27">
        <v>0</v>
      </c>
      <c r="U3315" s="64">
        <f t="shared" si="258"/>
        <v>3267.39</v>
      </c>
      <c r="V3315" s="65">
        <f t="shared" si="259"/>
        <v>5791.0199999999995</v>
      </c>
    </row>
    <row r="3316" spans="1:22" x14ac:dyDescent="0.25">
      <c r="A3316" s="1" t="s">
        <v>3737</v>
      </c>
      <c r="B3316" t="s">
        <v>64</v>
      </c>
      <c r="C3316" t="s">
        <v>2586</v>
      </c>
      <c r="D3316" t="s">
        <v>2587</v>
      </c>
      <c r="E3316" t="s">
        <v>1</v>
      </c>
      <c r="F3316">
        <f t="shared" si="255"/>
        <v>7</v>
      </c>
      <c r="G3316" t="s">
        <v>4000</v>
      </c>
      <c r="H3316" t="s">
        <v>3782</v>
      </c>
      <c r="I3316" t="s">
        <v>3785</v>
      </c>
      <c r="J3316" t="s">
        <v>4396</v>
      </c>
      <c r="K3316" s="46">
        <v>0.5</v>
      </c>
      <c r="L3316" s="27">
        <v>0</v>
      </c>
      <c r="M3316" s="27">
        <v>597.42999999999995</v>
      </c>
      <c r="N3316" s="27">
        <v>5138.08</v>
      </c>
      <c r="O3316" s="70">
        <f t="shared" si="256"/>
        <v>5735.51</v>
      </c>
      <c r="P3316" s="76">
        <v>1.4452627664392068</v>
      </c>
      <c r="Q3316" s="66">
        <f t="shared" si="257"/>
        <v>7425.88</v>
      </c>
      <c r="R3316" s="63">
        <v>1</v>
      </c>
      <c r="S3316" s="27">
        <v>5735.51</v>
      </c>
      <c r="T3316" s="27">
        <v>0</v>
      </c>
      <c r="U3316" s="64">
        <f t="shared" si="258"/>
        <v>7425.88</v>
      </c>
      <c r="V3316" s="65">
        <f t="shared" si="259"/>
        <v>13161.39</v>
      </c>
    </row>
    <row r="3317" spans="1:22" x14ac:dyDescent="0.25">
      <c r="A3317" s="1" t="s">
        <v>3737</v>
      </c>
      <c r="B3317" t="s">
        <v>64</v>
      </c>
      <c r="C3317" t="s">
        <v>2588</v>
      </c>
      <c r="D3317" t="s">
        <v>988</v>
      </c>
      <c r="E3317" t="s">
        <v>1</v>
      </c>
      <c r="F3317">
        <f t="shared" si="255"/>
        <v>7</v>
      </c>
      <c r="G3317" t="s">
        <v>3778</v>
      </c>
      <c r="H3317" t="s">
        <v>3779</v>
      </c>
      <c r="I3317" t="s">
        <v>3780</v>
      </c>
      <c r="J3317" t="s">
        <v>4396</v>
      </c>
      <c r="K3317" s="46">
        <v>13.615399999999999</v>
      </c>
      <c r="L3317" s="27">
        <v>59.36</v>
      </c>
      <c r="M3317" s="27">
        <v>0</v>
      </c>
      <c r="N3317" s="27">
        <v>398.12</v>
      </c>
      <c r="O3317" s="70">
        <f t="shared" si="256"/>
        <v>457.48</v>
      </c>
      <c r="P3317" s="76">
        <v>1.4452677584647844</v>
      </c>
      <c r="Q3317" s="66">
        <f t="shared" si="257"/>
        <v>575.39</v>
      </c>
      <c r="R3317" s="63">
        <v>1</v>
      </c>
      <c r="S3317" s="27">
        <v>457.48</v>
      </c>
      <c r="T3317" s="27">
        <v>0</v>
      </c>
      <c r="U3317" s="64">
        <f t="shared" si="258"/>
        <v>575.39</v>
      </c>
      <c r="V3317" s="65">
        <f t="shared" si="259"/>
        <v>1032.8699999999999</v>
      </c>
    </row>
    <row r="3318" spans="1:22" x14ac:dyDescent="0.25">
      <c r="A3318" s="1" t="s">
        <v>3737</v>
      </c>
      <c r="B3318" t="s">
        <v>64</v>
      </c>
      <c r="C3318" t="s">
        <v>3055</v>
      </c>
      <c r="D3318" t="s">
        <v>3056</v>
      </c>
      <c r="E3318" t="s">
        <v>2</v>
      </c>
      <c r="F3318">
        <f t="shared" si="255"/>
        <v>7</v>
      </c>
      <c r="G3318" t="s">
        <v>3778</v>
      </c>
      <c r="H3318" t="s">
        <v>3779</v>
      </c>
      <c r="I3318" t="s">
        <v>3780</v>
      </c>
      <c r="J3318" t="s">
        <v>4396</v>
      </c>
      <c r="K3318" s="46">
        <v>10.6546</v>
      </c>
      <c r="L3318" s="27">
        <v>764.26</v>
      </c>
      <c r="M3318" s="27">
        <v>5679.43</v>
      </c>
      <c r="N3318" s="27">
        <v>8159.5</v>
      </c>
      <c r="O3318" s="70">
        <f t="shared" si="256"/>
        <v>14603.19</v>
      </c>
      <c r="P3318" s="76">
        <v>1.445262768205269</v>
      </c>
      <c r="Q3318" s="66">
        <f t="shared" si="257"/>
        <v>11792.62</v>
      </c>
      <c r="R3318" s="63">
        <v>1</v>
      </c>
      <c r="S3318" s="27">
        <v>14603.19</v>
      </c>
      <c r="T3318" s="27">
        <v>0</v>
      </c>
      <c r="U3318" s="64">
        <f t="shared" si="258"/>
        <v>11792.62</v>
      </c>
      <c r="V3318" s="65">
        <f t="shared" si="259"/>
        <v>26395.81</v>
      </c>
    </row>
    <row r="3319" spans="1:22" x14ac:dyDescent="0.25">
      <c r="A3319" s="1" t="s">
        <v>3737</v>
      </c>
      <c r="B3319" t="s">
        <v>64</v>
      </c>
      <c r="C3319" t="s">
        <v>3055</v>
      </c>
      <c r="D3319" t="s">
        <v>3056</v>
      </c>
      <c r="E3319" t="s">
        <v>2</v>
      </c>
      <c r="F3319">
        <f t="shared" si="255"/>
        <v>7</v>
      </c>
      <c r="G3319" t="s">
        <v>3946</v>
      </c>
      <c r="H3319" t="s">
        <v>3782</v>
      </c>
      <c r="I3319" t="s">
        <v>3785</v>
      </c>
      <c r="J3319" t="s">
        <v>4396</v>
      </c>
      <c r="K3319" s="46">
        <v>1.8361000000000001</v>
      </c>
      <c r="L3319" s="27">
        <v>0</v>
      </c>
      <c r="M3319" s="27">
        <v>978.73</v>
      </c>
      <c r="N3319" s="27">
        <v>1537.83</v>
      </c>
      <c r="O3319" s="70">
        <f t="shared" si="256"/>
        <v>2516.56</v>
      </c>
      <c r="P3319" s="76">
        <v>1.445262768205269</v>
      </c>
      <c r="Q3319" s="66">
        <f t="shared" si="257"/>
        <v>2222.5700000000002</v>
      </c>
      <c r="R3319" s="63">
        <v>1</v>
      </c>
      <c r="S3319" s="27">
        <v>2516.56</v>
      </c>
      <c r="T3319" s="27">
        <v>0</v>
      </c>
      <c r="U3319" s="64">
        <f t="shared" si="258"/>
        <v>2222.5700000000002</v>
      </c>
      <c r="V3319" s="65">
        <f t="shared" si="259"/>
        <v>4739.13</v>
      </c>
    </row>
    <row r="3320" spans="1:22" x14ac:dyDescent="0.25">
      <c r="A3320" s="1" t="s">
        <v>3737</v>
      </c>
      <c r="B3320" t="s">
        <v>64</v>
      </c>
      <c r="C3320" t="s">
        <v>3057</v>
      </c>
      <c r="D3320" t="s">
        <v>3058</v>
      </c>
      <c r="E3320" t="s">
        <v>2</v>
      </c>
      <c r="F3320">
        <f t="shared" si="255"/>
        <v>7</v>
      </c>
      <c r="G3320" t="s">
        <v>3778</v>
      </c>
      <c r="H3320" t="s">
        <v>3779</v>
      </c>
      <c r="I3320" t="s">
        <v>3780</v>
      </c>
      <c r="J3320" t="s">
        <v>4396</v>
      </c>
      <c r="K3320" s="46">
        <v>9.1501999999999999</v>
      </c>
      <c r="L3320" s="27">
        <v>877.13</v>
      </c>
      <c r="M3320" s="27">
        <v>6214.69</v>
      </c>
      <c r="N3320" s="27">
        <v>654.61</v>
      </c>
      <c r="O3320" s="70">
        <f t="shared" si="256"/>
        <v>7746.4299999999994</v>
      </c>
      <c r="P3320" s="76">
        <v>1.4452645961077046</v>
      </c>
      <c r="Q3320" s="66">
        <f t="shared" si="257"/>
        <v>946.08</v>
      </c>
      <c r="R3320" s="63">
        <v>1</v>
      </c>
      <c r="S3320" s="27">
        <v>7746.4299999999994</v>
      </c>
      <c r="T3320" s="27">
        <v>0</v>
      </c>
      <c r="U3320" s="64">
        <f t="shared" si="258"/>
        <v>946.08</v>
      </c>
      <c r="V3320" s="65">
        <f t="shared" si="259"/>
        <v>8692.51</v>
      </c>
    </row>
    <row r="3321" spans="1:22" x14ac:dyDescent="0.25">
      <c r="A3321" s="1" t="s">
        <v>3737</v>
      </c>
      <c r="B3321" t="s">
        <v>64</v>
      </c>
      <c r="C3321" t="s">
        <v>3057</v>
      </c>
      <c r="D3321" t="s">
        <v>3058</v>
      </c>
      <c r="E3321" t="s">
        <v>2</v>
      </c>
      <c r="F3321">
        <f t="shared" si="255"/>
        <v>7</v>
      </c>
      <c r="G3321" t="s">
        <v>4263</v>
      </c>
      <c r="H3321" t="s">
        <v>3782</v>
      </c>
      <c r="I3321" t="s">
        <v>3785</v>
      </c>
      <c r="J3321" t="s">
        <v>4396</v>
      </c>
      <c r="K3321" s="46">
        <v>3.2599</v>
      </c>
      <c r="L3321" s="27">
        <v>0</v>
      </c>
      <c r="M3321" s="27">
        <v>2214.08</v>
      </c>
      <c r="N3321" s="27">
        <v>545.71</v>
      </c>
      <c r="O3321" s="70">
        <f t="shared" si="256"/>
        <v>2759.79</v>
      </c>
      <c r="P3321" s="76">
        <v>1.4452645961077046</v>
      </c>
      <c r="Q3321" s="66">
        <f t="shared" si="257"/>
        <v>788.7</v>
      </c>
      <c r="R3321" s="63">
        <v>1</v>
      </c>
      <c r="S3321" s="27">
        <v>2759.79</v>
      </c>
      <c r="T3321" s="27">
        <v>0</v>
      </c>
      <c r="U3321" s="64">
        <f t="shared" si="258"/>
        <v>788.7</v>
      </c>
      <c r="V3321" s="65">
        <f t="shared" si="259"/>
        <v>3548.49</v>
      </c>
    </row>
    <row r="3322" spans="1:22" x14ac:dyDescent="0.25">
      <c r="A3322" s="1" t="s">
        <v>3737</v>
      </c>
      <c r="B3322" t="s">
        <v>64</v>
      </c>
      <c r="C3322" t="s">
        <v>3059</v>
      </c>
      <c r="D3322" t="s">
        <v>3060</v>
      </c>
      <c r="E3322" t="s">
        <v>2</v>
      </c>
      <c r="F3322">
        <f t="shared" si="255"/>
        <v>7</v>
      </c>
      <c r="G3322" t="s">
        <v>3778</v>
      </c>
      <c r="H3322" t="s">
        <v>3779</v>
      </c>
      <c r="I3322" t="s">
        <v>3780</v>
      </c>
      <c r="J3322" t="s">
        <v>4396</v>
      </c>
      <c r="K3322" s="46">
        <v>10.2288</v>
      </c>
      <c r="L3322" s="27">
        <v>4110.49</v>
      </c>
      <c r="M3322" s="27">
        <v>2819.06</v>
      </c>
      <c r="N3322" s="27">
        <v>14747.33</v>
      </c>
      <c r="O3322" s="70">
        <f t="shared" si="256"/>
        <v>21676.879999999997</v>
      </c>
      <c r="P3322" s="76">
        <v>1.4452627830103282</v>
      </c>
      <c r="Q3322" s="66">
        <f t="shared" si="257"/>
        <v>21313.77</v>
      </c>
      <c r="R3322" s="63">
        <v>1</v>
      </c>
      <c r="S3322" s="27">
        <v>6246.73</v>
      </c>
      <c r="T3322" s="27">
        <v>0</v>
      </c>
      <c r="U3322" s="64">
        <f t="shared" si="258"/>
        <v>36743.919999999998</v>
      </c>
      <c r="V3322" s="65">
        <f t="shared" si="259"/>
        <v>42990.649999999994</v>
      </c>
    </row>
    <row r="3323" spans="1:22" x14ac:dyDescent="0.25">
      <c r="A3323" s="1" t="s">
        <v>3737</v>
      </c>
      <c r="B3323" t="s">
        <v>64</v>
      </c>
      <c r="C3323" t="s">
        <v>3059</v>
      </c>
      <c r="D3323" t="s">
        <v>3060</v>
      </c>
      <c r="E3323" t="s">
        <v>2</v>
      </c>
      <c r="F3323">
        <f t="shared" si="255"/>
        <v>7</v>
      </c>
      <c r="G3323" t="s">
        <v>3923</v>
      </c>
      <c r="H3323" t="s">
        <v>3782</v>
      </c>
      <c r="I3323" t="s">
        <v>3785</v>
      </c>
      <c r="J3323" t="s">
        <v>4396</v>
      </c>
      <c r="K3323" s="46">
        <v>0.81169999999999998</v>
      </c>
      <c r="L3323" s="27">
        <v>0</v>
      </c>
      <c r="M3323" s="27">
        <v>223.7</v>
      </c>
      <c r="N3323" s="27">
        <v>1496.45</v>
      </c>
      <c r="O3323" s="70">
        <f t="shared" si="256"/>
        <v>1720.15</v>
      </c>
      <c r="P3323" s="76">
        <v>1.4452627830103282</v>
      </c>
      <c r="Q3323" s="66">
        <f t="shared" si="257"/>
        <v>2162.7600000000002</v>
      </c>
      <c r="R3323" s="63">
        <v>1</v>
      </c>
      <c r="S3323" s="27">
        <v>495.7</v>
      </c>
      <c r="T3323" s="27">
        <v>0</v>
      </c>
      <c r="U3323" s="64">
        <f t="shared" si="258"/>
        <v>3387.21</v>
      </c>
      <c r="V3323" s="65">
        <f t="shared" si="259"/>
        <v>3882.91</v>
      </c>
    </row>
    <row r="3324" spans="1:22" x14ac:dyDescent="0.25">
      <c r="A3324" s="1" t="s">
        <v>3737</v>
      </c>
      <c r="B3324" t="s">
        <v>64</v>
      </c>
      <c r="C3324" t="s">
        <v>3059</v>
      </c>
      <c r="D3324" t="s">
        <v>3060</v>
      </c>
      <c r="E3324" t="s">
        <v>2</v>
      </c>
      <c r="F3324">
        <f t="shared" si="255"/>
        <v>7</v>
      </c>
      <c r="G3324" t="s">
        <v>3787</v>
      </c>
      <c r="H3324" t="s">
        <v>3782</v>
      </c>
      <c r="I3324" t="s">
        <v>3785</v>
      </c>
      <c r="J3324" t="s">
        <v>4396</v>
      </c>
      <c r="K3324" s="46">
        <v>3.9521999999999999</v>
      </c>
      <c r="L3324" s="27">
        <v>0</v>
      </c>
      <c r="M3324" s="27">
        <v>1089.23</v>
      </c>
      <c r="N3324" s="27">
        <v>7286.28</v>
      </c>
      <c r="O3324" s="70">
        <f t="shared" si="256"/>
        <v>8375.51</v>
      </c>
      <c r="P3324" s="76">
        <v>1.4452627830103282</v>
      </c>
      <c r="Q3324" s="66">
        <f t="shared" si="257"/>
        <v>10530.59</v>
      </c>
      <c r="R3324" s="63">
        <v>1</v>
      </c>
      <c r="S3324" s="27">
        <v>2413.61</v>
      </c>
      <c r="T3324" s="27">
        <v>0</v>
      </c>
      <c r="U3324" s="64">
        <f t="shared" si="258"/>
        <v>16492.490000000002</v>
      </c>
      <c r="V3324" s="65">
        <f t="shared" si="259"/>
        <v>18906.100000000002</v>
      </c>
    </row>
    <row r="3325" spans="1:22" x14ac:dyDescent="0.25">
      <c r="A3325" s="1" t="s">
        <v>3737</v>
      </c>
      <c r="B3325" t="s">
        <v>64</v>
      </c>
      <c r="C3325" t="s">
        <v>3061</v>
      </c>
      <c r="D3325" t="s">
        <v>3062</v>
      </c>
      <c r="E3325" t="s">
        <v>2</v>
      </c>
      <c r="F3325">
        <f t="shared" si="255"/>
        <v>7</v>
      </c>
      <c r="G3325" t="s">
        <v>3778</v>
      </c>
      <c r="H3325" t="s">
        <v>3779</v>
      </c>
      <c r="I3325" t="s">
        <v>3780</v>
      </c>
      <c r="J3325" t="s">
        <v>4396</v>
      </c>
      <c r="K3325" s="46">
        <v>3.8795000000000002</v>
      </c>
      <c r="L3325" s="27">
        <v>0</v>
      </c>
      <c r="M3325" s="27">
        <v>137.72</v>
      </c>
      <c r="N3325" s="27">
        <v>0</v>
      </c>
      <c r="O3325" s="70">
        <f t="shared" si="256"/>
        <v>137.72</v>
      </c>
      <c r="P3325" s="76">
        <v>0</v>
      </c>
      <c r="Q3325" s="66">
        <f t="shared" si="257"/>
        <v>0</v>
      </c>
      <c r="R3325" s="63">
        <v>0</v>
      </c>
      <c r="S3325" s="27">
        <v>137.72</v>
      </c>
      <c r="T3325" s="27">
        <v>0</v>
      </c>
      <c r="U3325" s="64">
        <f t="shared" si="258"/>
        <v>0</v>
      </c>
      <c r="V3325" s="65">
        <f t="shared" si="259"/>
        <v>137.72</v>
      </c>
    </row>
    <row r="3326" spans="1:22" x14ac:dyDescent="0.25">
      <c r="A3326" s="1" t="s">
        <v>3737</v>
      </c>
      <c r="B3326" t="s">
        <v>64</v>
      </c>
      <c r="C3326" t="s">
        <v>3063</v>
      </c>
      <c r="D3326" t="s">
        <v>1706</v>
      </c>
      <c r="E3326" t="s">
        <v>2</v>
      </c>
      <c r="F3326">
        <f t="shared" si="255"/>
        <v>7</v>
      </c>
      <c r="G3326" t="s">
        <v>3778</v>
      </c>
      <c r="H3326" t="s">
        <v>3779</v>
      </c>
      <c r="I3326" t="s">
        <v>3780</v>
      </c>
      <c r="J3326" t="s">
        <v>4396</v>
      </c>
      <c r="K3326" s="46">
        <v>10.400499999999999</v>
      </c>
      <c r="L3326" s="27">
        <v>0</v>
      </c>
      <c r="M3326" s="27">
        <v>344.26</v>
      </c>
      <c r="N3326" s="27">
        <v>0</v>
      </c>
      <c r="O3326" s="70">
        <f t="shared" si="256"/>
        <v>344.26</v>
      </c>
      <c r="P3326" s="76">
        <v>0</v>
      </c>
      <c r="Q3326" s="66">
        <f t="shared" si="257"/>
        <v>0</v>
      </c>
      <c r="R3326" s="63">
        <v>0</v>
      </c>
      <c r="S3326" s="27">
        <v>344.26</v>
      </c>
      <c r="T3326" s="27">
        <v>0</v>
      </c>
      <c r="U3326" s="64">
        <f t="shared" si="258"/>
        <v>0</v>
      </c>
      <c r="V3326" s="65">
        <f t="shared" si="259"/>
        <v>344.26</v>
      </c>
    </row>
    <row r="3327" spans="1:22" x14ac:dyDescent="0.25">
      <c r="A3327" s="1" t="s">
        <v>3737</v>
      </c>
      <c r="B3327" t="s">
        <v>64</v>
      </c>
      <c r="C3327" t="s">
        <v>3064</v>
      </c>
      <c r="D3327" t="s">
        <v>516</v>
      </c>
      <c r="E3327" t="s">
        <v>2</v>
      </c>
      <c r="F3327">
        <f t="shared" si="255"/>
        <v>7</v>
      </c>
      <c r="G3327" t="s">
        <v>3778</v>
      </c>
      <c r="H3327" t="s">
        <v>3779</v>
      </c>
      <c r="I3327" t="s">
        <v>3780</v>
      </c>
      <c r="J3327" t="s">
        <v>4396</v>
      </c>
      <c r="K3327" s="46">
        <v>11.202999999999999</v>
      </c>
      <c r="L3327" s="27">
        <v>555.71</v>
      </c>
      <c r="M3327" s="27">
        <v>0</v>
      </c>
      <c r="N3327" s="27">
        <v>8506.4000000000015</v>
      </c>
      <c r="O3327" s="70">
        <f t="shared" si="256"/>
        <v>9062.11</v>
      </c>
      <c r="P3327" s="76">
        <v>1.445262390670554</v>
      </c>
      <c r="Q3327" s="66">
        <f t="shared" si="257"/>
        <v>12293.98</v>
      </c>
      <c r="R3327" s="63">
        <v>1</v>
      </c>
      <c r="S3327" s="27">
        <v>9062.11</v>
      </c>
      <c r="T3327" s="27">
        <v>0</v>
      </c>
      <c r="U3327" s="64">
        <f t="shared" si="258"/>
        <v>12293.98</v>
      </c>
      <c r="V3327" s="65">
        <f t="shared" si="259"/>
        <v>21356.09</v>
      </c>
    </row>
    <row r="3328" spans="1:22" x14ac:dyDescent="0.25">
      <c r="A3328" s="1" t="s">
        <v>3770</v>
      </c>
      <c r="B3328" t="s">
        <v>65</v>
      </c>
      <c r="C3328" t="s">
        <v>147</v>
      </c>
      <c r="D3328" t="s">
        <v>65</v>
      </c>
      <c r="E3328" t="s">
        <v>0</v>
      </c>
      <c r="F3328">
        <f t="shared" si="255"/>
        <v>7</v>
      </c>
      <c r="G3328" t="s">
        <v>3778</v>
      </c>
      <c r="H3328" t="s">
        <v>3779</v>
      </c>
      <c r="I3328" t="s">
        <v>3780</v>
      </c>
      <c r="J3328" t="s">
        <v>4396</v>
      </c>
      <c r="K3328" s="46">
        <v>4.8609</v>
      </c>
      <c r="L3328" s="27">
        <v>4805.3500000000004</v>
      </c>
      <c r="M3328" s="27">
        <v>3800.47</v>
      </c>
      <c r="N3328" s="27">
        <v>8378.0299999999988</v>
      </c>
      <c r="O3328" s="70">
        <f t="shared" si="256"/>
        <v>16983.849999999999</v>
      </c>
      <c r="P3328" s="76">
        <v>1.445262191708552</v>
      </c>
      <c r="Q3328" s="66">
        <f t="shared" si="257"/>
        <v>12108.45</v>
      </c>
      <c r="R3328" s="63">
        <v>1</v>
      </c>
      <c r="S3328" s="27">
        <v>16983.849999999999</v>
      </c>
      <c r="T3328" s="27">
        <v>0</v>
      </c>
      <c r="U3328" s="64">
        <f t="shared" si="258"/>
        <v>12108.45</v>
      </c>
      <c r="V3328" s="65">
        <f t="shared" si="259"/>
        <v>29092.3</v>
      </c>
    </row>
    <row r="3329" spans="1:22" x14ac:dyDescent="0.25">
      <c r="A3329" s="1" t="s">
        <v>3770</v>
      </c>
      <c r="B3329" t="s">
        <v>65</v>
      </c>
      <c r="C3329" t="s">
        <v>147</v>
      </c>
      <c r="D3329" t="s">
        <v>65</v>
      </c>
      <c r="E3329" t="s">
        <v>0</v>
      </c>
      <c r="F3329">
        <f t="shared" si="255"/>
        <v>7</v>
      </c>
      <c r="G3329" t="s">
        <v>3784</v>
      </c>
      <c r="H3329" t="s">
        <v>3782</v>
      </c>
      <c r="I3329" t="s">
        <v>3785</v>
      </c>
      <c r="J3329" t="s">
        <v>4397</v>
      </c>
      <c r="K3329" s="46">
        <v>0.56569999999999998</v>
      </c>
      <c r="L3329" s="27">
        <v>0</v>
      </c>
      <c r="M3329" s="27">
        <v>442.29</v>
      </c>
      <c r="N3329" s="27">
        <v>1534.25</v>
      </c>
      <c r="O3329" s="70">
        <f t="shared" si="256"/>
        <v>1976.54</v>
      </c>
      <c r="P3329" s="76">
        <v>1.445262972661191</v>
      </c>
      <c r="Q3329" s="66">
        <f t="shared" si="257"/>
        <v>2217.39</v>
      </c>
      <c r="R3329" s="63">
        <v>1</v>
      </c>
      <c r="S3329" s="27">
        <v>0</v>
      </c>
      <c r="T3329" s="27">
        <v>1976.5399999999997</v>
      </c>
      <c r="U3329" s="64">
        <f t="shared" si="258"/>
        <v>2217.39</v>
      </c>
      <c r="V3329" s="65">
        <f t="shared" si="259"/>
        <v>4193.9299999999994</v>
      </c>
    </row>
    <row r="3330" spans="1:22" x14ac:dyDescent="0.25">
      <c r="A3330" s="1" t="s">
        <v>3770</v>
      </c>
      <c r="B3330" t="s">
        <v>65</v>
      </c>
      <c r="C3330" t="s">
        <v>147</v>
      </c>
      <c r="D3330" t="s">
        <v>65</v>
      </c>
      <c r="E3330" t="s">
        <v>0</v>
      </c>
      <c r="F3330">
        <f t="shared" ref="F3330:F3393" si="260">LEN(C3330)</f>
        <v>7</v>
      </c>
      <c r="G3330" t="s">
        <v>3787</v>
      </c>
      <c r="H3330" t="s">
        <v>3782</v>
      </c>
      <c r="I3330" t="s">
        <v>3785</v>
      </c>
      <c r="J3330" t="s">
        <v>4397</v>
      </c>
      <c r="K3330" s="46">
        <v>0.94289999999999996</v>
      </c>
      <c r="L3330" s="27">
        <v>0</v>
      </c>
      <c r="M3330" s="27">
        <v>737.2</v>
      </c>
      <c r="N3330" s="27">
        <v>2557.27</v>
      </c>
      <c r="O3330" s="70">
        <f t="shared" ref="O3330:O3393" si="261">SUM(L3330:N3330)</f>
        <v>3294.4700000000003</v>
      </c>
      <c r="P3330" s="76">
        <v>1.445262972661191</v>
      </c>
      <c r="Q3330" s="66">
        <f t="shared" ref="Q3330:Q3393" si="262">ROUND(P3330*N3330,2)</f>
        <v>3695.93</v>
      </c>
      <c r="R3330" s="63">
        <v>1</v>
      </c>
      <c r="S3330" s="27">
        <v>0</v>
      </c>
      <c r="T3330" s="27">
        <v>3294.4700000000003</v>
      </c>
      <c r="U3330" s="64">
        <f t="shared" ref="U3330:U3393" si="263">ROUND(SUM(L3330,M3330,N3330,Q3330,-S3330,-T3330), 2)</f>
        <v>3695.93</v>
      </c>
      <c r="V3330" s="65">
        <f t="shared" ref="V3330:V3393" si="264">SUM(S3330,T3330,U3330)</f>
        <v>6990.4</v>
      </c>
    </row>
    <row r="3331" spans="1:22" x14ac:dyDescent="0.25">
      <c r="A3331" s="1" t="s">
        <v>3770</v>
      </c>
      <c r="B3331" t="s">
        <v>65</v>
      </c>
      <c r="C3331" t="s">
        <v>147</v>
      </c>
      <c r="D3331" t="s">
        <v>65</v>
      </c>
      <c r="E3331" t="s">
        <v>0</v>
      </c>
      <c r="F3331">
        <f t="shared" si="260"/>
        <v>7</v>
      </c>
      <c r="G3331" t="s">
        <v>3788</v>
      </c>
      <c r="H3331" t="s">
        <v>3782</v>
      </c>
      <c r="I3331" t="s">
        <v>3785</v>
      </c>
      <c r="J3331" t="s">
        <v>4397</v>
      </c>
      <c r="K3331" s="46">
        <v>0.23569999999999999</v>
      </c>
      <c r="L3331" s="27">
        <v>0</v>
      </c>
      <c r="M3331" s="27">
        <v>184.28</v>
      </c>
      <c r="N3331" s="27">
        <v>639.25</v>
      </c>
      <c r="O3331" s="70">
        <f t="shared" si="261"/>
        <v>823.53</v>
      </c>
      <c r="P3331" s="76">
        <v>1.445262972661191</v>
      </c>
      <c r="Q3331" s="66">
        <f t="shared" si="262"/>
        <v>923.88</v>
      </c>
      <c r="R3331" s="63">
        <v>1</v>
      </c>
      <c r="S3331" s="27">
        <v>0</v>
      </c>
      <c r="T3331" s="27">
        <v>823.53</v>
      </c>
      <c r="U3331" s="64">
        <f t="shared" si="263"/>
        <v>923.88</v>
      </c>
      <c r="V3331" s="65">
        <f t="shared" si="264"/>
        <v>1747.4099999999999</v>
      </c>
    </row>
    <row r="3332" spans="1:22" x14ac:dyDescent="0.25">
      <c r="A3332" s="1" t="s">
        <v>3770</v>
      </c>
      <c r="B3332" t="s">
        <v>65</v>
      </c>
      <c r="C3332" t="s">
        <v>147</v>
      </c>
      <c r="D3332" t="s">
        <v>65</v>
      </c>
      <c r="E3332" t="s">
        <v>0</v>
      </c>
      <c r="F3332">
        <f t="shared" si="260"/>
        <v>7</v>
      </c>
      <c r="G3332" t="s">
        <v>3789</v>
      </c>
      <c r="H3332" t="s">
        <v>3782</v>
      </c>
      <c r="I3332" t="s">
        <v>3785</v>
      </c>
      <c r="J3332" t="s">
        <v>4397</v>
      </c>
      <c r="K3332" s="46">
        <v>0.23569999999999999</v>
      </c>
      <c r="L3332" s="27">
        <v>0</v>
      </c>
      <c r="M3332" s="27">
        <v>184.28</v>
      </c>
      <c r="N3332" s="27">
        <v>639.25</v>
      </c>
      <c r="O3332" s="70">
        <f t="shared" si="261"/>
        <v>823.53</v>
      </c>
      <c r="P3332" s="76">
        <v>1.445262972661191</v>
      </c>
      <c r="Q3332" s="66">
        <f t="shared" si="262"/>
        <v>923.88</v>
      </c>
      <c r="R3332" s="63">
        <v>1</v>
      </c>
      <c r="S3332" s="27">
        <v>0</v>
      </c>
      <c r="T3332" s="27">
        <v>823.53</v>
      </c>
      <c r="U3332" s="64">
        <f t="shared" si="263"/>
        <v>923.88</v>
      </c>
      <c r="V3332" s="65">
        <f t="shared" si="264"/>
        <v>1747.4099999999999</v>
      </c>
    </row>
    <row r="3333" spans="1:22" x14ac:dyDescent="0.25">
      <c r="A3333" s="1" t="s">
        <v>3770</v>
      </c>
      <c r="B3333" t="s">
        <v>65</v>
      </c>
      <c r="C3333" t="s">
        <v>147</v>
      </c>
      <c r="D3333" t="s">
        <v>65</v>
      </c>
      <c r="E3333" t="s">
        <v>0</v>
      </c>
      <c r="F3333">
        <f t="shared" si="260"/>
        <v>7</v>
      </c>
      <c r="G3333" t="s">
        <v>3873</v>
      </c>
      <c r="H3333" t="s">
        <v>3782</v>
      </c>
      <c r="I3333" t="s">
        <v>3785</v>
      </c>
      <c r="J3333" t="s">
        <v>4397</v>
      </c>
      <c r="K3333" s="46">
        <v>0.47149999999999997</v>
      </c>
      <c r="L3333" s="27">
        <v>0</v>
      </c>
      <c r="M3333" s="27">
        <v>368.64</v>
      </c>
      <c r="N3333" s="27">
        <v>1278.77</v>
      </c>
      <c r="O3333" s="70">
        <f t="shared" si="261"/>
        <v>1647.4099999999999</v>
      </c>
      <c r="P3333" s="76">
        <v>1.445262972661191</v>
      </c>
      <c r="Q3333" s="66">
        <f t="shared" si="262"/>
        <v>1848.16</v>
      </c>
      <c r="R3333" s="63">
        <v>1</v>
      </c>
      <c r="S3333" s="27">
        <v>0</v>
      </c>
      <c r="T3333" s="27">
        <v>1647.4099999999999</v>
      </c>
      <c r="U3333" s="64">
        <f t="shared" si="263"/>
        <v>1848.16</v>
      </c>
      <c r="V3333" s="65">
        <f t="shared" si="264"/>
        <v>3495.5699999999997</v>
      </c>
    </row>
    <row r="3334" spans="1:22" x14ac:dyDescent="0.25">
      <c r="A3334" s="1" t="s">
        <v>3770</v>
      </c>
      <c r="B3334" t="s">
        <v>65</v>
      </c>
      <c r="C3334" t="s">
        <v>147</v>
      </c>
      <c r="D3334" t="s">
        <v>65</v>
      </c>
      <c r="E3334" t="s">
        <v>0</v>
      </c>
      <c r="F3334">
        <f t="shared" si="260"/>
        <v>7</v>
      </c>
      <c r="G3334" t="s">
        <v>3821</v>
      </c>
      <c r="H3334" t="s">
        <v>3782</v>
      </c>
      <c r="I3334" t="s">
        <v>3783</v>
      </c>
      <c r="J3334" t="s">
        <v>4397</v>
      </c>
      <c r="K3334" s="46">
        <v>0.94289999999999996</v>
      </c>
      <c r="L3334" s="27">
        <v>2557.27</v>
      </c>
      <c r="M3334" s="27">
        <v>737.2</v>
      </c>
      <c r="N3334" s="27">
        <v>0</v>
      </c>
      <c r="O3334" s="70">
        <f t="shared" si="261"/>
        <v>3294.4700000000003</v>
      </c>
      <c r="P3334" s="76">
        <v>0</v>
      </c>
      <c r="Q3334" s="66">
        <f t="shared" si="262"/>
        <v>0</v>
      </c>
      <c r="R3334" s="63">
        <v>1</v>
      </c>
      <c r="S3334" s="27">
        <v>0</v>
      </c>
      <c r="T3334" s="27">
        <v>3294.4700000000003</v>
      </c>
      <c r="U3334" s="64">
        <f t="shared" si="263"/>
        <v>0</v>
      </c>
      <c r="V3334" s="65">
        <f t="shared" si="264"/>
        <v>3294.4700000000003</v>
      </c>
    </row>
    <row r="3335" spans="1:22" x14ac:dyDescent="0.25">
      <c r="A3335" s="1" t="s">
        <v>3770</v>
      </c>
      <c r="B3335" t="s">
        <v>65</v>
      </c>
      <c r="C3335" t="s">
        <v>1716</v>
      </c>
      <c r="D3335" t="s">
        <v>1717</v>
      </c>
      <c r="E3335" t="s">
        <v>3</v>
      </c>
      <c r="F3335">
        <f t="shared" si="260"/>
        <v>7</v>
      </c>
      <c r="G3335" t="s">
        <v>3778</v>
      </c>
      <c r="H3335" t="s">
        <v>3779</v>
      </c>
      <c r="I3335" t="s">
        <v>3780</v>
      </c>
      <c r="J3335" t="s">
        <v>4397</v>
      </c>
      <c r="K3335" s="46">
        <v>0.67530000000000001</v>
      </c>
      <c r="L3335" s="27">
        <v>1.47</v>
      </c>
      <c r="M3335" s="27">
        <v>280.38</v>
      </c>
      <c r="N3335" s="27">
        <v>1239.56</v>
      </c>
      <c r="O3335" s="70">
        <f t="shared" si="261"/>
        <v>1521.4099999999999</v>
      </c>
      <c r="P3335" s="76">
        <v>1.4452609909216516</v>
      </c>
      <c r="Q3335" s="66">
        <f t="shared" si="262"/>
        <v>1791.49</v>
      </c>
      <c r="R3335" s="63">
        <v>1</v>
      </c>
      <c r="S3335" s="27">
        <v>0</v>
      </c>
      <c r="T3335" s="27">
        <v>1521.4099999999999</v>
      </c>
      <c r="U3335" s="64">
        <f t="shared" si="263"/>
        <v>1791.49</v>
      </c>
      <c r="V3335" s="65">
        <f t="shared" si="264"/>
        <v>3312.8999999999996</v>
      </c>
    </row>
    <row r="3336" spans="1:22" x14ac:dyDescent="0.25">
      <c r="A3336" s="1" t="s">
        <v>3770</v>
      </c>
      <c r="B3336" t="s">
        <v>65</v>
      </c>
      <c r="C3336" t="s">
        <v>1716</v>
      </c>
      <c r="D3336" t="s">
        <v>1717</v>
      </c>
      <c r="E3336" t="s">
        <v>3</v>
      </c>
      <c r="F3336">
        <f t="shared" si="260"/>
        <v>7</v>
      </c>
      <c r="G3336" t="s">
        <v>3974</v>
      </c>
      <c r="H3336" t="s">
        <v>3782</v>
      </c>
      <c r="I3336" t="s">
        <v>3783</v>
      </c>
      <c r="J3336" t="s">
        <v>4397</v>
      </c>
      <c r="K3336" s="46">
        <v>2.7345999999999999</v>
      </c>
      <c r="L3336" s="27">
        <v>5025.51</v>
      </c>
      <c r="M3336" s="27">
        <v>1135.4100000000001</v>
      </c>
      <c r="N3336" s="27">
        <v>0</v>
      </c>
      <c r="O3336" s="70">
        <f t="shared" si="261"/>
        <v>6160.92</v>
      </c>
      <c r="P3336" s="76">
        <v>0</v>
      </c>
      <c r="Q3336" s="66">
        <f t="shared" si="262"/>
        <v>0</v>
      </c>
      <c r="R3336" s="63">
        <v>1</v>
      </c>
      <c r="S3336" s="27">
        <v>0</v>
      </c>
      <c r="T3336" s="27">
        <v>6160.92</v>
      </c>
      <c r="U3336" s="64">
        <f t="shared" si="263"/>
        <v>0</v>
      </c>
      <c r="V3336" s="65">
        <f t="shared" si="264"/>
        <v>6160.92</v>
      </c>
    </row>
    <row r="3337" spans="1:22" x14ac:dyDescent="0.25">
      <c r="A3337" s="1" t="s">
        <v>3770</v>
      </c>
      <c r="B3337" t="s">
        <v>65</v>
      </c>
      <c r="C3337" t="s">
        <v>1716</v>
      </c>
      <c r="D3337" t="s">
        <v>1717</v>
      </c>
      <c r="E3337" t="s">
        <v>3</v>
      </c>
      <c r="F3337">
        <f t="shared" si="260"/>
        <v>7</v>
      </c>
      <c r="G3337" t="s">
        <v>3787</v>
      </c>
      <c r="H3337" t="s">
        <v>3782</v>
      </c>
      <c r="I3337" t="s">
        <v>3785</v>
      </c>
      <c r="J3337" t="s">
        <v>4397</v>
      </c>
      <c r="K3337" s="46">
        <v>0.49909999999999999</v>
      </c>
      <c r="L3337" s="27">
        <v>0</v>
      </c>
      <c r="M3337" s="27">
        <v>207.23</v>
      </c>
      <c r="N3337" s="27">
        <v>917.22</v>
      </c>
      <c r="O3337" s="70">
        <f t="shared" si="261"/>
        <v>1124.45</v>
      </c>
      <c r="P3337" s="76">
        <v>1.4452609909216516</v>
      </c>
      <c r="Q3337" s="66">
        <f t="shared" si="262"/>
        <v>1325.62</v>
      </c>
      <c r="R3337" s="63">
        <v>1</v>
      </c>
      <c r="S3337" s="27">
        <v>0</v>
      </c>
      <c r="T3337" s="27">
        <v>1124.45</v>
      </c>
      <c r="U3337" s="64">
        <f t="shared" si="263"/>
        <v>1325.62</v>
      </c>
      <c r="V3337" s="65">
        <f t="shared" si="264"/>
        <v>2450.0699999999997</v>
      </c>
    </row>
    <row r="3338" spans="1:22" x14ac:dyDescent="0.25">
      <c r="A3338" s="1" t="s">
        <v>3770</v>
      </c>
      <c r="B3338" t="s">
        <v>65</v>
      </c>
      <c r="C3338" t="s">
        <v>1718</v>
      </c>
      <c r="D3338" t="s">
        <v>1719</v>
      </c>
      <c r="E3338" t="s">
        <v>3</v>
      </c>
      <c r="F3338">
        <f t="shared" si="260"/>
        <v>7</v>
      </c>
      <c r="G3338" t="s">
        <v>3778</v>
      </c>
      <c r="H3338" t="s">
        <v>3779</v>
      </c>
      <c r="I3338" t="s">
        <v>3780</v>
      </c>
      <c r="J3338" t="s">
        <v>4397</v>
      </c>
      <c r="K3338" s="46">
        <v>0.89610000000000001</v>
      </c>
      <c r="L3338" s="27">
        <v>0</v>
      </c>
      <c r="M3338" s="27">
        <v>61.92</v>
      </c>
      <c r="N3338" s="27">
        <v>0</v>
      </c>
      <c r="O3338" s="70">
        <f t="shared" si="261"/>
        <v>61.92</v>
      </c>
      <c r="P3338" s="76">
        <v>0</v>
      </c>
      <c r="Q3338" s="66">
        <f t="shared" si="262"/>
        <v>0</v>
      </c>
      <c r="R3338" s="63">
        <v>0</v>
      </c>
      <c r="S3338" s="27">
        <v>0</v>
      </c>
      <c r="T3338" s="27">
        <v>61.92</v>
      </c>
      <c r="U3338" s="64">
        <f t="shared" si="263"/>
        <v>0</v>
      </c>
      <c r="V3338" s="65">
        <f t="shared" si="264"/>
        <v>61.92</v>
      </c>
    </row>
    <row r="3339" spans="1:22" x14ac:dyDescent="0.25">
      <c r="A3339" s="1" t="s">
        <v>3770</v>
      </c>
      <c r="B3339" t="s">
        <v>65</v>
      </c>
      <c r="C3339" t="s">
        <v>1718</v>
      </c>
      <c r="D3339" t="s">
        <v>1719</v>
      </c>
      <c r="E3339" t="s">
        <v>3</v>
      </c>
      <c r="F3339">
        <f t="shared" si="260"/>
        <v>7</v>
      </c>
      <c r="G3339" t="s">
        <v>3781</v>
      </c>
      <c r="H3339" t="s">
        <v>3782</v>
      </c>
      <c r="I3339" t="s">
        <v>3783</v>
      </c>
      <c r="J3339" t="s">
        <v>4397</v>
      </c>
      <c r="K3339" s="46">
        <v>0.99480000000000002</v>
      </c>
      <c r="L3339" s="27">
        <v>0</v>
      </c>
      <c r="M3339" s="27">
        <v>68.739999999999995</v>
      </c>
      <c r="N3339" s="27">
        <v>0</v>
      </c>
      <c r="O3339" s="70">
        <f t="shared" si="261"/>
        <v>68.739999999999995</v>
      </c>
      <c r="P3339" s="76">
        <v>0</v>
      </c>
      <c r="Q3339" s="66">
        <f t="shared" si="262"/>
        <v>0</v>
      </c>
      <c r="R3339" s="63">
        <v>0</v>
      </c>
      <c r="S3339" s="27">
        <v>0</v>
      </c>
      <c r="T3339" s="27">
        <v>68.739999999999995</v>
      </c>
      <c r="U3339" s="64">
        <f t="shared" si="263"/>
        <v>0</v>
      </c>
      <c r="V3339" s="65">
        <f t="shared" si="264"/>
        <v>68.739999999999995</v>
      </c>
    </row>
    <row r="3340" spans="1:22" x14ac:dyDescent="0.25">
      <c r="A3340" s="1" t="s">
        <v>3770</v>
      </c>
      <c r="B3340" t="s">
        <v>65</v>
      </c>
      <c r="C3340" t="s">
        <v>1718</v>
      </c>
      <c r="D3340" t="s">
        <v>1719</v>
      </c>
      <c r="E3340" t="s">
        <v>3</v>
      </c>
      <c r="F3340">
        <f t="shared" si="260"/>
        <v>7</v>
      </c>
      <c r="G3340" t="s">
        <v>3902</v>
      </c>
      <c r="H3340" t="s">
        <v>3782</v>
      </c>
      <c r="I3340" t="s">
        <v>3783</v>
      </c>
      <c r="J3340" t="s">
        <v>4397</v>
      </c>
      <c r="K3340" s="46">
        <v>0.99480000000000002</v>
      </c>
      <c r="L3340" s="27">
        <v>0</v>
      </c>
      <c r="M3340" s="27">
        <v>68.739999999999995</v>
      </c>
      <c r="N3340" s="27">
        <v>0</v>
      </c>
      <c r="O3340" s="70">
        <f t="shared" si="261"/>
        <v>68.739999999999995</v>
      </c>
      <c r="P3340" s="76">
        <v>0</v>
      </c>
      <c r="Q3340" s="66">
        <f t="shared" si="262"/>
        <v>0</v>
      </c>
      <c r="R3340" s="63">
        <v>0</v>
      </c>
      <c r="S3340" s="27">
        <v>0</v>
      </c>
      <c r="T3340" s="27">
        <v>68.739999999999995</v>
      </c>
      <c r="U3340" s="64">
        <f t="shared" si="263"/>
        <v>0</v>
      </c>
      <c r="V3340" s="65">
        <f t="shared" si="264"/>
        <v>68.739999999999995</v>
      </c>
    </row>
    <row r="3341" spans="1:22" x14ac:dyDescent="0.25">
      <c r="A3341" s="1" t="s">
        <v>3770</v>
      </c>
      <c r="B3341" t="s">
        <v>65</v>
      </c>
      <c r="C3341" t="s">
        <v>1720</v>
      </c>
      <c r="D3341" t="s">
        <v>1721</v>
      </c>
      <c r="E3341" t="s">
        <v>3</v>
      </c>
      <c r="F3341">
        <f t="shared" si="260"/>
        <v>7</v>
      </c>
      <c r="G3341" t="s">
        <v>3778</v>
      </c>
      <c r="H3341" t="s">
        <v>3779</v>
      </c>
      <c r="I3341" t="s">
        <v>3780</v>
      </c>
      <c r="J3341" t="s">
        <v>4397</v>
      </c>
      <c r="K3341" s="46">
        <v>0.92520000000000002</v>
      </c>
      <c r="L3341" s="27">
        <v>0</v>
      </c>
      <c r="M3341" s="27">
        <v>252.21</v>
      </c>
      <c r="N3341" s="27">
        <v>0</v>
      </c>
      <c r="O3341" s="70">
        <f t="shared" si="261"/>
        <v>252.21</v>
      </c>
      <c r="P3341" s="76">
        <v>0</v>
      </c>
      <c r="Q3341" s="66">
        <f t="shared" si="262"/>
        <v>0</v>
      </c>
      <c r="R3341" s="63">
        <v>0</v>
      </c>
      <c r="S3341" s="27">
        <v>0</v>
      </c>
      <c r="T3341" s="27">
        <v>252.21</v>
      </c>
      <c r="U3341" s="64">
        <f t="shared" si="263"/>
        <v>0</v>
      </c>
      <c r="V3341" s="65">
        <f t="shared" si="264"/>
        <v>252.21</v>
      </c>
    </row>
    <row r="3342" spans="1:22" x14ac:dyDescent="0.25">
      <c r="A3342" s="1" t="s">
        <v>3770</v>
      </c>
      <c r="B3342" t="s">
        <v>65</v>
      </c>
      <c r="C3342" t="s">
        <v>1720</v>
      </c>
      <c r="D3342" t="s">
        <v>1721</v>
      </c>
      <c r="E3342" t="s">
        <v>3</v>
      </c>
      <c r="F3342">
        <f t="shared" si="260"/>
        <v>7</v>
      </c>
      <c r="G3342" t="s">
        <v>3781</v>
      </c>
      <c r="H3342" t="s">
        <v>3782</v>
      </c>
      <c r="I3342" t="s">
        <v>3783</v>
      </c>
      <c r="J3342" t="s">
        <v>4397</v>
      </c>
      <c r="K3342" s="46">
        <v>1</v>
      </c>
      <c r="L3342" s="27">
        <v>0</v>
      </c>
      <c r="M3342" s="27">
        <v>272.60000000000002</v>
      </c>
      <c r="N3342" s="27">
        <v>0</v>
      </c>
      <c r="O3342" s="70">
        <f t="shared" si="261"/>
        <v>272.60000000000002</v>
      </c>
      <c r="P3342" s="76">
        <v>0</v>
      </c>
      <c r="Q3342" s="66">
        <f t="shared" si="262"/>
        <v>0</v>
      </c>
      <c r="R3342" s="63">
        <v>0</v>
      </c>
      <c r="S3342" s="27">
        <v>0</v>
      </c>
      <c r="T3342" s="27">
        <v>272.60000000000002</v>
      </c>
      <c r="U3342" s="64">
        <f t="shared" si="263"/>
        <v>0</v>
      </c>
      <c r="V3342" s="65">
        <f t="shared" si="264"/>
        <v>272.60000000000002</v>
      </c>
    </row>
    <row r="3343" spans="1:22" x14ac:dyDescent="0.25">
      <c r="A3343" s="1" t="s">
        <v>3770</v>
      </c>
      <c r="B3343" t="s">
        <v>65</v>
      </c>
      <c r="C3343" t="s">
        <v>1720</v>
      </c>
      <c r="D3343" t="s">
        <v>1721</v>
      </c>
      <c r="E3343" t="s">
        <v>3</v>
      </c>
      <c r="F3343">
        <f t="shared" si="260"/>
        <v>7</v>
      </c>
      <c r="G3343" t="s">
        <v>3902</v>
      </c>
      <c r="H3343" t="s">
        <v>3782</v>
      </c>
      <c r="I3343" t="s">
        <v>3783</v>
      </c>
      <c r="J3343" t="s">
        <v>4397</v>
      </c>
      <c r="K3343" s="46">
        <v>1</v>
      </c>
      <c r="L3343" s="27">
        <v>0</v>
      </c>
      <c r="M3343" s="27">
        <v>272.60000000000002</v>
      </c>
      <c r="N3343" s="27">
        <v>0</v>
      </c>
      <c r="O3343" s="70">
        <f t="shared" si="261"/>
        <v>272.60000000000002</v>
      </c>
      <c r="P3343" s="76">
        <v>0</v>
      </c>
      <c r="Q3343" s="66">
        <f t="shared" si="262"/>
        <v>0</v>
      </c>
      <c r="R3343" s="63">
        <v>0</v>
      </c>
      <c r="S3343" s="27">
        <v>0</v>
      </c>
      <c r="T3343" s="27">
        <v>272.60000000000002</v>
      </c>
      <c r="U3343" s="64">
        <f t="shared" si="263"/>
        <v>0</v>
      </c>
      <c r="V3343" s="65">
        <f t="shared" si="264"/>
        <v>272.60000000000002</v>
      </c>
    </row>
    <row r="3344" spans="1:22" x14ac:dyDescent="0.25">
      <c r="A3344" s="1" t="s">
        <v>3770</v>
      </c>
      <c r="B3344" t="s">
        <v>65</v>
      </c>
      <c r="C3344" t="s">
        <v>1722</v>
      </c>
      <c r="D3344" t="s">
        <v>1723</v>
      </c>
      <c r="E3344" t="s">
        <v>3</v>
      </c>
      <c r="F3344">
        <f t="shared" si="260"/>
        <v>7</v>
      </c>
      <c r="G3344" t="s">
        <v>3778</v>
      </c>
      <c r="H3344" t="s">
        <v>3779</v>
      </c>
      <c r="I3344" t="s">
        <v>3780</v>
      </c>
      <c r="J3344" t="s">
        <v>4397</v>
      </c>
      <c r="K3344" s="46">
        <v>0.95409999999999995</v>
      </c>
      <c r="L3344" s="27">
        <v>0</v>
      </c>
      <c r="M3344" s="27">
        <v>646.98</v>
      </c>
      <c r="N3344" s="27">
        <v>470.37</v>
      </c>
      <c r="O3344" s="70">
        <f t="shared" si="261"/>
        <v>1117.3499999999999</v>
      </c>
      <c r="P3344" s="76">
        <v>1.4452664923358205</v>
      </c>
      <c r="Q3344" s="66">
        <f t="shared" si="262"/>
        <v>679.81</v>
      </c>
      <c r="R3344" s="63">
        <v>1</v>
      </c>
      <c r="S3344" s="27">
        <v>0</v>
      </c>
      <c r="T3344" s="27">
        <v>1117.3500000000001</v>
      </c>
      <c r="U3344" s="64">
        <f t="shared" si="263"/>
        <v>679.81</v>
      </c>
      <c r="V3344" s="65">
        <f t="shared" si="264"/>
        <v>1797.16</v>
      </c>
    </row>
    <row r="3345" spans="1:22" x14ac:dyDescent="0.25">
      <c r="A3345" s="1" t="s">
        <v>3770</v>
      </c>
      <c r="B3345" t="s">
        <v>65</v>
      </c>
      <c r="C3345" t="s">
        <v>1722</v>
      </c>
      <c r="D3345" t="s">
        <v>1723</v>
      </c>
      <c r="E3345" t="s">
        <v>3</v>
      </c>
      <c r="F3345">
        <f t="shared" si="260"/>
        <v>7</v>
      </c>
      <c r="G3345" t="s">
        <v>4008</v>
      </c>
      <c r="H3345" t="s">
        <v>3782</v>
      </c>
      <c r="I3345" t="s">
        <v>3783</v>
      </c>
      <c r="J3345" t="s">
        <v>4397</v>
      </c>
      <c r="K3345" s="46">
        <v>1.5</v>
      </c>
      <c r="L3345" s="27">
        <v>739.5</v>
      </c>
      <c r="M3345" s="27">
        <v>1017.15</v>
      </c>
      <c r="N3345" s="27">
        <v>0</v>
      </c>
      <c r="O3345" s="70">
        <f t="shared" si="261"/>
        <v>1756.65</v>
      </c>
      <c r="P3345" s="76">
        <v>0</v>
      </c>
      <c r="Q3345" s="66">
        <f t="shared" si="262"/>
        <v>0</v>
      </c>
      <c r="R3345" s="63">
        <v>1</v>
      </c>
      <c r="S3345" s="27">
        <v>0</v>
      </c>
      <c r="T3345" s="27">
        <v>1756.65</v>
      </c>
      <c r="U3345" s="64">
        <f t="shared" si="263"/>
        <v>0</v>
      </c>
      <c r="V3345" s="65">
        <f t="shared" si="264"/>
        <v>1756.65</v>
      </c>
    </row>
    <row r="3346" spans="1:22" x14ac:dyDescent="0.25">
      <c r="A3346" s="1" t="s">
        <v>3770</v>
      </c>
      <c r="B3346" t="s">
        <v>65</v>
      </c>
      <c r="C3346" t="s">
        <v>1722</v>
      </c>
      <c r="D3346" t="s">
        <v>1723</v>
      </c>
      <c r="E3346" t="s">
        <v>3</v>
      </c>
      <c r="F3346">
        <f t="shared" si="260"/>
        <v>7</v>
      </c>
      <c r="G3346" t="s">
        <v>3902</v>
      </c>
      <c r="H3346" t="s">
        <v>3782</v>
      </c>
      <c r="I3346" t="s">
        <v>3783</v>
      </c>
      <c r="J3346" t="s">
        <v>4397</v>
      </c>
      <c r="K3346" s="46">
        <v>0.75</v>
      </c>
      <c r="L3346" s="27">
        <v>369.75</v>
      </c>
      <c r="M3346" s="27">
        <v>508.58</v>
      </c>
      <c r="N3346" s="27">
        <v>0</v>
      </c>
      <c r="O3346" s="70">
        <f t="shared" si="261"/>
        <v>878.32999999999993</v>
      </c>
      <c r="P3346" s="76">
        <v>0</v>
      </c>
      <c r="Q3346" s="66">
        <f t="shared" si="262"/>
        <v>0</v>
      </c>
      <c r="R3346" s="63">
        <v>1</v>
      </c>
      <c r="S3346" s="27">
        <v>0</v>
      </c>
      <c r="T3346" s="27">
        <v>878.32999999999993</v>
      </c>
      <c r="U3346" s="64">
        <f t="shared" si="263"/>
        <v>0</v>
      </c>
      <c r="V3346" s="65">
        <f t="shared" si="264"/>
        <v>878.32999999999993</v>
      </c>
    </row>
    <row r="3347" spans="1:22" x14ac:dyDescent="0.25">
      <c r="A3347" s="1" t="s">
        <v>3770</v>
      </c>
      <c r="B3347" t="s">
        <v>65</v>
      </c>
      <c r="C3347" t="s">
        <v>1724</v>
      </c>
      <c r="D3347" t="s">
        <v>1725</v>
      </c>
      <c r="E3347" t="s">
        <v>3</v>
      </c>
      <c r="F3347">
        <f t="shared" si="260"/>
        <v>7</v>
      </c>
      <c r="G3347" t="s">
        <v>3778</v>
      </c>
      <c r="H3347" t="s">
        <v>3779</v>
      </c>
      <c r="I3347" t="s">
        <v>3780</v>
      </c>
      <c r="J3347" t="s">
        <v>4397</v>
      </c>
      <c r="K3347" s="46">
        <v>0.90739999999999998</v>
      </c>
      <c r="L3347" s="27">
        <v>0</v>
      </c>
      <c r="M3347" s="27">
        <v>4.91</v>
      </c>
      <c r="N3347" s="27">
        <v>0</v>
      </c>
      <c r="O3347" s="70">
        <f t="shared" si="261"/>
        <v>4.91</v>
      </c>
      <c r="P3347" s="76">
        <v>0</v>
      </c>
      <c r="Q3347" s="66">
        <f t="shared" si="262"/>
        <v>0</v>
      </c>
      <c r="R3347" s="63">
        <v>0</v>
      </c>
      <c r="S3347" s="27">
        <v>0</v>
      </c>
      <c r="T3347" s="27">
        <v>4.91</v>
      </c>
      <c r="U3347" s="64">
        <f t="shared" si="263"/>
        <v>0</v>
      </c>
      <c r="V3347" s="65">
        <f t="shared" si="264"/>
        <v>4.91</v>
      </c>
    </row>
    <row r="3348" spans="1:22" x14ac:dyDescent="0.25">
      <c r="A3348" s="1" t="s">
        <v>3770</v>
      </c>
      <c r="B3348" t="s">
        <v>65</v>
      </c>
      <c r="C3348" t="s">
        <v>1724</v>
      </c>
      <c r="D3348" t="s">
        <v>1725</v>
      </c>
      <c r="E3348" t="s">
        <v>3</v>
      </c>
      <c r="F3348">
        <f t="shared" si="260"/>
        <v>7</v>
      </c>
      <c r="G3348" t="s">
        <v>3781</v>
      </c>
      <c r="H3348" t="s">
        <v>3782</v>
      </c>
      <c r="I3348" t="s">
        <v>3783</v>
      </c>
      <c r="J3348" t="s">
        <v>4397</v>
      </c>
      <c r="K3348" s="46">
        <v>0.99909999999999999</v>
      </c>
      <c r="L3348" s="27">
        <v>0</v>
      </c>
      <c r="M3348" s="27">
        <v>5.41</v>
      </c>
      <c r="N3348" s="27">
        <v>0</v>
      </c>
      <c r="O3348" s="70">
        <f t="shared" si="261"/>
        <v>5.41</v>
      </c>
      <c r="P3348" s="76">
        <v>0</v>
      </c>
      <c r="Q3348" s="66">
        <f t="shared" si="262"/>
        <v>0</v>
      </c>
      <c r="R3348" s="63">
        <v>0</v>
      </c>
      <c r="S3348" s="27">
        <v>0</v>
      </c>
      <c r="T3348" s="27">
        <v>5.41</v>
      </c>
      <c r="U3348" s="64">
        <f t="shared" si="263"/>
        <v>0</v>
      </c>
      <c r="V3348" s="65">
        <f t="shared" si="264"/>
        <v>5.41</v>
      </c>
    </row>
    <row r="3349" spans="1:22" x14ac:dyDescent="0.25">
      <c r="A3349" s="1" t="s">
        <v>3770</v>
      </c>
      <c r="B3349" t="s">
        <v>65</v>
      </c>
      <c r="C3349" t="s">
        <v>1724</v>
      </c>
      <c r="D3349" t="s">
        <v>1725</v>
      </c>
      <c r="E3349" t="s">
        <v>3</v>
      </c>
      <c r="F3349">
        <f t="shared" si="260"/>
        <v>7</v>
      </c>
      <c r="G3349" t="s">
        <v>3902</v>
      </c>
      <c r="H3349" t="s">
        <v>3782</v>
      </c>
      <c r="I3349" t="s">
        <v>3783</v>
      </c>
      <c r="J3349" t="s">
        <v>4397</v>
      </c>
      <c r="K3349" s="46">
        <v>0.99909999999999999</v>
      </c>
      <c r="L3349" s="27">
        <v>0</v>
      </c>
      <c r="M3349" s="27">
        <v>5.41</v>
      </c>
      <c r="N3349" s="27">
        <v>0</v>
      </c>
      <c r="O3349" s="70">
        <f t="shared" si="261"/>
        <v>5.41</v>
      </c>
      <c r="P3349" s="76">
        <v>0</v>
      </c>
      <c r="Q3349" s="66">
        <f t="shared" si="262"/>
        <v>0</v>
      </c>
      <c r="R3349" s="63">
        <v>0</v>
      </c>
      <c r="S3349" s="27">
        <v>0</v>
      </c>
      <c r="T3349" s="27">
        <v>5.41</v>
      </c>
      <c r="U3349" s="64">
        <f t="shared" si="263"/>
        <v>0</v>
      </c>
      <c r="V3349" s="65">
        <f t="shared" si="264"/>
        <v>5.41</v>
      </c>
    </row>
    <row r="3350" spans="1:22" x14ac:dyDescent="0.25">
      <c r="A3350" s="1" t="s">
        <v>3770</v>
      </c>
      <c r="B3350" t="s">
        <v>65</v>
      </c>
      <c r="C3350" t="s">
        <v>1726</v>
      </c>
      <c r="D3350" t="s">
        <v>65</v>
      </c>
      <c r="E3350" t="s">
        <v>3</v>
      </c>
      <c r="F3350">
        <f t="shared" si="260"/>
        <v>7</v>
      </c>
      <c r="G3350" t="s">
        <v>3778</v>
      </c>
      <c r="H3350" t="s">
        <v>3779</v>
      </c>
      <c r="I3350" t="s">
        <v>3780</v>
      </c>
      <c r="J3350" t="s">
        <v>4397</v>
      </c>
      <c r="K3350" s="46">
        <v>0.68189999999999995</v>
      </c>
      <c r="L3350" s="27">
        <v>0</v>
      </c>
      <c r="M3350" s="27">
        <v>0</v>
      </c>
      <c r="N3350" s="27">
        <v>0</v>
      </c>
      <c r="O3350" s="70">
        <f t="shared" si="261"/>
        <v>0</v>
      </c>
      <c r="P3350" s="76">
        <v>0</v>
      </c>
      <c r="Q3350" s="66">
        <f t="shared" si="262"/>
        <v>0</v>
      </c>
      <c r="R3350" s="63">
        <v>0</v>
      </c>
      <c r="S3350" s="27">
        <v>0</v>
      </c>
      <c r="T3350" s="27">
        <v>0</v>
      </c>
      <c r="U3350" s="64">
        <f t="shared" si="263"/>
        <v>0</v>
      </c>
      <c r="V3350" s="65">
        <f t="shared" si="264"/>
        <v>0</v>
      </c>
    </row>
    <row r="3351" spans="1:22" x14ac:dyDescent="0.25">
      <c r="A3351" s="1" t="s">
        <v>3770</v>
      </c>
      <c r="B3351" t="s">
        <v>65</v>
      </c>
      <c r="C3351" t="s">
        <v>1726</v>
      </c>
      <c r="D3351" t="s">
        <v>65</v>
      </c>
      <c r="E3351" t="s">
        <v>3</v>
      </c>
      <c r="F3351">
        <f t="shared" si="260"/>
        <v>7</v>
      </c>
      <c r="G3351" t="s">
        <v>4008</v>
      </c>
      <c r="H3351" t="s">
        <v>3782</v>
      </c>
      <c r="I3351" t="s">
        <v>3783</v>
      </c>
      <c r="J3351" t="s">
        <v>4397</v>
      </c>
      <c r="K3351" s="46">
        <v>1.2729999999999999</v>
      </c>
      <c r="L3351" s="27">
        <v>0</v>
      </c>
      <c r="M3351" s="27">
        <v>0</v>
      </c>
      <c r="N3351" s="27">
        <v>0</v>
      </c>
      <c r="O3351" s="70">
        <f t="shared" si="261"/>
        <v>0</v>
      </c>
      <c r="P3351" s="76">
        <v>0</v>
      </c>
      <c r="Q3351" s="66">
        <f t="shared" si="262"/>
        <v>0</v>
      </c>
      <c r="R3351" s="63">
        <v>0</v>
      </c>
      <c r="S3351" s="27">
        <v>0</v>
      </c>
      <c r="T3351" s="27">
        <v>0</v>
      </c>
      <c r="U3351" s="64">
        <f t="shared" si="263"/>
        <v>0</v>
      </c>
      <c r="V3351" s="65">
        <f t="shared" si="264"/>
        <v>0</v>
      </c>
    </row>
    <row r="3352" spans="1:22" x14ac:dyDescent="0.25">
      <c r="A3352" s="1" t="s">
        <v>3770</v>
      </c>
      <c r="B3352" t="s">
        <v>65</v>
      </c>
      <c r="C3352" t="s">
        <v>1726</v>
      </c>
      <c r="D3352" t="s">
        <v>65</v>
      </c>
      <c r="E3352" t="s">
        <v>3</v>
      </c>
      <c r="F3352">
        <f t="shared" si="260"/>
        <v>7</v>
      </c>
      <c r="G3352" t="s">
        <v>3902</v>
      </c>
      <c r="H3352" t="s">
        <v>3782</v>
      </c>
      <c r="I3352" t="s">
        <v>3783</v>
      </c>
      <c r="J3352" t="s">
        <v>4397</v>
      </c>
      <c r="K3352" s="46">
        <v>0.42430000000000001</v>
      </c>
      <c r="L3352" s="27">
        <v>0</v>
      </c>
      <c r="M3352" s="27">
        <v>0</v>
      </c>
      <c r="N3352" s="27">
        <v>0</v>
      </c>
      <c r="O3352" s="70">
        <f t="shared" si="261"/>
        <v>0</v>
      </c>
      <c r="P3352" s="76">
        <v>0</v>
      </c>
      <c r="Q3352" s="66">
        <f t="shared" si="262"/>
        <v>0</v>
      </c>
      <c r="R3352" s="63">
        <v>0</v>
      </c>
      <c r="S3352" s="27">
        <v>0</v>
      </c>
      <c r="T3352" s="27">
        <v>0</v>
      </c>
      <c r="U3352" s="64">
        <f t="shared" si="263"/>
        <v>0</v>
      </c>
      <c r="V3352" s="65">
        <f t="shared" si="264"/>
        <v>0</v>
      </c>
    </row>
    <row r="3353" spans="1:22" x14ac:dyDescent="0.25">
      <c r="A3353" s="1" t="s">
        <v>3770</v>
      </c>
      <c r="B3353" t="s">
        <v>65</v>
      </c>
      <c r="C3353" t="s">
        <v>1726</v>
      </c>
      <c r="D3353" t="s">
        <v>65</v>
      </c>
      <c r="E3353" t="s">
        <v>3</v>
      </c>
      <c r="F3353">
        <f t="shared" si="260"/>
        <v>7</v>
      </c>
      <c r="G3353" t="s">
        <v>3955</v>
      </c>
      <c r="H3353" t="s">
        <v>3782</v>
      </c>
      <c r="I3353" t="s">
        <v>3785</v>
      </c>
      <c r="J3353" t="s">
        <v>4397</v>
      </c>
      <c r="K3353" s="46">
        <v>0.42430000000000001</v>
      </c>
      <c r="L3353" s="27">
        <v>0</v>
      </c>
      <c r="M3353" s="27">
        <v>0</v>
      </c>
      <c r="N3353" s="27">
        <v>0</v>
      </c>
      <c r="O3353" s="70">
        <f t="shared" si="261"/>
        <v>0</v>
      </c>
      <c r="P3353" s="76">
        <v>0</v>
      </c>
      <c r="Q3353" s="66">
        <f t="shared" si="262"/>
        <v>0</v>
      </c>
      <c r="R3353" s="63">
        <v>0</v>
      </c>
      <c r="S3353" s="27">
        <v>0</v>
      </c>
      <c r="T3353" s="27">
        <v>0</v>
      </c>
      <c r="U3353" s="64">
        <f t="shared" si="263"/>
        <v>0</v>
      </c>
      <c r="V3353" s="65">
        <f t="shared" si="264"/>
        <v>0</v>
      </c>
    </row>
    <row r="3354" spans="1:22" x14ac:dyDescent="0.25">
      <c r="A3354" s="1" t="s">
        <v>3770</v>
      </c>
      <c r="B3354" t="s">
        <v>65</v>
      </c>
      <c r="C3354" t="s">
        <v>1727</v>
      </c>
      <c r="D3354" t="s">
        <v>1728</v>
      </c>
      <c r="E3354" t="s">
        <v>3</v>
      </c>
      <c r="F3354">
        <f t="shared" si="260"/>
        <v>7</v>
      </c>
      <c r="G3354" t="s">
        <v>3778</v>
      </c>
      <c r="H3354" t="s">
        <v>3779</v>
      </c>
      <c r="I3354" t="s">
        <v>3780</v>
      </c>
      <c r="J3354" t="s">
        <v>4397</v>
      </c>
      <c r="K3354" s="46">
        <v>0.79400000000000004</v>
      </c>
      <c r="L3354" s="27">
        <v>0</v>
      </c>
      <c r="M3354" s="27">
        <v>61.14</v>
      </c>
      <c r="N3354" s="27">
        <v>0</v>
      </c>
      <c r="O3354" s="70">
        <f t="shared" si="261"/>
        <v>61.14</v>
      </c>
      <c r="P3354" s="76">
        <v>0</v>
      </c>
      <c r="Q3354" s="66">
        <f t="shared" si="262"/>
        <v>0</v>
      </c>
      <c r="R3354" s="63">
        <v>0</v>
      </c>
      <c r="S3354" s="27">
        <v>0</v>
      </c>
      <c r="T3354" s="27">
        <v>61.14</v>
      </c>
      <c r="U3354" s="64">
        <f t="shared" si="263"/>
        <v>0</v>
      </c>
      <c r="V3354" s="65">
        <f t="shared" si="264"/>
        <v>61.14</v>
      </c>
    </row>
    <row r="3355" spans="1:22" x14ac:dyDescent="0.25">
      <c r="A3355" s="1" t="s">
        <v>3770</v>
      </c>
      <c r="B3355" t="s">
        <v>65</v>
      </c>
      <c r="C3355" t="s">
        <v>1727</v>
      </c>
      <c r="D3355" t="s">
        <v>1728</v>
      </c>
      <c r="E3355" t="s">
        <v>3</v>
      </c>
      <c r="F3355">
        <f t="shared" si="260"/>
        <v>7</v>
      </c>
      <c r="G3355" t="s">
        <v>4008</v>
      </c>
      <c r="H3355" t="s">
        <v>3782</v>
      </c>
      <c r="I3355" t="s">
        <v>3783</v>
      </c>
      <c r="J3355" t="s">
        <v>4397</v>
      </c>
      <c r="K3355" s="46">
        <v>1.3818999999999999</v>
      </c>
      <c r="L3355" s="27">
        <v>0</v>
      </c>
      <c r="M3355" s="27">
        <v>106.41</v>
      </c>
      <c r="N3355" s="27">
        <v>0</v>
      </c>
      <c r="O3355" s="70">
        <f t="shared" si="261"/>
        <v>106.41</v>
      </c>
      <c r="P3355" s="76">
        <v>0</v>
      </c>
      <c r="Q3355" s="66">
        <f t="shared" si="262"/>
        <v>0</v>
      </c>
      <c r="R3355" s="63">
        <v>0</v>
      </c>
      <c r="S3355" s="27">
        <v>0</v>
      </c>
      <c r="T3355" s="27">
        <v>106.41</v>
      </c>
      <c r="U3355" s="64">
        <f t="shared" si="263"/>
        <v>0</v>
      </c>
      <c r="V3355" s="65">
        <f t="shared" si="264"/>
        <v>106.41</v>
      </c>
    </row>
    <row r="3356" spans="1:22" x14ac:dyDescent="0.25">
      <c r="A3356" s="1" t="s">
        <v>3770</v>
      </c>
      <c r="B3356" t="s">
        <v>65</v>
      </c>
      <c r="C3356" t="s">
        <v>1727</v>
      </c>
      <c r="D3356" t="s">
        <v>1728</v>
      </c>
      <c r="E3356" t="s">
        <v>3</v>
      </c>
      <c r="F3356">
        <f t="shared" si="260"/>
        <v>7</v>
      </c>
      <c r="G3356" t="s">
        <v>3902</v>
      </c>
      <c r="H3356" t="s">
        <v>3782</v>
      </c>
      <c r="I3356" t="s">
        <v>3783</v>
      </c>
      <c r="J3356" t="s">
        <v>4397</v>
      </c>
      <c r="K3356" s="46">
        <v>0.68869999999999998</v>
      </c>
      <c r="L3356" s="27">
        <v>0</v>
      </c>
      <c r="M3356" s="27">
        <v>53.03</v>
      </c>
      <c r="N3356" s="27">
        <v>0</v>
      </c>
      <c r="O3356" s="70">
        <f t="shared" si="261"/>
        <v>53.03</v>
      </c>
      <c r="P3356" s="76">
        <v>0</v>
      </c>
      <c r="Q3356" s="66">
        <f t="shared" si="262"/>
        <v>0</v>
      </c>
      <c r="R3356" s="63">
        <v>0</v>
      </c>
      <c r="S3356" s="27">
        <v>0</v>
      </c>
      <c r="T3356" s="27">
        <v>53.03</v>
      </c>
      <c r="U3356" s="64">
        <f t="shared" si="263"/>
        <v>0</v>
      </c>
      <c r="V3356" s="65">
        <f t="shared" si="264"/>
        <v>53.03</v>
      </c>
    </row>
    <row r="3357" spans="1:22" x14ac:dyDescent="0.25">
      <c r="A3357" s="1" t="s">
        <v>3770</v>
      </c>
      <c r="B3357" t="s">
        <v>65</v>
      </c>
      <c r="C3357" t="s">
        <v>1729</v>
      </c>
      <c r="D3357" t="s">
        <v>839</v>
      </c>
      <c r="E3357" t="s">
        <v>3</v>
      </c>
      <c r="F3357">
        <f t="shared" si="260"/>
        <v>7</v>
      </c>
      <c r="G3357" t="s">
        <v>3778</v>
      </c>
      <c r="H3357" t="s">
        <v>3779</v>
      </c>
      <c r="I3357" t="s">
        <v>3780</v>
      </c>
      <c r="J3357" t="s">
        <v>4397</v>
      </c>
      <c r="K3357" s="46">
        <v>0.93130000000000002</v>
      </c>
      <c r="L3357" s="27">
        <v>1.61</v>
      </c>
      <c r="M3357" s="27">
        <v>14.71</v>
      </c>
      <c r="N3357" s="27">
        <v>134.91999999999999</v>
      </c>
      <c r="O3357" s="70">
        <f t="shared" si="261"/>
        <v>151.23999999999998</v>
      </c>
      <c r="P3357" s="76">
        <v>1.4452632085922072</v>
      </c>
      <c r="Q3357" s="66">
        <f t="shared" si="262"/>
        <v>194.99</v>
      </c>
      <c r="R3357" s="63">
        <v>1</v>
      </c>
      <c r="S3357" s="27">
        <v>0</v>
      </c>
      <c r="T3357" s="27">
        <v>151.23999999999998</v>
      </c>
      <c r="U3357" s="64">
        <f t="shared" si="263"/>
        <v>194.99</v>
      </c>
      <c r="V3357" s="65">
        <f t="shared" si="264"/>
        <v>346.23</v>
      </c>
    </row>
    <row r="3358" spans="1:22" x14ac:dyDescent="0.25">
      <c r="A3358" s="1" t="s">
        <v>3770</v>
      </c>
      <c r="B3358" t="s">
        <v>65</v>
      </c>
      <c r="C3358" t="s">
        <v>1729</v>
      </c>
      <c r="D3358" t="s">
        <v>839</v>
      </c>
      <c r="E3358" t="s">
        <v>3</v>
      </c>
      <c r="F3358">
        <f t="shared" si="260"/>
        <v>7</v>
      </c>
      <c r="G3358" t="s">
        <v>3781</v>
      </c>
      <c r="H3358" t="s">
        <v>3782</v>
      </c>
      <c r="I3358" t="s">
        <v>3783</v>
      </c>
      <c r="J3358" t="s">
        <v>4397</v>
      </c>
      <c r="K3358" s="46">
        <v>1</v>
      </c>
      <c r="L3358" s="27">
        <v>146.6</v>
      </c>
      <c r="M3358" s="27">
        <v>15.8</v>
      </c>
      <c r="N3358" s="27">
        <v>0</v>
      </c>
      <c r="O3358" s="70">
        <f t="shared" si="261"/>
        <v>162.4</v>
      </c>
      <c r="P3358" s="76">
        <v>0</v>
      </c>
      <c r="Q3358" s="66">
        <f t="shared" si="262"/>
        <v>0</v>
      </c>
      <c r="R3358" s="63">
        <v>1</v>
      </c>
      <c r="S3358" s="27">
        <v>0</v>
      </c>
      <c r="T3358" s="27">
        <v>162.4</v>
      </c>
      <c r="U3358" s="64">
        <f t="shared" si="263"/>
        <v>0</v>
      </c>
      <c r="V3358" s="65">
        <f t="shared" si="264"/>
        <v>162.4</v>
      </c>
    </row>
    <row r="3359" spans="1:22" x14ac:dyDescent="0.25">
      <c r="A3359" s="1" t="s">
        <v>3770</v>
      </c>
      <c r="B3359" t="s">
        <v>65</v>
      </c>
      <c r="C3359" t="s">
        <v>1729</v>
      </c>
      <c r="D3359" t="s">
        <v>839</v>
      </c>
      <c r="E3359" t="s">
        <v>3</v>
      </c>
      <c r="F3359">
        <f t="shared" si="260"/>
        <v>7</v>
      </c>
      <c r="G3359" t="s">
        <v>3902</v>
      </c>
      <c r="H3359" t="s">
        <v>3782</v>
      </c>
      <c r="I3359" t="s">
        <v>3783</v>
      </c>
      <c r="J3359" t="s">
        <v>4397</v>
      </c>
      <c r="K3359" s="46">
        <v>0.99209999999999998</v>
      </c>
      <c r="L3359" s="27">
        <v>145.44</v>
      </c>
      <c r="M3359" s="27">
        <v>15.68</v>
      </c>
      <c r="N3359" s="27">
        <v>0</v>
      </c>
      <c r="O3359" s="70">
        <f t="shared" si="261"/>
        <v>161.12</v>
      </c>
      <c r="P3359" s="76">
        <v>0</v>
      </c>
      <c r="Q3359" s="66">
        <f t="shared" si="262"/>
        <v>0</v>
      </c>
      <c r="R3359" s="63">
        <v>1</v>
      </c>
      <c r="S3359" s="27">
        <v>0</v>
      </c>
      <c r="T3359" s="27">
        <v>161.12</v>
      </c>
      <c r="U3359" s="64">
        <f t="shared" si="263"/>
        <v>0</v>
      </c>
      <c r="V3359" s="65">
        <f t="shared" si="264"/>
        <v>161.12</v>
      </c>
    </row>
    <row r="3360" spans="1:22" x14ac:dyDescent="0.25">
      <c r="A3360" s="1" t="s">
        <v>3770</v>
      </c>
      <c r="B3360" t="s">
        <v>65</v>
      </c>
      <c r="C3360" t="s">
        <v>1729</v>
      </c>
      <c r="D3360" t="s">
        <v>839</v>
      </c>
      <c r="E3360" t="s">
        <v>3</v>
      </c>
      <c r="F3360">
        <f t="shared" si="260"/>
        <v>7</v>
      </c>
      <c r="G3360" t="s">
        <v>3903</v>
      </c>
      <c r="H3360" t="s">
        <v>3782</v>
      </c>
      <c r="I3360" t="s">
        <v>3783</v>
      </c>
      <c r="J3360" t="s">
        <v>4397</v>
      </c>
      <c r="K3360" s="46">
        <v>0.496</v>
      </c>
      <c r="L3360" s="27">
        <v>72.709999999999994</v>
      </c>
      <c r="M3360" s="27">
        <v>7.84</v>
      </c>
      <c r="N3360" s="27">
        <v>0</v>
      </c>
      <c r="O3360" s="70">
        <f t="shared" si="261"/>
        <v>80.55</v>
      </c>
      <c r="P3360" s="76">
        <v>0</v>
      </c>
      <c r="Q3360" s="66">
        <f t="shared" si="262"/>
        <v>0</v>
      </c>
      <c r="R3360" s="63">
        <v>1</v>
      </c>
      <c r="S3360" s="27">
        <v>0</v>
      </c>
      <c r="T3360" s="27">
        <v>80.55</v>
      </c>
      <c r="U3360" s="64">
        <f t="shared" si="263"/>
        <v>0</v>
      </c>
      <c r="V3360" s="65">
        <f t="shared" si="264"/>
        <v>80.55</v>
      </c>
    </row>
    <row r="3361" spans="1:22" x14ac:dyDescent="0.25">
      <c r="A3361" s="1" t="s">
        <v>3770</v>
      </c>
      <c r="B3361" t="s">
        <v>65</v>
      </c>
      <c r="C3361" t="s">
        <v>1729</v>
      </c>
      <c r="D3361" t="s">
        <v>839</v>
      </c>
      <c r="E3361" t="s">
        <v>3</v>
      </c>
      <c r="F3361">
        <f t="shared" si="260"/>
        <v>7</v>
      </c>
      <c r="G3361" t="s">
        <v>3787</v>
      </c>
      <c r="H3361" t="s">
        <v>3782</v>
      </c>
      <c r="I3361" t="s">
        <v>3785</v>
      </c>
      <c r="J3361" t="s">
        <v>4397</v>
      </c>
      <c r="K3361" s="46">
        <v>0.496</v>
      </c>
      <c r="L3361" s="27">
        <v>0</v>
      </c>
      <c r="M3361" s="27">
        <v>7.84</v>
      </c>
      <c r="N3361" s="27">
        <v>72.709999999999994</v>
      </c>
      <c r="O3361" s="70">
        <f t="shared" si="261"/>
        <v>80.55</v>
      </c>
      <c r="P3361" s="76">
        <v>1.4452632085922072</v>
      </c>
      <c r="Q3361" s="66">
        <f t="shared" si="262"/>
        <v>105.09</v>
      </c>
      <c r="R3361" s="63">
        <v>1</v>
      </c>
      <c r="S3361" s="27">
        <v>0</v>
      </c>
      <c r="T3361" s="27">
        <v>80.55</v>
      </c>
      <c r="U3361" s="64">
        <f t="shared" si="263"/>
        <v>105.09</v>
      </c>
      <c r="V3361" s="65">
        <f t="shared" si="264"/>
        <v>185.64</v>
      </c>
    </row>
    <row r="3362" spans="1:22" x14ac:dyDescent="0.25">
      <c r="A3362" s="1" t="s">
        <v>3770</v>
      </c>
      <c r="B3362" t="s">
        <v>65</v>
      </c>
      <c r="C3362" t="s">
        <v>3065</v>
      </c>
      <c r="D3362" t="s">
        <v>1723</v>
      </c>
      <c r="E3362" t="s">
        <v>2</v>
      </c>
      <c r="F3362">
        <f t="shared" si="260"/>
        <v>7</v>
      </c>
      <c r="G3362" t="s">
        <v>3778</v>
      </c>
      <c r="H3362" t="s">
        <v>3779</v>
      </c>
      <c r="I3362" t="s">
        <v>3780</v>
      </c>
      <c r="J3362" t="s">
        <v>4396</v>
      </c>
      <c r="K3362" s="46">
        <v>9.7538</v>
      </c>
      <c r="L3362" s="27">
        <v>322.5</v>
      </c>
      <c r="M3362" s="27">
        <v>6611.13</v>
      </c>
      <c r="N3362" s="27">
        <v>6106.23</v>
      </c>
      <c r="O3362" s="70">
        <f t="shared" si="261"/>
        <v>13039.86</v>
      </c>
      <c r="P3362" s="76">
        <v>1.4452632802891474</v>
      </c>
      <c r="Q3362" s="66">
        <f t="shared" si="262"/>
        <v>8825.11</v>
      </c>
      <c r="R3362" s="63">
        <v>1</v>
      </c>
      <c r="S3362" s="27">
        <v>13039.86</v>
      </c>
      <c r="T3362" s="27">
        <v>0</v>
      </c>
      <c r="U3362" s="64">
        <f t="shared" si="263"/>
        <v>8825.11</v>
      </c>
      <c r="V3362" s="65">
        <f t="shared" si="264"/>
        <v>21864.97</v>
      </c>
    </row>
    <row r="3363" spans="1:22" x14ac:dyDescent="0.25">
      <c r="A3363" s="1" t="s">
        <v>3738</v>
      </c>
      <c r="B3363" t="s">
        <v>66</v>
      </c>
      <c r="C3363" t="s">
        <v>148</v>
      </c>
      <c r="D3363" t="s">
        <v>66</v>
      </c>
      <c r="E3363" t="s">
        <v>0</v>
      </c>
      <c r="F3363">
        <f t="shared" si="260"/>
        <v>7</v>
      </c>
      <c r="G3363" t="s">
        <v>3778</v>
      </c>
      <c r="H3363" t="s">
        <v>3779</v>
      </c>
      <c r="I3363" t="s">
        <v>3780</v>
      </c>
      <c r="J3363" t="s">
        <v>4396</v>
      </c>
      <c r="K3363" s="46">
        <v>5.5331000000000001</v>
      </c>
      <c r="L3363" s="27">
        <v>218681.70999999996</v>
      </c>
      <c r="M3363" s="27">
        <v>80535.55</v>
      </c>
      <c r="N3363" s="27">
        <v>485933.25000000012</v>
      </c>
      <c r="O3363" s="70">
        <f t="shared" si="261"/>
        <v>785150.51</v>
      </c>
      <c r="P3363" s="76">
        <v>1.4452627598543626</v>
      </c>
      <c r="Q3363" s="66">
        <f t="shared" si="262"/>
        <v>702301.23</v>
      </c>
      <c r="R3363" s="63">
        <v>1</v>
      </c>
      <c r="S3363" s="27">
        <v>785150.51</v>
      </c>
      <c r="T3363" s="27">
        <v>0</v>
      </c>
      <c r="U3363" s="64">
        <f t="shared" si="263"/>
        <v>702301.23</v>
      </c>
      <c r="V3363" s="65">
        <f t="shared" si="264"/>
        <v>1487451.74</v>
      </c>
    </row>
    <row r="3364" spans="1:22" x14ac:dyDescent="0.25">
      <c r="A3364" s="1" t="s">
        <v>3738</v>
      </c>
      <c r="B3364" t="s">
        <v>66</v>
      </c>
      <c r="C3364" t="s">
        <v>148</v>
      </c>
      <c r="D3364" t="s">
        <v>66</v>
      </c>
      <c r="E3364" t="s">
        <v>0</v>
      </c>
      <c r="F3364">
        <f t="shared" si="260"/>
        <v>7</v>
      </c>
      <c r="G3364" t="s">
        <v>3790</v>
      </c>
      <c r="H3364" t="s">
        <v>3782</v>
      </c>
      <c r="I3364" t="s">
        <v>3785</v>
      </c>
      <c r="J3364" t="s">
        <v>4397</v>
      </c>
      <c r="K3364" s="46">
        <v>0.2913</v>
      </c>
      <c r="L3364" s="27">
        <v>0</v>
      </c>
      <c r="M3364" s="27">
        <v>4239.9399999999996</v>
      </c>
      <c r="N3364" s="27">
        <v>36759.33</v>
      </c>
      <c r="O3364" s="70">
        <f t="shared" si="261"/>
        <v>40999.270000000004</v>
      </c>
      <c r="P3364" s="76">
        <v>1.4452627877871413</v>
      </c>
      <c r="Q3364" s="66">
        <f t="shared" si="262"/>
        <v>53126.89</v>
      </c>
      <c r="R3364" s="63">
        <v>1</v>
      </c>
      <c r="S3364" s="27">
        <v>0</v>
      </c>
      <c r="T3364" s="27">
        <v>40999.270000000004</v>
      </c>
      <c r="U3364" s="64">
        <f t="shared" si="263"/>
        <v>53126.89</v>
      </c>
      <c r="V3364" s="65">
        <f t="shared" si="264"/>
        <v>94126.16</v>
      </c>
    </row>
    <row r="3365" spans="1:22" x14ac:dyDescent="0.25">
      <c r="A3365" s="1" t="s">
        <v>3738</v>
      </c>
      <c r="B3365" t="s">
        <v>66</v>
      </c>
      <c r="C3365" t="s">
        <v>148</v>
      </c>
      <c r="D3365" t="s">
        <v>66</v>
      </c>
      <c r="E3365" t="s">
        <v>0</v>
      </c>
      <c r="F3365">
        <f t="shared" si="260"/>
        <v>7</v>
      </c>
      <c r="G3365" t="s">
        <v>3872</v>
      </c>
      <c r="H3365" t="s">
        <v>3782</v>
      </c>
      <c r="I3365" t="s">
        <v>3785</v>
      </c>
      <c r="J3365" t="s">
        <v>4397</v>
      </c>
      <c r="K3365" s="46">
        <v>0.31280000000000002</v>
      </c>
      <c r="L3365" s="27">
        <v>0</v>
      </c>
      <c r="M3365" s="27">
        <v>4552.88</v>
      </c>
      <c r="N3365" s="27">
        <v>39472.43</v>
      </c>
      <c r="O3365" s="70">
        <f t="shared" si="261"/>
        <v>44025.31</v>
      </c>
      <c r="P3365" s="76">
        <v>1.4452627877871413</v>
      </c>
      <c r="Q3365" s="66">
        <f t="shared" si="262"/>
        <v>57048.03</v>
      </c>
      <c r="R3365" s="63">
        <v>1</v>
      </c>
      <c r="S3365" s="27">
        <v>0</v>
      </c>
      <c r="T3365" s="27">
        <v>44025.31</v>
      </c>
      <c r="U3365" s="64">
        <f t="shared" si="263"/>
        <v>57048.03</v>
      </c>
      <c r="V3365" s="65">
        <f t="shared" si="264"/>
        <v>101073.34</v>
      </c>
    </row>
    <row r="3366" spans="1:22" x14ac:dyDescent="0.25">
      <c r="A3366" s="1" t="s">
        <v>3738</v>
      </c>
      <c r="B3366" t="s">
        <v>66</v>
      </c>
      <c r="C3366" t="s">
        <v>148</v>
      </c>
      <c r="D3366" t="s">
        <v>66</v>
      </c>
      <c r="E3366" t="s">
        <v>0</v>
      </c>
      <c r="F3366">
        <f t="shared" si="260"/>
        <v>7</v>
      </c>
      <c r="G3366" t="s">
        <v>3874</v>
      </c>
      <c r="H3366" t="s">
        <v>3782</v>
      </c>
      <c r="I3366" t="s">
        <v>3785</v>
      </c>
      <c r="J3366" t="s">
        <v>4397</v>
      </c>
      <c r="K3366" s="46">
        <v>0.48549999999999999</v>
      </c>
      <c r="L3366" s="27">
        <v>0</v>
      </c>
      <c r="M3366" s="27">
        <v>7066.56</v>
      </c>
      <c r="N3366" s="27">
        <v>79458.59</v>
      </c>
      <c r="O3366" s="70">
        <f t="shared" si="261"/>
        <v>86525.15</v>
      </c>
      <c r="P3366" s="76">
        <v>1.4452627877871413</v>
      </c>
      <c r="Q3366" s="66">
        <f t="shared" si="262"/>
        <v>114838.54</v>
      </c>
      <c r="R3366" s="63">
        <v>1</v>
      </c>
      <c r="S3366" s="27">
        <v>0</v>
      </c>
      <c r="T3366" s="27">
        <v>86525.15</v>
      </c>
      <c r="U3366" s="64">
        <f t="shared" si="263"/>
        <v>114838.54</v>
      </c>
      <c r="V3366" s="65">
        <f t="shared" si="264"/>
        <v>201363.69</v>
      </c>
    </row>
    <row r="3367" spans="1:22" x14ac:dyDescent="0.25">
      <c r="A3367" s="1" t="s">
        <v>3738</v>
      </c>
      <c r="B3367" t="s">
        <v>66</v>
      </c>
      <c r="C3367" t="s">
        <v>148</v>
      </c>
      <c r="D3367" t="s">
        <v>66</v>
      </c>
      <c r="E3367" t="s">
        <v>0</v>
      </c>
      <c r="F3367">
        <f t="shared" si="260"/>
        <v>7</v>
      </c>
      <c r="G3367" t="s">
        <v>3791</v>
      </c>
      <c r="H3367" t="s">
        <v>3782</v>
      </c>
      <c r="I3367" t="s">
        <v>3785</v>
      </c>
      <c r="J3367" t="s">
        <v>4397</v>
      </c>
      <c r="K3367" s="46">
        <v>7.2999999999999995E-2</v>
      </c>
      <c r="L3367" s="27">
        <v>0</v>
      </c>
      <c r="M3367" s="27">
        <v>1062.53</v>
      </c>
      <c r="N3367" s="27">
        <v>9211.91</v>
      </c>
      <c r="O3367" s="70">
        <f t="shared" si="261"/>
        <v>10274.44</v>
      </c>
      <c r="P3367" s="76">
        <v>1.4452627877871413</v>
      </c>
      <c r="Q3367" s="66">
        <f t="shared" si="262"/>
        <v>13313.63</v>
      </c>
      <c r="R3367" s="63">
        <v>1</v>
      </c>
      <c r="S3367" s="27">
        <v>0</v>
      </c>
      <c r="T3367" s="27">
        <v>10274.44</v>
      </c>
      <c r="U3367" s="64">
        <f t="shared" si="263"/>
        <v>13313.63</v>
      </c>
      <c r="V3367" s="65">
        <f t="shared" si="264"/>
        <v>23588.07</v>
      </c>
    </row>
    <row r="3368" spans="1:22" x14ac:dyDescent="0.25">
      <c r="A3368" s="1" t="s">
        <v>3738</v>
      </c>
      <c r="B3368" t="s">
        <v>66</v>
      </c>
      <c r="C3368" t="s">
        <v>1730</v>
      </c>
      <c r="D3368" t="s">
        <v>1222</v>
      </c>
      <c r="E3368" t="s">
        <v>3</v>
      </c>
      <c r="F3368">
        <f t="shared" si="260"/>
        <v>7</v>
      </c>
      <c r="G3368" t="s">
        <v>3778</v>
      </c>
      <c r="H3368" t="s">
        <v>3779</v>
      </c>
      <c r="I3368" t="s">
        <v>3780</v>
      </c>
      <c r="J3368" t="s">
        <v>4397</v>
      </c>
      <c r="K3368" s="46">
        <v>0.92859999999999998</v>
      </c>
      <c r="L3368" s="27">
        <v>0</v>
      </c>
      <c r="M3368" s="27">
        <v>100.29</v>
      </c>
      <c r="N3368" s="27">
        <v>0.19</v>
      </c>
      <c r="O3368" s="70">
        <f t="shared" si="261"/>
        <v>100.48</v>
      </c>
      <c r="P3368" s="76">
        <v>1.4210526315789473</v>
      </c>
      <c r="Q3368" s="66">
        <f t="shared" si="262"/>
        <v>0.27</v>
      </c>
      <c r="R3368" s="63">
        <v>1</v>
      </c>
      <c r="S3368" s="27">
        <v>0</v>
      </c>
      <c r="T3368" s="27">
        <v>100.48</v>
      </c>
      <c r="U3368" s="64">
        <f t="shared" si="263"/>
        <v>0.27</v>
      </c>
      <c r="V3368" s="65">
        <f t="shared" si="264"/>
        <v>100.75</v>
      </c>
    </row>
    <row r="3369" spans="1:22" x14ac:dyDescent="0.25">
      <c r="A3369" s="1" t="s">
        <v>3738</v>
      </c>
      <c r="B3369" t="s">
        <v>66</v>
      </c>
      <c r="C3369" t="s">
        <v>1730</v>
      </c>
      <c r="D3369" t="s">
        <v>1222</v>
      </c>
      <c r="E3369" t="s">
        <v>3</v>
      </c>
      <c r="F3369">
        <f t="shared" si="260"/>
        <v>7</v>
      </c>
      <c r="G3369" t="s">
        <v>3902</v>
      </c>
      <c r="H3369" t="s">
        <v>3782</v>
      </c>
      <c r="I3369" t="s">
        <v>3783</v>
      </c>
      <c r="J3369" t="s">
        <v>4397</v>
      </c>
      <c r="K3369" s="46">
        <v>1.9752000000000001</v>
      </c>
      <c r="L3369" s="27">
        <v>0.4</v>
      </c>
      <c r="M3369" s="27">
        <v>213.32</v>
      </c>
      <c r="N3369" s="27">
        <v>0</v>
      </c>
      <c r="O3369" s="70">
        <f t="shared" si="261"/>
        <v>213.72</v>
      </c>
      <c r="P3369" s="76">
        <v>0</v>
      </c>
      <c r="Q3369" s="66">
        <f t="shared" si="262"/>
        <v>0</v>
      </c>
      <c r="R3369" s="63">
        <v>1</v>
      </c>
      <c r="S3369" s="27">
        <v>0</v>
      </c>
      <c r="T3369" s="27">
        <v>213.72</v>
      </c>
      <c r="U3369" s="64">
        <f t="shared" si="263"/>
        <v>0</v>
      </c>
      <c r="V3369" s="65">
        <f t="shared" si="264"/>
        <v>213.72</v>
      </c>
    </row>
    <row r="3370" spans="1:22" x14ac:dyDescent="0.25">
      <c r="A3370" s="1" t="s">
        <v>3738</v>
      </c>
      <c r="B3370" t="s">
        <v>66</v>
      </c>
      <c r="C3370" t="s">
        <v>1730</v>
      </c>
      <c r="D3370" t="s">
        <v>1222</v>
      </c>
      <c r="E3370" t="s">
        <v>3</v>
      </c>
      <c r="F3370">
        <f t="shared" si="260"/>
        <v>7</v>
      </c>
      <c r="G3370" t="s">
        <v>3909</v>
      </c>
      <c r="H3370" t="s">
        <v>3782</v>
      </c>
      <c r="I3370" t="s">
        <v>3783</v>
      </c>
      <c r="J3370" t="s">
        <v>4397</v>
      </c>
      <c r="K3370" s="46">
        <v>1.4813000000000001</v>
      </c>
      <c r="L3370" s="27">
        <v>0.3</v>
      </c>
      <c r="M3370" s="27">
        <v>159.97999999999999</v>
      </c>
      <c r="N3370" s="27">
        <v>0</v>
      </c>
      <c r="O3370" s="70">
        <f t="shared" si="261"/>
        <v>160.28</v>
      </c>
      <c r="P3370" s="76">
        <v>0</v>
      </c>
      <c r="Q3370" s="66">
        <f t="shared" si="262"/>
        <v>0</v>
      </c>
      <c r="R3370" s="63">
        <v>1</v>
      </c>
      <c r="S3370" s="27">
        <v>0</v>
      </c>
      <c r="T3370" s="27">
        <v>160.28</v>
      </c>
      <c r="U3370" s="64">
        <f t="shared" si="263"/>
        <v>0</v>
      </c>
      <c r="V3370" s="65">
        <f t="shared" si="264"/>
        <v>160.28</v>
      </c>
    </row>
    <row r="3371" spans="1:22" x14ac:dyDescent="0.25">
      <c r="A3371" s="1" t="s">
        <v>3738</v>
      </c>
      <c r="B3371" t="s">
        <v>66</v>
      </c>
      <c r="C3371" t="s">
        <v>1731</v>
      </c>
      <c r="D3371" t="s">
        <v>1732</v>
      </c>
      <c r="E3371" t="s">
        <v>3</v>
      </c>
      <c r="F3371">
        <f t="shared" si="260"/>
        <v>7</v>
      </c>
      <c r="G3371" t="s">
        <v>3778</v>
      </c>
      <c r="H3371" t="s">
        <v>3779</v>
      </c>
      <c r="I3371" t="s">
        <v>3780</v>
      </c>
      <c r="J3371" t="s">
        <v>4397</v>
      </c>
      <c r="K3371" s="46">
        <v>1.0472999999999999</v>
      </c>
      <c r="L3371" s="27">
        <v>0</v>
      </c>
      <c r="M3371" s="27">
        <v>582.29999999999995</v>
      </c>
      <c r="N3371" s="27">
        <v>678.34</v>
      </c>
      <c r="O3371" s="70">
        <f t="shared" si="261"/>
        <v>1260.6399999999999</v>
      </c>
      <c r="P3371" s="76">
        <v>1.4452634372143762</v>
      </c>
      <c r="Q3371" s="66">
        <f t="shared" si="262"/>
        <v>980.38</v>
      </c>
      <c r="R3371" s="63">
        <v>1</v>
      </c>
      <c r="S3371" s="27">
        <v>0</v>
      </c>
      <c r="T3371" s="27">
        <v>1260.6399999999999</v>
      </c>
      <c r="U3371" s="64">
        <f t="shared" si="263"/>
        <v>980.38</v>
      </c>
      <c r="V3371" s="65">
        <f t="shared" si="264"/>
        <v>2241.02</v>
      </c>
    </row>
    <row r="3372" spans="1:22" x14ac:dyDescent="0.25">
      <c r="A3372" s="1" t="s">
        <v>3738</v>
      </c>
      <c r="B3372" t="s">
        <v>66</v>
      </c>
      <c r="C3372" t="s">
        <v>1731</v>
      </c>
      <c r="D3372" t="s">
        <v>1732</v>
      </c>
      <c r="E3372" t="s">
        <v>3</v>
      </c>
      <c r="F3372">
        <f t="shared" si="260"/>
        <v>7</v>
      </c>
      <c r="G3372" t="s">
        <v>3902</v>
      </c>
      <c r="H3372" t="s">
        <v>3782</v>
      </c>
      <c r="I3372" t="s">
        <v>3783</v>
      </c>
      <c r="J3372" t="s">
        <v>4397</v>
      </c>
      <c r="K3372" s="46">
        <v>0.99</v>
      </c>
      <c r="L3372" s="27">
        <v>641.22</v>
      </c>
      <c r="M3372" s="27">
        <v>550.44000000000005</v>
      </c>
      <c r="N3372" s="27">
        <v>0</v>
      </c>
      <c r="O3372" s="70">
        <f t="shared" si="261"/>
        <v>1191.6600000000001</v>
      </c>
      <c r="P3372" s="76">
        <v>0</v>
      </c>
      <c r="Q3372" s="66">
        <f t="shared" si="262"/>
        <v>0</v>
      </c>
      <c r="R3372" s="63">
        <v>1</v>
      </c>
      <c r="S3372" s="27">
        <v>0</v>
      </c>
      <c r="T3372" s="27">
        <v>1191.6600000000001</v>
      </c>
      <c r="U3372" s="64">
        <f t="shared" si="263"/>
        <v>0</v>
      </c>
      <c r="V3372" s="65">
        <f t="shared" si="264"/>
        <v>1191.6600000000001</v>
      </c>
    </row>
    <row r="3373" spans="1:22" x14ac:dyDescent="0.25">
      <c r="A3373" s="1" t="s">
        <v>3738</v>
      </c>
      <c r="B3373" t="s">
        <v>66</v>
      </c>
      <c r="C3373" t="s">
        <v>1731</v>
      </c>
      <c r="D3373" t="s">
        <v>1732</v>
      </c>
      <c r="E3373" t="s">
        <v>3</v>
      </c>
      <c r="F3373">
        <f t="shared" si="260"/>
        <v>7</v>
      </c>
      <c r="G3373" t="s">
        <v>3909</v>
      </c>
      <c r="H3373" t="s">
        <v>3782</v>
      </c>
      <c r="I3373" t="s">
        <v>3783</v>
      </c>
      <c r="J3373" t="s">
        <v>4397</v>
      </c>
      <c r="K3373" s="46">
        <v>1</v>
      </c>
      <c r="L3373" s="27">
        <v>647.70000000000005</v>
      </c>
      <c r="M3373" s="27">
        <v>556</v>
      </c>
      <c r="N3373" s="27">
        <v>0</v>
      </c>
      <c r="O3373" s="70">
        <f t="shared" si="261"/>
        <v>1203.7</v>
      </c>
      <c r="P3373" s="76">
        <v>0</v>
      </c>
      <c r="Q3373" s="66">
        <f t="shared" si="262"/>
        <v>0</v>
      </c>
      <c r="R3373" s="63">
        <v>1</v>
      </c>
      <c r="S3373" s="27">
        <v>0</v>
      </c>
      <c r="T3373" s="27">
        <v>1203.7</v>
      </c>
      <c r="U3373" s="64">
        <f t="shared" si="263"/>
        <v>0</v>
      </c>
      <c r="V3373" s="65">
        <f t="shared" si="264"/>
        <v>1203.7</v>
      </c>
    </row>
    <row r="3374" spans="1:22" x14ac:dyDescent="0.25">
      <c r="A3374" s="1" t="s">
        <v>3738</v>
      </c>
      <c r="B3374" t="s">
        <v>66</v>
      </c>
      <c r="C3374" t="s">
        <v>1733</v>
      </c>
      <c r="D3374" t="s">
        <v>1734</v>
      </c>
      <c r="E3374" t="s">
        <v>3</v>
      </c>
      <c r="F3374">
        <f t="shared" si="260"/>
        <v>7</v>
      </c>
      <c r="G3374" t="s">
        <v>3778</v>
      </c>
      <c r="H3374" t="s">
        <v>3779</v>
      </c>
      <c r="I3374" t="s">
        <v>3780</v>
      </c>
      <c r="J3374" t="s">
        <v>4397</v>
      </c>
      <c r="K3374" s="46">
        <v>0.90980000000000005</v>
      </c>
      <c r="L3374" s="27">
        <v>0</v>
      </c>
      <c r="M3374" s="27">
        <v>159.03</v>
      </c>
      <c r="N3374" s="27">
        <v>0</v>
      </c>
      <c r="O3374" s="70">
        <f t="shared" si="261"/>
        <v>159.03</v>
      </c>
      <c r="P3374" s="76">
        <v>0</v>
      </c>
      <c r="Q3374" s="66">
        <f t="shared" si="262"/>
        <v>0</v>
      </c>
      <c r="R3374" s="63">
        <v>0</v>
      </c>
      <c r="S3374" s="27">
        <v>0</v>
      </c>
      <c r="T3374" s="27">
        <v>159.03</v>
      </c>
      <c r="U3374" s="64">
        <f t="shared" si="263"/>
        <v>0</v>
      </c>
      <c r="V3374" s="65">
        <f t="shared" si="264"/>
        <v>159.03</v>
      </c>
    </row>
    <row r="3375" spans="1:22" x14ac:dyDescent="0.25">
      <c r="A3375" s="1" t="s">
        <v>3738</v>
      </c>
      <c r="B3375" t="s">
        <v>66</v>
      </c>
      <c r="C3375" t="s">
        <v>1733</v>
      </c>
      <c r="D3375" t="s">
        <v>1734</v>
      </c>
      <c r="E3375" t="s">
        <v>3</v>
      </c>
      <c r="F3375">
        <f t="shared" si="260"/>
        <v>7</v>
      </c>
      <c r="G3375" t="s">
        <v>3902</v>
      </c>
      <c r="H3375" t="s">
        <v>3782</v>
      </c>
      <c r="I3375" t="s">
        <v>3783</v>
      </c>
      <c r="J3375" t="s">
        <v>4397</v>
      </c>
      <c r="K3375" s="46">
        <v>1.4878</v>
      </c>
      <c r="L3375" s="27">
        <v>0</v>
      </c>
      <c r="M3375" s="27">
        <v>260.07</v>
      </c>
      <c r="N3375" s="27">
        <v>0</v>
      </c>
      <c r="O3375" s="70">
        <f t="shared" si="261"/>
        <v>260.07</v>
      </c>
      <c r="P3375" s="76">
        <v>0</v>
      </c>
      <c r="Q3375" s="66">
        <f t="shared" si="262"/>
        <v>0</v>
      </c>
      <c r="R3375" s="63">
        <v>0</v>
      </c>
      <c r="S3375" s="27">
        <v>0</v>
      </c>
      <c r="T3375" s="27">
        <v>260.07</v>
      </c>
      <c r="U3375" s="64">
        <f t="shared" si="263"/>
        <v>0</v>
      </c>
      <c r="V3375" s="65">
        <f t="shared" si="264"/>
        <v>260.07</v>
      </c>
    </row>
    <row r="3376" spans="1:22" x14ac:dyDescent="0.25">
      <c r="A3376" s="1" t="s">
        <v>3738</v>
      </c>
      <c r="B3376" t="s">
        <v>66</v>
      </c>
      <c r="C3376" t="s">
        <v>1735</v>
      </c>
      <c r="D3376" t="s">
        <v>1736</v>
      </c>
      <c r="E3376" t="s">
        <v>3</v>
      </c>
      <c r="F3376">
        <f t="shared" si="260"/>
        <v>7</v>
      </c>
      <c r="G3376" t="s">
        <v>3778</v>
      </c>
      <c r="H3376" t="s">
        <v>3779</v>
      </c>
      <c r="I3376" t="s">
        <v>3780</v>
      </c>
      <c r="J3376" t="s">
        <v>4397</v>
      </c>
      <c r="K3376" s="46">
        <v>0.77259999999999995</v>
      </c>
      <c r="L3376" s="27">
        <v>0</v>
      </c>
      <c r="M3376" s="27">
        <v>934.46</v>
      </c>
      <c r="N3376" s="27">
        <v>1364.6</v>
      </c>
      <c r="O3376" s="70">
        <f t="shared" si="261"/>
        <v>2299.06</v>
      </c>
      <c r="P3376" s="76">
        <v>1.445266012018174</v>
      </c>
      <c r="Q3376" s="66">
        <f t="shared" si="262"/>
        <v>1972.21</v>
      </c>
      <c r="R3376" s="63">
        <v>1</v>
      </c>
      <c r="S3376" s="27">
        <v>0</v>
      </c>
      <c r="T3376" s="27">
        <v>2299.06</v>
      </c>
      <c r="U3376" s="64">
        <f t="shared" si="263"/>
        <v>1972.21</v>
      </c>
      <c r="V3376" s="65">
        <f t="shared" si="264"/>
        <v>4271.2700000000004</v>
      </c>
    </row>
    <row r="3377" spans="1:22" x14ac:dyDescent="0.25">
      <c r="A3377" s="1" t="s">
        <v>3738</v>
      </c>
      <c r="B3377" t="s">
        <v>66</v>
      </c>
      <c r="C3377" t="s">
        <v>1735</v>
      </c>
      <c r="D3377" t="s">
        <v>1736</v>
      </c>
      <c r="E3377" t="s">
        <v>3</v>
      </c>
      <c r="F3377">
        <f t="shared" si="260"/>
        <v>7</v>
      </c>
      <c r="G3377" t="s">
        <v>3902</v>
      </c>
      <c r="H3377" t="s">
        <v>3782</v>
      </c>
      <c r="I3377" t="s">
        <v>3783</v>
      </c>
      <c r="J3377" t="s">
        <v>4397</v>
      </c>
      <c r="K3377" s="46">
        <v>0.89159999999999995</v>
      </c>
      <c r="L3377" s="27">
        <v>1574.79</v>
      </c>
      <c r="M3377" s="27">
        <v>1078.3900000000001</v>
      </c>
      <c r="N3377" s="27">
        <v>0</v>
      </c>
      <c r="O3377" s="70">
        <f t="shared" si="261"/>
        <v>2653.1800000000003</v>
      </c>
      <c r="P3377" s="76">
        <v>0</v>
      </c>
      <c r="Q3377" s="66">
        <f t="shared" si="262"/>
        <v>0</v>
      </c>
      <c r="R3377" s="63">
        <v>1</v>
      </c>
      <c r="S3377" s="27">
        <v>0</v>
      </c>
      <c r="T3377" s="27">
        <v>2653.1800000000003</v>
      </c>
      <c r="U3377" s="64">
        <f t="shared" si="263"/>
        <v>0</v>
      </c>
      <c r="V3377" s="65">
        <f t="shared" si="264"/>
        <v>2653.1800000000003</v>
      </c>
    </row>
    <row r="3378" spans="1:22" x14ac:dyDescent="0.25">
      <c r="A3378" s="1" t="s">
        <v>3738</v>
      </c>
      <c r="B3378" t="s">
        <v>66</v>
      </c>
      <c r="C3378" t="s">
        <v>1735</v>
      </c>
      <c r="D3378" t="s">
        <v>1736</v>
      </c>
      <c r="E3378" t="s">
        <v>3</v>
      </c>
      <c r="F3378">
        <f t="shared" si="260"/>
        <v>7</v>
      </c>
      <c r="G3378" t="s">
        <v>3909</v>
      </c>
      <c r="H3378" t="s">
        <v>3782</v>
      </c>
      <c r="I3378" t="s">
        <v>3783</v>
      </c>
      <c r="J3378" t="s">
        <v>4397</v>
      </c>
      <c r="K3378" s="46">
        <v>0.56420000000000003</v>
      </c>
      <c r="L3378" s="27">
        <v>996.52</v>
      </c>
      <c r="M3378" s="27">
        <v>682.4</v>
      </c>
      <c r="N3378" s="27">
        <v>0</v>
      </c>
      <c r="O3378" s="70">
        <f t="shared" si="261"/>
        <v>1678.92</v>
      </c>
      <c r="P3378" s="76">
        <v>0</v>
      </c>
      <c r="Q3378" s="66">
        <f t="shared" si="262"/>
        <v>0</v>
      </c>
      <c r="R3378" s="63">
        <v>1</v>
      </c>
      <c r="S3378" s="27">
        <v>0</v>
      </c>
      <c r="T3378" s="27">
        <v>1678.92</v>
      </c>
      <c r="U3378" s="64">
        <f t="shared" si="263"/>
        <v>0</v>
      </c>
      <c r="V3378" s="65">
        <f t="shared" si="264"/>
        <v>1678.92</v>
      </c>
    </row>
    <row r="3379" spans="1:22" x14ac:dyDescent="0.25">
      <c r="A3379" s="1" t="s">
        <v>3738</v>
      </c>
      <c r="B3379" t="s">
        <v>66</v>
      </c>
      <c r="C3379" t="s">
        <v>1737</v>
      </c>
      <c r="D3379" t="s">
        <v>1738</v>
      </c>
      <c r="E3379" t="s">
        <v>3</v>
      </c>
      <c r="F3379">
        <f t="shared" si="260"/>
        <v>7</v>
      </c>
      <c r="G3379" t="s">
        <v>3778</v>
      </c>
      <c r="H3379" t="s">
        <v>3779</v>
      </c>
      <c r="I3379" t="s">
        <v>3780</v>
      </c>
      <c r="J3379" t="s">
        <v>4397</v>
      </c>
      <c r="K3379" s="46">
        <v>1.1755</v>
      </c>
      <c r="L3379" s="27">
        <v>660.51</v>
      </c>
      <c r="M3379" s="27">
        <v>1892.38</v>
      </c>
      <c r="N3379" s="27">
        <v>11575.77</v>
      </c>
      <c r="O3379" s="70">
        <f t="shared" si="261"/>
        <v>14128.66</v>
      </c>
      <c r="P3379" s="76">
        <v>1.4452628426188372</v>
      </c>
      <c r="Q3379" s="66">
        <f t="shared" si="262"/>
        <v>16730.03</v>
      </c>
      <c r="R3379" s="63">
        <v>1</v>
      </c>
      <c r="S3379" s="27">
        <v>0</v>
      </c>
      <c r="T3379" s="27">
        <v>14128.660000000003</v>
      </c>
      <c r="U3379" s="64">
        <f t="shared" si="263"/>
        <v>16730.03</v>
      </c>
      <c r="V3379" s="65">
        <f t="shared" si="264"/>
        <v>30858.690000000002</v>
      </c>
    </row>
    <row r="3380" spans="1:22" x14ac:dyDescent="0.25">
      <c r="A3380" s="1" t="s">
        <v>3738</v>
      </c>
      <c r="B3380" t="s">
        <v>66</v>
      </c>
      <c r="C3380" t="s">
        <v>1737</v>
      </c>
      <c r="D3380" t="s">
        <v>1738</v>
      </c>
      <c r="E3380" t="s">
        <v>3</v>
      </c>
      <c r="F3380">
        <f t="shared" si="260"/>
        <v>7</v>
      </c>
      <c r="G3380" t="s">
        <v>3798</v>
      </c>
      <c r="H3380" t="s">
        <v>3798</v>
      </c>
      <c r="I3380" t="s">
        <v>3785</v>
      </c>
      <c r="J3380" t="s">
        <v>4397</v>
      </c>
      <c r="K3380" s="46">
        <v>0.64</v>
      </c>
      <c r="L3380" s="27">
        <v>0</v>
      </c>
      <c r="M3380" s="27">
        <v>1039.52</v>
      </c>
      <c r="N3380" s="27">
        <v>6670.62</v>
      </c>
      <c r="O3380" s="70">
        <f t="shared" si="261"/>
        <v>7710.1399999999994</v>
      </c>
      <c r="P3380" s="76">
        <v>1.4452628426188372</v>
      </c>
      <c r="Q3380" s="66">
        <f t="shared" si="262"/>
        <v>9640.7999999999993</v>
      </c>
      <c r="R3380" s="63">
        <v>1</v>
      </c>
      <c r="S3380" s="27">
        <v>0</v>
      </c>
      <c r="T3380" s="27">
        <v>7710.1399999999994</v>
      </c>
      <c r="U3380" s="64">
        <f t="shared" si="263"/>
        <v>9640.7999999999993</v>
      </c>
      <c r="V3380" s="65">
        <f t="shared" si="264"/>
        <v>17350.939999999999</v>
      </c>
    </row>
    <row r="3381" spans="1:22" x14ac:dyDescent="0.25">
      <c r="A3381" s="1" t="s">
        <v>3738</v>
      </c>
      <c r="B3381" t="s">
        <v>66</v>
      </c>
      <c r="C3381" t="s">
        <v>1737</v>
      </c>
      <c r="D3381" t="s">
        <v>1738</v>
      </c>
      <c r="E3381" t="s">
        <v>3</v>
      </c>
      <c r="F3381">
        <f t="shared" si="260"/>
        <v>7</v>
      </c>
      <c r="G3381" t="s">
        <v>3902</v>
      </c>
      <c r="H3381" t="s">
        <v>3782</v>
      </c>
      <c r="I3381" t="s">
        <v>3783</v>
      </c>
      <c r="J3381" t="s">
        <v>4397</v>
      </c>
      <c r="K3381" s="46">
        <v>1.992</v>
      </c>
      <c r="L3381" s="27">
        <v>22187.82</v>
      </c>
      <c r="M3381" s="27">
        <v>3206.82</v>
      </c>
      <c r="N3381" s="27">
        <v>0</v>
      </c>
      <c r="O3381" s="70">
        <f t="shared" si="261"/>
        <v>25394.639999999999</v>
      </c>
      <c r="P3381" s="76">
        <v>0</v>
      </c>
      <c r="Q3381" s="66">
        <f t="shared" si="262"/>
        <v>0</v>
      </c>
      <c r="R3381" s="63">
        <v>1</v>
      </c>
      <c r="S3381" s="27">
        <v>0</v>
      </c>
      <c r="T3381" s="27">
        <v>25394.639999999999</v>
      </c>
      <c r="U3381" s="64">
        <f t="shared" si="263"/>
        <v>0</v>
      </c>
      <c r="V3381" s="65">
        <f t="shared" si="264"/>
        <v>25394.639999999999</v>
      </c>
    </row>
    <row r="3382" spans="1:22" x14ac:dyDescent="0.25">
      <c r="A3382" s="1" t="s">
        <v>3738</v>
      </c>
      <c r="B3382" t="s">
        <v>66</v>
      </c>
      <c r="C3382" t="s">
        <v>1737</v>
      </c>
      <c r="D3382" t="s">
        <v>1738</v>
      </c>
      <c r="E3382" t="s">
        <v>3</v>
      </c>
      <c r="F3382">
        <f t="shared" si="260"/>
        <v>7</v>
      </c>
      <c r="G3382" t="s">
        <v>3903</v>
      </c>
      <c r="H3382" t="s">
        <v>3782</v>
      </c>
      <c r="I3382" t="s">
        <v>3783</v>
      </c>
      <c r="J3382" t="s">
        <v>4397</v>
      </c>
      <c r="K3382" s="46">
        <v>0.996</v>
      </c>
      <c r="L3382" s="27">
        <v>11093.91</v>
      </c>
      <c r="M3382" s="27">
        <v>1603.41</v>
      </c>
      <c r="N3382" s="27">
        <v>0</v>
      </c>
      <c r="O3382" s="70">
        <f t="shared" si="261"/>
        <v>12697.32</v>
      </c>
      <c r="P3382" s="76">
        <v>0</v>
      </c>
      <c r="Q3382" s="66">
        <f t="shared" si="262"/>
        <v>0</v>
      </c>
      <c r="R3382" s="63">
        <v>1</v>
      </c>
      <c r="S3382" s="27">
        <v>0</v>
      </c>
      <c r="T3382" s="27">
        <v>12697.32</v>
      </c>
      <c r="U3382" s="64">
        <f t="shared" si="263"/>
        <v>0</v>
      </c>
      <c r="V3382" s="65">
        <f t="shared" si="264"/>
        <v>12697.32</v>
      </c>
    </row>
    <row r="3383" spans="1:22" x14ac:dyDescent="0.25">
      <c r="A3383" s="1" t="s">
        <v>3738</v>
      </c>
      <c r="B3383" t="s">
        <v>66</v>
      </c>
      <c r="C3383" t="s">
        <v>1737</v>
      </c>
      <c r="D3383" t="s">
        <v>1738</v>
      </c>
      <c r="E3383" t="s">
        <v>3</v>
      </c>
      <c r="F3383">
        <f t="shared" si="260"/>
        <v>7</v>
      </c>
      <c r="G3383" t="s">
        <v>4047</v>
      </c>
      <c r="H3383" t="s">
        <v>3782</v>
      </c>
      <c r="I3383" t="s">
        <v>3785</v>
      </c>
      <c r="J3383" t="s">
        <v>4397</v>
      </c>
      <c r="K3383" s="46">
        <v>0.79679999999999995</v>
      </c>
      <c r="L3383" s="27">
        <v>0</v>
      </c>
      <c r="M3383" s="27">
        <v>1282.73</v>
      </c>
      <c r="N3383" s="27">
        <v>8263.39</v>
      </c>
      <c r="O3383" s="70">
        <f t="shared" si="261"/>
        <v>9546.119999999999</v>
      </c>
      <c r="P3383" s="76">
        <v>1.4452628426188372</v>
      </c>
      <c r="Q3383" s="66">
        <f t="shared" si="262"/>
        <v>11942.77</v>
      </c>
      <c r="R3383" s="63">
        <v>1</v>
      </c>
      <c r="S3383" s="27">
        <v>0</v>
      </c>
      <c r="T3383" s="27">
        <v>9546.119999999999</v>
      </c>
      <c r="U3383" s="64">
        <f t="shared" si="263"/>
        <v>11942.77</v>
      </c>
      <c r="V3383" s="65">
        <f t="shared" si="264"/>
        <v>21488.89</v>
      </c>
    </row>
    <row r="3384" spans="1:22" x14ac:dyDescent="0.25">
      <c r="A3384" s="1" t="s">
        <v>3738</v>
      </c>
      <c r="B3384" t="s">
        <v>66</v>
      </c>
      <c r="C3384" t="s">
        <v>1739</v>
      </c>
      <c r="D3384" t="s">
        <v>1740</v>
      </c>
      <c r="E3384" t="s">
        <v>3</v>
      </c>
      <c r="F3384">
        <f t="shared" si="260"/>
        <v>7</v>
      </c>
      <c r="G3384" t="s">
        <v>3778</v>
      </c>
      <c r="H3384" t="s">
        <v>3779</v>
      </c>
      <c r="I3384" t="s">
        <v>3780</v>
      </c>
      <c r="J3384" t="s">
        <v>4397</v>
      </c>
      <c r="K3384" s="46">
        <v>0.90010000000000001</v>
      </c>
      <c r="L3384" s="27">
        <v>0</v>
      </c>
      <c r="M3384" s="27">
        <v>502.98</v>
      </c>
      <c r="N3384" s="27">
        <v>0</v>
      </c>
      <c r="O3384" s="70">
        <f t="shared" si="261"/>
        <v>502.98</v>
      </c>
      <c r="P3384" s="76">
        <v>0</v>
      </c>
      <c r="Q3384" s="66">
        <f t="shared" si="262"/>
        <v>0</v>
      </c>
      <c r="R3384" s="63">
        <v>0</v>
      </c>
      <c r="S3384" s="27">
        <v>0</v>
      </c>
      <c r="T3384" s="27">
        <v>502.98</v>
      </c>
      <c r="U3384" s="64">
        <f t="shared" si="263"/>
        <v>0</v>
      </c>
      <c r="V3384" s="65">
        <f t="shared" si="264"/>
        <v>502.98</v>
      </c>
    </row>
    <row r="3385" spans="1:22" x14ac:dyDescent="0.25">
      <c r="A3385" s="1" t="s">
        <v>3738</v>
      </c>
      <c r="B3385" t="s">
        <v>66</v>
      </c>
      <c r="C3385" t="s">
        <v>1741</v>
      </c>
      <c r="D3385" t="s">
        <v>1742</v>
      </c>
      <c r="E3385" t="s">
        <v>3</v>
      </c>
      <c r="F3385">
        <f t="shared" si="260"/>
        <v>7</v>
      </c>
      <c r="G3385" t="s">
        <v>3778</v>
      </c>
      <c r="H3385" t="s">
        <v>3779</v>
      </c>
      <c r="I3385" t="s">
        <v>3780</v>
      </c>
      <c r="J3385" t="s">
        <v>4397</v>
      </c>
      <c r="K3385" s="46">
        <v>0.82030000000000003</v>
      </c>
      <c r="L3385" s="27">
        <v>0</v>
      </c>
      <c r="M3385" s="27">
        <v>2017.4</v>
      </c>
      <c r="N3385" s="27">
        <v>595.41</v>
      </c>
      <c r="O3385" s="70">
        <f t="shared" si="261"/>
        <v>2612.81</v>
      </c>
      <c r="P3385" s="76">
        <v>1.4452663147103066</v>
      </c>
      <c r="Q3385" s="66">
        <f t="shared" si="262"/>
        <v>860.53</v>
      </c>
      <c r="R3385" s="63">
        <v>1</v>
      </c>
      <c r="S3385" s="27">
        <v>0</v>
      </c>
      <c r="T3385" s="27">
        <v>2612.81</v>
      </c>
      <c r="U3385" s="64">
        <f t="shared" si="263"/>
        <v>860.53</v>
      </c>
      <c r="V3385" s="65">
        <f t="shared" si="264"/>
        <v>3473.34</v>
      </c>
    </row>
    <row r="3386" spans="1:22" x14ac:dyDescent="0.25">
      <c r="A3386" s="1" t="s">
        <v>3738</v>
      </c>
      <c r="B3386" t="s">
        <v>66</v>
      </c>
      <c r="C3386" t="s">
        <v>1741</v>
      </c>
      <c r="D3386" t="s">
        <v>1742</v>
      </c>
      <c r="E3386" t="s">
        <v>3</v>
      </c>
      <c r="F3386">
        <f t="shared" si="260"/>
        <v>7</v>
      </c>
      <c r="G3386" t="s">
        <v>3918</v>
      </c>
      <c r="H3386" t="s">
        <v>3782</v>
      </c>
      <c r="I3386" t="s">
        <v>3783</v>
      </c>
      <c r="J3386" t="s">
        <v>4397</v>
      </c>
      <c r="K3386" s="46">
        <v>1.2352000000000001</v>
      </c>
      <c r="L3386" s="27">
        <v>963.23</v>
      </c>
      <c r="M3386" s="27">
        <v>3037.79</v>
      </c>
      <c r="N3386" s="27">
        <v>2.8421709430404007E-14</v>
      </c>
      <c r="O3386" s="70">
        <f t="shared" si="261"/>
        <v>4001.02</v>
      </c>
      <c r="P3386" s="76">
        <v>1.4452663147103066</v>
      </c>
      <c r="Q3386" s="66">
        <f t="shared" si="262"/>
        <v>0</v>
      </c>
      <c r="R3386" s="63">
        <v>1</v>
      </c>
      <c r="S3386" s="27">
        <v>0</v>
      </c>
      <c r="T3386" s="27">
        <v>4001.02</v>
      </c>
      <c r="U3386" s="64">
        <f t="shared" si="263"/>
        <v>0</v>
      </c>
      <c r="V3386" s="65">
        <f t="shared" si="264"/>
        <v>4001.02</v>
      </c>
    </row>
    <row r="3387" spans="1:22" x14ac:dyDescent="0.25">
      <c r="A3387" s="1" t="s">
        <v>3738</v>
      </c>
      <c r="B3387" t="s">
        <v>66</v>
      </c>
      <c r="C3387" t="s">
        <v>1741</v>
      </c>
      <c r="D3387" t="s">
        <v>1742</v>
      </c>
      <c r="E3387" t="s">
        <v>3</v>
      </c>
      <c r="F3387">
        <f t="shared" si="260"/>
        <v>7</v>
      </c>
      <c r="G3387" t="s">
        <v>3784</v>
      </c>
      <c r="H3387" t="s">
        <v>3782</v>
      </c>
      <c r="I3387" t="s">
        <v>3785</v>
      </c>
      <c r="J3387" t="s">
        <v>4397</v>
      </c>
      <c r="K3387" s="46">
        <v>0.61760000000000004</v>
      </c>
      <c r="L3387" s="27">
        <v>0</v>
      </c>
      <c r="M3387" s="27">
        <v>1518.89</v>
      </c>
      <c r="N3387" s="27">
        <v>448.28</v>
      </c>
      <c r="O3387" s="70">
        <f t="shared" si="261"/>
        <v>1967.17</v>
      </c>
      <c r="P3387" s="76">
        <v>1.4452663147103066</v>
      </c>
      <c r="Q3387" s="66">
        <f t="shared" si="262"/>
        <v>647.88</v>
      </c>
      <c r="R3387" s="63">
        <v>1</v>
      </c>
      <c r="S3387" s="27">
        <v>0</v>
      </c>
      <c r="T3387" s="27">
        <v>1967.17</v>
      </c>
      <c r="U3387" s="64">
        <f t="shared" si="263"/>
        <v>647.88</v>
      </c>
      <c r="V3387" s="65">
        <f t="shared" si="264"/>
        <v>2615.0500000000002</v>
      </c>
    </row>
    <row r="3388" spans="1:22" x14ac:dyDescent="0.25">
      <c r="A3388" s="1" t="s">
        <v>3738</v>
      </c>
      <c r="B3388" t="s">
        <v>66</v>
      </c>
      <c r="C3388" t="s">
        <v>1741</v>
      </c>
      <c r="D3388" t="s">
        <v>1742</v>
      </c>
      <c r="E3388" t="s">
        <v>3</v>
      </c>
      <c r="F3388">
        <f t="shared" si="260"/>
        <v>7</v>
      </c>
      <c r="G3388" t="s">
        <v>3796</v>
      </c>
      <c r="H3388" t="s">
        <v>3782</v>
      </c>
      <c r="I3388" t="s">
        <v>3783</v>
      </c>
      <c r="J3388" t="s">
        <v>4397</v>
      </c>
      <c r="K3388" s="46">
        <v>0.82340000000000002</v>
      </c>
      <c r="L3388" s="27">
        <v>642.1</v>
      </c>
      <c r="M3388" s="27">
        <v>2025.03</v>
      </c>
      <c r="N3388" s="27">
        <v>0</v>
      </c>
      <c r="O3388" s="70">
        <f t="shared" si="261"/>
        <v>2667.13</v>
      </c>
      <c r="P3388" s="76">
        <v>0</v>
      </c>
      <c r="Q3388" s="66">
        <f t="shared" si="262"/>
        <v>0</v>
      </c>
      <c r="R3388" s="63">
        <v>1</v>
      </c>
      <c r="S3388" s="27">
        <v>0</v>
      </c>
      <c r="T3388" s="27">
        <v>2667.13</v>
      </c>
      <c r="U3388" s="64">
        <f t="shared" si="263"/>
        <v>0</v>
      </c>
      <c r="V3388" s="65">
        <f t="shared" si="264"/>
        <v>2667.13</v>
      </c>
    </row>
    <row r="3389" spans="1:22" x14ac:dyDescent="0.25">
      <c r="A3389" s="1" t="s">
        <v>3738</v>
      </c>
      <c r="B3389" t="s">
        <v>66</v>
      </c>
      <c r="C3389" t="s">
        <v>1743</v>
      </c>
      <c r="D3389" t="s">
        <v>1744</v>
      </c>
      <c r="E3389" t="s">
        <v>3</v>
      </c>
      <c r="F3389">
        <f t="shared" si="260"/>
        <v>7</v>
      </c>
      <c r="G3389" t="s">
        <v>3778</v>
      </c>
      <c r="H3389" t="s">
        <v>3779</v>
      </c>
      <c r="I3389" t="s">
        <v>3780</v>
      </c>
      <c r="J3389" t="s">
        <v>4397</v>
      </c>
      <c r="K3389" s="46">
        <v>1.0939000000000001</v>
      </c>
      <c r="L3389" s="27">
        <v>0.43</v>
      </c>
      <c r="M3389" s="27">
        <v>213.31</v>
      </c>
      <c r="N3389" s="27">
        <v>25.5</v>
      </c>
      <c r="O3389" s="70">
        <f t="shared" si="261"/>
        <v>239.24</v>
      </c>
      <c r="P3389" s="76">
        <v>1.4453160527512505</v>
      </c>
      <c r="Q3389" s="66">
        <f t="shared" si="262"/>
        <v>36.86</v>
      </c>
      <c r="R3389" s="63">
        <v>1</v>
      </c>
      <c r="S3389" s="27">
        <v>0</v>
      </c>
      <c r="T3389" s="27">
        <v>239.24</v>
      </c>
      <c r="U3389" s="64">
        <f t="shared" si="263"/>
        <v>36.86</v>
      </c>
      <c r="V3389" s="65">
        <f t="shared" si="264"/>
        <v>276.10000000000002</v>
      </c>
    </row>
    <row r="3390" spans="1:22" x14ac:dyDescent="0.25">
      <c r="A3390" s="1" t="s">
        <v>3738</v>
      </c>
      <c r="B3390" t="s">
        <v>66</v>
      </c>
      <c r="C3390" t="s">
        <v>1743</v>
      </c>
      <c r="D3390" t="s">
        <v>1744</v>
      </c>
      <c r="E3390" t="s">
        <v>3</v>
      </c>
      <c r="F3390">
        <f t="shared" si="260"/>
        <v>7</v>
      </c>
      <c r="G3390" t="s">
        <v>3900</v>
      </c>
      <c r="H3390" t="s">
        <v>3779</v>
      </c>
      <c r="I3390" t="s">
        <v>3780</v>
      </c>
      <c r="J3390" t="s">
        <v>4397</v>
      </c>
      <c r="K3390" s="46">
        <v>0.74829999999999997</v>
      </c>
      <c r="L3390" s="27">
        <v>0.28999999999999998</v>
      </c>
      <c r="M3390" s="27">
        <v>145.91999999999999</v>
      </c>
      <c r="N3390" s="27">
        <v>17.440000000000001</v>
      </c>
      <c r="O3390" s="70">
        <f t="shared" si="261"/>
        <v>163.64999999999998</v>
      </c>
      <c r="P3390" s="76">
        <v>1.4453160527512505</v>
      </c>
      <c r="Q3390" s="66">
        <f t="shared" si="262"/>
        <v>25.21</v>
      </c>
      <c r="R3390" s="63">
        <v>1</v>
      </c>
      <c r="S3390" s="27">
        <v>0</v>
      </c>
      <c r="T3390" s="27">
        <v>163.64999999999998</v>
      </c>
      <c r="U3390" s="64">
        <f t="shared" si="263"/>
        <v>25.21</v>
      </c>
      <c r="V3390" s="65">
        <f t="shared" si="264"/>
        <v>188.85999999999999</v>
      </c>
    </row>
    <row r="3391" spans="1:22" x14ac:dyDescent="0.25">
      <c r="A3391" s="1" t="s">
        <v>3738</v>
      </c>
      <c r="B3391" t="s">
        <v>66</v>
      </c>
      <c r="C3391" t="s">
        <v>1743</v>
      </c>
      <c r="D3391" t="s">
        <v>1744</v>
      </c>
      <c r="E3391" t="s">
        <v>3</v>
      </c>
      <c r="F3391">
        <f t="shared" si="260"/>
        <v>7</v>
      </c>
      <c r="G3391" t="s">
        <v>3906</v>
      </c>
      <c r="H3391" t="s">
        <v>3779</v>
      </c>
      <c r="I3391" t="s">
        <v>3780</v>
      </c>
      <c r="J3391" t="s">
        <v>4397</v>
      </c>
      <c r="K3391" s="46">
        <v>1.9317</v>
      </c>
      <c r="L3391" s="27">
        <v>0.76</v>
      </c>
      <c r="M3391" s="27">
        <v>376.68</v>
      </c>
      <c r="N3391" s="27">
        <v>45.02</v>
      </c>
      <c r="O3391" s="70">
        <f t="shared" si="261"/>
        <v>422.46</v>
      </c>
      <c r="P3391" s="76">
        <v>1.4453160527512505</v>
      </c>
      <c r="Q3391" s="66">
        <f t="shared" si="262"/>
        <v>65.069999999999993</v>
      </c>
      <c r="R3391" s="63">
        <v>1</v>
      </c>
      <c r="S3391" s="27">
        <v>0</v>
      </c>
      <c r="T3391" s="27">
        <v>422.46</v>
      </c>
      <c r="U3391" s="64">
        <f t="shared" si="263"/>
        <v>65.069999999999993</v>
      </c>
      <c r="V3391" s="65">
        <f t="shared" si="264"/>
        <v>487.53</v>
      </c>
    </row>
    <row r="3392" spans="1:22" x14ac:dyDescent="0.25">
      <c r="A3392" s="1" t="s">
        <v>3738</v>
      </c>
      <c r="B3392" t="s">
        <v>66</v>
      </c>
      <c r="C3392" t="s">
        <v>1745</v>
      </c>
      <c r="D3392" t="s">
        <v>1746</v>
      </c>
      <c r="E3392" t="s">
        <v>3</v>
      </c>
      <c r="F3392">
        <f t="shared" si="260"/>
        <v>7</v>
      </c>
      <c r="G3392" t="s">
        <v>3778</v>
      </c>
      <c r="H3392" t="s">
        <v>3779</v>
      </c>
      <c r="I3392" t="s">
        <v>3780</v>
      </c>
      <c r="J3392" t="s">
        <v>4397</v>
      </c>
      <c r="K3392" s="46">
        <v>0.93049999999999999</v>
      </c>
      <c r="L3392" s="27">
        <v>0</v>
      </c>
      <c r="M3392" s="27">
        <v>275.70999999999998</v>
      </c>
      <c r="N3392" s="27">
        <v>0</v>
      </c>
      <c r="O3392" s="70">
        <f t="shared" si="261"/>
        <v>275.70999999999998</v>
      </c>
      <c r="P3392" s="76">
        <v>0</v>
      </c>
      <c r="Q3392" s="66">
        <f t="shared" si="262"/>
        <v>0</v>
      </c>
      <c r="R3392" s="63">
        <v>0</v>
      </c>
      <c r="S3392" s="27">
        <v>0</v>
      </c>
      <c r="T3392" s="27">
        <v>275.70999999999998</v>
      </c>
      <c r="U3392" s="64">
        <f t="shared" si="263"/>
        <v>0</v>
      </c>
      <c r="V3392" s="65">
        <f t="shared" si="264"/>
        <v>275.70999999999998</v>
      </c>
    </row>
    <row r="3393" spans="1:22" x14ac:dyDescent="0.25">
      <c r="A3393" s="1" t="s">
        <v>3738</v>
      </c>
      <c r="B3393" t="s">
        <v>66</v>
      </c>
      <c r="C3393" t="s">
        <v>1745</v>
      </c>
      <c r="D3393" t="s">
        <v>1746</v>
      </c>
      <c r="E3393" t="s">
        <v>3</v>
      </c>
      <c r="F3393">
        <f t="shared" si="260"/>
        <v>7</v>
      </c>
      <c r="G3393" t="s">
        <v>4048</v>
      </c>
      <c r="H3393" t="s">
        <v>3782</v>
      </c>
      <c r="I3393" t="s">
        <v>3783</v>
      </c>
      <c r="J3393" t="s">
        <v>4397</v>
      </c>
      <c r="K3393" s="46">
        <v>1.9359999999999999</v>
      </c>
      <c r="L3393" s="27">
        <v>0</v>
      </c>
      <c r="M3393" s="27">
        <v>573.64</v>
      </c>
      <c r="N3393" s="27">
        <v>0</v>
      </c>
      <c r="O3393" s="70">
        <f t="shared" si="261"/>
        <v>573.64</v>
      </c>
      <c r="P3393" s="76">
        <v>0</v>
      </c>
      <c r="Q3393" s="66">
        <f t="shared" si="262"/>
        <v>0</v>
      </c>
      <c r="R3393" s="63">
        <v>0</v>
      </c>
      <c r="S3393" s="27">
        <v>0</v>
      </c>
      <c r="T3393" s="27">
        <v>573.64</v>
      </c>
      <c r="U3393" s="64">
        <f t="shared" si="263"/>
        <v>0</v>
      </c>
      <c r="V3393" s="65">
        <f t="shared" si="264"/>
        <v>573.64</v>
      </c>
    </row>
    <row r="3394" spans="1:22" x14ac:dyDescent="0.25">
      <c r="A3394" s="1" t="s">
        <v>3738</v>
      </c>
      <c r="B3394" t="s">
        <v>66</v>
      </c>
      <c r="C3394" t="s">
        <v>1747</v>
      </c>
      <c r="D3394" t="s">
        <v>1748</v>
      </c>
      <c r="E3394" t="s">
        <v>3</v>
      </c>
      <c r="F3394">
        <f t="shared" ref="F3394:F3457" si="265">LEN(C3394)</f>
        <v>7</v>
      </c>
      <c r="G3394" t="s">
        <v>3778</v>
      </c>
      <c r="H3394" t="s">
        <v>3779</v>
      </c>
      <c r="I3394" t="s">
        <v>3780</v>
      </c>
      <c r="J3394" t="s">
        <v>4397</v>
      </c>
      <c r="K3394" s="46">
        <v>1.1628000000000001</v>
      </c>
      <c r="L3394" s="27">
        <v>0</v>
      </c>
      <c r="M3394" s="27">
        <v>539.19000000000005</v>
      </c>
      <c r="N3394" s="27">
        <v>1884.6700000000003</v>
      </c>
      <c r="O3394" s="70">
        <f t="shared" ref="O3394:O3457" si="266">SUM(L3394:N3394)</f>
        <v>2423.8600000000006</v>
      </c>
      <c r="P3394" s="76">
        <v>1.4452609740697311</v>
      </c>
      <c r="Q3394" s="66">
        <f t="shared" ref="Q3394:Q3457" si="267">ROUND(P3394*N3394,2)</f>
        <v>2723.84</v>
      </c>
      <c r="R3394" s="63">
        <v>1</v>
      </c>
      <c r="S3394" s="27">
        <v>0</v>
      </c>
      <c r="T3394" s="27">
        <v>2423.86</v>
      </c>
      <c r="U3394" s="64">
        <f t="shared" ref="U3394:U3457" si="268">ROUND(SUM(L3394,M3394,N3394,Q3394,-S3394,-T3394), 2)</f>
        <v>2723.84</v>
      </c>
      <c r="V3394" s="65">
        <f t="shared" ref="V3394:V3457" si="269">SUM(S3394,T3394,U3394)</f>
        <v>5147.7000000000007</v>
      </c>
    </row>
    <row r="3395" spans="1:22" x14ac:dyDescent="0.25">
      <c r="A3395" s="1" t="s">
        <v>3738</v>
      </c>
      <c r="B3395" t="s">
        <v>66</v>
      </c>
      <c r="C3395" t="s">
        <v>1749</v>
      </c>
      <c r="D3395" t="s">
        <v>1750</v>
      </c>
      <c r="E3395" t="s">
        <v>3</v>
      </c>
      <c r="F3395">
        <f t="shared" si="265"/>
        <v>7</v>
      </c>
      <c r="G3395" t="s">
        <v>3778</v>
      </c>
      <c r="H3395" t="s">
        <v>3779</v>
      </c>
      <c r="I3395" t="s">
        <v>3780</v>
      </c>
      <c r="J3395" t="s">
        <v>4397</v>
      </c>
      <c r="K3395" s="46">
        <v>1.1192</v>
      </c>
      <c r="L3395" s="27">
        <v>0</v>
      </c>
      <c r="M3395" s="27">
        <v>272.3</v>
      </c>
      <c r="N3395" s="27">
        <v>0</v>
      </c>
      <c r="O3395" s="70">
        <f t="shared" si="266"/>
        <v>272.3</v>
      </c>
      <c r="P3395" s="76">
        <v>0</v>
      </c>
      <c r="Q3395" s="66">
        <f t="shared" si="267"/>
        <v>0</v>
      </c>
      <c r="R3395" s="63">
        <v>0</v>
      </c>
      <c r="S3395" s="27">
        <v>0</v>
      </c>
      <c r="T3395" s="27">
        <v>272.3</v>
      </c>
      <c r="U3395" s="64">
        <f t="shared" si="268"/>
        <v>0</v>
      </c>
      <c r="V3395" s="65">
        <f t="shared" si="269"/>
        <v>272.3</v>
      </c>
    </row>
    <row r="3396" spans="1:22" x14ac:dyDescent="0.25">
      <c r="A3396" s="1" t="s">
        <v>3738</v>
      </c>
      <c r="B3396" t="s">
        <v>66</v>
      </c>
      <c r="C3396" t="s">
        <v>1749</v>
      </c>
      <c r="D3396" t="s">
        <v>1750</v>
      </c>
      <c r="E3396" t="s">
        <v>3</v>
      </c>
      <c r="F3396">
        <f t="shared" si="265"/>
        <v>7</v>
      </c>
      <c r="G3396" t="s">
        <v>3902</v>
      </c>
      <c r="H3396" t="s">
        <v>3782</v>
      </c>
      <c r="I3396" t="s">
        <v>3783</v>
      </c>
      <c r="J3396" t="s">
        <v>4397</v>
      </c>
      <c r="K3396" s="46">
        <v>1.9743999999999999</v>
      </c>
      <c r="L3396" s="27">
        <v>120.83</v>
      </c>
      <c r="M3396" s="27">
        <v>480.37</v>
      </c>
      <c r="N3396" s="27">
        <v>0</v>
      </c>
      <c r="O3396" s="70">
        <f t="shared" si="266"/>
        <v>601.20000000000005</v>
      </c>
      <c r="P3396" s="76">
        <v>0</v>
      </c>
      <c r="Q3396" s="66">
        <f t="shared" si="267"/>
        <v>0</v>
      </c>
      <c r="R3396" s="63">
        <v>0</v>
      </c>
      <c r="S3396" s="27">
        <v>0</v>
      </c>
      <c r="T3396" s="27">
        <v>601.20000000000005</v>
      </c>
      <c r="U3396" s="64">
        <f t="shared" si="268"/>
        <v>0</v>
      </c>
      <c r="V3396" s="65">
        <f t="shared" si="269"/>
        <v>601.20000000000005</v>
      </c>
    </row>
    <row r="3397" spans="1:22" x14ac:dyDescent="0.25">
      <c r="A3397" s="1" t="s">
        <v>3738</v>
      </c>
      <c r="B3397" t="s">
        <v>66</v>
      </c>
      <c r="C3397" t="s">
        <v>1749</v>
      </c>
      <c r="D3397" t="s">
        <v>1750</v>
      </c>
      <c r="E3397" t="s">
        <v>3</v>
      </c>
      <c r="F3397">
        <f t="shared" si="265"/>
        <v>7</v>
      </c>
      <c r="G3397" t="s">
        <v>3903</v>
      </c>
      <c r="H3397" t="s">
        <v>3782</v>
      </c>
      <c r="I3397" t="s">
        <v>3783</v>
      </c>
      <c r="J3397" t="s">
        <v>4397</v>
      </c>
      <c r="K3397" s="46">
        <v>0.49359999999999998</v>
      </c>
      <c r="L3397" s="27">
        <v>30.21</v>
      </c>
      <c r="M3397" s="27">
        <v>120.09</v>
      </c>
      <c r="N3397" s="27">
        <v>0</v>
      </c>
      <c r="O3397" s="70">
        <f t="shared" si="266"/>
        <v>150.30000000000001</v>
      </c>
      <c r="P3397" s="76">
        <v>0</v>
      </c>
      <c r="Q3397" s="66">
        <f t="shared" si="267"/>
        <v>0</v>
      </c>
      <c r="R3397" s="63">
        <v>0</v>
      </c>
      <c r="S3397" s="27">
        <v>0</v>
      </c>
      <c r="T3397" s="27">
        <v>150.30000000000001</v>
      </c>
      <c r="U3397" s="64">
        <f t="shared" si="268"/>
        <v>0</v>
      </c>
      <c r="V3397" s="65">
        <f t="shared" si="269"/>
        <v>150.30000000000001</v>
      </c>
    </row>
    <row r="3398" spans="1:22" x14ac:dyDescent="0.25">
      <c r="A3398" s="1" t="s">
        <v>3738</v>
      </c>
      <c r="B3398" t="s">
        <v>66</v>
      </c>
      <c r="C3398" t="s">
        <v>1751</v>
      </c>
      <c r="D3398" t="s">
        <v>66</v>
      </c>
      <c r="E3398" t="s">
        <v>3</v>
      </c>
      <c r="F3398">
        <f t="shared" si="265"/>
        <v>7</v>
      </c>
      <c r="G3398" t="s">
        <v>3778</v>
      </c>
      <c r="H3398" t="s">
        <v>3779</v>
      </c>
      <c r="I3398" t="s">
        <v>3780</v>
      </c>
      <c r="J3398" t="s">
        <v>4397</v>
      </c>
      <c r="K3398" s="46">
        <v>3.6735000000000002</v>
      </c>
      <c r="L3398" s="27">
        <v>38947.58</v>
      </c>
      <c r="M3398" s="27">
        <v>11519.18</v>
      </c>
      <c r="N3398" s="27">
        <v>30614.349999999995</v>
      </c>
      <c r="O3398" s="70">
        <f t="shared" si="266"/>
        <v>81081.11</v>
      </c>
      <c r="P3398" s="76">
        <v>1.445262815863128</v>
      </c>
      <c r="Q3398" s="66">
        <f t="shared" si="267"/>
        <v>44245.78</v>
      </c>
      <c r="R3398" s="63">
        <v>1</v>
      </c>
      <c r="S3398" s="27">
        <v>0</v>
      </c>
      <c r="T3398" s="27">
        <v>81081.11</v>
      </c>
      <c r="U3398" s="64">
        <f t="shared" si="268"/>
        <v>44245.78</v>
      </c>
      <c r="V3398" s="65">
        <f t="shared" si="269"/>
        <v>125326.89</v>
      </c>
    </row>
    <row r="3399" spans="1:22" x14ac:dyDescent="0.25">
      <c r="A3399" s="1" t="s">
        <v>3738</v>
      </c>
      <c r="B3399" t="s">
        <v>66</v>
      </c>
      <c r="C3399" t="s">
        <v>1751</v>
      </c>
      <c r="D3399" t="s">
        <v>66</v>
      </c>
      <c r="E3399" t="s">
        <v>3</v>
      </c>
      <c r="F3399">
        <f t="shared" si="265"/>
        <v>7</v>
      </c>
      <c r="G3399" t="s">
        <v>3918</v>
      </c>
      <c r="H3399" t="s">
        <v>3782</v>
      </c>
      <c r="I3399" t="s">
        <v>3783</v>
      </c>
      <c r="J3399" t="s">
        <v>4397</v>
      </c>
      <c r="K3399" s="46">
        <v>2.3426</v>
      </c>
      <c r="L3399" s="27">
        <v>44465.43</v>
      </c>
      <c r="M3399" s="27">
        <v>7345.81</v>
      </c>
      <c r="N3399" s="27">
        <v>0</v>
      </c>
      <c r="O3399" s="70">
        <f t="shared" si="266"/>
        <v>51811.24</v>
      </c>
      <c r="P3399" s="76">
        <v>0</v>
      </c>
      <c r="Q3399" s="66">
        <f t="shared" si="267"/>
        <v>0</v>
      </c>
      <c r="R3399" s="63">
        <v>1</v>
      </c>
      <c r="S3399" s="27">
        <v>0</v>
      </c>
      <c r="T3399" s="27">
        <v>51811.24</v>
      </c>
      <c r="U3399" s="64">
        <f t="shared" si="268"/>
        <v>0</v>
      </c>
      <c r="V3399" s="65">
        <f t="shared" si="269"/>
        <v>51811.24</v>
      </c>
    </row>
    <row r="3400" spans="1:22" x14ac:dyDescent="0.25">
      <c r="A3400" s="1" t="s">
        <v>3738</v>
      </c>
      <c r="B3400" t="s">
        <v>66</v>
      </c>
      <c r="C3400" t="s">
        <v>1751</v>
      </c>
      <c r="D3400" t="s">
        <v>66</v>
      </c>
      <c r="E3400" t="s">
        <v>3</v>
      </c>
      <c r="F3400">
        <f t="shared" si="265"/>
        <v>7</v>
      </c>
      <c r="G3400" t="s">
        <v>4047</v>
      </c>
      <c r="H3400" t="s">
        <v>3782</v>
      </c>
      <c r="I3400" t="s">
        <v>3785</v>
      </c>
      <c r="J3400" t="s">
        <v>4397</v>
      </c>
      <c r="K3400" s="46">
        <v>0.46850000000000003</v>
      </c>
      <c r="L3400" s="27">
        <v>0</v>
      </c>
      <c r="M3400" s="27">
        <v>1469.1</v>
      </c>
      <c r="N3400" s="27">
        <v>8844.86</v>
      </c>
      <c r="O3400" s="70">
        <f t="shared" si="266"/>
        <v>10313.960000000001</v>
      </c>
      <c r="P3400" s="76">
        <v>1.445262815863128</v>
      </c>
      <c r="Q3400" s="66">
        <f t="shared" si="267"/>
        <v>12783.15</v>
      </c>
      <c r="R3400" s="63">
        <v>1</v>
      </c>
      <c r="S3400" s="27">
        <v>0</v>
      </c>
      <c r="T3400" s="27">
        <v>10313.960000000001</v>
      </c>
      <c r="U3400" s="64">
        <f t="shared" si="268"/>
        <v>12783.15</v>
      </c>
      <c r="V3400" s="65">
        <f t="shared" si="269"/>
        <v>23097.11</v>
      </c>
    </row>
    <row r="3401" spans="1:22" x14ac:dyDescent="0.25">
      <c r="A3401" s="1" t="s">
        <v>3738</v>
      </c>
      <c r="B3401" t="s">
        <v>66</v>
      </c>
      <c r="C3401" t="s">
        <v>1751</v>
      </c>
      <c r="D3401" t="s">
        <v>66</v>
      </c>
      <c r="E3401" t="s">
        <v>3</v>
      </c>
      <c r="F3401">
        <f t="shared" si="265"/>
        <v>7</v>
      </c>
      <c r="G3401" t="s">
        <v>3914</v>
      </c>
      <c r="H3401" t="s">
        <v>3782</v>
      </c>
      <c r="I3401" t="s">
        <v>3785</v>
      </c>
      <c r="J3401" t="s">
        <v>4397</v>
      </c>
      <c r="K3401" s="46">
        <v>1.2778</v>
      </c>
      <c r="L3401" s="27">
        <v>0</v>
      </c>
      <c r="M3401" s="27">
        <v>4006.86</v>
      </c>
      <c r="N3401" s="27">
        <v>24123.71</v>
      </c>
      <c r="O3401" s="70">
        <f t="shared" si="266"/>
        <v>28130.57</v>
      </c>
      <c r="P3401" s="76">
        <v>1.445262815863128</v>
      </c>
      <c r="Q3401" s="66">
        <f t="shared" si="267"/>
        <v>34865.1</v>
      </c>
      <c r="R3401" s="63">
        <v>1</v>
      </c>
      <c r="S3401" s="27">
        <v>0</v>
      </c>
      <c r="T3401" s="27">
        <v>28130.57</v>
      </c>
      <c r="U3401" s="64">
        <f t="shared" si="268"/>
        <v>34865.1</v>
      </c>
      <c r="V3401" s="65">
        <f t="shared" si="269"/>
        <v>62995.67</v>
      </c>
    </row>
    <row r="3402" spans="1:22" x14ac:dyDescent="0.25">
      <c r="A3402" s="1" t="s">
        <v>3738</v>
      </c>
      <c r="B3402" t="s">
        <v>66</v>
      </c>
      <c r="C3402" t="s">
        <v>1752</v>
      </c>
      <c r="D3402" t="s">
        <v>1753</v>
      </c>
      <c r="E3402" t="s">
        <v>3</v>
      </c>
      <c r="F3402">
        <f t="shared" si="265"/>
        <v>7</v>
      </c>
      <c r="G3402" t="s">
        <v>3778</v>
      </c>
      <c r="H3402" t="s">
        <v>3779</v>
      </c>
      <c r="I3402" t="s">
        <v>3780</v>
      </c>
      <c r="J3402" t="s">
        <v>4397</v>
      </c>
      <c r="K3402" s="46">
        <v>1.1402000000000001</v>
      </c>
      <c r="L3402" s="27">
        <v>0</v>
      </c>
      <c r="M3402" s="27">
        <v>0</v>
      </c>
      <c r="N3402" s="27">
        <v>6127.380000000001</v>
      </c>
      <c r="O3402" s="70">
        <f t="shared" si="266"/>
        <v>6127.380000000001</v>
      </c>
      <c r="P3402" s="76">
        <v>1.4452626909860464</v>
      </c>
      <c r="Q3402" s="66">
        <f t="shared" si="267"/>
        <v>8855.67</v>
      </c>
      <c r="R3402" s="63">
        <v>1</v>
      </c>
      <c r="S3402" s="27">
        <v>0</v>
      </c>
      <c r="T3402" s="27">
        <v>6127.380000000001</v>
      </c>
      <c r="U3402" s="64">
        <f t="shared" si="268"/>
        <v>8855.67</v>
      </c>
      <c r="V3402" s="65">
        <f t="shared" si="269"/>
        <v>14983.050000000001</v>
      </c>
    </row>
    <row r="3403" spans="1:22" x14ac:dyDescent="0.25">
      <c r="A3403" s="1" t="s">
        <v>3738</v>
      </c>
      <c r="B3403" t="s">
        <v>66</v>
      </c>
      <c r="C3403" t="s">
        <v>1752</v>
      </c>
      <c r="D3403" t="s">
        <v>1753</v>
      </c>
      <c r="E3403" t="s">
        <v>3</v>
      </c>
      <c r="F3403">
        <f t="shared" si="265"/>
        <v>7</v>
      </c>
      <c r="G3403" t="s">
        <v>3900</v>
      </c>
      <c r="H3403" t="s">
        <v>3779</v>
      </c>
      <c r="I3403" t="s">
        <v>3780</v>
      </c>
      <c r="J3403" t="s">
        <v>4397</v>
      </c>
      <c r="K3403" s="46">
        <v>1.9936</v>
      </c>
      <c r="L3403" s="27">
        <v>0</v>
      </c>
      <c r="M3403" s="27">
        <v>0</v>
      </c>
      <c r="N3403" s="27">
        <v>10713.51</v>
      </c>
      <c r="O3403" s="70">
        <f t="shared" si="266"/>
        <v>10713.51</v>
      </c>
      <c r="P3403" s="76">
        <v>1.4452626909860464</v>
      </c>
      <c r="Q3403" s="66">
        <f t="shared" si="267"/>
        <v>15483.84</v>
      </c>
      <c r="R3403" s="63">
        <v>1</v>
      </c>
      <c r="S3403" s="27">
        <v>0</v>
      </c>
      <c r="T3403" s="27">
        <v>10713.51</v>
      </c>
      <c r="U3403" s="64">
        <f t="shared" si="268"/>
        <v>15483.84</v>
      </c>
      <c r="V3403" s="65">
        <f t="shared" si="269"/>
        <v>26197.35</v>
      </c>
    </row>
    <row r="3404" spans="1:22" x14ac:dyDescent="0.25">
      <c r="A3404" s="1" t="s">
        <v>3738</v>
      </c>
      <c r="B3404" t="s">
        <v>66</v>
      </c>
      <c r="C3404" t="s">
        <v>1754</v>
      </c>
      <c r="D3404" t="s">
        <v>1755</v>
      </c>
      <c r="E3404" t="s">
        <v>3</v>
      </c>
      <c r="F3404">
        <f t="shared" si="265"/>
        <v>7</v>
      </c>
      <c r="G3404" t="s">
        <v>3778</v>
      </c>
      <c r="H3404" t="s">
        <v>3779</v>
      </c>
      <c r="I3404" t="s">
        <v>3780</v>
      </c>
      <c r="J3404" t="s">
        <v>4397</v>
      </c>
      <c r="K3404" s="46">
        <v>0.99639999999999995</v>
      </c>
      <c r="L3404" s="27">
        <v>0</v>
      </c>
      <c r="M3404" s="27">
        <v>67.36</v>
      </c>
      <c r="N3404" s="27">
        <v>0</v>
      </c>
      <c r="O3404" s="70">
        <f t="shared" si="266"/>
        <v>67.36</v>
      </c>
      <c r="P3404" s="76">
        <v>0</v>
      </c>
      <c r="Q3404" s="66">
        <f t="shared" si="267"/>
        <v>0</v>
      </c>
      <c r="R3404" s="63">
        <v>0</v>
      </c>
      <c r="S3404" s="27">
        <v>0</v>
      </c>
      <c r="T3404" s="27">
        <v>67.36</v>
      </c>
      <c r="U3404" s="64">
        <f t="shared" si="268"/>
        <v>0</v>
      </c>
      <c r="V3404" s="65">
        <f t="shared" si="269"/>
        <v>67.36</v>
      </c>
    </row>
    <row r="3405" spans="1:22" x14ac:dyDescent="0.25">
      <c r="A3405" s="1" t="s">
        <v>3738</v>
      </c>
      <c r="B3405" t="s">
        <v>66</v>
      </c>
      <c r="C3405" t="s">
        <v>1754</v>
      </c>
      <c r="D3405" t="s">
        <v>1755</v>
      </c>
      <c r="E3405" t="s">
        <v>3</v>
      </c>
      <c r="F3405">
        <f t="shared" si="265"/>
        <v>7</v>
      </c>
      <c r="G3405" t="s">
        <v>3918</v>
      </c>
      <c r="H3405" t="s">
        <v>3782</v>
      </c>
      <c r="I3405" t="s">
        <v>3783</v>
      </c>
      <c r="J3405" t="s">
        <v>4397</v>
      </c>
      <c r="K3405" s="46">
        <v>1.9633</v>
      </c>
      <c r="L3405" s="27">
        <v>0</v>
      </c>
      <c r="M3405" s="27">
        <v>132.72</v>
      </c>
      <c r="N3405" s="27">
        <v>0</v>
      </c>
      <c r="O3405" s="70">
        <f t="shared" si="266"/>
        <v>132.72</v>
      </c>
      <c r="P3405" s="76">
        <v>0</v>
      </c>
      <c r="Q3405" s="66">
        <f t="shared" si="267"/>
        <v>0</v>
      </c>
      <c r="R3405" s="63">
        <v>0</v>
      </c>
      <c r="S3405" s="27">
        <v>0</v>
      </c>
      <c r="T3405" s="27">
        <v>132.72</v>
      </c>
      <c r="U3405" s="64">
        <f t="shared" si="268"/>
        <v>0</v>
      </c>
      <c r="V3405" s="65">
        <f t="shared" si="269"/>
        <v>132.72</v>
      </c>
    </row>
    <row r="3406" spans="1:22" x14ac:dyDescent="0.25">
      <c r="A3406" s="1" t="s">
        <v>3738</v>
      </c>
      <c r="B3406" t="s">
        <v>66</v>
      </c>
      <c r="C3406" t="s">
        <v>1756</v>
      </c>
      <c r="D3406" t="s">
        <v>1757</v>
      </c>
      <c r="E3406" t="s">
        <v>3</v>
      </c>
      <c r="F3406">
        <f t="shared" si="265"/>
        <v>7</v>
      </c>
      <c r="G3406" t="s">
        <v>3778</v>
      </c>
      <c r="H3406" t="s">
        <v>3779</v>
      </c>
      <c r="I3406" t="s">
        <v>3780</v>
      </c>
      <c r="J3406" t="s">
        <v>4397</v>
      </c>
      <c r="K3406" s="46">
        <v>1.1022000000000001</v>
      </c>
      <c r="L3406" s="27">
        <v>0</v>
      </c>
      <c r="M3406" s="27">
        <v>738.03</v>
      </c>
      <c r="N3406" s="27">
        <v>0</v>
      </c>
      <c r="O3406" s="70">
        <f t="shared" si="266"/>
        <v>738.03</v>
      </c>
      <c r="P3406" s="76">
        <v>0</v>
      </c>
      <c r="Q3406" s="66">
        <f t="shared" si="267"/>
        <v>0</v>
      </c>
      <c r="R3406" s="63">
        <v>0</v>
      </c>
      <c r="S3406" s="27">
        <v>0</v>
      </c>
      <c r="T3406" s="27">
        <v>738.03</v>
      </c>
      <c r="U3406" s="64">
        <f t="shared" si="268"/>
        <v>0</v>
      </c>
      <c r="V3406" s="65">
        <f t="shared" si="269"/>
        <v>738.03</v>
      </c>
    </row>
    <row r="3407" spans="1:22" x14ac:dyDescent="0.25">
      <c r="A3407" s="1" t="s">
        <v>3738</v>
      </c>
      <c r="B3407" t="s">
        <v>66</v>
      </c>
      <c r="C3407" t="s">
        <v>1758</v>
      </c>
      <c r="D3407" t="s">
        <v>1759</v>
      </c>
      <c r="E3407" t="s">
        <v>3</v>
      </c>
      <c r="F3407">
        <f t="shared" si="265"/>
        <v>7</v>
      </c>
      <c r="G3407" t="s">
        <v>3778</v>
      </c>
      <c r="H3407" t="s">
        <v>3779</v>
      </c>
      <c r="I3407" t="s">
        <v>3780</v>
      </c>
      <c r="J3407" t="s">
        <v>4397</v>
      </c>
      <c r="K3407" s="46">
        <v>0.76839999999999997</v>
      </c>
      <c r="L3407" s="27">
        <v>0.5</v>
      </c>
      <c r="M3407" s="27">
        <v>338.02</v>
      </c>
      <c r="N3407" s="27">
        <v>26.550000000000004</v>
      </c>
      <c r="O3407" s="70">
        <f t="shared" si="266"/>
        <v>365.07</v>
      </c>
      <c r="P3407" s="76">
        <v>1.4451977401129943</v>
      </c>
      <c r="Q3407" s="66">
        <f t="shared" si="267"/>
        <v>38.369999999999997</v>
      </c>
      <c r="R3407" s="63">
        <v>1</v>
      </c>
      <c r="S3407" s="27">
        <v>0</v>
      </c>
      <c r="T3407" s="27">
        <v>365.07</v>
      </c>
      <c r="U3407" s="64">
        <f t="shared" si="268"/>
        <v>38.369999999999997</v>
      </c>
      <c r="V3407" s="65">
        <f t="shared" si="269"/>
        <v>403.44</v>
      </c>
    </row>
    <row r="3408" spans="1:22" x14ac:dyDescent="0.25">
      <c r="A3408" s="1" t="s">
        <v>3738</v>
      </c>
      <c r="B3408" t="s">
        <v>66</v>
      </c>
      <c r="C3408" t="s">
        <v>2589</v>
      </c>
      <c r="D3408" t="s">
        <v>1748</v>
      </c>
      <c r="E3408" t="s">
        <v>1</v>
      </c>
      <c r="F3408">
        <f t="shared" si="265"/>
        <v>7</v>
      </c>
      <c r="G3408" t="s">
        <v>3778</v>
      </c>
      <c r="H3408" t="s">
        <v>3779</v>
      </c>
      <c r="I3408" t="s">
        <v>3780</v>
      </c>
      <c r="J3408" t="s">
        <v>4396</v>
      </c>
      <c r="K3408" s="46">
        <v>16.75</v>
      </c>
      <c r="L3408" s="27">
        <v>113452.25</v>
      </c>
      <c r="M3408" s="27">
        <v>0</v>
      </c>
      <c r="N3408" s="27">
        <v>126164.08000000002</v>
      </c>
      <c r="O3408" s="70">
        <f t="shared" si="266"/>
        <v>239616.33000000002</v>
      </c>
      <c r="P3408" s="76">
        <v>1.4452627879504214</v>
      </c>
      <c r="Q3408" s="66">
        <f t="shared" si="267"/>
        <v>182340.25</v>
      </c>
      <c r="R3408" s="63">
        <v>1</v>
      </c>
      <c r="S3408" s="27">
        <v>239616.33000000002</v>
      </c>
      <c r="T3408" s="27">
        <v>0</v>
      </c>
      <c r="U3408" s="64">
        <f t="shared" si="268"/>
        <v>182340.25</v>
      </c>
      <c r="V3408" s="65">
        <f t="shared" si="269"/>
        <v>421956.58</v>
      </c>
    </row>
    <row r="3409" spans="1:22" x14ac:dyDescent="0.25">
      <c r="A3409" s="1" t="s">
        <v>3738</v>
      </c>
      <c r="B3409" t="s">
        <v>66</v>
      </c>
      <c r="C3409" t="s">
        <v>2590</v>
      </c>
      <c r="D3409" t="s">
        <v>66</v>
      </c>
      <c r="E3409" t="s">
        <v>1</v>
      </c>
      <c r="F3409">
        <f t="shared" si="265"/>
        <v>7</v>
      </c>
      <c r="G3409" t="s">
        <v>3778</v>
      </c>
      <c r="H3409" t="s">
        <v>3779</v>
      </c>
      <c r="I3409" t="s">
        <v>3780</v>
      </c>
      <c r="J3409" t="s">
        <v>4397</v>
      </c>
      <c r="K3409" s="46">
        <v>9.9975000000000005</v>
      </c>
      <c r="L3409" s="27">
        <v>177828.46</v>
      </c>
      <c r="M3409" s="27">
        <v>28610.85</v>
      </c>
      <c r="N3409" s="27">
        <v>151839.00999999995</v>
      </c>
      <c r="O3409" s="70">
        <f t="shared" si="266"/>
        <v>358278.31999999995</v>
      </c>
      <c r="P3409" s="76">
        <v>1.4452627546748236</v>
      </c>
      <c r="Q3409" s="66">
        <f t="shared" si="267"/>
        <v>219447.27</v>
      </c>
      <c r="R3409" s="63">
        <v>1</v>
      </c>
      <c r="S3409" s="27">
        <v>0</v>
      </c>
      <c r="T3409" s="27">
        <v>358278.31999999995</v>
      </c>
      <c r="U3409" s="64">
        <f t="shared" si="268"/>
        <v>219447.27</v>
      </c>
      <c r="V3409" s="65">
        <f t="shared" si="269"/>
        <v>577725.59</v>
      </c>
    </row>
    <row r="3410" spans="1:22" x14ac:dyDescent="0.25">
      <c r="A3410" s="1" t="s">
        <v>3738</v>
      </c>
      <c r="B3410" t="s">
        <v>66</v>
      </c>
      <c r="C3410" t="s">
        <v>2590</v>
      </c>
      <c r="D3410" t="s">
        <v>66</v>
      </c>
      <c r="E3410" t="s">
        <v>1</v>
      </c>
      <c r="F3410">
        <f t="shared" si="265"/>
        <v>7</v>
      </c>
      <c r="G3410" t="s">
        <v>3834</v>
      </c>
      <c r="H3410" t="s">
        <v>3782</v>
      </c>
      <c r="I3410" t="s">
        <v>3785</v>
      </c>
      <c r="J3410" t="s">
        <v>4397</v>
      </c>
      <c r="K3410" s="46">
        <v>9.0800000000000006E-2</v>
      </c>
      <c r="L3410" s="27">
        <v>0</v>
      </c>
      <c r="M3410" s="27">
        <v>259.85000000000002</v>
      </c>
      <c r="N3410" s="27">
        <v>2939.3499999999995</v>
      </c>
      <c r="O3410" s="70">
        <f t="shared" si="266"/>
        <v>3199.1999999999994</v>
      </c>
      <c r="P3410" s="76">
        <v>1.4452627546748236</v>
      </c>
      <c r="Q3410" s="66">
        <f t="shared" si="267"/>
        <v>4248.13</v>
      </c>
      <c r="R3410" s="63">
        <v>1</v>
      </c>
      <c r="S3410" s="27">
        <v>0</v>
      </c>
      <c r="T3410" s="27">
        <v>3199.2</v>
      </c>
      <c r="U3410" s="64">
        <f t="shared" si="268"/>
        <v>4248.13</v>
      </c>
      <c r="V3410" s="65">
        <f t="shared" si="269"/>
        <v>7447.33</v>
      </c>
    </row>
    <row r="3411" spans="1:22" x14ac:dyDescent="0.25">
      <c r="A3411" s="1" t="s">
        <v>3738</v>
      </c>
      <c r="B3411" t="s">
        <v>66</v>
      </c>
      <c r="C3411" t="s">
        <v>2590</v>
      </c>
      <c r="D3411" t="s">
        <v>66</v>
      </c>
      <c r="E3411" t="s">
        <v>1</v>
      </c>
      <c r="F3411">
        <f t="shared" si="265"/>
        <v>7</v>
      </c>
      <c r="G3411" t="s">
        <v>4039</v>
      </c>
      <c r="H3411" t="s">
        <v>3782</v>
      </c>
      <c r="I3411" t="s">
        <v>3785</v>
      </c>
      <c r="J3411" t="s">
        <v>4397</v>
      </c>
      <c r="K3411" s="46">
        <v>2.9992000000000001</v>
      </c>
      <c r="L3411" s="27">
        <v>0</v>
      </c>
      <c r="M3411" s="27">
        <v>8583.11</v>
      </c>
      <c r="N3411" s="27">
        <v>97088.9</v>
      </c>
      <c r="O3411" s="70">
        <f t="shared" si="266"/>
        <v>105672.01</v>
      </c>
      <c r="P3411" s="76">
        <v>1.4452627546748236</v>
      </c>
      <c r="Q3411" s="66">
        <f t="shared" si="267"/>
        <v>140318.97</v>
      </c>
      <c r="R3411" s="63">
        <v>1</v>
      </c>
      <c r="S3411" s="27">
        <v>0</v>
      </c>
      <c r="T3411" s="27">
        <v>105672.01</v>
      </c>
      <c r="U3411" s="64">
        <f t="shared" si="268"/>
        <v>140318.97</v>
      </c>
      <c r="V3411" s="65">
        <f t="shared" si="269"/>
        <v>245990.97999999998</v>
      </c>
    </row>
    <row r="3412" spans="1:22" x14ac:dyDescent="0.25">
      <c r="A3412" s="1" t="s">
        <v>3738</v>
      </c>
      <c r="B3412" t="s">
        <v>66</v>
      </c>
      <c r="C3412" t="s">
        <v>2591</v>
      </c>
      <c r="D3412" t="s">
        <v>2592</v>
      </c>
      <c r="E3412" t="s">
        <v>1</v>
      </c>
      <c r="F3412">
        <f t="shared" si="265"/>
        <v>7</v>
      </c>
      <c r="G3412" t="s">
        <v>3778</v>
      </c>
      <c r="H3412" t="s">
        <v>3779</v>
      </c>
      <c r="I3412" t="s">
        <v>3780</v>
      </c>
      <c r="J3412" t="s">
        <v>4396</v>
      </c>
      <c r="K3412" s="46">
        <v>13.857200000000001</v>
      </c>
      <c r="L3412" s="27">
        <v>42744.480000000003</v>
      </c>
      <c r="M3412" s="27">
        <v>5579.58</v>
      </c>
      <c r="N3412" s="27">
        <v>48775.229999999989</v>
      </c>
      <c r="O3412" s="70">
        <f t="shared" si="266"/>
        <v>97099.29</v>
      </c>
      <c r="P3412" s="76">
        <v>1.4452628298269767</v>
      </c>
      <c r="Q3412" s="66">
        <f t="shared" si="267"/>
        <v>70493.03</v>
      </c>
      <c r="R3412" s="63">
        <v>1</v>
      </c>
      <c r="S3412" s="27">
        <v>97099.290000000008</v>
      </c>
      <c r="T3412" s="27">
        <v>0</v>
      </c>
      <c r="U3412" s="64">
        <f t="shared" si="268"/>
        <v>70493.03</v>
      </c>
      <c r="V3412" s="65">
        <f t="shared" si="269"/>
        <v>167592.32000000001</v>
      </c>
    </row>
    <row r="3413" spans="1:22" x14ac:dyDescent="0.25">
      <c r="A3413" s="1" t="s">
        <v>3738</v>
      </c>
      <c r="B3413" t="s">
        <v>66</v>
      </c>
      <c r="C3413" t="s">
        <v>2591</v>
      </c>
      <c r="D3413" t="s">
        <v>2592</v>
      </c>
      <c r="E3413" t="s">
        <v>1</v>
      </c>
      <c r="F3413">
        <f t="shared" si="265"/>
        <v>7</v>
      </c>
      <c r="G3413" t="s">
        <v>4172</v>
      </c>
      <c r="H3413" t="s">
        <v>3798</v>
      </c>
      <c r="I3413" t="s">
        <v>3785</v>
      </c>
      <c r="J3413" t="s">
        <v>4396</v>
      </c>
      <c r="K3413" s="46">
        <v>2</v>
      </c>
      <c r="L3413" s="27">
        <v>0</v>
      </c>
      <c r="M3413" s="27">
        <v>1017.7</v>
      </c>
      <c r="N3413" s="27">
        <v>13492</v>
      </c>
      <c r="O3413" s="70">
        <f t="shared" si="266"/>
        <v>14509.7</v>
      </c>
      <c r="P3413" s="76">
        <v>1.4452628298269767</v>
      </c>
      <c r="Q3413" s="66">
        <f t="shared" si="267"/>
        <v>19499.490000000002</v>
      </c>
      <c r="R3413" s="63">
        <v>1</v>
      </c>
      <c r="S3413" s="27">
        <v>14509.7</v>
      </c>
      <c r="T3413" s="27">
        <v>0</v>
      </c>
      <c r="U3413" s="64">
        <f t="shared" si="268"/>
        <v>19499.490000000002</v>
      </c>
      <c r="V3413" s="65">
        <f t="shared" si="269"/>
        <v>34009.19</v>
      </c>
    </row>
    <row r="3414" spans="1:22" x14ac:dyDescent="0.25">
      <c r="A3414" s="1" t="s">
        <v>3738</v>
      </c>
      <c r="B3414" t="s">
        <v>66</v>
      </c>
      <c r="C3414" t="s">
        <v>2591</v>
      </c>
      <c r="D3414" t="s">
        <v>2592</v>
      </c>
      <c r="E3414" t="s">
        <v>1</v>
      </c>
      <c r="F3414">
        <f t="shared" si="265"/>
        <v>7</v>
      </c>
      <c r="G3414" t="s">
        <v>4173</v>
      </c>
      <c r="H3414" t="s">
        <v>3782</v>
      </c>
      <c r="I3414" t="s">
        <v>3785</v>
      </c>
      <c r="J3414" t="s">
        <v>4396</v>
      </c>
      <c r="K3414" s="46">
        <v>2.9927999999999999</v>
      </c>
      <c r="L3414" s="27">
        <v>0</v>
      </c>
      <c r="M3414" s="27">
        <v>1205.05</v>
      </c>
      <c r="N3414" s="27">
        <v>19583.64</v>
      </c>
      <c r="O3414" s="70">
        <f t="shared" si="266"/>
        <v>20788.689999999999</v>
      </c>
      <c r="P3414" s="76">
        <v>1.4452628298269767</v>
      </c>
      <c r="Q3414" s="66">
        <f t="shared" si="267"/>
        <v>28303.51</v>
      </c>
      <c r="R3414" s="63">
        <v>1</v>
      </c>
      <c r="S3414" s="27">
        <v>20788.689999999999</v>
      </c>
      <c r="T3414" s="27">
        <v>0</v>
      </c>
      <c r="U3414" s="64">
        <f t="shared" si="268"/>
        <v>28303.51</v>
      </c>
      <c r="V3414" s="65">
        <f t="shared" si="269"/>
        <v>49092.2</v>
      </c>
    </row>
    <row r="3415" spans="1:22" x14ac:dyDescent="0.25">
      <c r="A3415" s="1" t="s">
        <v>3738</v>
      </c>
      <c r="B3415" t="s">
        <v>66</v>
      </c>
      <c r="C3415" t="s">
        <v>2593</v>
      </c>
      <c r="D3415" t="s">
        <v>2594</v>
      </c>
      <c r="E3415" t="s">
        <v>1</v>
      </c>
      <c r="F3415">
        <f t="shared" si="265"/>
        <v>7</v>
      </c>
      <c r="G3415" t="s">
        <v>3778</v>
      </c>
      <c r="H3415" t="s">
        <v>3779</v>
      </c>
      <c r="I3415" t="s">
        <v>3780</v>
      </c>
      <c r="J3415" t="s">
        <v>4397</v>
      </c>
      <c r="K3415" s="46">
        <v>8.8277999999999999</v>
      </c>
      <c r="L3415" s="27">
        <v>3866.12</v>
      </c>
      <c r="M3415" s="27">
        <v>8238.99</v>
      </c>
      <c r="N3415" s="27">
        <v>5001.4100000000008</v>
      </c>
      <c r="O3415" s="70">
        <f t="shared" si="266"/>
        <v>17106.52</v>
      </c>
      <c r="P3415" s="76">
        <v>1.4452631541234902</v>
      </c>
      <c r="Q3415" s="66">
        <f t="shared" si="267"/>
        <v>7228.35</v>
      </c>
      <c r="R3415" s="63">
        <v>1</v>
      </c>
      <c r="S3415" s="27">
        <v>0</v>
      </c>
      <c r="T3415" s="27">
        <v>17106.52</v>
      </c>
      <c r="U3415" s="64">
        <f t="shared" si="268"/>
        <v>7228.35</v>
      </c>
      <c r="V3415" s="65">
        <f t="shared" si="269"/>
        <v>24334.870000000003</v>
      </c>
    </row>
    <row r="3416" spans="1:22" x14ac:dyDescent="0.25">
      <c r="A3416" s="1" t="s">
        <v>3738</v>
      </c>
      <c r="B3416" t="s">
        <v>66</v>
      </c>
      <c r="C3416" t="s">
        <v>2593</v>
      </c>
      <c r="D3416" t="s">
        <v>2594</v>
      </c>
      <c r="E3416" t="s">
        <v>1</v>
      </c>
      <c r="F3416">
        <f t="shared" si="265"/>
        <v>7</v>
      </c>
      <c r="G3416" t="s">
        <v>4057</v>
      </c>
      <c r="H3416" t="s">
        <v>3798</v>
      </c>
      <c r="I3416" t="s">
        <v>3785</v>
      </c>
      <c r="J3416" t="s">
        <v>4397</v>
      </c>
      <c r="K3416" s="46">
        <v>1.4185000000000001</v>
      </c>
      <c r="L3416" s="27">
        <v>0</v>
      </c>
      <c r="M3416" s="27">
        <v>1323.89</v>
      </c>
      <c r="N3416" s="27">
        <v>1424.88</v>
      </c>
      <c r="O3416" s="70">
        <f t="shared" si="266"/>
        <v>2748.7700000000004</v>
      </c>
      <c r="P3416" s="76">
        <v>1.4452631541234902</v>
      </c>
      <c r="Q3416" s="66">
        <f t="shared" si="267"/>
        <v>2059.33</v>
      </c>
      <c r="R3416" s="63">
        <v>1</v>
      </c>
      <c r="S3416" s="27">
        <v>0</v>
      </c>
      <c r="T3416" s="27">
        <v>2748.7700000000004</v>
      </c>
      <c r="U3416" s="64">
        <f t="shared" si="268"/>
        <v>2059.33</v>
      </c>
      <c r="V3416" s="65">
        <f t="shared" si="269"/>
        <v>4808.1000000000004</v>
      </c>
    </row>
    <row r="3417" spans="1:22" x14ac:dyDescent="0.25">
      <c r="A3417" s="1" t="s">
        <v>3738</v>
      </c>
      <c r="B3417" t="s">
        <v>66</v>
      </c>
      <c r="C3417" t="s">
        <v>2593</v>
      </c>
      <c r="D3417" t="s">
        <v>2594</v>
      </c>
      <c r="E3417" t="s">
        <v>1</v>
      </c>
      <c r="F3417">
        <f t="shared" si="265"/>
        <v>7</v>
      </c>
      <c r="G3417" t="s">
        <v>3946</v>
      </c>
      <c r="H3417" t="s">
        <v>3782</v>
      </c>
      <c r="I3417" t="s">
        <v>3785</v>
      </c>
      <c r="J3417" t="s">
        <v>4397</v>
      </c>
      <c r="K3417" s="46">
        <v>1.9386000000000001</v>
      </c>
      <c r="L3417" s="27">
        <v>0</v>
      </c>
      <c r="M3417" s="27">
        <v>1809.3</v>
      </c>
      <c r="N3417" s="27">
        <v>1947.32</v>
      </c>
      <c r="O3417" s="70">
        <f t="shared" si="266"/>
        <v>3756.62</v>
      </c>
      <c r="P3417" s="76">
        <v>1.4452631541234902</v>
      </c>
      <c r="Q3417" s="66">
        <f t="shared" si="267"/>
        <v>2814.39</v>
      </c>
      <c r="R3417" s="63">
        <v>1</v>
      </c>
      <c r="S3417" s="27">
        <v>0</v>
      </c>
      <c r="T3417" s="27">
        <v>3756.62</v>
      </c>
      <c r="U3417" s="64">
        <f t="shared" si="268"/>
        <v>2814.39</v>
      </c>
      <c r="V3417" s="65">
        <f t="shared" si="269"/>
        <v>6571.01</v>
      </c>
    </row>
    <row r="3418" spans="1:22" x14ac:dyDescent="0.25">
      <c r="A3418" s="1" t="s">
        <v>3738</v>
      </c>
      <c r="B3418" t="s">
        <v>66</v>
      </c>
      <c r="C3418" t="s">
        <v>2595</v>
      </c>
      <c r="D3418" t="s">
        <v>2596</v>
      </c>
      <c r="E3418" t="s">
        <v>1</v>
      </c>
      <c r="F3418">
        <f t="shared" si="265"/>
        <v>7</v>
      </c>
      <c r="G3418" t="s">
        <v>3778</v>
      </c>
      <c r="H3418" t="s">
        <v>3779</v>
      </c>
      <c r="I3418" t="s">
        <v>3780</v>
      </c>
      <c r="J3418" t="s">
        <v>4396</v>
      </c>
      <c r="K3418" s="46">
        <v>7.8041</v>
      </c>
      <c r="L3418" s="27">
        <v>120102.59</v>
      </c>
      <c r="M3418" s="27">
        <v>34836.33</v>
      </c>
      <c r="N3418" s="27">
        <v>62920.55</v>
      </c>
      <c r="O3418" s="70">
        <f t="shared" si="266"/>
        <v>217859.46999999997</v>
      </c>
      <c r="P3418" s="76">
        <v>1.445262745547419</v>
      </c>
      <c r="Q3418" s="66">
        <f t="shared" si="267"/>
        <v>90936.73</v>
      </c>
      <c r="R3418" s="63">
        <v>1</v>
      </c>
      <c r="S3418" s="27">
        <v>217859.47</v>
      </c>
      <c r="T3418" s="27">
        <v>0</v>
      </c>
      <c r="U3418" s="64">
        <f t="shared" si="268"/>
        <v>90936.73</v>
      </c>
      <c r="V3418" s="65">
        <f t="shared" si="269"/>
        <v>308796.2</v>
      </c>
    </row>
    <row r="3419" spans="1:22" x14ac:dyDescent="0.25">
      <c r="A3419" s="1" t="s">
        <v>3738</v>
      </c>
      <c r="B3419" t="s">
        <v>66</v>
      </c>
      <c r="C3419" t="s">
        <v>2595</v>
      </c>
      <c r="D3419" t="s">
        <v>2596</v>
      </c>
      <c r="E3419" t="s">
        <v>1</v>
      </c>
      <c r="F3419">
        <f t="shared" si="265"/>
        <v>7</v>
      </c>
      <c r="G3419" t="s">
        <v>3787</v>
      </c>
      <c r="H3419" t="s">
        <v>3782</v>
      </c>
      <c r="I3419" t="s">
        <v>3785</v>
      </c>
      <c r="J3419" t="s">
        <v>4396</v>
      </c>
      <c r="K3419" s="46">
        <v>1.4452</v>
      </c>
      <c r="L3419" s="27">
        <v>0</v>
      </c>
      <c r="M3419" s="27">
        <v>6451.16</v>
      </c>
      <c r="N3419" s="27">
        <v>33421.33</v>
      </c>
      <c r="O3419" s="70">
        <f t="shared" si="266"/>
        <v>39872.490000000005</v>
      </c>
      <c r="P3419" s="76">
        <v>1.445262745547419</v>
      </c>
      <c r="Q3419" s="66">
        <f t="shared" si="267"/>
        <v>48302.6</v>
      </c>
      <c r="R3419" s="63">
        <v>1</v>
      </c>
      <c r="S3419" s="27">
        <v>39872.490000000005</v>
      </c>
      <c r="T3419" s="27">
        <v>0</v>
      </c>
      <c r="U3419" s="64">
        <f t="shared" si="268"/>
        <v>48302.6</v>
      </c>
      <c r="V3419" s="65">
        <f t="shared" si="269"/>
        <v>88175.09</v>
      </c>
    </row>
    <row r="3420" spans="1:22" x14ac:dyDescent="0.25">
      <c r="A3420" s="1" t="s">
        <v>3738</v>
      </c>
      <c r="B3420" t="s">
        <v>66</v>
      </c>
      <c r="C3420" t="s">
        <v>2595</v>
      </c>
      <c r="D3420" t="s">
        <v>2596</v>
      </c>
      <c r="E3420" t="s">
        <v>1</v>
      </c>
      <c r="F3420">
        <f t="shared" si="265"/>
        <v>7</v>
      </c>
      <c r="G3420" t="s">
        <v>4174</v>
      </c>
      <c r="H3420" t="s">
        <v>3782</v>
      </c>
      <c r="I3420" t="s">
        <v>3783</v>
      </c>
      <c r="J3420" t="s">
        <v>4396</v>
      </c>
      <c r="K3420" s="46">
        <v>1.3007</v>
      </c>
      <c r="L3420" s="27">
        <v>30731.5</v>
      </c>
      <c r="M3420" s="27">
        <v>5806.13</v>
      </c>
      <c r="N3420" s="27">
        <v>0</v>
      </c>
      <c r="O3420" s="70">
        <f t="shared" si="266"/>
        <v>36537.629999999997</v>
      </c>
      <c r="P3420" s="76">
        <v>0</v>
      </c>
      <c r="Q3420" s="66">
        <f t="shared" si="267"/>
        <v>0</v>
      </c>
      <c r="R3420" s="63">
        <v>1</v>
      </c>
      <c r="S3420" s="27">
        <v>36537.629999999997</v>
      </c>
      <c r="T3420" s="27">
        <v>0</v>
      </c>
      <c r="U3420" s="64">
        <f t="shared" si="268"/>
        <v>0</v>
      </c>
      <c r="V3420" s="65">
        <f t="shared" si="269"/>
        <v>36537.629999999997</v>
      </c>
    </row>
    <row r="3421" spans="1:22" x14ac:dyDescent="0.25">
      <c r="A3421" s="1" t="s">
        <v>3738</v>
      </c>
      <c r="B3421" t="s">
        <v>66</v>
      </c>
      <c r="C3421" t="s">
        <v>2597</v>
      </c>
      <c r="D3421" t="s">
        <v>2598</v>
      </c>
      <c r="E3421" t="s">
        <v>1</v>
      </c>
      <c r="F3421">
        <f t="shared" si="265"/>
        <v>7</v>
      </c>
      <c r="G3421" t="s">
        <v>3778</v>
      </c>
      <c r="H3421" t="s">
        <v>3779</v>
      </c>
      <c r="I3421" t="s">
        <v>3780</v>
      </c>
      <c r="J3421" t="s">
        <v>4397</v>
      </c>
      <c r="K3421" s="46">
        <v>16.600000000000001</v>
      </c>
      <c r="L3421" s="27">
        <v>48829.74</v>
      </c>
      <c r="M3421" s="27">
        <v>1575.84</v>
      </c>
      <c r="N3421" s="27">
        <v>60149.030000000006</v>
      </c>
      <c r="O3421" s="70">
        <f t="shared" si="266"/>
        <v>110554.61</v>
      </c>
      <c r="P3421" s="76">
        <v>1.4452627083096767</v>
      </c>
      <c r="Q3421" s="66">
        <f t="shared" si="267"/>
        <v>86931.15</v>
      </c>
      <c r="R3421" s="63">
        <v>1</v>
      </c>
      <c r="S3421" s="27">
        <v>0</v>
      </c>
      <c r="T3421" s="27">
        <v>110554.61</v>
      </c>
      <c r="U3421" s="64">
        <f t="shared" si="268"/>
        <v>86931.15</v>
      </c>
      <c r="V3421" s="65">
        <f t="shared" si="269"/>
        <v>197485.76</v>
      </c>
    </row>
    <row r="3422" spans="1:22" x14ac:dyDescent="0.25">
      <c r="A3422" s="1" t="s">
        <v>3738</v>
      </c>
      <c r="B3422" t="s">
        <v>66</v>
      </c>
      <c r="C3422" t="s">
        <v>2599</v>
      </c>
      <c r="D3422" t="s">
        <v>1757</v>
      </c>
      <c r="E3422" t="s">
        <v>1</v>
      </c>
      <c r="F3422">
        <f t="shared" si="265"/>
        <v>7</v>
      </c>
      <c r="G3422" t="s">
        <v>3778</v>
      </c>
      <c r="H3422" t="s">
        <v>3779</v>
      </c>
      <c r="I3422" t="s">
        <v>3780</v>
      </c>
      <c r="J3422" t="s">
        <v>4396</v>
      </c>
      <c r="K3422" s="46">
        <v>15.77</v>
      </c>
      <c r="L3422" s="27">
        <v>0</v>
      </c>
      <c r="M3422" s="27">
        <v>0</v>
      </c>
      <c r="N3422" s="27">
        <v>0</v>
      </c>
      <c r="O3422" s="70">
        <f t="shared" si="266"/>
        <v>0</v>
      </c>
      <c r="P3422" s="76">
        <v>0</v>
      </c>
      <c r="Q3422" s="66">
        <f t="shared" si="267"/>
        <v>0</v>
      </c>
      <c r="R3422" s="63">
        <v>0</v>
      </c>
      <c r="S3422" s="27">
        <v>0</v>
      </c>
      <c r="T3422" s="27">
        <v>0</v>
      </c>
      <c r="U3422" s="64">
        <f t="shared" si="268"/>
        <v>0</v>
      </c>
      <c r="V3422" s="65">
        <f t="shared" si="269"/>
        <v>0</v>
      </c>
    </row>
    <row r="3423" spans="1:22" x14ac:dyDescent="0.25">
      <c r="A3423" s="1" t="s">
        <v>3738</v>
      </c>
      <c r="B3423" t="s">
        <v>66</v>
      </c>
      <c r="C3423" t="s">
        <v>3066</v>
      </c>
      <c r="D3423" t="s">
        <v>1742</v>
      </c>
      <c r="E3423" t="s">
        <v>2</v>
      </c>
      <c r="F3423">
        <f t="shared" si="265"/>
        <v>7</v>
      </c>
      <c r="G3423" t="s">
        <v>3778</v>
      </c>
      <c r="H3423" t="s">
        <v>3779</v>
      </c>
      <c r="I3423" t="s">
        <v>3780</v>
      </c>
      <c r="J3423" t="s">
        <v>4396</v>
      </c>
      <c r="K3423" s="46">
        <v>5.5</v>
      </c>
      <c r="L3423" s="27">
        <v>0</v>
      </c>
      <c r="M3423" s="27">
        <v>1703.9</v>
      </c>
      <c r="N3423" s="27">
        <v>0</v>
      </c>
      <c r="O3423" s="70">
        <f t="shared" si="266"/>
        <v>1703.9</v>
      </c>
      <c r="P3423" s="76">
        <v>0</v>
      </c>
      <c r="Q3423" s="66">
        <f t="shared" si="267"/>
        <v>0</v>
      </c>
      <c r="R3423" s="63">
        <v>0</v>
      </c>
      <c r="S3423" s="27">
        <v>1703.9</v>
      </c>
      <c r="T3423" s="27">
        <v>0</v>
      </c>
      <c r="U3423" s="64">
        <f t="shared" si="268"/>
        <v>0</v>
      </c>
      <c r="V3423" s="65">
        <f t="shared" si="269"/>
        <v>1703.9</v>
      </c>
    </row>
    <row r="3424" spans="1:22" x14ac:dyDescent="0.25">
      <c r="A3424" s="1" t="s">
        <v>3738</v>
      </c>
      <c r="B3424" t="s">
        <v>66</v>
      </c>
      <c r="C3424" t="s">
        <v>3067</v>
      </c>
      <c r="D3424" t="s">
        <v>3068</v>
      </c>
      <c r="E3424" t="s">
        <v>2</v>
      </c>
      <c r="F3424">
        <f t="shared" si="265"/>
        <v>7</v>
      </c>
      <c r="G3424" t="s">
        <v>3778</v>
      </c>
      <c r="H3424" t="s">
        <v>3779</v>
      </c>
      <c r="I3424" t="s">
        <v>3780</v>
      </c>
      <c r="J3424" t="s">
        <v>4396</v>
      </c>
      <c r="K3424" s="46">
        <v>8.0772999999999993</v>
      </c>
      <c r="L3424" s="27">
        <v>0</v>
      </c>
      <c r="M3424" s="27">
        <v>436.98</v>
      </c>
      <c r="N3424" s="27">
        <v>28.270000000000003</v>
      </c>
      <c r="O3424" s="70">
        <f t="shared" si="266"/>
        <v>465.25</v>
      </c>
      <c r="P3424" s="76">
        <v>1.445348425893173</v>
      </c>
      <c r="Q3424" s="66">
        <f t="shared" si="267"/>
        <v>40.86</v>
      </c>
      <c r="R3424" s="63">
        <v>1</v>
      </c>
      <c r="S3424" s="27">
        <v>465.25</v>
      </c>
      <c r="T3424" s="27">
        <v>0</v>
      </c>
      <c r="U3424" s="64">
        <f t="shared" si="268"/>
        <v>40.86</v>
      </c>
      <c r="V3424" s="65">
        <f t="shared" si="269"/>
        <v>506.11</v>
      </c>
    </row>
    <row r="3425" spans="1:22" x14ac:dyDescent="0.25">
      <c r="A3425" s="1" t="s">
        <v>3738</v>
      </c>
      <c r="B3425" t="s">
        <v>66</v>
      </c>
      <c r="C3425" t="s">
        <v>3069</v>
      </c>
      <c r="D3425" t="s">
        <v>1753</v>
      </c>
      <c r="E3425" t="s">
        <v>2</v>
      </c>
      <c r="F3425">
        <f t="shared" si="265"/>
        <v>7</v>
      </c>
      <c r="G3425" t="s">
        <v>3778</v>
      </c>
      <c r="H3425" t="s">
        <v>3779</v>
      </c>
      <c r="I3425" t="s">
        <v>3780</v>
      </c>
      <c r="J3425" t="s">
        <v>4396</v>
      </c>
      <c r="K3425" s="46">
        <v>8.2764000000000006</v>
      </c>
      <c r="L3425" s="27">
        <v>306.16000000000003</v>
      </c>
      <c r="M3425" s="27">
        <v>3013.85</v>
      </c>
      <c r="N3425" s="27">
        <v>6908.79</v>
      </c>
      <c r="O3425" s="70">
        <f t="shared" si="266"/>
        <v>10228.799999999999</v>
      </c>
      <c r="P3425" s="76">
        <v>1.4452632081739349</v>
      </c>
      <c r="Q3425" s="66">
        <f t="shared" si="267"/>
        <v>9985.02</v>
      </c>
      <c r="R3425" s="63">
        <v>1</v>
      </c>
      <c r="S3425" s="27">
        <v>10228.799999999999</v>
      </c>
      <c r="T3425" s="27">
        <v>0</v>
      </c>
      <c r="U3425" s="64">
        <f t="shared" si="268"/>
        <v>9985.02</v>
      </c>
      <c r="V3425" s="65">
        <f t="shared" si="269"/>
        <v>20213.82</v>
      </c>
    </row>
    <row r="3426" spans="1:22" x14ac:dyDescent="0.25">
      <c r="A3426" s="1" t="s">
        <v>3739</v>
      </c>
      <c r="B3426" t="s">
        <v>67</v>
      </c>
      <c r="C3426" t="s">
        <v>149</v>
      </c>
      <c r="D3426" t="s">
        <v>67</v>
      </c>
      <c r="E3426" t="s">
        <v>0</v>
      </c>
      <c r="F3426">
        <f t="shared" si="265"/>
        <v>7</v>
      </c>
      <c r="G3426" t="s">
        <v>3778</v>
      </c>
      <c r="H3426" t="s">
        <v>3779</v>
      </c>
      <c r="I3426" t="s">
        <v>3780</v>
      </c>
      <c r="J3426" t="s">
        <v>4396</v>
      </c>
      <c r="K3426" s="46">
        <v>5.1468999999999996</v>
      </c>
      <c r="L3426" s="27">
        <v>15378.849999999999</v>
      </c>
      <c r="M3426" s="27">
        <v>9795.06</v>
      </c>
      <c r="N3426" s="27">
        <v>55396.830000000016</v>
      </c>
      <c r="O3426" s="70">
        <f t="shared" si="266"/>
        <v>80570.74000000002</v>
      </c>
      <c r="P3426" s="76">
        <v>1.4452628426572423</v>
      </c>
      <c r="Q3426" s="66">
        <f t="shared" si="267"/>
        <v>80062.98</v>
      </c>
      <c r="R3426" s="63">
        <v>1</v>
      </c>
      <c r="S3426" s="27">
        <v>80570.739999999991</v>
      </c>
      <c r="T3426" s="27">
        <v>0</v>
      </c>
      <c r="U3426" s="64">
        <f t="shared" si="268"/>
        <v>80062.98</v>
      </c>
      <c r="V3426" s="65">
        <f t="shared" si="269"/>
        <v>160633.71999999997</v>
      </c>
    </row>
    <row r="3427" spans="1:22" x14ac:dyDescent="0.25">
      <c r="A3427" s="1" t="s">
        <v>3739</v>
      </c>
      <c r="B3427" t="s">
        <v>67</v>
      </c>
      <c r="C3427" t="s">
        <v>149</v>
      </c>
      <c r="D3427" t="s">
        <v>67</v>
      </c>
      <c r="E3427" t="s">
        <v>0</v>
      </c>
      <c r="F3427">
        <f t="shared" si="265"/>
        <v>7</v>
      </c>
      <c r="G3427" t="s">
        <v>3797</v>
      </c>
      <c r="H3427" t="s">
        <v>3798</v>
      </c>
      <c r="I3427" t="s">
        <v>3785</v>
      </c>
      <c r="J3427" t="s">
        <v>4397</v>
      </c>
      <c r="K3427" s="46">
        <v>0.40429999999999999</v>
      </c>
      <c r="L3427" s="27">
        <v>0</v>
      </c>
      <c r="M3427" s="27">
        <v>0</v>
      </c>
      <c r="N3427" s="27">
        <v>21255.73</v>
      </c>
      <c r="O3427" s="70">
        <f t="shared" si="266"/>
        <v>21255.73</v>
      </c>
      <c r="P3427" s="76">
        <v>1.4452627675429084</v>
      </c>
      <c r="Q3427" s="66">
        <f t="shared" si="267"/>
        <v>30720.12</v>
      </c>
      <c r="R3427" s="63">
        <v>1</v>
      </c>
      <c r="S3427" s="27">
        <v>0</v>
      </c>
      <c r="T3427" s="27">
        <v>21255.73</v>
      </c>
      <c r="U3427" s="64">
        <f t="shared" si="268"/>
        <v>30720.12</v>
      </c>
      <c r="V3427" s="65">
        <f t="shared" si="269"/>
        <v>51975.85</v>
      </c>
    </row>
    <row r="3428" spans="1:22" x14ac:dyDescent="0.25">
      <c r="A3428" s="1" t="s">
        <v>3739</v>
      </c>
      <c r="B3428" t="s">
        <v>67</v>
      </c>
      <c r="C3428" t="s">
        <v>149</v>
      </c>
      <c r="D3428" t="s">
        <v>67</v>
      </c>
      <c r="E3428" t="s">
        <v>0</v>
      </c>
      <c r="F3428">
        <f t="shared" si="265"/>
        <v>7</v>
      </c>
      <c r="G3428" t="s">
        <v>3796</v>
      </c>
      <c r="H3428" t="s">
        <v>3782</v>
      </c>
      <c r="I3428" t="s">
        <v>3783</v>
      </c>
      <c r="J3428" t="s">
        <v>4397</v>
      </c>
      <c r="K3428" s="46">
        <v>0.95569999999999999</v>
      </c>
      <c r="L3428" s="27">
        <v>13150.69</v>
      </c>
      <c r="M3428" s="27">
        <v>1818.79</v>
      </c>
      <c r="N3428" s="27">
        <v>1.4566126083082054E-13</v>
      </c>
      <c r="O3428" s="70">
        <f t="shared" si="266"/>
        <v>14969.48</v>
      </c>
      <c r="P3428" s="76">
        <v>1.4452627675429084</v>
      </c>
      <c r="Q3428" s="66">
        <f t="shared" si="267"/>
        <v>0</v>
      </c>
      <c r="R3428" s="63">
        <v>1</v>
      </c>
      <c r="S3428" s="27">
        <v>0</v>
      </c>
      <c r="T3428" s="27">
        <v>14969.48</v>
      </c>
      <c r="U3428" s="64">
        <f t="shared" si="268"/>
        <v>0</v>
      </c>
      <c r="V3428" s="65">
        <f t="shared" si="269"/>
        <v>14969.48</v>
      </c>
    </row>
    <row r="3429" spans="1:22" x14ac:dyDescent="0.25">
      <c r="A3429" s="1" t="s">
        <v>3739</v>
      </c>
      <c r="B3429" t="s">
        <v>67</v>
      </c>
      <c r="C3429" t="s">
        <v>149</v>
      </c>
      <c r="D3429" t="s">
        <v>67</v>
      </c>
      <c r="E3429" t="s">
        <v>0</v>
      </c>
      <c r="F3429">
        <f t="shared" si="265"/>
        <v>7</v>
      </c>
      <c r="G3429" t="s">
        <v>3788</v>
      </c>
      <c r="H3429" t="s">
        <v>3782</v>
      </c>
      <c r="I3429" t="s">
        <v>3785</v>
      </c>
      <c r="J3429" t="s">
        <v>4397</v>
      </c>
      <c r="K3429" s="46">
        <v>0.95699999999999996</v>
      </c>
      <c r="L3429" s="27">
        <v>0</v>
      </c>
      <c r="M3429" s="27">
        <v>1821.26</v>
      </c>
      <c r="N3429" s="27">
        <v>13157.400000000003</v>
      </c>
      <c r="O3429" s="70">
        <f t="shared" si="266"/>
        <v>14978.660000000003</v>
      </c>
      <c r="P3429" s="76">
        <v>1.4452627675429084</v>
      </c>
      <c r="Q3429" s="66">
        <f t="shared" si="267"/>
        <v>19015.900000000001</v>
      </c>
      <c r="R3429" s="63">
        <v>1</v>
      </c>
      <c r="S3429" s="27">
        <v>0</v>
      </c>
      <c r="T3429" s="27">
        <v>14978.660000000002</v>
      </c>
      <c r="U3429" s="64">
        <f t="shared" si="268"/>
        <v>19015.900000000001</v>
      </c>
      <c r="V3429" s="65">
        <f t="shared" si="269"/>
        <v>33994.560000000005</v>
      </c>
    </row>
    <row r="3430" spans="1:22" x14ac:dyDescent="0.25">
      <c r="A3430" s="1" t="s">
        <v>3739</v>
      </c>
      <c r="B3430" t="s">
        <v>67</v>
      </c>
      <c r="C3430" t="s">
        <v>149</v>
      </c>
      <c r="D3430" t="s">
        <v>67</v>
      </c>
      <c r="E3430" t="s">
        <v>0</v>
      </c>
      <c r="F3430">
        <f t="shared" si="265"/>
        <v>7</v>
      </c>
      <c r="G3430" t="s">
        <v>3791</v>
      </c>
      <c r="H3430" t="s">
        <v>3782</v>
      </c>
      <c r="I3430" t="s">
        <v>3785</v>
      </c>
      <c r="J3430" t="s">
        <v>4397</v>
      </c>
      <c r="K3430" s="46">
        <v>9.5799999999999996E-2</v>
      </c>
      <c r="L3430" s="27">
        <v>0</v>
      </c>
      <c r="M3430" s="27">
        <v>182.32</v>
      </c>
      <c r="N3430" s="27">
        <v>1317.12</v>
      </c>
      <c r="O3430" s="70">
        <f t="shared" si="266"/>
        <v>1499.4399999999998</v>
      </c>
      <c r="P3430" s="76">
        <v>1.4452627675429084</v>
      </c>
      <c r="Q3430" s="66">
        <f t="shared" si="267"/>
        <v>1903.58</v>
      </c>
      <c r="R3430" s="63">
        <v>1</v>
      </c>
      <c r="S3430" s="27">
        <v>0</v>
      </c>
      <c r="T3430" s="27">
        <v>1499.4399999999998</v>
      </c>
      <c r="U3430" s="64">
        <f t="shared" si="268"/>
        <v>1903.58</v>
      </c>
      <c r="V3430" s="65">
        <f t="shared" si="269"/>
        <v>3403.0199999999995</v>
      </c>
    </row>
    <row r="3431" spans="1:22" x14ac:dyDescent="0.25">
      <c r="A3431" s="1" t="s">
        <v>3739</v>
      </c>
      <c r="B3431" t="s">
        <v>67</v>
      </c>
      <c r="C3431" t="s">
        <v>1760</v>
      </c>
      <c r="D3431" t="s">
        <v>1761</v>
      </c>
      <c r="E3431" t="s">
        <v>3</v>
      </c>
      <c r="F3431">
        <f t="shared" si="265"/>
        <v>7</v>
      </c>
      <c r="G3431" t="s">
        <v>3778</v>
      </c>
      <c r="H3431" t="s">
        <v>3779</v>
      </c>
      <c r="I3431" t="s">
        <v>3780</v>
      </c>
      <c r="J3431" t="s">
        <v>4397</v>
      </c>
      <c r="K3431" s="46">
        <v>0.85650000000000004</v>
      </c>
      <c r="L3431" s="27">
        <v>2.73</v>
      </c>
      <c r="M3431" s="27">
        <v>134.38</v>
      </c>
      <c r="N3431" s="27">
        <v>7.8899999999999988</v>
      </c>
      <c r="O3431" s="70">
        <f t="shared" si="266"/>
        <v>144.99999999999997</v>
      </c>
      <c r="P3431" s="76">
        <v>1.4453594480302692</v>
      </c>
      <c r="Q3431" s="66">
        <f t="shared" si="267"/>
        <v>11.4</v>
      </c>
      <c r="R3431" s="63">
        <v>1</v>
      </c>
      <c r="S3431" s="27">
        <v>0</v>
      </c>
      <c r="T3431" s="27">
        <v>144.99999999999997</v>
      </c>
      <c r="U3431" s="64">
        <f t="shared" si="268"/>
        <v>11.4</v>
      </c>
      <c r="V3431" s="65">
        <f t="shared" si="269"/>
        <v>156.39999999999998</v>
      </c>
    </row>
    <row r="3432" spans="1:22" x14ac:dyDescent="0.25">
      <c r="A3432" s="1" t="s">
        <v>3739</v>
      </c>
      <c r="B3432" t="s">
        <v>67</v>
      </c>
      <c r="C3432" t="s">
        <v>1760</v>
      </c>
      <c r="D3432" t="s">
        <v>1761</v>
      </c>
      <c r="E3432" t="s">
        <v>3</v>
      </c>
      <c r="F3432">
        <f t="shared" si="265"/>
        <v>7</v>
      </c>
      <c r="G3432" t="s">
        <v>3902</v>
      </c>
      <c r="H3432" t="s">
        <v>3782</v>
      </c>
      <c r="I3432" t="s">
        <v>3783</v>
      </c>
      <c r="J3432" t="s">
        <v>4397</v>
      </c>
      <c r="K3432" s="46">
        <v>0.49590000000000001</v>
      </c>
      <c r="L3432" s="27">
        <v>6.15</v>
      </c>
      <c r="M3432" s="27">
        <v>77.81</v>
      </c>
      <c r="N3432" s="27">
        <v>0</v>
      </c>
      <c r="O3432" s="70">
        <f t="shared" si="266"/>
        <v>83.960000000000008</v>
      </c>
      <c r="P3432" s="76">
        <v>0</v>
      </c>
      <c r="Q3432" s="66">
        <f t="shared" si="267"/>
        <v>0</v>
      </c>
      <c r="R3432" s="63">
        <v>1</v>
      </c>
      <c r="S3432" s="27">
        <v>0</v>
      </c>
      <c r="T3432" s="27">
        <v>83.960000000000008</v>
      </c>
      <c r="U3432" s="64">
        <f t="shared" si="268"/>
        <v>0</v>
      </c>
      <c r="V3432" s="65">
        <f t="shared" si="269"/>
        <v>83.960000000000008</v>
      </c>
    </row>
    <row r="3433" spans="1:22" x14ac:dyDescent="0.25">
      <c r="A3433" s="1" t="s">
        <v>3739</v>
      </c>
      <c r="B3433" t="s">
        <v>67</v>
      </c>
      <c r="C3433" t="s">
        <v>1760</v>
      </c>
      <c r="D3433" t="s">
        <v>1761</v>
      </c>
      <c r="E3433" t="s">
        <v>3</v>
      </c>
      <c r="F3433">
        <f t="shared" si="265"/>
        <v>7</v>
      </c>
      <c r="G3433" t="s">
        <v>3936</v>
      </c>
      <c r="H3433" t="s">
        <v>3782</v>
      </c>
      <c r="I3433" t="s">
        <v>3783</v>
      </c>
      <c r="J3433" t="s">
        <v>4397</v>
      </c>
      <c r="K3433" s="46">
        <v>0.24890000000000001</v>
      </c>
      <c r="L3433" s="27">
        <v>3.09</v>
      </c>
      <c r="M3433" s="27">
        <v>39.049999999999997</v>
      </c>
      <c r="N3433" s="27">
        <v>0</v>
      </c>
      <c r="O3433" s="70">
        <f t="shared" si="266"/>
        <v>42.14</v>
      </c>
      <c r="P3433" s="76">
        <v>0</v>
      </c>
      <c r="Q3433" s="66">
        <f t="shared" si="267"/>
        <v>0</v>
      </c>
      <c r="R3433" s="63">
        <v>1</v>
      </c>
      <c r="S3433" s="27">
        <v>0</v>
      </c>
      <c r="T3433" s="27">
        <v>42.14</v>
      </c>
      <c r="U3433" s="64">
        <f t="shared" si="268"/>
        <v>0</v>
      </c>
      <c r="V3433" s="65">
        <f t="shared" si="269"/>
        <v>42.14</v>
      </c>
    </row>
    <row r="3434" spans="1:22" x14ac:dyDescent="0.25">
      <c r="A3434" s="1" t="s">
        <v>3739</v>
      </c>
      <c r="B3434" t="s">
        <v>67</v>
      </c>
      <c r="C3434" t="s">
        <v>1760</v>
      </c>
      <c r="D3434" t="s">
        <v>1761</v>
      </c>
      <c r="E3434" t="s">
        <v>3</v>
      </c>
      <c r="F3434">
        <f t="shared" si="265"/>
        <v>7</v>
      </c>
      <c r="G3434" t="s">
        <v>3909</v>
      </c>
      <c r="H3434" t="s">
        <v>3782</v>
      </c>
      <c r="I3434" t="s">
        <v>3783</v>
      </c>
      <c r="J3434" t="s">
        <v>4397</v>
      </c>
      <c r="K3434" s="46">
        <v>0.49590000000000001</v>
      </c>
      <c r="L3434" s="27">
        <v>6.15</v>
      </c>
      <c r="M3434" s="27">
        <v>77.81</v>
      </c>
      <c r="N3434" s="27">
        <v>0</v>
      </c>
      <c r="O3434" s="70">
        <f t="shared" si="266"/>
        <v>83.960000000000008</v>
      </c>
      <c r="P3434" s="76">
        <v>0</v>
      </c>
      <c r="Q3434" s="66">
        <f t="shared" si="267"/>
        <v>0</v>
      </c>
      <c r="R3434" s="63">
        <v>1</v>
      </c>
      <c r="S3434" s="27">
        <v>0</v>
      </c>
      <c r="T3434" s="27">
        <v>83.960000000000008</v>
      </c>
      <c r="U3434" s="64">
        <f t="shared" si="268"/>
        <v>0</v>
      </c>
      <c r="V3434" s="65">
        <f t="shared" si="269"/>
        <v>83.960000000000008</v>
      </c>
    </row>
    <row r="3435" spans="1:22" x14ac:dyDescent="0.25">
      <c r="A3435" s="1" t="s">
        <v>3739</v>
      </c>
      <c r="B3435" t="s">
        <v>67</v>
      </c>
      <c r="C3435" t="s">
        <v>1760</v>
      </c>
      <c r="D3435" t="s">
        <v>1761</v>
      </c>
      <c r="E3435" t="s">
        <v>3</v>
      </c>
      <c r="F3435">
        <f t="shared" si="265"/>
        <v>7</v>
      </c>
      <c r="G3435" t="s">
        <v>3787</v>
      </c>
      <c r="H3435" t="s">
        <v>3782</v>
      </c>
      <c r="I3435" t="s">
        <v>3785</v>
      </c>
      <c r="J3435" t="s">
        <v>4397</v>
      </c>
      <c r="K3435" s="46">
        <v>2.9874000000000001</v>
      </c>
      <c r="L3435" s="27">
        <v>0</v>
      </c>
      <c r="M3435" s="27">
        <v>468.72</v>
      </c>
      <c r="N3435" s="27">
        <v>37.04</v>
      </c>
      <c r="O3435" s="70">
        <f t="shared" si="266"/>
        <v>505.76000000000005</v>
      </c>
      <c r="P3435" s="76">
        <v>1.4453594480302692</v>
      </c>
      <c r="Q3435" s="66">
        <f t="shared" si="267"/>
        <v>53.54</v>
      </c>
      <c r="R3435" s="63">
        <v>1</v>
      </c>
      <c r="S3435" s="27">
        <v>0</v>
      </c>
      <c r="T3435" s="27">
        <v>505.76000000000005</v>
      </c>
      <c r="U3435" s="64">
        <f t="shared" si="268"/>
        <v>53.54</v>
      </c>
      <c r="V3435" s="65">
        <f t="shared" si="269"/>
        <v>559.30000000000007</v>
      </c>
    </row>
    <row r="3436" spans="1:22" x14ac:dyDescent="0.25">
      <c r="A3436" s="1" t="s">
        <v>3739</v>
      </c>
      <c r="B3436" t="s">
        <v>67</v>
      </c>
      <c r="C3436" t="s">
        <v>1762</v>
      </c>
      <c r="D3436" t="s">
        <v>1763</v>
      </c>
      <c r="E3436" t="s">
        <v>3</v>
      </c>
      <c r="F3436">
        <f t="shared" si="265"/>
        <v>7</v>
      </c>
      <c r="G3436" t="s">
        <v>3778</v>
      </c>
      <c r="H3436" t="s">
        <v>3779</v>
      </c>
      <c r="I3436" t="s">
        <v>3780</v>
      </c>
      <c r="J3436" t="s">
        <v>4397</v>
      </c>
      <c r="K3436" s="46">
        <v>0.69910000000000005</v>
      </c>
      <c r="L3436" s="27">
        <v>0</v>
      </c>
      <c r="M3436" s="27">
        <v>36</v>
      </c>
      <c r="N3436" s="27">
        <v>0</v>
      </c>
      <c r="O3436" s="70">
        <f t="shared" si="266"/>
        <v>36</v>
      </c>
      <c r="P3436" s="76">
        <v>0</v>
      </c>
      <c r="Q3436" s="66">
        <f t="shared" si="267"/>
        <v>0</v>
      </c>
      <c r="R3436" s="63">
        <v>0</v>
      </c>
      <c r="S3436" s="27">
        <v>0</v>
      </c>
      <c r="T3436" s="27">
        <v>36</v>
      </c>
      <c r="U3436" s="64">
        <f t="shared" si="268"/>
        <v>0</v>
      </c>
      <c r="V3436" s="65">
        <f t="shared" si="269"/>
        <v>36</v>
      </c>
    </row>
    <row r="3437" spans="1:22" x14ac:dyDescent="0.25">
      <c r="A3437" s="1" t="s">
        <v>3739</v>
      </c>
      <c r="B3437" t="s">
        <v>67</v>
      </c>
      <c r="C3437" t="s">
        <v>1762</v>
      </c>
      <c r="D3437" t="s">
        <v>1763</v>
      </c>
      <c r="E3437" t="s">
        <v>3</v>
      </c>
      <c r="F3437">
        <f t="shared" si="265"/>
        <v>7</v>
      </c>
      <c r="G3437" t="s">
        <v>3865</v>
      </c>
      <c r="H3437" t="s">
        <v>3782</v>
      </c>
      <c r="I3437" t="s">
        <v>3783</v>
      </c>
      <c r="J3437" t="s">
        <v>4397</v>
      </c>
      <c r="K3437" s="46">
        <v>1.7245999999999999</v>
      </c>
      <c r="L3437" s="27">
        <v>0</v>
      </c>
      <c r="M3437" s="27">
        <v>88.82</v>
      </c>
      <c r="N3437" s="27">
        <v>0</v>
      </c>
      <c r="O3437" s="70">
        <f t="shared" si="266"/>
        <v>88.82</v>
      </c>
      <c r="P3437" s="76">
        <v>0</v>
      </c>
      <c r="Q3437" s="66">
        <f t="shared" si="267"/>
        <v>0</v>
      </c>
      <c r="R3437" s="63">
        <v>0</v>
      </c>
      <c r="S3437" s="27">
        <v>0</v>
      </c>
      <c r="T3437" s="27">
        <v>88.82</v>
      </c>
      <c r="U3437" s="64">
        <f t="shared" si="268"/>
        <v>0</v>
      </c>
      <c r="V3437" s="65">
        <f t="shared" si="269"/>
        <v>88.82</v>
      </c>
    </row>
    <row r="3438" spans="1:22" x14ac:dyDescent="0.25">
      <c r="A3438" s="1" t="s">
        <v>3739</v>
      </c>
      <c r="B3438" t="s">
        <v>67</v>
      </c>
      <c r="C3438" t="s">
        <v>1762</v>
      </c>
      <c r="D3438" t="s">
        <v>1763</v>
      </c>
      <c r="E3438" t="s">
        <v>3</v>
      </c>
      <c r="F3438">
        <f t="shared" si="265"/>
        <v>7</v>
      </c>
      <c r="G3438" t="s">
        <v>3787</v>
      </c>
      <c r="H3438" t="s">
        <v>3782</v>
      </c>
      <c r="I3438" t="s">
        <v>3785</v>
      </c>
      <c r="J3438" t="s">
        <v>4397</v>
      </c>
      <c r="K3438" s="46">
        <v>2.5870000000000002</v>
      </c>
      <c r="L3438" s="27">
        <v>0</v>
      </c>
      <c r="M3438" s="27">
        <v>133.22999999999999</v>
      </c>
      <c r="N3438" s="27">
        <v>0</v>
      </c>
      <c r="O3438" s="70">
        <f t="shared" si="266"/>
        <v>133.22999999999999</v>
      </c>
      <c r="P3438" s="76">
        <v>0</v>
      </c>
      <c r="Q3438" s="66">
        <f t="shared" si="267"/>
        <v>0</v>
      </c>
      <c r="R3438" s="63">
        <v>0</v>
      </c>
      <c r="S3438" s="27">
        <v>0</v>
      </c>
      <c r="T3438" s="27">
        <v>133.22999999999999</v>
      </c>
      <c r="U3438" s="64">
        <f t="shared" si="268"/>
        <v>0</v>
      </c>
      <c r="V3438" s="65">
        <f t="shared" si="269"/>
        <v>133.22999999999999</v>
      </c>
    </row>
    <row r="3439" spans="1:22" x14ac:dyDescent="0.25">
      <c r="A3439" s="1" t="s">
        <v>3739</v>
      </c>
      <c r="B3439" t="s">
        <v>67</v>
      </c>
      <c r="C3439" t="s">
        <v>1764</v>
      </c>
      <c r="D3439" t="s">
        <v>364</v>
      </c>
      <c r="E3439" t="s">
        <v>3</v>
      </c>
      <c r="F3439">
        <f t="shared" si="265"/>
        <v>7</v>
      </c>
      <c r="G3439" t="s">
        <v>3778</v>
      </c>
      <c r="H3439" t="s">
        <v>3779</v>
      </c>
      <c r="I3439" t="s">
        <v>3780</v>
      </c>
      <c r="J3439" t="s">
        <v>4397</v>
      </c>
      <c r="K3439" s="46">
        <v>0.73799999999999999</v>
      </c>
      <c r="L3439" s="27">
        <v>0</v>
      </c>
      <c r="M3439" s="27">
        <v>15.28</v>
      </c>
      <c r="N3439" s="27">
        <v>0</v>
      </c>
      <c r="O3439" s="70">
        <f t="shared" si="266"/>
        <v>15.28</v>
      </c>
      <c r="P3439" s="76">
        <v>0</v>
      </c>
      <c r="Q3439" s="66">
        <f t="shared" si="267"/>
        <v>0</v>
      </c>
      <c r="R3439" s="63">
        <v>0</v>
      </c>
      <c r="S3439" s="27">
        <v>0</v>
      </c>
      <c r="T3439" s="27">
        <v>15.28</v>
      </c>
      <c r="U3439" s="64">
        <f t="shared" si="268"/>
        <v>0</v>
      </c>
      <c r="V3439" s="65">
        <f t="shared" si="269"/>
        <v>15.28</v>
      </c>
    </row>
    <row r="3440" spans="1:22" x14ac:dyDescent="0.25">
      <c r="A3440" s="1" t="s">
        <v>3739</v>
      </c>
      <c r="B3440" t="s">
        <v>67</v>
      </c>
      <c r="C3440" t="s">
        <v>1764</v>
      </c>
      <c r="D3440" t="s">
        <v>364</v>
      </c>
      <c r="E3440" t="s">
        <v>3</v>
      </c>
      <c r="F3440">
        <f t="shared" si="265"/>
        <v>7</v>
      </c>
      <c r="G3440" t="s">
        <v>3936</v>
      </c>
      <c r="H3440" t="s">
        <v>3782</v>
      </c>
      <c r="I3440" t="s">
        <v>3783</v>
      </c>
      <c r="J3440" t="s">
        <v>4397</v>
      </c>
      <c r="K3440" s="46">
        <v>1.4561999999999999</v>
      </c>
      <c r="L3440" s="27">
        <v>0</v>
      </c>
      <c r="M3440" s="27">
        <v>30.14</v>
      </c>
      <c r="N3440" s="27">
        <v>0</v>
      </c>
      <c r="O3440" s="70">
        <f t="shared" si="266"/>
        <v>30.14</v>
      </c>
      <c r="P3440" s="76">
        <v>0</v>
      </c>
      <c r="Q3440" s="66">
        <f t="shared" si="267"/>
        <v>0</v>
      </c>
      <c r="R3440" s="63">
        <v>0</v>
      </c>
      <c r="S3440" s="27">
        <v>0</v>
      </c>
      <c r="T3440" s="27">
        <v>30.14</v>
      </c>
      <c r="U3440" s="64">
        <f t="shared" si="268"/>
        <v>0</v>
      </c>
      <c r="V3440" s="65">
        <f t="shared" si="269"/>
        <v>30.14</v>
      </c>
    </row>
    <row r="3441" spans="1:22" x14ac:dyDescent="0.25">
      <c r="A3441" s="1" t="s">
        <v>3739</v>
      </c>
      <c r="B3441" t="s">
        <v>67</v>
      </c>
      <c r="C3441" t="s">
        <v>1765</v>
      </c>
      <c r="D3441" t="s">
        <v>1766</v>
      </c>
      <c r="E3441" t="s">
        <v>3</v>
      </c>
      <c r="F3441">
        <f t="shared" si="265"/>
        <v>7</v>
      </c>
      <c r="G3441" t="s">
        <v>3778</v>
      </c>
      <c r="H3441" t="s">
        <v>3779</v>
      </c>
      <c r="I3441" t="s">
        <v>3780</v>
      </c>
      <c r="J3441" t="s">
        <v>4397</v>
      </c>
      <c r="K3441" s="46">
        <v>0.91959999999999997</v>
      </c>
      <c r="L3441" s="27">
        <v>0</v>
      </c>
      <c r="M3441" s="27">
        <v>139.5</v>
      </c>
      <c r="N3441" s="27">
        <v>0</v>
      </c>
      <c r="O3441" s="70">
        <f t="shared" si="266"/>
        <v>139.5</v>
      </c>
      <c r="P3441" s="76">
        <v>0</v>
      </c>
      <c r="Q3441" s="66">
        <f t="shared" si="267"/>
        <v>0</v>
      </c>
      <c r="R3441" s="63">
        <v>0</v>
      </c>
      <c r="S3441" s="27">
        <v>0</v>
      </c>
      <c r="T3441" s="27">
        <v>139.5</v>
      </c>
      <c r="U3441" s="64">
        <f t="shared" si="268"/>
        <v>0</v>
      </c>
      <c r="V3441" s="65">
        <f t="shared" si="269"/>
        <v>139.5</v>
      </c>
    </row>
    <row r="3442" spans="1:22" x14ac:dyDescent="0.25">
      <c r="A3442" s="1" t="s">
        <v>3739</v>
      </c>
      <c r="B3442" t="s">
        <v>67</v>
      </c>
      <c r="C3442" t="s">
        <v>1765</v>
      </c>
      <c r="D3442" t="s">
        <v>1766</v>
      </c>
      <c r="E3442" t="s">
        <v>3</v>
      </c>
      <c r="F3442">
        <f t="shared" si="265"/>
        <v>7</v>
      </c>
      <c r="G3442" t="s">
        <v>4005</v>
      </c>
      <c r="H3442" t="s">
        <v>3782</v>
      </c>
      <c r="I3442" t="s">
        <v>3783</v>
      </c>
      <c r="J3442" t="s">
        <v>4397</v>
      </c>
      <c r="K3442" s="46">
        <v>0.99250000000000005</v>
      </c>
      <c r="L3442" s="27">
        <v>0</v>
      </c>
      <c r="M3442" s="27">
        <v>150.56</v>
      </c>
      <c r="N3442" s="27">
        <v>0</v>
      </c>
      <c r="O3442" s="70">
        <f t="shared" si="266"/>
        <v>150.56</v>
      </c>
      <c r="P3442" s="76">
        <v>0</v>
      </c>
      <c r="Q3442" s="66">
        <f t="shared" si="267"/>
        <v>0</v>
      </c>
      <c r="R3442" s="63">
        <v>0</v>
      </c>
      <c r="S3442" s="27">
        <v>0</v>
      </c>
      <c r="T3442" s="27">
        <v>150.56</v>
      </c>
      <c r="U3442" s="64">
        <f t="shared" si="268"/>
        <v>0</v>
      </c>
      <c r="V3442" s="65">
        <f t="shared" si="269"/>
        <v>150.56</v>
      </c>
    </row>
    <row r="3443" spans="1:22" x14ac:dyDescent="0.25">
      <c r="A3443" s="1" t="s">
        <v>3739</v>
      </c>
      <c r="B3443" t="s">
        <v>67</v>
      </c>
      <c r="C3443" t="s">
        <v>1767</v>
      </c>
      <c r="D3443" t="s">
        <v>1768</v>
      </c>
      <c r="E3443" t="s">
        <v>3</v>
      </c>
      <c r="F3443">
        <f t="shared" si="265"/>
        <v>7</v>
      </c>
      <c r="G3443" t="s">
        <v>3778</v>
      </c>
      <c r="H3443" t="s">
        <v>3779</v>
      </c>
      <c r="I3443" t="s">
        <v>3780</v>
      </c>
      <c r="J3443" t="s">
        <v>4397</v>
      </c>
      <c r="K3443" s="46">
        <v>0.66339999999999999</v>
      </c>
      <c r="L3443" s="27">
        <v>0</v>
      </c>
      <c r="M3443" s="27">
        <v>41.26</v>
      </c>
      <c r="N3443" s="27">
        <v>0</v>
      </c>
      <c r="O3443" s="70">
        <f t="shared" si="266"/>
        <v>41.26</v>
      </c>
      <c r="P3443" s="76">
        <v>0</v>
      </c>
      <c r="Q3443" s="66">
        <f t="shared" si="267"/>
        <v>0</v>
      </c>
      <c r="R3443" s="63">
        <v>0</v>
      </c>
      <c r="S3443" s="27">
        <v>0</v>
      </c>
      <c r="T3443" s="27">
        <v>41.26</v>
      </c>
      <c r="U3443" s="64">
        <f t="shared" si="268"/>
        <v>0</v>
      </c>
      <c r="V3443" s="65">
        <f t="shared" si="269"/>
        <v>41.26</v>
      </c>
    </row>
    <row r="3444" spans="1:22" x14ac:dyDescent="0.25">
      <c r="A3444" s="1" t="s">
        <v>3739</v>
      </c>
      <c r="B3444" t="s">
        <v>67</v>
      </c>
      <c r="C3444" t="s">
        <v>1767</v>
      </c>
      <c r="D3444" t="s">
        <v>1768</v>
      </c>
      <c r="E3444" t="s">
        <v>3</v>
      </c>
      <c r="F3444">
        <f t="shared" si="265"/>
        <v>7</v>
      </c>
      <c r="G3444" t="s">
        <v>3902</v>
      </c>
      <c r="H3444" t="s">
        <v>3782</v>
      </c>
      <c r="I3444" t="s">
        <v>3783</v>
      </c>
      <c r="J3444" t="s">
        <v>4397</v>
      </c>
      <c r="K3444" s="46">
        <v>0.49559999999999998</v>
      </c>
      <c r="L3444" s="27">
        <v>0</v>
      </c>
      <c r="M3444" s="27">
        <v>30.83</v>
      </c>
      <c r="N3444" s="27">
        <v>0</v>
      </c>
      <c r="O3444" s="70">
        <f t="shared" si="266"/>
        <v>30.83</v>
      </c>
      <c r="P3444" s="76">
        <v>0</v>
      </c>
      <c r="Q3444" s="66">
        <f t="shared" si="267"/>
        <v>0</v>
      </c>
      <c r="R3444" s="63">
        <v>0</v>
      </c>
      <c r="S3444" s="27">
        <v>0</v>
      </c>
      <c r="T3444" s="27">
        <v>30.83</v>
      </c>
      <c r="U3444" s="64">
        <f t="shared" si="268"/>
        <v>0</v>
      </c>
      <c r="V3444" s="65">
        <f t="shared" si="269"/>
        <v>30.83</v>
      </c>
    </row>
    <row r="3445" spans="1:22" x14ac:dyDescent="0.25">
      <c r="A3445" s="1" t="s">
        <v>3739</v>
      </c>
      <c r="B3445" t="s">
        <v>67</v>
      </c>
      <c r="C3445" t="s">
        <v>1767</v>
      </c>
      <c r="D3445" t="s">
        <v>1768</v>
      </c>
      <c r="E3445" t="s">
        <v>3</v>
      </c>
      <c r="F3445">
        <f t="shared" si="265"/>
        <v>7</v>
      </c>
      <c r="G3445" t="s">
        <v>3787</v>
      </c>
      <c r="H3445" t="s">
        <v>3782</v>
      </c>
      <c r="I3445" t="s">
        <v>3785</v>
      </c>
      <c r="J3445" t="s">
        <v>4397</v>
      </c>
      <c r="K3445" s="46">
        <v>1.9825999999999999</v>
      </c>
      <c r="L3445" s="27">
        <v>0</v>
      </c>
      <c r="M3445" s="27">
        <v>123.32</v>
      </c>
      <c r="N3445" s="27">
        <v>0</v>
      </c>
      <c r="O3445" s="70">
        <f t="shared" si="266"/>
        <v>123.32</v>
      </c>
      <c r="P3445" s="76">
        <v>0</v>
      </c>
      <c r="Q3445" s="66">
        <f t="shared" si="267"/>
        <v>0</v>
      </c>
      <c r="R3445" s="63">
        <v>0</v>
      </c>
      <c r="S3445" s="27">
        <v>0</v>
      </c>
      <c r="T3445" s="27">
        <v>123.32</v>
      </c>
      <c r="U3445" s="64">
        <f t="shared" si="268"/>
        <v>0</v>
      </c>
      <c r="V3445" s="65">
        <f t="shared" si="269"/>
        <v>123.32</v>
      </c>
    </row>
    <row r="3446" spans="1:22" x14ac:dyDescent="0.25">
      <c r="A3446" s="1" t="s">
        <v>3739</v>
      </c>
      <c r="B3446" t="s">
        <v>67</v>
      </c>
      <c r="C3446" t="s">
        <v>1769</v>
      </c>
      <c r="D3446" t="s">
        <v>1770</v>
      </c>
      <c r="E3446" t="s">
        <v>3</v>
      </c>
      <c r="F3446">
        <f t="shared" si="265"/>
        <v>7</v>
      </c>
      <c r="G3446" t="s">
        <v>3778</v>
      </c>
      <c r="H3446" t="s">
        <v>3779</v>
      </c>
      <c r="I3446" t="s">
        <v>3780</v>
      </c>
      <c r="J3446" t="s">
        <v>4397</v>
      </c>
      <c r="K3446" s="46">
        <v>0.7601</v>
      </c>
      <c r="L3446" s="27">
        <v>0</v>
      </c>
      <c r="M3446" s="27">
        <v>164.18</v>
      </c>
      <c r="N3446" s="27">
        <v>0</v>
      </c>
      <c r="O3446" s="70">
        <f t="shared" si="266"/>
        <v>164.18</v>
      </c>
      <c r="P3446" s="76">
        <v>0</v>
      </c>
      <c r="Q3446" s="66">
        <f t="shared" si="267"/>
        <v>0</v>
      </c>
      <c r="R3446" s="63">
        <v>0</v>
      </c>
      <c r="S3446" s="27">
        <v>0</v>
      </c>
      <c r="T3446" s="27">
        <v>164.18</v>
      </c>
      <c r="U3446" s="64">
        <f t="shared" si="268"/>
        <v>0</v>
      </c>
      <c r="V3446" s="65">
        <f t="shared" si="269"/>
        <v>164.18</v>
      </c>
    </row>
    <row r="3447" spans="1:22" x14ac:dyDescent="0.25">
      <c r="A3447" s="1" t="s">
        <v>3739</v>
      </c>
      <c r="B3447" t="s">
        <v>67</v>
      </c>
      <c r="C3447" t="s">
        <v>1771</v>
      </c>
      <c r="D3447" t="s">
        <v>1772</v>
      </c>
      <c r="E3447" t="s">
        <v>3</v>
      </c>
      <c r="F3447">
        <f t="shared" si="265"/>
        <v>7</v>
      </c>
      <c r="G3447" t="s">
        <v>3778</v>
      </c>
      <c r="H3447" t="s">
        <v>3779</v>
      </c>
      <c r="I3447" t="s">
        <v>3780</v>
      </c>
      <c r="J3447" t="s">
        <v>4397</v>
      </c>
      <c r="K3447" s="46">
        <v>0.74150000000000005</v>
      </c>
      <c r="L3447" s="27">
        <v>0</v>
      </c>
      <c r="M3447" s="27">
        <v>107.59</v>
      </c>
      <c r="N3447" s="27">
        <v>15.72</v>
      </c>
      <c r="O3447" s="70">
        <f t="shared" si="266"/>
        <v>123.31</v>
      </c>
      <c r="P3447" s="76">
        <v>1.4452176727625829</v>
      </c>
      <c r="Q3447" s="66">
        <f t="shared" si="267"/>
        <v>22.72</v>
      </c>
      <c r="R3447" s="63">
        <v>1</v>
      </c>
      <c r="S3447" s="27">
        <v>0</v>
      </c>
      <c r="T3447" s="27">
        <v>123.31</v>
      </c>
      <c r="U3447" s="64">
        <f t="shared" si="268"/>
        <v>22.72</v>
      </c>
      <c r="V3447" s="65">
        <f t="shared" si="269"/>
        <v>146.03</v>
      </c>
    </row>
    <row r="3448" spans="1:22" x14ac:dyDescent="0.25">
      <c r="A3448" s="1" t="s">
        <v>3739</v>
      </c>
      <c r="B3448" t="s">
        <v>67</v>
      </c>
      <c r="C3448" t="s">
        <v>1771</v>
      </c>
      <c r="D3448" t="s">
        <v>1772</v>
      </c>
      <c r="E3448" t="s">
        <v>3</v>
      </c>
      <c r="F3448">
        <f t="shared" si="265"/>
        <v>7</v>
      </c>
      <c r="G3448" t="s">
        <v>3784</v>
      </c>
      <c r="H3448" t="s">
        <v>3782</v>
      </c>
      <c r="I3448" t="s">
        <v>3785</v>
      </c>
      <c r="J3448" t="s">
        <v>4397</v>
      </c>
      <c r="K3448" s="46">
        <v>0.39460000000000001</v>
      </c>
      <c r="L3448" s="27">
        <v>0</v>
      </c>
      <c r="M3448" s="27">
        <v>57.26</v>
      </c>
      <c r="N3448" s="27">
        <v>8.3699999999999992</v>
      </c>
      <c r="O3448" s="70">
        <f t="shared" si="266"/>
        <v>65.63</v>
      </c>
      <c r="P3448" s="76">
        <v>1.4452176727625829</v>
      </c>
      <c r="Q3448" s="66">
        <f t="shared" si="267"/>
        <v>12.1</v>
      </c>
      <c r="R3448" s="63">
        <v>1</v>
      </c>
      <c r="S3448" s="27">
        <v>0</v>
      </c>
      <c r="T3448" s="27">
        <v>65.63</v>
      </c>
      <c r="U3448" s="64">
        <f t="shared" si="268"/>
        <v>12.1</v>
      </c>
      <c r="V3448" s="65">
        <f t="shared" si="269"/>
        <v>77.72999999999999</v>
      </c>
    </row>
    <row r="3449" spans="1:22" x14ac:dyDescent="0.25">
      <c r="A3449" s="1" t="s">
        <v>3739</v>
      </c>
      <c r="B3449" t="s">
        <v>67</v>
      </c>
      <c r="C3449" t="s">
        <v>1771</v>
      </c>
      <c r="D3449" t="s">
        <v>1772</v>
      </c>
      <c r="E3449" t="s">
        <v>3</v>
      </c>
      <c r="F3449">
        <f t="shared" si="265"/>
        <v>7</v>
      </c>
      <c r="G3449" t="s">
        <v>3787</v>
      </c>
      <c r="H3449" t="s">
        <v>3782</v>
      </c>
      <c r="I3449" t="s">
        <v>3785</v>
      </c>
      <c r="J3449" t="s">
        <v>4397</v>
      </c>
      <c r="K3449" s="46">
        <v>1.7783</v>
      </c>
      <c r="L3449" s="27">
        <v>0</v>
      </c>
      <c r="M3449" s="27">
        <v>258.02999999999997</v>
      </c>
      <c r="N3449" s="27">
        <v>37.700000000000003</v>
      </c>
      <c r="O3449" s="70">
        <f t="shared" si="266"/>
        <v>295.72999999999996</v>
      </c>
      <c r="P3449" s="76">
        <v>1.4452176727625829</v>
      </c>
      <c r="Q3449" s="66">
        <f t="shared" si="267"/>
        <v>54.48</v>
      </c>
      <c r="R3449" s="63">
        <v>1</v>
      </c>
      <c r="S3449" s="27">
        <v>0</v>
      </c>
      <c r="T3449" s="27">
        <v>295.72999999999996</v>
      </c>
      <c r="U3449" s="64">
        <f t="shared" si="268"/>
        <v>54.48</v>
      </c>
      <c r="V3449" s="65">
        <f t="shared" si="269"/>
        <v>350.21</v>
      </c>
    </row>
    <row r="3450" spans="1:22" x14ac:dyDescent="0.25">
      <c r="A3450" s="1" t="s">
        <v>3739</v>
      </c>
      <c r="B3450" t="s">
        <v>67</v>
      </c>
      <c r="C3450" t="s">
        <v>1773</v>
      </c>
      <c r="D3450" t="s">
        <v>1774</v>
      </c>
      <c r="E3450" t="s">
        <v>3</v>
      </c>
      <c r="F3450">
        <f t="shared" si="265"/>
        <v>7</v>
      </c>
      <c r="G3450" t="s">
        <v>3778</v>
      </c>
      <c r="H3450" t="s">
        <v>3779</v>
      </c>
      <c r="I3450" t="s">
        <v>3780</v>
      </c>
      <c r="J3450" t="s">
        <v>4397</v>
      </c>
      <c r="K3450" s="46">
        <v>0.91639999999999999</v>
      </c>
      <c r="L3450" s="27">
        <v>0</v>
      </c>
      <c r="M3450" s="27">
        <v>113.82</v>
      </c>
      <c r="N3450" s="27">
        <v>0</v>
      </c>
      <c r="O3450" s="70">
        <f t="shared" si="266"/>
        <v>113.82</v>
      </c>
      <c r="P3450" s="76">
        <v>0</v>
      </c>
      <c r="Q3450" s="66">
        <f t="shared" si="267"/>
        <v>0</v>
      </c>
      <c r="R3450" s="63">
        <v>0</v>
      </c>
      <c r="S3450" s="27">
        <v>0</v>
      </c>
      <c r="T3450" s="27">
        <v>113.82</v>
      </c>
      <c r="U3450" s="64">
        <f t="shared" si="268"/>
        <v>0</v>
      </c>
      <c r="V3450" s="65">
        <f t="shared" si="269"/>
        <v>113.82</v>
      </c>
    </row>
    <row r="3451" spans="1:22" x14ac:dyDescent="0.25">
      <c r="A3451" s="1" t="s">
        <v>3739</v>
      </c>
      <c r="B3451" t="s">
        <v>67</v>
      </c>
      <c r="C3451" t="s">
        <v>1775</v>
      </c>
      <c r="D3451" t="s">
        <v>1137</v>
      </c>
      <c r="E3451" t="s">
        <v>3</v>
      </c>
      <c r="F3451">
        <f t="shared" si="265"/>
        <v>7</v>
      </c>
      <c r="G3451" t="s">
        <v>3778</v>
      </c>
      <c r="H3451" t="s">
        <v>3779</v>
      </c>
      <c r="I3451" t="s">
        <v>3780</v>
      </c>
      <c r="J3451" t="s">
        <v>4397</v>
      </c>
      <c r="K3451" s="46">
        <v>0.79749999999999999</v>
      </c>
      <c r="L3451" s="27">
        <v>2.66</v>
      </c>
      <c r="M3451" s="27">
        <v>16.829999999999998</v>
      </c>
      <c r="N3451" s="27">
        <v>13.45</v>
      </c>
      <c r="O3451" s="70">
        <f t="shared" si="266"/>
        <v>32.94</v>
      </c>
      <c r="P3451" s="76">
        <v>1.4453477868112015</v>
      </c>
      <c r="Q3451" s="66">
        <f t="shared" si="267"/>
        <v>19.440000000000001</v>
      </c>
      <c r="R3451" s="63">
        <v>1</v>
      </c>
      <c r="S3451" s="27">
        <v>0</v>
      </c>
      <c r="T3451" s="27">
        <v>32.94</v>
      </c>
      <c r="U3451" s="64">
        <f t="shared" si="268"/>
        <v>19.440000000000001</v>
      </c>
      <c r="V3451" s="65">
        <f t="shared" si="269"/>
        <v>52.379999999999995</v>
      </c>
    </row>
    <row r="3452" spans="1:22" x14ac:dyDescent="0.25">
      <c r="A3452" s="1" t="s">
        <v>3739</v>
      </c>
      <c r="B3452" t="s">
        <v>67</v>
      </c>
      <c r="C3452" t="s">
        <v>1775</v>
      </c>
      <c r="D3452" t="s">
        <v>1137</v>
      </c>
      <c r="E3452" t="s">
        <v>3</v>
      </c>
      <c r="F3452">
        <f t="shared" si="265"/>
        <v>7</v>
      </c>
      <c r="G3452" t="s">
        <v>3902</v>
      </c>
      <c r="H3452" t="s">
        <v>3782</v>
      </c>
      <c r="I3452" t="s">
        <v>3783</v>
      </c>
      <c r="J3452" t="s">
        <v>4397</v>
      </c>
      <c r="K3452" s="46">
        <v>0.97340000000000004</v>
      </c>
      <c r="L3452" s="27">
        <v>19.66</v>
      </c>
      <c r="M3452" s="27">
        <v>20.54</v>
      </c>
      <c r="N3452" s="27">
        <v>0</v>
      </c>
      <c r="O3452" s="70">
        <f t="shared" si="266"/>
        <v>40.200000000000003</v>
      </c>
      <c r="P3452" s="76">
        <v>0</v>
      </c>
      <c r="Q3452" s="66">
        <f t="shared" si="267"/>
        <v>0</v>
      </c>
      <c r="R3452" s="63">
        <v>1</v>
      </c>
      <c r="S3452" s="27">
        <v>0</v>
      </c>
      <c r="T3452" s="27">
        <v>40.200000000000003</v>
      </c>
      <c r="U3452" s="64">
        <f t="shared" si="268"/>
        <v>0</v>
      </c>
      <c r="V3452" s="65">
        <f t="shared" si="269"/>
        <v>40.200000000000003</v>
      </c>
    </row>
    <row r="3453" spans="1:22" x14ac:dyDescent="0.25">
      <c r="A3453" s="1" t="s">
        <v>3739</v>
      </c>
      <c r="B3453" t="s">
        <v>67</v>
      </c>
      <c r="C3453" t="s">
        <v>1775</v>
      </c>
      <c r="D3453" t="s">
        <v>1137</v>
      </c>
      <c r="E3453" t="s">
        <v>3</v>
      </c>
      <c r="F3453">
        <f t="shared" si="265"/>
        <v>7</v>
      </c>
      <c r="G3453" t="s">
        <v>3787</v>
      </c>
      <c r="H3453" t="s">
        <v>3782</v>
      </c>
      <c r="I3453" t="s">
        <v>3785</v>
      </c>
      <c r="J3453" t="s">
        <v>4397</v>
      </c>
      <c r="K3453" s="46">
        <v>0.97809999999999997</v>
      </c>
      <c r="L3453" s="27">
        <v>0</v>
      </c>
      <c r="M3453" s="27">
        <v>20.64</v>
      </c>
      <c r="N3453" s="27">
        <v>19.760000000000002</v>
      </c>
      <c r="O3453" s="70">
        <f t="shared" si="266"/>
        <v>40.400000000000006</v>
      </c>
      <c r="P3453" s="76">
        <v>1.4453477868112015</v>
      </c>
      <c r="Q3453" s="66">
        <f t="shared" si="267"/>
        <v>28.56</v>
      </c>
      <c r="R3453" s="63">
        <v>1</v>
      </c>
      <c r="S3453" s="27">
        <v>0</v>
      </c>
      <c r="T3453" s="27">
        <v>40.400000000000006</v>
      </c>
      <c r="U3453" s="64">
        <f t="shared" si="268"/>
        <v>28.56</v>
      </c>
      <c r="V3453" s="65">
        <f t="shared" si="269"/>
        <v>68.960000000000008</v>
      </c>
    </row>
    <row r="3454" spans="1:22" x14ac:dyDescent="0.25">
      <c r="A3454" s="1" t="s">
        <v>3739</v>
      </c>
      <c r="B3454" t="s">
        <v>67</v>
      </c>
      <c r="C3454" t="s">
        <v>1776</v>
      </c>
      <c r="D3454" t="s">
        <v>1777</v>
      </c>
      <c r="E3454" t="s">
        <v>3</v>
      </c>
      <c r="F3454">
        <f t="shared" si="265"/>
        <v>7</v>
      </c>
      <c r="G3454" t="s">
        <v>3778</v>
      </c>
      <c r="H3454" t="s">
        <v>3779</v>
      </c>
      <c r="I3454" t="s">
        <v>3780</v>
      </c>
      <c r="J3454" t="s">
        <v>4397</v>
      </c>
      <c r="K3454" s="46">
        <v>0.86170000000000002</v>
      </c>
      <c r="L3454" s="27">
        <v>0</v>
      </c>
      <c r="M3454" s="27">
        <v>182.77</v>
      </c>
      <c r="N3454" s="27">
        <v>0</v>
      </c>
      <c r="O3454" s="70">
        <f t="shared" si="266"/>
        <v>182.77</v>
      </c>
      <c r="P3454" s="76">
        <v>0</v>
      </c>
      <c r="Q3454" s="66">
        <f t="shared" si="267"/>
        <v>0</v>
      </c>
      <c r="R3454" s="63">
        <v>0</v>
      </c>
      <c r="S3454" s="27">
        <v>0</v>
      </c>
      <c r="T3454" s="27">
        <v>182.77</v>
      </c>
      <c r="U3454" s="64">
        <f t="shared" si="268"/>
        <v>0</v>
      </c>
      <c r="V3454" s="65">
        <f t="shared" si="269"/>
        <v>182.77</v>
      </c>
    </row>
    <row r="3455" spans="1:22" x14ac:dyDescent="0.25">
      <c r="A3455" s="1" t="s">
        <v>3739</v>
      </c>
      <c r="B3455" t="s">
        <v>67</v>
      </c>
      <c r="C3455" t="s">
        <v>1776</v>
      </c>
      <c r="D3455" t="s">
        <v>1777</v>
      </c>
      <c r="E3455" t="s">
        <v>3</v>
      </c>
      <c r="F3455">
        <f t="shared" si="265"/>
        <v>7</v>
      </c>
      <c r="G3455" t="s">
        <v>3787</v>
      </c>
      <c r="H3455" t="s">
        <v>3782</v>
      </c>
      <c r="I3455" t="s">
        <v>3785</v>
      </c>
      <c r="J3455" t="s">
        <v>4397</v>
      </c>
      <c r="K3455" s="46">
        <v>2.9769000000000001</v>
      </c>
      <c r="L3455" s="27">
        <v>0</v>
      </c>
      <c r="M3455" s="27">
        <v>631.4</v>
      </c>
      <c r="N3455" s="27">
        <v>0</v>
      </c>
      <c r="O3455" s="70">
        <f t="shared" si="266"/>
        <v>631.4</v>
      </c>
      <c r="P3455" s="76">
        <v>0</v>
      </c>
      <c r="Q3455" s="66">
        <f t="shared" si="267"/>
        <v>0</v>
      </c>
      <c r="R3455" s="63">
        <v>0</v>
      </c>
      <c r="S3455" s="27">
        <v>0</v>
      </c>
      <c r="T3455" s="27">
        <v>631.4</v>
      </c>
      <c r="U3455" s="64">
        <f t="shared" si="268"/>
        <v>0</v>
      </c>
      <c r="V3455" s="65">
        <f t="shared" si="269"/>
        <v>631.4</v>
      </c>
    </row>
    <row r="3456" spans="1:22" x14ac:dyDescent="0.25">
      <c r="A3456" s="1" t="s">
        <v>3739</v>
      </c>
      <c r="B3456" t="s">
        <v>67</v>
      </c>
      <c r="C3456" t="s">
        <v>1778</v>
      </c>
      <c r="D3456" t="s">
        <v>1779</v>
      </c>
      <c r="E3456" t="s">
        <v>3</v>
      </c>
      <c r="F3456">
        <f t="shared" si="265"/>
        <v>7</v>
      </c>
      <c r="G3456" t="s">
        <v>3778</v>
      </c>
      <c r="H3456" t="s">
        <v>3779</v>
      </c>
      <c r="I3456" t="s">
        <v>3780</v>
      </c>
      <c r="J3456" t="s">
        <v>4397</v>
      </c>
      <c r="K3456" s="46">
        <v>0.79720000000000002</v>
      </c>
      <c r="L3456" s="27">
        <v>4.7</v>
      </c>
      <c r="M3456" s="27">
        <v>0</v>
      </c>
      <c r="N3456" s="27">
        <v>1204.3699999999999</v>
      </c>
      <c r="O3456" s="70">
        <f t="shared" si="266"/>
        <v>1209.07</v>
      </c>
      <c r="P3456" s="76">
        <v>1.4452633385922034</v>
      </c>
      <c r="Q3456" s="66">
        <f t="shared" si="267"/>
        <v>1740.63</v>
      </c>
      <c r="R3456" s="63">
        <v>1</v>
      </c>
      <c r="S3456" s="27">
        <v>0</v>
      </c>
      <c r="T3456" s="27">
        <v>1209.07</v>
      </c>
      <c r="U3456" s="64">
        <f t="shared" si="268"/>
        <v>1740.63</v>
      </c>
      <c r="V3456" s="65">
        <f t="shared" si="269"/>
        <v>2949.7</v>
      </c>
    </row>
    <row r="3457" spans="1:22" x14ac:dyDescent="0.25">
      <c r="A3457" s="1" t="s">
        <v>3739</v>
      </c>
      <c r="B3457" t="s">
        <v>67</v>
      </c>
      <c r="C3457" t="s">
        <v>1778</v>
      </c>
      <c r="D3457" t="s">
        <v>1779</v>
      </c>
      <c r="E3457" t="s">
        <v>3</v>
      </c>
      <c r="F3457">
        <f t="shared" si="265"/>
        <v>7</v>
      </c>
      <c r="G3457" t="s">
        <v>3923</v>
      </c>
      <c r="H3457" t="s">
        <v>3782</v>
      </c>
      <c r="I3457" t="s">
        <v>3785</v>
      </c>
      <c r="J3457" t="s">
        <v>4397</v>
      </c>
      <c r="K3457" s="46">
        <v>0.24909999999999999</v>
      </c>
      <c r="L3457" s="27">
        <v>0</v>
      </c>
      <c r="M3457" s="27">
        <v>0</v>
      </c>
      <c r="N3457" s="27">
        <v>377.8</v>
      </c>
      <c r="O3457" s="70">
        <f t="shared" si="266"/>
        <v>377.8</v>
      </c>
      <c r="P3457" s="76">
        <v>1.4452633385922034</v>
      </c>
      <c r="Q3457" s="66">
        <f t="shared" si="267"/>
        <v>546.02</v>
      </c>
      <c r="R3457" s="63">
        <v>1</v>
      </c>
      <c r="S3457" s="27">
        <v>0</v>
      </c>
      <c r="T3457" s="27">
        <v>377.8</v>
      </c>
      <c r="U3457" s="64">
        <f t="shared" si="268"/>
        <v>546.02</v>
      </c>
      <c r="V3457" s="65">
        <f t="shared" si="269"/>
        <v>923.81999999999994</v>
      </c>
    </row>
    <row r="3458" spans="1:22" x14ac:dyDescent="0.25">
      <c r="A3458" s="1" t="s">
        <v>3739</v>
      </c>
      <c r="B3458" t="s">
        <v>67</v>
      </c>
      <c r="C3458" t="s">
        <v>1778</v>
      </c>
      <c r="D3458" t="s">
        <v>1779</v>
      </c>
      <c r="E3458" t="s">
        <v>3</v>
      </c>
      <c r="F3458">
        <f t="shared" ref="F3458:F3521" si="270">LEN(C3458)</f>
        <v>7</v>
      </c>
      <c r="G3458" t="s">
        <v>3902</v>
      </c>
      <c r="H3458" t="s">
        <v>3782</v>
      </c>
      <c r="I3458" t="s">
        <v>3783</v>
      </c>
      <c r="J3458" t="s">
        <v>4397</v>
      </c>
      <c r="K3458" s="46">
        <v>1.4948999999999999</v>
      </c>
      <c r="L3458" s="27">
        <v>2267.2399999999998</v>
      </c>
      <c r="M3458" s="27">
        <v>0</v>
      </c>
      <c r="N3458" s="27">
        <v>0</v>
      </c>
      <c r="O3458" s="70">
        <f t="shared" ref="O3458:O3521" si="271">SUM(L3458:N3458)</f>
        <v>2267.2399999999998</v>
      </c>
      <c r="P3458" s="76">
        <v>0</v>
      </c>
      <c r="Q3458" s="66">
        <f t="shared" ref="Q3458:Q3521" si="272">ROUND(P3458*N3458,2)</f>
        <v>0</v>
      </c>
      <c r="R3458" s="63">
        <v>1</v>
      </c>
      <c r="S3458" s="27">
        <v>0</v>
      </c>
      <c r="T3458" s="27">
        <v>2267.2399999999998</v>
      </c>
      <c r="U3458" s="64">
        <f t="shared" ref="U3458:U3521" si="273">ROUND(SUM(L3458,M3458,N3458,Q3458,-S3458,-T3458), 2)</f>
        <v>0</v>
      </c>
      <c r="V3458" s="65">
        <f t="shared" ref="V3458:V3521" si="274">SUM(S3458,T3458,U3458)</f>
        <v>2267.2399999999998</v>
      </c>
    </row>
    <row r="3459" spans="1:22" x14ac:dyDescent="0.25">
      <c r="A3459" s="1" t="s">
        <v>3739</v>
      </c>
      <c r="B3459" t="s">
        <v>67</v>
      </c>
      <c r="C3459" t="s">
        <v>1778</v>
      </c>
      <c r="D3459" t="s">
        <v>1779</v>
      </c>
      <c r="E3459" t="s">
        <v>3</v>
      </c>
      <c r="F3459">
        <f t="shared" si="270"/>
        <v>7</v>
      </c>
      <c r="G3459" t="s">
        <v>3787</v>
      </c>
      <c r="H3459" t="s">
        <v>3782</v>
      </c>
      <c r="I3459" t="s">
        <v>3785</v>
      </c>
      <c r="J3459" t="s">
        <v>4397</v>
      </c>
      <c r="K3459" s="46">
        <v>2.9897999999999998</v>
      </c>
      <c r="L3459" s="27">
        <v>0</v>
      </c>
      <c r="M3459" s="27">
        <v>0</v>
      </c>
      <c r="N3459" s="27">
        <v>4534.4799999999996</v>
      </c>
      <c r="O3459" s="70">
        <f t="shared" si="271"/>
        <v>4534.4799999999996</v>
      </c>
      <c r="P3459" s="76">
        <v>1.4452633385922034</v>
      </c>
      <c r="Q3459" s="66">
        <f t="shared" si="272"/>
        <v>6553.52</v>
      </c>
      <c r="R3459" s="63">
        <v>1</v>
      </c>
      <c r="S3459" s="27">
        <v>0</v>
      </c>
      <c r="T3459" s="27">
        <v>4534.4799999999996</v>
      </c>
      <c r="U3459" s="64">
        <f t="shared" si="273"/>
        <v>6553.52</v>
      </c>
      <c r="V3459" s="65">
        <f t="shared" si="274"/>
        <v>11088</v>
      </c>
    </row>
    <row r="3460" spans="1:22" x14ac:dyDescent="0.25">
      <c r="A3460" s="1" t="s">
        <v>3739</v>
      </c>
      <c r="B3460" t="s">
        <v>67</v>
      </c>
      <c r="C3460" t="s">
        <v>1780</v>
      </c>
      <c r="D3460" t="s">
        <v>370</v>
      </c>
      <c r="E3460" t="s">
        <v>3</v>
      </c>
      <c r="F3460">
        <f t="shared" si="270"/>
        <v>7</v>
      </c>
      <c r="G3460" t="s">
        <v>3778</v>
      </c>
      <c r="H3460" t="s">
        <v>3779</v>
      </c>
      <c r="I3460" t="s">
        <v>3780</v>
      </c>
      <c r="J3460" t="s">
        <v>4397</v>
      </c>
      <c r="K3460" s="46">
        <v>0.78690000000000004</v>
      </c>
      <c r="L3460" s="27">
        <v>1.22</v>
      </c>
      <c r="M3460" s="27">
        <v>78.06</v>
      </c>
      <c r="N3460" s="27">
        <v>14.36</v>
      </c>
      <c r="O3460" s="70">
        <f t="shared" si="271"/>
        <v>93.64</v>
      </c>
      <c r="P3460" s="76">
        <v>1.445227765726681</v>
      </c>
      <c r="Q3460" s="66">
        <f t="shared" si="272"/>
        <v>20.75</v>
      </c>
      <c r="R3460" s="63">
        <v>1</v>
      </c>
      <c r="S3460" s="27">
        <v>0</v>
      </c>
      <c r="T3460" s="27">
        <v>93.64</v>
      </c>
      <c r="U3460" s="64">
        <f t="shared" si="273"/>
        <v>20.75</v>
      </c>
      <c r="V3460" s="65">
        <f t="shared" si="274"/>
        <v>114.39</v>
      </c>
    </row>
    <row r="3461" spans="1:22" x14ac:dyDescent="0.25">
      <c r="A3461" s="1" t="s">
        <v>3739</v>
      </c>
      <c r="B3461" t="s">
        <v>67</v>
      </c>
      <c r="C3461" t="s">
        <v>1780</v>
      </c>
      <c r="D3461" t="s">
        <v>370</v>
      </c>
      <c r="E3461" t="s">
        <v>3</v>
      </c>
      <c r="F3461">
        <f t="shared" si="270"/>
        <v>7</v>
      </c>
      <c r="G3461" t="s">
        <v>3787</v>
      </c>
      <c r="H3461" t="s">
        <v>3782</v>
      </c>
      <c r="I3461" t="s">
        <v>3785</v>
      </c>
      <c r="J3461" t="s">
        <v>4397</v>
      </c>
      <c r="K3461" s="46">
        <v>3</v>
      </c>
      <c r="L3461" s="27">
        <v>0</v>
      </c>
      <c r="M3461" s="27">
        <v>297.60000000000002</v>
      </c>
      <c r="N3461" s="27">
        <v>59.4</v>
      </c>
      <c r="O3461" s="70">
        <f t="shared" si="271"/>
        <v>357</v>
      </c>
      <c r="P3461" s="76">
        <v>1.445227765726681</v>
      </c>
      <c r="Q3461" s="66">
        <f t="shared" si="272"/>
        <v>85.85</v>
      </c>
      <c r="R3461" s="63">
        <v>1</v>
      </c>
      <c r="S3461" s="27">
        <v>0</v>
      </c>
      <c r="T3461" s="27">
        <v>357</v>
      </c>
      <c r="U3461" s="64">
        <f t="shared" si="273"/>
        <v>85.85</v>
      </c>
      <c r="V3461" s="65">
        <f t="shared" si="274"/>
        <v>442.85</v>
      </c>
    </row>
    <row r="3462" spans="1:22" x14ac:dyDescent="0.25">
      <c r="A3462" s="1" t="s">
        <v>3739</v>
      </c>
      <c r="B3462" t="s">
        <v>67</v>
      </c>
      <c r="C3462" t="s">
        <v>1781</v>
      </c>
      <c r="D3462" t="s">
        <v>1782</v>
      </c>
      <c r="E3462" t="s">
        <v>3</v>
      </c>
      <c r="F3462">
        <f t="shared" si="270"/>
        <v>7</v>
      </c>
      <c r="G3462" t="s">
        <v>3778</v>
      </c>
      <c r="H3462" t="s">
        <v>3779</v>
      </c>
      <c r="I3462" t="s">
        <v>3780</v>
      </c>
      <c r="J3462" t="s">
        <v>4397</v>
      </c>
      <c r="K3462" s="46">
        <v>0.91559999999999997</v>
      </c>
      <c r="L3462" s="27">
        <v>0</v>
      </c>
      <c r="M3462" s="27">
        <v>1608.62</v>
      </c>
      <c r="N3462" s="27">
        <v>502.3</v>
      </c>
      <c r="O3462" s="70">
        <f t="shared" si="271"/>
        <v>2110.92</v>
      </c>
      <c r="P3462" s="76">
        <v>1.4452640140140141</v>
      </c>
      <c r="Q3462" s="66">
        <f t="shared" si="272"/>
        <v>725.96</v>
      </c>
      <c r="R3462" s="63">
        <v>1</v>
      </c>
      <c r="S3462" s="27">
        <v>0</v>
      </c>
      <c r="T3462" s="27">
        <v>2110.92</v>
      </c>
      <c r="U3462" s="64">
        <f t="shared" si="273"/>
        <v>725.96</v>
      </c>
      <c r="V3462" s="65">
        <f t="shared" si="274"/>
        <v>2836.88</v>
      </c>
    </row>
    <row r="3463" spans="1:22" x14ac:dyDescent="0.25">
      <c r="A3463" s="1" t="s">
        <v>3739</v>
      </c>
      <c r="B3463" t="s">
        <v>67</v>
      </c>
      <c r="C3463" t="s">
        <v>1781</v>
      </c>
      <c r="D3463" t="s">
        <v>1782</v>
      </c>
      <c r="E3463" t="s">
        <v>3</v>
      </c>
      <c r="F3463">
        <f t="shared" si="270"/>
        <v>7</v>
      </c>
      <c r="G3463" t="s">
        <v>3902</v>
      </c>
      <c r="H3463" t="s">
        <v>3782</v>
      </c>
      <c r="I3463" t="s">
        <v>3783</v>
      </c>
      <c r="J3463" t="s">
        <v>4397</v>
      </c>
      <c r="K3463" s="46">
        <v>0.74919999999999998</v>
      </c>
      <c r="L3463" s="27">
        <v>411.01</v>
      </c>
      <c r="M3463" s="27">
        <v>1316.27</v>
      </c>
      <c r="N3463" s="27">
        <v>0</v>
      </c>
      <c r="O3463" s="70">
        <f t="shared" si="271"/>
        <v>1727.28</v>
      </c>
      <c r="P3463" s="76">
        <v>0</v>
      </c>
      <c r="Q3463" s="66">
        <f t="shared" si="272"/>
        <v>0</v>
      </c>
      <c r="R3463" s="63">
        <v>1</v>
      </c>
      <c r="S3463" s="27">
        <v>0</v>
      </c>
      <c r="T3463" s="27">
        <v>1727.28</v>
      </c>
      <c r="U3463" s="64">
        <f t="shared" si="273"/>
        <v>0</v>
      </c>
      <c r="V3463" s="65">
        <f t="shared" si="274"/>
        <v>1727.28</v>
      </c>
    </row>
    <row r="3464" spans="1:22" x14ac:dyDescent="0.25">
      <c r="A3464" s="1" t="s">
        <v>3739</v>
      </c>
      <c r="B3464" t="s">
        <v>67</v>
      </c>
      <c r="C3464" t="s">
        <v>1781</v>
      </c>
      <c r="D3464" t="s">
        <v>1782</v>
      </c>
      <c r="E3464" t="s">
        <v>3</v>
      </c>
      <c r="F3464">
        <f t="shared" si="270"/>
        <v>7</v>
      </c>
      <c r="G3464" t="s">
        <v>3787</v>
      </c>
      <c r="H3464" t="s">
        <v>3782</v>
      </c>
      <c r="I3464" t="s">
        <v>3785</v>
      </c>
      <c r="J3464" t="s">
        <v>4397</v>
      </c>
      <c r="K3464" s="46">
        <v>1.998</v>
      </c>
      <c r="L3464" s="27">
        <v>0</v>
      </c>
      <c r="M3464" s="27">
        <v>3510.29</v>
      </c>
      <c r="N3464" s="27">
        <v>1096.0999999999999</v>
      </c>
      <c r="O3464" s="70">
        <f t="shared" si="271"/>
        <v>4606.3899999999994</v>
      </c>
      <c r="P3464" s="76">
        <v>1.4452640140140141</v>
      </c>
      <c r="Q3464" s="66">
        <f t="shared" si="272"/>
        <v>1584.15</v>
      </c>
      <c r="R3464" s="63">
        <v>1</v>
      </c>
      <c r="S3464" s="27">
        <v>0</v>
      </c>
      <c r="T3464" s="27">
        <v>4606.3899999999994</v>
      </c>
      <c r="U3464" s="64">
        <f t="shared" si="273"/>
        <v>1584.15</v>
      </c>
      <c r="V3464" s="65">
        <f t="shared" si="274"/>
        <v>6190.5399999999991</v>
      </c>
    </row>
    <row r="3465" spans="1:22" x14ac:dyDescent="0.25">
      <c r="A3465" s="1" t="s">
        <v>3739</v>
      </c>
      <c r="B3465" t="s">
        <v>67</v>
      </c>
      <c r="C3465" t="s">
        <v>1783</v>
      </c>
      <c r="D3465" t="s">
        <v>584</v>
      </c>
      <c r="E3465" t="s">
        <v>3</v>
      </c>
      <c r="F3465">
        <f t="shared" si="270"/>
        <v>7</v>
      </c>
      <c r="G3465" t="s">
        <v>3778</v>
      </c>
      <c r="H3465" t="s">
        <v>3779</v>
      </c>
      <c r="I3465" t="s">
        <v>3780</v>
      </c>
      <c r="J3465" t="s">
        <v>4397</v>
      </c>
      <c r="K3465" s="46">
        <v>0.73019999999999996</v>
      </c>
      <c r="L3465" s="27">
        <v>0</v>
      </c>
      <c r="M3465" s="27">
        <v>69</v>
      </c>
      <c r="N3465" s="27">
        <v>0</v>
      </c>
      <c r="O3465" s="70">
        <f t="shared" si="271"/>
        <v>69</v>
      </c>
      <c r="P3465" s="76">
        <v>0</v>
      </c>
      <c r="Q3465" s="66">
        <f t="shared" si="272"/>
        <v>0</v>
      </c>
      <c r="R3465" s="63">
        <v>0</v>
      </c>
      <c r="S3465" s="27">
        <v>0</v>
      </c>
      <c r="T3465" s="27">
        <v>69</v>
      </c>
      <c r="U3465" s="64">
        <f t="shared" si="273"/>
        <v>0</v>
      </c>
      <c r="V3465" s="65">
        <f t="shared" si="274"/>
        <v>69</v>
      </c>
    </row>
    <row r="3466" spans="1:22" x14ac:dyDescent="0.25">
      <c r="A3466" s="1" t="s">
        <v>3739</v>
      </c>
      <c r="B3466" t="s">
        <v>67</v>
      </c>
      <c r="C3466" t="s">
        <v>1783</v>
      </c>
      <c r="D3466" t="s">
        <v>584</v>
      </c>
      <c r="E3466" t="s">
        <v>3</v>
      </c>
      <c r="F3466">
        <f t="shared" si="270"/>
        <v>7</v>
      </c>
      <c r="G3466" t="s">
        <v>3902</v>
      </c>
      <c r="H3466" t="s">
        <v>3782</v>
      </c>
      <c r="I3466" t="s">
        <v>3783</v>
      </c>
      <c r="J3466" t="s">
        <v>4397</v>
      </c>
      <c r="K3466" s="46">
        <v>0.49480000000000002</v>
      </c>
      <c r="L3466" s="27">
        <v>0</v>
      </c>
      <c r="M3466" s="27">
        <v>46.76</v>
      </c>
      <c r="N3466" s="27">
        <v>0</v>
      </c>
      <c r="O3466" s="70">
        <f t="shared" si="271"/>
        <v>46.76</v>
      </c>
      <c r="P3466" s="76">
        <v>0</v>
      </c>
      <c r="Q3466" s="66">
        <f t="shared" si="272"/>
        <v>0</v>
      </c>
      <c r="R3466" s="63">
        <v>0</v>
      </c>
      <c r="S3466" s="27">
        <v>0</v>
      </c>
      <c r="T3466" s="27">
        <v>46.76</v>
      </c>
      <c r="U3466" s="64">
        <f t="shared" si="273"/>
        <v>0</v>
      </c>
      <c r="V3466" s="65">
        <f t="shared" si="274"/>
        <v>46.76</v>
      </c>
    </row>
    <row r="3467" spans="1:22" x14ac:dyDescent="0.25">
      <c r="A3467" s="1" t="s">
        <v>3739</v>
      </c>
      <c r="B3467" t="s">
        <v>67</v>
      </c>
      <c r="C3467" t="s">
        <v>1783</v>
      </c>
      <c r="D3467" t="s">
        <v>584</v>
      </c>
      <c r="E3467" t="s">
        <v>3</v>
      </c>
      <c r="F3467">
        <f t="shared" si="270"/>
        <v>7</v>
      </c>
      <c r="G3467" t="s">
        <v>3909</v>
      </c>
      <c r="H3467" t="s">
        <v>3782</v>
      </c>
      <c r="I3467" t="s">
        <v>3783</v>
      </c>
      <c r="J3467" t="s">
        <v>4397</v>
      </c>
      <c r="K3467" s="46">
        <v>0.49480000000000002</v>
      </c>
      <c r="L3467" s="27">
        <v>0</v>
      </c>
      <c r="M3467" s="27">
        <v>46.76</v>
      </c>
      <c r="N3467" s="27">
        <v>0</v>
      </c>
      <c r="O3467" s="70">
        <f t="shared" si="271"/>
        <v>46.76</v>
      </c>
      <c r="P3467" s="76">
        <v>0</v>
      </c>
      <c r="Q3467" s="66">
        <f t="shared" si="272"/>
        <v>0</v>
      </c>
      <c r="R3467" s="63">
        <v>0</v>
      </c>
      <c r="S3467" s="27">
        <v>0</v>
      </c>
      <c r="T3467" s="27">
        <v>46.76</v>
      </c>
      <c r="U3467" s="64">
        <f t="shared" si="273"/>
        <v>0</v>
      </c>
      <c r="V3467" s="65">
        <f t="shared" si="274"/>
        <v>46.76</v>
      </c>
    </row>
    <row r="3468" spans="1:22" x14ac:dyDescent="0.25">
      <c r="A3468" s="1" t="s">
        <v>3739</v>
      </c>
      <c r="B3468" t="s">
        <v>67</v>
      </c>
      <c r="C3468" t="s">
        <v>1783</v>
      </c>
      <c r="D3468" t="s">
        <v>584</v>
      </c>
      <c r="E3468" t="s">
        <v>3</v>
      </c>
      <c r="F3468">
        <f t="shared" si="270"/>
        <v>7</v>
      </c>
      <c r="G3468" t="s">
        <v>3787</v>
      </c>
      <c r="H3468" t="s">
        <v>3782</v>
      </c>
      <c r="I3468" t="s">
        <v>3785</v>
      </c>
      <c r="J3468" t="s">
        <v>4397</v>
      </c>
      <c r="K3468" s="46">
        <v>2.9691000000000001</v>
      </c>
      <c r="L3468" s="27">
        <v>0</v>
      </c>
      <c r="M3468" s="27">
        <v>280.58</v>
      </c>
      <c r="N3468" s="27">
        <v>0</v>
      </c>
      <c r="O3468" s="70">
        <f t="shared" si="271"/>
        <v>280.58</v>
      </c>
      <c r="P3468" s="76">
        <v>0</v>
      </c>
      <c r="Q3468" s="66">
        <f t="shared" si="272"/>
        <v>0</v>
      </c>
      <c r="R3468" s="63">
        <v>0</v>
      </c>
      <c r="S3468" s="27">
        <v>0</v>
      </c>
      <c r="T3468" s="27">
        <v>280.58</v>
      </c>
      <c r="U3468" s="64">
        <f t="shared" si="273"/>
        <v>0</v>
      </c>
      <c r="V3468" s="65">
        <f t="shared" si="274"/>
        <v>280.58</v>
      </c>
    </row>
    <row r="3469" spans="1:22" x14ac:dyDescent="0.25">
      <c r="A3469" s="1" t="s">
        <v>3739</v>
      </c>
      <c r="B3469" t="s">
        <v>67</v>
      </c>
      <c r="C3469" t="s">
        <v>1784</v>
      </c>
      <c r="D3469" t="s">
        <v>1701</v>
      </c>
      <c r="E3469" t="s">
        <v>3</v>
      </c>
      <c r="F3469">
        <f t="shared" si="270"/>
        <v>7</v>
      </c>
      <c r="G3469" t="s">
        <v>3778</v>
      </c>
      <c r="H3469" t="s">
        <v>3779</v>
      </c>
      <c r="I3469" t="s">
        <v>3780</v>
      </c>
      <c r="J3469" t="s">
        <v>4397</v>
      </c>
      <c r="K3469" s="46">
        <v>0.79149999999999998</v>
      </c>
      <c r="L3469" s="27">
        <v>3.74</v>
      </c>
      <c r="M3469" s="27">
        <v>8.86</v>
      </c>
      <c r="N3469" s="27">
        <v>43.35</v>
      </c>
      <c r="O3469" s="70">
        <f t="shared" si="271"/>
        <v>55.95</v>
      </c>
      <c r="P3469" s="76">
        <v>1.4452727046838116</v>
      </c>
      <c r="Q3469" s="66">
        <f t="shared" si="272"/>
        <v>62.65</v>
      </c>
      <c r="R3469" s="63">
        <v>1</v>
      </c>
      <c r="S3469" s="27">
        <v>0</v>
      </c>
      <c r="T3469" s="27">
        <v>55.95</v>
      </c>
      <c r="U3469" s="64">
        <f t="shared" si="273"/>
        <v>62.65</v>
      </c>
      <c r="V3469" s="65">
        <f t="shared" si="274"/>
        <v>118.6</v>
      </c>
    </row>
    <row r="3470" spans="1:22" x14ac:dyDescent="0.25">
      <c r="A3470" s="1" t="s">
        <v>3739</v>
      </c>
      <c r="B3470" t="s">
        <v>67</v>
      </c>
      <c r="C3470" t="s">
        <v>1784</v>
      </c>
      <c r="D3470" t="s">
        <v>1701</v>
      </c>
      <c r="E3470" t="s">
        <v>3</v>
      </c>
      <c r="F3470">
        <f t="shared" si="270"/>
        <v>7</v>
      </c>
      <c r="G3470" t="s">
        <v>4049</v>
      </c>
      <c r="H3470" t="s">
        <v>3782</v>
      </c>
      <c r="I3470" t="s">
        <v>3785</v>
      </c>
      <c r="J3470" t="s">
        <v>4397</v>
      </c>
      <c r="K3470" s="46">
        <v>1.9770000000000001</v>
      </c>
      <c r="L3470" s="27">
        <v>0</v>
      </c>
      <c r="M3470" s="27">
        <v>22.14</v>
      </c>
      <c r="N3470" s="27">
        <v>117.63</v>
      </c>
      <c r="O3470" s="70">
        <f t="shared" si="271"/>
        <v>139.76999999999998</v>
      </c>
      <c r="P3470" s="76">
        <v>1.4452727046838116</v>
      </c>
      <c r="Q3470" s="66">
        <f t="shared" si="272"/>
        <v>170.01</v>
      </c>
      <c r="R3470" s="63">
        <v>1</v>
      </c>
      <c r="S3470" s="27">
        <v>0</v>
      </c>
      <c r="T3470" s="27">
        <v>139.76999999999998</v>
      </c>
      <c r="U3470" s="64">
        <f t="shared" si="273"/>
        <v>170.01</v>
      </c>
      <c r="V3470" s="65">
        <f t="shared" si="274"/>
        <v>309.77999999999997</v>
      </c>
    </row>
    <row r="3471" spans="1:22" x14ac:dyDescent="0.25">
      <c r="A3471" s="1" t="s">
        <v>3739</v>
      </c>
      <c r="B3471" t="s">
        <v>67</v>
      </c>
      <c r="C3471" t="s">
        <v>1784</v>
      </c>
      <c r="D3471" t="s">
        <v>1701</v>
      </c>
      <c r="E3471" t="s">
        <v>3</v>
      </c>
      <c r="F3471">
        <f t="shared" si="270"/>
        <v>7</v>
      </c>
      <c r="G3471" t="s">
        <v>3902</v>
      </c>
      <c r="H3471" t="s">
        <v>3782</v>
      </c>
      <c r="I3471" t="s">
        <v>3783</v>
      </c>
      <c r="J3471" t="s">
        <v>4397</v>
      </c>
      <c r="K3471" s="46">
        <v>1.4826999999999999</v>
      </c>
      <c r="L3471" s="27">
        <v>88.22</v>
      </c>
      <c r="M3471" s="27">
        <v>16.61</v>
      </c>
      <c r="N3471" s="27">
        <v>0</v>
      </c>
      <c r="O3471" s="70">
        <f t="shared" si="271"/>
        <v>104.83</v>
      </c>
      <c r="P3471" s="76">
        <v>0</v>
      </c>
      <c r="Q3471" s="66">
        <f t="shared" si="272"/>
        <v>0</v>
      </c>
      <c r="R3471" s="63">
        <v>1</v>
      </c>
      <c r="S3471" s="27">
        <v>0</v>
      </c>
      <c r="T3471" s="27">
        <v>104.83</v>
      </c>
      <c r="U3471" s="64">
        <f t="shared" si="273"/>
        <v>0</v>
      </c>
      <c r="V3471" s="65">
        <f t="shared" si="274"/>
        <v>104.83</v>
      </c>
    </row>
    <row r="3472" spans="1:22" x14ac:dyDescent="0.25">
      <c r="A3472" s="1" t="s">
        <v>3739</v>
      </c>
      <c r="B3472" t="s">
        <v>67</v>
      </c>
      <c r="C3472" t="s">
        <v>1785</v>
      </c>
      <c r="D3472" t="s">
        <v>1786</v>
      </c>
      <c r="E3472" t="s">
        <v>3</v>
      </c>
      <c r="F3472">
        <f t="shared" si="270"/>
        <v>7</v>
      </c>
      <c r="G3472" t="s">
        <v>3778</v>
      </c>
      <c r="H3472" t="s">
        <v>3779</v>
      </c>
      <c r="I3472" t="s">
        <v>3780</v>
      </c>
      <c r="J3472" t="s">
        <v>4397</v>
      </c>
      <c r="K3472" s="46">
        <v>0.77149999999999996</v>
      </c>
      <c r="L3472" s="27">
        <v>0</v>
      </c>
      <c r="M3472" s="27">
        <v>13.27</v>
      </c>
      <c r="N3472" s="27">
        <v>71.36</v>
      </c>
      <c r="O3472" s="70">
        <f t="shared" si="271"/>
        <v>84.63</v>
      </c>
      <c r="P3472" s="76">
        <v>1.4452565353709432</v>
      </c>
      <c r="Q3472" s="66">
        <f t="shared" si="272"/>
        <v>103.13</v>
      </c>
      <c r="R3472" s="63">
        <v>1</v>
      </c>
      <c r="S3472" s="27">
        <v>0</v>
      </c>
      <c r="T3472" s="27">
        <v>84.63</v>
      </c>
      <c r="U3472" s="64">
        <f t="shared" si="273"/>
        <v>103.13</v>
      </c>
      <c r="V3472" s="65">
        <f t="shared" si="274"/>
        <v>187.76</v>
      </c>
    </row>
    <row r="3473" spans="1:22" x14ac:dyDescent="0.25">
      <c r="A3473" s="1" t="s">
        <v>3739</v>
      </c>
      <c r="B3473" t="s">
        <v>67</v>
      </c>
      <c r="C3473" t="s">
        <v>1785</v>
      </c>
      <c r="D3473" t="s">
        <v>1786</v>
      </c>
      <c r="E3473" t="s">
        <v>3</v>
      </c>
      <c r="F3473">
        <f t="shared" si="270"/>
        <v>7</v>
      </c>
      <c r="G3473" t="s">
        <v>3923</v>
      </c>
      <c r="H3473" t="s">
        <v>3782</v>
      </c>
      <c r="I3473" t="s">
        <v>3785</v>
      </c>
      <c r="J3473" t="s">
        <v>4397</v>
      </c>
      <c r="K3473" s="46">
        <v>0.24629999999999999</v>
      </c>
      <c r="L3473" s="27">
        <v>0</v>
      </c>
      <c r="M3473" s="27">
        <v>4.24</v>
      </c>
      <c r="N3473" s="27">
        <v>22.78</v>
      </c>
      <c r="O3473" s="70">
        <f t="shared" si="271"/>
        <v>27.020000000000003</v>
      </c>
      <c r="P3473" s="76">
        <v>1.4452565353709432</v>
      </c>
      <c r="Q3473" s="66">
        <f t="shared" si="272"/>
        <v>32.92</v>
      </c>
      <c r="R3473" s="63">
        <v>1</v>
      </c>
      <c r="S3473" s="27">
        <v>0</v>
      </c>
      <c r="T3473" s="27">
        <v>27.020000000000003</v>
      </c>
      <c r="U3473" s="64">
        <f t="shared" si="273"/>
        <v>32.92</v>
      </c>
      <c r="V3473" s="65">
        <f t="shared" si="274"/>
        <v>59.940000000000005</v>
      </c>
    </row>
    <row r="3474" spans="1:22" x14ac:dyDescent="0.25">
      <c r="A3474" s="1" t="s">
        <v>3739</v>
      </c>
      <c r="B3474" t="s">
        <v>67</v>
      </c>
      <c r="C3474" t="s">
        <v>1785</v>
      </c>
      <c r="D3474" t="s">
        <v>1786</v>
      </c>
      <c r="E3474" t="s">
        <v>3</v>
      </c>
      <c r="F3474">
        <f t="shared" si="270"/>
        <v>7</v>
      </c>
      <c r="G3474" t="s">
        <v>3781</v>
      </c>
      <c r="H3474" t="s">
        <v>3782</v>
      </c>
      <c r="I3474" t="s">
        <v>3783</v>
      </c>
      <c r="J3474" t="s">
        <v>4397</v>
      </c>
      <c r="K3474" s="46">
        <v>0.49270000000000003</v>
      </c>
      <c r="L3474" s="27">
        <v>45.57</v>
      </c>
      <c r="M3474" s="27">
        <v>8.4700000000000006</v>
      </c>
      <c r="N3474" s="27">
        <v>0</v>
      </c>
      <c r="O3474" s="70">
        <f t="shared" si="271"/>
        <v>54.04</v>
      </c>
      <c r="P3474" s="76">
        <v>0</v>
      </c>
      <c r="Q3474" s="66">
        <f t="shared" si="272"/>
        <v>0</v>
      </c>
      <c r="R3474" s="63">
        <v>1</v>
      </c>
      <c r="S3474" s="27">
        <v>0</v>
      </c>
      <c r="T3474" s="27">
        <v>54.04</v>
      </c>
      <c r="U3474" s="64">
        <f t="shared" si="273"/>
        <v>0</v>
      </c>
      <c r="V3474" s="65">
        <f t="shared" si="274"/>
        <v>54.04</v>
      </c>
    </row>
    <row r="3475" spans="1:22" x14ac:dyDescent="0.25">
      <c r="A3475" s="1" t="s">
        <v>3739</v>
      </c>
      <c r="B3475" t="s">
        <v>67</v>
      </c>
      <c r="C3475" t="s">
        <v>1785</v>
      </c>
      <c r="D3475" t="s">
        <v>1786</v>
      </c>
      <c r="E3475" t="s">
        <v>3</v>
      </c>
      <c r="F3475">
        <f t="shared" si="270"/>
        <v>7</v>
      </c>
      <c r="G3475" t="s">
        <v>3900</v>
      </c>
      <c r="H3475" t="s">
        <v>3779</v>
      </c>
      <c r="I3475" t="s">
        <v>3780</v>
      </c>
      <c r="J3475" t="s">
        <v>4397</v>
      </c>
      <c r="K3475" s="46">
        <v>0.73919999999999997</v>
      </c>
      <c r="L3475" s="27">
        <v>0</v>
      </c>
      <c r="M3475" s="27">
        <v>12.71</v>
      </c>
      <c r="N3475" s="27">
        <v>68.38</v>
      </c>
      <c r="O3475" s="70">
        <f t="shared" si="271"/>
        <v>81.09</v>
      </c>
      <c r="P3475" s="76">
        <v>1.4452565353709432</v>
      </c>
      <c r="Q3475" s="66">
        <f t="shared" si="272"/>
        <v>98.83</v>
      </c>
      <c r="R3475" s="63">
        <v>1</v>
      </c>
      <c r="S3475" s="27">
        <v>0</v>
      </c>
      <c r="T3475" s="27">
        <v>81.09</v>
      </c>
      <c r="U3475" s="64">
        <f t="shared" si="273"/>
        <v>98.83</v>
      </c>
      <c r="V3475" s="65">
        <f t="shared" si="274"/>
        <v>179.92000000000002</v>
      </c>
    </row>
    <row r="3476" spans="1:22" x14ac:dyDescent="0.25">
      <c r="A3476" s="1" t="s">
        <v>3739</v>
      </c>
      <c r="B3476" t="s">
        <v>67</v>
      </c>
      <c r="C3476" t="s">
        <v>1785</v>
      </c>
      <c r="D3476" t="s">
        <v>1786</v>
      </c>
      <c r="E3476" t="s">
        <v>3</v>
      </c>
      <c r="F3476">
        <f t="shared" si="270"/>
        <v>7</v>
      </c>
      <c r="G3476" t="s">
        <v>3902</v>
      </c>
      <c r="H3476" t="s">
        <v>3782</v>
      </c>
      <c r="I3476" t="s">
        <v>3783</v>
      </c>
      <c r="J3476" t="s">
        <v>4397</v>
      </c>
      <c r="K3476" s="46">
        <v>1.4783999999999999</v>
      </c>
      <c r="L3476" s="27">
        <v>136.75</v>
      </c>
      <c r="M3476" s="27">
        <v>25.43</v>
      </c>
      <c r="N3476" s="27">
        <v>0</v>
      </c>
      <c r="O3476" s="70">
        <f t="shared" si="271"/>
        <v>162.18</v>
      </c>
      <c r="P3476" s="76">
        <v>0</v>
      </c>
      <c r="Q3476" s="66">
        <f t="shared" si="272"/>
        <v>0</v>
      </c>
      <c r="R3476" s="63">
        <v>1</v>
      </c>
      <c r="S3476" s="27">
        <v>0</v>
      </c>
      <c r="T3476" s="27">
        <v>162.18</v>
      </c>
      <c r="U3476" s="64">
        <f t="shared" si="273"/>
        <v>0</v>
      </c>
      <c r="V3476" s="65">
        <f t="shared" si="274"/>
        <v>162.18</v>
      </c>
    </row>
    <row r="3477" spans="1:22" x14ac:dyDescent="0.25">
      <c r="A3477" s="1" t="s">
        <v>3739</v>
      </c>
      <c r="B3477" t="s">
        <v>67</v>
      </c>
      <c r="C3477" t="s">
        <v>1785</v>
      </c>
      <c r="D3477" t="s">
        <v>1786</v>
      </c>
      <c r="E3477" t="s">
        <v>3</v>
      </c>
      <c r="F3477">
        <f t="shared" si="270"/>
        <v>7</v>
      </c>
      <c r="G3477" t="s">
        <v>3787</v>
      </c>
      <c r="H3477" t="s">
        <v>3782</v>
      </c>
      <c r="I3477" t="s">
        <v>3785</v>
      </c>
      <c r="J3477" t="s">
        <v>4397</v>
      </c>
      <c r="K3477" s="46">
        <v>0.98560000000000003</v>
      </c>
      <c r="L3477" s="27">
        <v>0</v>
      </c>
      <c r="M3477" s="27">
        <v>16.95</v>
      </c>
      <c r="N3477" s="27">
        <v>91.17</v>
      </c>
      <c r="O3477" s="70">
        <f t="shared" si="271"/>
        <v>108.12</v>
      </c>
      <c r="P3477" s="76">
        <v>1.4452565353709432</v>
      </c>
      <c r="Q3477" s="66">
        <f t="shared" si="272"/>
        <v>131.76</v>
      </c>
      <c r="R3477" s="63">
        <v>1</v>
      </c>
      <c r="S3477" s="27">
        <v>0</v>
      </c>
      <c r="T3477" s="27">
        <v>108.12</v>
      </c>
      <c r="U3477" s="64">
        <f t="shared" si="273"/>
        <v>131.76</v>
      </c>
      <c r="V3477" s="65">
        <f t="shared" si="274"/>
        <v>239.88</v>
      </c>
    </row>
    <row r="3478" spans="1:22" x14ac:dyDescent="0.25">
      <c r="A3478" s="1" t="s">
        <v>3739</v>
      </c>
      <c r="B3478" t="s">
        <v>67</v>
      </c>
      <c r="C3478" t="s">
        <v>1785</v>
      </c>
      <c r="D3478" t="s">
        <v>1786</v>
      </c>
      <c r="E3478" t="s">
        <v>3</v>
      </c>
      <c r="F3478">
        <f t="shared" si="270"/>
        <v>7</v>
      </c>
      <c r="G3478" t="s">
        <v>4050</v>
      </c>
      <c r="H3478" t="s">
        <v>3782</v>
      </c>
      <c r="I3478" t="s">
        <v>3785</v>
      </c>
      <c r="J3478" t="s">
        <v>4397</v>
      </c>
      <c r="K3478" s="46">
        <v>2.464</v>
      </c>
      <c r="L3478" s="27">
        <v>0</v>
      </c>
      <c r="M3478" s="27">
        <v>42.38</v>
      </c>
      <c r="N3478" s="27">
        <v>227.91999999999996</v>
      </c>
      <c r="O3478" s="70">
        <f t="shared" si="271"/>
        <v>270.29999999999995</v>
      </c>
      <c r="P3478" s="76">
        <v>1.4452565353709432</v>
      </c>
      <c r="Q3478" s="66">
        <f t="shared" si="272"/>
        <v>329.4</v>
      </c>
      <c r="R3478" s="63">
        <v>1</v>
      </c>
      <c r="S3478" s="27">
        <v>0</v>
      </c>
      <c r="T3478" s="27">
        <v>270.3</v>
      </c>
      <c r="U3478" s="64">
        <f t="shared" si="273"/>
        <v>329.4</v>
      </c>
      <c r="V3478" s="65">
        <f t="shared" si="274"/>
        <v>599.70000000000005</v>
      </c>
    </row>
    <row r="3479" spans="1:22" x14ac:dyDescent="0.25">
      <c r="A3479" s="1" t="s">
        <v>3739</v>
      </c>
      <c r="B3479" t="s">
        <v>67</v>
      </c>
      <c r="C3479" t="s">
        <v>1787</v>
      </c>
      <c r="D3479" t="s">
        <v>309</v>
      </c>
      <c r="E3479" t="s">
        <v>3</v>
      </c>
      <c r="F3479">
        <f t="shared" si="270"/>
        <v>7</v>
      </c>
      <c r="G3479" t="s">
        <v>3778</v>
      </c>
      <c r="H3479" t="s">
        <v>3779</v>
      </c>
      <c r="I3479" t="s">
        <v>3780</v>
      </c>
      <c r="J3479" t="s">
        <v>4397</v>
      </c>
      <c r="K3479" s="46">
        <v>0.6956</v>
      </c>
      <c r="L3479" s="27">
        <v>0</v>
      </c>
      <c r="M3479" s="27">
        <v>0</v>
      </c>
      <c r="N3479" s="27">
        <v>4.66</v>
      </c>
      <c r="O3479" s="70">
        <f t="shared" si="271"/>
        <v>4.66</v>
      </c>
      <c r="P3479" s="76">
        <v>1.4453734671125975</v>
      </c>
      <c r="Q3479" s="66">
        <f t="shared" si="272"/>
        <v>6.74</v>
      </c>
      <c r="R3479" s="63">
        <v>1</v>
      </c>
      <c r="S3479" s="27">
        <v>0</v>
      </c>
      <c r="T3479" s="27">
        <v>4.66</v>
      </c>
      <c r="U3479" s="64">
        <f t="shared" si="273"/>
        <v>6.74</v>
      </c>
      <c r="V3479" s="65">
        <f t="shared" si="274"/>
        <v>11.4</v>
      </c>
    </row>
    <row r="3480" spans="1:22" x14ac:dyDescent="0.25">
      <c r="A3480" s="1" t="s">
        <v>3739</v>
      </c>
      <c r="B3480" t="s">
        <v>67</v>
      </c>
      <c r="C3480" t="s">
        <v>1787</v>
      </c>
      <c r="D3480" t="s">
        <v>309</v>
      </c>
      <c r="E3480" t="s">
        <v>3</v>
      </c>
      <c r="F3480">
        <f t="shared" si="270"/>
        <v>7</v>
      </c>
      <c r="G3480" t="s">
        <v>3902</v>
      </c>
      <c r="H3480" t="s">
        <v>3782</v>
      </c>
      <c r="I3480" t="s">
        <v>3783</v>
      </c>
      <c r="J3480" t="s">
        <v>4397</v>
      </c>
      <c r="K3480" s="46">
        <v>1.5</v>
      </c>
      <c r="L3480" s="27">
        <v>10.050000000000001</v>
      </c>
      <c r="M3480" s="27">
        <v>0</v>
      </c>
      <c r="N3480" s="27">
        <v>0</v>
      </c>
      <c r="O3480" s="70">
        <f t="shared" si="271"/>
        <v>10.050000000000001</v>
      </c>
      <c r="P3480" s="76">
        <v>0</v>
      </c>
      <c r="Q3480" s="66">
        <f t="shared" si="272"/>
        <v>0</v>
      </c>
      <c r="R3480" s="63">
        <v>1</v>
      </c>
      <c r="S3480" s="27">
        <v>0</v>
      </c>
      <c r="T3480" s="27">
        <v>10.050000000000001</v>
      </c>
      <c r="U3480" s="64">
        <f t="shared" si="273"/>
        <v>0</v>
      </c>
      <c r="V3480" s="65">
        <f t="shared" si="274"/>
        <v>10.050000000000001</v>
      </c>
    </row>
    <row r="3481" spans="1:22" x14ac:dyDescent="0.25">
      <c r="A3481" s="1" t="s">
        <v>3739</v>
      </c>
      <c r="B3481" t="s">
        <v>67</v>
      </c>
      <c r="C3481" t="s">
        <v>1787</v>
      </c>
      <c r="D3481" t="s">
        <v>309</v>
      </c>
      <c r="E3481" t="s">
        <v>3</v>
      </c>
      <c r="F3481">
        <f t="shared" si="270"/>
        <v>7</v>
      </c>
      <c r="G3481" t="s">
        <v>3983</v>
      </c>
      <c r="H3481" t="s">
        <v>3782</v>
      </c>
      <c r="I3481" t="s">
        <v>3785</v>
      </c>
      <c r="J3481" t="s">
        <v>4397</v>
      </c>
      <c r="K3481" s="46">
        <v>1.9822</v>
      </c>
      <c r="L3481" s="27">
        <v>0</v>
      </c>
      <c r="M3481" s="27">
        <v>0</v>
      </c>
      <c r="N3481" s="27">
        <v>13.279999999999998</v>
      </c>
      <c r="O3481" s="70">
        <f t="shared" si="271"/>
        <v>13.279999999999998</v>
      </c>
      <c r="P3481" s="76">
        <v>1.4453734671125975</v>
      </c>
      <c r="Q3481" s="66">
        <f t="shared" si="272"/>
        <v>19.190000000000001</v>
      </c>
      <c r="R3481" s="63">
        <v>1</v>
      </c>
      <c r="S3481" s="27">
        <v>0</v>
      </c>
      <c r="T3481" s="27">
        <v>13.28</v>
      </c>
      <c r="U3481" s="64">
        <f t="shared" si="273"/>
        <v>19.190000000000001</v>
      </c>
      <c r="V3481" s="65">
        <f t="shared" si="274"/>
        <v>32.47</v>
      </c>
    </row>
    <row r="3482" spans="1:22" x14ac:dyDescent="0.25">
      <c r="A3482" s="1" t="s">
        <v>3739</v>
      </c>
      <c r="B3482" t="s">
        <v>67</v>
      </c>
      <c r="C3482" t="s">
        <v>1788</v>
      </c>
      <c r="D3482" t="s">
        <v>1789</v>
      </c>
      <c r="E3482" t="s">
        <v>3</v>
      </c>
      <c r="F3482">
        <f t="shared" si="270"/>
        <v>7</v>
      </c>
      <c r="G3482" t="s">
        <v>3778</v>
      </c>
      <c r="H3482" t="s">
        <v>3779</v>
      </c>
      <c r="I3482" t="s">
        <v>3780</v>
      </c>
      <c r="J3482" t="s">
        <v>4397</v>
      </c>
      <c r="K3482" s="46">
        <v>0.80320000000000003</v>
      </c>
      <c r="L3482" s="27">
        <v>0</v>
      </c>
      <c r="M3482" s="27">
        <v>92.93</v>
      </c>
      <c r="N3482" s="27">
        <v>0</v>
      </c>
      <c r="O3482" s="70">
        <f t="shared" si="271"/>
        <v>92.93</v>
      </c>
      <c r="P3482" s="76">
        <v>0</v>
      </c>
      <c r="Q3482" s="66">
        <f t="shared" si="272"/>
        <v>0</v>
      </c>
      <c r="R3482" s="63">
        <v>0</v>
      </c>
      <c r="S3482" s="27">
        <v>0</v>
      </c>
      <c r="T3482" s="27">
        <v>92.93</v>
      </c>
      <c r="U3482" s="64">
        <f t="shared" si="273"/>
        <v>0</v>
      </c>
      <c r="V3482" s="65">
        <f t="shared" si="274"/>
        <v>92.93</v>
      </c>
    </row>
    <row r="3483" spans="1:22" x14ac:dyDescent="0.25">
      <c r="A3483" s="1" t="s">
        <v>3739</v>
      </c>
      <c r="B3483" t="s">
        <v>67</v>
      </c>
      <c r="C3483" t="s">
        <v>1788</v>
      </c>
      <c r="D3483" t="s">
        <v>1789</v>
      </c>
      <c r="E3483" t="s">
        <v>3</v>
      </c>
      <c r="F3483">
        <f t="shared" si="270"/>
        <v>7</v>
      </c>
      <c r="G3483" t="s">
        <v>3900</v>
      </c>
      <c r="H3483" t="s">
        <v>3779</v>
      </c>
      <c r="I3483" t="s">
        <v>3780</v>
      </c>
      <c r="J3483" t="s">
        <v>4397</v>
      </c>
      <c r="K3483" s="46">
        <v>1.849</v>
      </c>
      <c r="L3483" s="27">
        <v>0</v>
      </c>
      <c r="M3483" s="27">
        <v>213.93</v>
      </c>
      <c r="N3483" s="27">
        <v>0</v>
      </c>
      <c r="O3483" s="70">
        <f t="shared" si="271"/>
        <v>213.93</v>
      </c>
      <c r="P3483" s="76">
        <v>0</v>
      </c>
      <c r="Q3483" s="66">
        <f t="shared" si="272"/>
        <v>0</v>
      </c>
      <c r="R3483" s="63">
        <v>0</v>
      </c>
      <c r="S3483" s="27">
        <v>0</v>
      </c>
      <c r="T3483" s="27">
        <v>213.93</v>
      </c>
      <c r="U3483" s="64">
        <f t="shared" si="273"/>
        <v>0</v>
      </c>
      <c r="V3483" s="65">
        <f t="shared" si="274"/>
        <v>213.93</v>
      </c>
    </row>
    <row r="3484" spans="1:22" x14ac:dyDescent="0.25">
      <c r="A3484" s="1" t="s">
        <v>3739</v>
      </c>
      <c r="B3484" t="s">
        <v>67</v>
      </c>
      <c r="C3484" t="s">
        <v>1788</v>
      </c>
      <c r="D3484" t="s">
        <v>1789</v>
      </c>
      <c r="E3484" t="s">
        <v>3</v>
      </c>
      <c r="F3484">
        <f t="shared" si="270"/>
        <v>7</v>
      </c>
      <c r="G3484" t="s">
        <v>3902</v>
      </c>
      <c r="H3484" t="s">
        <v>3782</v>
      </c>
      <c r="I3484" t="s">
        <v>3783</v>
      </c>
      <c r="J3484" t="s">
        <v>4397</v>
      </c>
      <c r="K3484" s="46">
        <v>1.5</v>
      </c>
      <c r="L3484" s="27">
        <v>0</v>
      </c>
      <c r="M3484" s="27">
        <v>173.55</v>
      </c>
      <c r="N3484" s="27">
        <v>0</v>
      </c>
      <c r="O3484" s="70">
        <f t="shared" si="271"/>
        <v>173.55</v>
      </c>
      <c r="P3484" s="76">
        <v>0</v>
      </c>
      <c r="Q3484" s="66">
        <f t="shared" si="272"/>
        <v>0</v>
      </c>
      <c r="R3484" s="63">
        <v>0</v>
      </c>
      <c r="S3484" s="27">
        <v>0</v>
      </c>
      <c r="T3484" s="27">
        <v>173.55</v>
      </c>
      <c r="U3484" s="64">
        <f t="shared" si="273"/>
        <v>0</v>
      </c>
      <c r="V3484" s="65">
        <f t="shared" si="274"/>
        <v>173.55</v>
      </c>
    </row>
    <row r="3485" spans="1:22" x14ac:dyDescent="0.25">
      <c r="A3485" s="1" t="s">
        <v>3739</v>
      </c>
      <c r="B3485" t="s">
        <v>67</v>
      </c>
      <c r="C3485" t="s">
        <v>1788</v>
      </c>
      <c r="D3485" t="s">
        <v>1789</v>
      </c>
      <c r="E3485" t="s">
        <v>3</v>
      </c>
      <c r="F3485">
        <f t="shared" si="270"/>
        <v>7</v>
      </c>
      <c r="G3485" t="s">
        <v>3787</v>
      </c>
      <c r="H3485" t="s">
        <v>3782</v>
      </c>
      <c r="I3485" t="s">
        <v>3785</v>
      </c>
      <c r="J3485" t="s">
        <v>4397</v>
      </c>
      <c r="K3485" s="46">
        <v>1.9803999999999999</v>
      </c>
      <c r="L3485" s="27">
        <v>0</v>
      </c>
      <c r="M3485" s="27">
        <v>229.13</v>
      </c>
      <c r="N3485" s="27">
        <v>0</v>
      </c>
      <c r="O3485" s="70">
        <f t="shared" si="271"/>
        <v>229.13</v>
      </c>
      <c r="P3485" s="76">
        <v>0</v>
      </c>
      <c r="Q3485" s="66">
        <f t="shared" si="272"/>
        <v>0</v>
      </c>
      <c r="R3485" s="63">
        <v>0</v>
      </c>
      <c r="S3485" s="27">
        <v>0</v>
      </c>
      <c r="T3485" s="27">
        <v>229.13</v>
      </c>
      <c r="U3485" s="64">
        <f t="shared" si="273"/>
        <v>0</v>
      </c>
      <c r="V3485" s="65">
        <f t="shared" si="274"/>
        <v>229.13</v>
      </c>
    </row>
    <row r="3486" spans="1:22" x14ac:dyDescent="0.25">
      <c r="A3486" s="1" t="s">
        <v>3739</v>
      </c>
      <c r="B3486" t="s">
        <v>67</v>
      </c>
      <c r="C3486" t="s">
        <v>1790</v>
      </c>
      <c r="D3486" t="s">
        <v>63</v>
      </c>
      <c r="E3486" t="s">
        <v>3</v>
      </c>
      <c r="F3486">
        <f t="shared" si="270"/>
        <v>7</v>
      </c>
      <c r="G3486" t="s">
        <v>3778</v>
      </c>
      <c r="H3486" t="s">
        <v>3779</v>
      </c>
      <c r="I3486" t="s">
        <v>3780</v>
      </c>
      <c r="J3486" t="s">
        <v>4397</v>
      </c>
      <c r="K3486" s="46">
        <v>0.75700000000000001</v>
      </c>
      <c r="L3486" s="27">
        <v>0</v>
      </c>
      <c r="M3486" s="27">
        <v>61.62</v>
      </c>
      <c r="N3486" s="27">
        <v>0</v>
      </c>
      <c r="O3486" s="70">
        <f t="shared" si="271"/>
        <v>61.62</v>
      </c>
      <c r="P3486" s="76">
        <v>0</v>
      </c>
      <c r="Q3486" s="66">
        <f t="shared" si="272"/>
        <v>0</v>
      </c>
      <c r="R3486" s="63">
        <v>0</v>
      </c>
      <c r="S3486" s="27">
        <v>0</v>
      </c>
      <c r="T3486" s="27">
        <v>61.62</v>
      </c>
      <c r="U3486" s="64">
        <f t="shared" si="273"/>
        <v>0</v>
      </c>
      <c r="V3486" s="65">
        <f t="shared" si="274"/>
        <v>61.62</v>
      </c>
    </row>
    <row r="3487" spans="1:22" x14ac:dyDescent="0.25">
      <c r="A3487" s="1" t="s">
        <v>3739</v>
      </c>
      <c r="B3487" t="s">
        <v>67</v>
      </c>
      <c r="C3487" t="s">
        <v>1790</v>
      </c>
      <c r="D3487" t="s">
        <v>63</v>
      </c>
      <c r="E3487" t="s">
        <v>3</v>
      </c>
      <c r="F3487">
        <f t="shared" si="270"/>
        <v>7</v>
      </c>
      <c r="G3487" t="s">
        <v>3923</v>
      </c>
      <c r="H3487" t="s">
        <v>3782</v>
      </c>
      <c r="I3487" t="s">
        <v>3785</v>
      </c>
      <c r="J3487" t="s">
        <v>4397</v>
      </c>
      <c r="K3487" s="46">
        <v>0.2482</v>
      </c>
      <c r="L3487" s="27">
        <v>0</v>
      </c>
      <c r="M3487" s="27">
        <v>20.2</v>
      </c>
      <c r="N3487" s="27">
        <v>0</v>
      </c>
      <c r="O3487" s="70">
        <f t="shared" si="271"/>
        <v>20.2</v>
      </c>
      <c r="P3487" s="76">
        <v>0</v>
      </c>
      <c r="Q3487" s="66">
        <f t="shared" si="272"/>
        <v>0</v>
      </c>
      <c r="R3487" s="63">
        <v>0</v>
      </c>
      <c r="S3487" s="27">
        <v>0</v>
      </c>
      <c r="T3487" s="27">
        <v>20.2</v>
      </c>
      <c r="U3487" s="64">
        <f t="shared" si="273"/>
        <v>0</v>
      </c>
      <c r="V3487" s="65">
        <f t="shared" si="274"/>
        <v>20.2</v>
      </c>
    </row>
    <row r="3488" spans="1:22" x14ac:dyDescent="0.25">
      <c r="A3488" s="1" t="s">
        <v>3739</v>
      </c>
      <c r="B3488" t="s">
        <v>67</v>
      </c>
      <c r="C3488" t="s">
        <v>1790</v>
      </c>
      <c r="D3488" t="s">
        <v>63</v>
      </c>
      <c r="E3488" t="s">
        <v>3</v>
      </c>
      <c r="F3488">
        <f t="shared" si="270"/>
        <v>7</v>
      </c>
      <c r="G3488" t="s">
        <v>3902</v>
      </c>
      <c r="H3488" t="s">
        <v>3782</v>
      </c>
      <c r="I3488" t="s">
        <v>3783</v>
      </c>
      <c r="J3488" t="s">
        <v>4397</v>
      </c>
      <c r="K3488" s="46">
        <v>1.4892000000000001</v>
      </c>
      <c r="L3488" s="27">
        <v>0</v>
      </c>
      <c r="M3488" s="27">
        <v>121.22</v>
      </c>
      <c r="N3488" s="27">
        <v>0</v>
      </c>
      <c r="O3488" s="70">
        <f t="shared" si="271"/>
        <v>121.22</v>
      </c>
      <c r="P3488" s="76">
        <v>0</v>
      </c>
      <c r="Q3488" s="66">
        <f t="shared" si="272"/>
        <v>0</v>
      </c>
      <c r="R3488" s="63">
        <v>0</v>
      </c>
      <c r="S3488" s="27">
        <v>0</v>
      </c>
      <c r="T3488" s="27">
        <v>121.22</v>
      </c>
      <c r="U3488" s="64">
        <f t="shared" si="273"/>
        <v>0</v>
      </c>
      <c r="V3488" s="65">
        <f t="shared" si="274"/>
        <v>121.22</v>
      </c>
    </row>
    <row r="3489" spans="1:22" x14ac:dyDescent="0.25">
      <c r="A3489" s="1" t="s">
        <v>3739</v>
      </c>
      <c r="B3489" t="s">
        <v>67</v>
      </c>
      <c r="C3489" t="s">
        <v>1790</v>
      </c>
      <c r="D3489" t="s">
        <v>63</v>
      </c>
      <c r="E3489" t="s">
        <v>3</v>
      </c>
      <c r="F3489">
        <f t="shared" si="270"/>
        <v>7</v>
      </c>
      <c r="G3489" t="s">
        <v>3787</v>
      </c>
      <c r="H3489" t="s">
        <v>3782</v>
      </c>
      <c r="I3489" t="s">
        <v>3785</v>
      </c>
      <c r="J3489" t="s">
        <v>4397</v>
      </c>
      <c r="K3489" s="46">
        <v>0.99280000000000002</v>
      </c>
      <c r="L3489" s="27">
        <v>0</v>
      </c>
      <c r="M3489" s="27">
        <v>80.81</v>
      </c>
      <c r="N3489" s="27">
        <v>0</v>
      </c>
      <c r="O3489" s="70">
        <f t="shared" si="271"/>
        <v>80.81</v>
      </c>
      <c r="P3489" s="76">
        <v>0</v>
      </c>
      <c r="Q3489" s="66">
        <f t="shared" si="272"/>
        <v>0</v>
      </c>
      <c r="R3489" s="63">
        <v>0</v>
      </c>
      <c r="S3489" s="27">
        <v>0</v>
      </c>
      <c r="T3489" s="27">
        <v>80.81</v>
      </c>
      <c r="U3489" s="64">
        <f t="shared" si="273"/>
        <v>0</v>
      </c>
      <c r="V3489" s="65">
        <f t="shared" si="274"/>
        <v>80.81</v>
      </c>
    </row>
    <row r="3490" spans="1:22" x14ac:dyDescent="0.25">
      <c r="A3490" s="1" t="s">
        <v>3739</v>
      </c>
      <c r="B3490" t="s">
        <v>67</v>
      </c>
      <c r="C3490" t="s">
        <v>1790</v>
      </c>
      <c r="D3490" t="s">
        <v>63</v>
      </c>
      <c r="E3490" t="s">
        <v>3</v>
      </c>
      <c r="F3490">
        <f t="shared" si="270"/>
        <v>7</v>
      </c>
      <c r="G3490" t="s">
        <v>4051</v>
      </c>
      <c r="H3490" t="s">
        <v>3782</v>
      </c>
      <c r="I3490" t="s">
        <v>3785</v>
      </c>
      <c r="J3490" t="s">
        <v>4397</v>
      </c>
      <c r="K3490" s="46">
        <v>0.37230000000000002</v>
      </c>
      <c r="L3490" s="27">
        <v>0</v>
      </c>
      <c r="M3490" s="27">
        <v>30.31</v>
      </c>
      <c r="N3490" s="27">
        <v>0</v>
      </c>
      <c r="O3490" s="70">
        <f t="shared" si="271"/>
        <v>30.31</v>
      </c>
      <c r="P3490" s="76">
        <v>0</v>
      </c>
      <c r="Q3490" s="66">
        <f t="shared" si="272"/>
        <v>0</v>
      </c>
      <c r="R3490" s="63">
        <v>0</v>
      </c>
      <c r="S3490" s="27">
        <v>0</v>
      </c>
      <c r="T3490" s="27">
        <v>30.31</v>
      </c>
      <c r="U3490" s="64">
        <f t="shared" si="273"/>
        <v>0</v>
      </c>
      <c r="V3490" s="65">
        <f t="shared" si="274"/>
        <v>30.31</v>
      </c>
    </row>
    <row r="3491" spans="1:22" x14ac:dyDescent="0.25">
      <c r="A3491" s="1" t="s">
        <v>3739</v>
      </c>
      <c r="B3491" t="s">
        <v>67</v>
      </c>
      <c r="C3491" t="s">
        <v>1791</v>
      </c>
      <c r="D3491" t="s">
        <v>1643</v>
      </c>
      <c r="E3491" t="s">
        <v>3</v>
      </c>
      <c r="F3491">
        <f t="shared" si="270"/>
        <v>7</v>
      </c>
      <c r="G3491" t="s">
        <v>3778</v>
      </c>
      <c r="H3491" t="s">
        <v>3779</v>
      </c>
      <c r="I3491" t="s">
        <v>3780</v>
      </c>
      <c r="J3491" t="s">
        <v>4397</v>
      </c>
      <c r="K3491" s="46">
        <v>0.6583</v>
      </c>
      <c r="L3491" s="27">
        <v>0</v>
      </c>
      <c r="M3491" s="27">
        <v>22.18</v>
      </c>
      <c r="N3491" s="27">
        <v>0</v>
      </c>
      <c r="O3491" s="70">
        <f t="shared" si="271"/>
        <v>22.18</v>
      </c>
      <c r="P3491" s="76">
        <v>0</v>
      </c>
      <c r="Q3491" s="66">
        <f t="shared" si="272"/>
        <v>0</v>
      </c>
      <c r="R3491" s="63">
        <v>0</v>
      </c>
      <c r="S3491" s="27">
        <v>0</v>
      </c>
      <c r="T3491" s="27">
        <v>22.18</v>
      </c>
      <c r="U3491" s="64">
        <f t="shared" si="273"/>
        <v>0</v>
      </c>
      <c r="V3491" s="65">
        <f t="shared" si="274"/>
        <v>22.18</v>
      </c>
    </row>
    <row r="3492" spans="1:22" x14ac:dyDescent="0.25">
      <c r="A3492" s="1" t="s">
        <v>3739</v>
      </c>
      <c r="B3492" t="s">
        <v>67</v>
      </c>
      <c r="C3492" t="s">
        <v>1791</v>
      </c>
      <c r="D3492" t="s">
        <v>1643</v>
      </c>
      <c r="E3492" t="s">
        <v>3</v>
      </c>
      <c r="F3492">
        <f t="shared" si="270"/>
        <v>7</v>
      </c>
      <c r="G3492" t="s">
        <v>4052</v>
      </c>
      <c r="H3492" t="s">
        <v>3782</v>
      </c>
      <c r="I3492" t="s">
        <v>3783</v>
      </c>
      <c r="J3492" t="s">
        <v>4397</v>
      </c>
      <c r="K3492" s="46">
        <v>0.83640000000000003</v>
      </c>
      <c r="L3492" s="27">
        <v>0</v>
      </c>
      <c r="M3492" s="27">
        <v>28.19</v>
      </c>
      <c r="N3492" s="27">
        <v>0</v>
      </c>
      <c r="O3492" s="70">
        <f t="shared" si="271"/>
        <v>28.19</v>
      </c>
      <c r="P3492" s="76">
        <v>0</v>
      </c>
      <c r="Q3492" s="66">
        <f t="shared" si="272"/>
        <v>0</v>
      </c>
      <c r="R3492" s="63">
        <v>0</v>
      </c>
      <c r="S3492" s="27">
        <v>0</v>
      </c>
      <c r="T3492" s="27">
        <v>28.19</v>
      </c>
      <c r="U3492" s="64">
        <f t="shared" si="273"/>
        <v>0</v>
      </c>
      <c r="V3492" s="65">
        <f t="shared" si="274"/>
        <v>28.19</v>
      </c>
    </row>
    <row r="3493" spans="1:22" x14ac:dyDescent="0.25">
      <c r="A3493" s="1" t="s">
        <v>3739</v>
      </c>
      <c r="B3493" t="s">
        <v>67</v>
      </c>
      <c r="C3493" t="s">
        <v>1791</v>
      </c>
      <c r="D3493" t="s">
        <v>1643</v>
      </c>
      <c r="E3493" t="s">
        <v>3</v>
      </c>
      <c r="F3493">
        <f t="shared" si="270"/>
        <v>7</v>
      </c>
      <c r="G3493" t="s">
        <v>3902</v>
      </c>
      <c r="H3493" t="s">
        <v>3782</v>
      </c>
      <c r="I3493" t="s">
        <v>3783</v>
      </c>
      <c r="J3493" t="s">
        <v>4397</v>
      </c>
      <c r="K3493" s="46">
        <v>0.83650000000000002</v>
      </c>
      <c r="L3493" s="27">
        <v>0</v>
      </c>
      <c r="M3493" s="27">
        <v>28.19</v>
      </c>
      <c r="N3493" s="27">
        <v>0</v>
      </c>
      <c r="O3493" s="70">
        <f t="shared" si="271"/>
        <v>28.19</v>
      </c>
      <c r="P3493" s="76">
        <v>0</v>
      </c>
      <c r="Q3493" s="66">
        <f t="shared" si="272"/>
        <v>0</v>
      </c>
      <c r="R3493" s="63">
        <v>0</v>
      </c>
      <c r="S3493" s="27">
        <v>0</v>
      </c>
      <c r="T3493" s="27">
        <v>28.19</v>
      </c>
      <c r="U3493" s="64">
        <f t="shared" si="273"/>
        <v>0</v>
      </c>
      <c r="V3493" s="65">
        <f t="shared" si="274"/>
        <v>28.19</v>
      </c>
    </row>
    <row r="3494" spans="1:22" x14ac:dyDescent="0.25">
      <c r="A3494" s="1" t="s">
        <v>3739</v>
      </c>
      <c r="B3494" t="s">
        <v>67</v>
      </c>
      <c r="C3494" t="s">
        <v>1791</v>
      </c>
      <c r="D3494" t="s">
        <v>1643</v>
      </c>
      <c r="E3494" t="s">
        <v>3</v>
      </c>
      <c r="F3494">
        <f t="shared" si="270"/>
        <v>7</v>
      </c>
      <c r="G3494" t="s">
        <v>3787</v>
      </c>
      <c r="H3494" t="s">
        <v>3782</v>
      </c>
      <c r="I3494" t="s">
        <v>3785</v>
      </c>
      <c r="J3494" t="s">
        <v>4397</v>
      </c>
      <c r="K3494" s="46">
        <v>0.83650000000000002</v>
      </c>
      <c r="L3494" s="27">
        <v>0</v>
      </c>
      <c r="M3494" s="27">
        <v>28.19</v>
      </c>
      <c r="N3494" s="27">
        <v>0</v>
      </c>
      <c r="O3494" s="70">
        <f t="shared" si="271"/>
        <v>28.19</v>
      </c>
      <c r="P3494" s="76">
        <v>0</v>
      </c>
      <c r="Q3494" s="66">
        <f t="shared" si="272"/>
        <v>0</v>
      </c>
      <c r="R3494" s="63">
        <v>0</v>
      </c>
      <c r="S3494" s="27">
        <v>0</v>
      </c>
      <c r="T3494" s="27">
        <v>28.19</v>
      </c>
      <c r="U3494" s="64">
        <f t="shared" si="273"/>
        <v>0</v>
      </c>
      <c r="V3494" s="65">
        <f t="shared" si="274"/>
        <v>28.19</v>
      </c>
    </row>
    <row r="3495" spans="1:22" x14ac:dyDescent="0.25">
      <c r="A3495" s="1" t="s">
        <v>3739</v>
      </c>
      <c r="B3495" t="s">
        <v>67</v>
      </c>
      <c r="C3495" t="s">
        <v>1791</v>
      </c>
      <c r="D3495" t="s">
        <v>1643</v>
      </c>
      <c r="E3495" t="s">
        <v>3</v>
      </c>
      <c r="F3495">
        <f t="shared" si="270"/>
        <v>7</v>
      </c>
      <c r="G3495" t="s">
        <v>3869</v>
      </c>
      <c r="H3495" t="s">
        <v>3782</v>
      </c>
      <c r="I3495" t="s">
        <v>3785</v>
      </c>
      <c r="J3495" t="s">
        <v>4397</v>
      </c>
      <c r="K3495" s="46">
        <v>1.6729000000000001</v>
      </c>
      <c r="L3495" s="27">
        <v>0</v>
      </c>
      <c r="M3495" s="27">
        <v>56.38</v>
      </c>
      <c r="N3495" s="27">
        <v>0</v>
      </c>
      <c r="O3495" s="70">
        <f t="shared" si="271"/>
        <v>56.38</v>
      </c>
      <c r="P3495" s="76">
        <v>0</v>
      </c>
      <c r="Q3495" s="66">
        <f t="shared" si="272"/>
        <v>0</v>
      </c>
      <c r="R3495" s="63">
        <v>0</v>
      </c>
      <c r="S3495" s="27">
        <v>0</v>
      </c>
      <c r="T3495" s="27">
        <v>56.38</v>
      </c>
      <c r="U3495" s="64">
        <f t="shared" si="273"/>
        <v>0</v>
      </c>
      <c r="V3495" s="65">
        <f t="shared" si="274"/>
        <v>56.38</v>
      </c>
    </row>
    <row r="3496" spans="1:22" x14ac:dyDescent="0.25">
      <c r="A3496" s="1" t="s">
        <v>3739</v>
      </c>
      <c r="B3496" t="s">
        <v>67</v>
      </c>
      <c r="C3496" t="s">
        <v>1792</v>
      </c>
      <c r="D3496" t="s">
        <v>516</v>
      </c>
      <c r="E3496" t="s">
        <v>3</v>
      </c>
      <c r="F3496">
        <f t="shared" si="270"/>
        <v>7</v>
      </c>
      <c r="G3496" t="s">
        <v>3778</v>
      </c>
      <c r="H3496" t="s">
        <v>3779</v>
      </c>
      <c r="I3496" t="s">
        <v>3780</v>
      </c>
      <c r="J3496" t="s">
        <v>4397</v>
      </c>
      <c r="K3496" s="46">
        <v>0.90200000000000002</v>
      </c>
      <c r="L3496" s="27">
        <v>0</v>
      </c>
      <c r="M3496" s="27">
        <v>164.52</v>
      </c>
      <c r="N3496" s="27">
        <v>0</v>
      </c>
      <c r="O3496" s="70">
        <f t="shared" si="271"/>
        <v>164.52</v>
      </c>
      <c r="P3496" s="76">
        <v>0</v>
      </c>
      <c r="Q3496" s="66">
        <f t="shared" si="272"/>
        <v>0</v>
      </c>
      <c r="R3496" s="63">
        <v>0</v>
      </c>
      <c r="S3496" s="27">
        <v>0</v>
      </c>
      <c r="T3496" s="27">
        <v>164.52</v>
      </c>
      <c r="U3496" s="64">
        <f t="shared" si="273"/>
        <v>0</v>
      </c>
      <c r="V3496" s="65">
        <f t="shared" si="274"/>
        <v>164.52</v>
      </c>
    </row>
    <row r="3497" spans="1:22" x14ac:dyDescent="0.25">
      <c r="A3497" s="1" t="s">
        <v>3739</v>
      </c>
      <c r="B3497" t="s">
        <v>67</v>
      </c>
      <c r="C3497" t="s">
        <v>1793</v>
      </c>
      <c r="D3497" t="s">
        <v>866</v>
      </c>
      <c r="E3497" t="s">
        <v>3</v>
      </c>
      <c r="F3497">
        <f t="shared" si="270"/>
        <v>7</v>
      </c>
      <c r="G3497" t="s">
        <v>3778</v>
      </c>
      <c r="H3497" t="s">
        <v>3779</v>
      </c>
      <c r="I3497" t="s">
        <v>3780</v>
      </c>
      <c r="J3497" t="s">
        <v>4397</v>
      </c>
      <c r="K3497" s="46">
        <v>0.77729999999999999</v>
      </c>
      <c r="L3497" s="27">
        <v>0</v>
      </c>
      <c r="M3497" s="27">
        <v>28.29</v>
      </c>
      <c r="N3497" s="27">
        <v>0</v>
      </c>
      <c r="O3497" s="70">
        <f t="shared" si="271"/>
        <v>28.29</v>
      </c>
      <c r="P3497" s="76">
        <v>0</v>
      </c>
      <c r="Q3497" s="66">
        <f t="shared" si="272"/>
        <v>0</v>
      </c>
      <c r="R3497" s="63">
        <v>0</v>
      </c>
      <c r="S3497" s="27">
        <v>0</v>
      </c>
      <c r="T3497" s="27">
        <v>28.29</v>
      </c>
      <c r="U3497" s="64">
        <f t="shared" si="273"/>
        <v>0</v>
      </c>
      <c r="V3497" s="65">
        <f t="shared" si="274"/>
        <v>28.29</v>
      </c>
    </row>
    <row r="3498" spans="1:22" x14ac:dyDescent="0.25">
      <c r="A3498" s="1" t="s">
        <v>3739</v>
      </c>
      <c r="B3498" t="s">
        <v>67</v>
      </c>
      <c r="C3498" t="s">
        <v>1794</v>
      </c>
      <c r="D3498" t="s">
        <v>1795</v>
      </c>
      <c r="E3498" t="s">
        <v>3</v>
      </c>
      <c r="F3498">
        <f t="shared" si="270"/>
        <v>7</v>
      </c>
      <c r="G3498" t="s">
        <v>3778</v>
      </c>
      <c r="H3498" t="s">
        <v>3779</v>
      </c>
      <c r="I3498" t="s">
        <v>3780</v>
      </c>
      <c r="J3498" t="s">
        <v>4397</v>
      </c>
      <c r="K3498" s="46">
        <v>0.87439999999999996</v>
      </c>
      <c r="L3498" s="27">
        <v>0</v>
      </c>
      <c r="M3498" s="27">
        <v>9.09</v>
      </c>
      <c r="N3498" s="27">
        <v>0</v>
      </c>
      <c r="O3498" s="70">
        <f t="shared" si="271"/>
        <v>9.09</v>
      </c>
      <c r="P3498" s="76">
        <v>0</v>
      </c>
      <c r="Q3498" s="66">
        <f t="shared" si="272"/>
        <v>0</v>
      </c>
      <c r="R3498" s="63">
        <v>0</v>
      </c>
      <c r="S3498" s="27">
        <v>0</v>
      </c>
      <c r="T3498" s="27">
        <v>9.09</v>
      </c>
      <c r="U3498" s="64">
        <f t="shared" si="273"/>
        <v>0</v>
      </c>
      <c r="V3498" s="65">
        <f t="shared" si="274"/>
        <v>9.09</v>
      </c>
    </row>
    <row r="3499" spans="1:22" x14ac:dyDescent="0.25">
      <c r="A3499" s="1" t="s">
        <v>3739</v>
      </c>
      <c r="B3499" t="s">
        <v>67</v>
      </c>
      <c r="C3499" t="s">
        <v>1794</v>
      </c>
      <c r="D3499" t="s">
        <v>1795</v>
      </c>
      <c r="E3499" t="s">
        <v>3</v>
      </c>
      <c r="F3499">
        <f t="shared" si="270"/>
        <v>7</v>
      </c>
      <c r="G3499" t="s">
        <v>3902</v>
      </c>
      <c r="H3499" t="s">
        <v>3782</v>
      </c>
      <c r="I3499" t="s">
        <v>3783</v>
      </c>
      <c r="J3499" t="s">
        <v>4397</v>
      </c>
      <c r="K3499" s="46">
        <v>1.4944</v>
      </c>
      <c r="L3499" s="27">
        <v>0</v>
      </c>
      <c r="M3499" s="27">
        <v>15.54</v>
      </c>
      <c r="N3499" s="27">
        <v>0</v>
      </c>
      <c r="O3499" s="70">
        <f t="shared" si="271"/>
        <v>15.54</v>
      </c>
      <c r="P3499" s="76">
        <v>0</v>
      </c>
      <c r="Q3499" s="66">
        <f t="shared" si="272"/>
        <v>0</v>
      </c>
      <c r="R3499" s="63">
        <v>0</v>
      </c>
      <c r="S3499" s="27">
        <v>0</v>
      </c>
      <c r="T3499" s="27">
        <v>15.54</v>
      </c>
      <c r="U3499" s="64">
        <f t="shared" si="273"/>
        <v>0</v>
      </c>
      <c r="V3499" s="65">
        <f t="shared" si="274"/>
        <v>15.54</v>
      </c>
    </row>
    <row r="3500" spans="1:22" x14ac:dyDescent="0.25">
      <c r="A3500" s="1" t="s">
        <v>3739</v>
      </c>
      <c r="B3500" t="s">
        <v>67</v>
      </c>
      <c r="C3500" t="s">
        <v>1796</v>
      </c>
      <c r="D3500" t="s">
        <v>1797</v>
      </c>
      <c r="E3500" t="s">
        <v>3</v>
      </c>
      <c r="F3500">
        <f t="shared" si="270"/>
        <v>7</v>
      </c>
      <c r="G3500" t="s">
        <v>3778</v>
      </c>
      <c r="H3500" t="s">
        <v>3779</v>
      </c>
      <c r="I3500" t="s">
        <v>3780</v>
      </c>
      <c r="J3500" t="s">
        <v>4397</v>
      </c>
      <c r="K3500" s="46">
        <v>0.74109999999999998</v>
      </c>
      <c r="L3500" s="27">
        <v>0</v>
      </c>
      <c r="M3500" s="27">
        <v>36.909999999999997</v>
      </c>
      <c r="N3500" s="27">
        <v>0</v>
      </c>
      <c r="O3500" s="70">
        <f t="shared" si="271"/>
        <v>36.909999999999997</v>
      </c>
      <c r="P3500" s="76">
        <v>0</v>
      </c>
      <c r="Q3500" s="66">
        <f t="shared" si="272"/>
        <v>0</v>
      </c>
      <c r="R3500" s="63">
        <v>0</v>
      </c>
      <c r="S3500" s="27">
        <v>0</v>
      </c>
      <c r="T3500" s="27">
        <v>36.909999999999997</v>
      </c>
      <c r="U3500" s="64">
        <f t="shared" si="273"/>
        <v>0</v>
      </c>
      <c r="V3500" s="65">
        <f t="shared" si="274"/>
        <v>36.909999999999997</v>
      </c>
    </row>
    <row r="3501" spans="1:22" x14ac:dyDescent="0.25">
      <c r="A3501" s="1" t="s">
        <v>3739</v>
      </c>
      <c r="B3501" t="s">
        <v>67</v>
      </c>
      <c r="C3501" t="s">
        <v>1796</v>
      </c>
      <c r="D3501" t="s">
        <v>1797</v>
      </c>
      <c r="E3501" t="s">
        <v>3</v>
      </c>
      <c r="F3501">
        <f t="shared" si="270"/>
        <v>7</v>
      </c>
      <c r="G3501" t="s">
        <v>3929</v>
      </c>
      <c r="H3501" t="s">
        <v>3782</v>
      </c>
      <c r="I3501" t="s">
        <v>3783</v>
      </c>
      <c r="J3501" t="s">
        <v>4397</v>
      </c>
      <c r="K3501" s="46">
        <v>1.4814000000000001</v>
      </c>
      <c r="L3501" s="27">
        <v>0</v>
      </c>
      <c r="M3501" s="27">
        <v>73.77</v>
      </c>
      <c r="N3501" s="27">
        <v>0</v>
      </c>
      <c r="O3501" s="70">
        <f t="shared" si="271"/>
        <v>73.77</v>
      </c>
      <c r="P3501" s="76">
        <v>0</v>
      </c>
      <c r="Q3501" s="66">
        <f t="shared" si="272"/>
        <v>0</v>
      </c>
      <c r="R3501" s="63">
        <v>0</v>
      </c>
      <c r="S3501" s="27">
        <v>0</v>
      </c>
      <c r="T3501" s="27">
        <v>73.77</v>
      </c>
      <c r="U3501" s="64">
        <f t="shared" si="273"/>
        <v>0</v>
      </c>
      <c r="V3501" s="65">
        <f t="shared" si="274"/>
        <v>73.77</v>
      </c>
    </row>
    <row r="3502" spans="1:22" x14ac:dyDescent="0.25">
      <c r="A3502" s="1" t="s">
        <v>3739</v>
      </c>
      <c r="B3502" t="s">
        <v>67</v>
      </c>
      <c r="C3502" t="s">
        <v>1796</v>
      </c>
      <c r="D3502" t="s">
        <v>1797</v>
      </c>
      <c r="E3502" t="s">
        <v>3</v>
      </c>
      <c r="F3502">
        <f t="shared" si="270"/>
        <v>7</v>
      </c>
      <c r="G3502" t="s">
        <v>4053</v>
      </c>
      <c r="H3502" t="s">
        <v>3782</v>
      </c>
      <c r="I3502" t="s">
        <v>3783</v>
      </c>
      <c r="J3502" t="s">
        <v>4397</v>
      </c>
      <c r="K3502" s="46">
        <v>0.97570000000000001</v>
      </c>
      <c r="L3502" s="27">
        <v>0</v>
      </c>
      <c r="M3502" s="27">
        <v>48.59</v>
      </c>
      <c r="N3502" s="27">
        <v>0</v>
      </c>
      <c r="O3502" s="70">
        <f t="shared" si="271"/>
        <v>48.59</v>
      </c>
      <c r="P3502" s="76">
        <v>0</v>
      </c>
      <c r="Q3502" s="66">
        <f t="shared" si="272"/>
        <v>0</v>
      </c>
      <c r="R3502" s="63">
        <v>0</v>
      </c>
      <c r="S3502" s="27">
        <v>0</v>
      </c>
      <c r="T3502" s="27">
        <v>48.59</v>
      </c>
      <c r="U3502" s="64">
        <f t="shared" si="273"/>
        <v>0</v>
      </c>
      <c r="V3502" s="65">
        <f t="shared" si="274"/>
        <v>48.59</v>
      </c>
    </row>
    <row r="3503" spans="1:22" x14ac:dyDescent="0.25">
      <c r="A3503" s="1" t="s">
        <v>3739</v>
      </c>
      <c r="B3503" t="s">
        <v>67</v>
      </c>
      <c r="C3503" t="s">
        <v>2600</v>
      </c>
      <c r="D3503" t="s">
        <v>1139</v>
      </c>
      <c r="E3503" t="s">
        <v>1</v>
      </c>
      <c r="F3503">
        <f t="shared" si="270"/>
        <v>7</v>
      </c>
      <c r="G3503" t="s">
        <v>3778</v>
      </c>
      <c r="H3503" t="s">
        <v>3779</v>
      </c>
      <c r="I3503" t="s">
        <v>3780</v>
      </c>
      <c r="J3503" t="s">
        <v>4396</v>
      </c>
      <c r="K3503" s="46">
        <v>14</v>
      </c>
      <c r="L3503" s="27">
        <v>73907</v>
      </c>
      <c r="M3503" s="27">
        <v>18547.900000000001</v>
      </c>
      <c r="N3503" s="27">
        <v>125429.89999999998</v>
      </c>
      <c r="O3503" s="70">
        <f t="shared" si="271"/>
        <v>217884.79999999999</v>
      </c>
      <c r="P3503" s="76">
        <v>1.4452627324106933</v>
      </c>
      <c r="Q3503" s="66">
        <f t="shared" si="272"/>
        <v>181279.16</v>
      </c>
      <c r="R3503" s="63">
        <v>1</v>
      </c>
      <c r="S3503" s="27">
        <v>217884.79999999999</v>
      </c>
      <c r="T3503" s="27">
        <v>0</v>
      </c>
      <c r="U3503" s="64">
        <f t="shared" si="273"/>
        <v>181279.16</v>
      </c>
      <c r="V3503" s="65">
        <f t="shared" si="274"/>
        <v>399163.95999999996</v>
      </c>
    </row>
    <row r="3504" spans="1:22" x14ac:dyDescent="0.25">
      <c r="A3504" s="1" t="s">
        <v>3739</v>
      </c>
      <c r="B3504" t="s">
        <v>67</v>
      </c>
      <c r="C3504" t="s">
        <v>2601</v>
      </c>
      <c r="D3504" t="s">
        <v>584</v>
      </c>
      <c r="E3504" t="s">
        <v>1</v>
      </c>
      <c r="F3504">
        <f t="shared" si="270"/>
        <v>7</v>
      </c>
      <c r="G3504" t="s">
        <v>3778</v>
      </c>
      <c r="H3504" t="s">
        <v>3779</v>
      </c>
      <c r="I3504" t="s">
        <v>3780</v>
      </c>
      <c r="J3504" t="s">
        <v>4396</v>
      </c>
      <c r="K3504" s="46">
        <v>10.094099999999999</v>
      </c>
      <c r="L3504" s="27">
        <v>0</v>
      </c>
      <c r="M3504" s="27">
        <v>4601.8999999999996</v>
      </c>
      <c r="N3504" s="27">
        <v>0</v>
      </c>
      <c r="O3504" s="70">
        <f t="shared" si="271"/>
        <v>4601.8999999999996</v>
      </c>
      <c r="P3504" s="76">
        <v>0</v>
      </c>
      <c r="Q3504" s="66">
        <f t="shared" si="272"/>
        <v>0</v>
      </c>
      <c r="R3504" s="63">
        <v>0</v>
      </c>
      <c r="S3504" s="27">
        <v>4601.8999999999996</v>
      </c>
      <c r="T3504" s="27">
        <v>0</v>
      </c>
      <c r="U3504" s="64">
        <f t="shared" si="273"/>
        <v>0</v>
      </c>
      <c r="V3504" s="65">
        <f t="shared" si="274"/>
        <v>4601.8999999999996</v>
      </c>
    </row>
    <row r="3505" spans="1:22" x14ac:dyDescent="0.25">
      <c r="A3505" s="1" t="s">
        <v>3739</v>
      </c>
      <c r="B3505" t="s">
        <v>67</v>
      </c>
      <c r="C3505" t="s">
        <v>2601</v>
      </c>
      <c r="D3505" t="s">
        <v>584</v>
      </c>
      <c r="E3505" t="s">
        <v>1</v>
      </c>
      <c r="F3505">
        <f t="shared" si="270"/>
        <v>7</v>
      </c>
      <c r="G3505" t="s">
        <v>3902</v>
      </c>
      <c r="H3505" t="s">
        <v>3782</v>
      </c>
      <c r="I3505" t="s">
        <v>3783</v>
      </c>
      <c r="J3505" t="s">
        <v>4396</v>
      </c>
      <c r="K3505" s="46">
        <v>0.97319999999999995</v>
      </c>
      <c r="L3505" s="27">
        <v>0</v>
      </c>
      <c r="M3505" s="27">
        <v>443.68</v>
      </c>
      <c r="N3505" s="27">
        <v>0</v>
      </c>
      <c r="O3505" s="70">
        <f t="shared" si="271"/>
        <v>443.68</v>
      </c>
      <c r="P3505" s="76">
        <v>0</v>
      </c>
      <c r="Q3505" s="66">
        <f t="shared" si="272"/>
        <v>0</v>
      </c>
      <c r="R3505" s="63">
        <v>0</v>
      </c>
      <c r="S3505" s="27">
        <v>443.68</v>
      </c>
      <c r="T3505" s="27">
        <v>0</v>
      </c>
      <c r="U3505" s="64">
        <f t="shared" si="273"/>
        <v>0</v>
      </c>
      <c r="V3505" s="65">
        <f t="shared" si="274"/>
        <v>443.68</v>
      </c>
    </row>
    <row r="3506" spans="1:22" x14ac:dyDescent="0.25">
      <c r="A3506" s="1" t="s">
        <v>3739</v>
      </c>
      <c r="B3506" t="s">
        <v>67</v>
      </c>
      <c r="C3506" t="s">
        <v>2601</v>
      </c>
      <c r="D3506" t="s">
        <v>584</v>
      </c>
      <c r="E3506" t="s">
        <v>1</v>
      </c>
      <c r="F3506">
        <f t="shared" si="270"/>
        <v>7</v>
      </c>
      <c r="G3506" t="s">
        <v>4048</v>
      </c>
      <c r="H3506" t="s">
        <v>3782</v>
      </c>
      <c r="I3506" t="s">
        <v>3783</v>
      </c>
      <c r="J3506" t="s">
        <v>4396</v>
      </c>
      <c r="K3506" s="46">
        <v>0.97319999999999995</v>
      </c>
      <c r="L3506" s="27">
        <v>0</v>
      </c>
      <c r="M3506" s="27">
        <v>443.68</v>
      </c>
      <c r="N3506" s="27">
        <v>0</v>
      </c>
      <c r="O3506" s="70">
        <f t="shared" si="271"/>
        <v>443.68</v>
      </c>
      <c r="P3506" s="76">
        <v>0</v>
      </c>
      <c r="Q3506" s="66">
        <f t="shared" si="272"/>
        <v>0</v>
      </c>
      <c r="R3506" s="63">
        <v>0</v>
      </c>
      <c r="S3506" s="27">
        <v>443.68</v>
      </c>
      <c r="T3506" s="27">
        <v>0</v>
      </c>
      <c r="U3506" s="64">
        <f t="shared" si="273"/>
        <v>0</v>
      </c>
      <c r="V3506" s="65">
        <f t="shared" si="274"/>
        <v>443.68</v>
      </c>
    </row>
    <row r="3507" spans="1:22" x14ac:dyDescent="0.25">
      <c r="A3507" s="1" t="s">
        <v>3739</v>
      </c>
      <c r="B3507" t="s">
        <v>67</v>
      </c>
      <c r="C3507" t="s">
        <v>2601</v>
      </c>
      <c r="D3507" t="s">
        <v>584</v>
      </c>
      <c r="E3507" t="s">
        <v>1</v>
      </c>
      <c r="F3507">
        <f t="shared" si="270"/>
        <v>7</v>
      </c>
      <c r="G3507" t="s">
        <v>3787</v>
      </c>
      <c r="H3507" t="s">
        <v>3782</v>
      </c>
      <c r="I3507" t="s">
        <v>3785</v>
      </c>
      <c r="J3507" t="s">
        <v>4396</v>
      </c>
      <c r="K3507" s="46">
        <v>2.8767999999999998</v>
      </c>
      <c r="L3507" s="27">
        <v>0</v>
      </c>
      <c r="M3507" s="27">
        <v>1311.53</v>
      </c>
      <c r="N3507" s="27">
        <v>0</v>
      </c>
      <c r="O3507" s="70">
        <f t="shared" si="271"/>
        <v>1311.53</v>
      </c>
      <c r="P3507" s="76">
        <v>0</v>
      </c>
      <c r="Q3507" s="66">
        <f t="shared" si="272"/>
        <v>0</v>
      </c>
      <c r="R3507" s="63">
        <v>0</v>
      </c>
      <c r="S3507" s="27">
        <v>1311.53</v>
      </c>
      <c r="T3507" s="27">
        <v>0</v>
      </c>
      <c r="U3507" s="64">
        <f t="shared" si="273"/>
        <v>0</v>
      </c>
      <c r="V3507" s="65">
        <f t="shared" si="274"/>
        <v>1311.53</v>
      </c>
    </row>
    <row r="3508" spans="1:22" x14ac:dyDescent="0.25">
      <c r="A3508" s="1" t="s">
        <v>3739</v>
      </c>
      <c r="B3508" t="s">
        <v>67</v>
      </c>
      <c r="C3508" t="s">
        <v>2601</v>
      </c>
      <c r="D3508" t="s">
        <v>584</v>
      </c>
      <c r="E3508" t="s">
        <v>1</v>
      </c>
      <c r="F3508">
        <f t="shared" si="270"/>
        <v>7</v>
      </c>
      <c r="G3508" t="s">
        <v>4020</v>
      </c>
      <c r="H3508" t="s">
        <v>3798</v>
      </c>
      <c r="I3508" t="s">
        <v>3785</v>
      </c>
      <c r="J3508" t="s">
        <v>4396</v>
      </c>
      <c r="K3508" s="46">
        <v>2.15</v>
      </c>
      <c r="L3508" s="27">
        <v>0</v>
      </c>
      <c r="M3508" s="27">
        <v>980.19</v>
      </c>
      <c r="N3508" s="27">
        <v>0</v>
      </c>
      <c r="O3508" s="70">
        <f t="shared" si="271"/>
        <v>980.19</v>
      </c>
      <c r="P3508" s="76">
        <v>0</v>
      </c>
      <c r="Q3508" s="66">
        <f t="shared" si="272"/>
        <v>0</v>
      </c>
      <c r="R3508" s="63">
        <v>0</v>
      </c>
      <c r="S3508" s="27">
        <v>980.19</v>
      </c>
      <c r="T3508" s="27">
        <v>0</v>
      </c>
      <c r="U3508" s="64">
        <f t="shared" si="273"/>
        <v>0</v>
      </c>
      <c r="V3508" s="65">
        <f t="shared" si="274"/>
        <v>980.19</v>
      </c>
    </row>
    <row r="3509" spans="1:22" x14ac:dyDescent="0.25">
      <c r="A3509" s="1" t="s">
        <v>3739</v>
      </c>
      <c r="B3509" t="s">
        <v>67</v>
      </c>
      <c r="C3509" t="s">
        <v>2602</v>
      </c>
      <c r="D3509" t="s">
        <v>67</v>
      </c>
      <c r="E3509" t="s">
        <v>1</v>
      </c>
      <c r="F3509">
        <f t="shared" si="270"/>
        <v>7</v>
      </c>
      <c r="G3509" t="s">
        <v>3778</v>
      </c>
      <c r="H3509" t="s">
        <v>3779</v>
      </c>
      <c r="I3509" t="s">
        <v>3780</v>
      </c>
      <c r="J3509" t="s">
        <v>4396</v>
      </c>
      <c r="K3509" s="46">
        <v>17.75</v>
      </c>
      <c r="L3509" s="27">
        <v>0</v>
      </c>
      <c r="M3509" s="27">
        <v>0</v>
      </c>
      <c r="N3509" s="27">
        <v>0</v>
      </c>
      <c r="O3509" s="70">
        <f t="shared" si="271"/>
        <v>0</v>
      </c>
      <c r="P3509" s="76">
        <v>0</v>
      </c>
      <c r="Q3509" s="66">
        <f t="shared" si="272"/>
        <v>0</v>
      </c>
      <c r="R3509" s="63">
        <v>0</v>
      </c>
      <c r="S3509" s="27">
        <v>0</v>
      </c>
      <c r="T3509" s="27">
        <v>0</v>
      </c>
      <c r="U3509" s="64">
        <f t="shared" si="273"/>
        <v>0</v>
      </c>
      <c r="V3509" s="65">
        <f t="shared" si="274"/>
        <v>0</v>
      </c>
    </row>
    <row r="3510" spans="1:22" x14ac:dyDescent="0.25">
      <c r="A3510" s="1" t="s">
        <v>3739</v>
      </c>
      <c r="B3510" t="s">
        <v>67</v>
      </c>
      <c r="C3510" t="s">
        <v>2603</v>
      </c>
      <c r="D3510" t="s">
        <v>2604</v>
      </c>
      <c r="E3510" t="s">
        <v>1</v>
      </c>
      <c r="F3510">
        <f t="shared" si="270"/>
        <v>7</v>
      </c>
      <c r="G3510" t="s">
        <v>3778</v>
      </c>
      <c r="H3510" t="s">
        <v>3779</v>
      </c>
      <c r="I3510" t="s">
        <v>3780</v>
      </c>
      <c r="J3510" t="s">
        <v>4396</v>
      </c>
      <c r="K3510" s="46">
        <v>17.479199999999999</v>
      </c>
      <c r="L3510" s="27">
        <v>0</v>
      </c>
      <c r="M3510" s="27">
        <v>3834.94</v>
      </c>
      <c r="N3510" s="27">
        <v>0</v>
      </c>
      <c r="O3510" s="70">
        <f t="shared" si="271"/>
        <v>3834.94</v>
      </c>
      <c r="P3510" s="76">
        <v>0</v>
      </c>
      <c r="Q3510" s="66">
        <f t="shared" si="272"/>
        <v>0</v>
      </c>
      <c r="R3510" s="63">
        <v>0</v>
      </c>
      <c r="S3510" s="27">
        <v>3834.94</v>
      </c>
      <c r="T3510" s="27">
        <v>0</v>
      </c>
      <c r="U3510" s="64">
        <f t="shared" si="273"/>
        <v>0</v>
      </c>
      <c r="V3510" s="65">
        <f t="shared" si="274"/>
        <v>3834.94</v>
      </c>
    </row>
    <row r="3511" spans="1:22" x14ac:dyDescent="0.25">
      <c r="A3511" s="1" t="s">
        <v>3740</v>
      </c>
      <c r="B3511" t="s">
        <v>68</v>
      </c>
      <c r="C3511" t="s">
        <v>150</v>
      </c>
      <c r="D3511" t="s">
        <v>68</v>
      </c>
      <c r="E3511" t="s">
        <v>0</v>
      </c>
      <c r="F3511">
        <f t="shared" si="270"/>
        <v>7</v>
      </c>
      <c r="G3511" t="s">
        <v>3778</v>
      </c>
      <c r="H3511" t="s">
        <v>3779</v>
      </c>
      <c r="I3511" t="s">
        <v>3780</v>
      </c>
      <c r="J3511" t="s">
        <v>4396</v>
      </c>
      <c r="K3511" s="46">
        <v>4.04</v>
      </c>
      <c r="L3511" s="27">
        <v>1064080.69</v>
      </c>
      <c r="M3511" s="27">
        <v>596977.18999999994</v>
      </c>
      <c r="N3511" s="27">
        <v>788294.44</v>
      </c>
      <c r="O3511" s="70">
        <f t="shared" si="271"/>
        <v>2449352.3199999998</v>
      </c>
      <c r="P3511" s="76">
        <v>1.4452627624774319</v>
      </c>
      <c r="Q3511" s="66">
        <f t="shared" si="272"/>
        <v>1139292.6000000001</v>
      </c>
      <c r="R3511" s="63">
        <v>1</v>
      </c>
      <c r="S3511" s="27">
        <v>2449352.3199999998</v>
      </c>
      <c r="T3511" s="27">
        <v>0</v>
      </c>
      <c r="U3511" s="64">
        <f t="shared" si="273"/>
        <v>1139292.6000000001</v>
      </c>
      <c r="V3511" s="65">
        <f t="shared" si="274"/>
        <v>3588644.92</v>
      </c>
    </row>
    <row r="3512" spans="1:22" x14ac:dyDescent="0.25">
      <c r="A3512" s="1" t="s">
        <v>3740</v>
      </c>
      <c r="B3512" t="s">
        <v>68</v>
      </c>
      <c r="C3512" t="s">
        <v>150</v>
      </c>
      <c r="D3512" t="s">
        <v>68</v>
      </c>
      <c r="E3512" t="s">
        <v>0</v>
      </c>
      <c r="F3512">
        <f t="shared" si="270"/>
        <v>7</v>
      </c>
      <c r="G3512" t="s">
        <v>3799</v>
      </c>
      <c r="H3512" t="s">
        <v>3782</v>
      </c>
      <c r="I3512" t="s">
        <v>3785</v>
      </c>
      <c r="J3512" t="s">
        <v>4397</v>
      </c>
      <c r="K3512" s="46">
        <v>0.23680000000000001</v>
      </c>
      <c r="L3512" s="27">
        <v>0</v>
      </c>
      <c r="M3512" s="27">
        <v>34991.14</v>
      </c>
      <c r="N3512" s="27">
        <v>106924.35</v>
      </c>
      <c r="O3512" s="70">
        <f t="shared" si="271"/>
        <v>141915.49</v>
      </c>
      <c r="P3512" s="76">
        <v>1.4452627488500047</v>
      </c>
      <c r="Q3512" s="66">
        <f t="shared" si="272"/>
        <v>154533.78</v>
      </c>
      <c r="R3512" s="63">
        <v>1</v>
      </c>
      <c r="S3512" s="27">
        <v>0</v>
      </c>
      <c r="T3512" s="27">
        <v>141915.49</v>
      </c>
      <c r="U3512" s="64">
        <f t="shared" si="273"/>
        <v>154533.78</v>
      </c>
      <c r="V3512" s="65">
        <f t="shared" si="274"/>
        <v>296449.27</v>
      </c>
    </row>
    <row r="3513" spans="1:22" x14ac:dyDescent="0.25">
      <c r="A3513" s="1" t="s">
        <v>3740</v>
      </c>
      <c r="B3513" t="s">
        <v>68</v>
      </c>
      <c r="C3513" t="s">
        <v>1798</v>
      </c>
      <c r="D3513" t="s">
        <v>1799</v>
      </c>
      <c r="E3513" t="s">
        <v>3</v>
      </c>
      <c r="F3513">
        <f t="shared" si="270"/>
        <v>7</v>
      </c>
      <c r="G3513" t="s">
        <v>3778</v>
      </c>
      <c r="H3513" t="s">
        <v>3779</v>
      </c>
      <c r="I3513" t="s">
        <v>3780</v>
      </c>
      <c r="J3513" t="s">
        <v>4397</v>
      </c>
      <c r="K3513" s="46">
        <v>1.0455000000000001</v>
      </c>
      <c r="L3513" s="27">
        <v>0</v>
      </c>
      <c r="M3513" s="27">
        <v>417.31</v>
      </c>
      <c r="N3513" s="27">
        <v>1363.4</v>
      </c>
      <c r="O3513" s="70">
        <f t="shared" si="271"/>
        <v>1780.71</v>
      </c>
      <c r="P3513" s="76">
        <v>1.4452645842247895</v>
      </c>
      <c r="Q3513" s="66">
        <f t="shared" si="272"/>
        <v>1970.47</v>
      </c>
      <c r="R3513" s="63">
        <v>1</v>
      </c>
      <c r="S3513" s="27">
        <v>0</v>
      </c>
      <c r="T3513" s="27">
        <v>1780.71</v>
      </c>
      <c r="U3513" s="64">
        <f t="shared" si="273"/>
        <v>1970.47</v>
      </c>
      <c r="V3513" s="65">
        <f t="shared" si="274"/>
        <v>3751.1800000000003</v>
      </c>
    </row>
    <row r="3514" spans="1:22" x14ac:dyDescent="0.25">
      <c r="A3514" s="1" t="s">
        <v>3740</v>
      </c>
      <c r="B3514" t="s">
        <v>68</v>
      </c>
      <c r="C3514" t="s">
        <v>1798</v>
      </c>
      <c r="D3514" t="s">
        <v>1799</v>
      </c>
      <c r="E3514" t="s">
        <v>3</v>
      </c>
      <c r="F3514">
        <f t="shared" si="270"/>
        <v>7</v>
      </c>
      <c r="G3514" t="s">
        <v>4054</v>
      </c>
      <c r="H3514" t="s">
        <v>3782</v>
      </c>
      <c r="I3514" t="s">
        <v>3783</v>
      </c>
      <c r="J3514" t="s">
        <v>4397</v>
      </c>
      <c r="K3514" s="46">
        <v>0.72950000000000004</v>
      </c>
      <c r="L3514" s="27">
        <v>951.32</v>
      </c>
      <c r="M3514" s="27">
        <v>291.18</v>
      </c>
      <c r="N3514" s="27">
        <v>0</v>
      </c>
      <c r="O3514" s="70">
        <f t="shared" si="271"/>
        <v>1242.5</v>
      </c>
      <c r="P3514" s="76">
        <v>0</v>
      </c>
      <c r="Q3514" s="66">
        <f t="shared" si="272"/>
        <v>0</v>
      </c>
      <c r="R3514" s="63">
        <v>1</v>
      </c>
      <c r="S3514" s="27">
        <v>0</v>
      </c>
      <c r="T3514" s="27">
        <v>1242.5</v>
      </c>
      <c r="U3514" s="64">
        <f t="shared" si="273"/>
        <v>0</v>
      </c>
      <c r="V3514" s="65">
        <f t="shared" si="274"/>
        <v>1242.5</v>
      </c>
    </row>
    <row r="3515" spans="1:22" x14ac:dyDescent="0.25">
      <c r="A3515" s="1" t="s">
        <v>3740</v>
      </c>
      <c r="B3515" t="s">
        <v>68</v>
      </c>
      <c r="C3515" t="s">
        <v>1798</v>
      </c>
      <c r="D3515" t="s">
        <v>1799</v>
      </c>
      <c r="E3515" t="s">
        <v>3</v>
      </c>
      <c r="F3515">
        <f t="shared" si="270"/>
        <v>7</v>
      </c>
      <c r="G3515" t="s">
        <v>4055</v>
      </c>
      <c r="H3515" t="s">
        <v>3782</v>
      </c>
      <c r="I3515" t="s">
        <v>3783</v>
      </c>
      <c r="J3515" t="s">
        <v>4397</v>
      </c>
      <c r="K3515" s="46">
        <v>0.72950000000000004</v>
      </c>
      <c r="L3515" s="27">
        <v>951.32</v>
      </c>
      <c r="M3515" s="27">
        <v>291.18</v>
      </c>
      <c r="N3515" s="27">
        <v>0</v>
      </c>
      <c r="O3515" s="70">
        <f t="shared" si="271"/>
        <v>1242.5</v>
      </c>
      <c r="P3515" s="76">
        <v>0</v>
      </c>
      <c r="Q3515" s="66">
        <f t="shared" si="272"/>
        <v>0</v>
      </c>
      <c r="R3515" s="63">
        <v>1</v>
      </c>
      <c r="S3515" s="27">
        <v>0</v>
      </c>
      <c r="T3515" s="27">
        <v>1242.5</v>
      </c>
      <c r="U3515" s="64">
        <f t="shared" si="273"/>
        <v>0</v>
      </c>
      <c r="V3515" s="65">
        <f t="shared" si="274"/>
        <v>1242.5</v>
      </c>
    </row>
    <row r="3516" spans="1:22" x14ac:dyDescent="0.25">
      <c r="A3516" s="1" t="s">
        <v>3740</v>
      </c>
      <c r="B3516" t="s">
        <v>68</v>
      </c>
      <c r="C3516" t="s">
        <v>1798</v>
      </c>
      <c r="D3516" t="s">
        <v>1799</v>
      </c>
      <c r="E3516" t="s">
        <v>3</v>
      </c>
      <c r="F3516">
        <f t="shared" si="270"/>
        <v>7</v>
      </c>
      <c r="G3516" t="s">
        <v>4316</v>
      </c>
      <c r="H3516" t="s">
        <v>3782</v>
      </c>
      <c r="I3516" t="s">
        <v>3783</v>
      </c>
      <c r="J3516" t="s">
        <v>4397</v>
      </c>
      <c r="K3516" s="46">
        <v>0.73209999999999997</v>
      </c>
      <c r="L3516" s="27">
        <v>954.71</v>
      </c>
      <c r="M3516" s="27">
        <v>292.22000000000003</v>
      </c>
      <c r="N3516" s="27">
        <v>0</v>
      </c>
      <c r="O3516" s="70">
        <f t="shared" si="271"/>
        <v>1246.93</v>
      </c>
      <c r="P3516" s="76">
        <v>0</v>
      </c>
      <c r="Q3516" s="66">
        <f t="shared" si="272"/>
        <v>0</v>
      </c>
      <c r="R3516" s="63">
        <v>1</v>
      </c>
      <c r="S3516" s="27">
        <v>0</v>
      </c>
      <c r="T3516" s="27">
        <v>1246.93</v>
      </c>
      <c r="U3516" s="64">
        <f t="shared" si="273"/>
        <v>0</v>
      </c>
      <c r="V3516" s="65">
        <f t="shared" si="274"/>
        <v>1246.93</v>
      </c>
    </row>
    <row r="3517" spans="1:22" x14ac:dyDescent="0.25">
      <c r="A3517" s="1" t="s">
        <v>3740</v>
      </c>
      <c r="B3517" t="s">
        <v>68</v>
      </c>
      <c r="C3517" t="s">
        <v>1798</v>
      </c>
      <c r="D3517" t="s">
        <v>1799</v>
      </c>
      <c r="E3517" t="s">
        <v>3</v>
      </c>
      <c r="F3517">
        <f t="shared" si="270"/>
        <v>7</v>
      </c>
      <c r="G3517" t="s">
        <v>4016</v>
      </c>
      <c r="H3517" t="s">
        <v>3782</v>
      </c>
      <c r="I3517" t="s">
        <v>3783</v>
      </c>
      <c r="J3517" t="s">
        <v>4397</v>
      </c>
      <c r="K3517" s="46">
        <v>0.74460000000000004</v>
      </c>
      <c r="L3517" s="27">
        <v>971.01</v>
      </c>
      <c r="M3517" s="27">
        <v>297.20999999999998</v>
      </c>
      <c r="N3517" s="27">
        <v>0</v>
      </c>
      <c r="O3517" s="70">
        <f t="shared" si="271"/>
        <v>1268.22</v>
      </c>
      <c r="P3517" s="76">
        <v>0</v>
      </c>
      <c r="Q3517" s="66">
        <f t="shared" si="272"/>
        <v>0</v>
      </c>
      <c r="R3517" s="63">
        <v>1</v>
      </c>
      <c r="S3517" s="27">
        <v>0</v>
      </c>
      <c r="T3517" s="27">
        <v>1268.22</v>
      </c>
      <c r="U3517" s="64">
        <f t="shared" si="273"/>
        <v>0</v>
      </c>
      <c r="V3517" s="65">
        <f t="shared" si="274"/>
        <v>1268.22</v>
      </c>
    </row>
    <row r="3518" spans="1:22" x14ac:dyDescent="0.25">
      <c r="A3518" s="1" t="s">
        <v>3740</v>
      </c>
      <c r="B3518" t="s">
        <v>68</v>
      </c>
      <c r="C3518" t="s">
        <v>1798</v>
      </c>
      <c r="D3518" t="s">
        <v>1799</v>
      </c>
      <c r="E3518" t="s">
        <v>3</v>
      </c>
      <c r="F3518">
        <f t="shared" si="270"/>
        <v>7</v>
      </c>
      <c r="G3518" t="s">
        <v>3796</v>
      </c>
      <c r="H3518" t="s">
        <v>3782</v>
      </c>
      <c r="I3518" t="s">
        <v>3783</v>
      </c>
      <c r="J3518" t="s">
        <v>4397</v>
      </c>
      <c r="K3518" s="46">
        <v>3.4043999999999999</v>
      </c>
      <c r="L3518" s="27">
        <v>4439.5600000000004</v>
      </c>
      <c r="M3518" s="27">
        <v>1358.87</v>
      </c>
      <c r="N3518" s="27">
        <v>0</v>
      </c>
      <c r="O3518" s="70">
        <f t="shared" si="271"/>
        <v>5798.43</v>
      </c>
      <c r="P3518" s="76">
        <v>0</v>
      </c>
      <c r="Q3518" s="66">
        <f t="shared" si="272"/>
        <v>0</v>
      </c>
      <c r="R3518" s="63">
        <v>1</v>
      </c>
      <c r="S3518" s="27">
        <v>0</v>
      </c>
      <c r="T3518" s="27">
        <v>5798.43</v>
      </c>
      <c r="U3518" s="64">
        <f t="shared" si="273"/>
        <v>0</v>
      </c>
      <c r="V3518" s="65">
        <f t="shared" si="274"/>
        <v>5798.43</v>
      </c>
    </row>
    <row r="3519" spans="1:22" x14ac:dyDescent="0.25">
      <c r="A3519" s="1" t="s">
        <v>3740</v>
      </c>
      <c r="B3519" t="s">
        <v>68</v>
      </c>
      <c r="C3519" t="s">
        <v>1798</v>
      </c>
      <c r="D3519" t="s">
        <v>1799</v>
      </c>
      <c r="E3519" t="s">
        <v>3</v>
      </c>
      <c r="F3519">
        <f t="shared" si="270"/>
        <v>7</v>
      </c>
      <c r="G3519" t="s">
        <v>4056</v>
      </c>
      <c r="H3519" t="s">
        <v>3782</v>
      </c>
      <c r="I3519" t="s">
        <v>3785</v>
      </c>
      <c r="J3519" t="s">
        <v>4397</v>
      </c>
      <c r="K3519" s="46">
        <v>0.24479999999999999</v>
      </c>
      <c r="L3519" s="27">
        <v>0</v>
      </c>
      <c r="M3519" s="27">
        <v>97.71</v>
      </c>
      <c r="N3519" s="27">
        <v>319.24</v>
      </c>
      <c r="O3519" s="70">
        <f t="shared" si="271"/>
        <v>416.95</v>
      </c>
      <c r="P3519" s="76">
        <v>1.4452645842247895</v>
      </c>
      <c r="Q3519" s="66">
        <f t="shared" si="272"/>
        <v>461.39</v>
      </c>
      <c r="R3519" s="63">
        <v>1</v>
      </c>
      <c r="S3519" s="27">
        <v>0</v>
      </c>
      <c r="T3519" s="27">
        <v>416.95</v>
      </c>
      <c r="U3519" s="64">
        <f t="shared" si="273"/>
        <v>461.39</v>
      </c>
      <c r="V3519" s="65">
        <f t="shared" si="274"/>
        <v>878.33999999999992</v>
      </c>
    </row>
    <row r="3520" spans="1:22" x14ac:dyDescent="0.25">
      <c r="A3520" s="1" t="s">
        <v>3740</v>
      </c>
      <c r="B3520" t="s">
        <v>68</v>
      </c>
      <c r="C3520" t="s">
        <v>1800</v>
      </c>
      <c r="D3520" t="s">
        <v>992</v>
      </c>
      <c r="E3520" t="s">
        <v>3</v>
      </c>
      <c r="F3520">
        <f t="shared" si="270"/>
        <v>7</v>
      </c>
      <c r="G3520" t="s">
        <v>3778</v>
      </c>
      <c r="H3520" t="s">
        <v>3779</v>
      </c>
      <c r="I3520" t="s">
        <v>3780</v>
      </c>
      <c r="J3520" t="s">
        <v>4397</v>
      </c>
      <c r="K3520" s="46">
        <v>0.96619999999999995</v>
      </c>
      <c r="L3520" s="27">
        <v>0</v>
      </c>
      <c r="M3520" s="27">
        <v>6804.62</v>
      </c>
      <c r="N3520" s="27">
        <v>0</v>
      </c>
      <c r="O3520" s="70">
        <f t="shared" si="271"/>
        <v>6804.62</v>
      </c>
      <c r="P3520" s="76">
        <v>0</v>
      </c>
      <c r="Q3520" s="66">
        <f t="shared" si="272"/>
        <v>0</v>
      </c>
      <c r="R3520" s="63">
        <v>0</v>
      </c>
      <c r="S3520" s="27">
        <v>0</v>
      </c>
      <c r="T3520" s="27">
        <v>6804.62</v>
      </c>
      <c r="U3520" s="64">
        <f t="shared" si="273"/>
        <v>0</v>
      </c>
      <c r="V3520" s="65">
        <f t="shared" si="274"/>
        <v>6804.62</v>
      </c>
    </row>
    <row r="3521" spans="1:22" x14ac:dyDescent="0.25">
      <c r="A3521" s="1" t="s">
        <v>3740</v>
      </c>
      <c r="B3521" t="s">
        <v>68</v>
      </c>
      <c r="C3521" t="s">
        <v>1800</v>
      </c>
      <c r="D3521" t="s">
        <v>992</v>
      </c>
      <c r="E3521" t="s">
        <v>3</v>
      </c>
      <c r="F3521">
        <f t="shared" si="270"/>
        <v>7</v>
      </c>
      <c r="G3521" t="s">
        <v>3900</v>
      </c>
      <c r="H3521" t="s">
        <v>3779</v>
      </c>
      <c r="I3521" t="s">
        <v>3780</v>
      </c>
      <c r="J3521" t="s">
        <v>4397</v>
      </c>
      <c r="K3521" s="46">
        <v>1.2627999999999999</v>
      </c>
      <c r="L3521" s="27">
        <v>0</v>
      </c>
      <c r="M3521" s="27">
        <v>8893.4699999999993</v>
      </c>
      <c r="N3521" s="27">
        <v>0</v>
      </c>
      <c r="O3521" s="70">
        <f t="shared" si="271"/>
        <v>8893.4699999999993</v>
      </c>
      <c r="P3521" s="76">
        <v>0</v>
      </c>
      <c r="Q3521" s="66">
        <f t="shared" si="272"/>
        <v>0</v>
      </c>
      <c r="R3521" s="63">
        <v>0</v>
      </c>
      <c r="S3521" s="27">
        <v>0</v>
      </c>
      <c r="T3521" s="27">
        <v>8893.4699999999993</v>
      </c>
      <c r="U3521" s="64">
        <f t="shared" si="273"/>
        <v>0</v>
      </c>
      <c r="V3521" s="65">
        <f t="shared" si="274"/>
        <v>8893.4699999999993</v>
      </c>
    </row>
    <row r="3522" spans="1:22" x14ac:dyDescent="0.25">
      <c r="A3522" s="1" t="s">
        <v>3740</v>
      </c>
      <c r="B3522" t="s">
        <v>68</v>
      </c>
      <c r="C3522" t="s">
        <v>1800</v>
      </c>
      <c r="D3522" t="s">
        <v>992</v>
      </c>
      <c r="E3522" t="s">
        <v>3</v>
      </c>
      <c r="F3522">
        <f t="shared" ref="F3522:F3585" si="275">LEN(C3522)</f>
        <v>7</v>
      </c>
      <c r="G3522" t="s">
        <v>4057</v>
      </c>
      <c r="H3522" t="s">
        <v>3798</v>
      </c>
      <c r="I3522" t="s">
        <v>3785</v>
      </c>
      <c r="J3522" t="s">
        <v>4397</v>
      </c>
      <c r="K3522" s="46">
        <v>0.56999999999999995</v>
      </c>
      <c r="L3522" s="27">
        <v>0</v>
      </c>
      <c r="M3522" s="27">
        <v>4014.32</v>
      </c>
      <c r="N3522" s="27">
        <v>0</v>
      </c>
      <c r="O3522" s="70">
        <f t="shared" ref="O3522:O3585" si="276">SUM(L3522:N3522)</f>
        <v>4014.32</v>
      </c>
      <c r="P3522" s="76">
        <v>0</v>
      </c>
      <c r="Q3522" s="66">
        <f t="shared" ref="Q3522:Q3585" si="277">ROUND(P3522*N3522,2)</f>
        <v>0</v>
      </c>
      <c r="R3522" s="63">
        <v>0</v>
      </c>
      <c r="S3522" s="27">
        <v>0</v>
      </c>
      <c r="T3522" s="27">
        <v>4014.32</v>
      </c>
      <c r="U3522" s="64">
        <f t="shared" ref="U3522:U3585" si="278">ROUND(SUM(L3522,M3522,N3522,Q3522,-S3522,-T3522), 2)</f>
        <v>0</v>
      </c>
      <c r="V3522" s="65">
        <f t="shared" ref="V3522:V3585" si="279">SUM(S3522,T3522,U3522)</f>
        <v>4014.32</v>
      </c>
    </row>
    <row r="3523" spans="1:22" x14ac:dyDescent="0.25">
      <c r="A3523" s="1" t="s">
        <v>3740</v>
      </c>
      <c r="B3523" t="s">
        <v>68</v>
      </c>
      <c r="C3523" t="s">
        <v>1800</v>
      </c>
      <c r="D3523" t="s">
        <v>992</v>
      </c>
      <c r="E3523" t="s">
        <v>3</v>
      </c>
      <c r="F3523">
        <f t="shared" si="275"/>
        <v>7</v>
      </c>
      <c r="G3523" t="s">
        <v>4058</v>
      </c>
      <c r="H3523" t="s">
        <v>3798</v>
      </c>
      <c r="I3523" t="s">
        <v>3785</v>
      </c>
      <c r="J3523" t="s">
        <v>4397</v>
      </c>
      <c r="K3523" s="46">
        <v>0.12</v>
      </c>
      <c r="L3523" s="27">
        <v>0</v>
      </c>
      <c r="M3523" s="27">
        <v>845.12</v>
      </c>
      <c r="N3523" s="27">
        <v>0</v>
      </c>
      <c r="O3523" s="70">
        <f t="shared" si="276"/>
        <v>845.12</v>
      </c>
      <c r="P3523" s="76">
        <v>0</v>
      </c>
      <c r="Q3523" s="66">
        <f t="shared" si="277"/>
        <v>0</v>
      </c>
      <c r="R3523" s="63">
        <v>0</v>
      </c>
      <c r="S3523" s="27">
        <v>0</v>
      </c>
      <c r="T3523" s="27">
        <v>845.12</v>
      </c>
      <c r="U3523" s="64">
        <f t="shared" si="278"/>
        <v>0</v>
      </c>
      <c r="V3523" s="65">
        <f t="shared" si="279"/>
        <v>845.12</v>
      </c>
    </row>
    <row r="3524" spans="1:22" x14ac:dyDescent="0.25">
      <c r="A3524" s="1" t="s">
        <v>3740</v>
      </c>
      <c r="B3524" t="s">
        <v>68</v>
      </c>
      <c r="C3524" t="s">
        <v>1800</v>
      </c>
      <c r="D3524" t="s">
        <v>992</v>
      </c>
      <c r="E3524" t="s">
        <v>3</v>
      </c>
      <c r="F3524">
        <f t="shared" si="275"/>
        <v>7</v>
      </c>
      <c r="G3524" t="s">
        <v>3784</v>
      </c>
      <c r="H3524" t="s">
        <v>3782</v>
      </c>
      <c r="I3524" t="s">
        <v>3785</v>
      </c>
      <c r="J3524" t="s">
        <v>4397</v>
      </c>
      <c r="K3524" s="46">
        <v>0.68510000000000004</v>
      </c>
      <c r="L3524" s="27">
        <v>0</v>
      </c>
      <c r="M3524" s="27">
        <v>4824.93</v>
      </c>
      <c r="N3524" s="27">
        <v>0</v>
      </c>
      <c r="O3524" s="70">
        <f t="shared" si="276"/>
        <v>4824.93</v>
      </c>
      <c r="P3524" s="76">
        <v>0</v>
      </c>
      <c r="Q3524" s="66">
        <f t="shared" si="277"/>
        <v>0</v>
      </c>
      <c r="R3524" s="63">
        <v>0</v>
      </c>
      <c r="S3524" s="27">
        <v>0</v>
      </c>
      <c r="T3524" s="27">
        <v>4824.93</v>
      </c>
      <c r="U3524" s="64">
        <f t="shared" si="278"/>
        <v>0</v>
      </c>
      <c r="V3524" s="65">
        <f t="shared" si="279"/>
        <v>4824.93</v>
      </c>
    </row>
    <row r="3525" spans="1:22" x14ac:dyDescent="0.25">
      <c r="A3525" s="1" t="s">
        <v>3740</v>
      </c>
      <c r="B3525" t="s">
        <v>68</v>
      </c>
      <c r="C3525" t="s">
        <v>1800</v>
      </c>
      <c r="D3525" t="s">
        <v>992</v>
      </c>
      <c r="E3525" t="s">
        <v>3</v>
      </c>
      <c r="F3525">
        <f t="shared" si="275"/>
        <v>7</v>
      </c>
      <c r="G3525" t="s">
        <v>3793</v>
      </c>
      <c r="H3525" t="s">
        <v>3782</v>
      </c>
      <c r="I3525" t="s">
        <v>3785</v>
      </c>
      <c r="J3525" t="s">
        <v>4397</v>
      </c>
      <c r="K3525" s="46">
        <v>0.7319</v>
      </c>
      <c r="L3525" s="27">
        <v>0</v>
      </c>
      <c r="M3525" s="27">
        <v>5154.5200000000004</v>
      </c>
      <c r="N3525" s="27">
        <v>0</v>
      </c>
      <c r="O3525" s="70">
        <f t="shared" si="276"/>
        <v>5154.5200000000004</v>
      </c>
      <c r="P3525" s="76">
        <v>0</v>
      </c>
      <c r="Q3525" s="66">
        <f t="shared" si="277"/>
        <v>0</v>
      </c>
      <c r="R3525" s="63">
        <v>0</v>
      </c>
      <c r="S3525" s="27">
        <v>0</v>
      </c>
      <c r="T3525" s="27">
        <v>5154.5200000000004</v>
      </c>
      <c r="U3525" s="64">
        <f t="shared" si="278"/>
        <v>0</v>
      </c>
      <c r="V3525" s="65">
        <f t="shared" si="279"/>
        <v>5154.5200000000004</v>
      </c>
    </row>
    <row r="3526" spans="1:22" x14ac:dyDescent="0.25">
      <c r="A3526" s="1" t="s">
        <v>3740</v>
      </c>
      <c r="B3526" t="s">
        <v>68</v>
      </c>
      <c r="C3526" t="s">
        <v>1800</v>
      </c>
      <c r="D3526" t="s">
        <v>992</v>
      </c>
      <c r="E3526" t="s">
        <v>3</v>
      </c>
      <c r="F3526">
        <f t="shared" si="275"/>
        <v>7</v>
      </c>
      <c r="G3526" t="s">
        <v>3944</v>
      </c>
      <c r="H3526" t="s">
        <v>3782</v>
      </c>
      <c r="I3526" t="s">
        <v>3785</v>
      </c>
      <c r="J3526" t="s">
        <v>4397</v>
      </c>
      <c r="K3526" s="46">
        <v>0.52580000000000005</v>
      </c>
      <c r="L3526" s="27">
        <v>0</v>
      </c>
      <c r="M3526" s="27">
        <v>3703.03</v>
      </c>
      <c r="N3526" s="27">
        <v>0</v>
      </c>
      <c r="O3526" s="70">
        <f t="shared" si="276"/>
        <v>3703.03</v>
      </c>
      <c r="P3526" s="76">
        <v>0</v>
      </c>
      <c r="Q3526" s="66">
        <f t="shared" si="277"/>
        <v>0</v>
      </c>
      <c r="R3526" s="63">
        <v>0</v>
      </c>
      <c r="S3526" s="27">
        <v>0</v>
      </c>
      <c r="T3526" s="27">
        <v>3703.03</v>
      </c>
      <c r="U3526" s="64">
        <f t="shared" si="278"/>
        <v>0</v>
      </c>
      <c r="V3526" s="65">
        <f t="shared" si="279"/>
        <v>3703.03</v>
      </c>
    </row>
    <row r="3527" spans="1:22" x14ac:dyDescent="0.25">
      <c r="A3527" s="1" t="s">
        <v>3740</v>
      </c>
      <c r="B3527" t="s">
        <v>68</v>
      </c>
      <c r="C3527" t="s">
        <v>1800</v>
      </c>
      <c r="D3527" t="s">
        <v>992</v>
      </c>
      <c r="E3527" t="s">
        <v>3</v>
      </c>
      <c r="F3527">
        <f t="shared" si="275"/>
        <v>7</v>
      </c>
      <c r="G3527" t="s">
        <v>4059</v>
      </c>
      <c r="H3527" t="s">
        <v>3798</v>
      </c>
      <c r="I3527" t="s">
        <v>3785</v>
      </c>
      <c r="J3527" t="s">
        <v>4397</v>
      </c>
      <c r="K3527" s="46">
        <v>0.47</v>
      </c>
      <c r="L3527" s="27">
        <v>0</v>
      </c>
      <c r="M3527" s="27">
        <v>3310.05</v>
      </c>
      <c r="N3527" s="27">
        <v>0</v>
      </c>
      <c r="O3527" s="70">
        <f t="shared" si="276"/>
        <v>3310.05</v>
      </c>
      <c r="P3527" s="76">
        <v>0</v>
      </c>
      <c r="Q3527" s="66">
        <f t="shared" si="277"/>
        <v>0</v>
      </c>
      <c r="R3527" s="63">
        <v>0</v>
      </c>
      <c r="S3527" s="27">
        <v>0</v>
      </c>
      <c r="T3527" s="27">
        <v>3310.05</v>
      </c>
      <c r="U3527" s="64">
        <f t="shared" si="278"/>
        <v>0</v>
      </c>
      <c r="V3527" s="65">
        <f t="shared" si="279"/>
        <v>3310.05</v>
      </c>
    </row>
    <row r="3528" spans="1:22" x14ac:dyDescent="0.25">
      <c r="A3528" s="1" t="s">
        <v>3740</v>
      </c>
      <c r="B3528" t="s">
        <v>68</v>
      </c>
      <c r="C3528" t="s">
        <v>1800</v>
      </c>
      <c r="D3528" t="s">
        <v>992</v>
      </c>
      <c r="E3528" t="s">
        <v>3</v>
      </c>
      <c r="F3528">
        <f t="shared" si="275"/>
        <v>7</v>
      </c>
      <c r="G3528" t="s">
        <v>3796</v>
      </c>
      <c r="H3528" t="s">
        <v>3782</v>
      </c>
      <c r="I3528" t="s">
        <v>3783</v>
      </c>
      <c r="J3528" t="s">
        <v>4397</v>
      </c>
      <c r="K3528" s="46">
        <v>1.9509000000000001</v>
      </c>
      <c r="L3528" s="27">
        <v>0</v>
      </c>
      <c r="M3528" s="27">
        <v>13739.53</v>
      </c>
      <c r="N3528" s="27">
        <v>0</v>
      </c>
      <c r="O3528" s="70">
        <f t="shared" si="276"/>
        <v>13739.53</v>
      </c>
      <c r="P3528" s="76">
        <v>0</v>
      </c>
      <c r="Q3528" s="66">
        <f t="shared" si="277"/>
        <v>0</v>
      </c>
      <c r="R3528" s="63">
        <v>0</v>
      </c>
      <c r="S3528" s="27">
        <v>0</v>
      </c>
      <c r="T3528" s="27">
        <v>13739.53</v>
      </c>
      <c r="U3528" s="64">
        <f t="shared" si="278"/>
        <v>0</v>
      </c>
      <c r="V3528" s="65">
        <f t="shared" si="279"/>
        <v>13739.53</v>
      </c>
    </row>
    <row r="3529" spans="1:22" x14ac:dyDescent="0.25">
      <c r="A3529" s="1" t="s">
        <v>3740</v>
      </c>
      <c r="B3529" t="s">
        <v>68</v>
      </c>
      <c r="C3529" t="s">
        <v>1800</v>
      </c>
      <c r="D3529" t="s">
        <v>992</v>
      </c>
      <c r="E3529" t="s">
        <v>3</v>
      </c>
      <c r="F3529">
        <f t="shared" si="275"/>
        <v>7</v>
      </c>
      <c r="G3529" t="s">
        <v>3940</v>
      </c>
      <c r="H3529" t="s">
        <v>3782</v>
      </c>
      <c r="I3529" t="s">
        <v>3783</v>
      </c>
      <c r="J3529" t="s">
        <v>4397</v>
      </c>
      <c r="K3529" s="46">
        <v>1.1020000000000001</v>
      </c>
      <c r="L3529" s="27">
        <v>0</v>
      </c>
      <c r="M3529" s="27">
        <v>7761.01</v>
      </c>
      <c r="N3529" s="27">
        <v>0</v>
      </c>
      <c r="O3529" s="70">
        <f t="shared" si="276"/>
        <v>7761.01</v>
      </c>
      <c r="P3529" s="76">
        <v>0</v>
      </c>
      <c r="Q3529" s="66">
        <f t="shared" si="277"/>
        <v>0</v>
      </c>
      <c r="R3529" s="63">
        <v>0</v>
      </c>
      <c r="S3529" s="27">
        <v>0</v>
      </c>
      <c r="T3529" s="27">
        <v>7761.01</v>
      </c>
      <c r="U3529" s="64">
        <f t="shared" si="278"/>
        <v>0</v>
      </c>
      <c r="V3529" s="65">
        <f t="shared" si="279"/>
        <v>7761.01</v>
      </c>
    </row>
    <row r="3530" spans="1:22" x14ac:dyDescent="0.25">
      <c r="A3530" s="1" t="s">
        <v>3740</v>
      </c>
      <c r="B3530" t="s">
        <v>68</v>
      </c>
      <c r="C3530" t="s">
        <v>1800</v>
      </c>
      <c r="D3530" t="s">
        <v>992</v>
      </c>
      <c r="E3530" t="s">
        <v>3</v>
      </c>
      <c r="F3530">
        <f t="shared" si="275"/>
        <v>7</v>
      </c>
      <c r="G3530" t="s">
        <v>4060</v>
      </c>
      <c r="H3530" t="s">
        <v>3782</v>
      </c>
      <c r="I3530" t="s">
        <v>3783</v>
      </c>
      <c r="J3530" t="s">
        <v>4397</v>
      </c>
      <c r="K3530" s="46">
        <v>0.67420000000000002</v>
      </c>
      <c r="L3530" s="27">
        <v>0</v>
      </c>
      <c r="M3530" s="27">
        <v>4748.16</v>
      </c>
      <c r="N3530" s="27">
        <v>0</v>
      </c>
      <c r="O3530" s="70">
        <f t="shared" si="276"/>
        <v>4748.16</v>
      </c>
      <c r="P3530" s="76">
        <v>0</v>
      </c>
      <c r="Q3530" s="66">
        <f t="shared" si="277"/>
        <v>0</v>
      </c>
      <c r="R3530" s="63">
        <v>0</v>
      </c>
      <c r="S3530" s="27">
        <v>0</v>
      </c>
      <c r="T3530" s="27">
        <v>4748.16</v>
      </c>
      <c r="U3530" s="64">
        <f t="shared" si="278"/>
        <v>0</v>
      </c>
      <c r="V3530" s="65">
        <f t="shared" si="279"/>
        <v>4748.16</v>
      </c>
    </row>
    <row r="3531" spans="1:22" x14ac:dyDescent="0.25">
      <c r="A3531" s="1" t="s">
        <v>3740</v>
      </c>
      <c r="B3531" t="s">
        <v>68</v>
      </c>
      <c r="C3531" t="s">
        <v>1800</v>
      </c>
      <c r="D3531" t="s">
        <v>992</v>
      </c>
      <c r="E3531" t="s">
        <v>3</v>
      </c>
      <c r="F3531">
        <f t="shared" si="275"/>
        <v>7</v>
      </c>
      <c r="G3531" t="s">
        <v>4061</v>
      </c>
      <c r="H3531" t="s">
        <v>3782</v>
      </c>
      <c r="I3531" t="s">
        <v>3783</v>
      </c>
      <c r="J3531" t="s">
        <v>4397</v>
      </c>
      <c r="K3531" s="46">
        <v>2.3246000000000002</v>
      </c>
      <c r="L3531" s="27">
        <v>0</v>
      </c>
      <c r="M3531" s="27">
        <v>16371.37</v>
      </c>
      <c r="N3531" s="27">
        <v>0</v>
      </c>
      <c r="O3531" s="70">
        <f t="shared" si="276"/>
        <v>16371.37</v>
      </c>
      <c r="P3531" s="76">
        <v>0</v>
      </c>
      <c r="Q3531" s="66">
        <f t="shared" si="277"/>
        <v>0</v>
      </c>
      <c r="R3531" s="63">
        <v>0</v>
      </c>
      <c r="S3531" s="27">
        <v>0</v>
      </c>
      <c r="T3531" s="27">
        <v>16371.37</v>
      </c>
      <c r="U3531" s="64">
        <f t="shared" si="278"/>
        <v>0</v>
      </c>
      <c r="V3531" s="65">
        <f t="shared" si="279"/>
        <v>16371.37</v>
      </c>
    </row>
    <row r="3532" spans="1:22" x14ac:dyDescent="0.25">
      <c r="A3532" s="1" t="s">
        <v>3740</v>
      </c>
      <c r="B3532" t="s">
        <v>68</v>
      </c>
      <c r="C3532" t="s">
        <v>1800</v>
      </c>
      <c r="D3532" t="s">
        <v>992</v>
      </c>
      <c r="E3532" t="s">
        <v>3</v>
      </c>
      <c r="F3532">
        <f t="shared" si="275"/>
        <v>7</v>
      </c>
      <c r="G3532" t="s">
        <v>3787</v>
      </c>
      <c r="H3532" t="s">
        <v>3782</v>
      </c>
      <c r="I3532" t="s">
        <v>3785</v>
      </c>
      <c r="J3532" t="s">
        <v>4397</v>
      </c>
      <c r="K3532" s="46">
        <v>0.69630000000000003</v>
      </c>
      <c r="L3532" s="27">
        <v>0</v>
      </c>
      <c r="M3532" s="27">
        <v>4903.8</v>
      </c>
      <c r="N3532" s="27">
        <v>0</v>
      </c>
      <c r="O3532" s="70">
        <f t="shared" si="276"/>
        <v>4903.8</v>
      </c>
      <c r="P3532" s="76">
        <v>0</v>
      </c>
      <c r="Q3532" s="66">
        <f t="shared" si="277"/>
        <v>0</v>
      </c>
      <c r="R3532" s="63">
        <v>0</v>
      </c>
      <c r="S3532" s="27">
        <v>0</v>
      </c>
      <c r="T3532" s="27">
        <v>4903.8</v>
      </c>
      <c r="U3532" s="64">
        <f t="shared" si="278"/>
        <v>0</v>
      </c>
      <c r="V3532" s="65">
        <f t="shared" si="279"/>
        <v>4903.8</v>
      </c>
    </row>
    <row r="3533" spans="1:22" x14ac:dyDescent="0.25">
      <c r="A3533" s="1" t="s">
        <v>3740</v>
      </c>
      <c r="B3533" t="s">
        <v>68</v>
      </c>
      <c r="C3533" t="s">
        <v>1800</v>
      </c>
      <c r="D3533" t="s">
        <v>992</v>
      </c>
      <c r="E3533" t="s">
        <v>3</v>
      </c>
      <c r="F3533">
        <f t="shared" si="275"/>
        <v>7</v>
      </c>
      <c r="G3533" t="s">
        <v>4062</v>
      </c>
      <c r="H3533" t="s">
        <v>3782</v>
      </c>
      <c r="I3533" t="s">
        <v>3785</v>
      </c>
      <c r="J3533" t="s">
        <v>4397</v>
      </c>
      <c r="K3533" s="46">
        <v>0.4703</v>
      </c>
      <c r="L3533" s="27">
        <v>0</v>
      </c>
      <c r="M3533" s="27">
        <v>3312.16</v>
      </c>
      <c r="N3533" s="27">
        <v>0</v>
      </c>
      <c r="O3533" s="70">
        <f t="shared" si="276"/>
        <v>3312.16</v>
      </c>
      <c r="P3533" s="76">
        <v>0</v>
      </c>
      <c r="Q3533" s="66">
        <f t="shared" si="277"/>
        <v>0</v>
      </c>
      <c r="R3533" s="63">
        <v>0</v>
      </c>
      <c r="S3533" s="27">
        <v>0</v>
      </c>
      <c r="T3533" s="27">
        <v>3312.16</v>
      </c>
      <c r="U3533" s="64">
        <f t="shared" si="278"/>
        <v>0</v>
      </c>
      <c r="V3533" s="65">
        <f t="shared" si="279"/>
        <v>3312.16</v>
      </c>
    </row>
    <row r="3534" spans="1:22" x14ac:dyDescent="0.25">
      <c r="A3534" s="1" t="s">
        <v>3740</v>
      </c>
      <c r="B3534" t="s">
        <v>68</v>
      </c>
      <c r="C3534" t="s">
        <v>1800</v>
      </c>
      <c r="D3534" t="s">
        <v>992</v>
      </c>
      <c r="E3534" t="s">
        <v>3</v>
      </c>
      <c r="F3534">
        <f t="shared" si="275"/>
        <v>7</v>
      </c>
      <c r="G3534" t="s">
        <v>3788</v>
      </c>
      <c r="H3534" t="s">
        <v>3782</v>
      </c>
      <c r="I3534" t="s">
        <v>3785</v>
      </c>
      <c r="J3534" t="s">
        <v>4397</v>
      </c>
      <c r="K3534" s="46">
        <v>0.23699999999999999</v>
      </c>
      <c r="L3534" s="27">
        <v>0</v>
      </c>
      <c r="M3534" s="27">
        <v>1669.11</v>
      </c>
      <c r="N3534" s="27">
        <v>0</v>
      </c>
      <c r="O3534" s="70">
        <f t="shared" si="276"/>
        <v>1669.11</v>
      </c>
      <c r="P3534" s="76">
        <v>0</v>
      </c>
      <c r="Q3534" s="66">
        <f t="shared" si="277"/>
        <v>0</v>
      </c>
      <c r="R3534" s="63">
        <v>0</v>
      </c>
      <c r="S3534" s="27">
        <v>0</v>
      </c>
      <c r="T3534" s="27">
        <v>1669.11</v>
      </c>
      <c r="U3534" s="64">
        <f t="shared" si="278"/>
        <v>0</v>
      </c>
      <c r="V3534" s="65">
        <f t="shared" si="279"/>
        <v>1669.11</v>
      </c>
    </row>
    <row r="3535" spans="1:22" x14ac:dyDescent="0.25">
      <c r="A3535" s="1" t="s">
        <v>3740</v>
      </c>
      <c r="B3535" t="s">
        <v>68</v>
      </c>
      <c r="C3535" t="s">
        <v>1801</v>
      </c>
      <c r="D3535" t="s">
        <v>1802</v>
      </c>
      <c r="E3535" t="s">
        <v>3</v>
      </c>
      <c r="F3535">
        <f t="shared" si="275"/>
        <v>7</v>
      </c>
      <c r="G3535" t="s">
        <v>3778</v>
      </c>
      <c r="H3535" t="s">
        <v>3779</v>
      </c>
      <c r="I3535" t="s">
        <v>3780</v>
      </c>
      <c r="J3535" t="s">
        <v>4397</v>
      </c>
      <c r="K3535" s="46">
        <v>0.97989999999999999</v>
      </c>
      <c r="L3535" s="27">
        <v>0</v>
      </c>
      <c r="M3535" s="27">
        <v>2978.22</v>
      </c>
      <c r="N3535" s="27">
        <v>0</v>
      </c>
      <c r="O3535" s="70">
        <f t="shared" si="276"/>
        <v>2978.22</v>
      </c>
      <c r="P3535" s="76">
        <v>0</v>
      </c>
      <c r="Q3535" s="66">
        <f t="shared" si="277"/>
        <v>0</v>
      </c>
      <c r="R3535" s="63">
        <v>1</v>
      </c>
      <c r="S3535" s="27">
        <v>0</v>
      </c>
      <c r="T3535" s="27">
        <v>2978.22</v>
      </c>
      <c r="U3535" s="64">
        <f t="shared" si="278"/>
        <v>0</v>
      </c>
      <c r="V3535" s="65">
        <f t="shared" si="279"/>
        <v>2978.22</v>
      </c>
    </row>
    <row r="3536" spans="1:22" x14ac:dyDescent="0.25">
      <c r="A3536" s="1" t="s">
        <v>3740</v>
      </c>
      <c r="B3536" t="s">
        <v>68</v>
      </c>
      <c r="C3536" t="s">
        <v>1801</v>
      </c>
      <c r="D3536" t="s">
        <v>1802</v>
      </c>
      <c r="E3536" t="s">
        <v>3</v>
      </c>
      <c r="F3536">
        <f t="shared" si="275"/>
        <v>7</v>
      </c>
      <c r="G3536" t="s">
        <v>3784</v>
      </c>
      <c r="H3536" t="s">
        <v>3782</v>
      </c>
      <c r="I3536" t="s">
        <v>3785</v>
      </c>
      <c r="J3536" t="s">
        <v>4397</v>
      </c>
      <c r="K3536" s="46">
        <v>0.7016</v>
      </c>
      <c r="L3536" s="27">
        <v>0</v>
      </c>
      <c r="M3536" s="27">
        <v>2132.37</v>
      </c>
      <c r="N3536" s="27">
        <v>0</v>
      </c>
      <c r="O3536" s="70">
        <f t="shared" si="276"/>
        <v>2132.37</v>
      </c>
      <c r="P3536" s="76">
        <v>0</v>
      </c>
      <c r="Q3536" s="66">
        <f t="shared" si="277"/>
        <v>0</v>
      </c>
      <c r="R3536" s="63">
        <v>1</v>
      </c>
      <c r="S3536" s="27">
        <v>0</v>
      </c>
      <c r="T3536" s="27">
        <v>2132.37</v>
      </c>
      <c r="U3536" s="64">
        <f t="shared" si="278"/>
        <v>0</v>
      </c>
      <c r="V3536" s="65">
        <f t="shared" si="279"/>
        <v>2132.37</v>
      </c>
    </row>
    <row r="3537" spans="1:22" x14ac:dyDescent="0.25">
      <c r="A3537" s="1" t="s">
        <v>3740</v>
      </c>
      <c r="B3537" t="s">
        <v>68</v>
      </c>
      <c r="C3537" t="s">
        <v>1801</v>
      </c>
      <c r="D3537" t="s">
        <v>1802</v>
      </c>
      <c r="E3537" t="s">
        <v>3</v>
      </c>
      <c r="F3537">
        <f t="shared" si="275"/>
        <v>7</v>
      </c>
      <c r="G3537" t="s">
        <v>3793</v>
      </c>
      <c r="H3537" t="s">
        <v>3782</v>
      </c>
      <c r="I3537" t="s">
        <v>3785</v>
      </c>
      <c r="J3537" t="s">
        <v>4397</v>
      </c>
      <c r="K3537" s="46">
        <v>0.14899999999999999</v>
      </c>
      <c r="L3537" s="27">
        <v>0</v>
      </c>
      <c r="M3537" s="27">
        <v>452.85</v>
      </c>
      <c r="N3537" s="27">
        <v>0</v>
      </c>
      <c r="O3537" s="70">
        <f t="shared" si="276"/>
        <v>452.85</v>
      </c>
      <c r="P3537" s="76">
        <v>0</v>
      </c>
      <c r="Q3537" s="66">
        <f t="shared" si="277"/>
        <v>0</v>
      </c>
      <c r="R3537" s="63">
        <v>1</v>
      </c>
      <c r="S3537" s="27">
        <v>0</v>
      </c>
      <c r="T3537" s="27">
        <v>452.85</v>
      </c>
      <c r="U3537" s="64">
        <f t="shared" si="278"/>
        <v>0</v>
      </c>
      <c r="V3537" s="65">
        <f t="shared" si="279"/>
        <v>452.85</v>
      </c>
    </row>
    <row r="3538" spans="1:22" x14ac:dyDescent="0.25">
      <c r="A3538" s="1" t="s">
        <v>3740</v>
      </c>
      <c r="B3538" t="s">
        <v>68</v>
      </c>
      <c r="C3538" t="s">
        <v>1801</v>
      </c>
      <c r="D3538" t="s">
        <v>1802</v>
      </c>
      <c r="E3538" t="s">
        <v>3</v>
      </c>
      <c r="F3538">
        <f t="shared" si="275"/>
        <v>7</v>
      </c>
      <c r="G3538" t="s">
        <v>3944</v>
      </c>
      <c r="H3538" t="s">
        <v>3782</v>
      </c>
      <c r="I3538" t="s">
        <v>3785</v>
      </c>
      <c r="J3538" t="s">
        <v>4397</v>
      </c>
      <c r="K3538" s="46">
        <v>0.87939999999999996</v>
      </c>
      <c r="L3538" s="27">
        <v>0</v>
      </c>
      <c r="M3538" s="27">
        <v>2672.7700000000004</v>
      </c>
      <c r="N3538" s="27">
        <v>0</v>
      </c>
      <c r="O3538" s="70">
        <f t="shared" si="276"/>
        <v>2672.7700000000004</v>
      </c>
      <c r="P3538" s="76">
        <v>0</v>
      </c>
      <c r="Q3538" s="66">
        <f t="shared" si="277"/>
        <v>0</v>
      </c>
      <c r="R3538" s="63">
        <v>1</v>
      </c>
      <c r="S3538" s="27">
        <v>0</v>
      </c>
      <c r="T3538" s="27">
        <v>2672.7700000000004</v>
      </c>
      <c r="U3538" s="64">
        <f t="shared" si="278"/>
        <v>0</v>
      </c>
      <c r="V3538" s="65">
        <f t="shared" si="279"/>
        <v>2672.7700000000004</v>
      </c>
    </row>
    <row r="3539" spans="1:22" x14ac:dyDescent="0.25">
      <c r="A3539" s="1" t="s">
        <v>3740</v>
      </c>
      <c r="B3539" t="s">
        <v>68</v>
      </c>
      <c r="C3539" t="s">
        <v>1801</v>
      </c>
      <c r="D3539" t="s">
        <v>1802</v>
      </c>
      <c r="E3539" t="s">
        <v>3</v>
      </c>
      <c r="F3539">
        <f t="shared" si="275"/>
        <v>7</v>
      </c>
      <c r="G3539" t="s">
        <v>4063</v>
      </c>
      <c r="H3539" t="s">
        <v>3782</v>
      </c>
      <c r="I3539" t="s">
        <v>3785</v>
      </c>
      <c r="J3539" t="s">
        <v>4397</v>
      </c>
      <c r="K3539" s="46">
        <v>0.2203</v>
      </c>
      <c r="L3539" s="27">
        <v>0</v>
      </c>
      <c r="M3539" s="27">
        <v>669.56999999999994</v>
      </c>
      <c r="N3539" s="27">
        <v>0</v>
      </c>
      <c r="O3539" s="70">
        <f t="shared" si="276"/>
        <v>669.56999999999994</v>
      </c>
      <c r="P3539" s="76">
        <v>0</v>
      </c>
      <c r="Q3539" s="66">
        <f t="shared" si="277"/>
        <v>0</v>
      </c>
      <c r="R3539" s="63">
        <v>1</v>
      </c>
      <c r="S3539" s="27">
        <v>0</v>
      </c>
      <c r="T3539" s="27">
        <v>669.56999999999994</v>
      </c>
      <c r="U3539" s="64">
        <f t="shared" si="278"/>
        <v>0</v>
      </c>
      <c r="V3539" s="65">
        <f t="shared" si="279"/>
        <v>669.56999999999994</v>
      </c>
    </row>
    <row r="3540" spans="1:22" x14ac:dyDescent="0.25">
      <c r="A3540" s="1" t="s">
        <v>3740</v>
      </c>
      <c r="B3540" t="s">
        <v>68</v>
      </c>
      <c r="C3540" t="s">
        <v>1801</v>
      </c>
      <c r="D3540" t="s">
        <v>1802</v>
      </c>
      <c r="E3540" t="s">
        <v>3</v>
      </c>
      <c r="F3540">
        <f t="shared" si="275"/>
        <v>7</v>
      </c>
      <c r="G3540" t="s">
        <v>4059</v>
      </c>
      <c r="H3540" t="s">
        <v>3798</v>
      </c>
      <c r="I3540" t="s">
        <v>3785</v>
      </c>
      <c r="J3540" t="s">
        <v>4397</v>
      </c>
      <c r="K3540" s="46">
        <v>0.56000000000000005</v>
      </c>
      <c r="L3540" s="27">
        <v>0</v>
      </c>
      <c r="M3540" s="27">
        <v>1878.9</v>
      </c>
      <c r="N3540" s="27">
        <v>237.54000000000002</v>
      </c>
      <c r="O3540" s="70">
        <f t="shared" si="276"/>
        <v>2116.44</v>
      </c>
      <c r="P3540" s="76">
        <v>1.4452723751789174</v>
      </c>
      <c r="Q3540" s="66">
        <f t="shared" si="277"/>
        <v>343.31</v>
      </c>
      <c r="R3540" s="63">
        <v>1</v>
      </c>
      <c r="S3540" s="27">
        <v>0</v>
      </c>
      <c r="T3540" s="27">
        <v>2116.44</v>
      </c>
      <c r="U3540" s="64">
        <f t="shared" si="278"/>
        <v>343.31</v>
      </c>
      <c r="V3540" s="65">
        <f t="shared" si="279"/>
        <v>2459.75</v>
      </c>
    </row>
    <row r="3541" spans="1:22" x14ac:dyDescent="0.25">
      <c r="A3541" s="1" t="s">
        <v>3740</v>
      </c>
      <c r="B3541" t="s">
        <v>68</v>
      </c>
      <c r="C3541" t="s">
        <v>1801</v>
      </c>
      <c r="D3541" t="s">
        <v>1802</v>
      </c>
      <c r="E3541" t="s">
        <v>3</v>
      </c>
      <c r="F3541">
        <f t="shared" si="275"/>
        <v>7</v>
      </c>
      <c r="G3541" t="s">
        <v>3796</v>
      </c>
      <c r="H3541" t="s">
        <v>3782</v>
      </c>
      <c r="I3541" t="s">
        <v>3783</v>
      </c>
      <c r="J3541" t="s">
        <v>4397</v>
      </c>
      <c r="K3541" s="46">
        <v>3.8</v>
      </c>
      <c r="L3541" s="27">
        <v>0</v>
      </c>
      <c r="M3541" s="27">
        <v>11549.37</v>
      </c>
      <c r="N3541" s="27">
        <v>0</v>
      </c>
      <c r="O3541" s="70">
        <f t="shared" si="276"/>
        <v>11549.37</v>
      </c>
      <c r="P3541" s="76">
        <v>0</v>
      </c>
      <c r="Q3541" s="66">
        <f t="shared" si="277"/>
        <v>0</v>
      </c>
      <c r="R3541" s="63">
        <v>1</v>
      </c>
      <c r="S3541" s="27">
        <v>0</v>
      </c>
      <c r="T3541" s="27">
        <v>11549.37</v>
      </c>
      <c r="U3541" s="64">
        <f t="shared" si="278"/>
        <v>0</v>
      </c>
      <c r="V3541" s="65">
        <f t="shared" si="279"/>
        <v>11549.37</v>
      </c>
    </row>
    <row r="3542" spans="1:22" x14ac:dyDescent="0.25">
      <c r="A3542" s="1" t="s">
        <v>3740</v>
      </c>
      <c r="B3542" t="s">
        <v>68</v>
      </c>
      <c r="C3542" t="s">
        <v>1803</v>
      </c>
      <c r="D3542" t="s">
        <v>1804</v>
      </c>
      <c r="E3542" t="s">
        <v>3</v>
      </c>
      <c r="F3542">
        <f t="shared" si="275"/>
        <v>7</v>
      </c>
      <c r="G3542" t="s">
        <v>3778</v>
      </c>
      <c r="H3542" t="s">
        <v>3779</v>
      </c>
      <c r="I3542" t="s">
        <v>3780</v>
      </c>
      <c r="J3542" t="s">
        <v>4397</v>
      </c>
      <c r="K3542" s="46">
        <v>1.41</v>
      </c>
      <c r="L3542" s="27">
        <v>0</v>
      </c>
      <c r="M3542" s="27">
        <v>8496.44</v>
      </c>
      <c r="N3542" s="27">
        <v>4193.2199999999993</v>
      </c>
      <c r="O3542" s="70">
        <f t="shared" si="276"/>
        <v>12689.66</v>
      </c>
      <c r="P3542" s="76">
        <v>1.4452625763035518</v>
      </c>
      <c r="Q3542" s="66">
        <f t="shared" si="277"/>
        <v>6060.3</v>
      </c>
      <c r="R3542" s="63">
        <v>1</v>
      </c>
      <c r="S3542" s="27">
        <v>0</v>
      </c>
      <c r="T3542" s="27">
        <v>12689.66</v>
      </c>
      <c r="U3542" s="64">
        <f t="shared" si="278"/>
        <v>6060.3</v>
      </c>
      <c r="V3542" s="65">
        <f t="shared" si="279"/>
        <v>18749.96</v>
      </c>
    </row>
    <row r="3543" spans="1:22" x14ac:dyDescent="0.25">
      <c r="A3543" s="1" t="s">
        <v>3740</v>
      </c>
      <c r="B3543" t="s">
        <v>68</v>
      </c>
      <c r="C3543" t="s">
        <v>1803</v>
      </c>
      <c r="D3543" t="s">
        <v>1804</v>
      </c>
      <c r="E3543" t="s">
        <v>3</v>
      </c>
      <c r="F3543">
        <f t="shared" si="275"/>
        <v>7</v>
      </c>
      <c r="G3543" t="s">
        <v>3784</v>
      </c>
      <c r="H3543" t="s">
        <v>3782</v>
      </c>
      <c r="I3543" t="s">
        <v>3785</v>
      </c>
      <c r="J3543" t="s">
        <v>4397</v>
      </c>
      <c r="K3543" s="46">
        <v>0.68179999999999996</v>
      </c>
      <c r="L3543" s="27">
        <v>0</v>
      </c>
      <c r="M3543" s="27">
        <v>4108.42</v>
      </c>
      <c r="N3543" s="27">
        <v>2027.6100000000006</v>
      </c>
      <c r="O3543" s="70">
        <f t="shared" si="276"/>
        <v>6136.0300000000007</v>
      </c>
      <c r="P3543" s="76">
        <v>1.4452625763035518</v>
      </c>
      <c r="Q3543" s="66">
        <f t="shared" si="277"/>
        <v>2930.43</v>
      </c>
      <c r="R3543" s="63">
        <v>1</v>
      </c>
      <c r="S3543" s="27">
        <v>0</v>
      </c>
      <c r="T3543" s="27">
        <v>6136.0300000000007</v>
      </c>
      <c r="U3543" s="64">
        <f t="shared" si="278"/>
        <v>2930.43</v>
      </c>
      <c r="V3543" s="65">
        <f t="shared" si="279"/>
        <v>9066.4600000000009</v>
      </c>
    </row>
    <row r="3544" spans="1:22" x14ac:dyDescent="0.25">
      <c r="A3544" s="1" t="s">
        <v>3740</v>
      </c>
      <c r="B3544" t="s">
        <v>68</v>
      </c>
      <c r="C3544" t="s">
        <v>1803</v>
      </c>
      <c r="D3544" t="s">
        <v>1804</v>
      </c>
      <c r="E3544" t="s">
        <v>3</v>
      </c>
      <c r="F3544">
        <f t="shared" si="275"/>
        <v>7</v>
      </c>
      <c r="G3544" t="s">
        <v>3793</v>
      </c>
      <c r="H3544" t="s">
        <v>3782</v>
      </c>
      <c r="I3544" t="s">
        <v>3785</v>
      </c>
      <c r="J3544" t="s">
        <v>4397</v>
      </c>
      <c r="K3544" s="46">
        <v>0.3</v>
      </c>
      <c r="L3544" s="27">
        <v>0</v>
      </c>
      <c r="M3544" s="27">
        <v>1807.75</v>
      </c>
      <c r="N3544" s="27">
        <v>892.17999999999972</v>
      </c>
      <c r="O3544" s="70">
        <f t="shared" si="276"/>
        <v>2699.93</v>
      </c>
      <c r="P3544" s="76">
        <v>1.4452625763035518</v>
      </c>
      <c r="Q3544" s="66">
        <f t="shared" si="277"/>
        <v>1289.43</v>
      </c>
      <c r="R3544" s="63">
        <v>1</v>
      </c>
      <c r="S3544" s="27">
        <v>0</v>
      </c>
      <c r="T3544" s="27">
        <v>2699.93</v>
      </c>
      <c r="U3544" s="64">
        <f t="shared" si="278"/>
        <v>1289.43</v>
      </c>
      <c r="V3544" s="65">
        <f t="shared" si="279"/>
        <v>3989.3599999999997</v>
      </c>
    </row>
    <row r="3545" spans="1:22" x14ac:dyDescent="0.25">
      <c r="A3545" s="1" t="s">
        <v>3740</v>
      </c>
      <c r="B3545" t="s">
        <v>68</v>
      </c>
      <c r="C3545" t="s">
        <v>1803</v>
      </c>
      <c r="D3545" t="s">
        <v>1804</v>
      </c>
      <c r="E3545" t="s">
        <v>3</v>
      </c>
      <c r="F3545">
        <f t="shared" si="275"/>
        <v>7</v>
      </c>
      <c r="G3545" t="s">
        <v>4002</v>
      </c>
      <c r="H3545" t="s">
        <v>3782</v>
      </c>
      <c r="I3545" t="s">
        <v>3785</v>
      </c>
      <c r="J3545" t="s">
        <v>4397</v>
      </c>
      <c r="K3545" s="46">
        <v>0.38340000000000002</v>
      </c>
      <c r="L3545" s="27">
        <v>0</v>
      </c>
      <c r="M3545" s="27">
        <v>2310.31</v>
      </c>
      <c r="N3545" s="27">
        <v>1140.2000000000003</v>
      </c>
      <c r="O3545" s="70">
        <f t="shared" si="276"/>
        <v>3450.51</v>
      </c>
      <c r="P3545" s="76">
        <v>1.4452625763035518</v>
      </c>
      <c r="Q3545" s="66">
        <f t="shared" si="277"/>
        <v>1647.89</v>
      </c>
      <c r="R3545" s="63">
        <v>1</v>
      </c>
      <c r="S3545" s="27">
        <v>0</v>
      </c>
      <c r="T3545" s="27">
        <v>3450.51</v>
      </c>
      <c r="U3545" s="64">
        <f t="shared" si="278"/>
        <v>1647.89</v>
      </c>
      <c r="V3545" s="65">
        <f t="shared" si="279"/>
        <v>5098.4000000000005</v>
      </c>
    </row>
    <row r="3546" spans="1:22" x14ac:dyDescent="0.25">
      <c r="A3546" s="1" t="s">
        <v>3740</v>
      </c>
      <c r="B3546" t="s">
        <v>68</v>
      </c>
      <c r="C3546" t="s">
        <v>1803</v>
      </c>
      <c r="D3546" t="s">
        <v>1804</v>
      </c>
      <c r="E3546" t="s">
        <v>3</v>
      </c>
      <c r="F3546">
        <f t="shared" si="275"/>
        <v>7</v>
      </c>
      <c r="G3546" t="s">
        <v>4064</v>
      </c>
      <c r="H3546" t="s">
        <v>3782</v>
      </c>
      <c r="I3546" t="s">
        <v>3783</v>
      </c>
      <c r="J3546" t="s">
        <v>4397</v>
      </c>
      <c r="K3546" s="46">
        <v>0.3</v>
      </c>
      <c r="L3546" s="27">
        <v>1406.2999999999997</v>
      </c>
      <c r="M3546" s="27">
        <v>1807.75</v>
      </c>
      <c r="N3546" s="27">
        <v>1.0000000000104592E-2</v>
      </c>
      <c r="O3546" s="70">
        <f t="shared" si="276"/>
        <v>3214.06</v>
      </c>
      <c r="P3546" s="76">
        <v>1.4452625763035518</v>
      </c>
      <c r="Q3546" s="66">
        <f t="shared" si="277"/>
        <v>0.01</v>
      </c>
      <c r="R3546" s="63">
        <v>1</v>
      </c>
      <c r="S3546" s="27">
        <v>0</v>
      </c>
      <c r="T3546" s="27">
        <v>3214.06</v>
      </c>
      <c r="U3546" s="64">
        <f t="shared" si="278"/>
        <v>0.01</v>
      </c>
      <c r="V3546" s="65">
        <f t="shared" si="279"/>
        <v>3214.07</v>
      </c>
    </row>
    <row r="3547" spans="1:22" x14ac:dyDescent="0.25">
      <c r="A3547" s="1" t="s">
        <v>3740</v>
      </c>
      <c r="B3547" t="s">
        <v>68</v>
      </c>
      <c r="C3547" t="s">
        <v>1805</v>
      </c>
      <c r="D3547" t="s">
        <v>1806</v>
      </c>
      <c r="E3547" t="s">
        <v>3</v>
      </c>
      <c r="F3547">
        <f t="shared" si="275"/>
        <v>7</v>
      </c>
      <c r="G3547" t="s">
        <v>3778</v>
      </c>
      <c r="H3547" t="s">
        <v>3779</v>
      </c>
      <c r="I3547" t="s">
        <v>3780</v>
      </c>
      <c r="J3547" t="s">
        <v>4397</v>
      </c>
      <c r="K3547" s="46">
        <v>1</v>
      </c>
      <c r="L3547" s="27">
        <v>0</v>
      </c>
      <c r="M3547" s="27">
        <v>1927.07</v>
      </c>
      <c r="N3547" s="27">
        <v>886.54</v>
      </c>
      <c r="O3547" s="70">
        <f t="shared" si="276"/>
        <v>2813.6099999999997</v>
      </c>
      <c r="P3547" s="76">
        <v>1.4452590971642565</v>
      </c>
      <c r="Q3547" s="66">
        <f t="shared" si="277"/>
        <v>1281.28</v>
      </c>
      <c r="R3547" s="63">
        <v>1</v>
      </c>
      <c r="S3547" s="27">
        <v>0</v>
      </c>
      <c r="T3547" s="27">
        <v>2813.6099999999997</v>
      </c>
      <c r="U3547" s="64">
        <f t="shared" si="278"/>
        <v>1281.28</v>
      </c>
      <c r="V3547" s="65">
        <f t="shared" si="279"/>
        <v>4094.8899999999994</v>
      </c>
    </row>
    <row r="3548" spans="1:22" x14ac:dyDescent="0.25">
      <c r="A3548" s="1" t="s">
        <v>3740</v>
      </c>
      <c r="B3548" t="s">
        <v>68</v>
      </c>
      <c r="C3548" t="s">
        <v>1805</v>
      </c>
      <c r="D3548" t="s">
        <v>1806</v>
      </c>
      <c r="E3548" t="s">
        <v>3</v>
      </c>
      <c r="F3548">
        <f t="shared" si="275"/>
        <v>7</v>
      </c>
      <c r="G3548" t="s">
        <v>3902</v>
      </c>
      <c r="H3548" t="s">
        <v>3782</v>
      </c>
      <c r="I3548" t="s">
        <v>3783</v>
      </c>
      <c r="J3548" t="s">
        <v>4397</v>
      </c>
      <c r="K3548" s="46">
        <v>3.94</v>
      </c>
      <c r="L3548" s="27">
        <v>3492.97</v>
      </c>
      <c r="M3548" s="27">
        <v>7592.66</v>
      </c>
      <c r="N3548" s="27">
        <v>0</v>
      </c>
      <c r="O3548" s="70">
        <f t="shared" si="276"/>
        <v>11085.63</v>
      </c>
      <c r="P3548" s="76">
        <v>0</v>
      </c>
      <c r="Q3548" s="66">
        <f t="shared" si="277"/>
        <v>0</v>
      </c>
      <c r="R3548" s="63">
        <v>1</v>
      </c>
      <c r="S3548" s="27">
        <v>0</v>
      </c>
      <c r="T3548" s="27">
        <v>11085.63</v>
      </c>
      <c r="U3548" s="64">
        <f t="shared" si="278"/>
        <v>0</v>
      </c>
      <c r="V3548" s="65">
        <f t="shared" si="279"/>
        <v>11085.63</v>
      </c>
    </row>
    <row r="3549" spans="1:22" x14ac:dyDescent="0.25">
      <c r="A3549" s="1" t="s">
        <v>3740</v>
      </c>
      <c r="B3549" t="s">
        <v>68</v>
      </c>
      <c r="C3549" t="s">
        <v>1807</v>
      </c>
      <c r="D3549" t="s">
        <v>1808</v>
      </c>
      <c r="E3549" t="s">
        <v>3</v>
      </c>
      <c r="F3549">
        <f t="shared" si="275"/>
        <v>7</v>
      </c>
      <c r="G3549" t="s">
        <v>3778</v>
      </c>
      <c r="H3549" t="s">
        <v>3779</v>
      </c>
      <c r="I3549" t="s">
        <v>3780</v>
      </c>
      <c r="J3549" t="s">
        <v>4397</v>
      </c>
      <c r="K3549" s="46">
        <v>0.6</v>
      </c>
      <c r="L3549" s="27">
        <v>0</v>
      </c>
      <c r="M3549" s="27">
        <v>1214.24</v>
      </c>
      <c r="N3549" s="27">
        <v>0</v>
      </c>
      <c r="O3549" s="70">
        <f t="shared" si="276"/>
        <v>1214.24</v>
      </c>
      <c r="P3549" s="76">
        <v>0</v>
      </c>
      <c r="Q3549" s="66">
        <f t="shared" si="277"/>
        <v>0</v>
      </c>
      <c r="R3549" s="63">
        <v>0</v>
      </c>
      <c r="S3549" s="27">
        <v>0</v>
      </c>
      <c r="T3549" s="27">
        <v>1214.24</v>
      </c>
      <c r="U3549" s="64">
        <f t="shared" si="278"/>
        <v>0</v>
      </c>
      <c r="V3549" s="65">
        <f t="shared" si="279"/>
        <v>1214.24</v>
      </c>
    </row>
    <row r="3550" spans="1:22" x14ac:dyDescent="0.25">
      <c r="A3550" s="1" t="s">
        <v>3740</v>
      </c>
      <c r="B3550" t="s">
        <v>68</v>
      </c>
      <c r="C3550" t="s">
        <v>1807</v>
      </c>
      <c r="D3550" t="s">
        <v>1808</v>
      </c>
      <c r="E3550" t="s">
        <v>3</v>
      </c>
      <c r="F3550">
        <f t="shared" si="275"/>
        <v>7</v>
      </c>
      <c r="G3550" t="s">
        <v>3902</v>
      </c>
      <c r="H3550" t="s">
        <v>3782</v>
      </c>
      <c r="I3550" t="s">
        <v>3783</v>
      </c>
      <c r="J3550" t="s">
        <v>4397</v>
      </c>
      <c r="K3550" s="46">
        <v>1.397</v>
      </c>
      <c r="L3550" s="27">
        <v>0</v>
      </c>
      <c r="M3550" s="27">
        <v>2827.15</v>
      </c>
      <c r="N3550" s="27">
        <v>0</v>
      </c>
      <c r="O3550" s="70">
        <f t="shared" si="276"/>
        <v>2827.15</v>
      </c>
      <c r="P3550" s="76">
        <v>0</v>
      </c>
      <c r="Q3550" s="66">
        <f t="shared" si="277"/>
        <v>0</v>
      </c>
      <c r="R3550" s="63">
        <v>0</v>
      </c>
      <c r="S3550" s="27">
        <v>0</v>
      </c>
      <c r="T3550" s="27">
        <v>2827.15</v>
      </c>
      <c r="U3550" s="64">
        <f t="shared" si="278"/>
        <v>0</v>
      </c>
      <c r="V3550" s="65">
        <f t="shared" si="279"/>
        <v>2827.15</v>
      </c>
    </row>
    <row r="3551" spans="1:22" x14ac:dyDescent="0.25">
      <c r="A3551" s="1" t="s">
        <v>3740</v>
      </c>
      <c r="B3551" t="s">
        <v>68</v>
      </c>
      <c r="C3551" t="s">
        <v>1807</v>
      </c>
      <c r="D3551" t="s">
        <v>1808</v>
      </c>
      <c r="E3551" t="s">
        <v>3</v>
      </c>
      <c r="F3551">
        <f t="shared" si="275"/>
        <v>7</v>
      </c>
      <c r="G3551" t="s">
        <v>3784</v>
      </c>
      <c r="H3551" t="s">
        <v>3782</v>
      </c>
      <c r="I3551" t="s">
        <v>3785</v>
      </c>
      <c r="J3551" t="s">
        <v>4397</v>
      </c>
      <c r="K3551" s="46">
        <v>0.17319999999999999</v>
      </c>
      <c r="L3551" s="27">
        <v>0</v>
      </c>
      <c r="M3551" s="27">
        <v>350.51</v>
      </c>
      <c r="N3551" s="27">
        <v>0</v>
      </c>
      <c r="O3551" s="70">
        <f t="shared" si="276"/>
        <v>350.51</v>
      </c>
      <c r="P3551" s="76">
        <v>0</v>
      </c>
      <c r="Q3551" s="66">
        <f t="shared" si="277"/>
        <v>0</v>
      </c>
      <c r="R3551" s="63">
        <v>0</v>
      </c>
      <c r="S3551" s="27">
        <v>0</v>
      </c>
      <c r="T3551" s="27">
        <v>350.51</v>
      </c>
      <c r="U3551" s="64">
        <f t="shared" si="278"/>
        <v>0</v>
      </c>
      <c r="V3551" s="65">
        <f t="shared" si="279"/>
        <v>350.51</v>
      </c>
    </row>
    <row r="3552" spans="1:22" x14ac:dyDescent="0.25">
      <c r="A3552" s="1" t="s">
        <v>3740</v>
      </c>
      <c r="B3552" t="s">
        <v>68</v>
      </c>
      <c r="C3552" t="s">
        <v>1807</v>
      </c>
      <c r="D3552" t="s">
        <v>1808</v>
      </c>
      <c r="E3552" t="s">
        <v>3</v>
      </c>
      <c r="F3552">
        <f t="shared" si="275"/>
        <v>7</v>
      </c>
      <c r="G3552" t="s">
        <v>3793</v>
      </c>
      <c r="H3552" t="s">
        <v>3782</v>
      </c>
      <c r="I3552" t="s">
        <v>3785</v>
      </c>
      <c r="J3552" t="s">
        <v>4397</v>
      </c>
      <c r="K3552" s="46">
        <v>0.52029999999999998</v>
      </c>
      <c r="L3552" s="27">
        <v>0</v>
      </c>
      <c r="M3552" s="27">
        <v>1052.95</v>
      </c>
      <c r="N3552" s="27">
        <v>0</v>
      </c>
      <c r="O3552" s="70">
        <f t="shared" si="276"/>
        <v>1052.95</v>
      </c>
      <c r="P3552" s="76">
        <v>0</v>
      </c>
      <c r="Q3552" s="66">
        <f t="shared" si="277"/>
        <v>0</v>
      </c>
      <c r="R3552" s="63">
        <v>0</v>
      </c>
      <c r="S3552" s="27">
        <v>0</v>
      </c>
      <c r="T3552" s="27">
        <v>1052.95</v>
      </c>
      <c r="U3552" s="64">
        <f t="shared" si="278"/>
        <v>0</v>
      </c>
      <c r="V3552" s="65">
        <f t="shared" si="279"/>
        <v>1052.95</v>
      </c>
    </row>
    <row r="3553" spans="1:22" x14ac:dyDescent="0.25">
      <c r="A3553" s="1" t="s">
        <v>3740</v>
      </c>
      <c r="B3553" t="s">
        <v>68</v>
      </c>
      <c r="C3553" t="s">
        <v>1807</v>
      </c>
      <c r="D3553" t="s">
        <v>1808</v>
      </c>
      <c r="E3553" t="s">
        <v>3</v>
      </c>
      <c r="F3553">
        <f t="shared" si="275"/>
        <v>7</v>
      </c>
      <c r="G3553" t="s">
        <v>3944</v>
      </c>
      <c r="H3553" t="s">
        <v>3782</v>
      </c>
      <c r="I3553" t="s">
        <v>3785</v>
      </c>
      <c r="J3553" t="s">
        <v>4397</v>
      </c>
      <c r="K3553" s="46">
        <v>0.2215</v>
      </c>
      <c r="L3553" s="27">
        <v>0</v>
      </c>
      <c r="M3553" s="27">
        <v>448.26</v>
      </c>
      <c r="N3553" s="27">
        <v>0</v>
      </c>
      <c r="O3553" s="70">
        <f t="shared" si="276"/>
        <v>448.26</v>
      </c>
      <c r="P3553" s="76">
        <v>0</v>
      </c>
      <c r="Q3553" s="66">
        <f t="shared" si="277"/>
        <v>0</v>
      </c>
      <c r="R3553" s="63">
        <v>0</v>
      </c>
      <c r="S3553" s="27">
        <v>0</v>
      </c>
      <c r="T3553" s="27">
        <v>448.26</v>
      </c>
      <c r="U3553" s="64">
        <f t="shared" si="278"/>
        <v>0</v>
      </c>
      <c r="V3553" s="65">
        <f t="shared" si="279"/>
        <v>448.26</v>
      </c>
    </row>
    <row r="3554" spans="1:22" x14ac:dyDescent="0.25">
      <c r="A3554" s="1" t="s">
        <v>3740</v>
      </c>
      <c r="B3554" t="s">
        <v>68</v>
      </c>
      <c r="C3554" t="s">
        <v>1807</v>
      </c>
      <c r="D3554" t="s">
        <v>1808</v>
      </c>
      <c r="E3554" t="s">
        <v>3</v>
      </c>
      <c r="F3554">
        <f t="shared" si="275"/>
        <v>7</v>
      </c>
      <c r="G3554" t="s">
        <v>4063</v>
      </c>
      <c r="H3554" t="s">
        <v>3782</v>
      </c>
      <c r="I3554" t="s">
        <v>3785</v>
      </c>
      <c r="J3554" t="s">
        <v>4397</v>
      </c>
      <c r="K3554" s="46">
        <v>0.31569999999999998</v>
      </c>
      <c r="L3554" s="27">
        <v>0</v>
      </c>
      <c r="M3554" s="27">
        <v>638.89</v>
      </c>
      <c r="N3554" s="27">
        <v>0</v>
      </c>
      <c r="O3554" s="70">
        <f t="shared" si="276"/>
        <v>638.89</v>
      </c>
      <c r="P3554" s="76">
        <v>0</v>
      </c>
      <c r="Q3554" s="66">
        <f t="shared" si="277"/>
        <v>0</v>
      </c>
      <c r="R3554" s="63">
        <v>0</v>
      </c>
      <c r="S3554" s="27">
        <v>0</v>
      </c>
      <c r="T3554" s="27">
        <v>638.89</v>
      </c>
      <c r="U3554" s="64">
        <f t="shared" si="278"/>
        <v>0</v>
      </c>
      <c r="V3554" s="65">
        <f t="shared" si="279"/>
        <v>638.89</v>
      </c>
    </row>
    <row r="3555" spans="1:22" x14ac:dyDescent="0.25">
      <c r="A3555" s="1" t="s">
        <v>3740</v>
      </c>
      <c r="B3555" t="s">
        <v>68</v>
      </c>
      <c r="C3555" t="s">
        <v>1807</v>
      </c>
      <c r="D3555" t="s">
        <v>1808</v>
      </c>
      <c r="E3555" t="s">
        <v>3</v>
      </c>
      <c r="F3555">
        <f t="shared" si="275"/>
        <v>7</v>
      </c>
      <c r="G3555" t="s">
        <v>4059</v>
      </c>
      <c r="H3555" t="s">
        <v>3798</v>
      </c>
      <c r="I3555" t="s">
        <v>3785</v>
      </c>
      <c r="J3555" t="s">
        <v>4397</v>
      </c>
      <c r="K3555" s="46">
        <v>0.54</v>
      </c>
      <c r="L3555" s="27">
        <v>0</v>
      </c>
      <c r="M3555" s="27">
        <v>1092.81</v>
      </c>
      <c r="N3555" s="27">
        <v>0</v>
      </c>
      <c r="O3555" s="70">
        <f t="shared" si="276"/>
        <v>1092.81</v>
      </c>
      <c r="P3555" s="76">
        <v>0</v>
      </c>
      <c r="Q3555" s="66">
        <f t="shared" si="277"/>
        <v>0</v>
      </c>
      <c r="R3555" s="63">
        <v>0</v>
      </c>
      <c r="S3555" s="27">
        <v>0</v>
      </c>
      <c r="T3555" s="27">
        <v>1092.81</v>
      </c>
      <c r="U3555" s="64">
        <f t="shared" si="278"/>
        <v>0</v>
      </c>
      <c r="V3555" s="65">
        <f t="shared" si="279"/>
        <v>1092.81</v>
      </c>
    </row>
    <row r="3556" spans="1:22" x14ac:dyDescent="0.25">
      <c r="A3556" s="1" t="s">
        <v>3740</v>
      </c>
      <c r="B3556" t="s">
        <v>68</v>
      </c>
      <c r="C3556" t="s">
        <v>1807</v>
      </c>
      <c r="D3556" t="s">
        <v>1808</v>
      </c>
      <c r="E3556" t="s">
        <v>3</v>
      </c>
      <c r="F3556">
        <f t="shared" si="275"/>
        <v>7</v>
      </c>
      <c r="G3556" t="s">
        <v>3796</v>
      </c>
      <c r="H3556" t="s">
        <v>3782</v>
      </c>
      <c r="I3556" t="s">
        <v>3783</v>
      </c>
      <c r="J3556" t="s">
        <v>4397</v>
      </c>
      <c r="K3556" s="46">
        <v>2.7029000000000001</v>
      </c>
      <c r="L3556" s="27">
        <v>0</v>
      </c>
      <c r="M3556" s="27">
        <v>5469.94</v>
      </c>
      <c r="N3556" s="27">
        <v>0</v>
      </c>
      <c r="O3556" s="70">
        <f t="shared" si="276"/>
        <v>5469.94</v>
      </c>
      <c r="P3556" s="76">
        <v>0</v>
      </c>
      <c r="Q3556" s="66">
        <f t="shared" si="277"/>
        <v>0</v>
      </c>
      <c r="R3556" s="63">
        <v>0</v>
      </c>
      <c r="S3556" s="27">
        <v>0</v>
      </c>
      <c r="T3556" s="27">
        <v>5469.94</v>
      </c>
      <c r="U3556" s="64">
        <f t="shared" si="278"/>
        <v>0</v>
      </c>
      <c r="V3556" s="65">
        <f t="shared" si="279"/>
        <v>5469.94</v>
      </c>
    </row>
    <row r="3557" spans="1:22" x14ac:dyDescent="0.25">
      <c r="A3557" s="1" t="s">
        <v>3740</v>
      </c>
      <c r="B3557" t="s">
        <v>68</v>
      </c>
      <c r="C3557" t="s">
        <v>1807</v>
      </c>
      <c r="D3557" t="s">
        <v>1808</v>
      </c>
      <c r="E3557" t="s">
        <v>3</v>
      </c>
      <c r="F3557">
        <f t="shared" si="275"/>
        <v>7</v>
      </c>
      <c r="G3557" t="s">
        <v>3940</v>
      </c>
      <c r="H3557" t="s">
        <v>3782</v>
      </c>
      <c r="I3557" t="s">
        <v>3783</v>
      </c>
      <c r="J3557" t="s">
        <v>4397</v>
      </c>
      <c r="K3557" s="46">
        <v>0.72899999999999998</v>
      </c>
      <c r="L3557" s="27">
        <v>0</v>
      </c>
      <c r="M3557" s="27">
        <v>1475.3</v>
      </c>
      <c r="N3557" s="27">
        <v>0</v>
      </c>
      <c r="O3557" s="70">
        <f t="shared" si="276"/>
        <v>1475.3</v>
      </c>
      <c r="P3557" s="76">
        <v>0</v>
      </c>
      <c r="Q3557" s="66">
        <f t="shared" si="277"/>
        <v>0</v>
      </c>
      <c r="R3557" s="63">
        <v>0</v>
      </c>
      <c r="S3557" s="27">
        <v>0</v>
      </c>
      <c r="T3557" s="27">
        <v>1475.3</v>
      </c>
      <c r="U3557" s="64">
        <f t="shared" si="278"/>
        <v>0</v>
      </c>
      <c r="V3557" s="65">
        <f t="shared" si="279"/>
        <v>1475.3</v>
      </c>
    </row>
    <row r="3558" spans="1:22" x14ac:dyDescent="0.25">
      <c r="A3558" s="1" t="s">
        <v>3740</v>
      </c>
      <c r="B3558" t="s">
        <v>68</v>
      </c>
      <c r="C3558" t="s">
        <v>1809</v>
      </c>
      <c r="D3558" t="s">
        <v>1810</v>
      </c>
      <c r="E3558" t="s">
        <v>3</v>
      </c>
      <c r="F3558">
        <f t="shared" si="275"/>
        <v>7</v>
      </c>
      <c r="G3558" t="s">
        <v>3778</v>
      </c>
      <c r="H3558" t="s">
        <v>3779</v>
      </c>
      <c r="I3558" t="s">
        <v>3780</v>
      </c>
      <c r="J3558" t="s">
        <v>4397</v>
      </c>
      <c r="K3558" s="46">
        <v>1</v>
      </c>
      <c r="L3558" s="27">
        <v>0</v>
      </c>
      <c r="M3558" s="27">
        <v>0</v>
      </c>
      <c r="N3558" s="27">
        <v>0</v>
      </c>
      <c r="O3558" s="70">
        <f t="shared" si="276"/>
        <v>0</v>
      </c>
      <c r="P3558" s="76">
        <v>0</v>
      </c>
      <c r="Q3558" s="66">
        <f t="shared" si="277"/>
        <v>0</v>
      </c>
      <c r="R3558" s="63">
        <v>0</v>
      </c>
      <c r="S3558" s="27">
        <v>0</v>
      </c>
      <c r="T3558" s="27">
        <v>0</v>
      </c>
      <c r="U3558" s="64">
        <f t="shared" si="278"/>
        <v>0</v>
      </c>
      <c r="V3558" s="65">
        <f t="shared" si="279"/>
        <v>0</v>
      </c>
    </row>
    <row r="3559" spans="1:22" x14ac:dyDescent="0.25">
      <c r="A3559" s="1" t="s">
        <v>3740</v>
      </c>
      <c r="B3559" t="s">
        <v>68</v>
      </c>
      <c r="C3559" t="s">
        <v>1809</v>
      </c>
      <c r="D3559" t="s">
        <v>1810</v>
      </c>
      <c r="E3559" t="s">
        <v>3</v>
      </c>
      <c r="F3559">
        <f t="shared" si="275"/>
        <v>7</v>
      </c>
      <c r="G3559" t="s">
        <v>3799</v>
      </c>
      <c r="H3559" t="s">
        <v>3782</v>
      </c>
      <c r="I3559" t="s">
        <v>3785</v>
      </c>
      <c r="J3559" t="s">
        <v>4397</v>
      </c>
      <c r="K3559" s="46">
        <v>0.4914</v>
      </c>
      <c r="L3559" s="27">
        <v>0</v>
      </c>
      <c r="M3559" s="27">
        <v>0</v>
      </c>
      <c r="N3559" s="27">
        <v>0</v>
      </c>
      <c r="O3559" s="70">
        <f t="shared" si="276"/>
        <v>0</v>
      </c>
      <c r="P3559" s="76">
        <v>0</v>
      </c>
      <c r="Q3559" s="66">
        <f t="shared" si="277"/>
        <v>0</v>
      </c>
      <c r="R3559" s="63">
        <v>0</v>
      </c>
      <c r="S3559" s="27">
        <v>0</v>
      </c>
      <c r="T3559" s="27">
        <v>0</v>
      </c>
      <c r="U3559" s="64">
        <f t="shared" si="278"/>
        <v>0</v>
      </c>
      <c r="V3559" s="65">
        <f t="shared" si="279"/>
        <v>0</v>
      </c>
    </row>
    <row r="3560" spans="1:22" x14ac:dyDescent="0.25">
      <c r="A3560" s="1" t="s">
        <v>3740</v>
      </c>
      <c r="B3560" t="s">
        <v>68</v>
      </c>
      <c r="C3560" t="s">
        <v>1809</v>
      </c>
      <c r="D3560" t="s">
        <v>1810</v>
      </c>
      <c r="E3560" t="s">
        <v>3</v>
      </c>
      <c r="F3560">
        <f t="shared" si="275"/>
        <v>7</v>
      </c>
      <c r="G3560" t="s">
        <v>4065</v>
      </c>
      <c r="H3560" t="s">
        <v>3782</v>
      </c>
      <c r="I3560" t="s">
        <v>3785</v>
      </c>
      <c r="J3560" t="s">
        <v>4397</v>
      </c>
      <c r="K3560" s="46">
        <v>0.9829</v>
      </c>
      <c r="L3560" s="27">
        <v>0</v>
      </c>
      <c r="M3560" s="27">
        <v>0</v>
      </c>
      <c r="N3560" s="27">
        <v>0</v>
      </c>
      <c r="O3560" s="70">
        <f t="shared" si="276"/>
        <v>0</v>
      </c>
      <c r="P3560" s="76">
        <v>0</v>
      </c>
      <c r="Q3560" s="66">
        <f t="shared" si="277"/>
        <v>0</v>
      </c>
      <c r="R3560" s="63">
        <v>0</v>
      </c>
      <c r="S3560" s="27">
        <v>0</v>
      </c>
      <c r="T3560" s="27">
        <v>0</v>
      </c>
      <c r="U3560" s="64">
        <f t="shared" si="278"/>
        <v>0</v>
      </c>
      <c r="V3560" s="65">
        <f t="shared" si="279"/>
        <v>0</v>
      </c>
    </row>
    <row r="3561" spans="1:22" x14ac:dyDescent="0.25">
      <c r="A3561" s="1" t="s">
        <v>3740</v>
      </c>
      <c r="B3561" t="s">
        <v>68</v>
      </c>
      <c r="C3561" t="s">
        <v>1811</v>
      </c>
      <c r="D3561" t="s">
        <v>1812</v>
      </c>
      <c r="E3561" t="s">
        <v>3</v>
      </c>
      <c r="F3561">
        <f t="shared" si="275"/>
        <v>7</v>
      </c>
      <c r="G3561" t="s">
        <v>3778</v>
      </c>
      <c r="H3561" t="s">
        <v>3779</v>
      </c>
      <c r="I3561" t="s">
        <v>3780</v>
      </c>
      <c r="J3561" t="s">
        <v>4397</v>
      </c>
      <c r="K3561" s="46">
        <v>0.99070000000000003</v>
      </c>
      <c r="L3561" s="27">
        <v>0</v>
      </c>
      <c r="M3561" s="27">
        <v>0</v>
      </c>
      <c r="N3561" s="27">
        <v>3210.56</v>
      </c>
      <c r="O3561" s="70">
        <f t="shared" si="276"/>
        <v>3210.56</v>
      </c>
      <c r="P3561" s="76">
        <v>1.4452627483193186</v>
      </c>
      <c r="Q3561" s="66">
        <f t="shared" si="277"/>
        <v>4640.1000000000004</v>
      </c>
      <c r="R3561" s="63">
        <v>1</v>
      </c>
      <c r="S3561" s="27">
        <v>0</v>
      </c>
      <c r="T3561" s="27">
        <v>3210.5599999999995</v>
      </c>
      <c r="U3561" s="64">
        <f t="shared" si="278"/>
        <v>4640.1000000000004</v>
      </c>
      <c r="V3561" s="65">
        <f t="shared" si="279"/>
        <v>7850.66</v>
      </c>
    </row>
    <row r="3562" spans="1:22" x14ac:dyDescent="0.25">
      <c r="A3562" s="1" t="s">
        <v>3740</v>
      </c>
      <c r="B3562" t="s">
        <v>68</v>
      </c>
      <c r="C3562" t="s">
        <v>1811</v>
      </c>
      <c r="D3562" t="s">
        <v>1812</v>
      </c>
      <c r="E3562" t="s">
        <v>3</v>
      </c>
      <c r="F3562">
        <f t="shared" si="275"/>
        <v>7</v>
      </c>
      <c r="G3562" t="s">
        <v>3902</v>
      </c>
      <c r="H3562" t="s">
        <v>3782</v>
      </c>
      <c r="I3562" t="s">
        <v>3783</v>
      </c>
      <c r="J3562" t="s">
        <v>4397</v>
      </c>
      <c r="K3562" s="46">
        <v>3.4304000000000001</v>
      </c>
      <c r="L3562" s="27">
        <v>11116.899999999998</v>
      </c>
      <c r="M3562" s="27">
        <v>0</v>
      </c>
      <c r="N3562" s="27">
        <v>0</v>
      </c>
      <c r="O3562" s="70">
        <f t="shared" si="276"/>
        <v>11116.899999999998</v>
      </c>
      <c r="P3562" s="76">
        <v>0</v>
      </c>
      <c r="Q3562" s="66">
        <f t="shared" si="277"/>
        <v>0</v>
      </c>
      <c r="R3562" s="63">
        <v>1</v>
      </c>
      <c r="S3562" s="27">
        <v>0</v>
      </c>
      <c r="T3562" s="27">
        <v>11116.899999999998</v>
      </c>
      <c r="U3562" s="64">
        <f t="shared" si="278"/>
        <v>0</v>
      </c>
      <c r="V3562" s="65">
        <f t="shared" si="279"/>
        <v>11116.899999999998</v>
      </c>
    </row>
    <row r="3563" spans="1:22" x14ac:dyDescent="0.25">
      <c r="A3563" s="1" t="s">
        <v>3740</v>
      </c>
      <c r="B3563" t="s">
        <v>68</v>
      </c>
      <c r="C3563" t="s">
        <v>1811</v>
      </c>
      <c r="D3563" t="s">
        <v>1812</v>
      </c>
      <c r="E3563" t="s">
        <v>3</v>
      </c>
      <c r="F3563">
        <f t="shared" si="275"/>
        <v>7</v>
      </c>
      <c r="G3563" t="s">
        <v>3796</v>
      </c>
      <c r="H3563" t="s">
        <v>3782</v>
      </c>
      <c r="I3563" t="s">
        <v>3783</v>
      </c>
      <c r="J3563" t="s">
        <v>4397</v>
      </c>
      <c r="K3563" s="46">
        <v>2.8677999999999999</v>
      </c>
      <c r="L3563" s="27">
        <v>9293.68</v>
      </c>
      <c r="M3563" s="27">
        <v>0</v>
      </c>
      <c r="N3563" s="27">
        <v>0</v>
      </c>
      <c r="O3563" s="70">
        <f t="shared" si="276"/>
        <v>9293.68</v>
      </c>
      <c r="P3563" s="76">
        <v>0</v>
      </c>
      <c r="Q3563" s="66">
        <f t="shared" si="277"/>
        <v>0</v>
      </c>
      <c r="R3563" s="63">
        <v>1</v>
      </c>
      <c r="S3563" s="27">
        <v>0</v>
      </c>
      <c r="T3563" s="27">
        <v>9293.68</v>
      </c>
      <c r="U3563" s="64">
        <f t="shared" si="278"/>
        <v>0</v>
      </c>
      <c r="V3563" s="65">
        <f t="shared" si="279"/>
        <v>9293.68</v>
      </c>
    </row>
    <row r="3564" spans="1:22" x14ac:dyDescent="0.25">
      <c r="A3564" s="1" t="s">
        <v>3740</v>
      </c>
      <c r="B3564" t="s">
        <v>68</v>
      </c>
      <c r="C3564" t="s">
        <v>1811</v>
      </c>
      <c r="D3564" t="s">
        <v>1812</v>
      </c>
      <c r="E3564" t="s">
        <v>3</v>
      </c>
      <c r="F3564">
        <f t="shared" si="275"/>
        <v>7</v>
      </c>
      <c r="G3564" t="s">
        <v>4066</v>
      </c>
      <c r="H3564" t="s">
        <v>3782</v>
      </c>
      <c r="I3564" t="s">
        <v>3785</v>
      </c>
      <c r="J3564" t="s">
        <v>4397</v>
      </c>
      <c r="K3564" s="46">
        <v>0.43680000000000002</v>
      </c>
      <c r="L3564" s="27">
        <v>0</v>
      </c>
      <c r="M3564" s="27">
        <v>0</v>
      </c>
      <c r="N3564" s="27">
        <v>1415.5400000000002</v>
      </c>
      <c r="O3564" s="70">
        <f t="shared" si="276"/>
        <v>1415.5400000000002</v>
      </c>
      <c r="P3564" s="76">
        <v>1.4452627483193186</v>
      </c>
      <c r="Q3564" s="66">
        <f t="shared" si="277"/>
        <v>2045.83</v>
      </c>
      <c r="R3564" s="63">
        <v>1</v>
      </c>
      <c r="S3564" s="27">
        <v>0</v>
      </c>
      <c r="T3564" s="27">
        <v>1415.5400000000002</v>
      </c>
      <c r="U3564" s="64">
        <f t="shared" si="278"/>
        <v>2045.83</v>
      </c>
      <c r="V3564" s="65">
        <f t="shared" si="279"/>
        <v>3461.37</v>
      </c>
    </row>
    <row r="3565" spans="1:22" x14ac:dyDescent="0.25">
      <c r="A3565" s="1" t="s">
        <v>3740</v>
      </c>
      <c r="B3565" t="s">
        <v>68</v>
      </c>
      <c r="C3565" t="s">
        <v>1813</v>
      </c>
      <c r="D3565" t="s">
        <v>1814</v>
      </c>
      <c r="E3565" t="s">
        <v>3</v>
      </c>
      <c r="F3565">
        <f t="shared" si="275"/>
        <v>7</v>
      </c>
      <c r="G3565" t="s">
        <v>3778</v>
      </c>
      <c r="H3565" t="s">
        <v>3779</v>
      </c>
      <c r="I3565" t="s">
        <v>3780</v>
      </c>
      <c r="J3565" t="s">
        <v>4397</v>
      </c>
      <c r="K3565" s="46">
        <v>0.96040000000000003</v>
      </c>
      <c r="L3565" s="27">
        <v>922.34</v>
      </c>
      <c r="M3565" s="27">
        <v>0</v>
      </c>
      <c r="N3565" s="27">
        <v>1241.24</v>
      </c>
      <c r="O3565" s="70">
        <f t="shared" si="276"/>
        <v>2163.58</v>
      </c>
      <c r="P3565" s="76">
        <v>1.4452622451654533</v>
      </c>
      <c r="Q3565" s="66">
        <f t="shared" si="277"/>
        <v>1793.92</v>
      </c>
      <c r="R3565" s="63">
        <v>1</v>
      </c>
      <c r="S3565" s="27">
        <v>0</v>
      </c>
      <c r="T3565" s="27">
        <v>2163.58</v>
      </c>
      <c r="U3565" s="64">
        <f t="shared" si="278"/>
        <v>1793.92</v>
      </c>
      <c r="V3565" s="65">
        <f t="shared" si="279"/>
        <v>3957.5</v>
      </c>
    </row>
    <row r="3566" spans="1:22" x14ac:dyDescent="0.25">
      <c r="A3566" s="1" t="s">
        <v>3740</v>
      </c>
      <c r="B3566" t="s">
        <v>68</v>
      </c>
      <c r="C3566" t="s">
        <v>1813</v>
      </c>
      <c r="D3566" t="s">
        <v>1814</v>
      </c>
      <c r="E3566" t="s">
        <v>3</v>
      </c>
      <c r="F3566">
        <f t="shared" si="275"/>
        <v>7</v>
      </c>
      <c r="G3566" t="s">
        <v>3902</v>
      </c>
      <c r="H3566" t="s">
        <v>3782</v>
      </c>
      <c r="I3566" t="s">
        <v>3783</v>
      </c>
      <c r="J3566" t="s">
        <v>4397</v>
      </c>
      <c r="K3566" s="46">
        <v>1.5188999999999999</v>
      </c>
      <c r="L3566" s="27">
        <v>4259.46</v>
      </c>
      <c r="M3566" s="27">
        <v>0</v>
      </c>
      <c r="N3566" s="27">
        <v>0</v>
      </c>
      <c r="O3566" s="70">
        <f t="shared" si="276"/>
        <v>4259.46</v>
      </c>
      <c r="P3566" s="76">
        <v>0</v>
      </c>
      <c r="Q3566" s="66">
        <f t="shared" si="277"/>
        <v>0</v>
      </c>
      <c r="R3566" s="63">
        <v>1</v>
      </c>
      <c r="S3566" s="27">
        <v>0</v>
      </c>
      <c r="T3566" s="27">
        <v>4259.46</v>
      </c>
      <c r="U3566" s="64">
        <f t="shared" si="278"/>
        <v>0</v>
      </c>
      <c r="V3566" s="65">
        <f t="shared" si="279"/>
        <v>4259.46</v>
      </c>
    </row>
    <row r="3567" spans="1:22" x14ac:dyDescent="0.25">
      <c r="A3567" s="1" t="s">
        <v>3740</v>
      </c>
      <c r="B3567" t="s">
        <v>68</v>
      </c>
      <c r="C3567" t="s">
        <v>1813</v>
      </c>
      <c r="D3567" t="s">
        <v>1814</v>
      </c>
      <c r="E3567" t="s">
        <v>3</v>
      </c>
      <c r="F3567">
        <f t="shared" si="275"/>
        <v>7</v>
      </c>
      <c r="G3567" t="s">
        <v>3953</v>
      </c>
      <c r="H3567" t="s">
        <v>3798</v>
      </c>
      <c r="I3567" t="s">
        <v>3783</v>
      </c>
      <c r="J3567" t="s">
        <v>4397</v>
      </c>
      <c r="K3567" s="46">
        <v>0.2974</v>
      </c>
      <c r="L3567" s="27">
        <v>1275.8</v>
      </c>
      <c r="M3567" s="27">
        <v>0</v>
      </c>
      <c r="N3567" s="27">
        <v>0</v>
      </c>
      <c r="O3567" s="70">
        <f t="shared" si="276"/>
        <v>1275.8</v>
      </c>
      <c r="P3567" s="76">
        <v>0</v>
      </c>
      <c r="Q3567" s="66">
        <f t="shared" si="277"/>
        <v>0</v>
      </c>
      <c r="R3567" s="63">
        <v>1</v>
      </c>
      <c r="S3567" s="27">
        <v>0</v>
      </c>
      <c r="T3567" s="27">
        <v>1275.8</v>
      </c>
      <c r="U3567" s="64">
        <f t="shared" si="278"/>
        <v>0</v>
      </c>
      <c r="V3567" s="65">
        <f t="shared" si="279"/>
        <v>1275.8</v>
      </c>
    </row>
    <row r="3568" spans="1:22" x14ac:dyDescent="0.25">
      <c r="A3568" s="1" t="s">
        <v>3740</v>
      </c>
      <c r="B3568" t="s">
        <v>68</v>
      </c>
      <c r="C3568" t="s">
        <v>1813</v>
      </c>
      <c r="D3568" t="s">
        <v>1814</v>
      </c>
      <c r="E3568" t="s">
        <v>3</v>
      </c>
      <c r="F3568">
        <f t="shared" si="275"/>
        <v>7</v>
      </c>
      <c r="G3568" t="s">
        <v>3784</v>
      </c>
      <c r="H3568" t="s">
        <v>3782</v>
      </c>
      <c r="I3568" t="s">
        <v>3785</v>
      </c>
      <c r="J3568" t="s">
        <v>4397</v>
      </c>
      <c r="K3568" s="46">
        <v>0.88229999999999997</v>
      </c>
      <c r="L3568" s="27">
        <v>0</v>
      </c>
      <c r="M3568" s="27">
        <v>0</v>
      </c>
      <c r="N3568" s="27">
        <v>1734.19</v>
      </c>
      <c r="O3568" s="70">
        <f t="shared" si="276"/>
        <v>1734.19</v>
      </c>
      <c r="P3568" s="76">
        <v>1.4452622451654533</v>
      </c>
      <c r="Q3568" s="66">
        <f t="shared" si="277"/>
        <v>2506.36</v>
      </c>
      <c r="R3568" s="63">
        <v>1</v>
      </c>
      <c r="S3568" s="27">
        <v>0</v>
      </c>
      <c r="T3568" s="27">
        <v>1734.19</v>
      </c>
      <c r="U3568" s="64">
        <f t="shared" si="278"/>
        <v>2506.36</v>
      </c>
      <c r="V3568" s="65">
        <f t="shared" si="279"/>
        <v>4240.55</v>
      </c>
    </row>
    <row r="3569" spans="1:22" x14ac:dyDescent="0.25">
      <c r="A3569" s="1" t="s">
        <v>3740</v>
      </c>
      <c r="B3569" t="s">
        <v>68</v>
      </c>
      <c r="C3569" t="s">
        <v>1813</v>
      </c>
      <c r="D3569" t="s">
        <v>1814</v>
      </c>
      <c r="E3569" t="s">
        <v>3</v>
      </c>
      <c r="F3569">
        <f t="shared" si="275"/>
        <v>7</v>
      </c>
      <c r="G3569" t="s">
        <v>3796</v>
      </c>
      <c r="H3569" t="s">
        <v>3782</v>
      </c>
      <c r="I3569" t="s">
        <v>3783</v>
      </c>
      <c r="J3569" t="s">
        <v>4397</v>
      </c>
      <c r="K3569" s="46">
        <v>0.76900000000000002</v>
      </c>
      <c r="L3569" s="27">
        <v>2156.5100000000002</v>
      </c>
      <c r="M3569" s="27">
        <v>0</v>
      </c>
      <c r="N3569" s="27">
        <v>9.9999999997635314E-3</v>
      </c>
      <c r="O3569" s="70">
        <f t="shared" si="276"/>
        <v>2156.52</v>
      </c>
      <c r="P3569" s="76">
        <v>1.4452622451654533</v>
      </c>
      <c r="Q3569" s="66">
        <f t="shared" si="277"/>
        <v>0.01</v>
      </c>
      <c r="R3569" s="63">
        <v>1</v>
      </c>
      <c r="S3569" s="27">
        <v>0</v>
      </c>
      <c r="T3569" s="27">
        <v>2156.52</v>
      </c>
      <c r="U3569" s="64">
        <f t="shared" si="278"/>
        <v>0.01</v>
      </c>
      <c r="V3569" s="65">
        <f t="shared" si="279"/>
        <v>2156.5300000000002</v>
      </c>
    </row>
    <row r="3570" spans="1:22" x14ac:dyDescent="0.25">
      <c r="A3570" s="1" t="s">
        <v>3740</v>
      </c>
      <c r="B3570" t="s">
        <v>68</v>
      </c>
      <c r="C3570" t="s">
        <v>1813</v>
      </c>
      <c r="D3570" t="s">
        <v>1814</v>
      </c>
      <c r="E3570" t="s">
        <v>3</v>
      </c>
      <c r="F3570">
        <f t="shared" si="275"/>
        <v>7</v>
      </c>
      <c r="G3570" t="s">
        <v>3940</v>
      </c>
      <c r="H3570" t="s">
        <v>3782</v>
      </c>
      <c r="I3570" t="s">
        <v>3783</v>
      </c>
      <c r="J3570" t="s">
        <v>4397</v>
      </c>
      <c r="K3570" s="46">
        <v>2.0760999999999998</v>
      </c>
      <c r="L3570" s="27">
        <v>5822.02</v>
      </c>
      <c r="M3570" s="27">
        <v>0</v>
      </c>
      <c r="N3570" s="27">
        <v>9.9999999997635314E-3</v>
      </c>
      <c r="O3570" s="70">
        <f t="shared" si="276"/>
        <v>5822.0300000000007</v>
      </c>
      <c r="P3570" s="76">
        <v>1.4452622451654533</v>
      </c>
      <c r="Q3570" s="66">
        <f t="shared" si="277"/>
        <v>0.01</v>
      </c>
      <c r="R3570" s="63">
        <v>1</v>
      </c>
      <c r="S3570" s="27">
        <v>0</v>
      </c>
      <c r="T3570" s="27">
        <v>5822.0300000000007</v>
      </c>
      <c r="U3570" s="64">
        <f t="shared" si="278"/>
        <v>0.01</v>
      </c>
      <c r="V3570" s="65">
        <f t="shared" si="279"/>
        <v>5822.0400000000009</v>
      </c>
    </row>
    <row r="3571" spans="1:22" x14ac:dyDescent="0.25">
      <c r="A3571" s="1" t="s">
        <v>3740</v>
      </c>
      <c r="B3571" t="s">
        <v>68</v>
      </c>
      <c r="C3571" t="s">
        <v>1813</v>
      </c>
      <c r="D3571" t="s">
        <v>1814</v>
      </c>
      <c r="E3571" t="s">
        <v>3</v>
      </c>
      <c r="F3571">
        <f t="shared" si="275"/>
        <v>7</v>
      </c>
      <c r="G3571" t="s">
        <v>4060</v>
      </c>
      <c r="H3571" t="s">
        <v>3782</v>
      </c>
      <c r="I3571" t="s">
        <v>3783</v>
      </c>
      <c r="J3571" t="s">
        <v>4397</v>
      </c>
      <c r="K3571" s="46">
        <v>0.62250000000000005</v>
      </c>
      <c r="L3571" s="27">
        <v>1745.68</v>
      </c>
      <c r="M3571" s="27">
        <v>0</v>
      </c>
      <c r="N3571" s="27">
        <v>9.9999999998772182E-3</v>
      </c>
      <c r="O3571" s="70">
        <f t="shared" si="276"/>
        <v>1745.69</v>
      </c>
      <c r="P3571" s="76">
        <v>1.4452622451654533</v>
      </c>
      <c r="Q3571" s="66">
        <f t="shared" si="277"/>
        <v>0.01</v>
      </c>
      <c r="R3571" s="63">
        <v>1</v>
      </c>
      <c r="S3571" s="27">
        <v>0</v>
      </c>
      <c r="T3571" s="27">
        <v>1745.69</v>
      </c>
      <c r="U3571" s="64">
        <f t="shared" si="278"/>
        <v>0.01</v>
      </c>
      <c r="V3571" s="65">
        <f t="shared" si="279"/>
        <v>1745.7</v>
      </c>
    </row>
    <row r="3572" spans="1:22" x14ac:dyDescent="0.25">
      <c r="A3572" s="1" t="s">
        <v>3740</v>
      </c>
      <c r="B3572" t="s">
        <v>68</v>
      </c>
      <c r="C3572" t="s">
        <v>1815</v>
      </c>
      <c r="D3572" t="s">
        <v>1816</v>
      </c>
      <c r="E3572" t="s">
        <v>3</v>
      </c>
      <c r="F3572">
        <f t="shared" si="275"/>
        <v>7</v>
      </c>
      <c r="G3572" t="s">
        <v>3778</v>
      </c>
      <c r="H3572" t="s">
        <v>3779</v>
      </c>
      <c r="I3572" t="s">
        <v>3780</v>
      </c>
      <c r="J3572" t="s">
        <v>4397</v>
      </c>
      <c r="K3572" s="46">
        <v>1.0518000000000001</v>
      </c>
      <c r="L3572" s="27">
        <v>126.51</v>
      </c>
      <c r="M3572" s="27">
        <v>3094.56</v>
      </c>
      <c r="N3572" s="27">
        <v>16929.66</v>
      </c>
      <c r="O3572" s="70">
        <f t="shared" si="276"/>
        <v>20150.73</v>
      </c>
      <c r="P3572" s="76">
        <v>1.445262806263953</v>
      </c>
      <c r="Q3572" s="66">
        <f t="shared" si="277"/>
        <v>24467.81</v>
      </c>
      <c r="R3572" s="63">
        <v>1</v>
      </c>
      <c r="S3572" s="27">
        <v>0</v>
      </c>
      <c r="T3572" s="27">
        <v>20150.73</v>
      </c>
      <c r="U3572" s="64">
        <f t="shared" si="278"/>
        <v>24467.81</v>
      </c>
      <c r="V3572" s="65">
        <f t="shared" si="279"/>
        <v>44618.54</v>
      </c>
    </row>
    <row r="3573" spans="1:22" x14ac:dyDescent="0.25">
      <c r="A3573" s="1" t="s">
        <v>3740</v>
      </c>
      <c r="B3573" t="s">
        <v>68</v>
      </c>
      <c r="C3573" t="s">
        <v>1815</v>
      </c>
      <c r="D3573" t="s">
        <v>1816</v>
      </c>
      <c r="E3573" t="s">
        <v>3</v>
      </c>
      <c r="F3573">
        <f t="shared" si="275"/>
        <v>7</v>
      </c>
      <c r="G3573" t="s">
        <v>3902</v>
      </c>
      <c r="H3573" t="s">
        <v>3782</v>
      </c>
      <c r="I3573" t="s">
        <v>3783</v>
      </c>
      <c r="J3573" t="s">
        <v>4397</v>
      </c>
      <c r="K3573" s="46">
        <v>0.92059999999999997</v>
      </c>
      <c r="L3573" s="27">
        <v>15821.89</v>
      </c>
      <c r="M3573" s="27">
        <v>2708.55</v>
      </c>
      <c r="N3573" s="27">
        <v>0</v>
      </c>
      <c r="O3573" s="70">
        <f t="shared" si="276"/>
        <v>18530.439999999999</v>
      </c>
      <c r="P3573" s="76">
        <v>0</v>
      </c>
      <c r="Q3573" s="66">
        <f t="shared" si="277"/>
        <v>0</v>
      </c>
      <c r="R3573" s="63">
        <v>1</v>
      </c>
      <c r="S3573" s="27">
        <v>0</v>
      </c>
      <c r="T3573" s="27">
        <v>18530.439999999999</v>
      </c>
      <c r="U3573" s="64">
        <f t="shared" si="278"/>
        <v>0</v>
      </c>
      <c r="V3573" s="65">
        <f t="shared" si="279"/>
        <v>18530.439999999999</v>
      </c>
    </row>
    <row r="3574" spans="1:22" x14ac:dyDescent="0.25">
      <c r="A3574" s="1" t="s">
        <v>3740</v>
      </c>
      <c r="B3574" t="s">
        <v>68</v>
      </c>
      <c r="C3574" t="s">
        <v>1815</v>
      </c>
      <c r="D3574" t="s">
        <v>1816</v>
      </c>
      <c r="E3574" t="s">
        <v>3</v>
      </c>
      <c r="F3574">
        <f t="shared" si="275"/>
        <v>7</v>
      </c>
      <c r="G3574" t="s">
        <v>3953</v>
      </c>
      <c r="H3574" t="s">
        <v>3798</v>
      </c>
      <c r="I3574" t="s">
        <v>3783</v>
      </c>
      <c r="J3574" t="s">
        <v>4397</v>
      </c>
      <c r="K3574" s="46">
        <v>0.3</v>
      </c>
      <c r="L3574" s="27">
        <v>5155.95</v>
      </c>
      <c r="M3574" s="27">
        <v>882.65</v>
      </c>
      <c r="N3574" s="27">
        <v>0</v>
      </c>
      <c r="O3574" s="70">
        <f t="shared" si="276"/>
        <v>6038.5999999999995</v>
      </c>
      <c r="P3574" s="76">
        <v>0</v>
      </c>
      <c r="Q3574" s="66">
        <f t="shared" si="277"/>
        <v>0</v>
      </c>
      <c r="R3574" s="63">
        <v>1</v>
      </c>
      <c r="S3574" s="27">
        <v>0</v>
      </c>
      <c r="T3574" s="27">
        <v>6038.5999999999995</v>
      </c>
      <c r="U3574" s="64">
        <f t="shared" si="278"/>
        <v>0</v>
      </c>
      <c r="V3574" s="65">
        <f t="shared" si="279"/>
        <v>6038.5999999999995</v>
      </c>
    </row>
    <row r="3575" spans="1:22" x14ac:dyDescent="0.25">
      <c r="A3575" s="1" t="s">
        <v>3740</v>
      </c>
      <c r="B3575" t="s">
        <v>68</v>
      </c>
      <c r="C3575" t="s">
        <v>1815</v>
      </c>
      <c r="D3575" t="s">
        <v>1816</v>
      </c>
      <c r="E3575" t="s">
        <v>3</v>
      </c>
      <c r="F3575">
        <f t="shared" si="275"/>
        <v>7</v>
      </c>
      <c r="G3575" t="s">
        <v>3784</v>
      </c>
      <c r="H3575" t="s">
        <v>3782</v>
      </c>
      <c r="I3575" t="s">
        <v>3785</v>
      </c>
      <c r="J3575" t="s">
        <v>4397</v>
      </c>
      <c r="K3575" s="46">
        <v>0.74570000000000003</v>
      </c>
      <c r="L3575" s="27">
        <v>0</v>
      </c>
      <c r="M3575" s="27">
        <v>2193.9699999999998</v>
      </c>
      <c r="N3575" s="27">
        <v>12815.97</v>
      </c>
      <c r="O3575" s="70">
        <f t="shared" si="276"/>
        <v>15009.939999999999</v>
      </c>
      <c r="P3575" s="76">
        <v>1.445262806263953</v>
      </c>
      <c r="Q3575" s="66">
        <f t="shared" si="277"/>
        <v>18522.439999999999</v>
      </c>
      <c r="R3575" s="63">
        <v>1</v>
      </c>
      <c r="S3575" s="27">
        <v>0</v>
      </c>
      <c r="T3575" s="27">
        <v>15009.939999999999</v>
      </c>
      <c r="U3575" s="64">
        <f t="shared" si="278"/>
        <v>18522.439999999999</v>
      </c>
      <c r="V3575" s="65">
        <f t="shared" si="279"/>
        <v>33532.379999999997</v>
      </c>
    </row>
    <row r="3576" spans="1:22" x14ac:dyDescent="0.25">
      <c r="A3576" s="1" t="s">
        <v>3740</v>
      </c>
      <c r="B3576" t="s">
        <v>68</v>
      </c>
      <c r="C3576" t="s">
        <v>1815</v>
      </c>
      <c r="D3576" t="s">
        <v>1816</v>
      </c>
      <c r="E3576" t="s">
        <v>3</v>
      </c>
      <c r="F3576">
        <f t="shared" si="275"/>
        <v>7</v>
      </c>
      <c r="G3576" t="s">
        <v>3793</v>
      </c>
      <c r="H3576" t="s">
        <v>3782</v>
      </c>
      <c r="I3576" t="s">
        <v>3785</v>
      </c>
      <c r="J3576" t="s">
        <v>4397</v>
      </c>
      <c r="K3576" s="46">
        <v>0.37230000000000002</v>
      </c>
      <c r="L3576" s="27">
        <v>0</v>
      </c>
      <c r="M3576" s="27">
        <v>1095.3699999999999</v>
      </c>
      <c r="N3576" s="27">
        <v>6398.53</v>
      </c>
      <c r="O3576" s="70">
        <f t="shared" si="276"/>
        <v>7493.9</v>
      </c>
      <c r="P3576" s="76">
        <v>1.445262806263953</v>
      </c>
      <c r="Q3576" s="66">
        <f t="shared" si="277"/>
        <v>9247.56</v>
      </c>
      <c r="R3576" s="63">
        <v>1</v>
      </c>
      <c r="S3576" s="27">
        <v>0</v>
      </c>
      <c r="T3576" s="27">
        <v>7493.9</v>
      </c>
      <c r="U3576" s="64">
        <f t="shared" si="278"/>
        <v>9247.56</v>
      </c>
      <c r="V3576" s="65">
        <f t="shared" si="279"/>
        <v>16741.46</v>
      </c>
    </row>
    <row r="3577" spans="1:22" x14ac:dyDescent="0.25">
      <c r="A3577" s="1" t="s">
        <v>3740</v>
      </c>
      <c r="B3577" t="s">
        <v>68</v>
      </c>
      <c r="C3577" t="s">
        <v>1815</v>
      </c>
      <c r="D3577" t="s">
        <v>1816</v>
      </c>
      <c r="E3577" t="s">
        <v>3</v>
      </c>
      <c r="F3577">
        <f t="shared" si="275"/>
        <v>7</v>
      </c>
      <c r="G3577" t="s">
        <v>4059</v>
      </c>
      <c r="H3577" t="s">
        <v>3798</v>
      </c>
      <c r="I3577" t="s">
        <v>3785</v>
      </c>
      <c r="J3577" t="s">
        <v>4397</v>
      </c>
      <c r="K3577" s="46">
        <v>0.71</v>
      </c>
      <c r="L3577" s="27">
        <v>0</v>
      </c>
      <c r="M3577" s="27">
        <v>2088.9299999999998</v>
      </c>
      <c r="N3577" s="27">
        <v>12202.41</v>
      </c>
      <c r="O3577" s="70">
        <f t="shared" si="276"/>
        <v>14291.34</v>
      </c>
      <c r="P3577" s="76">
        <v>1.445262806263953</v>
      </c>
      <c r="Q3577" s="66">
        <f t="shared" si="277"/>
        <v>17635.689999999999</v>
      </c>
      <c r="R3577" s="63">
        <v>1</v>
      </c>
      <c r="S3577" s="27">
        <v>0</v>
      </c>
      <c r="T3577" s="27">
        <v>14291.340000000002</v>
      </c>
      <c r="U3577" s="64">
        <f t="shared" si="278"/>
        <v>17635.689999999999</v>
      </c>
      <c r="V3577" s="65">
        <f t="shared" si="279"/>
        <v>31927.03</v>
      </c>
    </row>
    <row r="3578" spans="1:22" x14ac:dyDescent="0.25">
      <c r="A3578" s="1" t="s">
        <v>3740</v>
      </c>
      <c r="B3578" t="s">
        <v>68</v>
      </c>
      <c r="C3578" t="s">
        <v>1815</v>
      </c>
      <c r="D3578" t="s">
        <v>1816</v>
      </c>
      <c r="E3578" t="s">
        <v>3</v>
      </c>
      <c r="F3578">
        <f t="shared" si="275"/>
        <v>7</v>
      </c>
      <c r="G3578" t="s">
        <v>3971</v>
      </c>
      <c r="H3578" t="s">
        <v>3782</v>
      </c>
      <c r="I3578" t="s">
        <v>3785</v>
      </c>
      <c r="J3578" t="s">
        <v>4397</v>
      </c>
      <c r="K3578" s="46">
        <v>9.7900000000000001E-2</v>
      </c>
      <c r="L3578" s="27">
        <v>0</v>
      </c>
      <c r="M3578" s="27">
        <v>288.04000000000002</v>
      </c>
      <c r="N3578" s="27">
        <v>1587.5600000000002</v>
      </c>
      <c r="O3578" s="70">
        <f t="shared" si="276"/>
        <v>1875.6000000000001</v>
      </c>
      <c r="P3578" s="76">
        <v>1.445262806263953</v>
      </c>
      <c r="Q3578" s="66">
        <f t="shared" si="277"/>
        <v>2294.44</v>
      </c>
      <c r="R3578" s="63">
        <v>1</v>
      </c>
      <c r="S3578" s="27">
        <v>0</v>
      </c>
      <c r="T3578" s="27">
        <v>1875.6</v>
      </c>
      <c r="U3578" s="64">
        <f t="shared" si="278"/>
        <v>2294.44</v>
      </c>
      <c r="V3578" s="65">
        <f t="shared" si="279"/>
        <v>4170.04</v>
      </c>
    </row>
    <row r="3579" spans="1:22" x14ac:dyDescent="0.25">
      <c r="A3579" s="1" t="s">
        <v>3740</v>
      </c>
      <c r="B3579" t="s">
        <v>68</v>
      </c>
      <c r="C3579" t="s">
        <v>1815</v>
      </c>
      <c r="D3579" t="s">
        <v>1816</v>
      </c>
      <c r="E3579" t="s">
        <v>3</v>
      </c>
      <c r="F3579">
        <f t="shared" si="275"/>
        <v>7</v>
      </c>
      <c r="G3579" t="s">
        <v>4060</v>
      </c>
      <c r="H3579" t="s">
        <v>3782</v>
      </c>
      <c r="I3579" t="s">
        <v>3783</v>
      </c>
      <c r="J3579" t="s">
        <v>4397</v>
      </c>
      <c r="K3579" s="46">
        <v>3.7844000000000002</v>
      </c>
      <c r="L3579" s="27">
        <v>65040.57</v>
      </c>
      <c r="M3579" s="27">
        <v>11134.31</v>
      </c>
      <c r="N3579" s="27">
        <v>0</v>
      </c>
      <c r="O3579" s="70">
        <f t="shared" si="276"/>
        <v>76174.880000000005</v>
      </c>
      <c r="P3579" s="76">
        <v>0</v>
      </c>
      <c r="Q3579" s="66">
        <f t="shared" si="277"/>
        <v>0</v>
      </c>
      <c r="R3579" s="63">
        <v>1</v>
      </c>
      <c r="S3579" s="27">
        <v>0</v>
      </c>
      <c r="T3579" s="27">
        <v>76174.880000000005</v>
      </c>
      <c r="U3579" s="64">
        <f t="shared" si="278"/>
        <v>0</v>
      </c>
      <c r="V3579" s="65">
        <f t="shared" si="279"/>
        <v>76174.880000000005</v>
      </c>
    </row>
    <row r="3580" spans="1:22" x14ac:dyDescent="0.25">
      <c r="A3580" s="1" t="s">
        <v>3740</v>
      </c>
      <c r="B3580" t="s">
        <v>68</v>
      </c>
      <c r="C3580" t="s">
        <v>1815</v>
      </c>
      <c r="D3580" t="s">
        <v>1816</v>
      </c>
      <c r="E3580" t="s">
        <v>3</v>
      </c>
      <c r="F3580">
        <f t="shared" si="275"/>
        <v>7</v>
      </c>
      <c r="G3580" t="s">
        <v>3788</v>
      </c>
      <c r="H3580" t="s">
        <v>3782</v>
      </c>
      <c r="I3580" t="s">
        <v>3785</v>
      </c>
      <c r="J3580" t="s">
        <v>4397</v>
      </c>
      <c r="K3580" s="46">
        <v>0.1236</v>
      </c>
      <c r="L3580" s="27">
        <v>0</v>
      </c>
      <c r="M3580" s="27">
        <v>363.65</v>
      </c>
      <c r="N3580" s="27">
        <v>2004.32</v>
      </c>
      <c r="O3580" s="70">
        <f t="shared" si="276"/>
        <v>2367.9699999999998</v>
      </c>
      <c r="P3580" s="76">
        <v>1.445262806263953</v>
      </c>
      <c r="Q3580" s="66">
        <f t="shared" si="277"/>
        <v>2896.77</v>
      </c>
      <c r="R3580" s="63">
        <v>1</v>
      </c>
      <c r="S3580" s="27">
        <v>0</v>
      </c>
      <c r="T3580" s="27">
        <v>2367.9699999999998</v>
      </c>
      <c r="U3580" s="64">
        <f t="shared" si="278"/>
        <v>2896.77</v>
      </c>
      <c r="V3580" s="65">
        <f t="shared" si="279"/>
        <v>5264.74</v>
      </c>
    </row>
    <row r="3581" spans="1:22" x14ac:dyDescent="0.25">
      <c r="A3581" s="1" t="s">
        <v>3740</v>
      </c>
      <c r="B3581" t="s">
        <v>68</v>
      </c>
      <c r="C3581" t="s">
        <v>1817</v>
      </c>
      <c r="D3581" t="s">
        <v>1818</v>
      </c>
      <c r="E3581" t="s">
        <v>3</v>
      </c>
      <c r="F3581">
        <f t="shared" si="275"/>
        <v>7</v>
      </c>
      <c r="G3581" t="s">
        <v>3778</v>
      </c>
      <c r="H3581" t="s">
        <v>3779</v>
      </c>
      <c r="I3581" t="s">
        <v>3780</v>
      </c>
      <c r="J3581" t="s">
        <v>4397</v>
      </c>
      <c r="K3581" s="46">
        <v>0.70250000000000001</v>
      </c>
      <c r="L3581" s="27">
        <v>0</v>
      </c>
      <c r="M3581" s="27">
        <v>0</v>
      </c>
      <c r="N3581" s="27">
        <v>0</v>
      </c>
      <c r="O3581" s="70">
        <f t="shared" si="276"/>
        <v>0</v>
      </c>
      <c r="P3581" s="76">
        <v>0</v>
      </c>
      <c r="Q3581" s="66">
        <f t="shared" si="277"/>
        <v>0</v>
      </c>
      <c r="R3581" s="63">
        <v>0</v>
      </c>
      <c r="S3581" s="27">
        <v>0</v>
      </c>
      <c r="T3581" s="27">
        <v>0</v>
      </c>
      <c r="U3581" s="64">
        <f t="shared" si="278"/>
        <v>0</v>
      </c>
      <c r="V3581" s="65">
        <f t="shared" si="279"/>
        <v>0</v>
      </c>
    </row>
    <row r="3582" spans="1:22" x14ac:dyDescent="0.25">
      <c r="A3582" s="1" t="s">
        <v>3740</v>
      </c>
      <c r="B3582" t="s">
        <v>68</v>
      </c>
      <c r="C3582" t="s">
        <v>1817</v>
      </c>
      <c r="D3582" t="s">
        <v>1818</v>
      </c>
      <c r="E3582" t="s">
        <v>3</v>
      </c>
      <c r="F3582">
        <f t="shared" si="275"/>
        <v>7</v>
      </c>
      <c r="G3582" t="s">
        <v>3900</v>
      </c>
      <c r="H3582" t="s">
        <v>3779</v>
      </c>
      <c r="I3582" t="s">
        <v>3780</v>
      </c>
      <c r="J3582" t="s">
        <v>4397</v>
      </c>
      <c r="K3582" s="46">
        <v>2.4742999999999999</v>
      </c>
      <c r="L3582" s="27">
        <v>0</v>
      </c>
      <c r="M3582" s="27">
        <v>0</v>
      </c>
      <c r="N3582" s="27">
        <v>0</v>
      </c>
      <c r="O3582" s="70">
        <f t="shared" si="276"/>
        <v>0</v>
      </c>
      <c r="P3582" s="76">
        <v>0</v>
      </c>
      <c r="Q3582" s="66">
        <f t="shared" si="277"/>
        <v>0</v>
      </c>
      <c r="R3582" s="63">
        <v>0</v>
      </c>
      <c r="S3582" s="27">
        <v>0</v>
      </c>
      <c r="T3582" s="27">
        <v>0</v>
      </c>
      <c r="U3582" s="64">
        <f t="shared" si="278"/>
        <v>0</v>
      </c>
      <c r="V3582" s="65">
        <f t="shared" si="279"/>
        <v>0</v>
      </c>
    </row>
    <row r="3583" spans="1:22" x14ac:dyDescent="0.25">
      <c r="A3583" s="1" t="s">
        <v>3740</v>
      </c>
      <c r="B3583" t="s">
        <v>68</v>
      </c>
      <c r="C3583" t="s">
        <v>1819</v>
      </c>
      <c r="D3583" t="s">
        <v>68</v>
      </c>
      <c r="E3583" t="s">
        <v>3</v>
      </c>
      <c r="F3583">
        <f t="shared" si="275"/>
        <v>7</v>
      </c>
      <c r="G3583" t="s">
        <v>3778</v>
      </c>
      <c r="H3583" t="s">
        <v>3779</v>
      </c>
      <c r="I3583" t="s">
        <v>3780</v>
      </c>
      <c r="J3583" t="s">
        <v>4397</v>
      </c>
      <c r="K3583" s="46">
        <v>0.51839999999999997</v>
      </c>
      <c r="L3583" s="27">
        <v>0</v>
      </c>
      <c r="M3583" s="27">
        <v>663.4</v>
      </c>
      <c r="N3583" s="27">
        <v>1129.26</v>
      </c>
      <c r="O3583" s="70">
        <f t="shared" si="276"/>
        <v>1792.6599999999999</v>
      </c>
      <c r="P3583" s="76">
        <v>1.4452627329450667</v>
      </c>
      <c r="Q3583" s="66">
        <f t="shared" si="277"/>
        <v>1632.08</v>
      </c>
      <c r="R3583" s="63">
        <v>1</v>
      </c>
      <c r="S3583" s="27">
        <v>0</v>
      </c>
      <c r="T3583" s="27">
        <v>1792.6599999999999</v>
      </c>
      <c r="U3583" s="64">
        <f t="shared" si="278"/>
        <v>1632.08</v>
      </c>
      <c r="V3583" s="65">
        <f t="shared" si="279"/>
        <v>3424.74</v>
      </c>
    </row>
    <row r="3584" spans="1:22" x14ac:dyDescent="0.25">
      <c r="A3584" s="1" t="s">
        <v>3740</v>
      </c>
      <c r="B3584" t="s">
        <v>68</v>
      </c>
      <c r="C3584" t="s">
        <v>1819</v>
      </c>
      <c r="D3584" t="s">
        <v>68</v>
      </c>
      <c r="E3584" t="s">
        <v>3</v>
      </c>
      <c r="F3584">
        <f t="shared" si="275"/>
        <v>7</v>
      </c>
      <c r="G3584" t="s">
        <v>4067</v>
      </c>
      <c r="H3584" t="s">
        <v>3782</v>
      </c>
      <c r="I3584" t="s">
        <v>3785</v>
      </c>
      <c r="J3584" t="s">
        <v>4397</v>
      </c>
      <c r="K3584" s="46">
        <v>0.16769999999999999</v>
      </c>
      <c r="L3584" s="27">
        <v>0</v>
      </c>
      <c r="M3584" s="27">
        <v>214.61</v>
      </c>
      <c r="N3584" s="27">
        <v>365.30999999999995</v>
      </c>
      <c r="O3584" s="70">
        <f t="shared" si="276"/>
        <v>579.91999999999996</v>
      </c>
      <c r="P3584" s="76">
        <v>1.4452627329450667</v>
      </c>
      <c r="Q3584" s="66">
        <f t="shared" si="277"/>
        <v>527.97</v>
      </c>
      <c r="R3584" s="63">
        <v>1</v>
      </c>
      <c r="S3584" s="27">
        <v>0</v>
      </c>
      <c r="T3584" s="27">
        <v>579.92000000000007</v>
      </c>
      <c r="U3584" s="64">
        <f t="shared" si="278"/>
        <v>527.97</v>
      </c>
      <c r="V3584" s="65">
        <f t="shared" si="279"/>
        <v>1107.8900000000001</v>
      </c>
    </row>
    <row r="3585" spans="1:22" x14ac:dyDescent="0.25">
      <c r="A3585" s="1" t="s">
        <v>3740</v>
      </c>
      <c r="B3585" t="s">
        <v>68</v>
      </c>
      <c r="C3585" t="s">
        <v>1819</v>
      </c>
      <c r="D3585" t="s">
        <v>68</v>
      </c>
      <c r="E3585" t="s">
        <v>3</v>
      </c>
      <c r="F3585">
        <f t="shared" si="275"/>
        <v>7</v>
      </c>
      <c r="G3585" t="s">
        <v>3902</v>
      </c>
      <c r="H3585" t="s">
        <v>3782</v>
      </c>
      <c r="I3585" t="s">
        <v>3783</v>
      </c>
      <c r="J3585" t="s">
        <v>4397</v>
      </c>
      <c r="K3585" s="46">
        <v>0.96160000000000001</v>
      </c>
      <c r="L3585" s="27">
        <v>2094.6999999999998</v>
      </c>
      <c r="M3585" s="27">
        <v>1230.56</v>
      </c>
      <c r="N3585" s="27">
        <v>0</v>
      </c>
      <c r="O3585" s="70">
        <f t="shared" si="276"/>
        <v>3325.2599999999998</v>
      </c>
      <c r="P3585" s="76">
        <v>0</v>
      </c>
      <c r="Q3585" s="66">
        <f t="shared" si="277"/>
        <v>0</v>
      </c>
      <c r="R3585" s="63">
        <v>1</v>
      </c>
      <c r="S3585" s="27">
        <v>0</v>
      </c>
      <c r="T3585" s="27">
        <v>3325.2599999999998</v>
      </c>
      <c r="U3585" s="64">
        <f t="shared" si="278"/>
        <v>0</v>
      </c>
      <c r="V3585" s="65">
        <f t="shared" si="279"/>
        <v>3325.2599999999998</v>
      </c>
    </row>
    <row r="3586" spans="1:22" x14ac:dyDescent="0.25">
      <c r="A3586" s="1" t="s">
        <v>3740</v>
      </c>
      <c r="B3586" t="s">
        <v>68</v>
      </c>
      <c r="C3586" t="s">
        <v>1819</v>
      </c>
      <c r="D3586" t="s">
        <v>68</v>
      </c>
      <c r="E3586" t="s">
        <v>3</v>
      </c>
      <c r="F3586">
        <f t="shared" ref="F3586:F3649" si="280">LEN(C3586)</f>
        <v>7</v>
      </c>
      <c r="G3586" t="s">
        <v>4068</v>
      </c>
      <c r="H3586" t="s">
        <v>3782</v>
      </c>
      <c r="I3586" t="s">
        <v>3785</v>
      </c>
      <c r="J3586" t="s">
        <v>4397</v>
      </c>
      <c r="K3586" s="46">
        <v>0.1123</v>
      </c>
      <c r="L3586" s="27">
        <v>0</v>
      </c>
      <c r="M3586" s="27">
        <v>143.71</v>
      </c>
      <c r="N3586" s="27">
        <v>244.63</v>
      </c>
      <c r="O3586" s="70">
        <f t="shared" ref="O3586:O3649" si="281">SUM(L3586:N3586)</f>
        <v>388.34000000000003</v>
      </c>
      <c r="P3586" s="76">
        <v>1.4452627329450667</v>
      </c>
      <c r="Q3586" s="66">
        <f t="shared" ref="Q3586:Q3649" si="282">ROUND(P3586*N3586,2)</f>
        <v>353.55</v>
      </c>
      <c r="R3586" s="63">
        <v>1</v>
      </c>
      <c r="S3586" s="27">
        <v>0</v>
      </c>
      <c r="T3586" s="27">
        <v>388.34000000000003</v>
      </c>
      <c r="U3586" s="64">
        <f t="shared" ref="U3586:U3649" si="283">ROUND(SUM(L3586,M3586,N3586,Q3586,-S3586,-T3586), 2)</f>
        <v>353.55</v>
      </c>
      <c r="V3586" s="65">
        <f t="shared" ref="V3586:V3649" si="284">SUM(S3586,T3586,U3586)</f>
        <v>741.8900000000001</v>
      </c>
    </row>
    <row r="3587" spans="1:22" x14ac:dyDescent="0.25">
      <c r="A3587" s="1" t="s">
        <v>3740</v>
      </c>
      <c r="B3587" t="s">
        <v>68</v>
      </c>
      <c r="C3587" t="s">
        <v>1819</v>
      </c>
      <c r="D3587" t="s">
        <v>68</v>
      </c>
      <c r="E3587" t="s">
        <v>3</v>
      </c>
      <c r="F3587">
        <f t="shared" si="280"/>
        <v>7</v>
      </c>
      <c r="G3587" t="s">
        <v>4069</v>
      </c>
      <c r="H3587" t="s">
        <v>3782</v>
      </c>
      <c r="I3587" t="s">
        <v>3785</v>
      </c>
      <c r="J3587" t="s">
        <v>4397</v>
      </c>
      <c r="K3587" s="46">
        <v>0.66490000000000005</v>
      </c>
      <c r="L3587" s="27">
        <v>0</v>
      </c>
      <c r="M3587" s="27">
        <v>850.87</v>
      </c>
      <c r="N3587" s="27">
        <v>1448.3799999999999</v>
      </c>
      <c r="O3587" s="70">
        <f t="shared" si="281"/>
        <v>2299.25</v>
      </c>
      <c r="P3587" s="76">
        <v>1.4452627329450667</v>
      </c>
      <c r="Q3587" s="66">
        <f t="shared" si="282"/>
        <v>2093.29</v>
      </c>
      <c r="R3587" s="63">
        <v>1</v>
      </c>
      <c r="S3587" s="27">
        <v>0</v>
      </c>
      <c r="T3587" s="27">
        <v>2299.25</v>
      </c>
      <c r="U3587" s="64">
        <f t="shared" si="283"/>
        <v>2093.29</v>
      </c>
      <c r="V3587" s="65">
        <f t="shared" si="284"/>
        <v>4392.54</v>
      </c>
    </row>
    <row r="3588" spans="1:22" x14ac:dyDescent="0.25">
      <c r="A3588" s="1" t="s">
        <v>3740</v>
      </c>
      <c r="B3588" t="s">
        <v>68</v>
      </c>
      <c r="C3588" t="s">
        <v>1819</v>
      </c>
      <c r="D3588" t="s">
        <v>68</v>
      </c>
      <c r="E3588" t="s">
        <v>3</v>
      </c>
      <c r="F3588">
        <f t="shared" si="280"/>
        <v>7</v>
      </c>
      <c r="G3588" t="s">
        <v>3784</v>
      </c>
      <c r="H3588" t="s">
        <v>3782</v>
      </c>
      <c r="I3588" t="s">
        <v>3785</v>
      </c>
      <c r="J3588" t="s">
        <v>4397</v>
      </c>
      <c r="K3588" s="46">
        <v>0.47789999999999999</v>
      </c>
      <c r="L3588" s="27">
        <v>0</v>
      </c>
      <c r="M3588" s="27">
        <v>611.57000000000005</v>
      </c>
      <c r="N3588" s="27">
        <v>1041.03</v>
      </c>
      <c r="O3588" s="70">
        <f t="shared" si="281"/>
        <v>1652.6</v>
      </c>
      <c r="P3588" s="76">
        <v>1.4452627329450667</v>
      </c>
      <c r="Q3588" s="66">
        <f t="shared" si="282"/>
        <v>1504.56</v>
      </c>
      <c r="R3588" s="63">
        <v>1</v>
      </c>
      <c r="S3588" s="27">
        <v>0</v>
      </c>
      <c r="T3588" s="27">
        <v>1652.6</v>
      </c>
      <c r="U3588" s="64">
        <f t="shared" si="283"/>
        <v>1504.56</v>
      </c>
      <c r="V3588" s="65">
        <f t="shared" si="284"/>
        <v>3157.16</v>
      </c>
    </row>
    <row r="3589" spans="1:22" x14ac:dyDescent="0.25">
      <c r="A3589" s="1" t="s">
        <v>3740</v>
      </c>
      <c r="B3589" t="s">
        <v>68</v>
      </c>
      <c r="C3589" t="s">
        <v>1819</v>
      </c>
      <c r="D3589" t="s">
        <v>68</v>
      </c>
      <c r="E3589" t="s">
        <v>3</v>
      </c>
      <c r="F3589">
        <f t="shared" si="280"/>
        <v>7</v>
      </c>
      <c r="G3589" t="s">
        <v>3793</v>
      </c>
      <c r="H3589" t="s">
        <v>3782</v>
      </c>
      <c r="I3589" t="s">
        <v>3785</v>
      </c>
      <c r="J3589" t="s">
        <v>4397</v>
      </c>
      <c r="K3589" s="46">
        <v>0.1192</v>
      </c>
      <c r="L3589" s="27">
        <v>0</v>
      </c>
      <c r="M3589" s="27">
        <v>152.54</v>
      </c>
      <c r="N3589" s="27">
        <v>259.66000000000003</v>
      </c>
      <c r="O3589" s="70">
        <f t="shared" si="281"/>
        <v>412.20000000000005</v>
      </c>
      <c r="P3589" s="76">
        <v>1.4452627329450667</v>
      </c>
      <c r="Q3589" s="66">
        <f t="shared" si="282"/>
        <v>375.28</v>
      </c>
      <c r="R3589" s="63">
        <v>1</v>
      </c>
      <c r="S3589" s="27">
        <v>0</v>
      </c>
      <c r="T3589" s="27">
        <v>412.20000000000005</v>
      </c>
      <c r="U3589" s="64">
        <f t="shared" si="283"/>
        <v>375.28</v>
      </c>
      <c r="V3589" s="65">
        <f t="shared" si="284"/>
        <v>787.48</v>
      </c>
    </row>
    <row r="3590" spans="1:22" x14ac:dyDescent="0.25">
      <c r="A3590" s="1" t="s">
        <v>3740</v>
      </c>
      <c r="B3590" t="s">
        <v>68</v>
      </c>
      <c r="C3590" t="s">
        <v>1819</v>
      </c>
      <c r="D3590" t="s">
        <v>68</v>
      </c>
      <c r="E3590" t="s">
        <v>3</v>
      </c>
      <c r="F3590">
        <f t="shared" si="280"/>
        <v>7</v>
      </c>
      <c r="G3590" t="s">
        <v>3799</v>
      </c>
      <c r="H3590" t="s">
        <v>3782</v>
      </c>
      <c r="I3590" t="s">
        <v>3785</v>
      </c>
      <c r="J3590" t="s">
        <v>4397</v>
      </c>
      <c r="K3590" s="46">
        <v>0.72119999999999995</v>
      </c>
      <c r="L3590" s="27">
        <v>0</v>
      </c>
      <c r="M3590" s="27">
        <v>922.92</v>
      </c>
      <c r="N3590" s="27">
        <v>1571.03</v>
      </c>
      <c r="O3590" s="70">
        <f t="shared" si="281"/>
        <v>2493.9499999999998</v>
      </c>
      <c r="P3590" s="76">
        <v>1.4452627329450667</v>
      </c>
      <c r="Q3590" s="66">
        <f t="shared" si="282"/>
        <v>2270.5500000000002</v>
      </c>
      <c r="R3590" s="63">
        <v>1</v>
      </c>
      <c r="S3590" s="27">
        <v>0</v>
      </c>
      <c r="T3590" s="27">
        <v>2493.9500000000003</v>
      </c>
      <c r="U3590" s="64">
        <f t="shared" si="283"/>
        <v>2270.5500000000002</v>
      </c>
      <c r="V3590" s="65">
        <f t="shared" si="284"/>
        <v>4764.5</v>
      </c>
    </row>
    <row r="3591" spans="1:22" x14ac:dyDescent="0.25">
      <c r="A3591" s="1" t="s">
        <v>3740</v>
      </c>
      <c r="B3591" t="s">
        <v>68</v>
      </c>
      <c r="C3591" t="s">
        <v>1819</v>
      </c>
      <c r="D3591" t="s">
        <v>68</v>
      </c>
      <c r="E3591" t="s">
        <v>3</v>
      </c>
      <c r="F3591">
        <f t="shared" si="280"/>
        <v>7</v>
      </c>
      <c r="G3591" t="s">
        <v>3796</v>
      </c>
      <c r="H3591" t="s">
        <v>3782</v>
      </c>
      <c r="I3591" t="s">
        <v>3783</v>
      </c>
      <c r="J3591" t="s">
        <v>4397</v>
      </c>
      <c r="K3591" s="46">
        <v>1.6968000000000001</v>
      </c>
      <c r="L3591" s="27">
        <v>3696.22</v>
      </c>
      <c r="M3591" s="27">
        <v>2171.39</v>
      </c>
      <c r="N3591" s="27">
        <v>0</v>
      </c>
      <c r="O3591" s="70">
        <f t="shared" si="281"/>
        <v>5867.61</v>
      </c>
      <c r="P3591" s="76">
        <v>0</v>
      </c>
      <c r="Q3591" s="66">
        <f t="shared" si="282"/>
        <v>0</v>
      </c>
      <c r="R3591" s="63">
        <v>1</v>
      </c>
      <c r="S3591" s="27">
        <v>0</v>
      </c>
      <c r="T3591" s="27">
        <v>5867.61</v>
      </c>
      <c r="U3591" s="64">
        <f t="shared" si="283"/>
        <v>0</v>
      </c>
      <c r="V3591" s="65">
        <f t="shared" si="284"/>
        <v>5867.61</v>
      </c>
    </row>
    <row r="3592" spans="1:22" x14ac:dyDescent="0.25">
      <c r="A3592" s="1" t="s">
        <v>3740</v>
      </c>
      <c r="B3592" t="s">
        <v>68</v>
      </c>
      <c r="C3592" t="s">
        <v>1819</v>
      </c>
      <c r="D3592" t="s">
        <v>68</v>
      </c>
      <c r="E3592" t="s">
        <v>3</v>
      </c>
      <c r="F3592">
        <f t="shared" si="280"/>
        <v>7</v>
      </c>
      <c r="G3592" t="s">
        <v>3788</v>
      </c>
      <c r="H3592" t="s">
        <v>3782</v>
      </c>
      <c r="I3592" t="s">
        <v>3785</v>
      </c>
      <c r="J3592" t="s">
        <v>4397</v>
      </c>
      <c r="K3592" s="46">
        <v>0.22500000000000001</v>
      </c>
      <c r="L3592" s="27">
        <v>0</v>
      </c>
      <c r="M3592" s="27">
        <v>287.93</v>
      </c>
      <c r="N3592" s="27">
        <v>490.13</v>
      </c>
      <c r="O3592" s="70">
        <f t="shared" si="281"/>
        <v>778.06</v>
      </c>
      <c r="P3592" s="76">
        <v>1.4452627329450667</v>
      </c>
      <c r="Q3592" s="66">
        <f t="shared" si="282"/>
        <v>708.37</v>
      </c>
      <c r="R3592" s="63">
        <v>1</v>
      </c>
      <c r="S3592" s="27">
        <v>0</v>
      </c>
      <c r="T3592" s="27">
        <v>778.06</v>
      </c>
      <c r="U3592" s="64">
        <f t="shared" si="283"/>
        <v>708.37</v>
      </c>
      <c r="V3592" s="65">
        <f t="shared" si="284"/>
        <v>1486.4299999999998</v>
      </c>
    </row>
    <row r="3593" spans="1:22" x14ac:dyDescent="0.25">
      <c r="A3593" s="1" t="s">
        <v>3740</v>
      </c>
      <c r="B3593" t="s">
        <v>68</v>
      </c>
      <c r="C3593" t="s">
        <v>1819</v>
      </c>
      <c r="D3593" t="s">
        <v>68</v>
      </c>
      <c r="E3593" t="s">
        <v>3</v>
      </c>
      <c r="F3593">
        <f t="shared" si="280"/>
        <v>7</v>
      </c>
      <c r="G3593" t="s">
        <v>3800</v>
      </c>
      <c r="H3593" t="s">
        <v>3782</v>
      </c>
      <c r="I3593" t="s">
        <v>3785</v>
      </c>
      <c r="J3593" t="s">
        <v>4397</v>
      </c>
      <c r="K3593" s="46">
        <v>8.6400000000000005E-2</v>
      </c>
      <c r="L3593" s="27">
        <v>0</v>
      </c>
      <c r="M3593" s="27">
        <v>110.57</v>
      </c>
      <c r="N3593" s="27">
        <v>188.21</v>
      </c>
      <c r="O3593" s="70">
        <f t="shared" si="281"/>
        <v>298.77999999999997</v>
      </c>
      <c r="P3593" s="76">
        <v>1.4452627329450667</v>
      </c>
      <c r="Q3593" s="66">
        <f t="shared" si="282"/>
        <v>272.01</v>
      </c>
      <c r="R3593" s="63">
        <v>1</v>
      </c>
      <c r="S3593" s="27">
        <v>0</v>
      </c>
      <c r="T3593" s="27">
        <v>298.78000000000003</v>
      </c>
      <c r="U3593" s="64">
        <f t="shared" si="283"/>
        <v>272.01</v>
      </c>
      <c r="V3593" s="65">
        <f t="shared" si="284"/>
        <v>570.79</v>
      </c>
    </row>
    <row r="3594" spans="1:22" x14ac:dyDescent="0.25">
      <c r="A3594" s="1" t="s">
        <v>3740</v>
      </c>
      <c r="B3594" t="s">
        <v>68</v>
      </c>
      <c r="C3594" t="s">
        <v>1820</v>
      </c>
      <c r="D3594" t="s">
        <v>1821</v>
      </c>
      <c r="E3594" t="s">
        <v>3</v>
      </c>
      <c r="F3594">
        <f t="shared" si="280"/>
        <v>7</v>
      </c>
      <c r="G3594" t="s">
        <v>3778</v>
      </c>
      <c r="H3594" t="s">
        <v>3779</v>
      </c>
      <c r="I3594" t="s">
        <v>3780</v>
      </c>
      <c r="J3594" t="s">
        <v>4397</v>
      </c>
      <c r="K3594" s="46">
        <v>0.90639999999999998</v>
      </c>
      <c r="L3594" s="27">
        <v>0</v>
      </c>
      <c r="M3594" s="27">
        <v>0</v>
      </c>
      <c r="N3594" s="27">
        <v>10084.74</v>
      </c>
      <c r="O3594" s="70">
        <f t="shared" si="281"/>
        <v>10084.74</v>
      </c>
      <c r="P3594" s="76">
        <v>1.445262796334672</v>
      </c>
      <c r="Q3594" s="66">
        <f t="shared" si="282"/>
        <v>14575.1</v>
      </c>
      <c r="R3594" s="63">
        <v>1</v>
      </c>
      <c r="S3594" s="27">
        <v>0</v>
      </c>
      <c r="T3594" s="27">
        <v>10084.74</v>
      </c>
      <c r="U3594" s="64">
        <f t="shared" si="283"/>
        <v>14575.1</v>
      </c>
      <c r="V3594" s="65">
        <f t="shared" si="284"/>
        <v>24659.84</v>
      </c>
    </row>
    <row r="3595" spans="1:22" x14ac:dyDescent="0.25">
      <c r="A3595" s="1" t="s">
        <v>3740</v>
      </c>
      <c r="B3595" t="s">
        <v>68</v>
      </c>
      <c r="C3595" t="s">
        <v>1820</v>
      </c>
      <c r="D3595" t="s">
        <v>1821</v>
      </c>
      <c r="E3595" t="s">
        <v>3</v>
      </c>
      <c r="F3595">
        <f t="shared" si="280"/>
        <v>7</v>
      </c>
      <c r="G3595" t="s">
        <v>3902</v>
      </c>
      <c r="H3595" t="s">
        <v>3782</v>
      </c>
      <c r="I3595" t="s">
        <v>3783</v>
      </c>
      <c r="J3595" t="s">
        <v>4397</v>
      </c>
      <c r="K3595" s="46">
        <v>1.9581999999999999</v>
      </c>
      <c r="L3595" s="27">
        <v>22289.47</v>
      </c>
      <c r="M3595" s="27">
        <v>0</v>
      </c>
      <c r="N3595" s="27">
        <v>9.9999999983992893E-3</v>
      </c>
      <c r="O3595" s="70">
        <f t="shared" si="281"/>
        <v>22289.48</v>
      </c>
      <c r="P3595" s="76">
        <v>1.445262796334672</v>
      </c>
      <c r="Q3595" s="66">
        <f t="shared" si="282"/>
        <v>0.01</v>
      </c>
      <c r="R3595" s="63">
        <v>1</v>
      </c>
      <c r="S3595" s="27">
        <v>0</v>
      </c>
      <c r="T3595" s="27">
        <v>22289.48</v>
      </c>
      <c r="U3595" s="64">
        <f t="shared" si="283"/>
        <v>0.01</v>
      </c>
      <c r="V3595" s="65">
        <f t="shared" si="284"/>
        <v>22289.489999999998</v>
      </c>
    </row>
    <row r="3596" spans="1:22" x14ac:dyDescent="0.25">
      <c r="A3596" s="1" t="s">
        <v>3740</v>
      </c>
      <c r="B3596" t="s">
        <v>68</v>
      </c>
      <c r="C3596" t="s">
        <v>1820</v>
      </c>
      <c r="D3596" t="s">
        <v>1821</v>
      </c>
      <c r="E3596" t="s">
        <v>3</v>
      </c>
      <c r="F3596">
        <f t="shared" si="280"/>
        <v>7</v>
      </c>
      <c r="G3596" t="s">
        <v>4054</v>
      </c>
      <c r="H3596" t="s">
        <v>3782</v>
      </c>
      <c r="I3596" t="s">
        <v>3783</v>
      </c>
      <c r="J3596" t="s">
        <v>4397</v>
      </c>
      <c r="K3596" s="46">
        <v>0.58340000000000003</v>
      </c>
      <c r="L3596" s="27">
        <v>6640.63</v>
      </c>
      <c r="M3596" s="27">
        <v>0</v>
      </c>
      <c r="N3596" s="27">
        <v>0</v>
      </c>
      <c r="O3596" s="70">
        <f t="shared" si="281"/>
        <v>6640.63</v>
      </c>
      <c r="P3596" s="76">
        <v>0</v>
      </c>
      <c r="Q3596" s="66">
        <f t="shared" si="282"/>
        <v>0</v>
      </c>
      <c r="R3596" s="63">
        <v>1</v>
      </c>
      <c r="S3596" s="27">
        <v>0</v>
      </c>
      <c r="T3596" s="27">
        <v>6640.63</v>
      </c>
      <c r="U3596" s="64">
        <f t="shared" si="283"/>
        <v>0</v>
      </c>
      <c r="V3596" s="65">
        <f t="shared" si="284"/>
        <v>6640.63</v>
      </c>
    </row>
    <row r="3597" spans="1:22" x14ac:dyDescent="0.25">
      <c r="A3597" s="1" t="s">
        <v>3740</v>
      </c>
      <c r="B3597" t="s">
        <v>68</v>
      </c>
      <c r="C3597" t="s">
        <v>1820</v>
      </c>
      <c r="D3597" t="s">
        <v>1821</v>
      </c>
      <c r="E3597" t="s">
        <v>3</v>
      </c>
      <c r="F3597">
        <f t="shared" si="280"/>
        <v>7</v>
      </c>
      <c r="G3597" t="s">
        <v>3784</v>
      </c>
      <c r="H3597" t="s">
        <v>3782</v>
      </c>
      <c r="I3597" t="s">
        <v>3785</v>
      </c>
      <c r="J3597" t="s">
        <v>4397</v>
      </c>
      <c r="K3597" s="46">
        <v>1.3797999999999999</v>
      </c>
      <c r="L3597" s="27">
        <v>0</v>
      </c>
      <c r="M3597" s="27">
        <v>0</v>
      </c>
      <c r="N3597" s="27">
        <v>15351.86</v>
      </c>
      <c r="O3597" s="70">
        <f t="shared" si="281"/>
        <v>15351.86</v>
      </c>
      <c r="P3597" s="76">
        <v>1.445262796334672</v>
      </c>
      <c r="Q3597" s="66">
        <f t="shared" si="282"/>
        <v>22187.47</v>
      </c>
      <c r="R3597" s="63">
        <v>1</v>
      </c>
      <c r="S3597" s="27">
        <v>0</v>
      </c>
      <c r="T3597" s="27">
        <v>15351.86</v>
      </c>
      <c r="U3597" s="64">
        <f t="shared" si="283"/>
        <v>22187.47</v>
      </c>
      <c r="V3597" s="65">
        <f t="shared" si="284"/>
        <v>37539.33</v>
      </c>
    </row>
    <row r="3598" spans="1:22" x14ac:dyDescent="0.25">
      <c r="A3598" s="1" t="s">
        <v>3740</v>
      </c>
      <c r="B3598" t="s">
        <v>68</v>
      </c>
      <c r="C3598" t="s">
        <v>1820</v>
      </c>
      <c r="D3598" t="s">
        <v>1821</v>
      </c>
      <c r="E3598" t="s">
        <v>3</v>
      </c>
      <c r="F3598">
        <f t="shared" si="280"/>
        <v>7</v>
      </c>
      <c r="G3598" t="s">
        <v>4070</v>
      </c>
      <c r="H3598" t="s">
        <v>3782</v>
      </c>
      <c r="I3598" t="s">
        <v>3785</v>
      </c>
      <c r="J3598" t="s">
        <v>4397</v>
      </c>
      <c r="K3598" s="46">
        <v>0.2429</v>
      </c>
      <c r="L3598" s="27">
        <v>0</v>
      </c>
      <c r="M3598" s="27">
        <v>0</v>
      </c>
      <c r="N3598" s="27">
        <v>2702.54</v>
      </c>
      <c r="O3598" s="70">
        <f t="shared" si="281"/>
        <v>2702.54</v>
      </c>
      <c r="P3598" s="76">
        <v>1.445262796334672</v>
      </c>
      <c r="Q3598" s="66">
        <f t="shared" si="282"/>
        <v>3905.88</v>
      </c>
      <c r="R3598" s="63">
        <v>1</v>
      </c>
      <c r="S3598" s="27">
        <v>0</v>
      </c>
      <c r="T3598" s="27">
        <v>2702.54</v>
      </c>
      <c r="U3598" s="64">
        <f t="shared" si="283"/>
        <v>3905.88</v>
      </c>
      <c r="V3598" s="65">
        <f t="shared" si="284"/>
        <v>6608.42</v>
      </c>
    </row>
    <row r="3599" spans="1:22" x14ac:dyDescent="0.25">
      <c r="A3599" s="1" t="s">
        <v>3740</v>
      </c>
      <c r="B3599" t="s">
        <v>68</v>
      </c>
      <c r="C3599" t="s">
        <v>1820</v>
      </c>
      <c r="D3599" t="s">
        <v>1821</v>
      </c>
      <c r="E3599" t="s">
        <v>3</v>
      </c>
      <c r="F3599">
        <f t="shared" si="280"/>
        <v>7</v>
      </c>
      <c r="G3599" t="s">
        <v>3796</v>
      </c>
      <c r="H3599" t="s">
        <v>3782</v>
      </c>
      <c r="I3599" t="s">
        <v>3783</v>
      </c>
      <c r="J3599" t="s">
        <v>4397</v>
      </c>
      <c r="K3599" s="46">
        <v>2.9496000000000002</v>
      </c>
      <c r="L3599" s="27">
        <v>31824.78</v>
      </c>
      <c r="M3599" s="27">
        <v>0</v>
      </c>
      <c r="N3599" s="27">
        <v>0</v>
      </c>
      <c r="O3599" s="70">
        <f t="shared" si="281"/>
        <v>31824.78</v>
      </c>
      <c r="P3599" s="76">
        <v>0</v>
      </c>
      <c r="Q3599" s="66">
        <f t="shared" si="282"/>
        <v>0</v>
      </c>
      <c r="R3599" s="63">
        <v>1</v>
      </c>
      <c r="S3599" s="27">
        <v>0</v>
      </c>
      <c r="T3599" s="27">
        <v>31824.78</v>
      </c>
      <c r="U3599" s="64">
        <f t="shared" si="283"/>
        <v>0</v>
      </c>
      <c r="V3599" s="65">
        <f t="shared" si="284"/>
        <v>31824.78</v>
      </c>
    </row>
    <row r="3600" spans="1:22" x14ac:dyDescent="0.25">
      <c r="A3600" s="1" t="s">
        <v>3740</v>
      </c>
      <c r="B3600" t="s">
        <v>68</v>
      </c>
      <c r="C3600" t="s">
        <v>1820</v>
      </c>
      <c r="D3600" t="s">
        <v>1821</v>
      </c>
      <c r="E3600" t="s">
        <v>3</v>
      </c>
      <c r="F3600">
        <f t="shared" si="280"/>
        <v>7</v>
      </c>
      <c r="G3600" t="s">
        <v>4066</v>
      </c>
      <c r="H3600" t="s">
        <v>3782</v>
      </c>
      <c r="I3600" t="s">
        <v>3785</v>
      </c>
      <c r="J3600" t="s">
        <v>4397</v>
      </c>
      <c r="K3600" s="46">
        <v>0.23150000000000001</v>
      </c>
      <c r="L3600" s="27">
        <v>0</v>
      </c>
      <c r="M3600" s="27">
        <v>0</v>
      </c>
      <c r="N3600" s="27">
        <v>2575.6999999999998</v>
      </c>
      <c r="O3600" s="70">
        <f t="shared" si="281"/>
        <v>2575.6999999999998</v>
      </c>
      <c r="P3600" s="76">
        <v>1.445262796334672</v>
      </c>
      <c r="Q3600" s="66">
        <f t="shared" si="282"/>
        <v>3722.56</v>
      </c>
      <c r="R3600" s="63">
        <v>1</v>
      </c>
      <c r="S3600" s="27">
        <v>0</v>
      </c>
      <c r="T3600" s="27">
        <v>2575.6999999999998</v>
      </c>
      <c r="U3600" s="64">
        <f t="shared" si="283"/>
        <v>3722.56</v>
      </c>
      <c r="V3600" s="65">
        <f t="shared" si="284"/>
        <v>6298.26</v>
      </c>
    </row>
    <row r="3601" spans="1:22" x14ac:dyDescent="0.25">
      <c r="A3601" s="1" t="s">
        <v>3740</v>
      </c>
      <c r="B3601" t="s">
        <v>68</v>
      </c>
      <c r="C3601" t="s">
        <v>1822</v>
      </c>
      <c r="D3601" t="s">
        <v>1823</v>
      </c>
      <c r="E3601" t="s">
        <v>3</v>
      </c>
      <c r="F3601">
        <f t="shared" si="280"/>
        <v>7</v>
      </c>
      <c r="G3601" t="s">
        <v>3778</v>
      </c>
      <c r="H3601" t="s">
        <v>3779</v>
      </c>
      <c r="I3601" t="s">
        <v>3780</v>
      </c>
      <c r="J3601" t="s">
        <v>4397</v>
      </c>
      <c r="K3601" s="46">
        <v>0.92649999999999999</v>
      </c>
      <c r="L3601" s="27">
        <v>0</v>
      </c>
      <c r="M3601" s="27">
        <v>2761.41</v>
      </c>
      <c r="N3601" s="27">
        <v>14354.13</v>
      </c>
      <c r="O3601" s="70">
        <f t="shared" si="281"/>
        <v>17115.54</v>
      </c>
      <c r="P3601" s="76">
        <v>1.4452628538939782</v>
      </c>
      <c r="Q3601" s="66">
        <f t="shared" si="282"/>
        <v>20745.490000000002</v>
      </c>
      <c r="R3601" s="63">
        <v>1</v>
      </c>
      <c r="S3601" s="27">
        <v>0</v>
      </c>
      <c r="T3601" s="27">
        <v>17115.54</v>
      </c>
      <c r="U3601" s="64">
        <f t="shared" si="283"/>
        <v>20745.490000000002</v>
      </c>
      <c r="V3601" s="65">
        <f t="shared" si="284"/>
        <v>37861.03</v>
      </c>
    </row>
    <row r="3602" spans="1:22" x14ac:dyDescent="0.25">
      <c r="A3602" s="1" t="s">
        <v>3740</v>
      </c>
      <c r="B3602" t="s">
        <v>68</v>
      </c>
      <c r="C3602" t="s">
        <v>1822</v>
      </c>
      <c r="D3602" t="s">
        <v>1823</v>
      </c>
      <c r="E3602" t="s">
        <v>3</v>
      </c>
      <c r="F3602">
        <f t="shared" si="280"/>
        <v>7</v>
      </c>
      <c r="G3602" t="s">
        <v>4071</v>
      </c>
      <c r="H3602" t="s">
        <v>3782</v>
      </c>
      <c r="I3602" t="s">
        <v>3783</v>
      </c>
      <c r="J3602" t="s">
        <v>4397</v>
      </c>
      <c r="K3602" s="46">
        <v>3.4007999999999998</v>
      </c>
      <c r="L3602" s="27">
        <v>52688.1</v>
      </c>
      <c r="M3602" s="27">
        <v>10136.02</v>
      </c>
      <c r="N3602" s="27">
        <v>0</v>
      </c>
      <c r="O3602" s="70">
        <f t="shared" si="281"/>
        <v>62824.119999999995</v>
      </c>
      <c r="P3602" s="76">
        <v>0</v>
      </c>
      <c r="Q3602" s="66">
        <f t="shared" si="282"/>
        <v>0</v>
      </c>
      <c r="R3602" s="63">
        <v>1</v>
      </c>
      <c r="S3602" s="27">
        <v>0</v>
      </c>
      <c r="T3602" s="27">
        <v>62824.119999999995</v>
      </c>
      <c r="U3602" s="64">
        <f t="shared" si="283"/>
        <v>0</v>
      </c>
      <c r="V3602" s="65">
        <f t="shared" si="284"/>
        <v>62824.119999999995</v>
      </c>
    </row>
    <row r="3603" spans="1:22" x14ac:dyDescent="0.25">
      <c r="A3603" s="1" t="s">
        <v>3740</v>
      </c>
      <c r="B3603" t="s">
        <v>68</v>
      </c>
      <c r="C3603" t="s">
        <v>1822</v>
      </c>
      <c r="D3603" t="s">
        <v>1823</v>
      </c>
      <c r="E3603" t="s">
        <v>3</v>
      </c>
      <c r="F3603">
        <f t="shared" si="280"/>
        <v>7</v>
      </c>
      <c r="G3603" t="s">
        <v>3784</v>
      </c>
      <c r="H3603" t="s">
        <v>3782</v>
      </c>
      <c r="I3603" t="s">
        <v>3785</v>
      </c>
      <c r="J3603" t="s">
        <v>4397</v>
      </c>
      <c r="K3603" s="46">
        <v>0.65710000000000002</v>
      </c>
      <c r="L3603" s="27">
        <v>0</v>
      </c>
      <c r="M3603" s="27">
        <v>1958.47</v>
      </c>
      <c r="N3603" s="27">
        <v>10180.36</v>
      </c>
      <c r="O3603" s="70">
        <f t="shared" si="281"/>
        <v>12138.83</v>
      </c>
      <c r="P3603" s="76">
        <v>1.4452628538939782</v>
      </c>
      <c r="Q3603" s="66">
        <f t="shared" si="282"/>
        <v>14713.3</v>
      </c>
      <c r="R3603" s="63">
        <v>1</v>
      </c>
      <c r="S3603" s="27">
        <v>0</v>
      </c>
      <c r="T3603" s="27">
        <v>12138.83</v>
      </c>
      <c r="U3603" s="64">
        <f t="shared" si="283"/>
        <v>14713.3</v>
      </c>
      <c r="V3603" s="65">
        <f t="shared" si="284"/>
        <v>26852.129999999997</v>
      </c>
    </row>
    <row r="3604" spans="1:22" x14ac:dyDescent="0.25">
      <c r="A3604" s="1" t="s">
        <v>3740</v>
      </c>
      <c r="B3604" t="s">
        <v>68</v>
      </c>
      <c r="C3604" t="s">
        <v>1822</v>
      </c>
      <c r="D3604" t="s">
        <v>1823</v>
      </c>
      <c r="E3604" t="s">
        <v>3</v>
      </c>
      <c r="F3604">
        <f t="shared" si="280"/>
        <v>7</v>
      </c>
      <c r="G3604" t="s">
        <v>3793</v>
      </c>
      <c r="H3604" t="s">
        <v>3782</v>
      </c>
      <c r="I3604" t="s">
        <v>3785</v>
      </c>
      <c r="J3604" t="s">
        <v>4397</v>
      </c>
      <c r="K3604" s="46">
        <v>0.70120000000000005</v>
      </c>
      <c r="L3604" s="27">
        <v>0</v>
      </c>
      <c r="M3604" s="27">
        <v>2089.91</v>
      </c>
      <c r="N3604" s="27">
        <v>10863.59</v>
      </c>
      <c r="O3604" s="70">
        <f t="shared" si="281"/>
        <v>12953.5</v>
      </c>
      <c r="P3604" s="76">
        <v>1.4452628538939782</v>
      </c>
      <c r="Q3604" s="66">
        <f t="shared" si="282"/>
        <v>15700.74</v>
      </c>
      <c r="R3604" s="63">
        <v>1</v>
      </c>
      <c r="S3604" s="27">
        <v>0</v>
      </c>
      <c r="T3604" s="27">
        <v>12953.5</v>
      </c>
      <c r="U3604" s="64">
        <f t="shared" si="283"/>
        <v>15700.74</v>
      </c>
      <c r="V3604" s="65">
        <f t="shared" si="284"/>
        <v>28654.239999999998</v>
      </c>
    </row>
    <row r="3605" spans="1:22" x14ac:dyDescent="0.25">
      <c r="A3605" s="1" t="s">
        <v>3740</v>
      </c>
      <c r="B3605" t="s">
        <v>68</v>
      </c>
      <c r="C3605" t="s">
        <v>1822</v>
      </c>
      <c r="D3605" t="s">
        <v>1823</v>
      </c>
      <c r="E3605" t="s">
        <v>3</v>
      </c>
      <c r="F3605">
        <f t="shared" si="280"/>
        <v>7</v>
      </c>
      <c r="G3605" t="s">
        <v>4070</v>
      </c>
      <c r="H3605" t="s">
        <v>3782</v>
      </c>
      <c r="I3605" t="s">
        <v>3785</v>
      </c>
      <c r="J3605" t="s">
        <v>4397</v>
      </c>
      <c r="K3605" s="46">
        <v>0.2427</v>
      </c>
      <c r="L3605" s="27">
        <v>0</v>
      </c>
      <c r="M3605" s="27">
        <v>723.36</v>
      </c>
      <c r="N3605" s="27">
        <v>3760.12</v>
      </c>
      <c r="O3605" s="70">
        <f t="shared" si="281"/>
        <v>4483.4799999999996</v>
      </c>
      <c r="P3605" s="76">
        <v>1.4452628538939782</v>
      </c>
      <c r="Q3605" s="66">
        <f t="shared" si="282"/>
        <v>5434.36</v>
      </c>
      <c r="R3605" s="63">
        <v>1</v>
      </c>
      <c r="S3605" s="27">
        <v>0</v>
      </c>
      <c r="T3605" s="27">
        <v>4483.4799999999996</v>
      </c>
      <c r="U3605" s="64">
        <f t="shared" si="283"/>
        <v>5434.36</v>
      </c>
      <c r="V3605" s="65">
        <f t="shared" si="284"/>
        <v>9917.84</v>
      </c>
    </row>
    <row r="3606" spans="1:22" x14ac:dyDescent="0.25">
      <c r="A3606" s="1" t="s">
        <v>3740</v>
      </c>
      <c r="B3606" t="s">
        <v>68</v>
      </c>
      <c r="C3606" t="s">
        <v>1822</v>
      </c>
      <c r="D3606" t="s">
        <v>1823</v>
      </c>
      <c r="E3606" t="s">
        <v>3</v>
      </c>
      <c r="F3606">
        <f t="shared" si="280"/>
        <v>7</v>
      </c>
      <c r="G3606" t="s">
        <v>4072</v>
      </c>
      <c r="H3606" t="s">
        <v>3798</v>
      </c>
      <c r="I3606" t="s">
        <v>3785</v>
      </c>
      <c r="J3606" t="s">
        <v>4397</v>
      </c>
      <c r="K3606" s="46">
        <v>0.21</v>
      </c>
      <c r="L3606" s="27">
        <v>0</v>
      </c>
      <c r="M3606" s="27">
        <v>625.9</v>
      </c>
      <c r="N3606" s="27">
        <v>3253.5</v>
      </c>
      <c r="O3606" s="70">
        <f t="shared" si="281"/>
        <v>3879.4</v>
      </c>
      <c r="P3606" s="76">
        <v>1.4452628538939782</v>
      </c>
      <c r="Q3606" s="66">
        <f t="shared" si="282"/>
        <v>4702.16</v>
      </c>
      <c r="R3606" s="63">
        <v>1</v>
      </c>
      <c r="S3606" s="27">
        <v>0</v>
      </c>
      <c r="T3606" s="27">
        <v>3879.4</v>
      </c>
      <c r="U3606" s="64">
        <f t="shared" si="283"/>
        <v>4702.16</v>
      </c>
      <c r="V3606" s="65">
        <f t="shared" si="284"/>
        <v>8581.56</v>
      </c>
    </row>
    <row r="3607" spans="1:22" x14ac:dyDescent="0.25">
      <c r="A3607" s="1" t="s">
        <v>3740</v>
      </c>
      <c r="B3607" t="s">
        <v>68</v>
      </c>
      <c r="C3607" t="s">
        <v>1822</v>
      </c>
      <c r="D3607" t="s">
        <v>1823</v>
      </c>
      <c r="E3607" t="s">
        <v>3</v>
      </c>
      <c r="F3607">
        <f t="shared" si="280"/>
        <v>7</v>
      </c>
      <c r="G3607" t="s">
        <v>3799</v>
      </c>
      <c r="H3607" t="s">
        <v>3782</v>
      </c>
      <c r="I3607" t="s">
        <v>3785</v>
      </c>
      <c r="J3607" t="s">
        <v>4397</v>
      </c>
      <c r="K3607" s="46">
        <v>0.82950000000000002</v>
      </c>
      <c r="L3607" s="27">
        <v>0</v>
      </c>
      <c r="M3607" s="27">
        <v>2472.31</v>
      </c>
      <c r="N3607" s="27">
        <v>12851.319999999998</v>
      </c>
      <c r="O3607" s="70">
        <f t="shared" si="281"/>
        <v>15323.629999999997</v>
      </c>
      <c r="P3607" s="76">
        <v>1.4452628538939782</v>
      </c>
      <c r="Q3607" s="66">
        <f t="shared" si="282"/>
        <v>18573.54</v>
      </c>
      <c r="R3607" s="63">
        <v>1</v>
      </c>
      <c r="S3607" s="27">
        <v>0</v>
      </c>
      <c r="T3607" s="27">
        <v>15323.629999999997</v>
      </c>
      <c r="U3607" s="64">
        <f t="shared" si="283"/>
        <v>18573.54</v>
      </c>
      <c r="V3607" s="65">
        <f t="shared" si="284"/>
        <v>33897.17</v>
      </c>
    </row>
    <row r="3608" spans="1:22" x14ac:dyDescent="0.25">
      <c r="A3608" s="1" t="s">
        <v>3740</v>
      </c>
      <c r="B3608" t="s">
        <v>68</v>
      </c>
      <c r="C3608" t="s">
        <v>1822</v>
      </c>
      <c r="D3608" t="s">
        <v>1823</v>
      </c>
      <c r="E3608" t="s">
        <v>3</v>
      </c>
      <c r="F3608">
        <f t="shared" si="280"/>
        <v>7</v>
      </c>
      <c r="G3608" t="s">
        <v>3796</v>
      </c>
      <c r="H3608" t="s">
        <v>3782</v>
      </c>
      <c r="I3608" t="s">
        <v>3783</v>
      </c>
      <c r="J3608" t="s">
        <v>4397</v>
      </c>
      <c r="K3608" s="46">
        <v>3.8172000000000001</v>
      </c>
      <c r="L3608" s="27">
        <v>41295.879999999997</v>
      </c>
      <c r="M3608" s="27">
        <v>4119.67</v>
      </c>
      <c r="N3608" s="27">
        <v>0</v>
      </c>
      <c r="O3608" s="70">
        <f t="shared" si="281"/>
        <v>45415.549999999996</v>
      </c>
      <c r="P3608" s="76">
        <v>0</v>
      </c>
      <c r="Q3608" s="66">
        <f t="shared" si="282"/>
        <v>0</v>
      </c>
      <c r="R3608" s="63">
        <v>1</v>
      </c>
      <c r="S3608" s="27">
        <v>0</v>
      </c>
      <c r="T3608" s="27">
        <v>45415.549999999996</v>
      </c>
      <c r="U3608" s="64">
        <f t="shared" si="283"/>
        <v>0</v>
      </c>
      <c r="V3608" s="65">
        <f t="shared" si="284"/>
        <v>45415.549999999996</v>
      </c>
    </row>
    <row r="3609" spans="1:22" x14ac:dyDescent="0.25">
      <c r="A3609" s="1" t="s">
        <v>3740</v>
      </c>
      <c r="B3609" t="s">
        <v>68</v>
      </c>
      <c r="C3609" t="s">
        <v>1824</v>
      </c>
      <c r="D3609" t="s">
        <v>1825</v>
      </c>
      <c r="E3609" t="s">
        <v>3</v>
      </c>
      <c r="F3609">
        <f t="shared" si="280"/>
        <v>7</v>
      </c>
      <c r="G3609" t="s">
        <v>3778</v>
      </c>
      <c r="H3609" t="s">
        <v>3779</v>
      </c>
      <c r="I3609" t="s">
        <v>3780</v>
      </c>
      <c r="J3609" t="s">
        <v>4397</v>
      </c>
      <c r="K3609" s="46">
        <v>0.99670000000000003</v>
      </c>
      <c r="L3609" s="27">
        <v>0</v>
      </c>
      <c r="M3609" s="27">
        <v>1560.76</v>
      </c>
      <c r="N3609" s="27">
        <v>0</v>
      </c>
      <c r="O3609" s="70">
        <f t="shared" si="281"/>
        <v>1560.76</v>
      </c>
      <c r="P3609" s="76">
        <v>0</v>
      </c>
      <c r="Q3609" s="66">
        <f t="shared" si="282"/>
        <v>0</v>
      </c>
      <c r="R3609" s="63">
        <v>0</v>
      </c>
      <c r="S3609" s="27">
        <v>0</v>
      </c>
      <c r="T3609" s="27">
        <v>1560.76</v>
      </c>
      <c r="U3609" s="64">
        <f t="shared" si="283"/>
        <v>0</v>
      </c>
      <c r="V3609" s="65">
        <f t="shared" si="284"/>
        <v>1560.76</v>
      </c>
    </row>
    <row r="3610" spans="1:22" x14ac:dyDescent="0.25">
      <c r="A3610" s="1" t="s">
        <v>3740</v>
      </c>
      <c r="B3610" t="s">
        <v>68</v>
      </c>
      <c r="C3610" t="s">
        <v>1824</v>
      </c>
      <c r="D3610" t="s">
        <v>1825</v>
      </c>
      <c r="E3610" t="s">
        <v>3</v>
      </c>
      <c r="F3610">
        <f t="shared" si="280"/>
        <v>7</v>
      </c>
      <c r="G3610" t="s">
        <v>3902</v>
      </c>
      <c r="H3610" t="s">
        <v>3782</v>
      </c>
      <c r="I3610" t="s">
        <v>3783</v>
      </c>
      <c r="J3610" t="s">
        <v>4397</v>
      </c>
      <c r="K3610" s="46">
        <v>1.3428</v>
      </c>
      <c r="L3610" s="27">
        <v>0</v>
      </c>
      <c r="M3610" s="27">
        <v>2102.73</v>
      </c>
      <c r="N3610" s="27">
        <v>0</v>
      </c>
      <c r="O3610" s="70">
        <f t="shared" si="281"/>
        <v>2102.73</v>
      </c>
      <c r="P3610" s="76">
        <v>0</v>
      </c>
      <c r="Q3610" s="66">
        <f t="shared" si="282"/>
        <v>0</v>
      </c>
      <c r="R3610" s="63">
        <v>0</v>
      </c>
      <c r="S3610" s="27">
        <v>0</v>
      </c>
      <c r="T3610" s="27">
        <v>2102.73</v>
      </c>
      <c r="U3610" s="64">
        <f t="shared" si="283"/>
        <v>0</v>
      </c>
      <c r="V3610" s="65">
        <f t="shared" si="284"/>
        <v>2102.73</v>
      </c>
    </row>
    <row r="3611" spans="1:22" x14ac:dyDescent="0.25">
      <c r="A3611" s="1" t="s">
        <v>3740</v>
      </c>
      <c r="B3611" t="s">
        <v>68</v>
      </c>
      <c r="C3611" t="s">
        <v>1824</v>
      </c>
      <c r="D3611" t="s">
        <v>1825</v>
      </c>
      <c r="E3611" t="s">
        <v>3</v>
      </c>
      <c r="F3611">
        <f t="shared" si="280"/>
        <v>7</v>
      </c>
      <c r="G3611" t="s">
        <v>3903</v>
      </c>
      <c r="H3611" t="s">
        <v>3782</v>
      </c>
      <c r="I3611" t="s">
        <v>3783</v>
      </c>
      <c r="J3611" t="s">
        <v>4397</v>
      </c>
      <c r="K3611" s="46">
        <v>0.74129999999999996</v>
      </c>
      <c r="L3611" s="27">
        <v>0</v>
      </c>
      <c r="M3611" s="27">
        <v>1160.82</v>
      </c>
      <c r="N3611" s="27">
        <v>0</v>
      </c>
      <c r="O3611" s="70">
        <f t="shared" si="281"/>
        <v>1160.82</v>
      </c>
      <c r="P3611" s="76">
        <v>0</v>
      </c>
      <c r="Q3611" s="66">
        <f t="shared" si="282"/>
        <v>0</v>
      </c>
      <c r="R3611" s="63">
        <v>0</v>
      </c>
      <c r="S3611" s="27">
        <v>0</v>
      </c>
      <c r="T3611" s="27">
        <v>1160.82</v>
      </c>
      <c r="U3611" s="64">
        <f t="shared" si="283"/>
        <v>0</v>
      </c>
      <c r="V3611" s="65">
        <f t="shared" si="284"/>
        <v>1160.82</v>
      </c>
    </row>
    <row r="3612" spans="1:22" x14ac:dyDescent="0.25">
      <c r="A3612" s="1" t="s">
        <v>3740</v>
      </c>
      <c r="B3612" t="s">
        <v>68</v>
      </c>
      <c r="C3612" t="s">
        <v>1826</v>
      </c>
      <c r="D3612" t="s">
        <v>1827</v>
      </c>
      <c r="E3612" t="s">
        <v>3</v>
      </c>
      <c r="F3612">
        <f t="shared" si="280"/>
        <v>7</v>
      </c>
      <c r="G3612" t="s">
        <v>3778</v>
      </c>
      <c r="H3612" t="s">
        <v>3779</v>
      </c>
      <c r="I3612" t="s">
        <v>3780</v>
      </c>
      <c r="J3612" t="s">
        <v>4397</v>
      </c>
      <c r="K3612" s="46">
        <v>4.1993</v>
      </c>
      <c r="L3612" s="27">
        <v>0</v>
      </c>
      <c r="M3612" s="27">
        <v>0</v>
      </c>
      <c r="N3612" s="27">
        <v>4594.16</v>
      </c>
      <c r="O3612" s="70">
        <f t="shared" si="281"/>
        <v>4594.16</v>
      </c>
      <c r="P3612" s="76">
        <v>1.4452624647149288</v>
      </c>
      <c r="Q3612" s="66">
        <f t="shared" si="282"/>
        <v>6639.77</v>
      </c>
      <c r="R3612" s="63">
        <v>1</v>
      </c>
      <c r="S3612" s="27">
        <v>0</v>
      </c>
      <c r="T3612" s="27">
        <v>4594.16</v>
      </c>
      <c r="U3612" s="64">
        <f t="shared" si="283"/>
        <v>6639.77</v>
      </c>
      <c r="V3612" s="65">
        <f t="shared" si="284"/>
        <v>11233.93</v>
      </c>
    </row>
    <row r="3613" spans="1:22" x14ac:dyDescent="0.25">
      <c r="A3613" s="1" t="s">
        <v>3740</v>
      </c>
      <c r="B3613" t="s">
        <v>68</v>
      </c>
      <c r="C3613" t="s">
        <v>1826</v>
      </c>
      <c r="D3613" t="s">
        <v>1827</v>
      </c>
      <c r="E3613" t="s">
        <v>3</v>
      </c>
      <c r="F3613">
        <f t="shared" si="280"/>
        <v>7</v>
      </c>
      <c r="G3613" t="s">
        <v>4073</v>
      </c>
      <c r="H3613" t="s">
        <v>3798</v>
      </c>
      <c r="I3613" t="s">
        <v>3785</v>
      </c>
      <c r="J3613" t="s">
        <v>4397</v>
      </c>
      <c r="K3613" s="46">
        <v>0.48220000000000002</v>
      </c>
      <c r="L3613" s="27">
        <v>0</v>
      </c>
      <c r="M3613" s="27">
        <v>0</v>
      </c>
      <c r="N3613" s="27">
        <v>527.54</v>
      </c>
      <c r="O3613" s="70">
        <f t="shared" si="281"/>
        <v>527.54</v>
      </c>
      <c r="P3613" s="76">
        <v>1.4452624647149288</v>
      </c>
      <c r="Q3613" s="66">
        <f t="shared" si="282"/>
        <v>762.43</v>
      </c>
      <c r="R3613" s="63">
        <v>1</v>
      </c>
      <c r="S3613" s="27">
        <v>0</v>
      </c>
      <c r="T3613" s="27">
        <v>527.54</v>
      </c>
      <c r="U3613" s="64">
        <f t="shared" si="283"/>
        <v>762.43</v>
      </c>
      <c r="V3613" s="65">
        <f t="shared" si="284"/>
        <v>1289.9699999999998</v>
      </c>
    </row>
    <row r="3614" spans="1:22" x14ac:dyDescent="0.25">
      <c r="A3614" s="1" t="s">
        <v>3740</v>
      </c>
      <c r="B3614" t="s">
        <v>68</v>
      </c>
      <c r="C3614" t="s">
        <v>1826</v>
      </c>
      <c r="D3614" t="s">
        <v>1827</v>
      </c>
      <c r="E3614" t="s">
        <v>3</v>
      </c>
      <c r="F3614">
        <f t="shared" si="280"/>
        <v>7</v>
      </c>
      <c r="G3614" t="s">
        <v>3900</v>
      </c>
      <c r="H3614" t="s">
        <v>3779</v>
      </c>
      <c r="I3614" t="s">
        <v>3780</v>
      </c>
      <c r="J3614" t="s">
        <v>4397</v>
      </c>
      <c r="K3614" s="46">
        <v>4.4884000000000004</v>
      </c>
      <c r="L3614" s="27">
        <v>0</v>
      </c>
      <c r="M3614" s="27">
        <v>0</v>
      </c>
      <c r="N3614" s="27">
        <v>4910.4399999999996</v>
      </c>
      <c r="O3614" s="70">
        <f t="shared" si="281"/>
        <v>4910.4399999999996</v>
      </c>
      <c r="P3614" s="76">
        <v>1.4452624647149288</v>
      </c>
      <c r="Q3614" s="66">
        <f t="shared" si="282"/>
        <v>7096.87</v>
      </c>
      <c r="R3614" s="63">
        <v>1</v>
      </c>
      <c r="S3614" s="27">
        <v>0</v>
      </c>
      <c r="T3614" s="27">
        <v>4910.4399999999996</v>
      </c>
      <c r="U3614" s="64">
        <f t="shared" si="283"/>
        <v>7096.87</v>
      </c>
      <c r="V3614" s="65">
        <f t="shared" si="284"/>
        <v>12007.31</v>
      </c>
    </row>
    <row r="3615" spans="1:22" x14ac:dyDescent="0.25">
      <c r="A3615" s="1" t="s">
        <v>3740</v>
      </c>
      <c r="B3615" t="s">
        <v>68</v>
      </c>
      <c r="C3615" t="s">
        <v>1826</v>
      </c>
      <c r="D3615" t="s">
        <v>1827</v>
      </c>
      <c r="E3615" t="s">
        <v>3</v>
      </c>
      <c r="F3615">
        <f t="shared" si="280"/>
        <v>7</v>
      </c>
      <c r="G3615" t="s">
        <v>3784</v>
      </c>
      <c r="H3615" t="s">
        <v>3782</v>
      </c>
      <c r="I3615" t="s">
        <v>3785</v>
      </c>
      <c r="J3615" t="s">
        <v>4397</v>
      </c>
      <c r="K3615" s="46">
        <v>1.2801</v>
      </c>
      <c r="L3615" s="27">
        <v>0</v>
      </c>
      <c r="M3615" s="27">
        <v>0</v>
      </c>
      <c r="N3615" s="27">
        <v>1400.47</v>
      </c>
      <c r="O3615" s="70">
        <f t="shared" si="281"/>
        <v>1400.47</v>
      </c>
      <c r="P3615" s="76">
        <v>1.4452624647149288</v>
      </c>
      <c r="Q3615" s="66">
        <f t="shared" si="282"/>
        <v>2024.05</v>
      </c>
      <c r="R3615" s="63">
        <v>1</v>
      </c>
      <c r="S3615" s="27">
        <v>0</v>
      </c>
      <c r="T3615" s="27">
        <v>1400.47</v>
      </c>
      <c r="U3615" s="64">
        <f t="shared" si="283"/>
        <v>2024.05</v>
      </c>
      <c r="V3615" s="65">
        <f t="shared" si="284"/>
        <v>3424.52</v>
      </c>
    </row>
    <row r="3616" spans="1:22" x14ac:dyDescent="0.25">
      <c r="A3616" s="1" t="s">
        <v>3740</v>
      </c>
      <c r="B3616" t="s">
        <v>68</v>
      </c>
      <c r="C3616" t="s">
        <v>1826</v>
      </c>
      <c r="D3616" t="s">
        <v>1827</v>
      </c>
      <c r="E3616" t="s">
        <v>3</v>
      </c>
      <c r="F3616">
        <f t="shared" si="280"/>
        <v>7</v>
      </c>
      <c r="G3616" t="s">
        <v>3793</v>
      </c>
      <c r="H3616" t="s">
        <v>3782</v>
      </c>
      <c r="I3616" t="s">
        <v>3785</v>
      </c>
      <c r="J3616" t="s">
        <v>4397</v>
      </c>
      <c r="K3616" s="46">
        <v>0.7147</v>
      </c>
      <c r="L3616" s="27">
        <v>0</v>
      </c>
      <c r="M3616" s="27">
        <v>0</v>
      </c>
      <c r="N3616" s="27">
        <v>781.90000000000009</v>
      </c>
      <c r="O3616" s="70">
        <f t="shared" si="281"/>
        <v>781.90000000000009</v>
      </c>
      <c r="P3616" s="76">
        <v>1.4452624647149288</v>
      </c>
      <c r="Q3616" s="66">
        <f t="shared" si="282"/>
        <v>1130.05</v>
      </c>
      <c r="R3616" s="63">
        <v>1</v>
      </c>
      <c r="S3616" s="27">
        <v>0</v>
      </c>
      <c r="T3616" s="27">
        <v>781.90000000000009</v>
      </c>
      <c r="U3616" s="64">
        <f t="shared" si="283"/>
        <v>1130.05</v>
      </c>
      <c r="V3616" s="65">
        <f t="shared" si="284"/>
        <v>1911.95</v>
      </c>
    </row>
    <row r="3617" spans="1:22" x14ac:dyDescent="0.25">
      <c r="A3617" s="1" t="s">
        <v>3740</v>
      </c>
      <c r="B3617" t="s">
        <v>68</v>
      </c>
      <c r="C3617" t="s">
        <v>1826</v>
      </c>
      <c r="D3617" t="s">
        <v>1827</v>
      </c>
      <c r="E3617" t="s">
        <v>3</v>
      </c>
      <c r="F3617">
        <f t="shared" si="280"/>
        <v>7</v>
      </c>
      <c r="G3617" t="s">
        <v>3799</v>
      </c>
      <c r="H3617" t="s">
        <v>3782</v>
      </c>
      <c r="I3617" t="s">
        <v>3785</v>
      </c>
      <c r="J3617" t="s">
        <v>4397</v>
      </c>
      <c r="K3617" s="46">
        <v>2.4935999999999998</v>
      </c>
      <c r="L3617" s="27">
        <v>0</v>
      </c>
      <c r="M3617" s="27">
        <v>0</v>
      </c>
      <c r="N3617" s="27">
        <v>2728.07</v>
      </c>
      <c r="O3617" s="70">
        <f t="shared" si="281"/>
        <v>2728.07</v>
      </c>
      <c r="P3617" s="76">
        <v>1.4452624647149288</v>
      </c>
      <c r="Q3617" s="66">
        <f t="shared" si="282"/>
        <v>3942.78</v>
      </c>
      <c r="R3617" s="63">
        <v>1</v>
      </c>
      <c r="S3617" s="27">
        <v>0</v>
      </c>
      <c r="T3617" s="27">
        <v>2728.07</v>
      </c>
      <c r="U3617" s="64">
        <f t="shared" si="283"/>
        <v>3942.78</v>
      </c>
      <c r="V3617" s="65">
        <f t="shared" si="284"/>
        <v>6670.85</v>
      </c>
    </row>
    <row r="3618" spans="1:22" x14ac:dyDescent="0.25">
      <c r="A3618" s="1" t="s">
        <v>3740</v>
      </c>
      <c r="B3618" t="s">
        <v>68</v>
      </c>
      <c r="C3618" t="s">
        <v>1828</v>
      </c>
      <c r="D3618" t="s">
        <v>1829</v>
      </c>
      <c r="E3618" t="s">
        <v>3</v>
      </c>
      <c r="F3618">
        <f t="shared" si="280"/>
        <v>7</v>
      </c>
      <c r="G3618" t="s">
        <v>3778</v>
      </c>
      <c r="H3618" t="s">
        <v>3779</v>
      </c>
      <c r="I3618" t="s">
        <v>3780</v>
      </c>
      <c r="J3618" t="s">
        <v>4397</v>
      </c>
      <c r="K3618" s="46">
        <v>0.6</v>
      </c>
      <c r="L3618" s="27">
        <v>0</v>
      </c>
      <c r="M3618" s="27">
        <v>2564.75</v>
      </c>
      <c r="N3618" s="27">
        <v>0</v>
      </c>
      <c r="O3618" s="70">
        <f t="shared" si="281"/>
        <v>2564.75</v>
      </c>
      <c r="P3618" s="76">
        <v>0</v>
      </c>
      <c r="Q3618" s="66">
        <f t="shared" si="282"/>
        <v>0</v>
      </c>
      <c r="R3618" s="63">
        <v>0</v>
      </c>
      <c r="S3618" s="27">
        <v>0</v>
      </c>
      <c r="T3618" s="27">
        <v>2564.75</v>
      </c>
      <c r="U3618" s="64">
        <f t="shared" si="283"/>
        <v>0</v>
      </c>
      <c r="V3618" s="65">
        <f t="shared" si="284"/>
        <v>2564.75</v>
      </c>
    </row>
    <row r="3619" spans="1:22" x14ac:dyDescent="0.25">
      <c r="A3619" s="1" t="s">
        <v>3740</v>
      </c>
      <c r="B3619" t="s">
        <v>68</v>
      </c>
      <c r="C3619" t="s">
        <v>1830</v>
      </c>
      <c r="D3619" t="s">
        <v>1238</v>
      </c>
      <c r="E3619" t="s">
        <v>3</v>
      </c>
      <c r="F3619">
        <f t="shared" si="280"/>
        <v>7</v>
      </c>
      <c r="G3619" t="s">
        <v>3778</v>
      </c>
      <c r="H3619" t="s">
        <v>3779</v>
      </c>
      <c r="I3619" t="s">
        <v>3780</v>
      </c>
      <c r="J3619" t="s">
        <v>4397</v>
      </c>
      <c r="K3619" s="46">
        <v>0.88180000000000003</v>
      </c>
      <c r="L3619" s="27">
        <v>655.73</v>
      </c>
      <c r="M3619" s="27">
        <v>2550.23</v>
      </c>
      <c r="N3619" s="27">
        <v>2574.5700000000002</v>
      </c>
      <c r="O3619" s="70">
        <f t="shared" si="281"/>
        <v>5780.5300000000007</v>
      </c>
      <c r="P3619" s="76">
        <v>1.4452625456234585</v>
      </c>
      <c r="Q3619" s="66">
        <f t="shared" si="282"/>
        <v>3720.93</v>
      </c>
      <c r="R3619" s="63">
        <v>1</v>
      </c>
      <c r="S3619" s="27">
        <v>0</v>
      </c>
      <c r="T3619" s="27">
        <v>5780.5300000000007</v>
      </c>
      <c r="U3619" s="64">
        <f t="shared" si="283"/>
        <v>3720.93</v>
      </c>
      <c r="V3619" s="65">
        <f t="shared" si="284"/>
        <v>9501.4600000000009</v>
      </c>
    </row>
    <row r="3620" spans="1:22" x14ac:dyDescent="0.25">
      <c r="A3620" s="1" t="s">
        <v>3740</v>
      </c>
      <c r="B3620" t="s">
        <v>68</v>
      </c>
      <c r="C3620" t="s">
        <v>1830</v>
      </c>
      <c r="D3620" t="s">
        <v>1238</v>
      </c>
      <c r="E3620" t="s">
        <v>3</v>
      </c>
      <c r="F3620">
        <f t="shared" si="280"/>
        <v>7</v>
      </c>
      <c r="G3620" t="s">
        <v>3798</v>
      </c>
      <c r="H3620" t="s">
        <v>3798</v>
      </c>
      <c r="I3620" t="s">
        <v>3785</v>
      </c>
      <c r="J3620" t="s">
        <v>4397</v>
      </c>
      <c r="K3620" s="46">
        <v>0.49480000000000002</v>
      </c>
      <c r="L3620" s="27">
        <v>0</v>
      </c>
      <c r="M3620" s="27">
        <v>1440.16</v>
      </c>
      <c r="N3620" s="27">
        <v>1829.67</v>
      </c>
      <c r="O3620" s="70">
        <f t="shared" si="281"/>
        <v>3269.83</v>
      </c>
      <c r="P3620" s="76">
        <v>1.4452625456234585</v>
      </c>
      <c r="Q3620" s="66">
        <f t="shared" si="282"/>
        <v>2644.35</v>
      </c>
      <c r="R3620" s="63">
        <v>1</v>
      </c>
      <c r="S3620" s="27">
        <v>0</v>
      </c>
      <c r="T3620" s="27">
        <v>3269.83</v>
      </c>
      <c r="U3620" s="64">
        <f t="shared" si="283"/>
        <v>2644.35</v>
      </c>
      <c r="V3620" s="65">
        <f t="shared" si="284"/>
        <v>5914.18</v>
      </c>
    </row>
    <row r="3621" spans="1:22" x14ac:dyDescent="0.25">
      <c r="A3621" s="1" t="s">
        <v>3740</v>
      </c>
      <c r="B3621" t="s">
        <v>68</v>
      </c>
      <c r="C3621" t="s">
        <v>1830</v>
      </c>
      <c r="D3621" t="s">
        <v>1238</v>
      </c>
      <c r="E3621" t="s">
        <v>3</v>
      </c>
      <c r="F3621">
        <f t="shared" si="280"/>
        <v>7</v>
      </c>
      <c r="G3621" t="s">
        <v>3902</v>
      </c>
      <c r="H3621" t="s">
        <v>3782</v>
      </c>
      <c r="I3621" t="s">
        <v>3783</v>
      </c>
      <c r="J3621" t="s">
        <v>4397</v>
      </c>
      <c r="K3621" s="46">
        <v>0.89290000000000003</v>
      </c>
      <c r="L3621" s="27">
        <v>3270.96</v>
      </c>
      <c r="M3621" s="27">
        <v>2582.33</v>
      </c>
      <c r="N3621" s="27">
        <v>0</v>
      </c>
      <c r="O3621" s="70">
        <f t="shared" si="281"/>
        <v>5853.29</v>
      </c>
      <c r="P3621" s="76">
        <v>0</v>
      </c>
      <c r="Q3621" s="66">
        <f t="shared" si="282"/>
        <v>0</v>
      </c>
      <c r="R3621" s="63">
        <v>1</v>
      </c>
      <c r="S3621" s="27">
        <v>0</v>
      </c>
      <c r="T3621" s="27">
        <v>5853.29</v>
      </c>
      <c r="U3621" s="64">
        <f t="shared" si="283"/>
        <v>0</v>
      </c>
      <c r="V3621" s="65">
        <f t="shared" si="284"/>
        <v>5853.29</v>
      </c>
    </row>
    <row r="3622" spans="1:22" x14ac:dyDescent="0.25">
      <c r="A3622" s="1" t="s">
        <v>3740</v>
      </c>
      <c r="B3622" t="s">
        <v>68</v>
      </c>
      <c r="C3622" t="s">
        <v>1830</v>
      </c>
      <c r="D3622" t="s">
        <v>1238</v>
      </c>
      <c r="E3622" t="s">
        <v>3</v>
      </c>
      <c r="F3622">
        <f t="shared" si="280"/>
        <v>7</v>
      </c>
      <c r="G3622" t="s">
        <v>3903</v>
      </c>
      <c r="H3622" t="s">
        <v>3782</v>
      </c>
      <c r="I3622" t="s">
        <v>3783</v>
      </c>
      <c r="J3622" t="s">
        <v>4397</v>
      </c>
      <c r="K3622" s="46">
        <v>0.89290000000000003</v>
      </c>
      <c r="L3622" s="27">
        <v>3270.96</v>
      </c>
      <c r="M3622" s="27">
        <v>2582.33</v>
      </c>
      <c r="N3622" s="27">
        <v>0</v>
      </c>
      <c r="O3622" s="70">
        <f t="shared" si="281"/>
        <v>5853.29</v>
      </c>
      <c r="P3622" s="76">
        <v>0</v>
      </c>
      <c r="Q3622" s="66">
        <f t="shared" si="282"/>
        <v>0</v>
      </c>
      <c r="R3622" s="63">
        <v>1</v>
      </c>
      <c r="S3622" s="27">
        <v>0</v>
      </c>
      <c r="T3622" s="27">
        <v>5853.29</v>
      </c>
      <c r="U3622" s="64">
        <f t="shared" si="283"/>
        <v>0</v>
      </c>
      <c r="V3622" s="65">
        <f t="shared" si="284"/>
        <v>5853.29</v>
      </c>
    </row>
    <row r="3623" spans="1:22" x14ac:dyDescent="0.25">
      <c r="A3623" s="1" t="s">
        <v>3740</v>
      </c>
      <c r="B3623" t="s">
        <v>68</v>
      </c>
      <c r="C3623" t="s">
        <v>1830</v>
      </c>
      <c r="D3623" t="s">
        <v>1238</v>
      </c>
      <c r="E3623" t="s">
        <v>3</v>
      </c>
      <c r="F3623">
        <f t="shared" si="280"/>
        <v>7</v>
      </c>
      <c r="G3623" t="s">
        <v>3784</v>
      </c>
      <c r="H3623" t="s">
        <v>3782</v>
      </c>
      <c r="I3623" t="s">
        <v>3785</v>
      </c>
      <c r="J3623" t="s">
        <v>4397</v>
      </c>
      <c r="K3623" s="46">
        <v>0.36969999999999997</v>
      </c>
      <c r="L3623" s="27">
        <v>0</v>
      </c>
      <c r="M3623" s="27">
        <v>1069.2</v>
      </c>
      <c r="N3623" s="27">
        <v>1354.32</v>
      </c>
      <c r="O3623" s="70">
        <f t="shared" si="281"/>
        <v>2423.52</v>
      </c>
      <c r="P3623" s="76">
        <v>1.4452625456234585</v>
      </c>
      <c r="Q3623" s="66">
        <f t="shared" si="282"/>
        <v>1957.35</v>
      </c>
      <c r="R3623" s="63">
        <v>1</v>
      </c>
      <c r="S3623" s="27">
        <v>0</v>
      </c>
      <c r="T3623" s="27">
        <v>2423.52</v>
      </c>
      <c r="U3623" s="64">
        <f t="shared" si="283"/>
        <v>1957.35</v>
      </c>
      <c r="V3623" s="65">
        <f t="shared" si="284"/>
        <v>4380.87</v>
      </c>
    </row>
    <row r="3624" spans="1:22" x14ac:dyDescent="0.25">
      <c r="A3624" s="1" t="s">
        <v>3740</v>
      </c>
      <c r="B3624" t="s">
        <v>68</v>
      </c>
      <c r="C3624" t="s">
        <v>1830</v>
      </c>
      <c r="D3624" t="s">
        <v>1238</v>
      </c>
      <c r="E3624" t="s">
        <v>3</v>
      </c>
      <c r="F3624">
        <f t="shared" si="280"/>
        <v>7</v>
      </c>
      <c r="G3624" t="s">
        <v>3793</v>
      </c>
      <c r="H3624" t="s">
        <v>3782</v>
      </c>
      <c r="I3624" t="s">
        <v>3785</v>
      </c>
      <c r="J3624" t="s">
        <v>4397</v>
      </c>
      <c r="K3624" s="46">
        <v>0.44309999999999999</v>
      </c>
      <c r="L3624" s="27">
        <v>0</v>
      </c>
      <c r="M3624" s="27">
        <v>1281.48</v>
      </c>
      <c r="N3624" s="27">
        <v>1623.21</v>
      </c>
      <c r="O3624" s="70">
        <f t="shared" si="281"/>
        <v>2904.69</v>
      </c>
      <c r="P3624" s="76">
        <v>1.4452625456234585</v>
      </c>
      <c r="Q3624" s="66">
        <f t="shared" si="282"/>
        <v>2345.96</v>
      </c>
      <c r="R3624" s="63">
        <v>1</v>
      </c>
      <c r="S3624" s="27">
        <v>0</v>
      </c>
      <c r="T3624" s="27">
        <v>2904.69</v>
      </c>
      <c r="U3624" s="64">
        <f t="shared" si="283"/>
        <v>2345.96</v>
      </c>
      <c r="V3624" s="65">
        <f t="shared" si="284"/>
        <v>5250.65</v>
      </c>
    </row>
    <row r="3625" spans="1:22" x14ac:dyDescent="0.25">
      <c r="A3625" s="1" t="s">
        <v>3740</v>
      </c>
      <c r="B3625" t="s">
        <v>68</v>
      </c>
      <c r="C3625" t="s">
        <v>1830</v>
      </c>
      <c r="D3625" t="s">
        <v>1238</v>
      </c>
      <c r="E3625" t="s">
        <v>3</v>
      </c>
      <c r="F3625">
        <f t="shared" si="280"/>
        <v>7</v>
      </c>
      <c r="G3625" t="s">
        <v>3799</v>
      </c>
      <c r="H3625" t="s">
        <v>3782</v>
      </c>
      <c r="I3625" t="s">
        <v>3785</v>
      </c>
      <c r="J3625" t="s">
        <v>4397</v>
      </c>
      <c r="K3625" s="46">
        <v>0.66469999999999996</v>
      </c>
      <c r="L3625" s="27">
        <v>0</v>
      </c>
      <c r="M3625" s="27">
        <v>1922.36</v>
      </c>
      <c r="N3625" s="27">
        <v>2435</v>
      </c>
      <c r="O3625" s="70">
        <f t="shared" si="281"/>
        <v>4357.3599999999997</v>
      </c>
      <c r="P3625" s="76">
        <v>1.4452625456234585</v>
      </c>
      <c r="Q3625" s="66">
        <f t="shared" si="282"/>
        <v>3519.21</v>
      </c>
      <c r="R3625" s="63">
        <v>1</v>
      </c>
      <c r="S3625" s="27">
        <v>0</v>
      </c>
      <c r="T3625" s="27">
        <v>4357.3599999999997</v>
      </c>
      <c r="U3625" s="64">
        <f t="shared" si="283"/>
        <v>3519.21</v>
      </c>
      <c r="V3625" s="65">
        <f t="shared" si="284"/>
        <v>7876.57</v>
      </c>
    </row>
    <row r="3626" spans="1:22" x14ac:dyDescent="0.25">
      <c r="A3626" s="1" t="s">
        <v>3740</v>
      </c>
      <c r="B3626" t="s">
        <v>68</v>
      </c>
      <c r="C3626" t="s">
        <v>1830</v>
      </c>
      <c r="D3626" t="s">
        <v>1238</v>
      </c>
      <c r="E3626" t="s">
        <v>3</v>
      </c>
      <c r="F3626">
        <f t="shared" si="280"/>
        <v>7</v>
      </c>
      <c r="G3626" t="s">
        <v>3940</v>
      </c>
      <c r="H3626" t="s">
        <v>3782</v>
      </c>
      <c r="I3626" t="s">
        <v>3783</v>
      </c>
      <c r="J3626" t="s">
        <v>4397</v>
      </c>
      <c r="K3626" s="46">
        <v>1.3294999999999999</v>
      </c>
      <c r="L3626" s="27">
        <v>4870.3599999999997</v>
      </c>
      <c r="M3626" s="27">
        <v>3845.01</v>
      </c>
      <c r="N3626" s="27">
        <v>0</v>
      </c>
      <c r="O3626" s="70">
        <f t="shared" si="281"/>
        <v>8715.369999999999</v>
      </c>
      <c r="P3626" s="76">
        <v>0</v>
      </c>
      <c r="Q3626" s="66">
        <f t="shared" si="282"/>
        <v>0</v>
      </c>
      <c r="R3626" s="63">
        <v>1</v>
      </c>
      <c r="S3626" s="27">
        <v>0</v>
      </c>
      <c r="T3626" s="27">
        <v>8715.369999999999</v>
      </c>
      <c r="U3626" s="64">
        <f t="shared" si="283"/>
        <v>0</v>
      </c>
      <c r="V3626" s="65">
        <f t="shared" si="284"/>
        <v>8715.369999999999</v>
      </c>
    </row>
    <row r="3627" spans="1:22" x14ac:dyDescent="0.25">
      <c r="A3627" s="1" t="s">
        <v>3740</v>
      </c>
      <c r="B3627" t="s">
        <v>68</v>
      </c>
      <c r="C3627" t="s">
        <v>1830</v>
      </c>
      <c r="D3627" t="s">
        <v>1238</v>
      </c>
      <c r="E3627" t="s">
        <v>3</v>
      </c>
      <c r="F3627">
        <f t="shared" si="280"/>
        <v>7</v>
      </c>
      <c r="G3627" t="s">
        <v>4060</v>
      </c>
      <c r="H3627" t="s">
        <v>3782</v>
      </c>
      <c r="I3627" t="s">
        <v>3783</v>
      </c>
      <c r="J3627" t="s">
        <v>4397</v>
      </c>
      <c r="K3627" s="46">
        <v>1.3091999999999999</v>
      </c>
      <c r="L3627" s="27">
        <v>4795.99</v>
      </c>
      <c r="M3627" s="27">
        <v>3786.3</v>
      </c>
      <c r="N3627" s="27">
        <v>0</v>
      </c>
      <c r="O3627" s="70">
        <f t="shared" si="281"/>
        <v>8582.2900000000009</v>
      </c>
      <c r="P3627" s="76">
        <v>0</v>
      </c>
      <c r="Q3627" s="66">
        <f t="shared" si="282"/>
        <v>0</v>
      </c>
      <c r="R3627" s="63">
        <v>1</v>
      </c>
      <c r="S3627" s="27">
        <v>0</v>
      </c>
      <c r="T3627" s="27">
        <v>8582.2900000000009</v>
      </c>
      <c r="U3627" s="64">
        <f t="shared" si="283"/>
        <v>0</v>
      </c>
      <c r="V3627" s="65">
        <f t="shared" si="284"/>
        <v>8582.2900000000009</v>
      </c>
    </row>
    <row r="3628" spans="1:22" x14ac:dyDescent="0.25">
      <c r="A3628" s="1" t="s">
        <v>3740</v>
      </c>
      <c r="B3628" t="s">
        <v>68</v>
      </c>
      <c r="C3628" t="s">
        <v>1831</v>
      </c>
      <c r="D3628" t="s">
        <v>1832</v>
      </c>
      <c r="E3628" t="s">
        <v>3</v>
      </c>
      <c r="F3628">
        <f t="shared" si="280"/>
        <v>7</v>
      </c>
      <c r="G3628" t="s">
        <v>3778</v>
      </c>
      <c r="H3628" t="s">
        <v>3779</v>
      </c>
      <c r="I3628" t="s">
        <v>3780</v>
      </c>
      <c r="J3628" t="s">
        <v>4397</v>
      </c>
      <c r="K3628" s="46">
        <v>3.7650000000000001</v>
      </c>
      <c r="L3628" s="27">
        <v>0</v>
      </c>
      <c r="M3628" s="27">
        <v>36465.589999999997</v>
      </c>
      <c r="N3628" s="27">
        <v>0</v>
      </c>
      <c r="O3628" s="70">
        <f t="shared" si="281"/>
        <v>36465.589999999997</v>
      </c>
      <c r="P3628" s="76">
        <v>0</v>
      </c>
      <c r="Q3628" s="66">
        <f t="shared" si="282"/>
        <v>0</v>
      </c>
      <c r="R3628" s="63">
        <v>0</v>
      </c>
      <c r="S3628" s="27">
        <v>0</v>
      </c>
      <c r="T3628" s="27">
        <v>36465.589999999997</v>
      </c>
      <c r="U3628" s="64">
        <f t="shared" si="283"/>
        <v>0</v>
      </c>
      <c r="V3628" s="65">
        <f t="shared" si="284"/>
        <v>36465.589999999997</v>
      </c>
    </row>
    <row r="3629" spans="1:22" x14ac:dyDescent="0.25">
      <c r="A3629" s="1" t="s">
        <v>3740</v>
      </c>
      <c r="B3629" t="s">
        <v>68</v>
      </c>
      <c r="C3629" t="s">
        <v>1831</v>
      </c>
      <c r="D3629" t="s">
        <v>1832</v>
      </c>
      <c r="E3629" t="s">
        <v>3</v>
      </c>
      <c r="F3629">
        <f t="shared" si="280"/>
        <v>7</v>
      </c>
      <c r="G3629" t="s">
        <v>3902</v>
      </c>
      <c r="H3629" t="s">
        <v>3782</v>
      </c>
      <c r="I3629" t="s">
        <v>3783</v>
      </c>
      <c r="J3629" t="s">
        <v>4397</v>
      </c>
      <c r="K3629" s="46">
        <v>0.98709999999999998</v>
      </c>
      <c r="L3629" s="27">
        <v>0</v>
      </c>
      <c r="M3629" s="27">
        <v>9560.4699999999993</v>
      </c>
      <c r="N3629" s="27">
        <v>0</v>
      </c>
      <c r="O3629" s="70">
        <f t="shared" si="281"/>
        <v>9560.4699999999993</v>
      </c>
      <c r="P3629" s="76">
        <v>0</v>
      </c>
      <c r="Q3629" s="66">
        <f t="shared" si="282"/>
        <v>0</v>
      </c>
      <c r="R3629" s="63">
        <v>0</v>
      </c>
      <c r="S3629" s="27">
        <v>0</v>
      </c>
      <c r="T3629" s="27">
        <v>9560.4699999999993</v>
      </c>
      <c r="U3629" s="64">
        <f t="shared" si="283"/>
        <v>0</v>
      </c>
      <c r="V3629" s="65">
        <f t="shared" si="284"/>
        <v>9560.4699999999993</v>
      </c>
    </row>
    <row r="3630" spans="1:22" x14ac:dyDescent="0.25">
      <c r="A3630" s="1" t="s">
        <v>3740</v>
      </c>
      <c r="B3630" t="s">
        <v>68</v>
      </c>
      <c r="C3630" t="s">
        <v>1831</v>
      </c>
      <c r="D3630" t="s">
        <v>1832</v>
      </c>
      <c r="E3630" t="s">
        <v>3</v>
      </c>
      <c r="F3630">
        <f t="shared" si="280"/>
        <v>7</v>
      </c>
      <c r="G3630" t="s">
        <v>3903</v>
      </c>
      <c r="H3630" t="s">
        <v>3782</v>
      </c>
      <c r="I3630" t="s">
        <v>3783</v>
      </c>
      <c r="J3630" t="s">
        <v>4397</v>
      </c>
      <c r="K3630" s="46">
        <v>0.97850000000000004</v>
      </c>
      <c r="L3630" s="27">
        <v>0</v>
      </c>
      <c r="M3630" s="27">
        <v>9477.18</v>
      </c>
      <c r="N3630" s="27">
        <v>0</v>
      </c>
      <c r="O3630" s="70">
        <f t="shared" si="281"/>
        <v>9477.18</v>
      </c>
      <c r="P3630" s="76">
        <v>0</v>
      </c>
      <c r="Q3630" s="66">
        <f t="shared" si="282"/>
        <v>0</v>
      </c>
      <c r="R3630" s="63">
        <v>0</v>
      </c>
      <c r="S3630" s="27">
        <v>0</v>
      </c>
      <c r="T3630" s="27">
        <v>9477.18</v>
      </c>
      <c r="U3630" s="64">
        <f t="shared" si="283"/>
        <v>0</v>
      </c>
      <c r="V3630" s="65">
        <f t="shared" si="284"/>
        <v>9477.18</v>
      </c>
    </row>
    <row r="3631" spans="1:22" x14ac:dyDescent="0.25">
      <c r="A3631" s="1" t="s">
        <v>3740</v>
      </c>
      <c r="B3631" t="s">
        <v>68</v>
      </c>
      <c r="C3631" t="s">
        <v>1831</v>
      </c>
      <c r="D3631" t="s">
        <v>1832</v>
      </c>
      <c r="E3631" t="s">
        <v>3</v>
      </c>
      <c r="F3631">
        <f t="shared" si="280"/>
        <v>7</v>
      </c>
      <c r="G3631" t="s">
        <v>4054</v>
      </c>
      <c r="H3631" t="s">
        <v>3782</v>
      </c>
      <c r="I3631" t="s">
        <v>3783</v>
      </c>
      <c r="J3631" t="s">
        <v>4397</v>
      </c>
      <c r="K3631" s="46">
        <v>0.61639999999999995</v>
      </c>
      <c r="L3631" s="27">
        <v>0</v>
      </c>
      <c r="M3631" s="27">
        <v>5970.09</v>
      </c>
      <c r="N3631" s="27">
        <v>0</v>
      </c>
      <c r="O3631" s="70">
        <f t="shared" si="281"/>
        <v>5970.09</v>
      </c>
      <c r="P3631" s="76">
        <v>0</v>
      </c>
      <c r="Q3631" s="66">
        <f t="shared" si="282"/>
        <v>0</v>
      </c>
      <c r="R3631" s="63">
        <v>0</v>
      </c>
      <c r="S3631" s="27">
        <v>0</v>
      </c>
      <c r="T3631" s="27">
        <v>5970.09</v>
      </c>
      <c r="U3631" s="64">
        <f t="shared" si="283"/>
        <v>0</v>
      </c>
      <c r="V3631" s="65">
        <f t="shared" si="284"/>
        <v>5970.09</v>
      </c>
    </row>
    <row r="3632" spans="1:22" x14ac:dyDescent="0.25">
      <c r="A3632" s="1" t="s">
        <v>3740</v>
      </c>
      <c r="B3632" t="s">
        <v>68</v>
      </c>
      <c r="C3632" t="s">
        <v>1831</v>
      </c>
      <c r="D3632" t="s">
        <v>1832</v>
      </c>
      <c r="E3632" t="s">
        <v>3</v>
      </c>
      <c r="F3632">
        <f t="shared" si="280"/>
        <v>7</v>
      </c>
      <c r="G3632" t="s">
        <v>3784</v>
      </c>
      <c r="H3632" t="s">
        <v>3782</v>
      </c>
      <c r="I3632" t="s">
        <v>3785</v>
      </c>
      <c r="J3632" t="s">
        <v>4397</v>
      </c>
      <c r="K3632" s="46">
        <v>0.8921</v>
      </c>
      <c r="L3632" s="27">
        <v>0</v>
      </c>
      <c r="M3632" s="27">
        <v>8640.36</v>
      </c>
      <c r="N3632" s="27">
        <v>0</v>
      </c>
      <c r="O3632" s="70">
        <f t="shared" si="281"/>
        <v>8640.36</v>
      </c>
      <c r="P3632" s="76">
        <v>0</v>
      </c>
      <c r="Q3632" s="66">
        <f t="shared" si="282"/>
        <v>0</v>
      </c>
      <c r="R3632" s="63">
        <v>0</v>
      </c>
      <c r="S3632" s="27">
        <v>0</v>
      </c>
      <c r="T3632" s="27">
        <v>8640.36</v>
      </c>
      <c r="U3632" s="64">
        <f t="shared" si="283"/>
        <v>0</v>
      </c>
      <c r="V3632" s="65">
        <f t="shared" si="284"/>
        <v>8640.36</v>
      </c>
    </row>
    <row r="3633" spans="1:22" x14ac:dyDescent="0.25">
      <c r="A3633" s="1" t="s">
        <v>3740</v>
      </c>
      <c r="B3633" t="s">
        <v>68</v>
      </c>
      <c r="C3633" t="s">
        <v>1831</v>
      </c>
      <c r="D3633" t="s">
        <v>1832</v>
      </c>
      <c r="E3633" t="s">
        <v>3</v>
      </c>
      <c r="F3633">
        <f t="shared" si="280"/>
        <v>7</v>
      </c>
      <c r="G3633" t="s">
        <v>3799</v>
      </c>
      <c r="H3633" t="s">
        <v>3782</v>
      </c>
      <c r="I3633" t="s">
        <v>3785</v>
      </c>
      <c r="J3633" t="s">
        <v>4397</v>
      </c>
      <c r="K3633" s="46">
        <v>0.48920000000000002</v>
      </c>
      <c r="L3633" s="27">
        <v>0</v>
      </c>
      <c r="M3633" s="27">
        <v>4738.1099999999997</v>
      </c>
      <c r="N3633" s="27">
        <v>0</v>
      </c>
      <c r="O3633" s="70">
        <f t="shared" si="281"/>
        <v>4738.1099999999997</v>
      </c>
      <c r="P3633" s="76">
        <v>0</v>
      </c>
      <c r="Q3633" s="66">
        <f t="shared" si="282"/>
        <v>0</v>
      </c>
      <c r="R3633" s="63">
        <v>0</v>
      </c>
      <c r="S3633" s="27">
        <v>0</v>
      </c>
      <c r="T3633" s="27">
        <v>4738.1099999999997</v>
      </c>
      <c r="U3633" s="64">
        <f t="shared" si="283"/>
        <v>0</v>
      </c>
      <c r="V3633" s="65">
        <f t="shared" si="284"/>
        <v>4738.1099999999997</v>
      </c>
    </row>
    <row r="3634" spans="1:22" x14ac:dyDescent="0.25">
      <c r="A3634" s="1" t="s">
        <v>3740</v>
      </c>
      <c r="B3634" t="s">
        <v>68</v>
      </c>
      <c r="C3634" t="s">
        <v>1831</v>
      </c>
      <c r="D3634" t="s">
        <v>1832</v>
      </c>
      <c r="E3634" t="s">
        <v>3</v>
      </c>
      <c r="F3634">
        <f t="shared" si="280"/>
        <v>7</v>
      </c>
      <c r="G3634" t="s">
        <v>3796</v>
      </c>
      <c r="H3634" t="s">
        <v>3782</v>
      </c>
      <c r="I3634" t="s">
        <v>3783</v>
      </c>
      <c r="J3634" t="s">
        <v>4397</v>
      </c>
      <c r="K3634" s="46">
        <v>1.4677</v>
      </c>
      <c r="L3634" s="27">
        <v>0</v>
      </c>
      <c r="M3634" s="27">
        <v>14215.28</v>
      </c>
      <c r="N3634" s="27">
        <v>0</v>
      </c>
      <c r="O3634" s="70">
        <f t="shared" si="281"/>
        <v>14215.28</v>
      </c>
      <c r="P3634" s="76">
        <v>0</v>
      </c>
      <c r="Q3634" s="66">
        <f t="shared" si="282"/>
        <v>0</v>
      </c>
      <c r="R3634" s="63">
        <v>0</v>
      </c>
      <c r="S3634" s="27">
        <v>0</v>
      </c>
      <c r="T3634" s="27">
        <v>14215.28</v>
      </c>
      <c r="U3634" s="64">
        <f t="shared" si="283"/>
        <v>0</v>
      </c>
      <c r="V3634" s="65">
        <f t="shared" si="284"/>
        <v>14215.28</v>
      </c>
    </row>
    <row r="3635" spans="1:22" x14ac:dyDescent="0.25">
      <c r="A3635" s="1" t="s">
        <v>3740</v>
      </c>
      <c r="B3635" t="s">
        <v>68</v>
      </c>
      <c r="C3635" t="s">
        <v>1831</v>
      </c>
      <c r="D3635" t="s">
        <v>1832</v>
      </c>
      <c r="E3635" t="s">
        <v>3</v>
      </c>
      <c r="F3635">
        <f t="shared" si="280"/>
        <v>7</v>
      </c>
      <c r="G3635" t="s">
        <v>4074</v>
      </c>
      <c r="H3635" t="s">
        <v>3798</v>
      </c>
      <c r="I3635" t="s">
        <v>3783</v>
      </c>
      <c r="J3635" t="s">
        <v>4397</v>
      </c>
      <c r="K3635" s="46">
        <v>0.65</v>
      </c>
      <c r="L3635" s="27">
        <v>0</v>
      </c>
      <c r="M3635" s="27">
        <v>6295.52</v>
      </c>
      <c r="N3635" s="27">
        <v>0</v>
      </c>
      <c r="O3635" s="70">
        <f t="shared" si="281"/>
        <v>6295.52</v>
      </c>
      <c r="P3635" s="76">
        <v>0</v>
      </c>
      <c r="Q3635" s="66">
        <f t="shared" si="282"/>
        <v>0</v>
      </c>
      <c r="R3635" s="63">
        <v>0</v>
      </c>
      <c r="S3635" s="27">
        <v>0</v>
      </c>
      <c r="T3635" s="27">
        <v>6295.52</v>
      </c>
      <c r="U3635" s="64">
        <f t="shared" si="283"/>
        <v>0</v>
      </c>
      <c r="V3635" s="65">
        <f t="shared" si="284"/>
        <v>6295.52</v>
      </c>
    </row>
    <row r="3636" spans="1:22" x14ac:dyDescent="0.25">
      <c r="A3636" s="1" t="s">
        <v>3740</v>
      </c>
      <c r="B3636" t="s">
        <v>68</v>
      </c>
      <c r="C3636" t="s">
        <v>1831</v>
      </c>
      <c r="D3636" t="s">
        <v>1832</v>
      </c>
      <c r="E3636" t="s">
        <v>3</v>
      </c>
      <c r="F3636">
        <f t="shared" si="280"/>
        <v>7</v>
      </c>
      <c r="G3636" t="s">
        <v>3940</v>
      </c>
      <c r="H3636" t="s">
        <v>3782</v>
      </c>
      <c r="I3636" t="s">
        <v>3783</v>
      </c>
      <c r="J3636" t="s">
        <v>4397</v>
      </c>
      <c r="K3636" s="46">
        <v>1.4805999999999999</v>
      </c>
      <c r="L3636" s="27">
        <v>0</v>
      </c>
      <c r="M3636" s="27">
        <v>14340.23</v>
      </c>
      <c r="N3636" s="27">
        <v>0</v>
      </c>
      <c r="O3636" s="70">
        <f t="shared" si="281"/>
        <v>14340.23</v>
      </c>
      <c r="P3636" s="76">
        <v>0</v>
      </c>
      <c r="Q3636" s="66">
        <f t="shared" si="282"/>
        <v>0</v>
      </c>
      <c r="R3636" s="63">
        <v>0</v>
      </c>
      <c r="S3636" s="27">
        <v>0</v>
      </c>
      <c r="T3636" s="27">
        <v>14340.23</v>
      </c>
      <c r="U3636" s="64">
        <f t="shared" si="283"/>
        <v>0</v>
      </c>
      <c r="V3636" s="65">
        <f t="shared" si="284"/>
        <v>14340.23</v>
      </c>
    </row>
    <row r="3637" spans="1:22" x14ac:dyDescent="0.25">
      <c r="A3637" s="1" t="s">
        <v>3740</v>
      </c>
      <c r="B3637" t="s">
        <v>68</v>
      </c>
      <c r="C3637" t="s">
        <v>1833</v>
      </c>
      <c r="D3637" t="s">
        <v>1834</v>
      </c>
      <c r="E3637" t="s">
        <v>3</v>
      </c>
      <c r="F3637">
        <f t="shared" si="280"/>
        <v>7</v>
      </c>
      <c r="G3637" t="s">
        <v>3778</v>
      </c>
      <c r="H3637" t="s">
        <v>3779</v>
      </c>
      <c r="I3637" t="s">
        <v>3780</v>
      </c>
      <c r="J3637" t="s">
        <v>4397</v>
      </c>
      <c r="K3637" s="46">
        <v>3.3056000000000001</v>
      </c>
      <c r="L3637" s="27">
        <v>0</v>
      </c>
      <c r="M3637" s="27">
        <v>34432.22</v>
      </c>
      <c r="N3637" s="27">
        <v>0</v>
      </c>
      <c r="O3637" s="70">
        <f t="shared" si="281"/>
        <v>34432.22</v>
      </c>
      <c r="P3637" s="76">
        <v>0</v>
      </c>
      <c r="Q3637" s="66">
        <f t="shared" si="282"/>
        <v>0</v>
      </c>
      <c r="R3637" s="63">
        <v>0</v>
      </c>
      <c r="S3637" s="27">
        <v>0</v>
      </c>
      <c r="T3637" s="27">
        <v>34432.22</v>
      </c>
      <c r="U3637" s="64">
        <f t="shared" si="283"/>
        <v>0</v>
      </c>
      <c r="V3637" s="65">
        <f t="shared" si="284"/>
        <v>34432.22</v>
      </c>
    </row>
    <row r="3638" spans="1:22" x14ac:dyDescent="0.25">
      <c r="A3638" s="1" t="s">
        <v>3740</v>
      </c>
      <c r="B3638" t="s">
        <v>68</v>
      </c>
      <c r="C3638" t="s">
        <v>1833</v>
      </c>
      <c r="D3638" t="s">
        <v>1834</v>
      </c>
      <c r="E3638" t="s">
        <v>3</v>
      </c>
      <c r="F3638">
        <f t="shared" si="280"/>
        <v>7</v>
      </c>
      <c r="G3638" t="s">
        <v>4058</v>
      </c>
      <c r="H3638" t="s">
        <v>3798</v>
      </c>
      <c r="I3638" t="s">
        <v>3785</v>
      </c>
      <c r="J3638" t="s">
        <v>4397</v>
      </c>
      <c r="K3638" s="46">
        <v>0.128</v>
      </c>
      <c r="L3638" s="27">
        <v>0</v>
      </c>
      <c r="M3638" s="27">
        <v>1333.29</v>
      </c>
      <c r="N3638" s="27">
        <v>0</v>
      </c>
      <c r="O3638" s="70">
        <f t="shared" si="281"/>
        <v>1333.29</v>
      </c>
      <c r="P3638" s="76">
        <v>0</v>
      </c>
      <c r="Q3638" s="66">
        <f t="shared" si="282"/>
        <v>0</v>
      </c>
      <c r="R3638" s="63">
        <v>0</v>
      </c>
      <c r="S3638" s="27">
        <v>0</v>
      </c>
      <c r="T3638" s="27">
        <v>1333.29</v>
      </c>
      <c r="U3638" s="64">
        <f t="shared" si="283"/>
        <v>0</v>
      </c>
      <c r="V3638" s="65">
        <f t="shared" si="284"/>
        <v>1333.29</v>
      </c>
    </row>
    <row r="3639" spans="1:22" x14ac:dyDescent="0.25">
      <c r="A3639" s="1" t="s">
        <v>3740</v>
      </c>
      <c r="B3639" t="s">
        <v>68</v>
      </c>
      <c r="C3639" t="s">
        <v>1833</v>
      </c>
      <c r="D3639" t="s">
        <v>1834</v>
      </c>
      <c r="E3639" t="s">
        <v>3</v>
      </c>
      <c r="F3639">
        <f t="shared" si="280"/>
        <v>7</v>
      </c>
      <c r="G3639" t="s">
        <v>3784</v>
      </c>
      <c r="H3639" t="s">
        <v>3782</v>
      </c>
      <c r="I3639" t="s">
        <v>3785</v>
      </c>
      <c r="J3639" t="s">
        <v>4397</v>
      </c>
      <c r="K3639" s="46">
        <v>0.74680000000000002</v>
      </c>
      <c r="L3639" s="27">
        <v>0</v>
      </c>
      <c r="M3639" s="27">
        <v>7778.92</v>
      </c>
      <c r="N3639" s="27">
        <v>0</v>
      </c>
      <c r="O3639" s="70">
        <f t="shared" si="281"/>
        <v>7778.92</v>
      </c>
      <c r="P3639" s="76">
        <v>0</v>
      </c>
      <c r="Q3639" s="66">
        <f t="shared" si="282"/>
        <v>0</v>
      </c>
      <c r="R3639" s="63">
        <v>0</v>
      </c>
      <c r="S3639" s="27">
        <v>0</v>
      </c>
      <c r="T3639" s="27">
        <v>7778.92</v>
      </c>
      <c r="U3639" s="64">
        <f t="shared" si="283"/>
        <v>0</v>
      </c>
      <c r="V3639" s="65">
        <f t="shared" si="284"/>
        <v>7778.92</v>
      </c>
    </row>
    <row r="3640" spans="1:22" x14ac:dyDescent="0.25">
      <c r="A3640" s="1" t="s">
        <v>3740</v>
      </c>
      <c r="B3640" t="s">
        <v>68</v>
      </c>
      <c r="C3640" t="s">
        <v>1833</v>
      </c>
      <c r="D3640" t="s">
        <v>1834</v>
      </c>
      <c r="E3640" t="s">
        <v>3</v>
      </c>
      <c r="F3640">
        <f t="shared" si="280"/>
        <v>7</v>
      </c>
      <c r="G3640" t="s">
        <v>3793</v>
      </c>
      <c r="H3640" t="s">
        <v>3782</v>
      </c>
      <c r="I3640" t="s">
        <v>3785</v>
      </c>
      <c r="J3640" t="s">
        <v>4397</v>
      </c>
      <c r="K3640" s="46">
        <v>0.64339999999999997</v>
      </c>
      <c r="L3640" s="27">
        <v>0</v>
      </c>
      <c r="M3640" s="27">
        <v>6701.87</v>
      </c>
      <c r="N3640" s="27">
        <v>0</v>
      </c>
      <c r="O3640" s="70">
        <f t="shared" si="281"/>
        <v>6701.87</v>
      </c>
      <c r="P3640" s="76">
        <v>0</v>
      </c>
      <c r="Q3640" s="66">
        <f t="shared" si="282"/>
        <v>0</v>
      </c>
      <c r="R3640" s="63">
        <v>0</v>
      </c>
      <c r="S3640" s="27">
        <v>0</v>
      </c>
      <c r="T3640" s="27">
        <v>6701.87</v>
      </c>
      <c r="U3640" s="64">
        <f t="shared" si="283"/>
        <v>0</v>
      </c>
      <c r="V3640" s="65">
        <f t="shared" si="284"/>
        <v>6701.87</v>
      </c>
    </row>
    <row r="3641" spans="1:22" x14ac:dyDescent="0.25">
      <c r="A3641" s="1" t="s">
        <v>3740</v>
      </c>
      <c r="B3641" t="s">
        <v>68</v>
      </c>
      <c r="C3641" t="s">
        <v>1833</v>
      </c>
      <c r="D3641" t="s">
        <v>1834</v>
      </c>
      <c r="E3641" t="s">
        <v>3</v>
      </c>
      <c r="F3641">
        <f t="shared" si="280"/>
        <v>7</v>
      </c>
      <c r="G3641" t="s">
        <v>3799</v>
      </c>
      <c r="H3641" t="s">
        <v>3782</v>
      </c>
      <c r="I3641" t="s">
        <v>3785</v>
      </c>
      <c r="J3641" t="s">
        <v>4397</v>
      </c>
      <c r="K3641" s="46">
        <v>0.23780000000000001</v>
      </c>
      <c r="L3641" s="27">
        <v>0</v>
      </c>
      <c r="M3641" s="27">
        <v>2477</v>
      </c>
      <c r="N3641" s="27">
        <v>0</v>
      </c>
      <c r="O3641" s="70">
        <f t="shared" si="281"/>
        <v>2477</v>
      </c>
      <c r="P3641" s="76">
        <v>0</v>
      </c>
      <c r="Q3641" s="66">
        <f t="shared" si="282"/>
        <v>0</v>
      </c>
      <c r="R3641" s="63">
        <v>0</v>
      </c>
      <c r="S3641" s="27">
        <v>0</v>
      </c>
      <c r="T3641" s="27">
        <v>2477</v>
      </c>
      <c r="U3641" s="64">
        <f t="shared" si="283"/>
        <v>0</v>
      </c>
      <c r="V3641" s="65">
        <f t="shared" si="284"/>
        <v>2477</v>
      </c>
    </row>
    <row r="3642" spans="1:22" x14ac:dyDescent="0.25">
      <c r="A3642" s="1" t="s">
        <v>3740</v>
      </c>
      <c r="B3642" t="s">
        <v>68</v>
      </c>
      <c r="C3642" t="s">
        <v>1833</v>
      </c>
      <c r="D3642" t="s">
        <v>1834</v>
      </c>
      <c r="E3642" t="s">
        <v>3</v>
      </c>
      <c r="F3642">
        <f t="shared" si="280"/>
        <v>7</v>
      </c>
      <c r="G3642" t="s">
        <v>3993</v>
      </c>
      <c r="H3642" t="s">
        <v>3782</v>
      </c>
      <c r="I3642" t="s">
        <v>3785</v>
      </c>
      <c r="J3642" t="s">
        <v>4397</v>
      </c>
      <c r="K3642" s="46">
        <v>0.34189999999999998</v>
      </c>
      <c r="L3642" s="27">
        <v>0</v>
      </c>
      <c r="M3642" s="27">
        <v>3561.34</v>
      </c>
      <c r="N3642" s="27">
        <v>0</v>
      </c>
      <c r="O3642" s="70">
        <f t="shared" si="281"/>
        <v>3561.34</v>
      </c>
      <c r="P3642" s="76">
        <v>0</v>
      </c>
      <c r="Q3642" s="66">
        <f t="shared" si="282"/>
        <v>0</v>
      </c>
      <c r="R3642" s="63">
        <v>0</v>
      </c>
      <c r="S3642" s="27">
        <v>0</v>
      </c>
      <c r="T3642" s="27">
        <v>3561.34</v>
      </c>
      <c r="U3642" s="64">
        <f t="shared" si="283"/>
        <v>0</v>
      </c>
      <c r="V3642" s="65">
        <f t="shared" si="284"/>
        <v>3561.34</v>
      </c>
    </row>
    <row r="3643" spans="1:22" x14ac:dyDescent="0.25">
      <c r="A3643" s="1" t="s">
        <v>3740</v>
      </c>
      <c r="B3643" t="s">
        <v>68</v>
      </c>
      <c r="C3643" t="s">
        <v>1833</v>
      </c>
      <c r="D3643" t="s">
        <v>1834</v>
      </c>
      <c r="E3643" t="s">
        <v>3</v>
      </c>
      <c r="F3643">
        <f t="shared" si="280"/>
        <v>7</v>
      </c>
      <c r="G3643" t="s">
        <v>4075</v>
      </c>
      <c r="H3643" t="s">
        <v>3782</v>
      </c>
      <c r="I3643" t="s">
        <v>3785</v>
      </c>
      <c r="J3643" t="s">
        <v>4397</v>
      </c>
      <c r="K3643" s="46">
        <v>0.37759999999999999</v>
      </c>
      <c r="L3643" s="27">
        <v>0</v>
      </c>
      <c r="M3643" s="27">
        <v>3933.21</v>
      </c>
      <c r="N3643" s="27">
        <v>0</v>
      </c>
      <c r="O3643" s="70">
        <f t="shared" si="281"/>
        <v>3933.21</v>
      </c>
      <c r="P3643" s="76">
        <v>0</v>
      </c>
      <c r="Q3643" s="66">
        <f t="shared" si="282"/>
        <v>0</v>
      </c>
      <c r="R3643" s="63">
        <v>0</v>
      </c>
      <c r="S3643" s="27">
        <v>0</v>
      </c>
      <c r="T3643" s="27">
        <v>3933.21</v>
      </c>
      <c r="U3643" s="64">
        <f t="shared" si="283"/>
        <v>0</v>
      </c>
      <c r="V3643" s="65">
        <f t="shared" si="284"/>
        <v>3933.21</v>
      </c>
    </row>
    <row r="3644" spans="1:22" x14ac:dyDescent="0.25">
      <c r="A3644" s="1" t="s">
        <v>3740</v>
      </c>
      <c r="B3644" t="s">
        <v>68</v>
      </c>
      <c r="C3644" t="s">
        <v>1833</v>
      </c>
      <c r="D3644" t="s">
        <v>1834</v>
      </c>
      <c r="E3644" t="s">
        <v>3</v>
      </c>
      <c r="F3644">
        <f t="shared" si="280"/>
        <v>7</v>
      </c>
      <c r="G3644" t="s">
        <v>4076</v>
      </c>
      <c r="H3644" t="s">
        <v>3782</v>
      </c>
      <c r="I3644" t="s">
        <v>3785</v>
      </c>
      <c r="J3644" t="s">
        <v>4397</v>
      </c>
      <c r="K3644" s="46">
        <v>0.2233</v>
      </c>
      <c r="L3644" s="27">
        <v>0</v>
      </c>
      <c r="M3644" s="27">
        <v>2325.9699999999998</v>
      </c>
      <c r="N3644" s="27">
        <v>0</v>
      </c>
      <c r="O3644" s="70">
        <f t="shared" si="281"/>
        <v>2325.9699999999998</v>
      </c>
      <c r="P3644" s="76">
        <v>0</v>
      </c>
      <c r="Q3644" s="66">
        <f t="shared" si="282"/>
        <v>0</v>
      </c>
      <c r="R3644" s="63">
        <v>0</v>
      </c>
      <c r="S3644" s="27">
        <v>0</v>
      </c>
      <c r="T3644" s="27">
        <v>2325.9699999999998</v>
      </c>
      <c r="U3644" s="64">
        <f t="shared" si="283"/>
        <v>0</v>
      </c>
      <c r="V3644" s="65">
        <f t="shared" si="284"/>
        <v>2325.9699999999998</v>
      </c>
    </row>
    <row r="3645" spans="1:22" x14ac:dyDescent="0.25">
      <c r="A3645" s="1" t="s">
        <v>3740</v>
      </c>
      <c r="B3645" t="s">
        <v>68</v>
      </c>
      <c r="C3645" t="s">
        <v>1833</v>
      </c>
      <c r="D3645" t="s">
        <v>1834</v>
      </c>
      <c r="E3645" t="s">
        <v>3</v>
      </c>
      <c r="F3645">
        <f t="shared" si="280"/>
        <v>7</v>
      </c>
      <c r="G3645" t="s">
        <v>4003</v>
      </c>
      <c r="H3645" t="s">
        <v>3782</v>
      </c>
      <c r="I3645" t="s">
        <v>3783</v>
      </c>
      <c r="J3645" t="s">
        <v>4397</v>
      </c>
      <c r="K3645" s="46">
        <v>2.7847</v>
      </c>
      <c r="L3645" s="27">
        <v>0</v>
      </c>
      <c r="M3645" s="27">
        <v>29006.35</v>
      </c>
      <c r="N3645" s="27">
        <v>0</v>
      </c>
      <c r="O3645" s="70">
        <f t="shared" si="281"/>
        <v>29006.35</v>
      </c>
      <c r="P3645" s="76">
        <v>0</v>
      </c>
      <c r="Q3645" s="66">
        <f t="shared" si="282"/>
        <v>0</v>
      </c>
      <c r="R3645" s="63">
        <v>0</v>
      </c>
      <c r="S3645" s="27">
        <v>0</v>
      </c>
      <c r="T3645" s="27">
        <v>29006.35</v>
      </c>
      <c r="U3645" s="64">
        <f t="shared" si="283"/>
        <v>0</v>
      </c>
      <c r="V3645" s="65">
        <f t="shared" si="284"/>
        <v>29006.35</v>
      </c>
    </row>
    <row r="3646" spans="1:22" x14ac:dyDescent="0.25">
      <c r="A3646" s="1" t="s">
        <v>3740</v>
      </c>
      <c r="B3646" t="s">
        <v>68</v>
      </c>
      <c r="C3646" t="s">
        <v>1833</v>
      </c>
      <c r="D3646" t="s">
        <v>1834</v>
      </c>
      <c r="E3646" t="s">
        <v>3</v>
      </c>
      <c r="F3646">
        <f t="shared" si="280"/>
        <v>7</v>
      </c>
      <c r="G3646" t="s">
        <v>4077</v>
      </c>
      <c r="H3646" t="s">
        <v>3782</v>
      </c>
      <c r="I3646" t="s">
        <v>3783</v>
      </c>
      <c r="J3646" t="s">
        <v>4397</v>
      </c>
      <c r="K3646" s="46">
        <v>3.0659999999999998</v>
      </c>
      <c r="L3646" s="27">
        <v>0</v>
      </c>
      <c r="M3646" s="27">
        <v>31936.47</v>
      </c>
      <c r="N3646" s="27">
        <v>0</v>
      </c>
      <c r="O3646" s="70">
        <f t="shared" si="281"/>
        <v>31936.47</v>
      </c>
      <c r="P3646" s="76">
        <v>0</v>
      </c>
      <c r="Q3646" s="66">
        <f t="shared" si="282"/>
        <v>0</v>
      </c>
      <c r="R3646" s="63">
        <v>0</v>
      </c>
      <c r="S3646" s="27">
        <v>0</v>
      </c>
      <c r="T3646" s="27">
        <v>31936.47</v>
      </c>
      <c r="U3646" s="64">
        <f t="shared" si="283"/>
        <v>0</v>
      </c>
      <c r="V3646" s="65">
        <f t="shared" si="284"/>
        <v>31936.47</v>
      </c>
    </row>
    <row r="3647" spans="1:22" x14ac:dyDescent="0.25">
      <c r="A3647" s="1" t="s">
        <v>3740</v>
      </c>
      <c r="B3647" t="s">
        <v>68</v>
      </c>
      <c r="C3647" t="s">
        <v>1833</v>
      </c>
      <c r="D3647" t="s">
        <v>1834</v>
      </c>
      <c r="E3647" t="s">
        <v>3</v>
      </c>
      <c r="F3647">
        <f t="shared" si="280"/>
        <v>7</v>
      </c>
      <c r="G3647" t="s">
        <v>4062</v>
      </c>
      <c r="H3647" t="s">
        <v>3782</v>
      </c>
      <c r="I3647" t="s">
        <v>3785</v>
      </c>
      <c r="J3647" t="s">
        <v>4397</v>
      </c>
      <c r="K3647" s="46">
        <v>0.19359999999999999</v>
      </c>
      <c r="L3647" s="27">
        <v>0</v>
      </c>
      <c r="M3647" s="27">
        <v>2016.6</v>
      </c>
      <c r="N3647" s="27">
        <v>0</v>
      </c>
      <c r="O3647" s="70">
        <f t="shared" si="281"/>
        <v>2016.6</v>
      </c>
      <c r="P3647" s="76">
        <v>0</v>
      </c>
      <c r="Q3647" s="66">
        <f t="shared" si="282"/>
        <v>0</v>
      </c>
      <c r="R3647" s="63">
        <v>0</v>
      </c>
      <c r="S3647" s="27">
        <v>0</v>
      </c>
      <c r="T3647" s="27">
        <v>2016.6</v>
      </c>
      <c r="U3647" s="64">
        <f t="shared" si="283"/>
        <v>0</v>
      </c>
      <c r="V3647" s="65">
        <f t="shared" si="284"/>
        <v>2016.6</v>
      </c>
    </row>
    <row r="3648" spans="1:22" x14ac:dyDescent="0.25">
      <c r="A3648" s="1" t="s">
        <v>3740</v>
      </c>
      <c r="B3648" t="s">
        <v>68</v>
      </c>
      <c r="C3648" t="s">
        <v>1835</v>
      </c>
      <c r="D3648" t="s">
        <v>1836</v>
      </c>
      <c r="E3648" t="s">
        <v>3</v>
      </c>
      <c r="F3648">
        <f t="shared" si="280"/>
        <v>7</v>
      </c>
      <c r="G3648" t="s">
        <v>3778</v>
      </c>
      <c r="H3648" t="s">
        <v>3779</v>
      </c>
      <c r="I3648" t="s">
        <v>3780</v>
      </c>
      <c r="J3648" t="s">
        <v>4397</v>
      </c>
      <c r="K3648" s="46">
        <v>0.96060000000000001</v>
      </c>
      <c r="L3648" s="27">
        <v>0</v>
      </c>
      <c r="M3648" s="27">
        <v>3288.35</v>
      </c>
      <c r="N3648" s="27">
        <v>0</v>
      </c>
      <c r="O3648" s="70">
        <f t="shared" si="281"/>
        <v>3288.35</v>
      </c>
      <c r="P3648" s="76">
        <v>0</v>
      </c>
      <c r="Q3648" s="66">
        <f t="shared" si="282"/>
        <v>0</v>
      </c>
      <c r="R3648" s="63">
        <v>0</v>
      </c>
      <c r="S3648" s="27">
        <v>0</v>
      </c>
      <c r="T3648" s="27">
        <v>3288.35</v>
      </c>
      <c r="U3648" s="64">
        <f t="shared" si="283"/>
        <v>0</v>
      </c>
      <c r="V3648" s="65">
        <f t="shared" si="284"/>
        <v>3288.35</v>
      </c>
    </row>
    <row r="3649" spans="1:22" x14ac:dyDescent="0.25">
      <c r="A3649" s="1" t="s">
        <v>3740</v>
      </c>
      <c r="B3649" t="s">
        <v>68</v>
      </c>
      <c r="C3649" t="s">
        <v>1835</v>
      </c>
      <c r="D3649" t="s">
        <v>1836</v>
      </c>
      <c r="E3649" t="s">
        <v>3</v>
      </c>
      <c r="F3649">
        <f t="shared" si="280"/>
        <v>7</v>
      </c>
      <c r="G3649" t="s">
        <v>3900</v>
      </c>
      <c r="H3649" t="s">
        <v>3779</v>
      </c>
      <c r="I3649" t="s">
        <v>3780</v>
      </c>
      <c r="J3649" t="s">
        <v>4397</v>
      </c>
      <c r="K3649" s="46">
        <v>0.9657</v>
      </c>
      <c r="L3649" s="27">
        <v>0</v>
      </c>
      <c r="M3649" s="27">
        <v>3305.81</v>
      </c>
      <c r="N3649" s="27">
        <v>0</v>
      </c>
      <c r="O3649" s="70">
        <f t="shared" si="281"/>
        <v>3305.81</v>
      </c>
      <c r="P3649" s="76">
        <v>0</v>
      </c>
      <c r="Q3649" s="66">
        <f t="shared" si="282"/>
        <v>0</v>
      </c>
      <c r="R3649" s="63">
        <v>0</v>
      </c>
      <c r="S3649" s="27">
        <v>0</v>
      </c>
      <c r="T3649" s="27">
        <v>3305.81</v>
      </c>
      <c r="U3649" s="64">
        <f t="shared" si="283"/>
        <v>0</v>
      </c>
      <c r="V3649" s="65">
        <f t="shared" si="284"/>
        <v>3305.81</v>
      </c>
    </row>
    <row r="3650" spans="1:22" x14ac:dyDescent="0.25">
      <c r="A3650" s="1" t="s">
        <v>3740</v>
      </c>
      <c r="B3650" t="s">
        <v>68</v>
      </c>
      <c r="C3650" t="s">
        <v>1835</v>
      </c>
      <c r="D3650" t="s">
        <v>1836</v>
      </c>
      <c r="E3650" t="s">
        <v>3</v>
      </c>
      <c r="F3650">
        <f t="shared" ref="F3650:F3713" si="285">LEN(C3650)</f>
        <v>7</v>
      </c>
      <c r="G3650" t="s">
        <v>3902</v>
      </c>
      <c r="H3650" t="s">
        <v>3782</v>
      </c>
      <c r="I3650" t="s">
        <v>3783</v>
      </c>
      <c r="J3650" t="s">
        <v>4397</v>
      </c>
      <c r="K3650" s="46">
        <v>1.8792</v>
      </c>
      <c r="L3650" s="27">
        <v>0</v>
      </c>
      <c r="M3650" s="27">
        <v>6432.93</v>
      </c>
      <c r="N3650" s="27">
        <v>0</v>
      </c>
      <c r="O3650" s="70">
        <f t="shared" ref="O3650:O3713" si="286">SUM(L3650:N3650)</f>
        <v>6432.93</v>
      </c>
      <c r="P3650" s="76">
        <v>0</v>
      </c>
      <c r="Q3650" s="66">
        <f t="shared" ref="Q3650:Q3713" si="287">ROUND(P3650*N3650,2)</f>
        <v>0</v>
      </c>
      <c r="R3650" s="63">
        <v>0</v>
      </c>
      <c r="S3650" s="27">
        <v>0</v>
      </c>
      <c r="T3650" s="27">
        <v>6432.93</v>
      </c>
      <c r="U3650" s="64">
        <f t="shared" ref="U3650:U3713" si="288">ROUND(SUM(L3650,M3650,N3650,Q3650,-S3650,-T3650), 2)</f>
        <v>0</v>
      </c>
      <c r="V3650" s="65">
        <f t="shared" ref="V3650:V3713" si="289">SUM(S3650,T3650,U3650)</f>
        <v>6432.93</v>
      </c>
    </row>
    <row r="3651" spans="1:22" x14ac:dyDescent="0.25">
      <c r="A3651" s="1" t="s">
        <v>3740</v>
      </c>
      <c r="B3651" t="s">
        <v>68</v>
      </c>
      <c r="C3651" t="s">
        <v>1835</v>
      </c>
      <c r="D3651" t="s">
        <v>1836</v>
      </c>
      <c r="E3651" t="s">
        <v>3</v>
      </c>
      <c r="F3651">
        <f t="shared" si="285"/>
        <v>7</v>
      </c>
      <c r="G3651" t="s">
        <v>3903</v>
      </c>
      <c r="H3651" t="s">
        <v>3782</v>
      </c>
      <c r="I3651" t="s">
        <v>3783</v>
      </c>
      <c r="J3651" t="s">
        <v>4397</v>
      </c>
      <c r="K3651" s="46">
        <v>0.65080000000000005</v>
      </c>
      <c r="L3651" s="27">
        <v>0</v>
      </c>
      <c r="M3651" s="27">
        <v>2227.84</v>
      </c>
      <c r="N3651" s="27">
        <v>0</v>
      </c>
      <c r="O3651" s="70">
        <f t="shared" si="286"/>
        <v>2227.84</v>
      </c>
      <c r="P3651" s="76">
        <v>0</v>
      </c>
      <c r="Q3651" s="66">
        <f t="shared" si="287"/>
        <v>0</v>
      </c>
      <c r="R3651" s="63">
        <v>0</v>
      </c>
      <c r="S3651" s="27">
        <v>0</v>
      </c>
      <c r="T3651" s="27">
        <v>2227.84</v>
      </c>
      <c r="U3651" s="64">
        <f t="shared" si="288"/>
        <v>0</v>
      </c>
      <c r="V3651" s="65">
        <f t="shared" si="289"/>
        <v>2227.84</v>
      </c>
    </row>
    <row r="3652" spans="1:22" x14ac:dyDescent="0.25">
      <c r="A3652" s="1" t="s">
        <v>3740</v>
      </c>
      <c r="B3652" t="s">
        <v>68</v>
      </c>
      <c r="C3652" t="s">
        <v>1835</v>
      </c>
      <c r="D3652" t="s">
        <v>1836</v>
      </c>
      <c r="E3652" t="s">
        <v>3</v>
      </c>
      <c r="F3652">
        <f t="shared" si="285"/>
        <v>7</v>
      </c>
      <c r="G3652" t="s">
        <v>3784</v>
      </c>
      <c r="H3652" t="s">
        <v>3782</v>
      </c>
      <c r="I3652" t="s">
        <v>3785</v>
      </c>
      <c r="J3652" t="s">
        <v>4397</v>
      </c>
      <c r="K3652" s="46">
        <v>0.2041</v>
      </c>
      <c r="L3652" s="27">
        <v>0</v>
      </c>
      <c r="M3652" s="27">
        <v>698.68</v>
      </c>
      <c r="N3652" s="27">
        <v>0</v>
      </c>
      <c r="O3652" s="70">
        <f t="shared" si="286"/>
        <v>698.68</v>
      </c>
      <c r="P3652" s="76">
        <v>0</v>
      </c>
      <c r="Q3652" s="66">
        <f t="shared" si="287"/>
        <v>0</v>
      </c>
      <c r="R3652" s="63">
        <v>0</v>
      </c>
      <c r="S3652" s="27">
        <v>0</v>
      </c>
      <c r="T3652" s="27">
        <v>698.68</v>
      </c>
      <c r="U3652" s="64">
        <f t="shared" si="288"/>
        <v>0</v>
      </c>
      <c r="V3652" s="65">
        <f t="shared" si="289"/>
        <v>698.68</v>
      </c>
    </row>
    <row r="3653" spans="1:22" x14ac:dyDescent="0.25">
      <c r="A3653" s="1" t="s">
        <v>3740</v>
      </c>
      <c r="B3653" t="s">
        <v>68</v>
      </c>
      <c r="C3653" t="s">
        <v>1835</v>
      </c>
      <c r="D3653" t="s">
        <v>1836</v>
      </c>
      <c r="E3653" t="s">
        <v>3</v>
      </c>
      <c r="F3653">
        <f t="shared" si="285"/>
        <v>7</v>
      </c>
      <c r="G3653" t="s">
        <v>3793</v>
      </c>
      <c r="H3653" t="s">
        <v>3782</v>
      </c>
      <c r="I3653" t="s">
        <v>3785</v>
      </c>
      <c r="J3653" t="s">
        <v>4397</v>
      </c>
      <c r="K3653" s="46">
        <v>0.43730000000000002</v>
      </c>
      <c r="L3653" s="27">
        <v>0</v>
      </c>
      <c r="M3653" s="27">
        <v>1496.98</v>
      </c>
      <c r="N3653" s="27">
        <v>0</v>
      </c>
      <c r="O3653" s="70">
        <f t="shared" si="286"/>
        <v>1496.98</v>
      </c>
      <c r="P3653" s="76">
        <v>0</v>
      </c>
      <c r="Q3653" s="66">
        <f t="shared" si="287"/>
        <v>0</v>
      </c>
      <c r="R3653" s="63">
        <v>0</v>
      </c>
      <c r="S3653" s="27">
        <v>0</v>
      </c>
      <c r="T3653" s="27">
        <v>1496.98</v>
      </c>
      <c r="U3653" s="64">
        <f t="shared" si="288"/>
        <v>0</v>
      </c>
      <c r="V3653" s="65">
        <f t="shared" si="289"/>
        <v>1496.98</v>
      </c>
    </row>
    <row r="3654" spans="1:22" x14ac:dyDescent="0.25">
      <c r="A3654" s="1" t="s">
        <v>3740</v>
      </c>
      <c r="B3654" t="s">
        <v>68</v>
      </c>
      <c r="C3654" t="s">
        <v>1835</v>
      </c>
      <c r="D3654" t="s">
        <v>1836</v>
      </c>
      <c r="E3654" t="s">
        <v>3</v>
      </c>
      <c r="F3654">
        <f t="shared" si="285"/>
        <v>7</v>
      </c>
      <c r="G3654" t="s">
        <v>3944</v>
      </c>
      <c r="H3654" t="s">
        <v>3782</v>
      </c>
      <c r="I3654" t="s">
        <v>3785</v>
      </c>
      <c r="J3654" t="s">
        <v>4397</v>
      </c>
      <c r="K3654" s="46">
        <v>0.3861</v>
      </c>
      <c r="L3654" s="27">
        <v>0</v>
      </c>
      <c r="M3654" s="27">
        <v>1321.71</v>
      </c>
      <c r="N3654" s="27">
        <v>0</v>
      </c>
      <c r="O3654" s="70">
        <f t="shared" si="286"/>
        <v>1321.71</v>
      </c>
      <c r="P3654" s="76">
        <v>0</v>
      </c>
      <c r="Q3654" s="66">
        <f t="shared" si="287"/>
        <v>0</v>
      </c>
      <c r="R3654" s="63">
        <v>0</v>
      </c>
      <c r="S3654" s="27">
        <v>0</v>
      </c>
      <c r="T3654" s="27">
        <v>1321.71</v>
      </c>
      <c r="U3654" s="64">
        <f t="shared" si="288"/>
        <v>0</v>
      </c>
      <c r="V3654" s="65">
        <f t="shared" si="289"/>
        <v>1321.71</v>
      </c>
    </row>
    <row r="3655" spans="1:22" x14ac:dyDescent="0.25">
      <c r="A3655" s="1" t="s">
        <v>3740</v>
      </c>
      <c r="B3655" t="s">
        <v>68</v>
      </c>
      <c r="C3655" t="s">
        <v>1835</v>
      </c>
      <c r="D3655" t="s">
        <v>1836</v>
      </c>
      <c r="E3655" t="s">
        <v>3</v>
      </c>
      <c r="F3655">
        <f t="shared" si="285"/>
        <v>7</v>
      </c>
      <c r="G3655" t="s">
        <v>4060</v>
      </c>
      <c r="H3655" t="s">
        <v>3782</v>
      </c>
      <c r="I3655" t="s">
        <v>3783</v>
      </c>
      <c r="J3655" t="s">
        <v>4397</v>
      </c>
      <c r="K3655" s="46">
        <v>4.0370999999999997</v>
      </c>
      <c r="L3655" s="27">
        <v>0</v>
      </c>
      <c r="M3655" s="27">
        <v>13819.92</v>
      </c>
      <c r="N3655" s="27">
        <v>0</v>
      </c>
      <c r="O3655" s="70">
        <f t="shared" si="286"/>
        <v>13819.92</v>
      </c>
      <c r="P3655" s="76">
        <v>0</v>
      </c>
      <c r="Q3655" s="66">
        <f t="shared" si="287"/>
        <v>0</v>
      </c>
      <c r="R3655" s="63">
        <v>0</v>
      </c>
      <c r="S3655" s="27">
        <v>0</v>
      </c>
      <c r="T3655" s="27">
        <v>13819.92</v>
      </c>
      <c r="U3655" s="64">
        <f t="shared" si="288"/>
        <v>0</v>
      </c>
      <c r="V3655" s="65">
        <f t="shared" si="289"/>
        <v>13819.92</v>
      </c>
    </row>
    <row r="3656" spans="1:22" x14ac:dyDescent="0.25">
      <c r="A3656" s="1" t="s">
        <v>3740</v>
      </c>
      <c r="B3656" t="s">
        <v>68</v>
      </c>
      <c r="C3656" t="s">
        <v>2605</v>
      </c>
      <c r="D3656" t="s">
        <v>2606</v>
      </c>
      <c r="E3656" t="s">
        <v>1</v>
      </c>
      <c r="F3656">
        <f t="shared" si="285"/>
        <v>7</v>
      </c>
      <c r="G3656" t="s">
        <v>3778</v>
      </c>
      <c r="H3656" t="s">
        <v>3779</v>
      </c>
      <c r="I3656" t="s">
        <v>3780</v>
      </c>
      <c r="J3656" t="s">
        <v>4397</v>
      </c>
      <c r="K3656" s="46">
        <v>1.9719</v>
      </c>
      <c r="L3656" s="27">
        <v>7232.9199999999992</v>
      </c>
      <c r="M3656" s="27">
        <v>31763.37</v>
      </c>
      <c r="N3656" s="27">
        <v>245803.77999999994</v>
      </c>
      <c r="O3656" s="70">
        <f t="shared" si="286"/>
        <v>284800.06999999995</v>
      </c>
      <c r="P3656" s="76">
        <v>1.4452627585804148</v>
      </c>
      <c r="Q3656" s="66">
        <f t="shared" si="287"/>
        <v>355251.05</v>
      </c>
      <c r="R3656" s="63">
        <v>1</v>
      </c>
      <c r="S3656" s="27">
        <v>0</v>
      </c>
      <c r="T3656" s="27">
        <v>284800.06999999995</v>
      </c>
      <c r="U3656" s="64">
        <f t="shared" si="288"/>
        <v>355251.05</v>
      </c>
      <c r="V3656" s="65">
        <f t="shared" si="289"/>
        <v>640051.11999999988</v>
      </c>
    </row>
    <row r="3657" spans="1:22" x14ac:dyDescent="0.25">
      <c r="A3657" s="1" t="s">
        <v>3740</v>
      </c>
      <c r="B3657" t="s">
        <v>68</v>
      </c>
      <c r="C3657" t="s">
        <v>2605</v>
      </c>
      <c r="D3657" t="s">
        <v>2606</v>
      </c>
      <c r="E3657" t="s">
        <v>1</v>
      </c>
      <c r="F3657">
        <f t="shared" si="285"/>
        <v>7</v>
      </c>
      <c r="G3657" t="s">
        <v>3902</v>
      </c>
      <c r="H3657" t="s">
        <v>3782</v>
      </c>
      <c r="I3657" t="s">
        <v>3783</v>
      </c>
      <c r="J3657" t="s">
        <v>4397</v>
      </c>
      <c r="K3657" s="46">
        <v>2.3363999999999998</v>
      </c>
      <c r="L3657" s="27">
        <v>311666.99</v>
      </c>
      <c r="M3657" s="27">
        <v>37634.730000000003</v>
      </c>
      <c r="N3657" s="27">
        <v>0</v>
      </c>
      <c r="O3657" s="70">
        <f t="shared" si="286"/>
        <v>349301.72</v>
      </c>
      <c r="P3657" s="76">
        <v>0</v>
      </c>
      <c r="Q3657" s="66">
        <f t="shared" si="287"/>
        <v>0</v>
      </c>
      <c r="R3657" s="63">
        <v>1</v>
      </c>
      <c r="S3657" s="27">
        <v>0</v>
      </c>
      <c r="T3657" s="27">
        <v>349301.72</v>
      </c>
      <c r="U3657" s="64">
        <f t="shared" si="288"/>
        <v>0</v>
      </c>
      <c r="V3657" s="65">
        <f t="shared" si="289"/>
        <v>349301.72</v>
      </c>
    </row>
    <row r="3658" spans="1:22" x14ac:dyDescent="0.25">
      <c r="A3658" s="1" t="s">
        <v>3740</v>
      </c>
      <c r="B3658" t="s">
        <v>68</v>
      </c>
      <c r="C3658" t="s">
        <v>2605</v>
      </c>
      <c r="D3658" t="s">
        <v>2606</v>
      </c>
      <c r="E3658" t="s">
        <v>1</v>
      </c>
      <c r="F3658">
        <f t="shared" si="285"/>
        <v>7</v>
      </c>
      <c r="G3658" t="s">
        <v>3784</v>
      </c>
      <c r="H3658" t="s">
        <v>3782</v>
      </c>
      <c r="I3658" t="s">
        <v>3785</v>
      </c>
      <c r="J3658" t="s">
        <v>4397</v>
      </c>
      <c r="K3658" s="46">
        <v>0.65800000000000003</v>
      </c>
      <c r="L3658" s="27">
        <v>0</v>
      </c>
      <c r="M3658" s="27">
        <v>10599.06</v>
      </c>
      <c r="N3658" s="27">
        <v>84341.1</v>
      </c>
      <c r="O3658" s="70">
        <f t="shared" si="286"/>
        <v>94940.160000000003</v>
      </c>
      <c r="P3658" s="76">
        <v>1.4452627585804148</v>
      </c>
      <c r="Q3658" s="66">
        <f t="shared" si="287"/>
        <v>121895.05</v>
      </c>
      <c r="R3658" s="63">
        <v>1</v>
      </c>
      <c r="S3658" s="27">
        <v>0</v>
      </c>
      <c r="T3658" s="27">
        <v>94940.160000000003</v>
      </c>
      <c r="U3658" s="64">
        <f t="shared" si="288"/>
        <v>121895.05</v>
      </c>
      <c r="V3658" s="65">
        <f t="shared" si="289"/>
        <v>216835.21000000002</v>
      </c>
    </row>
    <row r="3659" spans="1:22" x14ac:dyDescent="0.25">
      <c r="A3659" s="1" t="s">
        <v>3740</v>
      </c>
      <c r="B3659" t="s">
        <v>68</v>
      </c>
      <c r="C3659" t="s">
        <v>2605</v>
      </c>
      <c r="D3659" t="s">
        <v>2606</v>
      </c>
      <c r="E3659" t="s">
        <v>1</v>
      </c>
      <c r="F3659">
        <f t="shared" si="285"/>
        <v>7</v>
      </c>
      <c r="G3659" t="s">
        <v>3796</v>
      </c>
      <c r="H3659" t="s">
        <v>3782</v>
      </c>
      <c r="I3659" t="s">
        <v>3783</v>
      </c>
      <c r="J3659" t="s">
        <v>4397</v>
      </c>
      <c r="K3659" s="46">
        <v>5.5938999999999997</v>
      </c>
      <c r="L3659" s="27">
        <v>746205.26</v>
      </c>
      <c r="M3659" s="27">
        <v>90106.54</v>
      </c>
      <c r="N3659" s="27">
        <v>0</v>
      </c>
      <c r="O3659" s="70">
        <f t="shared" si="286"/>
        <v>836311.8</v>
      </c>
      <c r="P3659" s="76">
        <v>0</v>
      </c>
      <c r="Q3659" s="66">
        <f t="shared" si="287"/>
        <v>0</v>
      </c>
      <c r="R3659" s="63">
        <v>1</v>
      </c>
      <c r="S3659" s="27">
        <v>0</v>
      </c>
      <c r="T3659" s="27">
        <v>836311.8</v>
      </c>
      <c r="U3659" s="64">
        <f t="shared" si="288"/>
        <v>0</v>
      </c>
      <c r="V3659" s="65">
        <f t="shared" si="289"/>
        <v>836311.8</v>
      </c>
    </row>
    <row r="3660" spans="1:22" x14ac:dyDescent="0.25">
      <c r="A3660" s="1" t="s">
        <v>3740</v>
      </c>
      <c r="B3660" t="s">
        <v>68</v>
      </c>
      <c r="C3660" t="s">
        <v>2607</v>
      </c>
      <c r="D3660" t="s">
        <v>2608</v>
      </c>
      <c r="E3660" t="s">
        <v>1</v>
      </c>
      <c r="F3660">
        <f t="shared" si="285"/>
        <v>7</v>
      </c>
      <c r="G3660" t="s">
        <v>3778</v>
      </c>
      <c r="H3660" t="s">
        <v>3779</v>
      </c>
      <c r="I3660" t="s">
        <v>3780</v>
      </c>
      <c r="J3660" t="s">
        <v>4396</v>
      </c>
      <c r="K3660" s="46">
        <v>5.9366000000000003</v>
      </c>
      <c r="L3660" s="27">
        <v>0</v>
      </c>
      <c r="M3660" s="27">
        <v>11493.01</v>
      </c>
      <c r="N3660" s="27">
        <v>0</v>
      </c>
      <c r="O3660" s="70">
        <f t="shared" si="286"/>
        <v>11493.01</v>
      </c>
      <c r="P3660" s="76">
        <v>0</v>
      </c>
      <c r="Q3660" s="66">
        <f t="shared" si="287"/>
        <v>0</v>
      </c>
      <c r="R3660" s="63">
        <v>1</v>
      </c>
      <c r="S3660" s="27">
        <v>11493.01</v>
      </c>
      <c r="T3660" s="27">
        <v>0</v>
      </c>
      <c r="U3660" s="64">
        <f t="shared" si="288"/>
        <v>0</v>
      </c>
      <c r="V3660" s="65">
        <f t="shared" si="289"/>
        <v>11493.01</v>
      </c>
    </row>
    <row r="3661" spans="1:22" x14ac:dyDescent="0.25">
      <c r="A3661" s="1" t="s">
        <v>3740</v>
      </c>
      <c r="B3661" t="s">
        <v>68</v>
      </c>
      <c r="C3661" t="s">
        <v>2607</v>
      </c>
      <c r="D3661" t="s">
        <v>2608</v>
      </c>
      <c r="E3661" t="s">
        <v>1</v>
      </c>
      <c r="F3661">
        <f t="shared" si="285"/>
        <v>7</v>
      </c>
      <c r="G3661" t="s">
        <v>3900</v>
      </c>
      <c r="H3661" t="s">
        <v>3779</v>
      </c>
      <c r="I3661" t="s">
        <v>3780</v>
      </c>
      <c r="J3661" t="s">
        <v>4396</v>
      </c>
      <c r="K3661" s="46">
        <v>2.8224</v>
      </c>
      <c r="L3661" s="27">
        <v>694.74</v>
      </c>
      <c r="M3661" s="27">
        <v>7634.96</v>
      </c>
      <c r="N3661" s="27">
        <v>968.81</v>
      </c>
      <c r="O3661" s="70">
        <f t="shared" si="286"/>
        <v>9298.51</v>
      </c>
      <c r="P3661" s="76">
        <v>1.4452679059877582</v>
      </c>
      <c r="Q3661" s="66">
        <f t="shared" si="287"/>
        <v>1400.19</v>
      </c>
      <c r="R3661" s="63">
        <v>1</v>
      </c>
      <c r="S3661" s="27">
        <v>9298.51</v>
      </c>
      <c r="T3661" s="27">
        <v>0</v>
      </c>
      <c r="U3661" s="64">
        <f t="shared" si="288"/>
        <v>1400.19</v>
      </c>
      <c r="V3661" s="65">
        <f t="shared" si="289"/>
        <v>10698.7</v>
      </c>
    </row>
    <row r="3662" spans="1:22" x14ac:dyDescent="0.25">
      <c r="A3662" s="1" t="s">
        <v>3740</v>
      </c>
      <c r="B3662" t="s">
        <v>68</v>
      </c>
      <c r="C3662" t="s">
        <v>2607</v>
      </c>
      <c r="D3662" t="s">
        <v>2608</v>
      </c>
      <c r="E3662" t="s">
        <v>1</v>
      </c>
      <c r="F3662">
        <f t="shared" si="285"/>
        <v>7</v>
      </c>
      <c r="G3662" t="s">
        <v>3918</v>
      </c>
      <c r="H3662" t="s">
        <v>3782</v>
      </c>
      <c r="I3662" t="s">
        <v>3783</v>
      </c>
      <c r="J3662" t="s">
        <v>4396</v>
      </c>
      <c r="K3662" s="46">
        <v>1.7806</v>
      </c>
      <c r="L3662" s="27">
        <v>0</v>
      </c>
      <c r="M3662" s="27">
        <v>3447.16</v>
      </c>
      <c r="N3662" s="27">
        <v>0</v>
      </c>
      <c r="O3662" s="70">
        <f t="shared" si="286"/>
        <v>3447.16</v>
      </c>
      <c r="P3662" s="76">
        <v>0</v>
      </c>
      <c r="Q3662" s="66">
        <f t="shared" si="287"/>
        <v>0</v>
      </c>
      <c r="R3662" s="63">
        <v>1</v>
      </c>
      <c r="S3662" s="27">
        <v>3447.16</v>
      </c>
      <c r="T3662" s="27">
        <v>0</v>
      </c>
      <c r="U3662" s="64">
        <f t="shared" si="288"/>
        <v>0</v>
      </c>
      <c r="V3662" s="65">
        <f t="shared" si="289"/>
        <v>3447.16</v>
      </c>
    </row>
    <row r="3663" spans="1:22" x14ac:dyDescent="0.25">
      <c r="A3663" s="1" t="s">
        <v>3740</v>
      </c>
      <c r="B3663" t="s">
        <v>68</v>
      </c>
      <c r="C3663" t="s">
        <v>2607</v>
      </c>
      <c r="D3663" t="s">
        <v>2608</v>
      </c>
      <c r="E3663" t="s">
        <v>1</v>
      </c>
      <c r="F3663">
        <f t="shared" si="285"/>
        <v>7</v>
      </c>
      <c r="G3663" t="s">
        <v>4025</v>
      </c>
      <c r="H3663" t="s">
        <v>3782</v>
      </c>
      <c r="I3663" t="s">
        <v>3783</v>
      </c>
      <c r="J3663" t="s">
        <v>4396</v>
      </c>
      <c r="K3663" s="46">
        <v>2.2684000000000002</v>
      </c>
      <c r="L3663" s="27">
        <v>0</v>
      </c>
      <c r="M3663" s="27">
        <v>4391.5399999999991</v>
      </c>
      <c r="N3663" s="27">
        <v>0</v>
      </c>
      <c r="O3663" s="70">
        <f t="shared" si="286"/>
        <v>4391.5399999999991</v>
      </c>
      <c r="P3663" s="76">
        <v>0</v>
      </c>
      <c r="Q3663" s="66">
        <f t="shared" si="287"/>
        <v>0</v>
      </c>
      <c r="R3663" s="63">
        <v>1</v>
      </c>
      <c r="S3663" s="27">
        <v>4391.5399999999991</v>
      </c>
      <c r="T3663" s="27">
        <v>0</v>
      </c>
      <c r="U3663" s="64">
        <f t="shared" si="288"/>
        <v>0</v>
      </c>
      <c r="V3663" s="65">
        <f t="shared" si="289"/>
        <v>4391.5399999999991</v>
      </c>
    </row>
    <row r="3664" spans="1:22" x14ac:dyDescent="0.25">
      <c r="A3664" s="1" t="s">
        <v>3740</v>
      </c>
      <c r="B3664" t="s">
        <v>68</v>
      </c>
      <c r="C3664" t="s">
        <v>2607</v>
      </c>
      <c r="D3664" t="s">
        <v>2608</v>
      </c>
      <c r="E3664" t="s">
        <v>1</v>
      </c>
      <c r="F3664">
        <f t="shared" si="285"/>
        <v>7</v>
      </c>
      <c r="G3664" t="s">
        <v>3834</v>
      </c>
      <c r="H3664" t="s">
        <v>3782</v>
      </c>
      <c r="I3664" t="s">
        <v>3785</v>
      </c>
      <c r="J3664" t="s">
        <v>4396</v>
      </c>
      <c r="K3664" s="46">
        <v>9.3299999999999994E-2</v>
      </c>
      <c r="L3664" s="27">
        <v>0</v>
      </c>
      <c r="M3664" s="27">
        <v>180.61999999999998</v>
      </c>
      <c r="N3664" s="27">
        <v>0</v>
      </c>
      <c r="O3664" s="70">
        <f t="shared" si="286"/>
        <v>180.61999999999998</v>
      </c>
      <c r="P3664" s="76">
        <v>0</v>
      </c>
      <c r="Q3664" s="66">
        <f t="shared" si="287"/>
        <v>0</v>
      </c>
      <c r="R3664" s="63">
        <v>1</v>
      </c>
      <c r="S3664" s="27">
        <v>180.61999999999998</v>
      </c>
      <c r="T3664" s="27">
        <v>0</v>
      </c>
      <c r="U3664" s="64">
        <f t="shared" si="288"/>
        <v>0</v>
      </c>
      <c r="V3664" s="65">
        <f t="shared" si="289"/>
        <v>180.61999999999998</v>
      </c>
    </row>
    <row r="3665" spans="1:22" x14ac:dyDescent="0.25">
      <c r="A3665" s="1" t="s">
        <v>3740</v>
      </c>
      <c r="B3665" t="s">
        <v>68</v>
      </c>
      <c r="C3665" t="s">
        <v>2607</v>
      </c>
      <c r="D3665" t="s">
        <v>2608</v>
      </c>
      <c r="E3665" t="s">
        <v>1</v>
      </c>
      <c r="F3665">
        <f t="shared" si="285"/>
        <v>7</v>
      </c>
      <c r="G3665" t="s">
        <v>4175</v>
      </c>
      <c r="H3665" t="s">
        <v>3798</v>
      </c>
      <c r="I3665" t="s">
        <v>3785</v>
      </c>
      <c r="J3665" t="s">
        <v>4396</v>
      </c>
      <c r="K3665" s="46">
        <v>0.49270000000000003</v>
      </c>
      <c r="L3665" s="27">
        <v>0</v>
      </c>
      <c r="M3665" s="27">
        <v>953.84999999999991</v>
      </c>
      <c r="N3665" s="27">
        <v>0</v>
      </c>
      <c r="O3665" s="70">
        <f t="shared" si="286"/>
        <v>953.84999999999991</v>
      </c>
      <c r="P3665" s="76">
        <v>0</v>
      </c>
      <c r="Q3665" s="66">
        <f t="shared" si="287"/>
        <v>0</v>
      </c>
      <c r="R3665" s="63">
        <v>1</v>
      </c>
      <c r="S3665" s="27">
        <v>953.84999999999991</v>
      </c>
      <c r="T3665" s="27">
        <v>0</v>
      </c>
      <c r="U3665" s="64">
        <f t="shared" si="288"/>
        <v>0</v>
      </c>
      <c r="V3665" s="65">
        <f t="shared" si="289"/>
        <v>953.84999999999991</v>
      </c>
    </row>
    <row r="3666" spans="1:22" x14ac:dyDescent="0.25">
      <c r="A3666" s="1" t="s">
        <v>3740</v>
      </c>
      <c r="B3666" t="s">
        <v>68</v>
      </c>
      <c r="C3666" t="s">
        <v>2607</v>
      </c>
      <c r="D3666" t="s">
        <v>2608</v>
      </c>
      <c r="E3666" t="s">
        <v>1</v>
      </c>
      <c r="F3666">
        <f t="shared" si="285"/>
        <v>7</v>
      </c>
      <c r="G3666" t="s">
        <v>4039</v>
      </c>
      <c r="H3666" t="s">
        <v>3782</v>
      </c>
      <c r="I3666" t="s">
        <v>3785</v>
      </c>
      <c r="J3666" t="s">
        <v>4396</v>
      </c>
      <c r="K3666" s="46">
        <v>1.7806</v>
      </c>
      <c r="L3666" s="27">
        <v>0</v>
      </c>
      <c r="M3666" s="27">
        <v>3447.16</v>
      </c>
      <c r="N3666" s="27">
        <v>0</v>
      </c>
      <c r="O3666" s="70">
        <f t="shared" si="286"/>
        <v>3447.16</v>
      </c>
      <c r="P3666" s="76">
        <v>0</v>
      </c>
      <c r="Q3666" s="66">
        <f t="shared" si="287"/>
        <v>0</v>
      </c>
      <c r="R3666" s="63">
        <v>1</v>
      </c>
      <c r="S3666" s="27">
        <v>3447.16</v>
      </c>
      <c r="T3666" s="27">
        <v>0</v>
      </c>
      <c r="U3666" s="64">
        <f t="shared" si="288"/>
        <v>0</v>
      </c>
      <c r="V3666" s="65">
        <f t="shared" si="289"/>
        <v>3447.16</v>
      </c>
    </row>
    <row r="3667" spans="1:22" x14ac:dyDescent="0.25">
      <c r="A3667" s="1" t="s">
        <v>3740</v>
      </c>
      <c r="B3667" t="s">
        <v>68</v>
      </c>
      <c r="C3667" t="s">
        <v>2609</v>
      </c>
      <c r="D3667" t="s">
        <v>2610</v>
      </c>
      <c r="E3667" t="s">
        <v>1</v>
      </c>
      <c r="F3667">
        <f t="shared" si="285"/>
        <v>7</v>
      </c>
      <c r="G3667" t="s">
        <v>3778</v>
      </c>
      <c r="H3667" t="s">
        <v>3779</v>
      </c>
      <c r="I3667" t="s">
        <v>3780</v>
      </c>
      <c r="J3667" t="s">
        <v>4396</v>
      </c>
      <c r="K3667" s="46">
        <v>11.248100000000001</v>
      </c>
      <c r="L3667" s="27">
        <v>0</v>
      </c>
      <c r="M3667" s="27">
        <v>57575.87</v>
      </c>
      <c r="N3667" s="27">
        <v>0</v>
      </c>
      <c r="O3667" s="70">
        <f t="shared" si="286"/>
        <v>57575.87</v>
      </c>
      <c r="P3667" s="76">
        <v>0</v>
      </c>
      <c r="Q3667" s="66">
        <f t="shared" si="287"/>
        <v>0</v>
      </c>
      <c r="R3667" s="63">
        <v>0</v>
      </c>
      <c r="S3667" s="27">
        <v>57575.87</v>
      </c>
      <c r="T3667" s="27">
        <v>0</v>
      </c>
      <c r="U3667" s="64">
        <f t="shared" si="288"/>
        <v>0</v>
      </c>
      <c r="V3667" s="65">
        <f t="shared" si="289"/>
        <v>57575.87</v>
      </c>
    </row>
    <row r="3668" spans="1:22" x14ac:dyDescent="0.25">
      <c r="A3668" s="1" t="s">
        <v>3740</v>
      </c>
      <c r="B3668" t="s">
        <v>68</v>
      </c>
      <c r="C3668" t="s">
        <v>2609</v>
      </c>
      <c r="D3668" t="s">
        <v>2610</v>
      </c>
      <c r="E3668" t="s">
        <v>1</v>
      </c>
      <c r="F3668">
        <f t="shared" si="285"/>
        <v>7</v>
      </c>
      <c r="G3668" t="s">
        <v>3798</v>
      </c>
      <c r="H3668" t="s">
        <v>3798</v>
      </c>
      <c r="I3668" t="s">
        <v>3785</v>
      </c>
      <c r="J3668" t="s">
        <v>4396</v>
      </c>
      <c r="K3668" s="46">
        <v>1.1906000000000001</v>
      </c>
      <c r="L3668" s="27">
        <v>0</v>
      </c>
      <c r="M3668" s="27">
        <v>6094.35</v>
      </c>
      <c r="N3668" s="27">
        <v>0</v>
      </c>
      <c r="O3668" s="70">
        <f t="shared" si="286"/>
        <v>6094.35</v>
      </c>
      <c r="P3668" s="76">
        <v>0</v>
      </c>
      <c r="Q3668" s="66">
        <f t="shared" si="287"/>
        <v>0</v>
      </c>
      <c r="R3668" s="63">
        <v>0</v>
      </c>
      <c r="S3668" s="27">
        <v>6094.35</v>
      </c>
      <c r="T3668" s="27">
        <v>0</v>
      </c>
      <c r="U3668" s="64">
        <f t="shared" si="288"/>
        <v>0</v>
      </c>
      <c r="V3668" s="65">
        <f t="shared" si="289"/>
        <v>6094.35</v>
      </c>
    </row>
    <row r="3669" spans="1:22" x14ac:dyDescent="0.25">
      <c r="A3669" s="1" t="s">
        <v>3740</v>
      </c>
      <c r="B3669" t="s">
        <v>68</v>
      </c>
      <c r="C3669" t="s">
        <v>2609</v>
      </c>
      <c r="D3669" t="s">
        <v>2610</v>
      </c>
      <c r="E3669" t="s">
        <v>1</v>
      </c>
      <c r="F3669">
        <f t="shared" si="285"/>
        <v>7</v>
      </c>
      <c r="G3669" t="s">
        <v>3920</v>
      </c>
      <c r="H3669" t="s">
        <v>3782</v>
      </c>
      <c r="I3669" t="s">
        <v>3785</v>
      </c>
      <c r="J3669" t="s">
        <v>4396</v>
      </c>
      <c r="K3669" s="46">
        <v>0.82520000000000004</v>
      </c>
      <c r="L3669" s="27">
        <v>0</v>
      </c>
      <c r="M3669" s="27">
        <v>4223.97</v>
      </c>
      <c r="N3669" s="27">
        <v>0</v>
      </c>
      <c r="O3669" s="70">
        <f t="shared" si="286"/>
        <v>4223.97</v>
      </c>
      <c r="P3669" s="76">
        <v>0</v>
      </c>
      <c r="Q3669" s="66">
        <f t="shared" si="287"/>
        <v>0</v>
      </c>
      <c r="R3669" s="63">
        <v>0</v>
      </c>
      <c r="S3669" s="27">
        <v>4223.97</v>
      </c>
      <c r="T3669" s="27">
        <v>0</v>
      </c>
      <c r="U3669" s="64">
        <f t="shared" si="288"/>
        <v>0</v>
      </c>
      <c r="V3669" s="65">
        <f t="shared" si="289"/>
        <v>4223.97</v>
      </c>
    </row>
    <row r="3670" spans="1:22" x14ac:dyDescent="0.25">
      <c r="A3670" s="1" t="s">
        <v>3740</v>
      </c>
      <c r="B3670" t="s">
        <v>68</v>
      </c>
      <c r="C3670" t="s">
        <v>2609</v>
      </c>
      <c r="D3670" t="s">
        <v>2610</v>
      </c>
      <c r="E3670" t="s">
        <v>1</v>
      </c>
      <c r="F3670">
        <f t="shared" si="285"/>
        <v>7</v>
      </c>
      <c r="G3670" t="s">
        <v>3784</v>
      </c>
      <c r="H3670" t="s">
        <v>3782</v>
      </c>
      <c r="I3670" t="s">
        <v>3785</v>
      </c>
      <c r="J3670" t="s">
        <v>4396</v>
      </c>
      <c r="K3670" s="46">
        <v>1.41</v>
      </c>
      <c r="L3670" s="27">
        <v>0</v>
      </c>
      <c r="M3670" s="27">
        <v>7217.4</v>
      </c>
      <c r="N3670" s="27">
        <v>0</v>
      </c>
      <c r="O3670" s="70">
        <f t="shared" si="286"/>
        <v>7217.4</v>
      </c>
      <c r="P3670" s="76">
        <v>0</v>
      </c>
      <c r="Q3670" s="66">
        <f t="shared" si="287"/>
        <v>0</v>
      </c>
      <c r="R3670" s="63">
        <v>0</v>
      </c>
      <c r="S3670" s="27">
        <v>7217.4</v>
      </c>
      <c r="T3670" s="27">
        <v>0</v>
      </c>
      <c r="U3670" s="64">
        <f t="shared" si="288"/>
        <v>0</v>
      </c>
      <c r="V3670" s="65">
        <f t="shared" si="289"/>
        <v>7217.4</v>
      </c>
    </row>
    <row r="3671" spans="1:22" x14ac:dyDescent="0.25">
      <c r="A3671" s="1" t="s">
        <v>3740</v>
      </c>
      <c r="B3671" t="s">
        <v>68</v>
      </c>
      <c r="C3671" t="s">
        <v>2611</v>
      </c>
      <c r="D3671" t="s">
        <v>2612</v>
      </c>
      <c r="E3671" t="s">
        <v>1</v>
      </c>
      <c r="F3671">
        <f t="shared" si="285"/>
        <v>7</v>
      </c>
      <c r="G3671" t="s">
        <v>3778</v>
      </c>
      <c r="H3671" t="s">
        <v>3779</v>
      </c>
      <c r="I3671" t="s">
        <v>3780</v>
      </c>
      <c r="J3671" t="s">
        <v>4396</v>
      </c>
      <c r="K3671" s="46">
        <v>10.6</v>
      </c>
      <c r="L3671" s="27">
        <v>0</v>
      </c>
      <c r="M3671" s="27">
        <v>23918.48</v>
      </c>
      <c r="N3671" s="27">
        <v>0</v>
      </c>
      <c r="O3671" s="70">
        <f t="shared" si="286"/>
        <v>23918.48</v>
      </c>
      <c r="P3671" s="76">
        <v>0</v>
      </c>
      <c r="Q3671" s="66">
        <f t="shared" si="287"/>
        <v>0</v>
      </c>
      <c r="R3671" s="63">
        <v>0</v>
      </c>
      <c r="S3671" s="27">
        <v>23918.48</v>
      </c>
      <c r="T3671" s="27">
        <v>0</v>
      </c>
      <c r="U3671" s="64">
        <f t="shared" si="288"/>
        <v>0</v>
      </c>
      <c r="V3671" s="65">
        <f t="shared" si="289"/>
        <v>23918.48</v>
      </c>
    </row>
    <row r="3672" spans="1:22" x14ac:dyDescent="0.25">
      <c r="A3672" s="1" t="s">
        <v>3740</v>
      </c>
      <c r="B3672" t="s">
        <v>68</v>
      </c>
      <c r="C3672" t="s">
        <v>2611</v>
      </c>
      <c r="D3672" t="s">
        <v>2612</v>
      </c>
      <c r="E3672" t="s">
        <v>1</v>
      </c>
      <c r="F3672">
        <f t="shared" si="285"/>
        <v>7</v>
      </c>
      <c r="G3672" t="s">
        <v>3784</v>
      </c>
      <c r="H3672" t="s">
        <v>3782</v>
      </c>
      <c r="I3672" t="s">
        <v>3785</v>
      </c>
      <c r="J3672" t="s">
        <v>4396</v>
      </c>
      <c r="K3672" s="46">
        <v>0.38059999999999999</v>
      </c>
      <c r="L3672" s="27">
        <v>0</v>
      </c>
      <c r="M3672" s="27">
        <v>858.81</v>
      </c>
      <c r="N3672" s="27">
        <v>0</v>
      </c>
      <c r="O3672" s="70">
        <f t="shared" si="286"/>
        <v>858.81</v>
      </c>
      <c r="P3672" s="76">
        <v>0</v>
      </c>
      <c r="Q3672" s="66">
        <f t="shared" si="287"/>
        <v>0</v>
      </c>
      <c r="R3672" s="63">
        <v>0</v>
      </c>
      <c r="S3672" s="27">
        <v>858.81</v>
      </c>
      <c r="T3672" s="27">
        <v>0</v>
      </c>
      <c r="U3672" s="64">
        <f t="shared" si="288"/>
        <v>0</v>
      </c>
      <c r="V3672" s="65">
        <f t="shared" si="289"/>
        <v>858.81</v>
      </c>
    </row>
    <row r="3673" spans="1:22" x14ac:dyDescent="0.25">
      <c r="A3673" s="1" t="s">
        <v>3740</v>
      </c>
      <c r="B3673" t="s">
        <v>68</v>
      </c>
      <c r="C3673" t="s">
        <v>2613</v>
      </c>
      <c r="D3673" t="s">
        <v>2614</v>
      </c>
      <c r="E3673" t="s">
        <v>1</v>
      </c>
      <c r="F3673">
        <f t="shared" si="285"/>
        <v>7</v>
      </c>
      <c r="G3673" t="s">
        <v>3778</v>
      </c>
      <c r="H3673" t="s">
        <v>3779</v>
      </c>
      <c r="I3673" t="s">
        <v>3780</v>
      </c>
      <c r="J3673" t="s">
        <v>4396</v>
      </c>
      <c r="K3673" s="46">
        <v>12.0966</v>
      </c>
      <c r="L3673" s="27">
        <v>0</v>
      </c>
      <c r="M3673" s="27">
        <v>480.48</v>
      </c>
      <c r="N3673" s="27">
        <v>0</v>
      </c>
      <c r="O3673" s="70">
        <f t="shared" si="286"/>
        <v>480.48</v>
      </c>
      <c r="P3673" s="76">
        <v>0</v>
      </c>
      <c r="Q3673" s="66">
        <f t="shared" si="287"/>
        <v>0</v>
      </c>
      <c r="R3673" s="63">
        <v>0</v>
      </c>
      <c r="S3673" s="27">
        <v>480.48</v>
      </c>
      <c r="T3673" s="27">
        <v>0</v>
      </c>
      <c r="U3673" s="64">
        <f t="shared" si="288"/>
        <v>0</v>
      </c>
      <c r="V3673" s="65">
        <f t="shared" si="289"/>
        <v>480.48</v>
      </c>
    </row>
    <row r="3674" spans="1:22" x14ac:dyDescent="0.25">
      <c r="A3674" s="1" t="s">
        <v>3740</v>
      </c>
      <c r="B3674" t="s">
        <v>68</v>
      </c>
      <c r="C3674" t="s">
        <v>2613</v>
      </c>
      <c r="D3674" t="s">
        <v>2614</v>
      </c>
      <c r="E3674" t="s">
        <v>1</v>
      </c>
      <c r="F3674">
        <f t="shared" si="285"/>
        <v>7</v>
      </c>
      <c r="G3674" t="s">
        <v>4058</v>
      </c>
      <c r="H3674" t="s">
        <v>3798</v>
      </c>
      <c r="I3674" t="s">
        <v>3785</v>
      </c>
      <c r="J3674" t="s">
        <v>4396</v>
      </c>
      <c r="K3674" s="46">
        <v>5.9935999999999998</v>
      </c>
      <c r="L3674" s="27">
        <v>0</v>
      </c>
      <c r="M3674" s="27">
        <v>238.07</v>
      </c>
      <c r="N3674" s="27">
        <v>0</v>
      </c>
      <c r="O3674" s="70">
        <f t="shared" si="286"/>
        <v>238.07</v>
      </c>
      <c r="P3674" s="76">
        <v>0</v>
      </c>
      <c r="Q3674" s="66">
        <f t="shared" si="287"/>
        <v>0</v>
      </c>
      <c r="R3674" s="63">
        <v>0</v>
      </c>
      <c r="S3674" s="27">
        <v>238.07</v>
      </c>
      <c r="T3674" s="27">
        <v>0</v>
      </c>
      <c r="U3674" s="64">
        <f t="shared" si="288"/>
        <v>0</v>
      </c>
      <c r="V3674" s="65">
        <f t="shared" si="289"/>
        <v>238.07</v>
      </c>
    </row>
    <row r="3675" spans="1:22" x14ac:dyDescent="0.25">
      <c r="A3675" s="1" t="s">
        <v>3740</v>
      </c>
      <c r="B3675" t="s">
        <v>68</v>
      </c>
      <c r="C3675" t="s">
        <v>2615</v>
      </c>
      <c r="D3675" t="s">
        <v>2616</v>
      </c>
      <c r="E3675" t="s">
        <v>1</v>
      </c>
      <c r="F3675">
        <f t="shared" si="285"/>
        <v>7</v>
      </c>
      <c r="G3675" t="s">
        <v>3778</v>
      </c>
      <c r="H3675" t="s">
        <v>3779</v>
      </c>
      <c r="I3675" t="s">
        <v>3780</v>
      </c>
      <c r="J3675" t="s">
        <v>4396</v>
      </c>
      <c r="K3675" s="46">
        <v>10.1982</v>
      </c>
      <c r="L3675" s="27">
        <v>8761.11</v>
      </c>
      <c r="M3675" s="27">
        <v>28983.79</v>
      </c>
      <c r="N3675" s="27">
        <v>16479.03</v>
      </c>
      <c r="O3675" s="70">
        <f t="shared" si="286"/>
        <v>54223.93</v>
      </c>
      <c r="P3675" s="76">
        <v>1.4452628260095601</v>
      </c>
      <c r="Q3675" s="66">
        <f t="shared" si="287"/>
        <v>23816.53</v>
      </c>
      <c r="R3675" s="63">
        <v>1</v>
      </c>
      <c r="S3675" s="27">
        <v>54223.93</v>
      </c>
      <c r="T3675" s="27">
        <v>0</v>
      </c>
      <c r="U3675" s="64">
        <f t="shared" si="288"/>
        <v>23816.53</v>
      </c>
      <c r="V3675" s="65">
        <f t="shared" si="289"/>
        <v>78040.459999999992</v>
      </c>
    </row>
    <row r="3676" spans="1:22" x14ac:dyDescent="0.25">
      <c r="A3676" s="1" t="s">
        <v>3740</v>
      </c>
      <c r="B3676" t="s">
        <v>68</v>
      </c>
      <c r="C3676" t="s">
        <v>2615</v>
      </c>
      <c r="D3676" t="s">
        <v>2616</v>
      </c>
      <c r="E3676" t="s">
        <v>1</v>
      </c>
      <c r="F3676">
        <f t="shared" si="285"/>
        <v>7</v>
      </c>
      <c r="G3676" t="s">
        <v>3798</v>
      </c>
      <c r="H3676" t="s">
        <v>3798</v>
      </c>
      <c r="I3676" t="s">
        <v>3785</v>
      </c>
      <c r="J3676" t="s">
        <v>4396</v>
      </c>
      <c r="K3676" s="46">
        <v>4.3899999999999997</v>
      </c>
      <c r="L3676" s="27">
        <v>0</v>
      </c>
      <c r="M3676" s="27">
        <v>12476.6</v>
      </c>
      <c r="N3676" s="27">
        <v>10865.07</v>
      </c>
      <c r="O3676" s="70">
        <f t="shared" si="286"/>
        <v>23341.67</v>
      </c>
      <c r="P3676" s="76">
        <v>1.4452628260095601</v>
      </c>
      <c r="Q3676" s="66">
        <f t="shared" si="287"/>
        <v>15702.88</v>
      </c>
      <c r="R3676" s="63">
        <v>1</v>
      </c>
      <c r="S3676" s="27">
        <v>23341.67</v>
      </c>
      <c r="T3676" s="27">
        <v>0</v>
      </c>
      <c r="U3676" s="64">
        <f t="shared" si="288"/>
        <v>15702.88</v>
      </c>
      <c r="V3676" s="65">
        <f t="shared" si="289"/>
        <v>39044.549999999996</v>
      </c>
    </row>
    <row r="3677" spans="1:22" x14ac:dyDescent="0.25">
      <c r="A3677" s="1" t="s">
        <v>3740</v>
      </c>
      <c r="B3677" t="s">
        <v>68</v>
      </c>
      <c r="C3677" t="s">
        <v>2615</v>
      </c>
      <c r="D3677" t="s">
        <v>2616</v>
      </c>
      <c r="E3677" t="s">
        <v>1</v>
      </c>
      <c r="F3677">
        <f t="shared" si="285"/>
        <v>7</v>
      </c>
      <c r="G3677" t="s">
        <v>4058</v>
      </c>
      <c r="H3677" t="s">
        <v>3798</v>
      </c>
      <c r="I3677" t="s">
        <v>3785</v>
      </c>
      <c r="J3677" t="s">
        <v>4396</v>
      </c>
      <c r="K3677" s="46">
        <v>1.9</v>
      </c>
      <c r="L3677" s="27">
        <v>0</v>
      </c>
      <c r="M3677" s="27">
        <v>5399.9</v>
      </c>
      <c r="N3677" s="27">
        <v>4702.42</v>
      </c>
      <c r="O3677" s="70">
        <f t="shared" si="286"/>
        <v>10102.32</v>
      </c>
      <c r="P3677" s="76">
        <v>1.4452628260095601</v>
      </c>
      <c r="Q3677" s="66">
        <f t="shared" si="287"/>
        <v>6796.23</v>
      </c>
      <c r="R3677" s="63">
        <v>1</v>
      </c>
      <c r="S3677" s="27">
        <v>10102.32</v>
      </c>
      <c r="T3677" s="27">
        <v>0</v>
      </c>
      <c r="U3677" s="64">
        <f t="shared" si="288"/>
        <v>6796.23</v>
      </c>
      <c r="V3677" s="65">
        <f t="shared" si="289"/>
        <v>16898.55</v>
      </c>
    </row>
    <row r="3678" spans="1:22" x14ac:dyDescent="0.25">
      <c r="A3678" s="1" t="s">
        <v>3740</v>
      </c>
      <c r="B3678" t="s">
        <v>68</v>
      </c>
      <c r="C3678" t="s">
        <v>2615</v>
      </c>
      <c r="D3678" t="s">
        <v>2616</v>
      </c>
      <c r="E3678" t="s">
        <v>1</v>
      </c>
      <c r="F3678">
        <f t="shared" si="285"/>
        <v>7</v>
      </c>
      <c r="G3678" t="s">
        <v>3900</v>
      </c>
      <c r="H3678" t="s">
        <v>3779</v>
      </c>
      <c r="I3678" t="s">
        <v>3780</v>
      </c>
      <c r="J3678" t="s">
        <v>4396</v>
      </c>
      <c r="K3678" s="46">
        <v>4.0183</v>
      </c>
      <c r="L3678" s="27">
        <v>3452.07</v>
      </c>
      <c r="M3678" s="27">
        <v>11420.21</v>
      </c>
      <c r="N3678" s="27">
        <v>6493.06</v>
      </c>
      <c r="O3678" s="70">
        <f t="shared" si="286"/>
        <v>21365.34</v>
      </c>
      <c r="P3678" s="76">
        <v>1.4452628260095601</v>
      </c>
      <c r="Q3678" s="66">
        <f t="shared" si="287"/>
        <v>9384.18</v>
      </c>
      <c r="R3678" s="63">
        <v>1</v>
      </c>
      <c r="S3678" s="27">
        <v>21365.34</v>
      </c>
      <c r="T3678" s="27">
        <v>0</v>
      </c>
      <c r="U3678" s="64">
        <f t="shared" si="288"/>
        <v>9384.18</v>
      </c>
      <c r="V3678" s="65">
        <f t="shared" si="289"/>
        <v>30749.52</v>
      </c>
    </row>
    <row r="3679" spans="1:22" x14ac:dyDescent="0.25">
      <c r="A3679" s="1" t="s">
        <v>3740</v>
      </c>
      <c r="B3679" t="s">
        <v>68</v>
      </c>
      <c r="C3679" t="s">
        <v>2615</v>
      </c>
      <c r="D3679" t="s">
        <v>2616</v>
      </c>
      <c r="E3679" t="s">
        <v>1</v>
      </c>
      <c r="F3679">
        <f t="shared" si="285"/>
        <v>7</v>
      </c>
      <c r="G3679" t="s">
        <v>3920</v>
      </c>
      <c r="H3679" t="s">
        <v>3782</v>
      </c>
      <c r="I3679" t="s">
        <v>3785</v>
      </c>
      <c r="J3679" t="s">
        <v>4396</v>
      </c>
      <c r="K3679" s="46">
        <v>2.0392999999999999</v>
      </c>
      <c r="L3679" s="27">
        <v>0</v>
      </c>
      <c r="M3679" s="27">
        <v>5795.79</v>
      </c>
      <c r="N3679" s="27">
        <v>5047.1899999999996</v>
      </c>
      <c r="O3679" s="70">
        <f t="shared" si="286"/>
        <v>10842.98</v>
      </c>
      <c r="P3679" s="76">
        <v>1.4452628260095601</v>
      </c>
      <c r="Q3679" s="66">
        <f t="shared" si="287"/>
        <v>7294.52</v>
      </c>
      <c r="R3679" s="63">
        <v>1</v>
      </c>
      <c r="S3679" s="27">
        <v>10842.98</v>
      </c>
      <c r="T3679" s="27">
        <v>0</v>
      </c>
      <c r="U3679" s="64">
        <f t="shared" si="288"/>
        <v>7294.52</v>
      </c>
      <c r="V3679" s="65">
        <f t="shared" si="289"/>
        <v>18137.5</v>
      </c>
    </row>
    <row r="3680" spans="1:22" x14ac:dyDescent="0.25">
      <c r="A3680" s="1" t="s">
        <v>3740</v>
      </c>
      <c r="B3680" t="s">
        <v>68</v>
      </c>
      <c r="C3680" t="s">
        <v>2615</v>
      </c>
      <c r="D3680" t="s">
        <v>2616</v>
      </c>
      <c r="E3680" t="s">
        <v>1</v>
      </c>
      <c r="F3680">
        <f t="shared" si="285"/>
        <v>7</v>
      </c>
      <c r="G3680" t="s">
        <v>4176</v>
      </c>
      <c r="H3680" t="s">
        <v>3782</v>
      </c>
      <c r="I3680" t="s">
        <v>3785</v>
      </c>
      <c r="J3680" t="s">
        <v>4396</v>
      </c>
      <c r="K3680" s="46">
        <v>0.80379999999999996</v>
      </c>
      <c r="L3680" s="27">
        <v>0</v>
      </c>
      <c r="M3680" s="27">
        <v>2284.44</v>
      </c>
      <c r="N3680" s="27">
        <v>1989.37</v>
      </c>
      <c r="O3680" s="70">
        <f t="shared" si="286"/>
        <v>4273.8099999999995</v>
      </c>
      <c r="P3680" s="76">
        <v>1.4452628260095601</v>
      </c>
      <c r="Q3680" s="66">
        <f t="shared" si="287"/>
        <v>2875.16</v>
      </c>
      <c r="R3680" s="63">
        <v>1</v>
      </c>
      <c r="S3680" s="27">
        <v>4273.8099999999995</v>
      </c>
      <c r="T3680" s="27">
        <v>0</v>
      </c>
      <c r="U3680" s="64">
        <f t="shared" si="288"/>
        <v>2875.16</v>
      </c>
      <c r="V3680" s="65">
        <f t="shared" si="289"/>
        <v>7148.9699999999993</v>
      </c>
    </row>
    <row r="3681" spans="1:22" x14ac:dyDescent="0.25">
      <c r="A3681" s="1" t="s">
        <v>3740</v>
      </c>
      <c r="B3681" t="s">
        <v>68</v>
      </c>
      <c r="C3681" t="s">
        <v>2615</v>
      </c>
      <c r="D3681" t="s">
        <v>2616</v>
      </c>
      <c r="E3681" t="s">
        <v>1</v>
      </c>
      <c r="F3681">
        <f t="shared" si="285"/>
        <v>7</v>
      </c>
      <c r="G3681" t="s">
        <v>3784</v>
      </c>
      <c r="H3681" t="s">
        <v>3782</v>
      </c>
      <c r="I3681" t="s">
        <v>3785</v>
      </c>
      <c r="J3681" t="s">
        <v>4396</v>
      </c>
      <c r="K3681" s="46">
        <v>0.93879999999999997</v>
      </c>
      <c r="L3681" s="27">
        <v>0</v>
      </c>
      <c r="M3681" s="27">
        <v>2668.12</v>
      </c>
      <c r="N3681" s="27">
        <v>2323.4899999999998</v>
      </c>
      <c r="O3681" s="70">
        <f t="shared" si="286"/>
        <v>4991.6099999999997</v>
      </c>
      <c r="P3681" s="76">
        <v>1.4452628260095601</v>
      </c>
      <c r="Q3681" s="66">
        <f t="shared" si="287"/>
        <v>3358.05</v>
      </c>
      <c r="R3681" s="63">
        <v>1</v>
      </c>
      <c r="S3681" s="27">
        <v>4991.6099999999997</v>
      </c>
      <c r="T3681" s="27">
        <v>0</v>
      </c>
      <c r="U3681" s="64">
        <f t="shared" si="288"/>
        <v>3358.05</v>
      </c>
      <c r="V3681" s="65">
        <f t="shared" si="289"/>
        <v>8349.66</v>
      </c>
    </row>
    <row r="3682" spans="1:22" x14ac:dyDescent="0.25">
      <c r="A3682" s="1" t="s">
        <v>3740</v>
      </c>
      <c r="B3682" t="s">
        <v>68</v>
      </c>
      <c r="C3682" t="s">
        <v>2615</v>
      </c>
      <c r="D3682" t="s">
        <v>2616</v>
      </c>
      <c r="E3682" t="s">
        <v>1</v>
      </c>
      <c r="F3682">
        <f t="shared" si="285"/>
        <v>7</v>
      </c>
      <c r="G3682" t="s">
        <v>3793</v>
      </c>
      <c r="H3682" t="s">
        <v>3782</v>
      </c>
      <c r="I3682" t="s">
        <v>3785</v>
      </c>
      <c r="J3682" t="s">
        <v>4396</v>
      </c>
      <c r="K3682" s="46">
        <v>0.31580000000000003</v>
      </c>
      <c r="L3682" s="27">
        <v>0</v>
      </c>
      <c r="M3682" s="27">
        <v>897.52</v>
      </c>
      <c r="N3682" s="27">
        <v>781.58999999999992</v>
      </c>
      <c r="O3682" s="70">
        <f t="shared" si="286"/>
        <v>1679.11</v>
      </c>
      <c r="P3682" s="76">
        <v>1.4452628260095601</v>
      </c>
      <c r="Q3682" s="66">
        <f t="shared" si="287"/>
        <v>1129.5999999999999</v>
      </c>
      <c r="R3682" s="63">
        <v>1</v>
      </c>
      <c r="S3682" s="27">
        <v>1679.1100000000001</v>
      </c>
      <c r="T3682" s="27">
        <v>0</v>
      </c>
      <c r="U3682" s="64">
        <f t="shared" si="288"/>
        <v>1129.5999999999999</v>
      </c>
      <c r="V3682" s="65">
        <f t="shared" si="289"/>
        <v>2808.71</v>
      </c>
    </row>
    <row r="3683" spans="1:22" x14ac:dyDescent="0.25">
      <c r="A3683" s="1" t="s">
        <v>3740</v>
      </c>
      <c r="B3683" t="s">
        <v>68</v>
      </c>
      <c r="C3683" t="s">
        <v>2615</v>
      </c>
      <c r="D3683" t="s">
        <v>2616</v>
      </c>
      <c r="E3683" t="s">
        <v>1</v>
      </c>
      <c r="F3683">
        <f t="shared" si="285"/>
        <v>7</v>
      </c>
      <c r="G3683" t="s">
        <v>4045</v>
      </c>
      <c r="H3683" t="s">
        <v>3798</v>
      </c>
      <c r="I3683" t="s">
        <v>3785</v>
      </c>
      <c r="J3683" t="s">
        <v>4396</v>
      </c>
      <c r="K3683" s="46">
        <v>0.56000000000000005</v>
      </c>
      <c r="L3683" s="27">
        <v>0</v>
      </c>
      <c r="M3683" s="27">
        <v>1591.55</v>
      </c>
      <c r="N3683" s="27">
        <v>1385.98</v>
      </c>
      <c r="O3683" s="70">
        <f t="shared" si="286"/>
        <v>2977.5299999999997</v>
      </c>
      <c r="P3683" s="76">
        <v>1.4452628260095601</v>
      </c>
      <c r="Q3683" s="66">
        <f t="shared" si="287"/>
        <v>2003.11</v>
      </c>
      <c r="R3683" s="63">
        <v>1</v>
      </c>
      <c r="S3683" s="27">
        <v>2977.53</v>
      </c>
      <c r="T3683" s="27">
        <v>0</v>
      </c>
      <c r="U3683" s="64">
        <f t="shared" si="288"/>
        <v>2003.11</v>
      </c>
      <c r="V3683" s="65">
        <f t="shared" si="289"/>
        <v>4980.6400000000003</v>
      </c>
    </row>
    <row r="3684" spans="1:22" x14ac:dyDescent="0.25">
      <c r="A3684" s="1" t="s">
        <v>3740</v>
      </c>
      <c r="B3684" t="s">
        <v>68</v>
      </c>
      <c r="C3684" t="s">
        <v>2615</v>
      </c>
      <c r="D3684" t="s">
        <v>2616</v>
      </c>
      <c r="E3684" t="s">
        <v>1</v>
      </c>
      <c r="F3684">
        <f t="shared" si="285"/>
        <v>7</v>
      </c>
      <c r="G3684" t="s">
        <v>4072</v>
      </c>
      <c r="H3684" t="s">
        <v>3798</v>
      </c>
      <c r="I3684" t="s">
        <v>3785</v>
      </c>
      <c r="J3684" t="s">
        <v>4396</v>
      </c>
      <c r="K3684" s="46">
        <v>0.8</v>
      </c>
      <c r="L3684" s="27">
        <v>0</v>
      </c>
      <c r="M3684" s="27">
        <v>2273.64</v>
      </c>
      <c r="N3684" s="27">
        <v>1979.9700000000003</v>
      </c>
      <c r="O3684" s="70">
        <f t="shared" si="286"/>
        <v>4253.6100000000006</v>
      </c>
      <c r="P3684" s="76">
        <v>1.4452628260095601</v>
      </c>
      <c r="Q3684" s="66">
        <f t="shared" si="287"/>
        <v>2861.58</v>
      </c>
      <c r="R3684" s="63">
        <v>1</v>
      </c>
      <c r="S3684" s="27">
        <v>4253.6099999999997</v>
      </c>
      <c r="T3684" s="27">
        <v>0</v>
      </c>
      <c r="U3684" s="64">
        <f t="shared" si="288"/>
        <v>2861.58</v>
      </c>
      <c r="V3684" s="65">
        <f t="shared" si="289"/>
        <v>7115.19</v>
      </c>
    </row>
    <row r="3685" spans="1:22" x14ac:dyDescent="0.25">
      <c r="A3685" s="1" t="s">
        <v>3740</v>
      </c>
      <c r="B3685" t="s">
        <v>68</v>
      </c>
      <c r="C3685" t="s">
        <v>2617</v>
      </c>
      <c r="D3685" t="s">
        <v>2618</v>
      </c>
      <c r="E3685" t="s">
        <v>1</v>
      </c>
      <c r="F3685">
        <f t="shared" si="285"/>
        <v>7</v>
      </c>
      <c r="G3685" t="s">
        <v>3778</v>
      </c>
      <c r="H3685" t="s">
        <v>3779</v>
      </c>
      <c r="I3685" t="s">
        <v>3780</v>
      </c>
      <c r="J3685" t="s">
        <v>4396</v>
      </c>
      <c r="K3685" s="46">
        <v>13.548400000000001</v>
      </c>
      <c r="L3685" s="27">
        <v>7917.48</v>
      </c>
      <c r="M3685" s="27">
        <v>36652.69</v>
      </c>
      <c r="N3685" s="27">
        <v>7504.7300000000005</v>
      </c>
      <c r="O3685" s="70">
        <f t="shared" si="286"/>
        <v>52074.9</v>
      </c>
      <c r="P3685" s="76">
        <v>1.4452626325612175</v>
      </c>
      <c r="Q3685" s="66">
        <f t="shared" si="287"/>
        <v>10846.31</v>
      </c>
      <c r="R3685" s="63">
        <v>1</v>
      </c>
      <c r="S3685" s="27">
        <v>52074.9</v>
      </c>
      <c r="T3685" s="27">
        <v>0</v>
      </c>
      <c r="U3685" s="64">
        <f t="shared" si="288"/>
        <v>10846.31</v>
      </c>
      <c r="V3685" s="65">
        <f t="shared" si="289"/>
        <v>62921.21</v>
      </c>
    </row>
    <row r="3686" spans="1:22" x14ac:dyDescent="0.25">
      <c r="A3686" s="1" t="s">
        <v>3740</v>
      </c>
      <c r="B3686" t="s">
        <v>68</v>
      </c>
      <c r="C3686" t="s">
        <v>2617</v>
      </c>
      <c r="D3686" t="s">
        <v>2618</v>
      </c>
      <c r="E3686" t="s">
        <v>1</v>
      </c>
      <c r="F3686">
        <f t="shared" si="285"/>
        <v>7</v>
      </c>
      <c r="G3686" t="s">
        <v>4177</v>
      </c>
      <c r="H3686" t="s">
        <v>3782</v>
      </c>
      <c r="I3686" t="s">
        <v>3785</v>
      </c>
      <c r="J3686" t="s">
        <v>4396</v>
      </c>
      <c r="K3686" s="46">
        <v>1.4516</v>
      </c>
      <c r="L3686" s="27">
        <v>0</v>
      </c>
      <c r="M3686" s="27">
        <v>3927.04</v>
      </c>
      <c r="N3686" s="27">
        <v>1652.36</v>
      </c>
      <c r="O3686" s="70">
        <f t="shared" si="286"/>
        <v>5579.4</v>
      </c>
      <c r="P3686" s="76">
        <v>1.4452626325612175</v>
      </c>
      <c r="Q3686" s="66">
        <f t="shared" si="287"/>
        <v>2388.09</v>
      </c>
      <c r="R3686" s="63">
        <v>1</v>
      </c>
      <c r="S3686" s="27">
        <v>5579.4</v>
      </c>
      <c r="T3686" s="27">
        <v>0</v>
      </c>
      <c r="U3686" s="64">
        <f t="shared" si="288"/>
        <v>2388.09</v>
      </c>
      <c r="V3686" s="65">
        <f t="shared" si="289"/>
        <v>7967.49</v>
      </c>
    </row>
    <row r="3687" spans="1:22" x14ac:dyDescent="0.25">
      <c r="A3687" s="1" t="s">
        <v>3740</v>
      </c>
      <c r="B3687" t="s">
        <v>68</v>
      </c>
      <c r="C3687" t="s">
        <v>2619</v>
      </c>
      <c r="D3687" t="s">
        <v>2620</v>
      </c>
      <c r="E3687" t="s">
        <v>1</v>
      </c>
      <c r="F3687">
        <f t="shared" si="285"/>
        <v>7</v>
      </c>
      <c r="G3687" t="s">
        <v>3778</v>
      </c>
      <c r="H3687" t="s">
        <v>3779</v>
      </c>
      <c r="I3687" t="s">
        <v>3780</v>
      </c>
      <c r="J3687" t="s">
        <v>4396</v>
      </c>
      <c r="K3687" s="46">
        <v>7.0236999999999998</v>
      </c>
      <c r="L3687" s="27">
        <v>153265.23000000001</v>
      </c>
      <c r="M3687" s="27">
        <v>85385.31</v>
      </c>
      <c r="N3687" s="27">
        <v>207984.80000000002</v>
      </c>
      <c r="O3687" s="70">
        <f t="shared" si="286"/>
        <v>446635.34</v>
      </c>
      <c r="P3687" s="76">
        <v>1.445262759077929</v>
      </c>
      <c r="Q3687" s="66">
        <f t="shared" si="287"/>
        <v>300592.69</v>
      </c>
      <c r="R3687" s="63">
        <v>1</v>
      </c>
      <c r="S3687" s="27">
        <v>446635.34</v>
      </c>
      <c r="T3687" s="27">
        <v>0</v>
      </c>
      <c r="U3687" s="64">
        <f t="shared" si="288"/>
        <v>300592.69</v>
      </c>
      <c r="V3687" s="65">
        <f t="shared" si="289"/>
        <v>747228.03</v>
      </c>
    </row>
    <row r="3688" spans="1:22" x14ac:dyDescent="0.25">
      <c r="A3688" s="1" t="s">
        <v>3740</v>
      </c>
      <c r="B3688" t="s">
        <v>68</v>
      </c>
      <c r="C3688" t="s">
        <v>2619</v>
      </c>
      <c r="D3688" t="s">
        <v>2620</v>
      </c>
      <c r="E3688" t="s">
        <v>1</v>
      </c>
      <c r="F3688">
        <f t="shared" si="285"/>
        <v>7</v>
      </c>
      <c r="G3688" t="s">
        <v>3799</v>
      </c>
      <c r="H3688" t="s">
        <v>3782</v>
      </c>
      <c r="I3688" t="s">
        <v>3785</v>
      </c>
      <c r="J3688" t="s">
        <v>4396</v>
      </c>
      <c r="K3688" s="46">
        <v>0.40689999999999998</v>
      </c>
      <c r="L3688" s="27">
        <v>0</v>
      </c>
      <c r="M3688" s="27">
        <v>4946.58</v>
      </c>
      <c r="N3688" s="27">
        <v>20928.09</v>
      </c>
      <c r="O3688" s="70">
        <f t="shared" si="286"/>
        <v>25874.67</v>
      </c>
      <c r="P3688" s="76">
        <v>1.445262759077929</v>
      </c>
      <c r="Q3688" s="66">
        <f t="shared" si="287"/>
        <v>30246.59</v>
      </c>
      <c r="R3688" s="63">
        <v>1</v>
      </c>
      <c r="S3688" s="27">
        <v>25874.67</v>
      </c>
      <c r="T3688" s="27">
        <v>0</v>
      </c>
      <c r="U3688" s="64">
        <f t="shared" si="288"/>
        <v>30246.59</v>
      </c>
      <c r="V3688" s="65">
        <f t="shared" si="289"/>
        <v>56121.259999999995</v>
      </c>
    </row>
    <row r="3689" spans="1:22" x14ac:dyDescent="0.25">
      <c r="A3689" s="1" t="s">
        <v>3740</v>
      </c>
      <c r="B3689" t="s">
        <v>68</v>
      </c>
      <c r="C3689" t="s">
        <v>2619</v>
      </c>
      <c r="D3689" t="s">
        <v>2620</v>
      </c>
      <c r="E3689" t="s">
        <v>1</v>
      </c>
      <c r="F3689">
        <f t="shared" si="285"/>
        <v>7</v>
      </c>
      <c r="G3689" t="s">
        <v>4003</v>
      </c>
      <c r="H3689" t="s">
        <v>3782</v>
      </c>
      <c r="I3689" t="s">
        <v>3783</v>
      </c>
      <c r="J3689" t="s">
        <v>4396</v>
      </c>
      <c r="K3689" s="46">
        <v>1.2307999999999999</v>
      </c>
      <c r="L3689" s="27">
        <v>63303.75</v>
      </c>
      <c r="M3689" s="27">
        <v>14962.52</v>
      </c>
      <c r="N3689" s="27">
        <v>0</v>
      </c>
      <c r="O3689" s="70">
        <f t="shared" si="286"/>
        <v>78266.27</v>
      </c>
      <c r="P3689" s="76">
        <v>0</v>
      </c>
      <c r="Q3689" s="66">
        <f t="shared" si="287"/>
        <v>0</v>
      </c>
      <c r="R3689" s="63">
        <v>1</v>
      </c>
      <c r="S3689" s="27">
        <v>78266.27</v>
      </c>
      <c r="T3689" s="27">
        <v>0</v>
      </c>
      <c r="U3689" s="64">
        <f t="shared" si="288"/>
        <v>0</v>
      </c>
      <c r="V3689" s="65">
        <f t="shared" si="289"/>
        <v>78266.27</v>
      </c>
    </row>
    <row r="3690" spans="1:22" x14ac:dyDescent="0.25">
      <c r="A3690" s="1" t="s">
        <v>3740</v>
      </c>
      <c r="B3690" t="s">
        <v>68</v>
      </c>
      <c r="C3690" t="s">
        <v>2619</v>
      </c>
      <c r="D3690" t="s">
        <v>2620</v>
      </c>
      <c r="E3690" t="s">
        <v>1</v>
      </c>
      <c r="F3690">
        <f t="shared" si="285"/>
        <v>7</v>
      </c>
      <c r="G3690" t="s">
        <v>4077</v>
      </c>
      <c r="H3690" t="s">
        <v>3782</v>
      </c>
      <c r="I3690" t="s">
        <v>3783</v>
      </c>
      <c r="J3690" t="s">
        <v>4396</v>
      </c>
      <c r="K3690" s="46">
        <v>1.4171</v>
      </c>
      <c r="L3690" s="27">
        <v>72885.72</v>
      </c>
      <c r="M3690" s="27">
        <v>17227.32</v>
      </c>
      <c r="N3690" s="27">
        <v>0</v>
      </c>
      <c r="O3690" s="70">
        <f t="shared" si="286"/>
        <v>90113.040000000008</v>
      </c>
      <c r="P3690" s="76">
        <v>0</v>
      </c>
      <c r="Q3690" s="66">
        <f t="shared" si="287"/>
        <v>0</v>
      </c>
      <c r="R3690" s="63">
        <v>1</v>
      </c>
      <c r="S3690" s="27">
        <v>90113.040000000008</v>
      </c>
      <c r="T3690" s="27">
        <v>0</v>
      </c>
      <c r="U3690" s="64">
        <f t="shared" si="288"/>
        <v>0</v>
      </c>
      <c r="V3690" s="65">
        <f t="shared" si="289"/>
        <v>90113.040000000008</v>
      </c>
    </row>
    <row r="3691" spans="1:22" x14ac:dyDescent="0.25">
      <c r="A3691" s="1" t="s">
        <v>3740</v>
      </c>
      <c r="B3691" t="s">
        <v>68</v>
      </c>
      <c r="C3691" t="s">
        <v>2619</v>
      </c>
      <c r="D3691" t="s">
        <v>2620</v>
      </c>
      <c r="E3691" t="s">
        <v>1</v>
      </c>
      <c r="F3691">
        <f t="shared" si="285"/>
        <v>7</v>
      </c>
      <c r="G3691" t="s">
        <v>3834</v>
      </c>
      <c r="H3691" t="s">
        <v>3782</v>
      </c>
      <c r="I3691" t="s">
        <v>3785</v>
      </c>
      <c r="J3691" t="s">
        <v>4396</v>
      </c>
      <c r="K3691" s="46">
        <v>1.32E-2</v>
      </c>
      <c r="L3691" s="27">
        <v>0</v>
      </c>
      <c r="M3691" s="27">
        <v>160.47</v>
      </c>
      <c r="N3691" s="27">
        <v>678.92</v>
      </c>
      <c r="O3691" s="70">
        <f t="shared" si="286"/>
        <v>839.39</v>
      </c>
      <c r="P3691" s="76">
        <v>1.445262759077929</v>
      </c>
      <c r="Q3691" s="66">
        <f t="shared" si="287"/>
        <v>981.22</v>
      </c>
      <c r="R3691" s="63">
        <v>1</v>
      </c>
      <c r="S3691" s="27">
        <v>839.39</v>
      </c>
      <c r="T3691" s="27">
        <v>0</v>
      </c>
      <c r="U3691" s="64">
        <f t="shared" si="288"/>
        <v>981.22</v>
      </c>
      <c r="V3691" s="65">
        <f t="shared" si="289"/>
        <v>1820.6100000000001</v>
      </c>
    </row>
    <row r="3692" spans="1:22" x14ac:dyDescent="0.25">
      <c r="A3692" s="1" t="s">
        <v>3740</v>
      </c>
      <c r="B3692" t="s">
        <v>68</v>
      </c>
      <c r="C3692" t="s">
        <v>2619</v>
      </c>
      <c r="D3692" t="s">
        <v>2620</v>
      </c>
      <c r="E3692" t="s">
        <v>1</v>
      </c>
      <c r="F3692">
        <f t="shared" si="285"/>
        <v>7</v>
      </c>
      <c r="G3692" t="s">
        <v>4000</v>
      </c>
      <c r="H3692" t="s">
        <v>3782</v>
      </c>
      <c r="I3692" t="s">
        <v>3785</v>
      </c>
      <c r="J3692" t="s">
        <v>4396</v>
      </c>
      <c r="K3692" s="46">
        <v>0.62160000000000004</v>
      </c>
      <c r="L3692" s="27">
        <v>0</v>
      </c>
      <c r="M3692" s="27">
        <v>7556.63</v>
      </c>
      <c r="N3692" s="27">
        <v>31970.76</v>
      </c>
      <c r="O3692" s="70">
        <f t="shared" si="286"/>
        <v>39527.39</v>
      </c>
      <c r="P3692" s="76">
        <v>1.445262759077929</v>
      </c>
      <c r="Q3692" s="66">
        <f t="shared" si="287"/>
        <v>46206.15</v>
      </c>
      <c r="R3692" s="63">
        <v>1</v>
      </c>
      <c r="S3692" s="27">
        <v>39527.389999999992</v>
      </c>
      <c r="T3692" s="27">
        <v>0</v>
      </c>
      <c r="U3692" s="64">
        <f t="shared" si="288"/>
        <v>46206.15</v>
      </c>
      <c r="V3692" s="65">
        <f t="shared" si="289"/>
        <v>85733.54</v>
      </c>
    </row>
    <row r="3693" spans="1:22" x14ac:dyDescent="0.25">
      <c r="A3693" s="1" t="s">
        <v>3740</v>
      </c>
      <c r="B3693" t="s">
        <v>68</v>
      </c>
      <c r="C3693" t="s">
        <v>2619</v>
      </c>
      <c r="D3693" t="s">
        <v>2620</v>
      </c>
      <c r="E3693" t="s">
        <v>1</v>
      </c>
      <c r="F3693">
        <f t="shared" si="285"/>
        <v>7</v>
      </c>
      <c r="G3693" t="s">
        <v>3787</v>
      </c>
      <c r="H3693" t="s">
        <v>3782</v>
      </c>
      <c r="I3693" t="s">
        <v>3785</v>
      </c>
      <c r="J3693" t="s">
        <v>4396</v>
      </c>
      <c r="K3693" s="46">
        <v>1.6673</v>
      </c>
      <c r="L3693" s="27">
        <v>0</v>
      </c>
      <c r="M3693" s="27">
        <v>20268.939999999999</v>
      </c>
      <c r="N3693" s="27">
        <v>85754.26</v>
      </c>
      <c r="O3693" s="70">
        <f t="shared" si="286"/>
        <v>106023.2</v>
      </c>
      <c r="P3693" s="76">
        <v>1.445262759077929</v>
      </c>
      <c r="Q3693" s="66">
        <f t="shared" si="287"/>
        <v>123937.44</v>
      </c>
      <c r="R3693" s="63">
        <v>1</v>
      </c>
      <c r="S3693" s="27">
        <v>106023.2</v>
      </c>
      <c r="T3693" s="27">
        <v>0</v>
      </c>
      <c r="U3693" s="64">
        <f t="shared" si="288"/>
        <v>123937.44</v>
      </c>
      <c r="V3693" s="65">
        <f t="shared" si="289"/>
        <v>229960.64</v>
      </c>
    </row>
    <row r="3694" spans="1:22" x14ac:dyDescent="0.25">
      <c r="A3694" s="1" t="s">
        <v>3740</v>
      </c>
      <c r="B3694" t="s">
        <v>68</v>
      </c>
      <c r="C3694" t="s">
        <v>2621</v>
      </c>
      <c r="D3694" t="s">
        <v>2622</v>
      </c>
      <c r="E3694" t="s">
        <v>1</v>
      </c>
      <c r="F3694">
        <f t="shared" si="285"/>
        <v>7</v>
      </c>
      <c r="G3694" t="s">
        <v>3778</v>
      </c>
      <c r="H3694" t="s">
        <v>3779</v>
      </c>
      <c r="I3694" t="s">
        <v>3780</v>
      </c>
      <c r="J3694" t="s">
        <v>4396</v>
      </c>
      <c r="K3694" s="46">
        <v>13.5365</v>
      </c>
      <c r="L3694" s="27">
        <v>1805.2200000000012</v>
      </c>
      <c r="M3694" s="27">
        <v>81626.990000000005</v>
      </c>
      <c r="N3694" s="27">
        <v>984.70999999999992</v>
      </c>
      <c r="O3694" s="70">
        <f t="shared" si="286"/>
        <v>84416.920000000013</v>
      </c>
      <c r="P3694" s="76">
        <v>1.4452628162372889</v>
      </c>
      <c r="Q3694" s="66">
        <f t="shared" si="287"/>
        <v>1423.16</v>
      </c>
      <c r="R3694" s="63">
        <v>1</v>
      </c>
      <c r="S3694" s="27">
        <v>84416.920000000013</v>
      </c>
      <c r="T3694" s="27">
        <v>0</v>
      </c>
      <c r="U3694" s="64">
        <f t="shared" si="288"/>
        <v>1423.16</v>
      </c>
      <c r="V3694" s="65">
        <f t="shared" si="289"/>
        <v>85840.080000000016</v>
      </c>
    </row>
    <row r="3695" spans="1:22" x14ac:dyDescent="0.25">
      <c r="A3695" s="1" t="s">
        <v>3740</v>
      </c>
      <c r="B3695" t="s">
        <v>68</v>
      </c>
      <c r="C3695" t="s">
        <v>2621</v>
      </c>
      <c r="D3695" t="s">
        <v>2622</v>
      </c>
      <c r="E3695" t="s">
        <v>1</v>
      </c>
      <c r="F3695">
        <f t="shared" si="285"/>
        <v>7</v>
      </c>
      <c r="G3695" t="s">
        <v>3900</v>
      </c>
      <c r="H3695" t="s">
        <v>3779</v>
      </c>
      <c r="I3695" t="s">
        <v>3780</v>
      </c>
      <c r="J3695" t="s">
        <v>4396</v>
      </c>
      <c r="K3695" s="46">
        <v>3.4552</v>
      </c>
      <c r="L3695" s="27">
        <v>460.73</v>
      </c>
      <c r="M3695" s="27">
        <v>20835.34</v>
      </c>
      <c r="N3695" s="27">
        <v>251.39999999999998</v>
      </c>
      <c r="O3695" s="70">
        <f t="shared" si="286"/>
        <v>21547.47</v>
      </c>
      <c r="P3695" s="76">
        <v>1.4452628162372889</v>
      </c>
      <c r="Q3695" s="66">
        <f t="shared" si="287"/>
        <v>363.34</v>
      </c>
      <c r="R3695" s="63">
        <v>1</v>
      </c>
      <c r="S3695" s="27">
        <v>21547.47</v>
      </c>
      <c r="T3695" s="27">
        <v>0</v>
      </c>
      <c r="U3695" s="64">
        <f t="shared" si="288"/>
        <v>363.34</v>
      </c>
      <c r="V3695" s="65">
        <f t="shared" si="289"/>
        <v>21910.81</v>
      </c>
    </row>
    <row r="3696" spans="1:22" x14ac:dyDescent="0.25">
      <c r="A3696" s="1" t="s">
        <v>3740</v>
      </c>
      <c r="B3696" t="s">
        <v>68</v>
      </c>
      <c r="C3696" t="s">
        <v>2621</v>
      </c>
      <c r="D3696" t="s">
        <v>2622</v>
      </c>
      <c r="E3696" t="s">
        <v>1</v>
      </c>
      <c r="F3696">
        <f t="shared" si="285"/>
        <v>7</v>
      </c>
      <c r="G3696" t="s">
        <v>4134</v>
      </c>
      <c r="H3696" t="s">
        <v>3798</v>
      </c>
      <c r="I3696" t="s">
        <v>3785</v>
      </c>
      <c r="J3696" t="s">
        <v>4396</v>
      </c>
      <c r="K3696" s="46">
        <v>4.6067</v>
      </c>
      <c r="L3696" s="27">
        <v>0</v>
      </c>
      <c r="M3696" s="27">
        <v>27779.05</v>
      </c>
      <c r="N3696" s="27">
        <v>1180.4899999999998</v>
      </c>
      <c r="O3696" s="70">
        <f t="shared" si="286"/>
        <v>28959.54</v>
      </c>
      <c r="P3696" s="76">
        <v>1.4452628162372889</v>
      </c>
      <c r="Q3696" s="66">
        <f t="shared" si="287"/>
        <v>1706.12</v>
      </c>
      <c r="R3696" s="63">
        <v>1</v>
      </c>
      <c r="S3696" s="27">
        <v>28959.54</v>
      </c>
      <c r="T3696" s="27">
        <v>0</v>
      </c>
      <c r="U3696" s="64">
        <f t="shared" si="288"/>
        <v>1706.12</v>
      </c>
      <c r="V3696" s="65">
        <f t="shared" si="289"/>
        <v>30665.66</v>
      </c>
    </row>
    <row r="3697" spans="1:22" x14ac:dyDescent="0.25">
      <c r="A3697" s="1" t="s">
        <v>3740</v>
      </c>
      <c r="B3697" t="s">
        <v>68</v>
      </c>
      <c r="C3697" t="s">
        <v>2621</v>
      </c>
      <c r="D3697" t="s">
        <v>2622</v>
      </c>
      <c r="E3697" t="s">
        <v>1</v>
      </c>
      <c r="F3697">
        <f t="shared" si="285"/>
        <v>7</v>
      </c>
      <c r="G3697" t="s">
        <v>3920</v>
      </c>
      <c r="H3697" t="s">
        <v>3782</v>
      </c>
      <c r="I3697" t="s">
        <v>3785</v>
      </c>
      <c r="J3697" t="s">
        <v>4396</v>
      </c>
      <c r="K3697" s="46">
        <v>2.0301999999999998</v>
      </c>
      <c r="L3697" s="27">
        <v>0</v>
      </c>
      <c r="M3697" s="27">
        <v>12242.39</v>
      </c>
      <c r="N3697" s="27">
        <v>387.07000000000016</v>
      </c>
      <c r="O3697" s="70">
        <f t="shared" si="286"/>
        <v>12629.46</v>
      </c>
      <c r="P3697" s="76">
        <v>1.4452628162372889</v>
      </c>
      <c r="Q3697" s="66">
        <f t="shared" si="287"/>
        <v>559.41999999999996</v>
      </c>
      <c r="R3697" s="63">
        <v>1</v>
      </c>
      <c r="S3697" s="27">
        <v>12629.46</v>
      </c>
      <c r="T3697" s="27">
        <v>0</v>
      </c>
      <c r="U3697" s="64">
        <f t="shared" si="288"/>
        <v>559.41999999999996</v>
      </c>
      <c r="V3697" s="65">
        <f t="shared" si="289"/>
        <v>13188.88</v>
      </c>
    </row>
    <row r="3698" spans="1:22" x14ac:dyDescent="0.25">
      <c r="A3698" s="1" t="s">
        <v>3740</v>
      </c>
      <c r="B3698" t="s">
        <v>68</v>
      </c>
      <c r="C3698" t="s">
        <v>2623</v>
      </c>
      <c r="D3698" t="s">
        <v>2624</v>
      </c>
      <c r="E3698" t="s">
        <v>1</v>
      </c>
      <c r="F3698">
        <f t="shared" si="285"/>
        <v>7</v>
      </c>
      <c r="G3698" t="s">
        <v>3778</v>
      </c>
      <c r="H3698" t="s">
        <v>3779</v>
      </c>
      <c r="I3698" t="s">
        <v>3780</v>
      </c>
      <c r="J3698" t="s">
        <v>4396</v>
      </c>
      <c r="K3698" s="46">
        <v>16.054600000000001</v>
      </c>
      <c r="L3698" s="27">
        <v>1019.55</v>
      </c>
      <c r="M3698" s="27">
        <v>43402.63</v>
      </c>
      <c r="N3698" s="27">
        <v>1973.1899999999998</v>
      </c>
      <c r="O3698" s="70">
        <f t="shared" si="286"/>
        <v>46395.37</v>
      </c>
      <c r="P3698" s="76">
        <v>1.4452643030178751</v>
      </c>
      <c r="Q3698" s="66">
        <f t="shared" si="287"/>
        <v>2851.78</v>
      </c>
      <c r="R3698" s="63">
        <v>1</v>
      </c>
      <c r="S3698" s="27">
        <v>46395.37</v>
      </c>
      <c r="T3698" s="27">
        <v>0</v>
      </c>
      <c r="U3698" s="64">
        <f t="shared" si="288"/>
        <v>2851.78</v>
      </c>
      <c r="V3698" s="65">
        <f t="shared" si="289"/>
        <v>49247.15</v>
      </c>
    </row>
    <row r="3699" spans="1:22" x14ac:dyDescent="0.25">
      <c r="A3699" s="1" t="s">
        <v>3740</v>
      </c>
      <c r="B3699" t="s">
        <v>68</v>
      </c>
      <c r="C3699" t="s">
        <v>2623</v>
      </c>
      <c r="D3699" t="s">
        <v>2624</v>
      </c>
      <c r="E3699" t="s">
        <v>1</v>
      </c>
      <c r="F3699">
        <f t="shared" si="285"/>
        <v>7</v>
      </c>
      <c r="G3699" t="s">
        <v>3900</v>
      </c>
      <c r="H3699" t="s">
        <v>3779</v>
      </c>
      <c r="I3699" t="s">
        <v>3780</v>
      </c>
      <c r="J3699" t="s">
        <v>4396</v>
      </c>
      <c r="K3699" s="46">
        <v>3.2801</v>
      </c>
      <c r="L3699" s="27">
        <v>208.31</v>
      </c>
      <c r="M3699" s="27">
        <v>8867.5499999999993</v>
      </c>
      <c r="N3699" s="27">
        <v>403.13000000000005</v>
      </c>
      <c r="O3699" s="70">
        <f t="shared" si="286"/>
        <v>9478.989999999998</v>
      </c>
      <c r="P3699" s="76">
        <v>1.4452643030178751</v>
      </c>
      <c r="Q3699" s="66">
        <f t="shared" si="287"/>
        <v>582.63</v>
      </c>
      <c r="R3699" s="63">
        <v>1</v>
      </c>
      <c r="S3699" s="27">
        <v>9478.989999999998</v>
      </c>
      <c r="T3699" s="27">
        <v>0</v>
      </c>
      <c r="U3699" s="64">
        <f t="shared" si="288"/>
        <v>582.63</v>
      </c>
      <c r="V3699" s="65">
        <f t="shared" si="289"/>
        <v>10061.619999999997</v>
      </c>
    </row>
    <row r="3700" spans="1:22" x14ac:dyDescent="0.25">
      <c r="A3700" s="1" t="s">
        <v>3740</v>
      </c>
      <c r="B3700" t="s">
        <v>68</v>
      </c>
      <c r="C3700" t="s">
        <v>2623</v>
      </c>
      <c r="D3700" t="s">
        <v>2624</v>
      </c>
      <c r="E3700" t="s">
        <v>1</v>
      </c>
      <c r="F3700">
        <f t="shared" si="285"/>
        <v>7</v>
      </c>
      <c r="G3700" t="s">
        <v>3920</v>
      </c>
      <c r="H3700" t="s">
        <v>3782</v>
      </c>
      <c r="I3700" t="s">
        <v>3785</v>
      </c>
      <c r="J3700" t="s">
        <v>4396</v>
      </c>
      <c r="K3700" s="46">
        <v>2.4077999999999999</v>
      </c>
      <c r="L3700" s="27">
        <v>0</v>
      </c>
      <c r="M3700" s="27">
        <v>6509.34</v>
      </c>
      <c r="N3700" s="27">
        <v>448.83999999999992</v>
      </c>
      <c r="O3700" s="70">
        <f t="shared" si="286"/>
        <v>6958.18</v>
      </c>
      <c r="P3700" s="76">
        <v>1.4452643030178751</v>
      </c>
      <c r="Q3700" s="66">
        <f t="shared" si="287"/>
        <v>648.69000000000005</v>
      </c>
      <c r="R3700" s="63">
        <v>1</v>
      </c>
      <c r="S3700" s="27">
        <v>6958.18</v>
      </c>
      <c r="T3700" s="27">
        <v>0</v>
      </c>
      <c r="U3700" s="64">
        <f t="shared" si="288"/>
        <v>648.69000000000005</v>
      </c>
      <c r="V3700" s="65">
        <f t="shared" si="289"/>
        <v>7606.8700000000008</v>
      </c>
    </row>
    <row r="3701" spans="1:22" x14ac:dyDescent="0.25">
      <c r="A3701" s="1" t="s">
        <v>3740</v>
      </c>
      <c r="B3701" t="s">
        <v>68</v>
      </c>
      <c r="C3701" t="s">
        <v>2623</v>
      </c>
      <c r="D3701" t="s">
        <v>2624</v>
      </c>
      <c r="E3701" t="s">
        <v>1</v>
      </c>
      <c r="F3701">
        <f t="shared" si="285"/>
        <v>7</v>
      </c>
      <c r="G3701" t="s">
        <v>3834</v>
      </c>
      <c r="H3701" t="s">
        <v>3782</v>
      </c>
      <c r="I3701" t="s">
        <v>3785</v>
      </c>
      <c r="J3701" t="s">
        <v>4396</v>
      </c>
      <c r="K3701" s="46">
        <v>0.27910000000000001</v>
      </c>
      <c r="L3701" s="27">
        <v>0</v>
      </c>
      <c r="M3701" s="27">
        <v>754.53</v>
      </c>
      <c r="N3701" s="27">
        <v>52.03</v>
      </c>
      <c r="O3701" s="70">
        <f t="shared" si="286"/>
        <v>806.56</v>
      </c>
      <c r="P3701" s="76">
        <v>1.4452643030178751</v>
      </c>
      <c r="Q3701" s="66">
        <f t="shared" si="287"/>
        <v>75.2</v>
      </c>
      <c r="R3701" s="63">
        <v>1</v>
      </c>
      <c r="S3701" s="27">
        <v>806.56</v>
      </c>
      <c r="T3701" s="27">
        <v>0</v>
      </c>
      <c r="U3701" s="64">
        <f t="shared" si="288"/>
        <v>75.2</v>
      </c>
      <c r="V3701" s="65">
        <f t="shared" si="289"/>
        <v>881.76</v>
      </c>
    </row>
    <row r="3702" spans="1:22" x14ac:dyDescent="0.25">
      <c r="A3702" s="1" t="s">
        <v>3740</v>
      </c>
      <c r="B3702" t="s">
        <v>68</v>
      </c>
      <c r="C3702" t="s">
        <v>2625</v>
      </c>
      <c r="D3702" t="s">
        <v>2626</v>
      </c>
      <c r="E3702" t="s">
        <v>1</v>
      </c>
      <c r="F3702">
        <f t="shared" si="285"/>
        <v>7</v>
      </c>
      <c r="G3702" t="s">
        <v>3778</v>
      </c>
      <c r="H3702" t="s">
        <v>3779</v>
      </c>
      <c r="I3702" t="s">
        <v>3780</v>
      </c>
      <c r="J3702" t="s">
        <v>4396</v>
      </c>
      <c r="K3702" s="46">
        <v>12.122</v>
      </c>
      <c r="L3702" s="27">
        <v>2351.7199999999998</v>
      </c>
      <c r="M3702" s="27">
        <v>2254.21</v>
      </c>
      <c r="N3702" s="27">
        <v>2628.1200000000003</v>
      </c>
      <c r="O3702" s="70">
        <f t="shared" si="286"/>
        <v>7234.0500000000011</v>
      </c>
      <c r="P3702" s="76">
        <v>1.4452621880174656</v>
      </c>
      <c r="Q3702" s="66">
        <f t="shared" si="287"/>
        <v>3798.32</v>
      </c>
      <c r="R3702" s="63">
        <v>1</v>
      </c>
      <c r="S3702" s="27">
        <v>7234.0500000000011</v>
      </c>
      <c r="T3702" s="27">
        <v>0</v>
      </c>
      <c r="U3702" s="64">
        <f t="shared" si="288"/>
        <v>3798.32</v>
      </c>
      <c r="V3702" s="65">
        <f t="shared" si="289"/>
        <v>11032.37</v>
      </c>
    </row>
    <row r="3703" spans="1:22" x14ac:dyDescent="0.25">
      <c r="A3703" s="1" t="s">
        <v>3740</v>
      </c>
      <c r="B3703" t="s">
        <v>68</v>
      </c>
      <c r="C3703" t="s">
        <v>2625</v>
      </c>
      <c r="D3703" t="s">
        <v>2626</v>
      </c>
      <c r="E3703" t="s">
        <v>1</v>
      </c>
      <c r="F3703">
        <f t="shared" si="285"/>
        <v>7</v>
      </c>
      <c r="G3703" t="s">
        <v>4058</v>
      </c>
      <c r="H3703" t="s">
        <v>3798</v>
      </c>
      <c r="I3703" t="s">
        <v>3785</v>
      </c>
      <c r="J3703" t="s">
        <v>4396</v>
      </c>
      <c r="K3703" s="46">
        <v>0.66300000000000003</v>
      </c>
      <c r="L3703" s="27">
        <v>0</v>
      </c>
      <c r="M3703" s="27">
        <v>123.29</v>
      </c>
      <c r="N3703" s="27">
        <v>272.37</v>
      </c>
      <c r="O3703" s="70">
        <f t="shared" si="286"/>
        <v>395.66</v>
      </c>
      <c r="P3703" s="76">
        <v>1.4452621880174656</v>
      </c>
      <c r="Q3703" s="66">
        <f t="shared" si="287"/>
        <v>393.65</v>
      </c>
      <c r="R3703" s="63">
        <v>1</v>
      </c>
      <c r="S3703" s="27">
        <v>395.66</v>
      </c>
      <c r="T3703" s="27">
        <v>0</v>
      </c>
      <c r="U3703" s="64">
        <f t="shared" si="288"/>
        <v>393.65</v>
      </c>
      <c r="V3703" s="65">
        <f t="shared" si="289"/>
        <v>789.31</v>
      </c>
    </row>
    <row r="3704" spans="1:22" x14ac:dyDescent="0.25">
      <c r="A3704" s="1" t="s">
        <v>3740</v>
      </c>
      <c r="B3704" t="s">
        <v>68</v>
      </c>
      <c r="C3704" t="s">
        <v>2625</v>
      </c>
      <c r="D3704" t="s">
        <v>2626</v>
      </c>
      <c r="E3704" t="s">
        <v>1</v>
      </c>
      <c r="F3704">
        <f t="shared" si="285"/>
        <v>7</v>
      </c>
      <c r="G3704" t="s">
        <v>3900</v>
      </c>
      <c r="H3704" t="s">
        <v>3779</v>
      </c>
      <c r="I3704" t="s">
        <v>3780</v>
      </c>
      <c r="J3704" t="s">
        <v>4396</v>
      </c>
      <c r="K3704" s="46">
        <v>5</v>
      </c>
      <c r="L3704" s="27">
        <v>970</v>
      </c>
      <c r="M3704" s="27">
        <v>929.8</v>
      </c>
      <c r="N3704" s="27">
        <v>1084.0500000000002</v>
      </c>
      <c r="O3704" s="70">
        <f t="shared" si="286"/>
        <v>2983.8500000000004</v>
      </c>
      <c r="P3704" s="76">
        <v>1.4452621880174656</v>
      </c>
      <c r="Q3704" s="66">
        <f t="shared" si="287"/>
        <v>1566.74</v>
      </c>
      <c r="R3704" s="63">
        <v>1</v>
      </c>
      <c r="S3704" s="27">
        <v>2983.8500000000004</v>
      </c>
      <c r="T3704" s="27">
        <v>0</v>
      </c>
      <c r="U3704" s="64">
        <f t="shared" si="288"/>
        <v>1566.74</v>
      </c>
      <c r="V3704" s="65">
        <f t="shared" si="289"/>
        <v>4550.59</v>
      </c>
    </row>
    <row r="3705" spans="1:22" x14ac:dyDescent="0.25">
      <c r="A3705" s="1" t="s">
        <v>3740</v>
      </c>
      <c r="B3705" t="s">
        <v>68</v>
      </c>
      <c r="C3705" t="s">
        <v>2625</v>
      </c>
      <c r="D3705" t="s">
        <v>2626</v>
      </c>
      <c r="E3705" t="s">
        <v>1</v>
      </c>
      <c r="F3705">
        <f t="shared" si="285"/>
        <v>7</v>
      </c>
      <c r="G3705" t="s">
        <v>3906</v>
      </c>
      <c r="H3705" t="s">
        <v>3779</v>
      </c>
      <c r="I3705" t="s">
        <v>3780</v>
      </c>
      <c r="J3705" t="s">
        <v>4396</v>
      </c>
      <c r="K3705" s="46">
        <v>0.19850000000000001</v>
      </c>
      <c r="L3705" s="27">
        <v>38.49</v>
      </c>
      <c r="M3705" s="27">
        <v>36.909999999999997</v>
      </c>
      <c r="N3705" s="27">
        <v>43.059999999999995</v>
      </c>
      <c r="O3705" s="70">
        <f t="shared" si="286"/>
        <v>118.46000000000001</v>
      </c>
      <c r="P3705" s="76">
        <v>1.4452621880174656</v>
      </c>
      <c r="Q3705" s="66">
        <f t="shared" si="287"/>
        <v>62.23</v>
      </c>
      <c r="R3705" s="63">
        <v>1</v>
      </c>
      <c r="S3705" s="27">
        <v>118.46000000000001</v>
      </c>
      <c r="T3705" s="27">
        <v>0</v>
      </c>
      <c r="U3705" s="64">
        <f t="shared" si="288"/>
        <v>62.23</v>
      </c>
      <c r="V3705" s="65">
        <f t="shared" si="289"/>
        <v>180.69</v>
      </c>
    </row>
    <row r="3706" spans="1:22" x14ac:dyDescent="0.25">
      <c r="A3706" s="1" t="s">
        <v>3740</v>
      </c>
      <c r="B3706" t="s">
        <v>68</v>
      </c>
      <c r="C3706" t="s">
        <v>2625</v>
      </c>
      <c r="D3706" t="s">
        <v>2626</v>
      </c>
      <c r="E3706" t="s">
        <v>1</v>
      </c>
      <c r="F3706">
        <f t="shared" si="285"/>
        <v>7</v>
      </c>
      <c r="G3706" t="s">
        <v>4178</v>
      </c>
      <c r="H3706" t="s">
        <v>3782</v>
      </c>
      <c r="I3706" t="s">
        <v>3785</v>
      </c>
      <c r="J3706" t="s">
        <v>4396</v>
      </c>
      <c r="K3706" s="46">
        <v>1.6167</v>
      </c>
      <c r="L3706" s="27">
        <v>0</v>
      </c>
      <c r="M3706" s="27">
        <v>300.64</v>
      </c>
      <c r="N3706" s="27">
        <v>664.16</v>
      </c>
      <c r="O3706" s="70">
        <f t="shared" si="286"/>
        <v>964.8</v>
      </c>
      <c r="P3706" s="76">
        <v>1.4452621880174656</v>
      </c>
      <c r="Q3706" s="66">
        <f t="shared" si="287"/>
        <v>959.89</v>
      </c>
      <c r="R3706" s="63">
        <v>1</v>
      </c>
      <c r="S3706" s="27">
        <v>964.8</v>
      </c>
      <c r="T3706" s="27">
        <v>0</v>
      </c>
      <c r="U3706" s="64">
        <f t="shared" si="288"/>
        <v>959.89</v>
      </c>
      <c r="V3706" s="65">
        <f t="shared" si="289"/>
        <v>1924.69</v>
      </c>
    </row>
    <row r="3707" spans="1:22" x14ac:dyDescent="0.25">
      <c r="A3707" s="1" t="s">
        <v>3740</v>
      </c>
      <c r="B3707" t="s">
        <v>68</v>
      </c>
      <c r="C3707" t="s">
        <v>2625</v>
      </c>
      <c r="D3707" t="s">
        <v>2626</v>
      </c>
      <c r="E3707" t="s">
        <v>1</v>
      </c>
      <c r="F3707">
        <f t="shared" si="285"/>
        <v>7</v>
      </c>
      <c r="G3707" t="s">
        <v>4179</v>
      </c>
      <c r="H3707" t="s">
        <v>3798</v>
      </c>
      <c r="I3707" t="s">
        <v>3785</v>
      </c>
      <c r="J3707" t="s">
        <v>4396</v>
      </c>
      <c r="K3707" s="46">
        <v>0.96279999999999999</v>
      </c>
      <c r="L3707" s="27">
        <v>0</v>
      </c>
      <c r="M3707" s="27">
        <v>179.04</v>
      </c>
      <c r="N3707" s="27">
        <v>395.52999999999992</v>
      </c>
      <c r="O3707" s="70">
        <f t="shared" si="286"/>
        <v>574.56999999999994</v>
      </c>
      <c r="P3707" s="76">
        <v>1.4452621880174656</v>
      </c>
      <c r="Q3707" s="66">
        <f t="shared" si="287"/>
        <v>571.64</v>
      </c>
      <c r="R3707" s="63">
        <v>1</v>
      </c>
      <c r="S3707" s="27">
        <v>574.56999999999994</v>
      </c>
      <c r="T3707" s="27">
        <v>0</v>
      </c>
      <c r="U3707" s="64">
        <f t="shared" si="288"/>
        <v>571.64</v>
      </c>
      <c r="V3707" s="65">
        <f t="shared" si="289"/>
        <v>1146.21</v>
      </c>
    </row>
    <row r="3708" spans="1:22" x14ac:dyDescent="0.25">
      <c r="A3708" s="1" t="s">
        <v>3740</v>
      </c>
      <c r="B3708" t="s">
        <v>68</v>
      </c>
      <c r="C3708" t="s">
        <v>2625</v>
      </c>
      <c r="D3708" t="s">
        <v>2626</v>
      </c>
      <c r="E3708" t="s">
        <v>1</v>
      </c>
      <c r="F3708">
        <f t="shared" si="285"/>
        <v>7</v>
      </c>
      <c r="G3708" t="s">
        <v>4180</v>
      </c>
      <c r="H3708" t="s">
        <v>3798</v>
      </c>
      <c r="I3708" t="s">
        <v>3785</v>
      </c>
      <c r="J3708" t="s">
        <v>4396</v>
      </c>
      <c r="K3708" s="46">
        <v>0.87260000000000004</v>
      </c>
      <c r="L3708" s="27">
        <v>0</v>
      </c>
      <c r="M3708" s="27">
        <v>162.27000000000001</v>
      </c>
      <c r="N3708" s="27">
        <v>358.47</v>
      </c>
      <c r="O3708" s="70">
        <f t="shared" si="286"/>
        <v>520.74</v>
      </c>
      <c r="P3708" s="76">
        <v>1.4452621880174656</v>
      </c>
      <c r="Q3708" s="66">
        <f t="shared" si="287"/>
        <v>518.08000000000004</v>
      </c>
      <c r="R3708" s="63">
        <v>1</v>
      </c>
      <c r="S3708" s="27">
        <v>520.74</v>
      </c>
      <c r="T3708" s="27">
        <v>0</v>
      </c>
      <c r="U3708" s="64">
        <f t="shared" si="288"/>
        <v>518.08000000000004</v>
      </c>
      <c r="V3708" s="65">
        <f t="shared" si="289"/>
        <v>1038.8200000000002</v>
      </c>
    </row>
    <row r="3709" spans="1:22" x14ac:dyDescent="0.25">
      <c r="A3709" s="1" t="s">
        <v>3740</v>
      </c>
      <c r="B3709" t="s">
        <v>68</v>
      </c>
      <c r="C3709" t="s">
        <v>2625</v>
      </c>
      <c r="D3709" t="s">
        <v>2626</v>
      </c>
      <c r="E3709" t="s">
        <v>1</v>
      </c>
      <c r="F3709">
        <f t="shared" si="285"/>
        <v>7</v>
      </c>
      <c r="G3709" t="s">
        <v>4181</v>
      </c>
      <c r="H3709" t="s">
        <v>3798</v>
      </c>
      <c r="I3709" t="s">
        <v>3785</v>
      </c>
      <c r="J3709" t="s">
        <v>4396</v>
      </c>
      <c r="K3709" s="46">
        <v>1.2403999999999999</v>
      </c>
      <c r="L3709" s="27">
        <v>0</v>
      </c>
      <c r="M3709" s="27">
        <v>230.66</v>
      </c>
      <c r="N3709" s="27">
        <v>509.57000000000005</v>
      </c>
      <c r="O3709" s="70">
        <f t="shared" si="286"/>
        <v>740.23</v>
      </c>
      <c r="P3709" s="76">
        <v>1.4452621880174656</v>
      </c>
      <c r="Q3709" s="66">
        <f t="shared" si="287"/>
        <v>736.46</v>
      </c>
      <c r="R3709" s="63">
        <v>1</v>
      </c>
      <c r="S3709" s="27">
        <v>740.23</v>
      </c>
      <c r="T3709" s="27">
        <v>0</v>
      </c>
      <c r="U3709" s="64">
        <f t="shared" si="288"/>
        <v>736.46</v>
      </c>
      <c r="V3709" s="65">
        <f t="shared" si="289"/>
        <v>1476.69</v>
      </c>
    </row>
    <row r="3710" spans="1:22" x14ac:dyDescent="0.25">
      <c r="A3710" s="1" t="s">
        <v>3740</v>
      </c>
      <c r="B3710" t="s">
        <v>68</v>
      </c>
      <c r="C3710" t="s">
        <v>2625</v>
      </c>
      <c r="D3710" t="s">
        <v>2626</v>
      </c>
      <c r="E3710" t="s">
        <v>1</v>
      </c>
      <c r="F3710">
        <f t="shared" si="285"/>
        <v>7</v>
      </c>
      <c r="G3710" t="s">
        <v>4317</v>
      </c>
      <c r="H3710" t="s">
        <v>3798</v>
      </c>
      <c r="I3710" t="s">
        <v>3785</v>
      </c>
      <c r="J3710" t="s">
        <v>4396</v>
      </c>
      <c r="K3710" s="46">
        <v>0.48309999999999997</v>
      </c>
      <c r="L3710" s="27">
        <v>0</v>
      </c>
      <c r="M3710" s="27">
        <v>89.84</v>
      </c>
      <c r="N3710" s="27">
        <v>198.45999999999998</v>
      </c>
      <c r="O3710" s="70">
        <f t="shared" si="286"/>
        <v>288.29999999999995</v>
      </c>
      <c r="P3710" s="76">
        <v>1.4452621880174656</v>
      </c>
      <c r="Q3710" s="66">
        <f t="shared" si="287"/>
        <v>286.83</v>
      </c>
      <c r="R3710" s="63">
        <v>1</v>
      </c>
      <c r="S3710" s="27">
        <v>288.3</v>
      </c>
      <c r="T3710" s="27">
        <v>0</v>
      </c>
      <c r="U3710" s="64">
        <f t="shared" si="288"/>
        <v>286.83</v>
      </c>
      <c r="V3710" s="65">
        <f t="shared" si="289"/>
        <v>575.13</v>
      </c>
    </row>
    <row r="3711" spans="1:22" x14ac:dyDescent="0.25">
      <c r="A3711" s="1" t="s">
        <v>3740</v>
      </c>
      <c r="B3711" t="s">
        <v>68</v>
      </c>
      <c r="C3711" t="s">
        <v>2627</v>
      </c>
      <c r="D3711" t="s">
        <v>2628</v>
      </c>
      <c r="E3711" t="s">
        <v>1</v>
      </c>
      <c r="F3711">
        <f t="shared" si="285"/>
        <v>7</v>
      </c>
      <c r="G3711" t="s">
        <v>3778</v>
      </c>
      <c r="H3711" t="s">
        <v>3779</v>
      </c>
      <c r="I3711" t="s">
        <v>3780</v>
      </c>
      <c r="J3711" t="s">
        <v>4396</v>
      </c>
      <c r="K3711" s="46">
        <v>11.9869</v>
      </c>
      <c r="L3711" s="27">
        <v>0</v>
      </c>
      <c r="M3711" s="27">
        <v>8148.99</v>
      </c>
      <c r="N3711" s="27">
        <v>0</v>
      </c>
      <c r="O3711" s="70">
        <f t="shared" si="286"/>
        <v>8148.99</v>
      </c>
      <c r="P3711" s="76">
        <v>0</v>
      </c>
      <c r="Q3711" s="66">
        <f t="shared" si="287"/>
        <v>0</v>
      </c>
      <c r="R3711" s="63">
        <v>0</v>
      </c>
      <c r="S3711" s="27">
        <v>8148.99</v>
      </c>
      <c r="T3711" s="27">
        <v>0</v>
      </c>
      <c r="U3711" s="64">
        <f t="shared" si="288"/>
        <v>0</v>
      </c>
      <c r="V3711" s="65">
        <f t="shared" si="289"/>
        <v>8148.99</v>
      </c>
    </row>
    <row r="3712" spans="1:22" x14ac:dyDescent="0.25">
      <c r="A3712" s="1" t="s">
        <v>3740</v>
      </c>
      <c r="B3712" t="s">
        <v>68</v>
      </c>
      <c r="C3712" t="s">
        <v>2627</v>
      </c>
      <c r="D3712" t="s">
        <v>2628</v>
      </c>
      <c r="E3712" t="s">
        <v>1</v>
      </c>
      <c r="F3712">
        <f t="shared" si="285"/>
        <v>7</v>
      </c>
      <c r="G3712" t="s">
        <v>3784</v>
      </c>
      <c r="H3712" t="s">
        <v>3782</v>
      </c>
      <c r="I3712" t="s">
        <v>3785</v>
      </c>
      <c r="J3712" t="s">
        <v>4396</v>
      </c>
      <c r="K3712" s="46">
        <v>0.28839999999999999</v>
      </c>
      <c r="L3712" s="27">
        <v>0</v>
      </c>
      <c r="M3712" s="27">
        <v>196.06</v>
      </c>
      <c r="N3712" s="27">
        <v>0</v>
      </c>
      <c r="O3712" s="70">
        <f t="shared" si="286"/>
        <v>196.06</v>
      </c>
      <c r="P3712" s="76">
        <v>0</v>
      </c>
      <c r="Q3712" s="66">
        <f t="shared" si="287"/>
        <v>0</v>
      </c>
      <c r="R3712" s="63">
        <v>0</v>
      </c>
      <c r="S3712" s="27">
        <v>196.06</v>
      </c>
      <c r="T3712" s="27">
        <v>0</v>
      </c>
      <c r="U3712" s="64">
        <f t="shared" si="288"/>
        <v>0</v>
      </c>
      <c r="V3712" s="65">
        <f t="shared" si="289"/>
        <v>196.06</v>
      </c>
    </row>
    <row r="3713" spans="1:22" x14ac:dyDescent="0.25">
      <c r="A3713" s="1" t="s">
        <v>3740</v>
      </c>
      <c r="B3713" t="s">
        <v>68</v>
      </c>
      <c r="C3713" t="s">
        <v>2627</v>
      </c>
      <c r="D3713" t="s">
        <v>2628</v>
      </c>
      <c r="E3713" t="s">
        <v>1</v>
      </c>
      <c r="F3713">
        <f t="shared" si="285"/>
        <v>7</v>
      </c>
      <c r="G3713" t="s">
        <v>3834</v>
      </c>
      <c r="H3713" t="s">
        <v>3782</v>
      </c>
      <c r="I3713" t="s">
        <v>3785</v>
      </c>
      <c r="J3713" t="s">
        <v>4396</v>
      </c>
      <c r="K3713" s="46">
        <v>0.54179999999999995</v>
      </c>
      <c r="L3713" s="27">
        <v>0</v>
      </c>
      <c r="M3713" s="27">
        <v>368.33</v>
      </c>
      <c r="N3713" s="27">
        <v>0</v>
      </c>
      <c r="O3713" s="70">
        <f t="shared" si="286"/>
        <v>368.33</v>
      </c>
      <c r="P3713" s="76">
        <v>0</v>
      </c>
      <c r="Q3713" s="66">
        <f t="shared" si="287"/>
        <v>0</v>
      </c>
      <c r="R3713" s="63">
        <v>0</v>
      </c>
      <c r="S3713" s="27">
        <v>368.33</v>
      </c>
      <c r="T3713" s="27">
        <v>0</v>
      </c>
      <c r="U3713" s="64">
        <f t="shared" si="288"/>
        <v>0</v>
      </c>
      <c r="V3713" s="65">
        <f t="shared" si="289"/>
        <v>368.33</v>
      </c>
    </row>
    <row r="3714" spans="1:22" x14ac:dyDescent="0.25">
      <c r="A3714" s="1" t="s">
        <v>3740</v>
      </c>
      <c r="B3714" t="s">
        <v>68</v>
      </c>
      <c r="C3714" t="s">
        <v>2629</v>
      </c>
      <c r="D3714" t="s">
        <v>2630</v>
      </c>
      <c r="E3714" t="s">
        <v>1</v>
      </c>
      <c r="F3714">
        <f t="shared" ref="F3714:F3777" si="290">LEN(C3714)</f>
        <v>7</v>
      </c>
      <c r="G3714" t="s">
        <v>3778</v>
      </c>
      <c r="H3714" t="s">
        <v>3779</v>
      </c>
      <c r="I3714" t="s">
        <v>3780</v>
      </c>
      <c r="J3714" t="s">
        <v>4396</v>
      </c>
      <c r="K3714" s="46">
        <v>9.8459000000000003</v>
      </c>
      <c r="L3714" s="27">
        <v>0</v>
      </c>
      <c r="M3714" s="27">
        <v>0.39</v>
      </c>
      <c r="N3714" s="27">
        <v>0</v>
      </c>
      <c r="O3714" s="70">
        <f t="shared" ref="O3714:O3777" si="291">SUM(L3714:N3714)</f>
        <v>0.39</v>
      </c>
      <c r="P3714" s="76">
        <v>0</v>
      </c>
      <c r="Q3714" s="66">
        <f t="shared" ref="Q3714:Q3777" si="292">ROUND(P3714*N3714,2)</f>
        <v>0</v>
      </c>
      <c r="R3714" s="63">
        <v>0</v>
      </c>
      <c r="S3714" s="27">
        <v>0.39</v>
      </c>
      <c r="T3714" s="27">
        <v>0</v>
      </c>
      <c r="U3714" s="64">
        <f t="shared" ref="U3714:U3777" si="293">ROUND(SUM(L3714,M3714,N3714,Q3714,-S3714,-T3714), 2)</f>
        <v>0</v>
      </c>
      <c r="V3714" s="65">
        <f t="shared" ref="V3714:V3777" si="294">SUM(S3714,T3714,U3714)</f>
        <v>0.39</v>
      </c>
    </row>
    <row r="3715" spans="1:22" x14ac:dyDescent="0.25">
      <c r="A3715" s="1" t="s">
        <v>3740</v>
      </c>
      <c r="B3715" t="s">
        <v>68</v>
      </c>
      <c r="C3715" t="s">
        <v>2629</v>
      </c>
      <c r="D3715" t="s">
        <v>2630</v>
      </c>
      <c r="E3715" t="s">
        <v>1</v>
      </c>
      <c r="F3715">
        <f t="shared" si="290"/>
        <v>7</v>
      </c>
      <c r="G3715" t="s">
        <v>3900</v>
      </c>
      <c r="H3715" t="s">
        <v>3779</v>
      </c>
      <c r="I3715" t="s">
        <v>3780</v>
      </c>
      <c r="J3715" t="s">
        <v>4396</v>
      </c>
      <c r="K3715" s="46">
        <v>0.60409999999999997</v>
      </c>
      <c r="L3715" s="27">
        <v>0</v>
      </c>
      <c r="M3715" s="27">
        <v>0.02</v>
      </c>
      <c r="N3715" s="27">
        <v>0</v>
      </c>
      <c r="O3715" s="70">
        <f t="shared" si="291"/>
        <v>0.02</v>
      </c>
      <c r="P3715" s="76">
        <v>0</v>
      </c>
      <c r="Q3715" s="66">
        <f t="shared" si="292"/>
        <v>0</v>
      </c>
      <c r="R3715" s="63">
        <v>0</v>
      </c>
      <c r="S3715" s="27">
        <v>0.02</v>
      </c>
      <c r="T3715" s="27">
        <v>0</v>
      </c>
      <c r="U3715" s="64">
        <f t="shared" si="293"/>
        <v>0</v>
      </c>
      <c r="V3715" s="65">
        <f t="shared" si="294"/>
        <v>0.02</v>
      </c>
    </row>
    <row r="3716" spans="1:22" x14ac:dyDescent="0.25">
      <c r="A3716" s="1" t="s">
        <v>3740</v>
      </c>
      <c r="B3716" t="s">
        <v>68</v>
      </c>
      <c r="C3716" t="s">
        <v>2631</v>
      </c>
      <c r="D3716" t="s">
        <v>2632</v>
      </c>
      <c r="E3716" t="s">
        <v>1</v>
      </c>
      <c r="F3716">
        <f t="shared" si="290"/>
        <v>7</v>
      </c>
      <c r="G3716" t="s">
        <v>3778</v>
      </c>
      <c r="H3716" t="s">
        <v>3779</v>
      </c>
      <c r="I3716" t="s">
        <v>3780</v>
      </c>
      <c r="J3716" t="s">
        <v>4396</v>
      </c>
      <c r="K3716" s="46">
        <v>19.334199999999999</v>
      </c>
      <c r="L3716" s="27">
        <v>2370.38</v>
      </c>
      <c r="M3716" s="27">
        <v>0</v>
      </c>
      <c r="N3716" s="27">
        <v>1914.2699999999995</v>
      </c>
      <c r="O3716" s="70">
        <f t="shared" si="291"/>
        <v>4284.6499999999996</v>
      </c>
      <c r="P3716" s="76">
        <v>1.4452631249608912</v>
      </c>
      <c r="Q3716" s="66">
        <f t="shared" si="292"/>
        <v>2766.62</v>
      </c>
      <c r="R3716" s="63">
        <v>1</v>
      </c>
      <c r="S3716" s="27">
        <v>4284.6499999999996</v>
      </c>
      <c r="T3716" s="27">
        <v>0</v>
      </c>
      <c r="U3716" s="64">
        <f t="shared" si="293"/>
        <v>2766.62</v>
      </c>
      <c r="V3716" s="65">
        <f t="shared" si="294"/>
        <v>7051.2699999999995</v>
      </c>
    </row>
    <row r="3717" spans="1:22" x14ac:dyDescent="0.25">
      <c r="A3717" s="1" t="s">
        <v>3740</v>
      </c>
      <c r="B3717" t="s">
        <v>68</v>
      </c>
      <c r="C3717" t="s">
        <v>2631</v>
      </c>
      <c r="D3717" t="s">
        <v>2632</v>
      </c>
      <c r="E3717" t="s">
        <v>1</v>
      </c>
      <c r="F3717">
        <f t="shared" si="290"/>
        <v>7</v>
      </c>
      <c r="G3717" t="s">
        <v>3920</v>
      </c>
      <c r="H3717" t="s">
        <v>3782</v>
      </c>
      <c r="I3717" t="s">
        <v>3785</v>
      </c>
      <c r="J3717" t="s">
        <v>4396</v>
      </c>
      <c r="K3717" s="46">
        <v>2.9001000000000001</v>
      </c>
      <c r="L3717" s="27">
        <v>0</v>
      </c>
      <c r="M3717" s="27">
        <v>0</v>
      </c>
      <c r="N3717" s="27">
        <v>642.69000000000005</v>
      </c>
      <c r="O3717" s="70">
        <f t="shared" si="291"/>
        <v>642.69000000000005</v>
      </c>
      <c r="P3717" s="76">
        <v>1.4452631249608912</v>
      </c>
      <c r="Q3717" s="66">
        <f t="shared" si="292"/>
        <v>928.86</v>
      </c>
      <c r="R3717" s="63">
        <v>1</v>
      </c>
      <c r="S3717" s="27">
        <v>642.69000000000005</v>
      </c>
      <c r="T3717" s="27">
        <v>0</v>
      </c>
      <c r="U3717" s="64">
        <f t="shared" si="293"/>
        <v>928.86</v>
      </c>
      <c r="V3717" s="65">
        <f t="shared" si="294"/>
        <v>1571.5500000000002</v>
      </c>
    </row>
    <row r="3718" spans="1:22" x14ac:dyDescent="0.25">
      <c r="A3718" s="1" t="s">
        <v>3740</v>
      </c>
      <c r="B3718" t="s">
        <v>68</v>
      </c>
      <c r="C3718" t="s">
        <v>2633</v>
      </c>
      <c r="D3718" t="s">
        <v>2634</v>
      </c>
      <c r="E3718" t="s">
        <v>1</v>
      </c>
      <c r="F3718">
        <f t="shared" si="290"/>
        <v>7</v>
      </c>
      <c r="G3718" t="s">
        <v>3778</v>
      </c>
      <c r="H3718" t="s">
        <v>3779</v>
      </c>
      <c r="I3718" t="s">
        <v>3780</v>
      </c>
      <c r="J3718" t="s">
        <v>4396</v>
      </c>
      <c r="K3718" s="46">
        <v>8.0092999999999996</v>
      </c>
      <c r="L3718" s="27">
        <v>206952.27</v>
      </c>
      <c r="M3718" s="27">
        <v>33459.29</v>
      </c>
      <c r="N3718" s="27">
        <v>204900.71</v>
      </c>
      <c r="O3718" s="70">
        <f t="shared" si="291"/>
        <v>445312.27</v>
      </c>
      <c r="P3718" s="76">
        <v>1.4452627738608765</v>
      </c>
      <c r="Q3718" s="66">
        <f t="shared" si="292"/>
        <v>296135.37</v>
      </c>
      <c r="R3718" s="63">
        <v>1</v>
      </c>
      <c r="S3718" s="27">
        <v>445312.2699999999</v>
      </c>
      <c r="T3718" s="27">
        <v>0</v>
      </c>
      <c r="U3718" s="64">
        <f t="shared" si="293"/>
        <v>296135.37</v>
      </c>
      <c r="V3718" s="65">
        <f t="shared" si="294"/>
        <v>741447.6399999999</v>
      </c>
    </row>
    <row r="3719" spans="1:22" x14ac:dyDescent="0.25">
      <c r="A3719" s="1" t="s">
        <v>3740</v>
      </c>
      <c r="B3719" t="s">
        <v>68</v>
      </c>
      <c r="C3719" t="s">
        <v>2633</v>
      </c>
      <c r="D3719" t="s">
        <v>2634</v>
      </c>
      <c r="E3719" t="s">
        <v>1</v>
      </c>
      <c r="F3719">
        <f t="shared" si="290"/>
        <v>7</v>
      </c>
      <c r="G3719" t="s">
        <v>3900</v>
      </c>
      <c r="H3719" t="s">
        <v>3779</v>
      </c>
      <c r="I3719" t="s">
        <v>3780</v>
      </c>
      <c r="J3719" t="s">
        <v>4396</v>
      </c>
      <c r="K3719" s="46">
        <v>1.0725</v>
      </c>
      <c r="L3719" s="27">
        <v>27711.75</v>
      </c>
      <c r="M3719" s="27">
        <v>4480.43</v>
      </c>
      <c r="N3719" s="27">
        <v>27438.179999999997</v>
      </c>
      <c r="O3719" s="70">
        <f t="shared" si="291"/>
        <v>59630.36</v>
      </c>
      <c r="P3719" s="76">
        <v>1.4452627738608765</v>
      </c>
      <c r="Q3719" s="66">
        <f t="shared" si="292"/>
        <v>39655.379999999997</v>
      </c>
      <c r="R3719" s="63">
        <v>1</v>
      </c>
      <c r="S3719" s="27">
        <v>59630.359999999993</v>
      </c>
      <c r="T3719" s="27">
        <v>0</v>
      </c>
      <c r="U3719" s="64">
        <f t="shared" si="293"/>
        <v>39655.379999999997</v>
      </c>
      <c r="V3719" s="65">
        <f t="shared" si="294"/>
        <v>99285.739999999991</v>
      </c>
    </row>
    <row r="3720" spans="1:22" x14ac:dyDescent="0.25">
      <c r="A3720" s="1" t="s">
        <v>3740</v>
      </c>
      <c r="B3720" t="s">
        <v>68</v>
      </c>
      <c r="C3720" t="s">
        <v>2633</v>
      </c>
      <c r="D3720" t="s">
        <v>2634</v>
      </c>
      <c r="E3720" t="s">
        <v>1</v>
      </c>
      <c r="F3720">
        <f t="shared" si="290"/>
        <v>7</v>
      </c>
      <c r="G3720" t="s">
        <v>4008</v>
      </c>
      <c r="H3720" t="s">
        <v>3782</v>
      </c>
      <c r="I3720" t="s">
        <v>3783</v>
      </c>
      <c r="J3720" t="s">
        <v>4396</v>
      </c>
      <c r="K3720" s="46">
        <v>0.22700000000000001</v>
      </c>
      <c r="L3720" s="27">
        <v>11692.51</v>
      </c>
      <c r="M3720" s="27">
        <v>948.3</v>
      </c>
      <c r="N3720" s="27">
        <v>5.8264504332328215E-13</v>
      </c>
      <c r="O3720" s="70">
        <f t="shared" si="291"/>
        <v>12640.81</v>
      </c>
      <c r="P3720" s="76">
        <v>1.4452627738608765</v>
      </c>
      <c r="Q3720" s="66">
        <f t="shared" si="292"/>
        <v>0</v>
      </c>
      <c r="R3720" s="63">
        <v>1</v>
      </c>
      <c r="S3720" s="27">
        <v>12640.81</v>
      </c>
      <c r="T3720" s="27">
        <v>0</v>
      </c>
      <c r="U3720" s="64">
        <f t="shared" si="293"/>
        <v>0</v>
      </c>
      <c r="V3720" s="65">
        <f t="shared" si="294"/>
        <v>12640.81</v>
      </c>
    </row>
    <row r="3721" spans="1:22" x14ac:dyDescent="0.25">
      <c r="A3721" s="1" t="s">
        <v>3740</v>
      </c>
      <c r="B3721" t="s">
        <v>68</v>
      </c>
      <c r="C3721" t="s">
        <v>2633</v>
      </c>
      <c r="D3721" t="s">
        <v>2634</v>
      </c>
      <c r="E3721" t="s">
        <v>1</v>
      </c>
      <c r="F3721">
        <f t="shared" si="290"/>
        <v>7</v>
      </c>
      <c r="G3721" t="s">
        <v>4024</v>
      </c>
      <c r="H3721" t="s">
        <v>3798</v>
      </c>
      <c r="I3721" t="s">
        <v>3783</v>
      </c>
      <c r="J3721" t="s">
        <v>4396</v>
      </c>
      <c r="K3721" s="46">
        <v>0.48070000000000002</v>
      </c>
      <c r="L3721" s="27">
        <v>24760.31</v>
      </c>
      <c r="M3721" s="27">
        <v>2008.15</v>
      </c>
      <c r="N3721" s="27">
        <v>0</v>
      </c>
      <c r="O3721" s="70">
        <f t="shared" si="291"/>
        <v>26768.460000000003</v>
      </c>
      <c r="P3721" s="76">
        <v>0</v>
      </c>
      <c r="Q3721" s="66">
        <f t="shared" si="292"/>
        <v>0</v>
      </c>
      <c r="R3721" s="63">
        <v>1</v>
      </c>
      <c r="S3721" s="27">
        <v>26768.460000000003</v>
      </c>
      <c r="T3721" s="27">
        <v>0</v>
      </c>
      <c r="U3721" s="64">
        <f t="shared" si="293"/>
        <v>0</v>
      </c>
      <c r="V3721" s="65">
        <f t="shared" si="294"/>
        <v>26768.460000000003</v>
      </c>
    </row>
    <row r="3722" spans="1:22" x14ac:dyDescent="0.25">
      <c r="A3722" s="1" t="s">
        <v>3740</v>
      </c>
      <c r="B3722" t="s">
        <v>68</v>
      </c>
      <c r="C3722" t="s">
        <v>2633</v>
      </c>
      <c r="D3722" t="s">
        <v>2634</v>
      </c>
      <c r="E3722" t="s">
        <v>1</v>
      </c>
      <c r="F3722">
        <f t="shared" si="290"/>
        <v>7</v>
      </c>
      <c r="G3722" t="s">
        <v>3784</v>
      </c>
      <c r="H3722" t="s">
        <v>3782</v>
      </c>
      <c r="I3722" t="s">
        <v>3785</v>
      </c>
      <c r="J3722" t="s">
        <v>4396</v>
      </c>
      <c r="K3722" s="46">
        <v>0.90820000000000001</v>
      </c>
      <c r="L3722" s="27">
        <v>0</v>
      </c>
      <c r="M3722" s="27">
        <v>3794.06</v>
      </c>
      <c r="N3722" s="27">
        <v>46621.760000000002</v>
      </c>
      <c r="O3722" s="70">
        <f t="shared" si="291"/>
        <v>50415.82</v>
      </c>
      <c r="P3722" s="76">
        <v>1.4452627738608765</v>
      </c>
      <c r="Q3722" s="66">
        <f t="shared" si="292"/>
        <v>67380.69</v>
      </c>
      <c r="R3722" s="63">
        <v>1</v>
      </c>
      <c r="S3722" s="27">
        <v>50415.82</v>
      </c>
      <c r="T3722" s="27">
        <v>0</v>
      </c>
      <c r="U3722" s="64">
        <f t="shared" si="293"/>
        <v>67380.69</v>
      </c>
      <c r="V3722" s="65">
        <f t="shared" si="294"/>
        <v>117796.51000000001</v>
      </c>
    </row>
    <row r="3723" spans="1:22" x14ac:dyDescent="0.25">
      <c r="A3723" s="1" t="s">
        <v>3740</v>
      </c>
      <c r="B3723" t="s">
        <v>68</v>
      </c>
      <c r="C3723" t="s">
        <v>2633</v>
      </c>
      <c r="D3723" t="s">
        <v>2634</v>
      </c>
      <c r="E3723" t="s">
        <v>1</v>
      </c>
      <c r="F3723">
        <f t="shared" si="290"/>
        <v>7</v>
      </c>
      <c r="G3723" t="s">
        <v>4025</v>
      </c>
      <c r="H3723" t="s">
        <v>3782</v>
      </c>
      <c r="I3723" t="s">
        <v>3783</v>
      </c>
      <c r="J3723" t="s">
        <v>4396</v>
      </c>
      <c r="K3723" s="46">
        <v>6.3394000000000004</v>
      </c>
      <c r="L3723" s="27">
        <v>326535.3</v>
      </c>
      <c r="M3723" s="27">
        <v>26483.19</v>
      </c>
      <c r="N3723" s="27">
        <v>0</v>
      </c>
      <c r="O3723" s="70">
        <f t="shared" si="291"/>
        <v>353018.49</v>
      </c>
      <c r="P3723" s="76">
        <v>0</v>
      </c>
      <c r="Q3723" s="66">
        <f t="shared" si="292"/>
        <v>0</v>
      </c>
      <c r="R3723" s="63">
        <v>1</v>
      </c>
      <c r="S3723" s="27">
        <v>353018.49</v>
      </c>
      <c r="T3723" s="27">
        <v>0</v>
      </c>
      <c r="U3723" s="64">
        <f t="shared" si="293"/>
        <v>0</v>
      </c>
      <c r="V3723" s="65">
        <f t="shared" si="294"/>
        <v>353018.49</v>
      </c>
    </row>
    <row r="3724" spans="1:22" x14ac:dyDescent="0.25">
      <c r="A3724" s="1" t="s">
        <v>3740</v>
      </c>
      <c r="B3724" t="s">
        <v>68</v>
      </c>
      <c r="C3724" t="s">
        <v>2633</v>
      </c>
      <c r="D3724" t="s">
        <v>2634</v>
      </c>
      <c r="E3724" t="s">
        <v>1</v>
      </c>
      <c r="F3724">
        <f t="shared" si="290"/>
        <v>7</v>
      </c>
      <c r="G3724" t="s">
        <v>3787</v>
      </c>
      <c r="H3724" t="s">
        <v>3782</v>
      </c>
      <c r="I3724" t="s">
        <v>3785</v>
      </c>
      <c r="J3724" t="s">
        <v>4396</v>
      </c>
      <c r="K3724" s="46">
        <v>1.8164</v>
      </c>
      <c r="L3724" s="27">
        <v>0</v>
      </c>
      <c r="M3724" s="27">
        <v>7588.11</v>
      </c>
      <c r="N3724" s="27">
        <v>93243.530000000013</v>
      </c>
      <c r="O3724" s="70">
        <f t="shared" si="291"/>
        <v>100831.64000000001</v>
      </c>
      <c r="P3724" s="76">
        <v>1.4452627738608765</v>
      </c>
      <c r="Q3724" s="66">
        <f t="shared" si="292"/>
        <v>134761.4</v>
      </c>
      <c r="R3724" s="63">
        <v>1</v>
      </c>
      <c r="S3724" s="27">
        <v>100831.64</v>
      </c>
      <c r="T3724" s="27">
        <v>0</v>
      </c>
      <c r="U3724" s="64">
        <f t="shared" si="293"/>
        <v>134761.4</v>
      </c>
      <c r="V3724" s="65">
        <f t="shared" si="294"/>
        <v>235593.03999999998</v>
      </c>
    </row>
    <row r="3725" spans="1:22" x14ac:dyDescent="0.25">
      <c r="A3725" s="1" t="s">
        <v>3740</v>
      </c>
      <c r="B3725" t="s">
        <v>68</v>
      </c>
      <c r="C3725" t="s">
        <v>2633</v>
      </c>
      <c r="D3725" t="s">
        <v>2634</v>
      </c>
      <c r="E3725" t="s">
        <v>1</v>
      </c>
      <c r="F3725">
        <f t="shared" si="290"/>
        <v>7</v>
      </c>
      <c r="G3725" t="s">
        <v>3788</v>
      </c>
      <c r="H3725" t="s">
        <v>3782</v>
      </c>
      <c r="I3725" t="s">
        <v>3785</v>
      </c>
      <c r="J3725" t="s">
        <v>4396</v>
      </c>
      <c r="K3725" s="46">
        <v>0.43149999999999999</v>
      </c>
      <c r="L3725" s="27">
        <v>0</v>
      </c>
      <c r="M3725" s="27">
        <v>1802.61</v>
      </c>
      <c r="N3725" s="27">
        <v>22150.73</v>
      </c>
      <c r="O3725" s="70">
        <f t="shared" si="291"/>
        <v>23953.34</v>
      </c>
      <c r="P3725" s="76">
        <v>1.4452627738608765</v>
      </c>
      <c r="Q3725" s="66">
        <f t="shared" si="292"/>
        <v>32013.63</v>
      </c>
      <c r="R3725" s="63">
        <v>1</v>
      </c>
      <c r="S3725" s="27">
        <v>23953.34</v>
      </c>
      <c r="T3725" s="27">
        <v>0</v>
      </c>
      <c r="U3725" s="64">
        <f t="shared" si="293"/>
        <v>32013.63</v>
      </c>
      <c r="V3725" s="65">
        <f t="shared" si="294"/>
        <v>55966.97</v>
      </c>
    </row>
    <row r="3726" spans="1:22" x14ac:dyDescent="0.25">
      <c r="A3726" s="1" t="s">
        <v>3740</v>
      </c>
      <c r="B3726" t="s">
        <v>68</v>
      </c>
      <c r="C3726" t="s">
        <v>2633</v>
      </c>
      <c r="D3726" t="s">
        <v>2634</v>
      </c>
      <c r="E3726" t="s">
        <v>1</v>
      </c>
      <c r="F3726">
        <f t="shared" si="290"/>
        <v>7</v>
      </c>
      <c r="G3726" t="s">
        <v>4178</v>
      </c>
      <c r="H3726" t="s">
        <v>3782</v>
      </c>
      <c r="I3726" t="s">
        <v>3785</v>
      </c>
      <c r="J3726" t="s">
        <v>4396</v>
      </c>
      <c r="K3726" s="46">
        <v>2.4026999999999998</v>
      </c>
      <c r="L3726" s="27">
        <v>0</v>
      </c>
      <c r="M3726" s="27">
        <v>10037.41</v>
      </c>
      <c r="N3726" s="27">
        <v>123340.8</v>
      </c>
      <c r="O3726" s="70">
        <f t="shared" si="291"/>
        <v>133378.21</v>
      </c>
      <c r="P3726" s="76">
        <v>1.4452627738608765</v>
      </c>
      <c r="Q3726" s="66">
        <f t="shared" si="292"/>
        <v>178259.87</v>
      </c>
      <c r="R3726" s="63">
        <v>1</v>
      </c>
      <c r="S3726" s="27">
        <v>133378.21</v>
      </c>
      <c r="T3726" s="27">
        <v>0</v>
      </c>
      <c r="U3726" s="64">
        <f t="shared" si="293"/>
        <v>178259.87</v>
      </c>
      <c r="V3726" s="65">
        <f t="shared" si="294"/>
        <v>311638.07999999996</v>
      </c>
    </row>
    <row r="3727" spans="1:22" x14ac:dyDescent="0.25">
      <c r="A3727" s="1" t="s">
        <v>3740</v>
      </c>
      <c r="B3727" t="s">
        <v>68</v>
      </c>
      <c r="C3727" t="s">
        <v>2633</v>
      </c>
      <c r="D3727" t="s">
        <v>2634</v>
      </c>
      <c r="E3727" t="s">
        <v>1</v>
      </c>
      <c r="F3727">
        <f t="shared" si="290"/>
        <v>7</v>
      </c>
      <c r="G3727" t="s">
        <v>4182</v>
      </c>
      <c r="H3727" t="s">
        <v>3782</v>
      </c>
      <c r="I3727" t="s">
        <v>3785</v>
      </c>
      <c r="J3727" t="s">
        <v>4396</v>
      </c>
      <c r="K3727" s="46">
        <v>0.22700000000000001</v>
      </c>
      <c r="L3727" s="27">
        <v>0</v>
      </c>
      <c r="M3727" s="27">
        <v>948.3</v>
      </c>
      <c r="N3727" s="27">
        <v>11652.87</v>
      </c>
      <c r="O3727" s="70">
        <f t="shared" si="291"/>
        <v>12601.17</v>
      </c>
      <c r="P3727" s="76">
        <v>1.4452627738608765</v>
      </c>
      <c r="Q3727" s="66">
        <f t="shared" si="292"/>
        <v>16841.46</v>
      </c>
      <c r="R3727" s="63">
        <v>1</v>
      </c>
      <c r="S3727" s="27">
        <v>12601.17</v>
      </c>
      <c r="T3727" s="27">
        <v>0</v>
      </c>
      <c r="U3727" s="64">
        <f t="shared" si="293"/>
        <v>16841.46</v>
      </c>
      <c r="V3727" s="65">
        <f t="shared" si="294"/>
        <v>29442.629999999997</v>
      </c>
    </row>
    <row r="3728" spans="1:22" x14ac:dyDescent="0.25">
      <c r="A3728" s="1" t="s">
        <v>3740</v>
      </c>
      <c r="B3728" t="s">
        <v>68</v>
      </c>
      <c r="C3728" t="s">
        <v>2633</v>
      </c>
      <c r="D3728" t="s">
        <v>2634</v>
      </c>
      <c r="E3728" t="s">
        <v>1</v>
      </c>
      <c r="F3728">
        <f t="shared" si="290"/>
        <v>7</v>
      </c>
      <c r="G3728" t="s">
        <v>4318</v>
      </c>
      <c r="H3728" t="s">
        <v>3798</v>
      </c>
      <c r="I3728" t="s">
        <v>3785</v>
      </c>
      <c r="J3728" t="s">
        <v>4396</v>
      </c>
      <c r="K3728" s="46">
        <v>1.0532999999999999</v>
      </c>
      <c r="L3728" s="27">
        <v>0</v>
      </c>
      <c r="M3728" s="27">
        <v>4400.22</v>
      </c>
      <c r="N3728" s="27">
        <v>54070.369999999995</v>
      </c>
      <c r="O3728" s="70">
        <f t="shared" si="291"/>
        <v>58470.59</v>
      </c>
      <c r="P3728" s="76">
        <v>1.4452627738608765</v>
      </c>
      <c r="Q3728" s="66">
        <f t="shared" si="292"/>
        <v>78145.89</v>
      </c>
      <c r="R3728" s="63">
        <v>1</v>
      </c>
      <c r="S3728" s="27">
        <v>58470.59</v>
      </c>
      <c r="T3728" s="27">
        <v>0</v>
      </c>
      <c r="U3728" s="64">
        <f t="shared" si="293"/>
        <v>78145.89</v>
      </c>
      <c r="V3728" s="65">
        <f t="shared" si="294"/>
        <v>136616.47999999998</v>
      </c>
    </row>
    <row r="3729" spans="1:22" x14ac:dyDescent="0.25">
      <c r="A3729" s="1" t="s">
        <v>3740</v>
      </c>
      <c r="B3729" t="s">
        <v>68</v>
      </c>
      <c r="C3729" t="s">
        <v>2635</v>
      </c>
      <c r="D3729" t="s">
        <v>1818</v>
      </c>
      <c r="E3729" t="s">
        <v>1</v>
      </c>
      <c r="F3729">
        <f t="shared" si="290"/>
        <v>7</v>
      </c>
      <c r="G3729" t="s">
        <v>3778</v>
      </c>
      <c r="H3729" t="s">
        <v>3779</v>
      </c>
      <c r="I3729" t="s">
        <v>3780</v>
      </c>
      <c r="J3729" t="s">
        <v>4396</v>
      </c>
      <c r="K3729" s="46">
        <v>4.7629999999999999</v>
      </c>
      <c r="L3729" s="27">
        <v>0</v>
      </c>
      <c r="M3729" s="27">
        <v>0</v>
      </c>
      <c r="N3729" s="27">
        <v>0</v>
      </c>
      <c r="O3729" s="70">
        <f t="shared" si="291"/>
        <v>0</v>
      </c>
      <c r="P3729" s="76">
        <v>0</v>
      </c>
      <c r="Q3729" s="66">
        <f t="shared" si="292"/>
        <v>0</v>
      </c>
      <c r="R3729" s="63">
        <v>0</v>
      </c>
      <c r="S3729" s="27">
        <v>0</v>
      </c>
      <c r="T3729" s="27">
        <v>0</v>
      </c>
      <c r="U3729" s="64">
        <f t="shared" si="293"/>
        <v>0</v>
      </c>
      <c r="V3729" s="65">
        <f t="shared" si="294"/>
        <v>0</v>
      </c>
    </row>
    <row r="3730" spans="1:22" x14ac:dyDescent="0.25">
      <c r="A3730" s="1" t="s">
        <v>3740</v>
      </c>
      <c r="B3730" t="s">
        <v>68</v>
      </c>
      <c r="C3730" t="s">
        <v>2635</v>
      </c>
      <c r="D3730" t="s">
        <v>1818</v>
      </c>
      <c r="E3730" t="s">
        <v>1</v>
      </c>
      <c r="F3730">
        <f t="shared" si="290"/>
        <v>7</v>
      </c>
      <c r="G3730" t="s">
        <v>3798</v>
      </c>
      <c r="H3730" t="s">
        <v>3798</v>
      </c>
      <c r="I3730" t="s">
        <v>3785</v>
      </c>
      <c r="J3730" t="s">
        <v>4396</v>
      </c>
      <c r="K3730" s="46">
        <v>0.95399999999999996</v>
      </c>
      <c r="L3730" s="27">
        <v>0</v>
      </c>
      <c r="M3730" s="27">
        <v>0</v>
      </c>
      <c r="N3730" s="27">
        <v>0</v>
      </c>
      <c r="O3730" s="70">
        <f t="shared" si="291"/>
        <v>0</v>
      </c>
      <c r="P3730" s="76">
        <v>0</v>
      </c>
      <c r="Q3730" s="66">
        <f t="shared" si="292"/>
        <v>0</v>
      </c>
      <c r="R3730" s="63">
        <v>0</v>
      </c>
      <c r="S3730" s="27">
        <v>0</v>
      </c>
      <c r="T3730" s="27">
        <v>0</v>
      </c>
      <c r="U3730" s="64">
        <f t="shared" si="293"/>
        <v>0</v>
      </c>
      <c r="V3730" s="65">
        <f t="shared" si="294"/>
        <v>0</v>
      </c>
    </row>
    <row r="3731" spans="1:22" x14ac:dyDescent="0.25">
      <c r="A3731" s="1" t="s">
        <v>3740</v>
      </c>
      <c r="B3731" t="s">
        <v>68</v>
      </c>
      <c r="C3731" t="s">
        <v>2635</v>
      </c>
      <c r="D3731" t="s">
        <v>1818</v>
      </c>
      <c r="E3731" t="s">
        <v>1</v>
      </c>
      <c r="F3731">
        <f t="shared" si="290"/>
        <v>7</v>
      </c>
      <c r="G3731" t="s">
        <v>4319</v>
      </c>
      <c r="H3731" t="s">
        <v>3782</v>
      </c>
      <c r="I3731" t="s">
        <v>3785</v>
      </c>
      <c r="J3731" t="s">
        <v>4396</v>
      </c>
      <c r="K3731" s="46">
        <v>0.25629999999999997</v>
      </c>
      <c r="L3731" s="27">
        <v>0</v>
      </c>
      <c r="M3731" s="27">
        <v>0</v>
      </c>
      <c r="N3731" s="27">
        <v>0</v>
      </c>
      <c r="O3731" s="70">
        <f t="shared" si="291"/>
        <v>0</v>
      </c>
      <c r="P3731" s="76">
        <v>0</v>
      </c>
      <c r="Q3731" s="66">
        <f t="shared" si="292"/>
        <v>0</v>
      </c>
      <c r="R3731" s="63">
        <v>0</v>
      </c>
      <c r="S3731" s="27">
        <v>0</v>
      </c>
      <c r="T3731" s="27">
        <v>0</v>
      </c>
      <c r="U3731" s="64">
        <f t="shared" si="293"/>
        <v>0</v>
      </c>
      <c r="V3731" s="65">
        <f t="shared" si="294"/>
        <v>0</v>
      </c>
    </row>
    <row r="3732" spans="1:22" x14ac:dyDescent="0.25">
      <c r="A3732" s="1" t="s">
        <v>3740</v>
      </c>
      <c r="B3732" t="s">
        <v>68</v>
      </c>
      <c r="C3732" t="s">
        <v>2635</v>
      </c>
      <c r="D3732" t="s">
        <v>1818</v>
      </c>
      <c r="E3732" t="s">
        <v>1</v>
      </c>
      <c r="F3732">
        <f t="shared" si="290"/>
        <v>7</v>
      </c>
      <c r="G3732" t="s">
        <v>3918</v>
      </c>
      <c r="H3732" t="s">
        <v>3782</v>
      </c>
      <c r="I3732" t="s">
        <v>3783</v>
      </c>
      <c r="J3732" t="s">
        <v>4396</v>
      </c>
      <c r="K3732" s="46">
        <v>1.3553999999999999</v>
      </c>
      <c r="L3732" s="27">
        <v>0</v>
      </c>
      <c r="M3732" s="27">
        <v>0</v>
      </c>
      <c r="N3732" s="27">
        <v>0</v>
      </c>
      <c r="O3732" s="70">
        <f t="shared" si="291"/>
        <v>0</v>
      </c>
      <c r="P3732" s="76">
        <v>0</v>
      </c>
      <c r="Q3732" s="66">
        <f t="shared" si="292"/>
        <v>0</v>
      </c>
      <c r="R3732" s="63">
        <v>0</v>
      </c>
      <c r="S3732" s="27">
        <v>0</v>
      </c>
      <c r="T3732" s="27">
        <v>0</v>
      </c>
      <c r="U3732" s="64">
        <f t="shared" si="293"/>
        <v>0</v>
      </c>
      <c r="V3732" s="65">
        <f t="shared" si="294"/>
        <v>0</v>
      </c>
    </row>
    <row r="3733" spans="1:22" x14ac:dyDescent="0.25">
      <c r="A3733" s="1" t="s">
        <v>3740</v>
      </c>
      <c r="B3733" t="s">
        <v>68</v>
      </c>
      <c r="C3733" t="s">
        <v>2635</v>
      </c>
      <c r="D3733" t="s">
        <v>1818</v>
      </c>
      <c r="E3733" t="s">
        <v>1</v>
      </c>
      <c r="F3733">
        <f t="shared" si="290"/>
        <v>7</v>
      </c>
      <c r="G3733" t="s">
        <v>3784</v>
      </c>
      <c r="H3733" t="s">
        <v>3782</v>
      </c>
      <c r="I3733" t="s">
        <v>3785</v>
      </c>
      <c r="J3733" t="s">
        <v>4396</v>
      </c>
      <c r="K3733" s="46">
        <v>0.73250000000000004</v>
      </c>
      <c r="L3733" s="27">
        <v>0</v>
      </c>
      <c r="M3733" s="27">
        <v>0</v>
      </c>
      <c r="N3733" s="27">
        <v>0</v>
      </c>
      <c r="O3733" s="70">
        <f t="shared" si="291"/>
        <v>0</v>
      </c>
      <c r="P3733" s="76">
        <v>0</v>
      </c>
      <c r="Q3733" s="66">
        <f t="shared" si="292"/>
        <v>0</v>
      </c>
      <c r="R3733" s="63">
        <v>0</v>
      </c>
      <c r="S3733" s="27">
        <v>0</v>
      </c>
      <c r="T3733" s="27">
        <v>0</v>
      </c>
      <c r="U3733" s="64">
        <f t="shared" si="293"/>
        <v>0</v>
      </c>
      <c r="V3733" s="65">
        <f t="shared" si="294"/>
        <v>0</v>
      </c>
    </row>
    <row r="3734" spans="1:22" x14ac:dyDescent="0.25">
      <c r="A3734" s="1" t="s">
        <v>3740</v>
      </c>
      <c r="B3734" t="s">
        <v>68</v>
      </c>
      <c r="C3734" t="s">
        <v>2635</v>
      </c>
      <c r="D3734" t="s">
        <v>1818</v>
      </c>
      <c r="E3734" t="s">
        <v>1</v>
      </c>
      <c r="F3734">
        <f t="shared" si="290"/>
        <v>7</v>
      </c>
      <c r="G3734" t="s">
        <v>4059</v>
      </c>
      <c r="H3734" t="s">
        <v>3798</v>
      </c>
      <c r="I3734" t="s">
        <v>3785</v>
      </c>
      <c r="J3734" t="s">
        <v>4396</v>
      </c>
      <c r="K3734" s="46">
        <v>0.34920000000000001</v>
      </c>
      <c r="L3734" s="27">
        <v>0</v>
      </c>
      <c r="M3734" s="27">
        <v>0</v>
      </c>
      <c r="N3734" s="27">
        <v>0</v>
      </c>
      <c r="O3734" s="70">
        <f t="shared" si="291"/>
        <v>0</v>
      </c>
      <c r="P3734" s="76">
        <v>0</v>
      </c>
      <c r="Q3734" s="66">
        <f t="shared" si="292"/>
        <v>0</v>
      </c>
      <c r="R3734" s="63">
        <v>0</v>
      </c>
      <c r="S3734" s="27">
        <v>0</v>
      </c>
      <c r="T3734" s="27">
        <v>0</v>
      </c>
      <c r="U3734" s="64">
        <f t="shared" si="293"/>
        <v>0</v>
      </c>
      <c r="V3734" s="65">
        <f t="shared" si="294"/>
        <v>0</v>
      </c>
    </row>
    <row r="3735" spans="1:22" x14ac:dyDescent="0.25">
      <c r="A3735" s="1" t="s">
        <v>3740</v>
      </c>
      <c r="B3735" t="s">
        <v>68</v>
      </c>
      <c r="C3735" t="s">
        <v>2635</v>
      </c>
      <c r="D3735" t="s">
        <v>1818</v>
      </c>
      <c r="E3735" t="s">
        <v>1</v>
      </c>
      <c r="F3735">
        <f t="shared" si="290"/>
        <v>7</v>
      </c>
      <c r="G3735" t="s">
        <v>3799</v>
      </c>
      <c r="H3735" t="s">
        <v>3782</v>
      </c>
      <c r="I3735" t="s">
        <v>3785</v>
      </c>
      <c r="J3735" t="s">
        <v>4396</v>
      </c>
      <c r="K3735" s="46">
        <v>0.3659</v>
      </c>
      <c r="L3735" s="27">
        <v>0</v>
      </c>
      <c r="M3735" s="27">
        <v>0</v>
      </c>
      <c r="N3735" s="27">
        <v>0</v>
      </c>
      <c r="O3735" s="70">
        <f t="shared" si="291"/>
        <v>0</v>
      </c>
      <c r="P3735" s="76">
        <v>0</v>
      </c>
      <c r="Q3735" s="66">
        <f t="shared" si="292"/>
        <v>0</v>
      </c>
      <c r="R3735" s="63">
        <v>0</v>
      </c>
      <c r="S3735" s="27">
        <v>0</v>
      </c>
      <c r="T3735" s="27">
        <v>0</v>
      </c>
      <c r="U3735" s="64">
        <f t="shared" si="293"/>
        <v>0</v>
      </c>
      <c r="V3735" s="65">
        <f t="shared" si="294"/>
        <v>0</v>
      </c>
    </row>
    <row r="3736" spans="1:22" x14ac:dyDescent="0.25">
      <c r="A3736" s="1" t="s">
        <v>3740</v>
      </c>
      <c r="B3736" t="s">
        <v>68</v>
      </c>
      <c r="C3736" t="s">
        <v>2635</v>
      </c>
      <c r="D3736" t="s">
        <v>1818</v>
      </c>
      <c r="E3736" t="s">
        <v>1</v>
      </c>
      <c r="F3736">
        <f t="shared" si="290"/>
        <v>7</v>
      </c>
      <c r="G3736" t="s">
        <v>3787</v>
      </c>
      <c r="H3736" t="s">
        <v>3782</v>
      </c>
      <c r="I3736" t="s">
        <v>3785</v>
      </c>
      <c r="J3736" t="s">
        <v>4396</v>
      </c>
      <c r="K3736" s="46">
        <v>1.4237</v>
      </c>
      <c r="L3736" s="27">
        <v>0</v>
      </c>
      <c r="M3736" s="27">
        <v>0</v>
      </c>
      <c r="N3736" s="27">
        <v>0</v>
      </c>
      <c r="O3736" s="70">
        <f t="shared" si="291"/>
        <v>0</v>
      </c>
      <c r="P3736" s="76">
        <v>0</v>
      </c>
      <c r="Q3736" s="66">
        <f t="shared" si="292"/>
        <v>0</v>
      </c>
      <c r="R3736" s="63">
        <v>0</v>
      </c>
      <c r="S3736" s="27">
        <v>0</v>
      </c>
      <c r="T3736" s="27">
        <v>0</v>
      </c>
      <c r="U3736" s="64">
        <f t="shared" si="293"/>
        <v>0</v>
      </c>
      <c r="V3736" s="65">
        <f t="shared" si="294"/>
        <v>0</v>
      </c>
    </row>
    <row r="3737" spans="1:22" x14ac:dyDescent="0.25">
      <c r="A3737" s="1" t="s">
        <v>3740</v>
      </c>
      <c r="B3737" t="s">
        <v>68</v>
      </c>
      <c r="C3737" t="s">
        <v>2636</v>
      </c>
      <c r="D3737" t="s">
        <v>2637</v>
      </c>
      <c r="E3737" t="s">
        <v>1</v>
      </c>
      <c r="F3737">
        <f t="shared" si="290"/>
        <v>7</v>
      </c>
      <c r="G3737" t="s">
        <v>3778</v>
      </c>
      <c r="H3737" t="s">
        <v>3779</v>
      </c>
      <c r="I3737" t="s">
        <v>3780</v>
      </c>
      <c r="J3737" t="s">
        <v>4396</v>
      </c>
      <c r="K3737" s="46">
        <v>16.111699999999999</v>
      </c>
      <c r="L3737" s="27">
        <v>0</v>
      </c>
      <c r="M3737" s="27">
        <v>37519.4</v>
      </c>
      <c r="N3737" s="27">
        <v>0</v>
      </c>
      <c r="O3737" s="70">
        <f t="shared" si="291"/>
        <v>37519.4</v>
      </c>
      <c r="P3737" s="76">
        <v>0</v>
      </c>
      <c r="Q3737" s="66">
        <f t="shared" si="292"/>
        <v>0</v>
      </c>
      <c r="R3737" s="63">
        <v>0</v>
      </c>
      <c r="S3737" s="27">
        <v>37519.4</v>
      </c>
      <c r="T3737" s="27">
        <v>0</v>
      </c>
      <c r="U3737" s="64">
        <f t="shared" si="293"/>
        <v>0</v>
      </c>
      <c r="V3737" s="65">
        <f t="shared" si="294"/>
        <v>37519.4</v>
      </c>
    </row>
    <row r="3738" spans="1:22" x14ac:dyDescent="0.25">
      <c r="A3738" s="1" t="s">
        <v>3740</v>
      </c>
      <c r="B3738" t="s">
        <v>68</v>
      </c>
      <c r="C3738" t="s">
        <v>2636</v>
      </c>
      <c r="D3738" t="s">
        <v>2637</v>
      </c>
      <c r="E3738" t="s">
        <v>1</v>
      </c>
      <c r="F3738">
        <f t="shared" si="290"/>
        <v>7</v>
      </c>
      <c r="G3738" t="s">
        <v>4183</v>
      </c>
      <c r="H3738" t="s">
        <v>3798</v>
      </c>
      <c r="I3738" t="s">
        <v>3785</v>
      </c>
      <c r="J3738" t="s">
        <v>4396</v>
      </c>
      <c r="K3738" s="46">
        <v>1.905</v>
      </c>
      <c r="L3738" s="27">
        <v>0</v>
      </c>
      <c r="M3738" s="27">
        <v>4436.18</v>
      </c>
      <c r="N3738" s="27">
        <v>0</v>
      </c>
      <c r="O3738" s="70">
        <f t="shared" si="291"/>
        <v>4436.18</v>
      </c>
      <c r="P3738" s="76">
        <v>0</v>
      </c>
      <c r="Q3738" s="66">
        <f t="shared" si="292"/>
        <v>0</v>
      </c>
      <c r="R3738" s="63">
        <v>0</v>
      </c>
      <c r="S3738" s="27">
        <v>4436.18</v>
      </c>
      <c r="T3738" s="27">
        <v>0</v>
      </c>
      <c r="U3738" s="64">
        <f t="shared" si="293"/>
        <v>0</v>
      </c>
      <c r="V3738" s="65">
        <f t="shared" si="294"/>
        <v>4436.18</v>
      </c>
    </row>
    <row r="3739" spans="1:22" x14ac:dyDescent="0.25">
      <c r="A3739" s="1" t="s">
        <v>3740</v>
      </c>
      <c r="B3739" t="s">
        <v>68</v>
      </c>
      <c r="C3739" t="s">
        <v>2636</v>
      </c>
      <c r="D3739" t="s">
        <v>2637</v>
      </c>
      <c r="E3739" t="s">
        <v>1</v>
      </c>
      <c r="F3739">
        <f t="shared" si="290"/>
        <v>7</v>
      </c>
      <c r="G3739" t="s">
        <v>4184</v>
      </c>
      <c r="H3739" t="s">
        <v>3798</v>
      </c>
      <c r="I3739" t="s">
        <v>3785</v>
      </c>
      <c r="J3739" t="s">
        <v>4396</v>
      </c>
      <c r="K3739" s="46">
        <v>1.68</v>
      </c>
      <c r="L3739" s="27">
        <v>0</v>
      </c>
      <c r="M3739" s="27">
        <v>3912.22</v>
      </c>
      <c r="N3739" s="27">
        <v>0</v>
      </c>
      <c r="O3739" s="70">
        <f t="shared" si="291"/>
        <v>3912.22</v>
      </c>
      <c r="P3739" s="76">
        <v>0</v>
      </c>
      <c r="Q3739" s="66">
        <f t="shared" si="292"/>
        <v>0</v>
      </c>
      <c r="R3739" s="63">
        <v>0</v>
      </c>
      <c r="S3739" s="27">
        <v>3912.22</v>
      </c>
      <c r="T3739" s="27">
        <v>0</v>
      </c>
      <c r="U3739" s="64">
        <f t="shared" si="293"/>
        <v>0</v>
      </c>
      <c r="V3739" s="65">
        <f t="shared" si="294"/>
        <v>3912.22</v>
      </c>
    </row>
    <row r="3740" spans="1:22" x14ac:dyDescent="0.25">
      <c r="A3740" s="1" t="s">
        <v>3740</v>
      </c>
      <c r="B3740" t="s">
        <v>68</v>
      </c>
      <c r="C3740" t="s">
        <v>2636</v>
      </c>
      <c r="D3740" t="s">
        <v>2637</v>
      </c>
      <c r="E3740" t="s">
        <v>1</v>
      </c>
      <c r="F3740">
        <f t="shared" si="290"/>
        <v>7</v>
      </c>
      <c r="G3740" t="s">
        <v>4185</v>
      </c>
      <c r="H3740" t="s">
        <v>3798</v>
      </c>
      <c r="I3740" t="s">
        <v>3785</v>
      </c>
      <c r="J3740" t="s">
        <v>4396</v>
      </c>
      <c r="K3740" s="46">
        <v>1.61</v>
      </c>
      <c r="L3740" s="27">
        <v>0</v>
      </c>
      <c r="M3740" s="27">
        <v>3749.22</v>
      </c>
      <c r="N3740" s="27">
        <v>0</v>
      </c>
      <c r="O3740" s="70">
        <f t="shared" si="291"/>
        <v>3749.22</v>
      </c>
      <c r="P3740" s="76">
        <v>0</v>
      </c>
      <c r="Q3740" s="66">
        <f t="shared" si="292"/>
        <v>0</v>
      </c>
      <c r="R3740" s="63">
        <v>0</v>
      </c>
      <c r="S3740" s="27">
        <v>3749.22</v>
      </c>
      <c r="T3740" s="27">
        <v>0</v>
      </c>
      <c r="U3740" s="64">
        <f t="shared" si="293"/>
        <v>0</v>
      </c>
      <c r="V3740" s="65">
        <f t="shared" si="294"/>
        <v>3749.22</v>
      </c>
    </row>
    <row r="3741" spans="1:22" x14ac:dyDescent="0.25">
      <c r="A3741" s="1" t="s">
        <v>3740</v>
      </c>
      <c r="B3741" t="s">
        <v>68</v>
      </c>
      <c r="C3741" t="s">
        <v>2636</v>
      </c>
      <c r="D3741" t="s">
        <v>2637</v>
      </c>
      <c r="E3741" t="s">
        <v>1</v>
      </c>
      <c r="F3741">
        <f t="shared" si="290"/>
        <v>7</v>
      </c>
      <c r="G3741" t="s">
        <v>3900</v>
      </c>
      <c r="H3741" t="s">
        <v>3779</v>
      </c>
      <c r="I3741" t="s">
        <v>3780</v>
      </c>
      <c r="J3741" t="s">
        <v>4396</v>
      </c>
      <c r="K3741" s="46">
        <v>1.1265000000000001</v>
      </c>
      <c r="L3741" s="27">
        <v>0</v>
      </c>
      <c r="M3741" s="27">
        <v>2623.29</v>
      </c>
      <c r="N3741" s="27">
        <v>0</v>
      </c>
      <c r="O3741" s="70">
        <f t="shared" si="291"/>
        <v>2623.29</v>
      </c>
      <c r="P3741" s="76">
        <v>0</v>
      </c>
      <c r="Q3741" s="66">
        <f t="shared" si="292"/>
        <v>0</v>
      </c>
      <c r="R3741" s="63">
        <v>0</v>
      </c>
      <c r="S3741" s="27">
        <v>2623.29</v>
      </c>
      <c r="T3741" s="27">
        <v>0</v>
      </c>
      <c r="U3741" s="64">
        <f t="shared" si="293"/>
        <v>0</v>
      </c>
      <c r="V3741" s="65">
        <f t="shared" si="294"/>
        <v>2623.29</v>
      </c>
    </row>
    <row r="3742" spans="1:22" x14ac:dyDescent="0.25">
      <c r="A3742" s="1" t="s">
        <v>3740</v>
      </c>
      <c r="B3742" t="s">
        <v>68</v>
      </c>
      <c r="C3742" t="s">
        <v>2636</v>
      </c>
      <c r="D3742" t="s">
        <v>2637</v>
      </c>
      <c r="E3742" t="s">
        <v>1</v>
      </c>
      <c r="F3742">
        <f t="shared" si="290"/>
        <v>7</v>
      </c>
      <c r="G3742" t="s">
        <v>3784</v>
      </c>
      <c r="H3742" t="s">
        <v>3782</v>
      </c>
      <c r="I3742" t="s">
        <v>3785</v>
      </c>
      <c r="J3742" t="s">
        <v>4396</v>
      </c>
      <c r="K3742" s="46">
        <v>0.97650000000000003</v>
      </c>
      <c r="L3742" s="27">
        <v>0</v>
      </c>
      <c r="M3742" s="27">
        <v>2273.98</v>
      </c>
      <c r="N3742" s="27">
        <v>0</v>
      </c>
      <c r="O3742" s="70">
        <f t="shared" si="291"/>
        <v>2273.98</v>
      </c>
      <c r="P3742" s="76">
        <v>0</v>
      </c>
      <c r="Q3742" s="66">
        <f t="shared" si="292"/>
        <v>0</v>
      </c>
      <c r="R3742" s="63">
        <v>0</v>
      </c>
      <c r="S3742" s="27">
        <v>2273.98</v>
      </c>
      <c r="T3742" s="27">
        <v>0</v>
      </c>
      <c r="U3742" s="64">
        <f t="shared" si="293"/>
        <v>0</v>
      </c>
      <c r="V3742" s="65">
        <f t="shared" si="294"/>
        <v>2273.98</v>
      </c>
    </row>
    <row r="3743" spans="1:22" x14ac:dyDescent="0.25">
      <c r="A3743" s="1" t="s">
        <v>3740</v>
      </c>
      <c r="B3743" t="s">
        <v>68</v>
      </c>
      <c r="C3743" t="s">
        <v>2636</v>
      </c>
      <c r="D3743" t="s">
        <v>2637</v>
      </c>
      <c r="E3743" t="s">
        <v>1</v>
      </c>
      <c r="F3743">
        <f t="shared" si="290"/>
        <v>7</v>
      </c>
      <c r="G3743" t="s">
        <v>3793</v>
      </c>
      <c r="H3743" t="s">
        <v>3782</v>
      </c>
      <c r="I3743" t="s">
        <v>3785</v>
      </c>
      <c r="J3743" t="s">
        <v>4396</v>
      </c>
      <c r="K3743" s="46">
        <v>0.49249999999999999</v>
      </c>
      <c r="L3743" s="27">
        <v>0</v>
      </c>
      <c r="M3743" s="27">
        <v>1146.8900000000001</v>
      </c>
      <c r="N3743" s="27">
        <v>0</v>
      </c>
      <c r="O3743" s="70">
        <f t="shared" si="291"/>
        <v>1146.8900000000001</v>
      </c>
      <c r="P3743" s="76">
        <v>0</v>
      </c>
      <c r="Q3743" s="66">
        <f t="shared" si="292"/>
        <v>0</v>
      </c>
      <c r="R3743" s="63">
        <v>0</v>
      </c>
      <c r="S3743" s="27">
        <v>1146.8900000000001</v>
      </c>
      <c r="T3743" s="27">
        <v>0</v>
      </c>
      <c r="U3743" s="64">
        <f t="shared" si="293"/>
        <v>0</v>
      </c>
      <c r="V3743" s="65">
        <f t="shared" si="294"/>
        <v>1146.8900000000001</v>
      </c>
    </row>
    <row r="3744" spans="1:22" x14ac:dyDescent="0.25">
      <c r="A3744" s="1" t="s">
        <v>3740</v>
      </c>
      <c r="B3744" t="s">
        <v>68</v>
      </c>
      <c r="C3744" t="s">
        <v>2636</v>
      </c>
      <c r="D3744" t="s">
        <v>2637</v>
      </c>
      <c r="E3744" t="s">
        <v>1</v>
      </c>
      <c r="F3744">
        <f t="shared" si="290"/>
        <v>7</v>
      </c>
      <c r="G3744" t="s">
        <v>3799</v>
      </c>
      <c r="H3744" t="s">
        <v>3782</v>
      </c>
      <c r="I3744" t="s">
        <v>3785</v>
      </c>
      <c r="J3744" t="s">
        <v>4396</v>
      </c>
      <c r="K3744" s="46">
        <v>0.49249999999999999</v>
      </c>
      <c r="L3744" s="27">
        <v>0</v>
      </c>
      <c r="M3744" s="27">
        <v>1146.8900000000001</v>
      </c>
      <c r="N3744" s="27">
        <v>0</v>
      </c>
      <c r="O3744" s="70">
        <f t="shared" si="291"/>
        <v>1146.8900000000001</v>
      </c>
      <c r="P3744" s="76">
        <v>0</v>
      </c>
      <c r="Q3744" s="66">
        <f t="shared" si="292"/>
        <v>0</v>
      </c>
      <c r="R3744" s="63">
        <v>0</v>
      </c>
      <c r="S3744" s="27">
        <v>1146.8900000000001</v>
      </c>
      <c r="T3744" s="27">
        <v>0</v>
      </c>
      <c r="U3744" s="64">
        <f t="shared" si="293"/>
        <v>0</v>
      </c>
      <c r="V3744" s="65">
        <f t="shared" si="294"/>
        <v>1146.8900000000001</v>
      </c>
    </row>
    <row r="3745" spans="1:22" x14ac:dyDescent="0.25">
      <c r="A3745" s="1" t="s">
        <v>3740</v>
      </c>
      <c r="B3745" t="s">
        <v>68</v>
      </c>
      <c r="C3745" t="s">
        <v>2636</v>
      </c>
      <c r="D3745" t="s">
        <v>2637</v>
      </c>
      <c r="E3745" t="s">
        <v>1</v>
      </c>
      <c r="F3745">
        <f t="shared" si="290"/>
        <v>7</v>
      </c>
      <c r="G3745" t="s">
        <v>4025</v>
      </c>
      <c r="H3745" t="s">
        <v>3782</v>
      </c>
      <c r="I3745" t="s">
        <v>3783</v>
      </c>
      <c r="J3745" t="s">
        <v>4396</v>
      </c>
      <c r="K3745" s="46">
        <v>6.8952999999999998</v>
      </c>
      <c r="L3745" s="27">
        <v>0</v>
      </c>
      <c r="M3745" s="27">
        <v>16057.12</v>
      </c>
      <c r="N3745" s="27">
        <v>0</v>
      </c>
      <c r="O3745" s="70">
        <f t="shared" si="291"/>
        <v>16057.12</v>
      </c>
      <c r="P3745" s="76">
        <v>0</v>
      </c>
      <c r="Q3745" s="66">
        <f t="shared" si="292"/>
        <v>0</v>
      </c>
      <c r="R3745" s="63">
        <v>0</v>
      </c>
      <c r="S3745" s="27">
        <v>16057.12</v>
      </c>
      <c r="T3745" s="27">
        <v>0</v>
      </c>
      <c r="U3745" s="64">
        <f t="shared" si="293"/>
        <v>0</v>
      </c>
      <c r="V3745" s="65">
        <f t="shared" si="294"/>
        <v>16057.12</v>
      </c>
    </row>
    <row r="3746" spans="1:22" x14ac:dyDescent="0.25">
      <c r="A3746" s="1" t="s">
        <v>3740</v>
      </c>
      <c r="B3746" t="s">
        <v>68</v>
      </c>
      <c r="C3746" t="s">
        <v>2636</v>
      </c>
      <c r="D3746" t="s">
        <v>2637</v>
      </c>
      <c r="E3746" t="s">
        <v>1</v>
      </c>
      <c r="F3746">
        <f t="shared" si="290"/>
        <v>7</v>
      </c>
      <c r="G3746" t="s">
        <v>3796</v>
      </c>
      <c r="H3746" t="s">
        <v>3782</v>
      </c>
      <c r="I3746" t="s">
        <v>3783</v>
      </c>
      <c r="J3746" t="s">
        <v>4396</v>
      </c>
      <c r="K3746" s="46">
        <v>0.98499999999999999</v>
      </c>
      <c r="L3746" s="27">
        <v>0</v>
      </c>
      <c r="M3746" s="27">
        <v>2293.77</v>
      </c>
      <c r="N3746" s="27">
        <v>0</v>
      </c>
      <c r="O3746" s="70">
        <f t="shared" si="291"/>
        <v>2293.77</v>
      </c>
      <c r="P3746" s="76">
        <v>0</v>
      </c>
      <c r="Q3746" s="66">
        <f t="shared" si="292"/>
        <v>0</v>
      </c>
      <c r="R3746" s="63">
        <v>0</v>
      </c>
      <c r="S3746" s="27">
        <v>2293.77</v>
      </c>
      <c r="T3746" s="27">
        <v>0</v>
      </c>
      <c r="U3746" s="64">
        <f t="shared" si="293"/>
        <v>0</v>
      </c>
      <c r="V3746" s="65">
        <f t="shared" si="294"/>
        <v>2293.77</v>
      </c>
    </row>
    <row r="3747" spans="1:22" x14ac:dyDescent="0.25">
      <c r="A3747" s="1" t="s">
        <v>3740</v>
      </c>
      <c r="B3747" t="s">
        <v>68</v>
      </c>
      <c r="C3747" t="s">
        <v>2636</v>
      </c>
      <c r="D3747" t="s">
        <v>2637</v>
      </c>
      <c r="E3747" t="s">
        <v>1</v>
      </c>
      <c r="F3747">
        <f t="shared" si="290"/>
        <v>7</v>
      </c>
      <c r="G3747" t="s">
        <v>3940</v>
      </c>
      <c r="H3747" t="s">
        <v>3782</v>
      </c>
      <c r="I3747" t="s">
        <v>3783</v>
      </c>
      <c r="J3747" t="s">
        <v>4396</v>
      </c>
      <c r="K3747" s="46">
        <v>0.98499999999999999</v>
      </c>
      <c r="L3747" s="27">
        <v>0</v>
      </c>
      <c r="M3747" s="27">
        <v>2293.77</v>
      </c>
      <c r="N3747" s="27">
        <v>0</v>
      </c>
      <c r="O3747" s="70">
        <f t="shared" si="291"/>
        <v>2293.77</v>
      </c>
      <c r="P3747" s="76">
        <v>0</v>
      </c>
      <c r="Q3747" s="66">
        <f t="shared" si="292"/>
        <v>0</v>
      </c>
      <c r="R3747" s="63">
        <v>0</v>
      </c>
      <c r="S3747" s="27">
        <v>2293.77</v>
      </c>
      <c r="T3747" s="27">
        <v>0</v>
      </c>
      <c r="U3747" s="64">
        <f t="shared" si="293"/>
        <v>0</v>
      </c>
      <c r="V3747" s="65">
        <f t="shared" si="294"/>
        <v>2293.77</v>
      </c>
    </row>
    <row r="3748" spans="1:22" x14ac:dyDescent="0.25">
      <c r="A3748" s="1" t="s">
        <v>3740</v>
      </c>
      <c r="B3748" t="s">
        <v>68</v>
      </c>
      <c r="C3748" t="s">
        <v>2636</v>
      </c>
      <c r="D3748" t="s">
        <v>2637</v>
      </c>
      <c r="E3748" t="s">
        <v>1</v>
      </c>
      <c r="F3748">
        <f t="shared" si="290"/>
        <v>7</v>
      </c>
      <c r="G3748" t="s">
        <v>4186</v>
      </c>
      <c r="H3748" t="s">
        <v>3782</v>
      </c>
      <c r="I3748" t="s">
        <v>3785</v>
      </c>
      <c r="J3748" t="s">
        <v>4396</v>
      </c>
      <c r="K3748" s="46">
        <v>2.4163000000000001</v>
      </c>
      <c r="L3748" s="27">
        <v>0</v>
      </c>
      <c r="M3748" s="27">
        <v>5626.85</v>
      </c>
      <c r="N3748" s="27">
        <v>0</v>
      </c>
      <c r="O3748" s="70">
        <f t="shared" si="291"/>
        <v>5626.85</v>
      </c>
      <c r="P3748" s="76">
        <v>0</v>
      </c>
      <c r="Q3748" s="66">
        <f t="shared" si="292"/>
        <v>0</v>
      </c>
      <c r="R3748" s="63">
        <v>0</v>
      </c>
      <c r="S3748" s="27">
        <v>5626.85</v>
      </c>
      <c r="T3748" s="27">
        <v>0</v>
      </c>
      <c r="U3748" s="64">
        <f t="shared" si="293"/>
        <v>0</v>
      </c>
      <c r="V3748" s="65">
        <f t="shared" si="294"/>
        <v>5626.85</v>
      </c>
    </row>
    <row r="3749" spans="1:22" x14ac:dyDescent="0.25">
      <c r="A3749" s="1" t="s">
        <v>3740</v>
      </c>
      <c r="B3749" t="s">
        <v>68</v>
      </c>
      <c r="C3749" t="s">
        <v>2636</v>
      </c>
      <c r="D3749" t="s">
        <v>2637</v>
      </c>
      <c r="E3749" t="s">
        <v>1</v>
      </c>
      <c r="F3749">
        <f t="shared" si="290"/>
        <v>7</v>
      </c>
      <c r="G3749" t="s">
        <v>4187</v>
      </c>
      <c r="H3749" t="s">
        <v>3782</v>
      </c>
      <c r="I3749" t="s">
        <v>3785</v>
      </c>
      <c r="J3749" t="s">
        <v>4396</v>
      </c>
      <c r="K3749" s="46">
        <v>0.49249999999999999</v>
      </c>
      <c r="L3749" s="27">
        <v>0</v>
      </c>
      <c r="M3749" s="27">
        <v>1146.8900000000001</v>
      </c>
      <c r="N3749" s="27">
        <v>0</v>
      </c>
      <c r="O3749" s="70">
        <f t="shared" si="291"/>
        <v>1146.8900000000001</v>
      </c>
      <c r="P3749" s="76">
        <v>0</v>
      </c>
      <c r="Q3749" s="66">
        <f t="shared" si="292"/>
        <v>0</v>
      </c>
      <c r="R3749" s="63">
        <v>0</v>
      </c>
      <c r="S3749" s="27">
        <v>1146.8900000000001</v>
      </c>
      <c r="T3749" s="27">
        <v>0</v>
      </c>
      <c r="U3749" s="64">
        <f t="shared" si="293"/>
        <v>0</v>
      </c>
      <c r="V3749" s="65">
        <f t="shared" si="294"/>
        <v>1146.8900000000001</v>
      </c>
    </row>
    <row r="3750" spans="1:22" x14ac:dyDescent="0.25">
      <c r="A3750" s="1" t="s">
        <v>3740</v>
      </c>
      <c r="B3750" t="s">
        <v>68</v>
      </c>
      <c r="C3750" t="s">
        <v>2638</v>
      </c>
      <c r="D3750" t="s">
        <v>2639</v>
      </c>
      <c r="E3750" t="s">
        <v>1</v>
      </c>
      <c r="F3750">
        <f t="shared" si="290"/>
        <v>7</v>
      </c>
      <c r="G3750" t="s">
        <v>3778</v>
      </c>
      <c r="H3750" t="s">
        <v>3779</v>
      </c>
      <c r="I3750" t="s">
        <v>3780</v>
      </c>
      <c r="J3750" t="s">
        <v>4396</v>
      </c>
      <c r="K3750" s="46">
        <v>7.827</v>
      </c>
      <c r="L3750" s="27">
        <v>0</v>
      </c>
      <c r="M3750" s="27">
        <v>4542.16</v>
      </c>
      <c r="N3750" s="27">
        <v>0</v>
      </c>
      <c r="O3750" s="70">
        <f t="shared" si="291"/>
        <v>4542.16</v>
      </c>
      <c r="P3750" s="76">
        <v>0</v>
      </c>
      <c r="Q3750" s="66">
        <f t="shared" si="292"/>
        <v>0</v>
      </c>
      <c r="R3750" s="63">
        <v>0</v>
      </c>
      <c r="S3750" s="27">
        <v>4542.16</v>
      </c>
      <c r="T3750" s="27">
        <v>0</v>
      </c>
      <c r="U3750" s="64">
        <f t="shared" si="293"/>
        <v>0</v>
      </c>
      <c r="V3750" s="65">
        <f t="shared" si="294"/>
        <v>4542.16</v>
      </c>
    </row>
    <row r="3751" spans="1:22" x14ac:dyDescent="0.25">
      <c r="A3751" s="1" t="s">
        <v>3740</v>
      </c>
      <c r="B3751" t="s">
        <v>68</v>
      </c>
      <c r="C3751" t="s">
        <v>2640</v>
      </c>
      <c r="D3751" t="s">
        <v>2641</v>
      </c>
      <c r="E3751" t="s">
        <v>1</v>
      </c>
      <c r="F3751">
        <f t="shared" si="290"/>
        <v>7</v>
      </c>
      <c r="G3751" t="s">
        <v>3778</v>
      </c>
      <c r="H3751" t="s">
        <v>3779</v>
      </c>
      <c r="I3751" t="s">
        <v>3780</v>
      </c>
      <c r="J3751" t="s">
        <v>4396</v>
      </c>
      <c r="K3751" s="46">
        <v>9.1849000000000007</v>
      </c>
      <c r="L3751" s="27">
        <v>5252.9699999999993</v>
      </c>
      <c r="M3751" s="27">
        <v>1239.8699999999999</v>
      </c>
      <c r="N3751" s="27">
        <v>6086.7100000000009</v>
      </c>
      <c r="O3751" s="70">
        <f t="shared" si="291"/>
        <v>12579.55</v>
      </c>
      <c r="P3751" s="76">
        <v>1.4452630408952825</v>
      </c>
      <c r="Q3751" s="66">
        <f t="shared" si="292"/>
        <v>8796.9</v>
      </c>
      <c r="R3751" s="63">
        <v>1</v>
      </c>
      <c r="S3751" s="27">
        <v>12579.55</v>
      </c>
      <c r="T3751" s="27">
        <v>0</v>
      </c>
      <c r="U3751" s="64">
        <f t="shared" si="293"/>
        <v>8796.9</v>
      </c>
      <c r="V3751" s="65">
        <f t="shared" si="294"/>
        <v>21376.449999999997</v>
      </c>
    </row>
    <row r="3752" spans="1:22" x14ac:dyDescent="0.25">
      <c r="A3752" s="1" t="s">
        <v>3740</v>
      </c>
      <c r="B3752" t="s">
        <v>68</v>
      </c>
      <c r="C3752" t="s">
        <v>2640</v>
      </c>
      <c r="D3752" t="s">
        <v>2641</v>
      </c>
      <c r="E3752" t="s">
        <v>1</v>
      </c>
      <c r="F3752">
        <f t="shared" si="290"/>
        <v>7</v>
      </c>
      <c r="G3752" t="s">
        <v>3900</v>
      </c>
      <c r="H3752" t="s">
        <v>3779</v>
      </c>
      <c r="I3752" t="s">
        <v>3780</v>
      </c>
      <c r="J3752" t="s">
        <v>4396</v>
      </c>
      <c r="K3752" s="46">
        <v>2.3551000000000002</v>
      </c>
      <c r="L3752" s="27">
        <v>1482.19</v>
      </c>
      <c r="M3752" s="27">
        <v>317.91000000000003</v>
      </c>
      <c r="N3752" s="27">
        <v>1717.35</v>
      </c>
      <c r="O3752" s="70">
        <f t="shared" si="291"/>
        <v>3517.45</v>
      </c>
      <c r="P3752" s="76">
        <v>1.4452630408952825</v>
      </c>
      <c r="Q3752" s="66">
        <f t="shared" si="292"/>
        <v>2482.02</v>
      </c>
      <c r="R3752" s="63">
        <v>1</v>
      </c>
      <c r="S3752" s="27">
        <v>3517.45</v>
      </c>
      <c r="T3752" s="27">
        <v>0</v>
      </c>
      <c r="U3752" s="64">
        <f t="shared" si="293"/>
        <v>2482.02</v>
      </c>
      <c r="V3752" s="65">
        <f t="shared" si="294"/>
        <v>5999.4699999999993</v>
      </c>
    </row>
    <row r="3753" spans="1:22" x14ac:dyDescent="0.25">
      <c r="A3753" s="1" t="s">
        <v>3740</v>
      </c>
      <c r="B3753" t="s">
        <v>68</v>
      </c>
      <c r="C3753" t="s">
        <v>2640</v>
      </c>
      <c r="D3753" t="s">
        <v>2641</v>
      </c>
      <c r="E3753" t="s">
        <v>1</v>
      </c>
      <c r="F3753">
        <f t="shared" si="290"/>
        <v>7</v>
      </c>
      <c r="G3753" t="s">
        <v>3920</v>
      </c>
      <c r="H3753" t="s">
        <v>3782</v>
      </c>
      <c r="I3753" t="s">
        <v>3785</v>
      </c>
      <c r="J3753" t="s">
        <v>4396</v>
      </c>
      <c r="K3753" s="46">
        <v>1.3772</v>
      </c>
      <c r="L3753" s="27">
        <v>0</v>
      </c>
      <c r="M3753" s="27">
        <v>185.91</v>
      </c>
      <c r="N3753" s="27">
        <v>1700.2900000000002</v>
      </c>
      <c r="O3753" s="70">
        <f t="shared" si="291"/>
        <v>1886.2000000000003</v>
      </c>
      <c r="P3753" s="76">
        <v>1.4452630408952825</v>
      </c>
      <c r="Q3753" s="66">
        <f t="shared" si="292"/>
        <v>2457.37</v>
      </c>
      <c r="R3753" s="63">
        <v>1</v>
      </c>
      <c r="S3753" s="27">
        <v>1886.2</v>
      </c>
      <c r="T3753" s="27">
        <v>0</v>
      </c>
      <c r="U3753" s="64">
        <f t="shared" si="293"/>
        <v>2457.37</v>
      </c>
      <c r="V3753" s="65">
        <f t="shared" si="294"/>
        <v>4343.57</v>
      </c>
    </row>
    <row r="3754" spans="1:22" x14ac:dyDescent="0.25">
      <c r="A3754" s="1" t="s">
        <v>3740</v>
      </c>
      <c r="B3754" t="s">
        <v>68</v>
      </c>
      <c r="C3754" t="s">
        <v>2640</v>
      </c>
      <c r="D3754" t="s">
        <v>2641</v>
      </c>
      <c r="E3754" t="s">
        <v>1</v>
      </c>
      <c r="F3754">
        <f t="shared" si="290"/>
        <v>7</v>
      </c>
      <c r="G3754" t="s">
        <v>3784</v>
      </c>
      <c r="H3754" t="s">
        <v>3782</v>
      </c>
      <c r="I3754" t="s">
        <v>3785</v>
      </c>
      <c r="J3754" t="s">
        <v>4396</v>
      </c>
      <c r="K3754" s="46">
        <v>0.31879999999999997</v>
      </c>
      <c r="L3754" s="27">
        <v>0</v>
      </c>
      <c r="M3754" s="27">
        <v>43.03</v>
      </c>
      <c r="N3754" s="27">
        <v>393.59000000000003</v>
      </c>
      <c r="O3754" s="70">
        <f t="shared" si="291"/>
        <v>436.62</v>
      </c>
      <c r="P3754" s="76">
        <v>1.4452630408952825</v>
      </c>
      <c r="Q3754" s="66">
        <f t="shared" si="292"/>
        <v>568.84</v>
      </c>
      <c r="R3754" s="63">
        <v>1</v>
      </c>
      <c r="S3754" s="27">
        <v>436.62</v>
      </c>
      <c r="T3754" s="27">
        <v>0</v>
      </c>
      <c r="U3754" s="64">
        <f t="shared" si="293"/>
        <v>568.84</v>
      </c>
      <c r="V3754" s="65">
        <f t="shared" si="294"/>
        <v>1005.46</v>
      </c>
    </row>
    <row r="3755" spans="1:22" x14ac:dyDescent="0.25">
      <c r="A3755" s="1" t="s">
        <v>3740</v>
      </c>
      <c r="B3755" t="s">
        <v>68</v>
      </c>
      <c r="C3755" t="s">
        <v>2640</v>
      </c>
      <c r="D3755" t="s">
        <v>2641</v>
      </c>
      <c r="E3755" t="s">
        <v>1</v>
      </c>
      <c r="F3755">
        <f t="shared" si="290"/>
        <v>7</v>
      </c>
      <c r="G3755" t="s">
        <v>3799</v>
      </c>
      <c r="H3755" t="s">
        <v>3782</v>
      </c>
      <c r="I3755" t="s">
        <v>3785</v>
      </c>
      <c r="J3755" t="s">
        <v>4396</v>
      </c>
      <c r="K3755" s="46">
        <v>0.60899999999999999</v>
      </c>
      <c r="L3755" s="27">
        <v>0</v>
      </c>
      <c r="M3755" s="27">
        <v>82.21</v>
      </c>
      <c r="N3755" s="27">
        <v>827.3599999999999</v>
      </c>
      <c r="O3755" s="70">
        <f t="shared" si="291"/>
        <v>909.56999999999994</v>
      </c>
      <c r="P3755" s="76">
        <v>1.4452630408952825</v>
      </c>
      <c r="Q3755" s="66">
        <f t="shared" si="292"/>
        <v>1195.75</v>
      </c>
      <c r="R3755" s="63">
        <v>1</v>
      </c>
      <c r="S3755" s="27">
        <v>909.57</v>
      </c>
      <c r="T3755" s="27">
        <v>0</v>
      </c>
      <c r="U3755" s="64">
        <f t="shared" si="293"/>
        <v>1195.75</v>
      </c>
      <c r="V3755" s="65">
        <f t="shared" si="294"/>
        <v>2105.3200000000002</v>
      </c>
    </row>
    <row r="3756" spans="1:22" x14ac:dyDescent="0.25">
      <c r="A3756" s="1" t="s">
        <v>3740</v>
      </c>
      <c r="B3756" t="s">
        <v>68</v>
      </c>
      <c r="C3756" t="s">
        <v>2640</v>
      </c>
      <c r="D3756" t="s">
        <v>2641</v>
      </c>
      <c r="E3756" t="s">
        <v>1</v>
      </c>
      <c r="F3756">
        <f t="shared" si="290"/>
        <v>7</v>
      </c>
      <c r="G3756" t="s">
        <v>4188</v>
      </c>
      <c r="H3756" t="s">
        <v>3798</v>
      </c>
      <c r="I3756" t="s">
        <v>3785</v>
      </c>
      <c r="J3756" t="s">
        <v>4396</v>
      </c>
      <c r="K3756" s="46">
        <v>1.0764</v>
      </c>
      <c r="L3756" s="27">
        <v>0</v>
      </c>
      <c r="M3756" s="27">
        <v>145.30000000000001</v>
      </c>
      <c r="N3756" s="27">
        <v>1462.3499999999997</v>
      </c>
      <c r="O3756" s="70">
        <f t="shared" si="291"/>
        <v>1607.6499999999996</v>
      </c>
      <c r="P3756" s="76">
        <v>1.4452630408952825</v>
      </c>
      <c r="Q3756" s="66">
        <f t="shared" si="292"/>
        <v>2113.48</v>
      </c>
      <c r="R3756" s="63">
        <v>1</v>
      </c>
      <c r="S3756" s="27">
        <v>1607.6499999999999</v>
      </c>
      <c r="T3756" s="27">
        <v>0</v>
      </c>
      <c r="U3756" s="64">
        <f t="shared" si="293"/>
        <v>2113.48</v>
      </c>
      <c r="V3756" s="65">
        <f t="shared" si="294"/>
        <v>3721.13</v>
      </c>
    </row>
    <row r="3757" spans="1:22" x14ac:dyDescent="0.25">
      <c r="A3757" s="1" t="s">
        <v>3740</v>
      </c>
      <c r="B3757" t="s">
        <v>68</v>
      </c>
      <c r="C3757" t="s">
        <v>2640</v>
      </c>
      <c r="D3757" t="s">
        <v>2641</v>
      </c>
      <c r="E3757" t="s">
        <v>1</v>
      </c>
      <c r="F3757">
        <f t="shared" si="290"/>
        <v>7</v>
      </c>
      <c r="G3757" t="s">
        <v>4189</v>
      </c>
      <c r="H3757" t="s">
        <v>3782</v>
      </c>
      <c r="I3757" t="s">
        <v>3785</v>
      </c>
      <c r="J3757" t="s">
        <v>4396</v>
      </c>
      <c r="K3757" s="46">
        <v>1.0226</v>
      </c>
      <c r="L3757" s="27">
        <v>0</v>
      </c>
      <c r="M3757" s="27">
        <v>138.04</v>
      </c>
      <c r="N3757" s="27">
        <v>1262.5</v>
      </c>
      <c r="O3757" s="70">
        <f t="shared" si="291"/>
        <v>1400.54</v>
      </c>
      <c r="P3757" s="76">
        <v>1.4452630408952825</v>
      </c>
      <c r="Q3757" s="66">
        <f t="shared" si="292"/>
        <v>1824.64</v>
      </c>
      <c r="R3757" s="63">
        <v>1</v>
      </c>
      <c r="S3757" s="27">
        <v>1400.54</v>
      </c>
      <c r="T3757" s="27">
        <v>0</v>
      </c>
      <c r="U3757" s="64">
        <f t="shared" si="293"/>
        <v>1824.64</v>
      </c>
      <c r="V3757" s="65">
        <f t="shared" si="294"/>
        <v>3225.1800000000003</v>
      </c>
    </row>
    <row r="3758" spans="1:22" x14ac:dyDescent="0.25">
      <c r="A3758" s="1" t="s">
        <v>3740</v>
      </c>
      <c r="B3758" t="s">
        <v>68</v>
      </c>
      <c r="C3758" t="s">
        <v>2640</v>
      </c>
      <c r="D3758" t="s">
        <v>2641</v>
      </c>
      <c r="E3758" t="s">
        <v>1</v>
      </c>
      <c r="F3758">
        <f t="shared" si="290"/>
        <v>7</v>
      </c>
      <c r="G3758" t="s">
        <v>3834</v>
      </c>
      <c r="H3758" t="s">
        <v>3782</v>
      </c>
      <c r="I3758" t="s">
        <v>3785</v>
      </c>
      <c r="J3758" t="s">
        <v>4396</v>
      </c>
      <c r="K3758" s="46">
        <v>0.2918</v>
      </c>
      <c r="L3758" s="27">
        <v>0</v>
      </c>
      <c r="M3758" s="27">
        <v>39.39</v>
      </c>
      <c r="N3758" s="27">
        <v>396.43000000000006</v>
      </c>
      <c r="O3758" s="70">
        <f t="shared" si="291"/>
        <v>435.82000000000005</v>
      </c>
      <c r="P3758" s="76">
        <v>1.4452630408952825</v>
      </c>
      <c r="Q3758" s="66">
        <f t="shared" si="292"/>
        <v>572.95000000000005</v>
      </c>
      <c r="R3758" s="63">
        <v>1</v>
      </c>
      <c r="S3758" s="27">
        <v>435.82</v>
      </c>
      <c r="T3758" s="27">
        <v>0</v>
      </c>
      <c r="U3758" s="64">
        <f t="shared" si="293"/>
        <v>572.95000000000005</v>
      </c>
      <c r="V3758" s="65">
        <f t="shared" si="294"/>
        <v>1008.77</v>
      </c>
    </row>
    <row r="3759" spans="1:22" x14ac:dyDescent="0.25">
      <c r="A3759" s="1" t="s">
        <v>3740</v>
      </c>
      <c r="B3759" t="s">
        <v>68</v>
      </c>
      <c r="C3759" t="s">
        <v>2640</v>
      </c>
      <c r="D3759" t="s">
        <v>2641</v>
      </c>
      <c r="E3759" t="s">
        <v>1</v>
      </c>
      <c r="F3759">
        <f t="shared" si="290"/>
        <v>7</v>
      </c>
      <c r="G3759" t="s">
        <v>3787</v>
      </c>
      <c r="H3759" t="s">
        <v>3782</v>
      </c>
      <c r="I3759" t="s">
        <v>3785</v>
      </c>
      <c r="J3759" t="s">
        <v>4396</v>
      </c>
      <c r="K3759" s="46">
        <v>2.4118000000000004</v>
      </c>
      <c r="L3759" s="27">
        <v>0</v>
      </c>
      <c r="M3759" s="27">
        <v>325.57</v>
      </c>
      <c r="N3759" s="27">
        <v>2977.6099999999997</v>
      </c>
      <c r="O3759" s="70">
        <f t="shared" si="291"/>
        <v>3303.18</v>
      </c>
      <c r="P3759" s="76">
        <v>1.4452630408952825</v>
      </c>
      <c r="Q3759" s="66">
        <f t="shared" si="292"/>
        <v>4303.43</v>
      </c>
      <c r="R3759" s="63">
        <v>1</v>
      </c>
      <c r="S3759" s="27">
        <v>3303.18</v>
      </c>
      <c r="T3759" s="27">
        <v>0</v>
      </c>
      <c r="U3759" s="64">
        <f t="shared" si="293"/>
        <v>4303.43</v>
      </c>
      <c r="V3759" s="65">
        <f t="shared" si="294"/>
        <v>7606.6100000000006</v>
      </c>
    </row>
    <row r="3760" spans="1:22" x14ac:dyDescent="0.25">
      <c r="A3760" s="1" t="s">
        <v>3740</v>
      </c>
      <c r="B3760" t="s">
        <v>68</v>
      </c>
      <c r="C3760" t="s">
        <v>2642</v>
      </c>
      <c r="D3760" t="s">
        <v>2643</v>
      </c>
      <c r="E3760" t="s">
        <v>1</v>
      </c>
      <c r="F3760">
        <f t="shared" si="290"/>
        <v>7</v>
      </c>
      <c r="G3760" t="s">
        <v>3778</v>
      </c>
      <c r="H3760" t="s">
        <v>3779</v>
      </c>
      <c r="I3760" t="s">
        <v>3780</v>
      </c>
      <c r="J3760" t="s">
        <v>4396</v>
      </c>
      <c r="K3760" s="46">
        <v>11.2737</v>
      </c>
      <c r="L3760" s="27">
        <v>80157.63</v>
      </c>
      <c r="M3760" s="27">
        <v>77518.75</v>
      </c>
      <c r="N3760" s="27">
        <v>57439.569999999985</v>
      </c>
      <c r="O3760" s="70">
        <f t="shared" si="291"/>
        <v>215115.94999999998</v>
      </c>
      <c r="P3760" s="76">
        <v>1.4452627832755134</v>
      </c>
      <c r="Q3760" s="66">
        <f t="shared" si="292"/>
        <v>83015.27</v>
      </c>
      <c r="R3760" s="63">
        <v>1</v>
      </c>
      <c r="S3760" s="27">
        <v>215115.94999999998</v>
      </c>
      <c r="T3760" s="27">
        <v>0</v>
      </c>
      <c r="U3760" s="64">
        <f t="shared" si="293"/>
        <v>83015.27</v>
      </c>
      <c r="V3760" s="65">
        <f t="shared" si="294"/>
        <v>298131.21999999997</v>
      </c>
    </row>
    <row r="3761" spans="1:22" x14ac:dyDescent="0.25">
      <c r="A3761" s="1" t="s">
        <v>3740</v>
      </c>
      <c r="B3761" t="s">
        <v>68</v>
      </c>
      <c r="C3761" t="s">
        <v>2642</v>
      </c>
      <c r="D3761" t="s">
        <v>2643</v>
      </c>
      <c r="E3761" t="s">
        <v>1</v>
      </c>
      <c r="F3761">
        <f t="shared" si="290"/>
        <v>7</v>
      </c>
      <c r="G3761" t="s">
        <v>3980</v>
      </c>
      <c r="H3761" t="s">
        <v>3782</v>
      </c>
      <c r="I3761" t="s">
        <v>3785</v>
      </c>
      <c r="J3761" t="s">
        <v>4396</v>
      </c>
      <c r="K3761" s="46">
        <v>1.4091</v>
      </c>
      <c r="L3761" s="27">
        <v>0</v>
      </c>
      <c r="M3761" s="27">
        <v>9689.07</v>
      </c>
      <c r="N3761" s="27">
        <v>17198.28</v>
      </c>
      <c r="O3761" s="70">
        <f t="shared" si="291"/>
        <v>26887.35</v>
      </c>
      <c r="P3761" s="76">
        <v>1.4452627832755134</v>
      </c>
      <c r="Q3761" s="66">
        <f t="shared" si="292"/>
        <v>24856.03</v>
      </c>
      <c r="R3761" s="63">
        <v>1</v>
      </c>
      <c r="S3761" s="27">
        <v>26887.35</v>
      </c>
      <c r="T3761" s="27">
        <v>0</v>
      </c>
      <c r="U3761" s="64">
        <f t="shared" si="293"/>
        <v>24856.03</v>
      </c>
      <c r="V3761" s="65">
        <f t="shared" si="294"/>
        <v>51743.38</v>
      </c>
    </row>
    <row r="3762" spans="1:22" x14ac:dyDescent="0.25">
      <c r="A3762" s="1" t="s">
        <v>3740</v>
      </c>
      <c r="B3762" t="s">
        <v>68</v>
      </c>
      <c r="C3762" t="s">
        <v>2642</v>
      </c>
      <c r="D3762" t="s">
        <v>2643</v>
      </c>
      <c r="E3762" t="s">
        <v>1</v>
      </c>
      <c r="F3762">
        <f t="shared" si="290"/>
        <v>7</v>
      </c>
      <c r="G3762" t="s">
        <v>4190</v>
      </c>
      <c r="H3762" t="s">
        <v>3782</v>
      </c>
      <c r="I3762" t="s">
        <v>3785</v>
      </c>
      <c r="J3762" t="s">
        <v>4396</v>
      </c>
      <c r="K3762" s="46">
        <v>1</v>
      </c>
      <c r="L3762" s="27">
        <v>0</v>
      </c>
      <c r="M3762" s="27">
        <v>6876.07</v>
      </c>
      <c r="N3762" s="27">
        <v>12205.150000000003</v>
      </c>
      <c r="O3762" s="70">
        <f t="shared" si="291"/>
        <v>19081.22</v>
      </c>
      <c r="P3762" s="76">
        <v>1.4452627832755134</v>
      </c>
      <c r="Q3762" s="66">
        <f t="shared" si="292"/>
        <v>17639.650000000001</v>
      </c>
      <c r="R3762" s="63">
        <v>1</v>
      </c>
      <c r="S3762" s="27">
        <v>19081.22</v>
      </c>
      <c r="T3762" s="27">
        <v>0</v>
      </c>
      <c r="U3762" s="64">
        <f t="shared" si="293"/>
        <v>17639.650000000001</v>
      </c>
      <c r="V3762" s="65">
        <f t="shared" si="294"/>
        <v>36720.870000000003</v>
      </c>
    </row>
    <row r="3763" spans="1:22" x14ac:dyDescent="0.25">
      <c r="A3763" s="1" t="s">
        <v>3740</v>
      </c>
      <c r="B3763" t="s">
        <v>68</v>
      </c>
      <c r="C3763" t="s">
        <v>2642</v>
      </c>
      <c r="D3763" t="s">
        <v>2643</v>
      </c>
      <c r="E3763" t="s">
        <v>1</v>
      </c>
      <c r="F3763">
        <f t="shared" si="290"/>
        <v>7</v>
      </c>
      <c r="G3763" t="s">
        <v>3788</v>
      </c>
      <c r="H3763" t="s">
        <v>3782</v>
      </c>
      <c r="I3763" t="s">
        <v>3785</v>
      </c>
      <c r="J3763" t="s">
        <v>4396</v>
      </c>
      <c r="K3763" s="46">
        <v>0.5</v>
      </c>
      <c r="L3763" s="27">
        <v>0</v>
      </c>
      <c r="M3763" s="27">
        <v>3438.04</v>
      </c>
      <c r="N3763" s="27">
        <v>6102.5700000000006</v>
      </c>
      <c r="O3763" s="70">
        <f t="shared" si="291"/>
        <v>9540.61</v>
      </c>
      <c r="P3763" s="76">
        <v>1.4452627832755134</v>
      </c>
      <c r="Q3763" s="66">
        <f t="shared" si="292"/>
        <v>8819.82</v>
      </c>
      <c r="R3763" s="63">
        <v>1</v>
      </c>
      <c r="S3763" s="27">
        <v>9540.61</v>
      </c>
      <c r="T3763" s="27">
        <v>0</v>
      </c>
      <c r="U3763" s="64">
        <f t="shared" si="293"/>
        <v>8819.82</v>
      </c>
      <c r="V3763" s="65">
        <f t="shared" si="294"/>
        <v>18360.43</v>
      </c>
    </row>
    <row r="3764" spans="1:22" x14ac:dyDescent="0.25">
      <c r="A3764" s="1" t="s">
        <v>3740</v>
      </c>
      <c r="B3764" t="s">
        <v>68</v>
      </c>
      <c r="C3764" t="s">
        <v>2642</v>
      </c>
      <c r="D3764" t="s">
        <v>2643</v>
      </c>
      <c r="E3764" t="s">
        <v>1</v>
      </c>
      <c r="F3764">
        <f t="shared" si="290"/>
        <v>7</v>
      </c>
      <c r="G3764" t="s">
        <v>4186</v>
      </c>
      <c r="H3764" t="s">
        <v>3782</v>
      </c>
      <c r="I3764" t="s">
        <v>3785</v>
      </c>
      <c r="J3764" t="s">
        <v>4396</v>
      </c>
      <c r="K3764" s="46">
        <v>2.8182999999999998</v>
      </c>
      <c r="L3764" s="27">
        <v>0</v>
      </c>
      <c r="M3764" s="27">
        <v>19378.830000000002</v>
      </c>
      <c r="N3764" s="27">
        <v>34397.770000000004</v>
      </c>
      <c r="O3764" s="70">
        <f t="shared" si="291"/>
        <v>53776.600000000006</v>
      </c>
      <c r="P3764" s="76">
        <v>1.4452627832755134</v>
      </c>
      <c r="Q3764" s="66">
        <f t="shared" si="292"/>
        <v>49713.82</v>
      </c>
      <c r="R3764" s="63">
        <v>1</v>
      </c>
      <c r="S3764" s="27">
        <v>53776.600000000006</v>
      </c>
      <c r="T3764" s="27">
        <v>0</v>
      </c>
      <c r="U3764" s="64">
        <f t="shared" si="293"/>
        <v>49713.82</v>
      </c>
      <c r="V3764" s="65">
        <f t="shared" si="294"/>
        <v>103490.42000000001</v>
      </c>
    </row>
    <row r="3765" spans="1:22" x14ac:dyDescent="0.25">
      <c r="A3765" s="1" t="s">
        <v>3740</v>
      </c>
      <c r="B3765" t="s">
        <v>68</v>
      </c>
      <c r="C3765" t="s">
        <v>2644</v>
      </c>
      <c r="D3765" t="s">
        <v>2645</v>
      </c>
      <c r="E3765" t="s">
        <v>1</v>
      </c>
      <c r="F3765">
        <f t="shared" si="290"/>
        <v>7</v>
      </c>
      <c r="G3765" t="s">
        <v>3778</v>
      </c>
      <c r="H3765" t="s">
        <v>3779</v>
      </c>
      <c r="I3765" t="s">
        <v>3780</v>
      </c>
      <c r="J3765" t="s">
        <v>4396</v>
      </c>
      <c r="K3765" s="46">
        <v>12.015700000000001</v>
      </c>
      <c r="L3765" s="27">
        <v>65108.759999999995</v>
      </c>
      <c r="M3765" s="27">
        <v>56521.61</v>
      </c>
      <c r="N3765" s="27">
        <v>82854.85000000002</v>
      </c>
      <c r="O3765" s="70">
        <f t="shared" si="291"/>
        <v>204485.22000000003</v>
      </c>
      <c r="P3765" s="76">
        <v>1.4452627818930865</v>
      </c>
      <c r="Q3765" s="66">
        <f t="shared" si="292"/>
        <v>119747.03</v>
      </c>
      <c r="R3765" s="63">
        <v>1</v>
      </c>
      <c r="S3765" s="27">
        <v>204485.22000000003</v>
      </c>
      <c r="T3765" s="27">
        <v>0</v>
      </c>
      <c r="U3765" s="64">
        <f t="shared" si="293"/>
        <v>119747.03</v>
      </c>
      <c r="V3765" s="65">
        <f t="shared" si="294"/>
        <v>324232.25</v>
      </c>
    </row>
    <row r="3766" spans="1:22" x14ac:dyDescent="0.25">
      <c r="A3766" s="1" t="s">
        <v>3740</v>
      </c>
      <c r="B3766" t="s">
        <v>68</v>
      </c>
      <c r="C3766" t="s">
        <v>2644</v>
      </c>
      <c r="D3766" t="s">
        <v>2645</v>
      </c>
      <c r="E3766" t="s">
        <v>1</v>
      </c>
      <c r="F3766">
        <f t="shared" si="290"/>
        <v>7</v>
      </c>
      <c r="G3766" t="s">
        <v>3788</v>
      </c>
      <c r="H3766" t="s">
        <v>3782</v>
      </c>
      <c r="I3766" t="s">
        <v>3785</v>
      </c>
      <c r="J3766" t="s">
        <v>4396</v>
      </c>
      <c r="K3766" s="46">
        <v>0.2298</v>
      </c>
      <c r="L3766" s="27">
        <v>0</v>
      </c>
      <c r="M3766" s="27">
        <v>1080.97</v>
      </c>
      <c r="N3766" s="27">
        <v>2829.7999999999997</v>
      </c>
      <c r="O3766" s="70">
        <f t="shared" si="291"/>
        <v>3910.7699999999995</v>
      </c>
      <c r="P3766" s="76">
        <v>1.4452627818930865</v>
      </c>
      <c r="Q3766" s="66">
        <f t="shared" si="292"/>
        <v>4089.8</v>
      </c>
      <c r="R3766" s="63">
        <v>1</v>
      </c>
      <c r="S3766" s="27">
        <v>3910.7700000000004</v>
      </c>
      <c r="T3766" s="27">
        <v>0</v>
      </c>
      <c r="U3766" s="64">
        <f t="shared" si="293"/>
        <v>4089.8</v>
      </c>
      <c r="V3766" s="65">
        <f t="shared" si="294"/>
        <v>8000.5700000000006</v>
      </c>
    </row>
    <row r="3767" spans="1:22" x14ac:dyDescent="0.25">
      <c r="A3767" s="1" t="s">
        <v>3740</v>
      </c>
      <c r="B3767" t="s">
        <v>68</v>
      </c>
      <c r="C3767" t="s">
        <v>2644</v>
      </c>
      <c r="D3767" t="s">
        <v>2645</v>
      </c>
      <c r="E3767" t="s">
        <v>1</v>
      </c>
      <c r="F3767">
        <f t="shared" si="290"/>
        <v>7</v>
      </c>
      <c r="G3767" t="s">
        <v>4191</v>
      </c>
      <c r="H3767" t="s">
        <v>3798</v>
      </c>
      <c r="I3767" t="s">
        <v>3785</v>
      </c>
      <c r="J3767" t="s">
        <v>4396</v>
      </c>
      <c r="K3767" s="46">
        <v>0.18490000000000001</v>
      </c>
      <c r="L3767" s="27">
        <v>0</v>
      </c>
      <c r="M3767" s="27">
        <v>869.77</v>
      </c>
      <c r="N3767" s="27">
        <v>2276.8900000000003</v>
      </c>
      <c r="O3767" s="70">
        <f t="shared" si="291"/>
        <v>3146.6600000000003</v>
      </c>
      <c r="P3767" s="76">
        <v>1.4452627818930865</v>
      </c>
      <c r="Q3767" s="66">
        <f t="shared" si="292"/>
        <v>3290.7</v>
      </c>
      <c r="R3767" s="63">
        <v>1</v>
      </c>
      <c r="S3767" s="27">
        <v>3146.6600000000003</v>
      </c>
      <c r="T3767" s="27">
        <v>0</v>
      </c>
      <c r="U3767" s="64">
        <f t="shared" si="293"/>
        <v>3290.7</v>
      </c>
      <c r="V3767" s="65">
        <f t="shared" si="294"/>
        <v>6437.3600000000006</v>
      </c>
    </row>
    <row r="3768" spans="1:22" x14ac:dyDescent="0.25">
      <c r="A3768" s="1" t="s">
        <v>3740</v>
      </c>
      <c r="B3768" t="s">
        <v>68</v>
      </c>
      <c r="C3768" t="s">
        <v>2646</v>
      </c>
      <c r="D3768" t="s">
        <v>2647</v>
      </c>
      <c r="E3768" t="s">
        <v>1</v>
      </c>
      <c r="F3768">
        <f t="shared" si="290"/>
        <v>7</v>
      </c>
      <c r="G3768" t="s">
        <v>3778</v>
      </c>
      <c r="H3768" t="s">
        <v>3779</v>
      </c>
      <c r="I3768" t="s">
        <v>3780</v>
      </c>
      <c r="J3768" t="s">
        <v>4397</v>
      </c>
      <c r="K3768" s="46">
        <v>2.2536999999999998</v>
      </c>
      <c r="L3768" s="27">
        <v>43817.8</v>
      </c>
      <c r="M3768" s="27">
        <v>6988.35</v>
      </c>
      <c r="N3768" s="27">
        <v>31868.559999999983</v>
      </c>
      <c r="O3768" s="70">
        <f t="shared" si="291"/>
        <v>82674.709999999992</v>
      </c>
      <c r="P3768" s="76">
        <v>1.4452627858678118</v>
      </c>
      <c r="Q3768" s="66">
        <f t="shared" si="292"/>
        <v>46058.44</v>
      </c>
      <c r="R3768" s="63">
        <v>1</v>
      </c>
      <c r="S3768" s="27">
        <v>0</v>
      </c>
      <c r="T3768" s="27">
        <v>82674.709999999992</v>
      </c>
      <c r="U3768" s="64">
        <f t="shared" si="293"/>
        <v>46058.44</v>
      </c>
      <c r="V3768" s="65">
        <f t="shared" si="294"/>
        <v>128733.15</v>
      </c>
    </row>
    <row r="3769" spans="1:22" x14ac:dyDescent="0.25">
      <c r="A3769" s="1" t="s">
        <v>3740</v>
      </c>
      <c r="B3769" t="s">
        <v>68</v>
      </c>
      <c r="C3769" t="s">
        <v>2646</v>
      </c>
      <c r="D3769" t="s">
        <v>2647</v>
      </c>
      <c r="E3769" t="s">
        <v>1</v>
      </c>
      <c r="F3769">
        <f t="shared" si="290"/>
        <v>7</v>
      </c>
      <c r="G3769" t="s">
        <v>4192</v>
      </c>
      <c r="H3769" t="s">
        <v>3782</v>
      </c>
      <c r="I3769" t="s">
        <v>3785</v>
      </c>
      <c r="J3769" t="s">
        <v>4397</v>
      </c>
      <c r="K3769" s="46">
        <v>0.18149999999999999</v>
      </c>
      <c r="L3769" s="27">
        <v>0</v>
      </c>
      <c r="M3769" s="27">
        <v>562.79999999999995</v>
      </c>
      <c r="N3769" s="27">
        <v>5938.3499999999995</v>
      </c>
      <c r="O3769" s="70">
        <f t="shared" si="291"/>
        <v>6501.15</v>
      </c>
      <c r="P3769" s="76">
        <v>1.4452627858678118</v>
      </c>
      <c r="Q3769" s="66">
        <f t="shared" si="292"/>
        <v>8582.48</v>
      </c>
      <c r="R3769" s="63">
        <v>1</v>
      </c>
      <c r="S3769" s="27">
        <v>0</v>
      </c>
      <c r="T3769" s="27">
        <v>6501.15</v>
      </c>
      <c r="U3769" s="64">
        <f t="shared" si="293"/>
        <v>8582.48</v>
      </c>
      <c r="V3769" s="65">
        <f t="shared" si="294"/>
        <v>15083.63</v>
      </c>
    </row>
    <row r="3770" spans="1:22" x14ac:dyDescent="0.25">
      <c r="A3770" s="1" t="s">
        <v>3740</v>
      </c>
      <c r="B3770" t="s">
        <v>68</v>
      </c>
      <c r="C3770" t="s">
        <v>2646</v>
      </c>
      <c r="D3770" t="s">
        <v>2647</v>
      </c>
      <c r="E3770" t="s">
        <v>1</v>
      </c>
      <c r="F3770">
        <f t="shared" si="290"/>
        <v>7</v>
      </c>
      <c r="G3770" t="s">
        <v>4058</v>
      </c>
      <c r="H3770" t="s">
        <v>3798</v>
      </c>
      <c r="I3770" t="s">
        <v>3785</v>
      </c>
      <c r="J3770" t="s">
        <v>4397</v>
      </c>
      <c r="K3770" s="46">
        <v>4.1300000000000003E-2</v>
      </c>
      <c r="L3770" s="27">
        <v>0</v>
      </c>
      <c r="M3770" s="27">
        <v>161.5</v>
      </c>
      <c r="N3770" s="27">
        <v>2347.0100000000002</v>
      </c>
      <c r="O3770" s="70">
        <f t="shared" si="291"/>
        <v>2508.5100000000002</v>
      </c>
      <c r="P3770" s="76">
        <v>1.4452627858678118</v>
      </c>
      <c r="Q3770" s="66">
        <f t="shared" si="292"/>
        <v>3392.05</v>
      </c>
      <c r="R3770" s="63">
        <v>1</v>
      </c>
      <c r="S3770" s="27">
        <v>0</v>
      </c>
      <c r="T3770" s="27">
        <v>2508.5100000000002</v>
      </c>
      <c r="U3770" s="64">
        <f t="shared" si="293"/>
        <v>3392.05</v>
      </c>
      <c r="V3770" s="65">
        <f t="shared" si="294"/>
        <v>5900.56</v>
      </c>
    </row>
    <row r="3771" spans="1:22" x14ac:dyDescent="0.25">
      <c r="A3771" s="1" t="s">
        <v>3740</v>
      </c>
      <c r="B3771" t="s">
        <v>68</v>
      </c>
      <c r="C3771" t="s">
        <v>2646</v>
      </c>
      <c r="D3771" t="s">
        <v>2647</v>
      </c>
      <c r="E3771" t="s">
        <v>1</v>
      </c>
      <c r="F3771">
        <f t="shared" si="290"/>
        <v>7</v>
      </c>
      <c r="G3771" t="s">
        <v>3902</v>
      </c>
      <c r="H3771" t="s">
        <v>3782</v>
      </c>
      <c r="I3771" t="s">
        <v>3783</v>
      </c>
      <c r="J3771" t="s">
        <v>4397</v>
      </c>
      <c r="K3771" s="46">
        <v>2.6972</v>
      </c>
      <c r="L3771" s="27">
        <v>92355.989999999991</v>
      </c>
      <c r="M3771" s="27">
        <v>8363.57</v>
      </c>
      <c r="N3771" s="27">
        <v>0</v>
      </c>
      <c r="O3771" s="70">
        <f t="shared" si="291"/>
        <v>100719.56</v>
      </c>
      <c r="P3771" s="76">
        <v>0</v>
      </c>
      <c r="Q3771" s="66">
        <f t="shared" si="292"/>
        <v>0</v>
      </c>
      <c r="R3771" s="63">
        <v>1</v>
      </c>
      <c r="S3771" s="27">
        <v>0</v>
      </c>
      <c r="T3771" s="27">
        <v>100719.56</v>
      </c>
      <c r="U3771" s="64">
        <f t="shared" si="293"/>
        <v>0</v>
      </c>
      <c r="V3771" s="65">
        <f t="shared" si="294"/>
        <v>100719.56</v>
      </c>
    </row>
    <row r="3772" spans="1:22" x14ac:dyDescent="0.25">
      <c r="A3772" s="1" t="s">
        <v>3740</v>
      </c>
      <c r="B3772" t="s">
        <v>68</v>
      </c>
      <c r="C3772" t="s">
        <v>2646</v>
      </c>
      <c r="D3772" t="s">
        <v>2647</v>
      </c>
      <c r="E3772" t="s">
        <v>1</v>
      </c>
      <c r="F3772">
        <f t="shared" si="290"/>
        <v>7</v>
      </c>
      <c r="G3772" t="s">
        <v>4193</v>
      </c>
      <c r="H3772" t="s">
        <v>3798</v>
      </c>
      <c r="I3772" t="s">
        <v>3785</v>
      </c>
      <c r="J3772" t="s">
        <v>4397</v>
      </c>
      <c r="K3772" s="46">
        <v>0.2263</v>
      </c>
      <c r="L3772" s="27">
        <v>0</v>
      </c>
      <c r="M3772" s="27">
        <v>884.95</v>
      </c>
      <c r="N3772" s="27">
        <v>12860.259999999998</v>
      </c>
      <c r="O3772" s="70">
        <f t="shared" si="291"/>
        <v>13745.21</v>
      </c>
      <c r="P3772" s="76">
        <v>1.4452627858678118</v>
      </c>
      <c r="Q3772" s="66">
        <f t="shared" si="292"/>
        <v>18586.46</v>
      </c>
      <c r="R3772" s="63">
        <v>1</v>
      </c>
      <c r="S3772" s="27">
        <v>0</v>
      </c>
      <c r="T3772" s="27">
        <v>13745.210000000001</v>
      </c>
      <c r="U3772" s="64">
        <f t="shared" si="293"/>
        <v>18586.46</v>
      </c>
      <c r="V3772" s="65">
        <f t="shared" si="294"/>
        <v>32331.67</v>
      </c>
    </row>
    <row r="3773" spans="1:22" x14ac:dyDescent="0.25">
      <c r="A3773" s="1" t="s">
        <v>3740</v>
      </c>
      <c r="B3773" t="s">
        <v>68</v>
      </c>
      <c r="C3773" t="s">
        <v>2646</v>
      </c>
      <c r="D3773" t="s">
        <v>2647</v>
      </c>
      <c r="E3773" t="s">
        <v>1</v>
      </c>
      <c r="F3773">
        <f t="shared" si="290"/>
        <v>7</v>
      </c>
      <c r="G3773" t="s">
        <v>3784</v>
      </c>
      <c r="H3773" t="s">
        <v>3782</v>
      </c>
      <c r="I3773" t="s">
        <v>3785</v>
      </c>
      <c r="J3773" t="s">
        <v>4397</v>
      </c>
      <c r="K3773" s="46">
        <v>0.76500000000000001</v>
      </c>
      <c r="L3773" s="27">
        <v>0</v>
      </c>
      <c r="M3773" s="27">
        <v>2372.14</v>
      </c>
      <c r="N3773" s="27">
        <v>25029.420000000002</v>
      </c>
      <c r="O3773" s="70">
        <f t="shared" si="291"/>
        <v>27401.56</v>
      </c>
      <c r="P3773" s="76">
        <v>1.4452627858678118</v>
      </c>
      <c r="Q3773" s="66">
        <f t="shared" si="292"/>
        <v>36174.089999999997</v>
      </c>
      <c r="R3773" s="63">
        <v>1</v>
      </c>
      <c r="S3773" s="27">
        <v>0</v>
      </c>
      <c r="T3773" s="27">
        <v>27401.559999999998</v>
      </c>
      <c r="U3773" s="64">
        <f t="shared" si="293"/>
        <v>36174.089999999997</v>
      </c>
      <c r="V3773" s="65">
        <f t="shared" si="294"/>
        <v>63575.649999999994</v>
      </c>
    </row>
    <row r="3774" spans="1:22" x14ac:dyDescent="0.25">
      <c r="A3774" s="1" t="s">
        <v>3740</v>
      </c>
      <c r="B3774" t="s">
        <v>68</v>
      </c>
      <c r="C3774" t="s">
        <v>2646</v>
      </c>
      <c r="D3774" t="s">
        <v>2647</v>
      </c>
      <c r="E3774" t="s">
        <v>1</v>
      </c>
      <c r="F3774">
        <f t="shared" si="290"/>
        <v>7</v>
      </c>
      <c r="G3774" t="s">
        <v>4194</v>
      </c>
      <c r="H3774" t="s">
        <v>3782</v>
      </c>
      <c r="I3774" t="s">
        <v>3785</v>
      </c>
      <c r="J3774" t="s">
        <v>4397</v>
      </c>
      <c r="K3774" s="46">
        <v>0.34660000000000002</v>
      </c>
      <c r="L3774" s="27">
        <v>0</v>
      </c>
      <c r="M3774" s="27">
        <v>1074.75</v>
      </c>
      <c r="N3774" s="27">
        <v>11340.130000000001</v>
      </c>
      <c r="O3774" s="70">
        <f t="shared" si="291"/>
        <v>12414.880000000001</v>
      </c>
      <c r="P3774" s="76">
        <v>1.4452627858678118</v>
      </c>
      <c r="Q3774" s="66">
        <f t="shared" si="292"/>
        <v>16389.47</v>
      </c>
      <c r="R3774" s="63">
        <v>1</v>
      </c>
      <c r="S3774" s="27">
        <v>0</v>
      </c>
      <c r="T3774" s="27">
        <v>12414.88</v>
      </c>
      <c r="U3774" s="64">
        <f t="shared" si="293"/>
        <v>16389.47</v>
      </c>
      <c r="V3774" s="65">
        <f t="shared" si="294"/>
        <v>28804.35</v>
      </c>
    </row>
    <row r="3775" spans="1:22" x14ac:dyDescent="0.25">
      <c r="A3775" s="1" t="s">
        <v>3740</v>
      </c>
      <c r="B3775" t="s">
        <v>68</v>
      </c>
      <c r="C3775" t="s">
        <v>2646</v>
      </c>
      <c r="D3775" t="s">
        <v>2647</v>
      </c>
      <c r="E3775" t="s">
        <v>1</v>
      </c>
      <c r="F3775">
        <f t="shared" si="290"/>
        <v>7</v>
      </c>
      <c r="G3775" t="s">
        <v>4195</v>
      </c>
      <c r="H3775" t="s">
        <v>3782</v>
      </c>
      <c r="I3775" t="s">
        <v>3785</v>
      </c>
      <c r="J3775" t="s">
        <v>4397</v>
      </c>
      <c r="K3775" s="46">
        <v>0.4748</v>
      </c>
      <c r="L3775" s="27">
        <v>0</v>
      </c>
      <c r="M3775" s="27">
        <v>1472.28</v>
      </c>
      <c r="N3775" s="27">
        <v>15534.6</v>
      </c>
      <c r="O3775" s="70">
        <f t="shared" si="291"/>
        <v>17006.88</v>
      </c>
      <c r="P3775" s="76">
        <v>1.4452627858678118</v>
      </c>
      <c r="Q3775" s="66">
        <f t="shared" si="292"/>
        <v>22451.58</v>
      </c>
      <c r="R3775" s="63">
        <v>1</v>
      </c>
      <c r="S3775" s="27">
        <v>0</v>
      </c>
      <c r="T3775" s="27">
        <v>17006.879999999997</v>
      </c>
      <c r="U3775" s="64">
        <f t="shared" si="293"/>
        <v>22451.58</v>
      </c>
      <c r="V3775" s="65">
        <f t="shared" si="294"/>
        <v>39458.46</v>
      </c>
    </row>
    <row r="3776" spans="1:22" x14ac:dyDescent="0.25">
      <c r="A3776" s="1" t="s">
        <v>3740</v>
      </c>
      <c r="B3776" t="s">
        <v>68</v>
      </c>
      <c r="C3776" t="s">
        <v>2646</v>
      </c>
      <c r="D3776" t="s">
        <v>2647</v>
      </c>
      <c r="E3776" t="s">
        <v>1</v>
      </c>
      <c r="F3776">
        <f t="shared" si="290"/>
        <v>7</v>
      </c>
      <c r="G3776" t="s">
        <v>4196</v>
      </c>
      <c r="H3776" t="s">
        <v>3782</v>
      </c>
      <c r="I3776" t="s">
        <v>3785</v>
      </c>
      <c r="J3776" t="s">
        <v>4397</v>
      </c>
      <c r="K3776" s="46">
        <v>0.29049999999999998</v>
      </c>
      <c r="L3776" s="27">
        <v>0</v>
      </c>
      <c r="M3776" s="27">
        <v>900.79</v>
      </c>
      <c r="N3776" s="27">
        <v>9504.64</v>
      </c>
      <c r="O3776" s="70">
        <f t="shared" si="291"/>
        <v>10405.43</v>
      </c>
      <c r="P3776" s="76">
        <v>1.4452627858678118</v>
      </c>
      <c r="Q3776" s="66">
        <f t="shared" si="292"/>
        <v>13736.7</v>
      </c>
      <c r="R3776" s="63">
        <v>1</v>
      </c>
      <c r="S3776" s="27">
        <v>0</v>
      </c>
      <c r="T3776" s="27">
        <v>10405.43</v>
      </c>
      <c r="U3776" s="64">
        <f t="shared" si="293"/>
        <v>13736.7</v>
      </c>
      <c r="V3776" s="65">
        <f t="shared" si="294"/>
        <v>24142.13</v>
      </c>
    </row>
    <row r="3777" spans="1:22" x14ac:dyDescent="0.25">
      <c r="A3777" s="1" t="s">
        <v>3740</v>
      </c>
      <c r="B3777" t="s">
        <v>68</v>
      </c>
      <c r="C3777" t="s">
        <v>2646</v>
      </c>
      <c r="D3777" t="s">
        <v>2647</v>
      </c>
      <c r="E3777" t="s">
        <v>1</v>
      </c>
      <c r="F3777">
        <f t="shared" si="290"/>
        <v>7</v>
      </c>
      <c r="G3777" t="s">
        <v>3796</v>
      </c>
      <c r="H3777" t="s">
        <v>3782</v>
      </c>
      <c r="I3777" t="s">
        <v>3783</v>
      </c>
      <c r="J3777" t="s">
        <v>4397</v>
      </c>
      <c r="K3777" s="46">
        <v>1.1817</v>
      </c>
      <c r="L3777" s="27">
        <v>40463.11</v>
      </c>
      <c r="M3777" s="27">
        <v>3664.26</v>
      </c>
      <c r="N3777" s="27">
        <v>0</v>
      </c>
      <c r="O3777" s="70">
        <f t="shared" si="291"/>
        <v>44127.37</v>
      </c>
      <c r="P3777" s="76">
        <v>0</v>
      </c>
      <c r="Q3777" s="66">
        <f t="shared" si="292"/>
        <v>0</v>
      </c>
      <c r="R3777" s="63">
        <v>1</v>
      </c>
      <c r="S3777" s="27">
        <v>0</v>
      </c>
      <c r="T3777" s="27">
        <v>44127.37</v>
      </c>
      <c r="U3777" s="64">
        <f t="shared" si="293"/>
        <v>0</v>
      </c>
      <c r="V3777" s="65">
        <f t="shared" si="294"/>
        <v>44127.37</v>
      </c>
    </row>
    <row r="3778" spans="1:22" x14ac:dyDescent="0.25">
      <c r="A3778" s="1" t="s">
        <v>3740</v>
      </c>
      <c r="B3778" t="s">
        <v>68</v>
      </c>
      <c r="C3778" t="s">
        <v>2646</v>
      </c>
      <c r="D3778" t="s">
        <v>2647</v>
      </c>
      <c r="E3778" t="s">
        <v>1</v>
      </c>
      <c r="F3778">
        <f t="shared" ref="F3778:F3841" si="295">LEN(C3778)</f>
        <v>7</v>
      </c>
      <c r="G3778" t="s">
        <v>3940</v>
      </c>
      <c r="H3778" t="s">
        <v>3782</v>
      </c>
      <c r="I3778" t="s">
        <v>3783</v>
      </c>
      <c r="J3778" t="s">
        <v>4397</v>
      </c>
      <c r="K3778" s="46">
        <v>1.4678</v>
      </c>
      <c r="L3778" s="27">
        <v>50259.58</v>
      </c>
      <c r="M3778" s="27">
        <v>4551.41</v>
      </c>
      <c r="N3778" s="27">
        <v>0</v>
      </c>
      <c r="O3778" s="70">
        <f t="shared" ref="O3778:O3841" si="296">SUM(L3778:N3778)</f>
        <v>54810.990000000005</v>
      </c>
      <c r="P3778" s="76">
        <v>0</v>
      </c>
      <c r="Q3778" s="66">
        <f t="shared" ref="Q3778:Q3841" si="297">ROUND(P3778*N3778,2)</f>
        <v>0</v>
      </c>
      <c r="R3778" s="63">
        <v>1</v>
      </c>
      <c r="S3778" s="27">
        <v>0</v>
      </c>
      <c r="T3778" s="27">
        <v>54810.990000000005</v>
      </c>
      <c r="U3778" s="64">
        <f t="shared" ref="U3778:U3841" si="298">ROUND(SUM(L3778,M3778,N3778,Q3778,-S3778,-T3778), 2)</f>
        <v>0</v>
      </c>
      <c r="V3778" s="65">
        <f t="shared" ref="V3778:V3841" si="299">SUM(S3778,T3778,U3778)</f>
        <v>54810.990000000005</v>
      </c>
    </row>
    <row r="3779" spans="1:22" x14ac:dyDescent="0.25">
      <c r="A3779" s="1" t="s">
        <v>3740</v>
      </c>
      <c r="B3779" t="s">
        <v>68</v>
      </c>
      <c r="C3779" t="s">
        <v>2646</v>
      </c>
      <c r="D3779" t="s">
        <v>2647</v>
      </c>
      <c r="E3779" t="s">
        <v>1</v>
      </c>
      <c r="F3779">
        <f t="shared" si="295"/>
        <v>7</v>
      </c>
      <c r="G3779" t="s">
        <v>4197</v>
      </c>
      <c r="H3779" t="s">
        <v>3782</v>
      </c>
      <c r="I3779" t="s">
        <v>3785</v>
      </c>
      <c r="J3779" t="s">
        <v>4397</v>
      </c>
      <c r="K3779" s="46">
        <v>0.1905</v>
      </c>
      <c r="L3779" s="27">
        <v>0</v>
      </c>
      <c r="M3779" s="27">
        <v>590.71</v>
      </c>
      <c r="N3779" s="27">
        <v>6232.82</v>
      </c>
      <c r="O3779" s="70">
        <f t="shared" si="296"/>
        <v>6823.53</v>
      </c>
      <c r="P3779" s="76">
        <v>1.4452627858678118</v>
      </c>
      <c r="Q3779" s="66">
        <f t="shared" si="297"/>
        <v>9008.06</v>
      </c>
      <c r="R3779" s="63">
        <v>1</v>
      </c>
      <c r="S3779" s="27">
        <v>0</v>
      </c>
      <c r="T3779" s="27">
        <v>6823.53</v>
      </c>
      <c r="U3779" s="64">
        <f t="shared" si="298"/>
        <v>9008.06</v>
      </c>
      <c r="V3779" s="65">
        <f t="shared" si="299"/>
        <v>15831.59</v>
      </c>
    </row>
    <row r="3780" spans="1:22" x14ac:dyDescent="0.25">
      <c r="A3780" s="1" t="s">
        <v>3740</v>
      </c>
      <c r="B3780" t="s">
        <v>68</v>
      </c>
      <c r="C3780" t="s">
        <v>2646</v>
      </c>
      <c r="D3780" t="s">
        <v>2647</v>
      </c>
      <c r="E3780" t="s">
        <v>1</v>
      </c>
      <c r="F3780">
        <f t="shared" si="295"/>
        <v>7</v>
      </c>
      <c r="G3780" t="s">
        <v>3788</v>
      </c>
      <c r="H3780" t="s">
        <v>3782</v>
      </c>
      <c r="I3780" t="s">
        <v>3785</v>
      </c>
      <c r="J3780" t="s">
        <v>4397</v>
      </c>
      <c r="K3780" s="46">
        <v>0.2349</v>
      </c>
      <c r="L3780" s="27">
        <v>0</v>
      </c>
      <c r="M3780" s="27">
        <v>728.39</v>
      </c>
      <c r="N3780" s="27">
        <v>7685.5</v>
      </c>
      <c r="O3780" s="70">
        <f t="shared" si="296"/>
        <v>8413.89</v>
      </c>
      <c r="P3780" s="76">
        <v>1.4452627858678118</v>
      </c>
      <c r="Q3780" s="66">
        <f t="shared" si="297"/>
        <v>11107.57</v>
      </c>
      <c r="R3780" s="63">
        <v>1</v>
      </c>
      <c r="S3780" s="27">
        <v>0</v>
      </c>
      <c r="T3780" s="27">
        <v>8413.89</v>
      </c>
      <c r="U3780" s="64">
        <f t="shared" si="298"/>
        <v>11107.57</v>
      </c>
      <c r="V3780" s="65">
        <f t="shared" si="299"/>
        <v>19521.46</v>
      </c>
    </row>
    <row r="3781" spans="1:22" x14ac:dyDescent="0.25">
      <c r="A3781" s="1" t="s">
        <v>3740</v>
      </c>
      <c r="B3781" t="s">
        <v>68</v>
      </c>
      <c r="C3781" t="s">
        <v>2646</v>
      </c>
      <c r="D3781" t="s">
        <v>2647</v>
      </c>
      <c r="E3781" t="s">
        <v>1</v>
      </c>
      <c r="F3781">
        <f t="shared" si="295"/>
        <v>7</v>
      </c>
      <c r="G3781" t="s">
        <v>3884</v>
      </c>
      <c r="H3781" t="s">
        <v>3782</v>
      </c>
      <c r="I3781" t="s">
        <v>3785</v>
      </c>
      <c r="J3781" t="s">
        <v>4397</v>
      </c>
      <c r="K3781" s="46">
        <v>9.7799999999999998E-2</v>
      </c>
      <c r="L3781" s="27">
        <v>0</v>
      </c>
      <c r="M3781" s="27">
        <v>303.26</v>
      </c>
      <c r="N3781" s="27">
        <v>3199.8399999999997</v>
      </c>
      <c r="O3781" s="70">
        <f t="shared" si="296"/>
        <v>3503.0999999999995</v>
      </c>
      <c r="P3781" s="76">
        <v>1.4452627858678118</v>
      </c>
      <c r="Q3781" s="66">
        <f t="shared" si="297"/>
        <v>4624.6099999999997</v>
      </c>
      <c r="R3781" s="63">
        <v>1</v>
      </c>
      <c r="S3781" s="27">
        <v>0</v>
      </c>
      <c r="T3781" s="27">
        <v>3503.0999999999995</v>
      </c>
      <c r="U3781" s="64">
        <f t="shared" si="298"/>
        <v>4624.6099999999997</v>
      </c>
      <c r="V3781" s="65">
        <f t="shared" si="299"/>
        <v>8127.7099999999991</v>
      </c>
    </row>
    <row r="3782" spans="1:22" x14ac:dyDescent="0.25">
      <c r="A3782" s="1" t="s">
        <v>3740</v>
      </c>
      <c r="B3782" t="s">
        <v>68</v>
      </c>
      <c r="C3782" t="s">
        <v>2648</v>
      </c>
      <c r="D3782" t="s">
        <v>1827</v>
      </c>
      <c r="E3782" t="s">
        <v>1</v>
      </c>
      <c r="F3782">
        <f t="shared" si="295"/>
        <v>7</v>
      </c>
      <c r="G3782" t="s">
        <v>3778</v>
      </c>
      <c r="H3782" t="s">
        <v>3779</v>
      </c>
      <c r="I3782" t="s">
        <v>3780</v>
      </c>
      <c r="J3782" t="s">
        <v>4396</v>
      </c>
      <c r="K3782" s="46">
        <v>7.2031000000000001</v>
      </c>
      <c r="L3782" s="27">
        <v>100156.55</v>
      </c>
      <c r="M3782" s="27">
        <v>51094.22</v>
      </c>
      <c r="N3782" s="27">
        <v>49949.069999999992</v>
      </c>
      <c r="O3782" s="70">
        <f t="shared" si="296"/>
        <v>201199.84000000003</v>
      </c>
      <c r="P3782" s="76">
        <v>1.4452627756103735</v>
      </c>
      <c r="Q3782" s="66">
        <f t="shared" si="297"/>
        <v>72189.53</v>
      </c>
      <c r="R3782" s="63">
        <v>1</v>
      </c>
      <c r="S3782" s="27">
        <v>201199.84</v>
      </c>
      <c r="T3782" s="27">
        <v>0</v>
      </c>
      <c r="U3782" s="64">
        <f t="shared" si="298"/>
        <v>72189.53</v>
      </c>
      <c r="V3782" s="65">
        <f t="shared" si="299"/>
        <v>273389.37</v>
      </c>
    </row>
    <row r="3783" spans="1:22" x14ac:dyDescent="0.25">
      <c r="A3783" s="1" t="s">
        <v>3740</v>
      </c>
      <c r="B3783" t="s">
        <v>68</v>
      </c>
      <c r="C3783" t="s">
        <v>2648</v>
      </c>
      <c r="D3783" t="s">
        <v>1827</v>
      </c>
      <c r="E3783" t="s">
        <v>1</v>
      </c>
      <c r="F3783">
        <f t="shared" si="295"/>
        <v>7</v>
      </c>
      <c r="G3783" t="s">
        <v>3918</v>
      </c>
      <c r="H3783" t="s">
        <v>3782</v>
      </c>
      <c r="I3783" t="s">
        <v>3783</v>
      </c>
      <c r="J3783" t="s">
        <v>4396</v>
      </c>
      <c r="K3783" s="46">
        <v>3.8719000000000001</v>
      </c>
      <c r="L3783" s="27">
        <v>80686.64</v>
      </c>
      <c r="M3783" s="27">
        <v>27464.799999999999</v>
      </c>
      <c r="N3783" s="27">
        <v>0</v>
      </c>
      <c r="O3783" s="70">
        <f t="shared" si="296"/>
        <v>108151.44</v>
      </c>
      <c r="P3783" s="76">
        <v>0</v>
      </c>
      <c r="Q3783" s="66">
        <f t="shared" si="297"/>
        <v>0</v>
      </c>
      <c r="R3783" s="63">
        <v>1</v>
      </c>
      <c r="S3783" s="27">
        <v>108151.44</v>
      </c>
      <c r="T3783" s="27">
        <v>0</v>
      </c>
      <c r="U3783" s="64">
        <f t="shared" si="298"/>
        <v>0</v>
      </c>
      <c r="V3783" s="65">
        <f t="shared" si="299"/>
        <v>108151.44</v>
      </c>
    </row>
    <row r="3784" spans="1:22" x14ac:dyDescent="0.25">
      <c r="A3784" s="1" t="s">
        <v>3740</v>
      </c>
      <c r="B3784" t="s">
        <v>68</v>
      </c>
      <c r="C3784" t="s">
        <v>2648</v>
      </c>
      <c r="D3784" t="s">
        <v>1827</v>
      </c>
      <c r="E3784" t="s">
        <v>1</v>
      </c>
      <c r="F3784">
        <f t="shared" si="295"/>
        <v>7</v>
      </c>
      <c r="G3784" t="s">
        <v>3953</v>
      </c>
      <c r="H3784" t="s">
        <v>3798</v>
      </c>
      <c r="I3784" t="s">
        <v>3783</v>
      </c>
      <c r="J3784" t="s">
        <v>4396</v>
      </c>
      <c r="K3784" s="46">
        <v>0.24</v>
      </c>
      <c r="L3784" s="27">
        <v>5001.37</v>
      </c>
      <c r="M3784" s="27">
        <v>1702.41</v>
      </c>
      <c r="N3784" s="27">
        <v>0</v>
      </c>
      <c r="O3784" s="70">
        <f t="shared" si="296"/>
        <v>6703.78</v>
      </c>
      <c r="P3784" s="76">
        <v>0</v>
      </c>
      <c r="Q3784" s="66">
        <f t="shared" si="297"/>
        <v>0</v>
      </c>
      <c r="R3784" s="63">
        <v>1</v>
      </c>
      <c r="S3784" s="27">
        <v>6703.78</v>
      </c>
      <c r="T3784" s="27">
        <v>0</v>
      </c>
      <c r="U3784" s="64">
        <f t="shared" si="298"/>
        <v>0</v>
      </c>
      <c r="V3784" s="65">
        <f t="shared" si="299"/>
        <v>6703.78</v>
      </c>
    </row>
    <row r="3785" spans="1:22" x14ac:dyDescent="0.25">
      <c r="A3785" s="1" t="s">
        <v>3740</v>
      </c>
      <c r="B3785" t="s">
        <v>68</v>
      </c>
      <c r="C3785" t="s">
        <v>2648</v>
      </c>
      <c r="D3785" t="s">
        <v>1827</v>
      </c>
      <c r="E3785" t="s">
        <v>1</v>
      </c>
      <c r="F3785">
        <f t="shared" si="295"/>
        <v>7</v>
      </c>
      <c r="G3785" t="s">
        <v>3920</v>
      </c>
      <c r="H3785" t="s">
        <v>3782</v>
      </c>
      <c r="I3785" t="s">
        <v>3785</v>
      </c>
      <c r="J3785" t="s">
        <v>4396</v>
      </c>
      <c r="K3785" s="46">
        <v>1.964</v>
      </c>
      <c r="L3785" s="27">
        <v>0</v>
      </c>
      <c r="M3785" s="27">
        <v>13931.37</v>
      </c>
      <c r="N3785" s="27">
        <v>40927.85</v>
      </c>
      <c r="O3785" s="70">
        <f t="shared" si="296"/>
        <v>54859.22</v>
      </c>
      <c r="P3785" s="76">
        <v>1.4452627756103735</v>
      </c>
      <c r="Q3785" s="66">
        <f t="shared" si="297"/>
        <v>59151.5</v>
      </c>
      <c r="R3785" s="63">
        <v>1</v>
      </c>
      <c r="S3785" s="27">
        <v>54859.22</v>
      </c>
      <c r="T3785" s="27">
        <v>0</v>
      </c>
      <c r="U3785" s="64">
        <f t="shared" si="298"/>
        <v>59151.5</v>
      </c>
      <c r="V3785" s="65">
        <f t="shared" si="299"/>
        <v>114010.72</v>
      </c>
    </row>
    <row r="3786" spans="1:22" x14ac:dyDescent="0.25">
      <c r="A3786" s="1" t="s">
        <v>3740</v>
      </c>
      <c r="B3786" t="s">
        <v>68</v>
      </c>
      <c r="C3786" t="s">
        <v>2648</v>
      </c>
      <c r="D3786" t="s">
        <v>1827</v>
      </c>
      <c r="E3786" t="s">
        <v>1</v>
      </c>
      <c r="F3786">
        <f t="shared" si="295"/>
        <v>7</v>
      </c>
      <c r="G3786" t="s">
        <v>4176</v>
      </c>
      <c r="H3786" t="s">
        <v>3782</v>
      </c>
      <c r="I3786" t="s">
        <v>3785</v>
      </c>
      <c r="J3786" t="s">
        <v>4396</v>
      </c>
      <c r="K3786" s="46">
        <v>0.97060000000000002</v>
      </c>
      <c r="L3786" s="27">
        <v>0</v>
      </c>
      <c r="M3786" s="27">
        <v>6884.82</v>
      </c>
      <c r="N3786" s="27">
        <v>20226.36</v>
      </c>
      <c r="O3786" s="70">
        <f t="shared" si="296"/>
        <v>27111.18</v>
      </c>
      <c r="P3786" s="76">
        <v>1.4452627756103735</v>
      </c>
      <c r="Q3786" s="66">
        <f t="shared" si="297"/>
        <v>29232.41</v>
      </c>
      <c r="R3786" s="63">
        <v>1</v>
      </c>
      <c r="S3786" s="27">
        <v>27111.18</v>
      </c>
      <c r="T3786" s="27">
        <v>0</v>
      </c>
      <c r="U3786" s="64">
        <f t="shared" si="298"/>
        <v>29232.41</v>
      </c>
      <c r="V3786" s="65">
        <f t="shared" si="299"/>
        <v>56343.59</v>
      </c>
    </row>
    <row r="3787" spans="1:22" x14ac:dyDescent="0.25">
      <c r="A3787" s="1" t="s">
        <v>3740</v>
      </c>
      <c r="B3787" t="s">
        <v>68</v>
      </c>
      <c r="C3787" t="s">
        <v>2648</v>
      </c>
      <c r="D3787" t="s">
        <v>1827</v>
      </c>
      <c r="E3787" t="s">
        <v>1</v>
      </c>
      <c r="F3787">
        <f t="shared" si="295"/>
        <v>7</v>
      </c>
      <c r="G3787" t="s">
        <v>3784</v>
      </c>
      <c r="H3787" t="s">
        <v>3782</v>
      </c>
      <c r="I3787" t="s">
        <v>3785</v>
      </c>
      <c r="J3787" t="s">
        <v>4396</v>
      </c>
      <c r="K3787" s="46">
        <v>0.93469999999999998</v>
      </c>
      <c r="L3787" s="27">
        <v>0</v>
      </c>
      <c r="M3787" s="27">
        <v>6630.17</v>
      </c>
      <c r="N3787" s="27">
        <v>19478.240000000002</v>
      </c>
      <c r="O3787" s="70">
        <f t="shared" si="296"/>
        <v>26108.410000000003</v>
      </c>
      <c r="P3787" s="76">
        <v>1.4452627756103735</v>
      </c>
      <c r="Q3787" s="66">
        <f t="shared" si="297"/>
        <v>28151.18</v>
      </c>
      <c r="R3787" s="63">
        <v>1</v>
      </c>
      <c r="S3787" s="27">
        <v>26108.410000000003</v>
      </c>
      <c r="T3787" s="27">
        <v>0</v>
      </c>
      <c r="U3787" s="64">
        <f t="shared" si="298"/>
        <v>28151.18</v>
      </c>
      <c r="V3787" s="65">
        <f t="shared" si="299"/>
        <v>54259.590000000004</v>
      </c>
    </row>
    <row r="3788" spans="1:22" x14ac:dyDescent="0.25">
      <c r="A3788" s="1" t="s">
        <v>3740</v>
      </c>
      <c r="B3788" t="s">
        <v>68</v>
      </c>
      <c r="C3788" t="s">
        <v>2648</v>
      </c>
      <c r="D3788" t="s">
        <v>1827</v>
      </c>
      <c r="E3788" t="s">
        <v>1</v>
      </c>
      <c r="F3788">
        <f t="shared" si="295"/>
        <v>7</v>
      </c>
      <c r="G3788" t="s">
        <v>3834</v>
      </c>
      <c r="H3788" t="s">
        <v>3782</v>
      </c>
      <c r="I3788" t="s">
        <v>3785</v>
      </c>
      <c r="J3788" t="s">
        <v>4396</v>
      </c>
      <c r="K3788" s="46">
        <v>1.95E-2</v>
      </c>
      <c r="L3788" s="27">
        <v>0</v>
      </c>
      <c r="M3788" s="27">
        <v>138.32</v>
      </c>
      <c r="N3788" s="27">
        <v>406.36</v>
      </c>
      <c r="O3788" s="70">
        <f t="shared" si="296"/>
        <v>544.68000000000006</v>
      </c>
      <c r="P3788" s="76">
        <v>1.4452627756103735</v>
      </c>
      <c r="Q3788" s="66">
        <f t="shared" si="297"/>
        <v>587.29999999999995</v>
      </c>
      <c r="R3788" s="63">
        <v>1</v>
      </c>
      <c r="S3788" s="27">
        <v>544.68000000000006</v>
      </c>
      <c r="T3788" s="27">
        <v>0</v>
      </c>
      <c r="U3788" s="64">
        <f t="shared" si="298"/>
        <v>587.29999999999995</v>
      </c>
      <c r="V3788" s="65">
        <f t="shared" si="299"/>
        <v>1131.98</v>
      </c>
    </row>
    <row r="3789" spans="1:22" x14ac:dyDescent="0.25">
      <c r="A3789" s="1" t="s">
        <v>3740</v>
      </c>
      <c r="B3789" t="s">
        <v>68</v>
      </c>
      <c r="C3789" t="s">
        <v>2648</v>
      </c>
      <c r="D3789" t="s">
        <v>1827</v>
      </c>
      <c r="E3789" t="s">
        <v>1</v>
      </c>
      <c r="F3789">
        <f t="shared" si="295"/>
        <v>7</v>
      </c>
      <c r="G3789" t="s">
        <v>3787</v>
      </c>
      <c r="H3789" t="s">
        <v>3782</v>
      </c>
      <c r="I3789" t="s">
        <v>3785</v>
      </c>
      <c r="J3789" t="s">
        <v>4396</v>
      </c>
      <c r="K3789" s="46">
        <v>2.4350999999999998</v>
      </c>
      <c r="L3789" s="27">
        <v>0</v>
      </c>
      <c r="M3789" s="27">
        <v>17273.05</v>
      </c>
      <c r="N3789" s="27">
        <v>50745.12000000001</v>
      </c>
      <c r="O3789" s="70">
        <f t="shared" si="296"/>
        <v>68018.170000000013</v>
      </c>
      <c r="P3789" s="76">
        <v>1.4452627756103735</v>
      </c>
      <c r="Q3789" s="66">
        <f t="shared" si="297"/>
        <v>73340.03</v>
      </c>
      <c r="R3789" s="63">
        <v>1</v>
      </c>
      <c r="S3789" s="27">
        <v>68018.17</v>
      </c>
      <c r="T3789" s="27">
        <v>0</v>
      </c>
      <c r="U3789" s="64">
        <f t="shared" si="298"/>
        <v>73340.03</v>
      </c>
      <c r="V3789" s="65">
        <f t="shared" si="299"/>
        <v>141358.20000000001</v>
      </c>
    </row>
    <row r="3790" spans="1:22" x14ac:dyDescent="0.25">
      <c r="A3790" s="1" t="s">
        <v>3740</v>
      </c>
      <c r="B3790" t="s">
        <v>68</v>
      </c>
      <c r="C3790" t="s">
        <v>2649</v>
      </c>
      <c r="D3790" t="s">
        <v>1829</v>
      </c>
      <c r="E3790" t="s">
        <v>1</v>
      </c>
      <c r="F3790">
        <f t="shared" si="295"/>
        <v>7</v>
      </c>
      <c r="G3790" t="s">
        <v>3778</v>
      </c>
      <c r="H3790" t="s">
        <v>3779</v>
      </c>
      <c r="I3790" t="s">
        <v>3780</v>
      </c>
      <c r="J3790" t="s">
        <v>4396</v>
      </c>
      <c r="K3790" s="46">
        <v>6.1288</v>
      </c>
      <c r="L3790" s="27">
        <v>114158.73</v>
      </c>
      <c r="M3790" s="27">
        <v>86500.87</v>
      </c>
      <c r="N3790" s="27">
        <v>72550.040000000008</v>
      </c>
      <c r="O3790" s="70">
        <f t="shared" si="296"/>
        <v>273209.64</v>
      </c>
      <c r="P3790" s="76">
        <v>1.4452627786776697</v>
      </c>
      <c r="Q3790" s="66">
        <f t="shared" si="297"/>
        <v>104853.87</v>
      </c>
      <c r="R3790" s="63">
        <v>1</v>
      </c>
      <c r="S3790" s="27">
        <v>273209.64</v>
      </c>
      <c r="T3790" s="27">
        <v>0</v>
      </c>
      <c r="U3790" s="64">
        <f t="shared" si="298"/>
        <v>104853.87</v>
      </c>
      <c r="V3790" s="65">
        <f t="shared" si="299"/>
        <v>378063.51</v>
      </c>
    </row>
    <row r="3791" spans="1:22" x14ac:dyDescent="0.25">
      <c r="A3791" s="1" t="s">
        <v>3740</v>
      </c>
      <c r="B3791" t="s">
        <v>68</v>
      </c>
      <c r="C3791" t="s">
        <v>2649</v>
      </c>
      <c r="D3791" t="s">
        <v>1829</v>
      </c>
      <c r="E3791" t="s">
        <v>1</v>
      </c>
      <c r="F3791">
        <f t="shared" si="295"/>
        <v>7</v>
      </c>
      <c r="G3791" t="s">
        <v>3948</v>
      </c>
      <c r="H3791" t="s">
        <v>3798</v>
      </c>
      <c r="I3791" t="s">
        <v>3785</v>
      </c>
      <c r="J3791" t="s">
        <v>4396</v>
      </c>
      <c r="K3791" s="46">
        <v>2.3923999999999999</v>
      </c>
      <c r="L3791" s="27">
        <v>0</v>
      </c>
      <c r="M3791" s="27">
        <v>33680.839999999997</v>
      </c>
      <c r="N3791" s="27">
        <v>71064.41</v>
      </c>
      <c r="O3791" s="70">
        <f t="shared" si="296"/>
        <v>104745.25</v>
      </c>
      <c r="P3791" s="76">
        <v>1.4452627786776697</v>
      </c>
      <c r="Q3791" s="66">
        <f t="shared" si="297"/>
        <v>102706.75</v>
      </c>
      <c r="R3791" s="63">
        <v>1</v>
      </c>
      <c r="S3791" s="27">
        <v>104745.25</v>
      </c>
      <c r="T3791" s="27">
        <v>0</v>
      </c>
      <c r="U3791" s="64">
        <f t="shared" si="298"/>
        <v>102706.75</v>
      </c>
      <c r="V3791" s="65">
        <f t="shared" si="299"/>
        <v>207452</v>
      </c>
    </row>
    <row r="3792" spans="1:22" x14ac:dyDescent="0.25">
      <c r="A3792" s="1" t="s">
        <v>3740</v>
      </c>
      <c r="B3792" t="s">
        <v>68</v>
      </c>
      <c r="C3792" t="s">
        <v>2649</v>
      </c>
      <c r="D3792" t="s">
        <v>1829</v>
      </c>
      <c r="E3792" t="s">
        <v>1</v>
      </c>
      <c r="F3792">
        <f t="shared" si="295"/>
        <v>7</v>
      </c>
      <c r="G3792" t="s">
        <v>4058</v>
      </c>
      <c r="H3792" t="s">
        <v>3798</v>
      </c>
      <c r="I3792" t="s">
        <v>3785</v>
      </c>
      <c r="J3792" t="s">
        <v>4396</v>
      </c>
      <c r="K3792" s="46">
        <v>2.4799999999999999E-2</v>
      </c>
      <c r="L3792" s="27">
        <v>0</v>
      </c>
      <c r="M3792" s="27">
        <v>349.14</v>
      </c>
      <c r="N3792" s="27">
        <v>736.67</v>
      </c>
      <c r="O3792" s="70">
        <f t="shared" si="296"/>
        <v>1085.81</v>
      </c>
      <c r="P3792" s="76">
        <v>1.4452627786776697</v>
      </c>
      <c r="Q3792" s="66">
        <f t="shared" si="297"/>
        <v>1064.68</v>
      </c>
      <c r="R3792" s="63">
        <v>1</v>
      </c>
      <c r="S3792" s="27">
        <v>1085.81</v>
      </c>
      <c r="T3792" s="27">
        <v>0</v>
      </c>
      <c r="U3792" s="64">
        <f t="shared" si="298"/>
        <v>1064.68</v>
      </c>
      <c r="V3792" s="65">
        <f t="shared" si="299"/>
        <v>2150.4899999999998</v>
      </c>
    </row>
    <row r="3793" spans="1:22" x14ac:dyDescent="0.25">
      <c r="A3793" s="1" t="s">
        <v>3740</v>
      </c>
      <c r="B3793" t="s">
        <v>68</v>
      </c>
      <c r="C3793" t="s">
        <v>2649</v>
      </c>
      <c r="D3793" t="s">
        <v>1829</v>
      </c>
      <c r="E3793" t="s">
        <v>1</v>
      </c>
      <c r="F3793">
        <f t="shared" si="295"/>
        <v>7</v>
      </c>
      <c r="G3793" t="s">
        <v>3918</v>
      </c>
      <c r="H3793" t="s">
        <v>3782</v>
      </c>
      <c r="I3793" t="s">
        <v>3783</v>
      </c>
      <c r="J3793" t="s">
        <v>4396</v>
      </c>
      <c r="K3793" s="46">
        <v>2.6265000000000001</v>
      </c>
      <c r="L3793" s="27">
        <v>81193.08</v>
      </c>
      <c r="M3793" s="27">
        <v>37069.99</v>
      </c>
      <c r="N3793" s="27">
        <v>1.3642420526593924E-12</v>
      </c>
      <c r="O3793" s="70">
        <f t="shared" si="296"/>
        <v>118263.07</v>
      </c>
      <c r="P3793" s="76">
        <v>1.4452627786776697</v>
      </c>
      <c r="Q3793" s="66">
        <f t="shared" si="297"/>
        <v>0</v>
      </c>
      <c r="R3793" s="63">
        <v>1</v>
      </c>
      <c r="S3793" s="27">
        <v>118263.07</v>
      </c>
      <c r="T3793" s="27">
        <v>0</v>
      </c>
      <c r="U3793" s="64">
        <f t="shared" si="298"/>
        <v>0</v>
      </c>
      <c r="V3793" s="65">
        <f t="shared" si="299"/>
        <v>118263.07</v>
      </c>
    </row>
    <row r="3794" spans="1:22" x14ac:dyDescent="0.25">
      <c r="A3794" s="1" t="s">
        <v>3740</v>
      </c>
      <c r="B3794" t="s">
        <v>68</v>
      </c>
      <c r="C3794" t="s">
        <v>2649</v>
      </c>
      <c r="D3794" t="s">
        <v>1829</v>
      </c>
      <c r="E3794" t="s">
        <v>1</v>
      </c>
      <c r="F3794">
        <f t="shared" si="295"/>
        <v>7</v>
      </c>
      <c r="G3794" t="s">
        <v>4117</v>
      </c>
      <c r="H3794" t="s">
        <v>3782</v>
      </c>
      <c r="I3794" t="s">
        <v>3783</v>
      </c>
      <c r="J3794" t="s">
        <v>4396</v>
      </c>
      <c r="K3794" s="46">
        <v>3.7629999999999999</v>
      </c>
      <c r="L3794" s="27">
        <v>116325.74</v>
      </c>
      <c r="M3794" s="27">
        <v>53110.36</v>
      </c>
      <c r="N3794" s="27">
        <v>0</v>
      </c>
      <c r="O3794" s="70">
        <f t="shared" si="296"/>
        <v>169436.1</v>
      </c>
      <c r="P3794" s="76">
        <v>0</v>
      </c>
      <c r="Q3794" s="66">
        <f t="shared" si="297"/>
        <v>0</v>
      </c>
      <c r="R3794" s="63">
        <v>1</v>
      </c>
      <c r="S3794" s="27">
        <v>169436.1</v>
      </c>
      <c r="T3794" s="27">
        <v>0</v>
      </c>
      <c r="U3794" s="64">
        <f t="shared" si="298"/>
        <v>0</v>
      </c>
      <c r="V3794" s="65">
        <f t="shared" si="299"/>
        <v>169436.1</v>
      </c>
    </row>
    <row r="3795" spans="1:22" x14ac:dyDescent="0.25">
      <c r="A3795" s="1" t="s">
        <v>3740</v>
      </c>
      <c r="B3795" t="s">
        <v>68</v>
      </c>
      <c r="C3795" t="s">
        <v>2649</v>
      </c>
      <c r="D3795" t="s">
        <v>1829</v>
      </c>
      <c r="E3795" t="s">
        <v>1</v>
      </c>
      <c r="F3795">
        <f t="shared" si="295"/>
        <v>7</v>
      </c>
      <c r="G3795" t="s">
        <v>3784</v>
      </c>
      <c r="H3795" t="s">
        <v>3782</v>
      </c>
      <c r="I3795" t="s">
        <v>3785</v>
      </c>
      <c r="J3795" t="s">
        <v>4396</v>
      </c>
      <c r="K3795" s="46">
        <v>1.9412</v>
      </c>
      <c r="L3795" s="27">
        <v>0</v>
      </c>
      <c r="M3795" s="27">
        <v>27397.78</v>
      </c>
      <c r="N3795" s="27">
        <v>57816.05</v>
      </c>
      <c r="O3795" s="70">
        <f t="shared" si="296"/>
        <v>85213.83</v>
      </c>
      <c r="P3795" s="76">
        <v>1.4452627786776697</v>
      </c>
      <c r="Q3795" s="66">
        <f t="shared" si="297"/>
        <v>83559.39</v>
      </c>
      <c r="R3795" s="63">
        <v>1</v>
      </c>
      <c r="S3795" s="27">
        <v>85213.829999999987</v>
      </c>
      <c r="T3795" s="27">
        <v>0</v>
      </c>
      <c r="U3795" s="64">
        <f t="shared" si="298"/>
        <v>83559.39</v>
      </c>
      <c r="V3795" s="65">
        <f t="shared" si="299"/>
        <v>168773.21999999997</v>
      </c>
    </row>
    <row r="3796" spans="1:22" x14ac:dyDescent="0.25">
      <c r="A3796" s="1" t="s">
        <v>3740</v>
      </c>
      <c r="B3796" t="s">
        <v>68</v>
      </c>
      <c r="C3796" t="s">
        <v>2649</v>
      </c>
      <c r="D3796" t="s">
        <v>1829</v>
      </c>
      <c r="E3796" t="s">
        <v>1</v>
      </c>
      <c r="F3796">
        <f t="shared" si="295"/>
        <v>7</v>
      </c>
      <c r="G3796" t="s">
        <v>3793</v>
      </c>
      <c r="H3796" t="s">
        <v>3782</v>
      </c>
      <c r="I3796" t="s">
        <v>3785</v>
      </c>
      <c r="J3796" t="s">
        <v>4396</v>
      </c>
      <c r="K3796" s="46">
        <v>0.6552</v>
      </c>
      <c r="L3796" s="27">
        <v>0</v>
      </c>
      <c r="M3796" s="27">
        <v>9247.3799999999992</v>
      </c>
      <c r="N3796" s="27">
        <v>19514.259999999998</v>
      </c>
      <c r="O3796" s="70">
        <f t="shared" si="296"/>
        <v>28761.64</v>
      </c>
      <c r="P3796" s="76">
        <v>1.4452627786776697</v>
      </c>
      <c r="Q3796" s="66">
        <f t="shared" si="297"/>
        <v>28203.23</v>
      </c>
      <c r="R3796" s="63">
        <v>1</v>
      </c>
      <c r="S3796" s="27">
        <v>28761.64</v>
      </c>
      <c r="T3796" s="27">
        <v>0</v>
      </c>
      <c r="U3796" s="64">
        <f t="shared" si="298"/>
        <v>28203.23</v>
      </c>
      <c r="V3796" s="65">
        <f t="shared" si="299"/>
        <v>56964.869999999995</v>
      </c>
    </row>
    <row r="3797" spans="1:22" x14ac:dyDescent="0.25">
      <c r="A3797" s="1" t="s">
        <v>3740</v>
      </c>
      <c r="B3797" t="s">
        <v>68</v>
      </c>
      <c r="C3797" t="s">
        <v>2649</v>
      </c>
      <c r="D3797" t="s">
        <v>1829</v>
      </c>
      <c r="E3797" t="s">
        <v>1</v>
      </c>
      <c r="F3797">
        <f t="shared" si="295"/>
        <v>7</v>
      </c>
      <c r="G3797" t="s">
        <v>3799</v>
      </c>
      <c r="H3797" t="s">
        <v>3782</v>
      </c>
      <c r="I3797" t="s">
        <v>3785</v>
      </c>
      <c r="J3797" t="s">
        <v>4396</v>
      </c>
      <c r="K3797" s="46">
        <v>1.5322</v>
      </c>
      <c r="L3797" s="27">
        <v>0</v>
      </c>
      <c r="M3797" s="27">
        <v>21625.22</v>
      </c>
      <c r="N3797" s="27">
        <v>45634.53</v>
      </c>
      <c r="O3797" s="70">
        <f t="shared" si="296"/>
        <v>67259.75</v>
      </c>
      <c r="P3797" s="76">
        <v>1.4452627786776697</v>
      </c>
      <c r="Q3797" s="66">
        <f t="shared" si="297"/>
        <v>65953.89</v>
      </c>
      <c r="R3797" s="63">
        <v>1</v>
      </c>
      <c r="S3797" s="27">
        <v>67259.75</v>
      </c>
      <c r="T3797" s="27">
        <v>0</v>
      </c>
      <c r="U3797" s="64">
        <f t="shared" si="298"/>
        <v>65953.89</v>
      </c>
      <c r="V3797" s="65">
        <f t="shared" si="299"/>
        <v>133213.64000000001</v>
      </c>
    </row>
    <row r="3798" spans="1:22" x14ac:dyDescent="0.25">
      <c r="A3798" s="1" t="s">
        <v>3740</v>
      </c>
      <c r="B3798" t="s">
        <v>68</v>
      </c>
      <c r="C3798" t="s">
        <v>2649</v>
      </c>
      <c r="D3798" t="s">
        <v>1829</v>
      </c>
      <c r="E3798" t="s">
        <v>1</v>
      </c>
      <c r="F3798">
        <f t="shared" si="295"/>
        <v>7</v>
      </c>
      <c r="G3798" t="s">
        <v>3993</v>
      </c>
      <c r="H3798" t="s">
        <v>3782</v>
      </c>
      <c r="I3798" t="s">
        <v>3785</v>
      </c>
      <c r="J3798" t="s">
        <v>4396</v>
      </c>
      <c r="K3798" s="46">
        <v>9.0499999999999997E-2</v>
      </c>
      <c r="L3798" s="27">
        <v>0</v>
      </c>
      <c r="M3798" s="27">
        <v>1277.3</v>
      </c>
      <c r="N3798" s="27">
        <v>2695.42</v>
      </c>
      <c r="O3798" s="70">
        <f t="shared" si="296"/>
        <v>3972.7200000000003</v>
      </c>
      <c r="P3798" s="76">
        <v>1.4452627786776697</v>
      </c>
      <c r="Q3798" s="66">
        <f t="shared" si="297"/>
        <v>3895.59</v>
      </c>
      <c r="R3798" s="63">
        <v>1</v>
      </c>
      <c r="S3798" s="27">
        <v>3972.7200000000003</v>
      </c>
      <c r="T3798" s="27">
        <v>0</v>
      </c>
      <c r="U3798" s="64">
        <f t="shared" si="298"/>
        <v>3895.59</v>
      </c>
      <c r="V3798" s="65">
        <f t="shared" si="299"/>
        <v>7868.31</v>
      </c>
    </row>
    <row r="3799" spans="1:22" x14ac:dyDescent="0.25">
      <c r="A3799" s="1" t="s">
        <v>3740</v>
      </c>
      <c r="B3799" t="s">
        <v>68</v>
      </c>
      <c r="C3799" t="s">
        <v>2649</v>
      </c>
      <c r="D3799" t="s">
        <v>1829</v>
      </c>
      <c r="E3799" t="s">
        <v>1</v>
      </c>
      <c r="F3799">
        <f t="shared" si="295"/>
        <v>7</v>
      </c>
      <c r="G3799" t="s">
        <v>4025</v>
      </c>
      <c r="H3799" t="s">
        <v>3782</v>
      </c>
      <c r="I3799" t="s">
        <v>3783</v>
      </c>
      <c r="J3799" t="s">
        <v>4396</v>
      </c>
      <c r="K3799" s="46">
        <v>4.1958000000000002</v>
      </c>
      <c r="L3799" s="27">
        <v>129704.9</v>
      </c>
      <c r="M3799" s="27">
        <v>59218.83</v>
      </c>
      <c r="N3799" s="27">
        <v>0</v>
      </c>
      <c r="O3799" s="70">
        <f t="shared" si="296"/>
        <v>188923.72999999998</v>
      </c>
      <c r="P3799" s="76">
        <v>0</v>
      </c>
      <c r="Q3799" s="66">
        <f t="shared" si="297"/>
        <v>0</v>
      </c>
      <c r="R3799" s="63">
        <v>1</v>
      </c>
      <c r="S3799" s="27">
        <v>188923.72999999998</v>
      </c>
      <c r="T3799" s="27">
        <v>0</v>
      </c>
      <c r="U3799" s="64">
        <f t="shared" si="298"/>
        <v>0</v>
      </c>
      <c r="V3799" s="65">
        <f t="shared" si="299"/>
        <v>188923.72999999998</v>
      </c>
    </row>
    <row r="3800" spans="1:22" x14ac:dyDescent="0.25">
      <c r="A3800" s="1" t="s">
        <v>3740</v>
      </c>
      <c r="B3800" t="s">
        <v>68</v>
      </c>
      <c r="C3800" t="s">
        <v>2649</v>
      </c>
      <c r="D3800" t="s">
        <v>1829</v>
      </c>
      <c r="E3800" t="s">
        <v>1</v>
      </c>
      <c r="F3800">
        <f t="shared" si="295"/>
        <v>7</v>
      </c>
      <c r="G3800" t="s">
        <v>3834</v>
      </c>
      <c r="H3800" t="s">
        <v>3782</v>
      </c>
      <c r="I3800" t="s">
        <v>3785</v>
      </c>
      <c r="J3800" t="s">
        <v>4396</v>
      </c>
      <c r="K3800" s="46">
        <v>1.8800000000000001E-2</v>
      </c>
      <c r="L3800" s="27">
        <v>0</v>
      </c>
      <c r="M3800" s="27">
        <v>265.33999999999997</v>
      </c>
      <c r="N3800" s="27">
        <v>559.92999999999995</v>
      </c>
      <c r="O3800" s="70">
        <f t="shared" si="296"/>
        <v>825.27</v>
      </c>
      <c r="P3800" s="76">
        <v>1.4452627786776697</v>
      </c>
      <c r="Q3800" s="66">
        <f t="shared" si="297"/>
        <v>809.25</v>
      </c>
      <c r="R3800" s="63">
        <v>1</v>
      </c>
      <c r="S3800" s="27">
        <v>825.27</v>
      </c>
      <c r="T3800" s="27">
        <v>0</v>
      </c>
      <c r="U3800" s="64">
        <f t="shared" si="298"/>
        <v>809.25</v>
      </c>
      <c r="V3800" s="65">
        <f t="shared" si="299"/>
        <v>1634.52</v>
      </c>
    </row>
    <row r="3801" spans="1:22" x14ac:dyDescent="0.25">
      <c r="A3801" s="1" t="s">
        <v>3740</v>
      </c>
      <c r="B3801" t="s">
        <v>68</v>
      </c>
      <c r="C3801" t="s">
        <v>2649</v>
      </c>
      <c r="D3801" t="s">
        <v>1829</v>
      </c>
      <c r="E3801" t="s">
        <v>1</v>
      </c>
      <c r="F3801">
        <f t="shared" si="295"/>
        <v>7</v>
      </c>
      <c r="G3801" t="s">
        <v>3787</v>
      </c>
      <c r="H3801" t="s">
        <v>3782</v>
      </c>
      <c r="I3801" t="s">
        <v>3785</v>
      </c>
      <c r="J3801" t="s">
        <v>4396</v>
      </c>
      <c r="K3801" s="46">
        <v>0.87539999999999996</v>
      </c>
      <c r="L3801" s="27">
        <v>0</v>
      </c>
      <c r="M3801" s="27">
        <v>12355.25</v>
      </c>
      <c r="N3801" s="27">
        <v>26072.619999999995</v>
      </c>
      <c r="O3801" s="70">
        <f t="shared" si="296"/>
        <v>38427.869999999995</v>
      </c>
      <c r="P3801" s="76">
        <v>1.4452627786776697</v>
      </c>
      <c r="Q3801" s="66">
        <f t="shared" si="297"/>
        <v>37681.79</v>
      </c>
      <c r="R3801" s="63">
        <v>1</v>
      </c>
      <c r="S3801" s="27">
        <v>38427.869999999995</v>
      </c>
      <c r="T3801" s="27">
        <v>0</v>
      </c>
      <c r="U3801" s="64">
        <f t="shared" si="298"/>
        <v>37681.79</v>
      </c>
      <c r="V3801" s="65">
        <f t="shared" si="299"/>
        <v>76109.66</v>
      </c>
    </row>
    <row r="3802" spans="1:22" x14ac:dyDescent="0.25">
      <c r="A3802" s="1" t="s">
        <v>3740</v>
      </c>
      <c r="B3802" t="s">
        <v>68</v>
      </c>
      <c r="C3802" t="s">
        <v>2649</v>
      </c>
      <c r="D3802" t="s">
        <v>1829</v>
      </c>
      <c r="E3802" t="s">
        <v>1</v>
      </c>
      <c r="F3802">
        <f t="shared" si="295"/>
        <v>7</v>
      </c>
      <c r="G3802" t="s">
        <v>3869</v>
      </c>
      <c r="H3802" t="s">
        <v>3782</v>
      </c>
      <c r="I3802" t="s">
        <v>3785</v>
      </c>
      <c r="J3802" t="s">
        <v>4396</v>
      </c>
      <c r="K3802" s="46">
        <v>5.1900000000000002E-2</v>
      </c>
      <c r="L3802" s="27">
        <v>0</v>
      </c>
      <c r="M3802" s="27">
        <v>732.51</v>
      </c>
      <c r="N3802" s="27">
        <v>1545.77</v>
      </c>
      <c r="O3802" s="70">
        <f t="shared" si="296"/>
        <v>2278.2799999999997</v>
      </c>
      <c r="P3802" s="76">
        <v>1.4452627786776697</v>
      </c>
      <c r="Q3802" s="66">
        <f t="shared" si="297"/>
        <v>2234.04</v>
      </c>
      <c r="R3802" s="63">
        <v>1</v>
      </c>
      <c r="S3802" s="27">
        <v>2278.2800000000002</v>
      </c>
      <c r="T3802" s="27">
        <v>0</v>
      </c>
      <c r="U3802" s="64">
        <f t="shared" si="298"/>
        <v>2234.04</v>
      </c>
      <c r="V3802" s="65">
        <f t="shared" si="299"/>
        <v>4512.32</v>
      </c>
    </row>
    <row r="3803" spans="1:22" x14ac:dyDescent="0.25">
      <c r="A3803" s="1" t="s">
        <v>3740</v>
      </c>
      <c r="B3803" t="s">
        <v>68</v>
      </c>
      <c r="C3803" t="s">
        <v>2649</v>
      </c>
      <c r="D3803" t="s">
        <v>1829</v>
      </c>
      <c r="E3803" t="s">
        <v>1</v>
      </c>
      <c r="F3803">
        <f t="shared" si="295"/>
        <v>7</v>
      </c>
      <c r="G3803" t="s">
        <v>4039</v>
      </c>
      <c r="H3803" t="s">
        <v>3782</v>
      </c>
      <c r="I3803" t="s">
        <v>3785</v>
      </c>
      <c r="J3803" t="s">
        <v>4396</v>
      </c>
      <c r="K3803" s="46">
        <v>0.2046</v>
      </c>
      <c r="L3803" s="27">
        <v>0</v>
      </c>
      <c r="M3803" s="27">
        <v>2887.69</v>
      </c>
      <c r="N3803" s="27">
        <v>6093.74</v>
      </c>
      <c r="O3803" s="70">
        <f t="shared" si="296"/>
        <v>8981.43</v>
      </c>
      <c r="P3803" s="76">
        <v>1.4452627786776697</v>
      </c>
      <c r="Q3803" s="66">
        <f t="shared" si="297"/>
        <v>8807.06</v>
      </c>
      <c r="R3803" s="63">
        <v>1</v>
      </c>
      <c r="S3803" s="27">
        <v>8981.43</v>
      </c>
      <c r="T3803" s="27">
        <v>0</v>
      </c>
      <c r="U3803" s="64">
        <f t="shared" si="298"/>
        <v>8807.06</v>
      </c>
      <c r="V3803" s="65">
        <f t="shared" si="299"/>
        <v>17788.489999999998</v>
      </c>
    </row>
    <row r="3804" spans="1:22" x14ac:dyDescent="0.25">
      <c r="A3804" s="1" t="s">
        <v>3740</v>
      </c>
      <c r="B3804" t="s">
        <v>68</v>
      </c>
      <c r="C3804" t="s">
        <v>2650</v>
      </c>
      <c r="D3804" t="s">
        <v>2651</v>
      </c>
      <c r="E3804" t="s">
        <v>1</v>
      </c>
      <c r="F3804">
        <f t="shared" si="295"/>
        <v>7</v>
      </c>
      <c r="G3804" t="s">
        <v>3778</v>
      </c>
      <c r="H3804" t="s">
        <v>3779</v>
      </c>
      <c r="I3804" t="s">
        <v>3780</v>
      </c>
      <c r="J3804" t="s">
        <v>4396</v>
      </c>
      <c r="K3804" s="46">
        <v>9.9736999999999991</v>
      </c>
      <c r="L3804" s="27">
        <v>38613.4</v>
      </c>
      <c r="M3804" s="27">
        <v>0</v>
      </c>
      <c r="N3804" s="27">
        <v>32351.319999999996</v>
      </c>
      <c r="O3804" s="70">
        <f t="shared" si="296"/>
        <v>70964.72</v>
      </c>
      <c r="P3804" s="76">
        <v>1.445262687395338</v>
      </c>
      <c r="Q3804" s="66">
        <f t="shared" si="297"/>
        <v>46756.160000000003</v>
      </c>
      <c r="R3804" s="63">
        <v>1</v>
      </c>
      <c r="S3804" s="27">
        <v>70964.72</v>
      </c>
      <c r="T3804" s="27">
        <v>0</v>
      </c>
      <c r="U3804" s="64">
        <f t="shared" si="298"/>
        <v>46756.160000000003</v>
      </c>
      <c r="V3804" s="65">
        <f t="shared" si="299"/>
        <v>117720.88</v>
      </c>
    </row>
    <row r="3805" spans="1:22" x14ac:dyDescent="0.25">
      <c r="A3805" s="1" t="s">
        <v>3740</v>
      </c>
      <c r="B3805" t="s">
        <v>68</v>
      </c>
      <c r="C3805" t="s">
        <v>2650</v>
      </c>
      <c r="D3805" t="s">
        <v>2651</v>
      </c>
      <c r="E3805" t="s">
        <v>1</v>
      </c>
      <c r="F3805">
        <f t="shared" si="295"/>
        <v>7</v>
      </c>
      <c r="G3805" t="s">
        <v>3978</v>
      </c>
      <c r="H3805" t="s">
        <v>3782</v>
      </c>
      <c r="I3805" t="s">
        <v>3785</v>
      </c>
      <c r="J3805" t="s">
        <v>4396</v>
      </c>
      <c r="K3805" s="46">
        <v>0.27079999999999999</v>
      </c>
      <c r="L3805" s="27">
        <v>0</v>
      </c>
      <c r="M3805" s="27">
        <v>0</v>
      </c>
      <c r="N3805" s="27">
        <v>1926.79</v>
      </c>
      <c r="O3805" s="70">
        <f t="shared" si="296"/>
        <v>1926.79</v>
      </c>
      <c r="P3805" s="76">
        <v>1.445262687395338</v>
      </c>
      <c r="Q3805" s="66">
        <f t="shared" si="297"/>
        <v>2784.72</v>
      </c>
      <c r="R3805" s="63">
        <v>1</v>
      </c>
      <c r="S3805" s="27">
        <v>1926.79</v>
      </c>
      <c r="T3805" s="27">
        <v>0</v>
      </c>
      <c r="U3805" s="64">
        <f t="shared" si="298"/>
        <v>2784.72</v>
      </c>
      <c r="V3805" s="65">
        <f t="shared" si="299"/>
        <v>4711.51</v>
      </c>
    </row>
    <row r="3806" spans="1:22" x14ac:dyDescent="0.25">
      <c r="A3806" s="1" t="s">
        <v>3740</v>
      </c>
      <c r="B3806" t="s">
        <v>68</v>
      </c>
      <c r="C3806" t="s">
        <v>2650</v>
      </c>
      <c r="D3806" t="s">
        <v>2651</v>
      </c>
      <c r="E3806" t="s">
        <v>1</v>
      </c>
      <c r="F3806">
        <f t="shared" si="295"/>
        <v>7</v>
      </c>
      <c r="G3806" t="s">
        <v>3980</v>
      </c>
      <c r="H3806" t="s">
        <v>3782</v>
      </c>
      <c r="I3806" t="s">
        <v>3785</v>
      </c>
      <c r="J3806" t="s">
        <v>4396</v>
      </c>
      <c r="K3806" s="46">
        <v>0.52690000000000003</v>
      </c>
      <c r="L3806" s="27">
        <v>0</v>
      </c>
      <c r="M3806" s="27">
        <v>0</v>
      </c>
      <c r="N3806" s="27">
        <v>3748.99</v>
      </c>
      <c r="O3806" s="70">
        <f t="shared" si="296"/>
        <v>3748.99</v>
      </c>
      <c r="P3806" s="76">
        <v>1.445262687395338</v>
      </c>
      <c r="Q3806" s="66">
        <f t="shared" si="297"/>
        <v>5418.28</v>
      </c>
      <c r="R3806" s="63">
        <v>1</v>
      </c>
      <c r="S3806" s="27">
        <v>3748.99</v>
      </c>
      <c r="T3806" s="27">
        <v>0</v>
      </c>
      <c r="U3806" s="64">
        <f t="shared" si="298"/>
        <v>5418.28</v>
      </c>
      <c r="V3806" s="65">
        <f t="shared" si="299"/>
        <v>9167.27</v>
      </c>
    </row>
    <row r="3807" spans="1:22" x14ac:dyDescent="0.25">
      <c r="A3807" s="1" t="s">
        <v>3740</v>
      </c>
      <c r="B3807" t="s">
        <v>68</v>
      </c>
      <c r="C3807" t="s">
        <v>2650</v>
      </c>
      <c r="D3807" t="s">
        <v>2651</v>
      </c>
      <c r="E3807" t="s">
        <v>1</v>
      </c>
      <c r="F3807">
        <f t="shared" si="295"/>
        <v>7</v>
      </c>
      <c r="G3807" t="s">
        <v>4020</v>
      </c>
      <c r="H3807" t="s">
        <v>3798</v>
      </c>
      <c r="I3807" t="s">
        <v>3785</v>
      </c>
      <c r="J3807" t="s">
        <v>4396</v>
      </c>
      <c r="K3807" s="46">
        <v>2.9786000000000001</v>
      </c>
      <c r="L3807" s="27">
        <v>0</v>
      </c>
      <c r="M3807" s="27">
        <v>0</v>
      </c>
      <c r="N3807" s="27">
        <v>21193.29</v>
      </c>
      <c r="O3807" s="70">
        <f t="shared" si="296"/>
        <v>21193.29</v>
      </c>
      <c r="P3807" s="76">
        <v>1.445262687395338</v>
      </c>
      <c r="Q3807" s="66">
        <f t="shared" si="297"/>
        <v>30629.87</v>
      </c>
      <c r="R3807" s="63">
        <v>1</v>
      </c>
      <c r="S3807" s="27">
        <v>21193.29</v>
      </c>
      <c r="T3807" s="27">
        <v>0</v>
      </c>
      <c r="U3807" s="64">
        <f t="shared" si="298"/>
        <v>30629.87</v>
      </c>
      <c r="V3807" s="65">
        <f t="shared" si="299"/>
        <v>51823.16</v>
      </c>
    </row>
    <row r="3808" spans="1:22" x14ac:dyDescent="0.25">
      <c r="A3808" s="1" t="s">
        <v>3740</v>
      </c>
      <c r="B3808" t="s">
        <v>68</v>
      </c>
      <c r="C3808" t="s">
        <v>2652</v>
      </c>
      <c r="D3808" t="s">
        <v>2653</v>
      </c>
      <c r="E3808" t="s">
        <v>1</v>
      </c>
      <c r="F3808">
        <f t="shared" si="295"/>
        <v>7</v>
      </c>
      <c r="G3808" t="s">
        <v>3778</v>
      </c>
      <c r="H3808" t="s">
        <v>3779</v>
      </c>
      <c r="I3808" t="s">
        <v>3780</v>
      </c>
      <c r="J3808" t="s">
        <v>4396</v>
      </c>
      <c r="K3808" s="46">
        <v>6.5701999999999998</v>
      </c>
      <c r="L3808" s="27">
        <v>218.65</v>
      </c>
      <c r="M3808" s="27">
        <v>5167.7299999999996</v>
      </c>
      <c r="N3808" s="27">
        <v>149.47999999999999</v>
      </c>
      <c r="O3808" s="70">
        <f t="shared" si="296"/>
        <v>5535.8599999999988</v>
      </c>
      <c r="P3808" s="76">
        <v>1.4452675459577669</v>
      </c>
      <c r="Q3808" s="66">
        <f t="shared" si="297"/>
        <v>216.04</v>
      </c>
      <c r="R3808" s="63">
        <v>1</v>
      </c>
      <c r="S3808" s="27">
        <v>5535.8599999999988</v>
      </c>
      <c r="T3808" s="27">
        <v>0</v>
      </c>
      <c r="U3808" s="64">
        <f t="shared" si="298"/>
        <v>216.04</v>
      </c>
      <c r="V3808" s="65">
        <f t="shared" si="299"/>
        <v>5751.8999999999987</v>
      </c>
    </row>
    <row r="3809" spans="1:22" x14ac:dyDescent="0.25">
      <c r="A3809" s="1" t="s">
        <v>3740</v>
      </c>
      <c r="B3809" t="s">
        <v>68</v>
      </c>
      <c r="C3809" t="s">
        <v>2652</v>
      </c>
      <c r="D3809" t="s">
        <v>2653</v>
      </c>
      <c r="E3809" t="s">
        <v>1</v>
      </c>
      <c r="F3809">
        <f t="shared" si="295"/>
        <v>7</v>
      </c>
      <c r="G3809" t="s">
        <v>4019</v>
      </c>
      <c r="H3809" t="s">
        <v>3798</v>
      </c>
      <c r="I3809" t="s">
        <v>3785</v>
      </c>
      <c r="J3809" t="s">
        <v>4396</v>
      </c>
      <c r="K3809" s="46">
        <v>0.48970000000000002</v>
      </c>
      <c r="L3809" s="27">
        <v>0</v>
      </c>
      <c r="M3809" s="27">
        <v>385.17</v>
      </c>
      <c r="N3809" s="27">
        <v>27.440000000000005</v>
      </c>
      <c r="O3809" s="70">
        <f t="shared" si="296"/>
        <v>412.61</v>
      </c>
      <c r="P3809" s="76">
        <v>1.4452675459577669</v>
      </c>
      <c r="Q3809" s="66">
        <f t="shared" si="297"/>
        <v>39.659999999999997</v>
      </c>
      <c r="R3809" s="63">
        <v>1</v>
      </c>
      <c r="S3809" s="27">
        <v>412.61</v>
      </c>
      <c r="T3809" s="27">
        <v>0</v>
      </c>
      <c r="U3809" s="64">
        <f t="shared" si="298"/>
        <v>39.659999999999997</v>
      </c>
      <c r="V3809" s="65">
        <f t="shared" si="299"/>
        <v>452.27</v>
      </c>
    </row>
    <row r="3810" spans="1:22" x14ac:dyDescent="0.25">
      <c r="A3810" s="1" t="s">
        <v>3740</v>
      </c>
      <c r="B3810" t="s">
        <v>68</v>
      </c>
      <c r="C3810" t="s">
        <v>2652</v>
      </c>
      <c r="D3810" t="s">
        <v>2653</v>
      </c>
      <c r="E3810" t="s">
        <v>1</v>
      </c>
      <c r="F3810">
        <f t="shared" si="295"/>
        <v>7</v>
      </c>
      <c r="G3810" t="s">
        <v>3900</v>
      </c>
      <c r="H3810" t="s">
        <v>3779</v>
      </c>
      <c r="I3810" t="s">
        <v>3780</v>
      </c>
      <c r="J3810" t="s">
        <v>4396</v>
      </c>
      <c r="K3810" s="46">
        <v>1.9059999999999999</v>
      </c>
      <c r="L3810" s="27">
        <v>63.43</v>
      </c>
      <c r="M3810" s="27">
        <v>1499.15</v>
      </c>
      <c r="N3810" s="27">
        <v>43.360000000000007</v>
      </c>
      <c r="O3810" s="70">
        <f t="shared" si="296"/>
        <v>1605.94</v>
      </c>
      <c r="P3810" s="76">
        <v>1.4452675459577669</v>
      </c>
      <c r="Q3810" s="66">
        <f t="shared" si="297"/>
        <v>62.67</v>
      </c>
      <c r="R3810" s="63">
        <v>1</v>
      </c>
      <c r="S3810" s="27">
        <v>1605.94</v>
      </c>
      <c r="T3810" s="27">
        <v>0</v>
      </c>
      <c r="U3810" s="64">
        <f t="shared" si="298"/>
        <v>62.67</v>
      </c>
      <c r="V3810" s="65">
        <f t="shared" si="299"/>
        <v>1668.6100000000001</v>
      </c>
    </row>
    <row r="3811" spans="1:22" x14ac:dyDescent="0.25">
      <c r="A3811" s="1" t="s">
        <v>3740</v>
      </c>
      <c r="B3811" t="s">
        <v>68</v>
      </c>
      <c r="C3811" t="s">
        <v>2652</v>
      </c>
      <c r="D3811" t="s">
        <v>2653</v>
      </c>
      <c r="E3811" t="s">
        <v>1</v>
      </c>
      <c r="F3811">
        <f t="shared" si="295"/>
        <v>7</v>
      </c>
      <c r="G3811" t="s">
        <v>3906</v>
      </c>
      <c r="H3811" t="s">
        <v>3779</v>
      </c>
      <c r="I3811" t="s">
        <v>3780</v>
      </c>
      <c r="J3811" t="s">
        <v>4396</v>
      </c>
      <c r="K3811" s="46">
        <v>4.7649999999999997</v>
      </c>
      <c r="L3811" s="27">
        <v>158.57</v>
      </c>
      <c r="M3811" s="27">
        <v>3747.86</v>
      </c>
      <c r="N3811" s="27">
        <v>108.41000000000001</v>
      </c>
      <c r="O3811" s="70">
        <f t="shared" si="296"/>
        <v>4014.84</v>
      </c>
      <c r="P3811" s="76">
        <v>1.4452675459577669</v>
      </c>
      <c r="Q3811" s="66">
        <f t="shared" si="297"/>
        <v>156.68</v>
      </c>
      <c r="R3811" s="63">
        <v>1</v>
      </c>
      <c r="S3811" s="27">
        <v>4014.84</v>
      </c>
      <c r="T3811" s="27">
        <v>0</v>
      </c>
      <c r="U3811" s="64">
        <f t="shared" si="298"/>
        <v>156.68</v>
      </c>
      <c r="V3811" s="65">
        <f t="shared" si="299"/>
        <v>4171.5200000000004</v>
      </c>
    </row>
    <row r="3812" spans="1:22" x14ac:dyDescent="0.25">
      <c r="A3812" s="1" t="s">
        <v>3740</v>
      </c>
      <c r="B3812" t="s">
        <v>68</v>
      </c>
      <c r="C3812" t="s">
        <v>2652</v>
      </c>
      <c r="D3812" t="s">
        <v>2653</v>
      </c>
      <c r="E3812" t="s">
        <v>1</v>
      </c>
      <c r="F3812">
        <f t="shared" si="295"/>
        <v>7</v>
      </c>
      <c r="G3812" t="s">
        <v>3784</v>
      </c>
      <c r="H3812" t="s">
        <v>3782</v>
      </c>
      <c r="I3812" t="s">
        <v>3785</v>
      </c>
      <c r="J3812" t="s">
        <v>4396</v>
      </c>
      <c r="K3812" s="46">
        <v>0.2142</v>
      </c>
      <c r="L3812" s="27">
        <v>0</v>
      </c>
      <c r="M3812" s="27">
        <v>168.48</v>
      </c>
      <c r="N3812" s="27">
        <v>12</v>
      </c>
      <c r="O3812" s="70">
        <f t="shared" si="296"/>
        <v>180.48</v>
      </c>
      <c r="P3812" s="76">
        <v>1.4452675459577669</v>
      </c>
      <c r="Q3812" s="66">
        <f t="shared" si="297"/>
        <v>17.34</v>
      </c>
      <c r="R3812" s="63">
        <v>1</v>
      </c>
      <c r="S3812" s="27">
        <v>180.48</v>
      </c>
      <c r="T3812" s="27">
        <v>0</v>
      </c>
      <c r="U3812" s="64">
        <f t="shared" si="298"/>
        <v>17.34</v>
      </c>
      <c r="V3812" s="65">
        <f t="shared" si="299"/>
        <v>197.82</v>
      </c>
    </row>
    <row r="3813" spans="1:22" x14ac:dyDescent="0.25">
      <c r="A3813" s="1" t="s">
        <v>3740</v>
      </c>
      <c r="B3813" t="s">
        <v>68</v>
      </c>
      <c r="C3813" t="s">
        <v>2652</v>
      </c>
      <c r="D3813" t="s">
        <v>2653</v>
      </c>
      <c r="E3813" t="s">
        <v>1</v>
      </c>
      <c r="F3813">
        <f t="shared" si="295"/>
        <v>7</v>
      </c>
      <c r="G3813" t="s">
        <v>3834</v>
      </c>
      <c r="H3813" t="s">
        <v>3782</v>
      </c>
      <c r="I3813" t="s">
        <v>3785</v>
      </c>
      <c r="J3813" t="s">
        <v>4396</v>
      </c>
      <c r="K3813" s="46">
        <v>0.56669999999999998</v>
      </c>
      <c r="L3813" s="27">
        <v>0</v>
      </c>
      <c r="M3813" s="27">
        <v>445.73</v>
      </c>
      <c r="N3813" s="27">
        <v>31.75</v>
      </c>
      <c r="O3813" s="70">
        <f t="shared" si="296"/>
        <v>477.48</v>
      </c>
      <c r="P3813" s="76">
        <v>1.4452675459577669</v>
      </c>
      <c r="Q3813" s="66">
        <f t="shared" si="297"/>
        <v>45.89</v>
      </c>
      <c r="R3813" s="63">
        <v>1</v>
      </c>
      <c r="S3813" s="27">
        <v>477.48</v>
      </c>
      <c r="T3813" s="27">
        <v>0</v>
      </c>
      <c r="U3813" s="64">
        <f t="shared" si="298"/>
        <v>45.89</v>
      </c>
      <c r="V3813" s="65">
        <f t="shared" si="299"/>
        <v>523.37</v>
      </c>
    </row>
    <row r="3814" spans="1:22" x14ac:dyDescent="0.25">
      <c r="A3814" s="1" t="s">
        <v>3740</v>
      </c>
      <c r="B3814" t="s">
        <v>68</v>
      </c>
      <c r="C3814" t="s">
        <v>2652</v>
      </c>
      <c r="D3814" t="s">
        <v>2653</v>
      </c>
      <c r="E3814" t="s">
        <v>1</v>
      </c>
      <c r="F3814">
        <f t="shared" si="295"/>
        <v>7</v>
      </c>
      <c r="G3814" t="s">
        <v>4039</v>
      </c>
      <c r="H3814" t="s">
        <v>3782</v>
      </c>
      <c r="I3814" t="s">
        <v>3785</v>
      </c>
      <c r="J3814" t="s">
        <v>4396</v>
      </c>
      <c r="K3814" s="46">
        <v>0.7641</v>
      </c>
      <c r="L3814" s="27">
        <v>0</v>
      </c>
      <c r="M3814" s="27">
        <v>601</v>
      </c>
      <c r="N3814" s="27">
        <v>42.81</v>
      </c>
      <c r="O3814" s="70">
        <f t="shared" si="296"/>
        <v>643.80999999999995</v>
      </c>
      <c r="P3814" s="76">
        <v>1.4452675459577669</v>
      </c>
      <c r="Q3814" s="66">
        <f t="shared" si="297"/>
        <v>61.87</v>
      </c>
      <c r="R3814" s="63">
        <v>1</v>
      </c>
      <c r="S3814" s="27">
        <v>643.80999999999995</v>
      </c>
      <c r="T3814" s="27">
        <v>0</v>
      </c>
      <c r="U3814" s="64">
        <f t="shared" si="298"/>
        <v>61.87</v>
      </c>
      <c r="V3814" s="65">
        <f t="shared" si="299"/>
        <v>705.68</v>
      </c>
    </row>
    <row r="3815" spans="1:22" x14ac:dyDescent="0.25">
      <c r="A3815" s="1" t="s">
        <v>3740</v>
      </c>
      <c r="B3815" t="s">
        <v>68</v>
      </c>
      <c r="C3815" t="s">
        <v>2652</v>
      </c>
      <c r="D3815" t="s">
        <v>2653</v>
      </c>
      <c r="E3815" t="s">
        <v>1</v>
      </c>
      <c r="F3815">
        <f t="shared" si="295"/>
        <v>7</v>
      </c>
      <c r="G3815" t="s">
        <v>4320</v>
      </c>
      <c r="H3815" t="s">
        <v>3798</v>
      </c>
      <c r="I3815" t="s">
        <v>3785</v>
      </c>
      <c r="J3815" t="s">
        <v>4396</v>
      </c>
      <c r="K3815" s="46">
        <v>5.6470000000000002</v>
      </c>
      <c r="L3815" s="27">
        <v>0</v>
      </c>
      <c r="M3815" s="27">
        <v>4441.59</v>
      </c>
      <c r="N3815" s="27">
        <v>316.39999999999998</v>
      </c>
      <c r="O3815" s="70">
        <f t="shared" si="296"/>
        <v>4757.99</v>
      </c>
      <c r="P3815" s="76">
        <v>1.4452675459577669</v>
      </c>
      <c r="Q3815" s="66">
        <f t="shared" si="297"/>
        <v>457.28</v>
      </c>
      <c r="R3815" s="63">
        <v>1</v>
      </c>
      <c r="S3815" s="27">
        <v>4757.99</v>
      </c>
      <c r="T3815" s="27">
        <v>0</v>
      </c>
      <c r="U3815" s="64">
        <f t="shared" si="298"/>
        <v>457.28</v>
      </c>
      <c r="V3815" s="65">
        <f t="shared" si="299"/>
        <v>5215.2699999999995</v>
      </c>
    </row>
    <row r="3816" spans="1:22" x14ac:dyDescent="0.25">
      <c r="A3816" s="1" t="s">
        <v>3740</v>
      </c>
      <c r="B3816" t="s">
        <v>68</v>
      </c>
      <c r="C3816" t="s">
        <v>2654</v>
      </c>
      <c r="D3816" t="s">
        <v>1795</v>
      </c>
      <c r="E3816" t="s">
        <v>1</v>
      </c>
      <c r="F3816">
        <f t="shared" si="295"/>
        <v>7</v>
      </c>
      <c r="G3816" t="s">
        <v>3778</v>
      </c>
      <c r="H3816" t="s">
        <v>3779</v>
      </c>
      <c r="I3816" t="s">
        <v>3780</v>
      </c>
      <c r="J3816" t="s">
        <v>4396</v>
      </c>
      <c r="K3816" s="46">
        <v>6.5</v>
      </c>
      <c r="L3816" s="27">
        <v>197660.69999999998</v>
      </c>
      <c r="M3816" s="27">
        <v>0</v>
      </c>
      <c r="N3816" s="27">
        <v>158206.14000000004</v>
      </c>
      <c r="O3816" s="70">
        <f t="shared" si="296"/>
        <v>355866.84</v>
      </c>
      <c r="P3816" s="76">
        <v>1.4452627558166276</v>
      </c>
      <c r="Q3816" s="66">
        <f t="shared" si="297"/>
        <v>228649.44</v>
      </c>
      <c r="R3816" s="63">
        <v>1</v>
      </c>
      <c r="S3816" s="27">
        <v>355866.84</v>
      </c>
      <c r="T3816" s="27">
        <v>0</v>
      </c>
      <c r="U3816" s="64">
        <f t="shared" si="298"/>
        <v>228649.44</v>
      </c>
      <c r="V3816" s="65">
        <f t="shared" si="299"/>
        <v>584516.28</v>
      </c>
    </row>
    <row r="3817" spans="1:22" x14ac:dyDescent="0.25">
      <c r="A3817" s="1" t="s">
        <v>3740</v>
      </c>
      <c r="B3817" t="s">
        <v>68</v>
      </c>
      <c r="C3817" t="s">
        <v>2654</v>
      </c>
      <c r="D3817" t="s">
        <v>1795</v>
      </c>
      <c r="E3817" t="s">
        <v>1</v>
      </c>
      <c r="F3817">
        <f t="shared" si="295"/>
        <v>7</v>
      </c>
      <c r="G3817" t="s">
        <v>3980</v>
      </c>
      <c r="H3817" t="s">
        <v>3782</v>
      </c>
      <c r="I3817" t="s">
        <v>3785</v>
      </c>
      <c r="J3817" t="s">
        <v>4396</v>
      </c>
      <c r="K3817" s="46">
        <v>1.4948999999999999</v>
      </c>
      <c r="L3817" s="27">
        <v>0</v>
      </c>
      <c r="M3817" s="27">
        <v>0</v>
      </c>
      <c r="N3817" s="27">
        <v>81426.16</v>
      </c>
      <c r="O3817" s="70">
        <f t="shared" si="296"/>
        <v>81426.16</v>
      </c>
      <c r="P3817" s="76">
        <v>1.4452627558166276</v>
      </c>
      <c r="Q3817" s="66">
        <f t="shared" si="297"/>
        <v>117682.2</v>
      </c>
      <c r="R3817" s="63">
        <v>1</v>
      </c>
      <c r="S3817" s="27">
        <v>81426.16</v>
      </c>
      <c r="T3817" s="27">
        <v>0</v>
      </c>
      <c r="U3817" s="64">
        <f t="shared" si="298"/>
        <v>117682.2</v>
      </c>
      <c r="V3817" s="65">
        <f t="shared" si="299"/>
        <v>199108.36</v>
      </c>
    </row>
    <row r="3818" spans="1:22" x14ac:dyDescent="0.25">
      <c r="A3818" s="1" t="s">
        <v>3740</v>
      </c>
      <c r="B3818" t="s">
        <v>68</v>
      </c>
      <c r="C3818" t="s">
        <v>2654</v>
      </c>
      <c r="D3818" t="s">
        <v>1795</v>
      </c>
      <c r="E3818" t="s">
        <v>1</v>
      </c>
      <c r="F3818">
        <f t="shared" si="295"/>
        <v>7</v>
      </c>
      <c r="G3818" t="s">
        <v>3798</v>
      </c>
      <c r="H3818" t="s">
        <v>3798</v>
      </c>
      <c r="I3818" t="s">
        <v>3785</v>
      </c>
      <c r="J3818" t="s">
        <v>4396</v>
      </c>
      <c r="K3818" s="46">
        <v>0.6</v>
      </c>
      <c r="L3818" s="27">
        <v>0</v>
      </c>
      <c r="M3818" s="27">
        <v>0</v>
      </c>
      <c r="N3818" s="27">
        <v>34058.99</v>
      </c>
      <c r="O3818" s="70">
        <f t="shared" si="296"/>
        <v>34058.99</v>
      </c>
      <c r="P3818" s="76">
        <v>1.4452627558166276</v>
      </c>
      <c r="Q3818" s="66">
        <f t="shared" si="297"/>
        <v>49224.19</v>
      </c>
      <c r="R3818" s="63">
        <v>1</v>
      </c>
      <c r="S3818" s="27">
        <v>34058.99</v>
      </c>
      <c r="T3818" s="27">
        <v>0</v>
      </c>
      <c r="U3818" s="64">
        <f t="shared" si="298"/>
        <v>49224.19</v>
      </c>
      <c r="V3818" s="65">
        <f t="shared" si="299"/>
        <v>83283.179999999993</v>
      </c>
    </row>
    <row r="3819" spans="1:22" x14ac:dyDescent="0.25">
      <c r="A3819" s="1" t="s">
        <v>3740</v>
      </c>
      <c r="B3819" t="s">
        <v>68</v>
      </c>
      <c r="C3819" t="s">
        <v>2654</v>
      </c>
      <c r="D3819" t="s">
        <v>1795</v>
      </c>
      <c r="E3819" t="s">
        <v>1</v>
      </c>
      <c r="F3819">
        <f t="shared" si="295"/>
        <v>7</v>
      </c>
      <c r="G3819" t="s">
        <v>3784</v>
      </c>
      <c r="H3819" t="s">
        <v>3782</v>
      </c>
      <c r="I3819" t="s">
        <v>3785</v>
      </c>
      <c r="J3819" t="s">
        <v>4396</v>
      </c>
      <c r="K3819" s="46">
        <v>0.69330000000000003</v>
      </c>
      <c r="L3819" s="27">
        <v>0</v>
      </c>
      <c r="M3819" s="27">
        <v>0</v>
      </c>
      <c r="N3819" s="27">
        <v>37763.570000000007</v>
      </c>
      <c r="O3819" s="70">
        <f t="shared" si="296"/>
        <v>37763.570000000007</v>
      </c>
      <c r="P3819" s="76">
        <v>1.4452627558166276</v>
      </c>
      <c r="Q3819" s="66">
        <f t="shared" si="297"/>
        <v>54578.28</v>
      </c>
      <c r="R3819" s="63">
        <v>1</v>
      </c>
      <c r="S3819" s="27">
        <v>37763.570000000007</v>
      </c>
      <c r="T3819" s="27">
        <v>0</v>
      </c>
      <c r="U3819" s="64">
        <f t="shared" si="298"/>
        <v>54578.28</v>
      </c>
      <c r="V3819" s="65">
        <f t="shared" si="299"/>
        <v>92341.85</v>
      </c>
    </row>
    <row r="3820" spans="1:22" x14ac:dyDescent="0.25">
      <c r="A3820" s="1" t="s">
        <v>3740</v>
      </c>
      <c r="B3820" t="s">
        <v>68</v>
      </c>
      <c r="C3820" t="s">
        <v>2654</v>
      </c>
      <c r="D3820" t="s">
        <v>1795</v>
      </c>
      <c r="E3820" t="s">
        <v>1</v>
      </c>
      <c r="F3820">
        <f t="shared" si="295"/>
        <v>7</v>
      </c>
      <c r="G3820" t="s">
        <v>4000</v>
      </c>
      <c r="H3820" t="s">
        <v>3782</v>
      </c>
      <c r="I3820" t="s">
        <v>3785</v>
      </c>
      <c r="J3820" t="s">
        <v>4396</v>
      </c>
      <c r="K3820" s="46">
        <v>1.07</v>
      </c>
      <c r="L3820" s="27">
        <v>0</v>
      </c>
      <c r="M3820" s="27">
        <v>0</v>
      </c>
      <c r="N3820" s="27">
        <v>58282.149999999994</v>
      </c>
      <c r="O3820" s="70">
        <f t="shared" si="296"/>
        <v>58282.149999999994</v>
      </c>
      <c r="P3820" s="76">
        <v>1.4452627558166276</v>
      </c>
      <c r="Q3820" s="66">
        <f t="shared" si="297"/>
        <v>84233.02</v>
      </c>
      <c r="R3820" s="63">
        <v>1</v>
      </c>
      <c r="S3820" s="27">
        <v>58282.150000000009</v>
      </c>
      <c r="T3820" s="27">
        <v>0</v>
      </c>
      <c r="U3820" s="64">
        <f t="shared" si="298"/>
        <v>84233.02</v>
      </c>
      <c r="V3820" s="65">
        <f t="shared" si="299"/>
        <v>142515.17000000001</v>
      </c>
    </row>
    <row r="3821" spans="1:22" x14ac:dyDescent="0.25">
      <c r="A3821" s="1" t="s">
        <v>3740</v>
      </c>
      <c r="B3821" t="s">
        <v>68</v>
      </c>
      <c r="C3821" t="s">
        <v>2655</v>
      </c>
      <c r="D3821" t="s">
        <v>2656</v>
      </c>
      <c r="E3821" t="s">
        <v>1</v>
      </c>
      <c r="F3821">
        <f t="shared" si="295"/>
        <v>7</v>
      </c>
      <c r="G3821" t="s">
        <v>3778</v>
      </c>
      <c r="H3821" t="s">
        <v>3779</v>
      </c>
      <c r="I3821" t="s">
        <v>3780</v>
      </c>
      <c r="J3821" t="s">
        <v>4396</v>
      </c>
      <c r="K3821" s="46">
        <v>13.046900000000001</v>
      </c>
      <c r="L3821" s="27">
        <v>0</v>
      </c>
      <c r="M3821" s="27">
        <v>7940.3599999999988</v>
      </c>
      <c r="N3821" s="27">
        <v>0</v>
      </c>
      <c r="O3821" s="70">
        <f t="shared" si="296"/>
        <v>7940.3599999999988</v>
      </c>
      <c r="P3821" s="76">
        <v>0</v>
      </c>
      <c r="Q3821" s="66">
        <f t="shared" si="297"/>
        <v>0</v>
      </c>
      <c r="R3821" s="63">
        <v>1</v>
      </c>
      <c r="S3821" s="27">
        <v>7940.3599999999988</v>
      </c>
      <c r="T3821" s="27">
        <v>0</v>
      </c>
      <c r="U3821" s="64">
        <f t="shared" si="298"/>
        <v>0</v>
      </c>
      <c r="V3821" s="65">
        <f t="shared" si="299"/>
        <v>7940.3599999999988</v>
      </c>
    </row>
    <row r="3822" spans="1:22" x14ac:dyDescent="0.25">
      <c r="A3822" s="1" t="s">
        <v>3740</v>
      </c>
      <c r="B3822" t="s">
        <v>68</v>
      </c>
      <c r="C3822" t="s">
        <v>2655</v>
      </c>
      <c r="D3822" t="s">
        <v>2656</v>
      </c>
      <c r="E3822" t="s">
        <v>1</v>
      </c>
      <c r="F3822">
        <f t="shared" si="295"/>
        <v>7</v>
      </c>
      <c r="G3822" t="s">
        <v>3784</v>
      </c>
      <c r="H3822" t="s">
        <v>3782</v>
      </c>
      <c r="I3822" t="s">
        <v>3785</v>
      </c>
      <c r="J3822" t="s">
        <v>4396</v>
      </c>
      <c r="K3822" s="46">
        <v>0.6522</v>
      </c>
      <c r="L3822" s="27">
        <v>0</v>
      </c>
      <c r="M3822" s="27">
        <v>737.81</v>
      </c>
      <c r="N3822" s="27">
        <v>176.61</v>
      </c>
      <c r="O3822" s="70">
        <f t="shared" si="296"/>
        <v>914.42</v>
      </c>
      <c r="P3822" s="76">
        <v>1.4452552894970228</v>
      </c>
      <c r="Q3822" s="66">
        <f t="shared" si="297"/>
        <v>255.25</v>
      </c>
      <c r="R3822" s="63">
        <v>1</v>
      </c>
      <c r="S3822" s="27">
        <v>914.42</v>
      </c>
      <c r="T3822" s="27">
        <v>0</v>
      </c>
      <c r="U3822" s="64">
        <f t="shared" si="298"/>
        <v>255.25</v>
      </c>
      <c r="V3822" s="65">
        <f t="shared" si="299"/>
        <v>1169.67</v>
      </c>
    </row>
    <row r="3823" spans="1:22" x14ac:dyDescent="0.25">
      <c r="A3823" s="1" t="s">
        <v>3740</v>
      </c>
      <c r="B3823" t="s">
        <v>68</v>
      </c>
      <c r="C3823" t="s">
        <v>2655</v>
      </c>
      <c r="D3823" t="s">
        <v>2656</v>
      </c>
      <c r="E3823" t="s">
        <v>1</v>
      </c>
      <c r="F3823">
        <f t="shared" si="295"/>
        <v>7</v>
      </c>
      <c r="G3823" t="s">
        <v>3793</v>
      </c>
      <c r="H3823" t="s">
        <v>3782</v>
      </c>
      <c r="I3823" t="s">
        <v>3785</v>
      </c>
      <c r="J3823" t="s">
        <v>4396</v>
      </c>
      <c r="K3823" s="46">
        <v>0.80520000000000003</v>
      </c>
      <c r="L3823" s="27">
        <v>0</v>
      </c>
      <c r="M3823" s="27">
        <v>910.89</v>
      </c>
      <c r="N3823" s="27">
        <v>218.03999999999996</v>
      </c>
      <c r="O3823" s="70">
        <f t="shared" si="296"/>
        <v>1128.9299999999998</v>
      </c>
      <c r="P3823" s="76">
        <v>1.4452552894970228</v>
      </c>
      <c r="Q3823" s="66">
        <f t="shared" si="297"/>
        <v>315.12</v>
      </c>
      <c r="R3823" s="63">
        <v>1</v>
      </c>
      <c r="S3823" s="27">
        <v>1128.93</v>
      </c>
      <c r="T3823" s="27">
        <v>0</v>
      </c>
      <c r="U3823" s="64">
        <f t="shared" si="298"/>
        <v>315.12</v>
      </c>
      <c r="V3823" s="65">
        <f t="shared" si="299"/>
        <v>1444.0500000000002</v>
      </c>
    </row>
    <row r="3824" spans="1:22" x14ac:dyDescent="0.25">
      <c r="A3824" s="1" t="s">
        <v>3740</v>
      </c>
      <c r="B3824" t="s">
        <v>68</v>
      </c>
      <c r="C3824" t="s">
        <v>2655</v>
      </c>
      <c r="D3824" t="s">
        <v>2656</v>
      </c>
      <c r="E3824" t="s">
        <v>1</v>
      </c>
      <c r="F3824">
        <f t="shared" si="295"/>
        <v>7</v>
      </c>
      <c r="G3824" t="s">
        <v>3850</v>
      </c>
      <c r="H3824" t="s">
        <v>3782</v>
      </c>
      <c r="I3824" t="s">
        <v>3783</v>
      </c>
      <c r="J3824" t="s">
        <v>4396</v>
      </c>
      <c r="K3824" s="46">
        <v>3.2303999999999999</v>
      </c>
      <c r="L3824" s="27">
        <v>0</v>
      </c>
      <c r="M3824" s="27">
        <v>1966.0199999999998</v>
      </c>
      <c r="N3824" s="27">
        <v>0</v>
      </c>
      <c r="O3824" s="70">
        <f t="shared" si="296"/>
        <v>1966.0199999999998</v>
      </c>
      <c r="P3824" s="76">
        <v>0</v>
      </c>
      <c r="Q3824" s="66">
        <f t="shared" si="297"/>
        <v>0</v>
      </c>
      <c r="R3824" s="63">
        <v>1</v>
      </c>
      <c r="S3824" s="27">
        <v>1966.0199999999998</v>
      </c>
      <c r="T3824" s="27">
        <v>0</v>
      </c>
      <c r="U3824" s="64">
        <f t="shared" si="298"/>
        <v>0</v>
      </c>
      <c r="V3824" s="65">
        <f t="shared" si="299"/>
        <v>1966.0199999999998</v>
      </c>
    </row>
    <row r="3825" spans="1:22" x14ac:dyDescent="0.25">
      <c r="A3825" s="1" t="s">
        <v>3740</v>
      </c>
      <c r="B3825" t="s">
        <v>68</v>
      </c>
      <c r="C3825" t="s">
        <v>2657</v>
      </c>
      <c r="D3825" t="s">
        <v>2658</v>
      </c>
      <c r="E3825" t="s">
        <v>1</v>
      </c>
      <c r="F3825">
        <f t="shared" si="295"/>
        <v>7</v>
      </c>
      <c r="G3825" t="s">
        <v>3778</v>
      </c>
      <c r="H3825" t="s">
        <v>3779</v>
      </c>
      <c r="I3825" t="s">
        <v>3780</v>
      </c>
      <c r="J3825" t="s">
        <v>4396</v>
      </c>
      <c r="K3825" s="46">
        <v>7.5429000000000004</v>
      </c>
      <c r="L3825" s="27">
        <v>102579.2</v>
      </c>
      <c r="M3825" s="27">
        <v>54639.69</v>
      </c>
      <c r="N3825" s="27">
        <v>111258.27999999998</v>
      </c>
      <c r="O3825" s="70">
        <f t="shared" si="296"/>
        <v>268477.17</v>
      </c>
      <c r="P3825" s="76">
        <v>1.4452627780025673</v>
      </c>
      <c r="Q3825" s="66">
        <f t="shared" si="297"/>
        <v>160797.45000000001</v>
      </c>
      <c r="R3825" s="63">
        <v>1</v>
      </c>
      <c r="S3825" s="27">
        <v>268477.17</v>
      </c>
      <c r="T3825" s="27">
        <v>0</v>
      </c>
      <c r="U3825" s="64">
        <f t="shared" si="298"/>
        <v>160797.45000000001</v>
      </c>
      <c r="V3825" s="65">
        <f t="shared" si="299"/>
        <v>429274.62</v>
      </c>
    </row>
    <row r="3826" spans="1:22" x14ac:dyDescent="0.25">
      <c r="A3826" s="1" t="s">
        <v>3740</v>
      </c>
      <c r="B3826" t="s">
        <v>68</v>
      </c>
      <c r="C3826" t="s">
        <v>2657</v>
      </c>
      <c r="D3826" t="s">
        <v>2658</v>
      </c>
      <c r="E3826" t="s">
        <v>1</v>
      </c>
      <c r="F3826">
        <f t="shared" si="295"/>
        <v>7</v>
      </c>
      <c r="G3826" t="s">
        <v>3900</v>
      </c>
      <c r="H3826" t="s">
        <v>3779</v>
      </c>
      <c r="I3826" t="s">
        <v>3780</v>
      </c>
      <c r="J3826" t="s">
        <v>4396</v>
      </c>
      <c r="K3826" s="46">
        <v>3.5</v>
      </c>
      <c r="L3826" s="27">
        <v>47597.79</v>
      </c>
      <c r="M3826" s="27">
        <v>25353.5</v>
      </c>
      <c r="N3826" s="27">
        <v>51625.479999999989</v>
      </c>
      <c r="O3826" s="70">
        <f t="shared" si="296"/>
        <v>124576.76999999999</v>
      </c>
      <c r="P3826" s="76">
        <v>1.4452627780025673</v>
      </c>
      <c r="Q3826" s="66">
        <f t="shared" si="297"/>
        <v>74612.38</v>
      </c>
      <c r="R3826" s="63">
        <v>1</v>
      </c>
      <c r="S3826" s="27">
        <v>124576.76999999999</v>
      </c>
      <c r="T3826" s="27">
        <v>0</v>
      </c>
      <c r="U3826" s="64">
        <f t="shared" si="298"/>
        <v>74612.38</v>
      </c>
      <c r="V3826" s="65">
        <f t="shared" si="299"/>
        <v>199189.15</v>
      </c>
    </row>
    <row r="3827" spans="1:22" x14ac:dyDescent="0.25">
      <c r="A3827" s="1" t="s">
        <v>3740</v>
      </c>
      <c r="B3827" t="s">
        <v>68</v>
      </c>
      <c r="C3827" t="s">
        <v>2657</v>
      </c>
      <c r="D3827" t="s">
        <v>2658</v>
      </c>
      <c r="E3827" t="s">
        <v>1</v>
      </c>
      <c r="F3827">
        <f t="shared" si="295"/>
        <v>7</v>
      </c>
      <c r="G3827" t="s">
        <v>3784</v>
      </c>
      <c r="H3827" t="s">
        <v>3782</v>
      </c>
      <c r="I3827" t="s">
        <v>3785</v>
      </c>
      <c r="J3827" t="s">
        <v>4396</v>
      </c>
      <c r="K3827" s="46">
        <v>1.08</v>
      </c>
      <c r="L3827" s="27">
        <v>0</v>
      </c>
      <c r="M3827" s="27">
        <v>7823.37</v>
      </c>
      <c r="N3827" s="27">
        <v>30195.230000000003</v>
      </c>
      <c r="O3827" s="70">
        <f t="shared" si="296"/>
        <v>38018.600000000006</v>
      </c>
      <c r="P3827" s="76">
        <v>1.4452627780025673</v>
      </c>
      <c r="Q3827" s="66">
        <f t="shared" si="297"/>
        <v>43640.04</v>
      </c>
      <c r="R3827" s="63">
        <v>1</v>
      </c>
      <c r="S3827" s="27">
        <v>38018.6</v>
      </c>
      <c r="T3827" s="27">
        <v>0</v>
      </c>
      <c r="U3827" s="64">
        <f t="shared" si="298"/>
        <v>43640.04</v>
      </c>
      <c r="V3827" s="65">
        <f t="shared" si="299"/>
        <v>81658.64</v>
      </c>
    </row>
    <row r="3828" spans="1:22" x14ac:dyDescent="0.25">
      <c r="A3828" s="1" t="s">
        <v>3740</v>
      </c>
      <c r="B3828" t="s">
        <v>68</v>
      </c>
      <c r="C3828" t="s">
        <v>2657</v>
      </c>
      <c r="D3828" t="s">
        <v>2658</v>
      </c>
      <c r="E3828" t="s">
        <v>1</v>
      </c>
      <c r="F3828">
        <f t="shared" si="295"/>
        <v>7</v>
      </c>
      <c r="G3828" t="s">
        <v>3787</v>
      </c>
      <c r="H3828" t="s">
        <v>3782</v>
      </c>
      <c r="I3828" t="s">
        <v>3785</v>
      </c>
      <c r="J3828" t="s">
        <v>4396</v>
      </c>
      <c r="K3828" s="46">
        <v>1.1499999999999999</v>
      </c>
      <c r="L3828" s="27">
        <v>0</v>
      </c>
      <c r="M3828" s="27">
        <v>8330.44</v>
      </c>
      <c r="N3828" s="27">
        <v>32152.330000000005</v>
      </c>
      <c r="O3828" s="70">
        <f t="shared" si="296"/>
        <v>40482.770000000004</v>
      </c>
      <c r="P3828" s="76">
        <v>1.4452627780025673</v>
      </c>
      <c r="Q3828" s="66">
        <f t="shared" si="297"/>
        <v>46468.57</v>
      </c>
      <c r="R3828" s="63">
        <v>1</v>
      </c>
      <c r="S3828" s="27">
        <v>40482.770000000004</v>
      </c>
      <c r="T3828" s="27">
        <v>0</v>
      </c>
      <c r="U3828" s="64">
        <f t="shared" si="298"/>
        <v>46468.57</v>
      </c>
      <c r="V3828" s="65">
        <f t="shared" si="299"/>
        <v>86951.34</v>
      </c>
    </row>
    <row r="3829" spans="1:22" x14ac:dyDescent="0.25">
      <c r="A3829" s="1" t="s">
        <v>3740</v>
      </c>
      <c r="B3829" t="s">
        <v>68</v>
      </c>
      <c r="C3829" t="s">
        <v>2657</v>
      </c>
      <c r="D3829" t="s">
        <v>2658</v>
      </c>
      <c r="E3829" t="s">
        <v>1</v>
      </c>
      <c r="F3829">
        <f t="shared" si="295"/>
        <v>7</v>
      </c>
      <c r="G3829" t="s">
        <v>4062</v>
      </c>
      <c r="H3829" t="s">
        <v>3782</v>
      </c>
      <c r="I3829" t="s">
        <v>3785</v>
      </c>
      <c r="J3829" t="s">
        <v>4396</v>
      </c>
      <c r="K3829" s="46">
        <v>0.3</v>
      </c>
      <c r="L3829" s="27">
        <v>0</v>
      </c>
      <c r="M3829" s="27">
        <v>2173.16</v>
      </c>
      <c r="N3829" s="27">
        <v>8387.57</v>
      </c>
      <c r="O3829" s="70">
        <f t="shared" si="296"/>
        <v>10560.73</v>
      </c>
      <c r="P3829" s="76">
        <v>1.4452627780025673</v>
      </c>
      <c r="Q3829" s="66">
        <f t="shared" si="297"/>
        <v>12122.24</v>
      </c>
      <c r="R3829" s="63">
        <v>1</v>
      </c>
      <c r="S3829" s="27">
        <v>10560.73</v>
      </c>
      <c r="T3829" s="27">
        <v>0</v>
      </c>
      <c r="U3829" s="64">
        <f t="shared" si="298"/>
        <v>12122.24</v>
      </c>
      <c r="V3829" s="65">
        <f t="shared" si="299"/>
        <v>22682.97</v>
      </c>
    </row>
    <row r="3830" spans="1:22" x14ac:dyDescent="0.25">
      <c r="A3830" s="1" t="s">
        <v>3740</v>
      </c>
      <c r="B3830" t="s">
        <v>68</v>
      </c>
      <c r="C3830" t="s">
        <v>2657</v>
      </c>
      <c r="D3830" t="s">
        <v>2658</v>
      </c>
      <c r="E3830" t="s">
        <v>1</v>
      </c>
      <c r="F3830">
        <f t="shared" si="295"/>
        <v>7</v>
      </c>
      <c r="G3830" t="s">
        <v>4198</v>
      </c>
      <c r="H3830" t="s">
        <v>3798</v>
      </c>
      <c r="I3830" t="s">
        <v>3785</v>
      </c>
      <c r="J3830" t="s">
        <v>4396</v>
      </c>
      <c r="K3830" s="46">
        <v>1.67</v>
      </c>
      <c r="L3830" s="27">
        <v>0</v>
      </c>
      <c r="M3830" s="27">
        <v>12728.97</v>
      </c>
      <c r="N3830" s="27">
        <v>47236.43</v>
      </c>
      <c r="O3830" s="70">
        <f t="shared" si="296"/>
        <v>59965.4</v>
      </c>
      <c r="P3830" s="76">
        <v>1.4452627780025673</v>
      </c>
      <c r="Q3830" s="66">
        <f t="shared" si="297"/>
        <v>68269.05</v>
      </c>
      <c r="R3830" s="63">
        <v>1</v>
      </c>
      <c r="S3830" s="27">
        <v>59965.4</v>
      </c>
      <c r="T3830" s="27">
        <v>0</v>
      </c>
      <c r="U3830" s="64">
        <f t="shared" si="298"/>
        <v>68269.05</v>
      </c>
      <c r="V3830" s="65">
        <f t="shared" si="299"/>
        <v>128234.45000000001</v>
      </c>
    </row>
    <row r="3831" spans="1:22" x14ac:dyDescent="0.25">
      <c r="A3831" s="1" t="s">
        <v>3740</v>
      </c>
      <c r="B3831" t="s">
        <v>68</v>
      </c>
      <c r="C3831" t="s">
        <v>3071</v>
      </c>
      <c r="D3831" t="s">
        <v>3072</v>
      </c>
      <c r="E3831" t="s">
        <v>2</v>
      </c>
      <c r="F3831">
        <f t="shared" si="295"/>
        <v>7</v>
      </c>
      <c r="G3831" t="s">
        <v>3778</v>
      </c>
      <c r="H3831" t="s">
        <v>3779</v>
      </c>
      <c r="I3831" t="s">
        <v>3780</v>
      </c>
      <c r="J3831" t="s">
        <v>4396</v>
      </c>
      <c r="K3831" s="46">
        <v>1.81</v>
      </c>
      <c r="L3831" s="27">
        <v>0</v>
      </c>
      <c r="M3831" s="27">
        <v>2363.77</v>
      </c>
      <c r="N3831" s="27">
        <v>164.53</v>
      </c>
      <c r="O3831" s="70">
        <f t="shared" si="296"/>
        <v>2528.3000000000002</v>
      </c>
      <c r="P3831" s="76">
        <v>1.4452446602740854</v>
      </c>
      <c r="Q3831" s="66">
        <f t="shared" si="297"/>
        <v>237.79</v>
      </c>
      <c r="R3831" s="63">
        <v>1</v>
      </c>
      <c r="S3831" s="27">
        <v>2528.3000000000002</v>
      </c>
      <c r="T3831" s="27">
        <v>0</v>
      </c>
      <c r="U3831" s="64">
        <f t="shared" si="298"/>
        <v>237.79</v>
      </c>
      <c r="V3831" s="65">
        <f t="shared" si="299"/>
        <v>2766.09</v>
      </c>
    </row>
    <row r="3832" spans="1:22" x14ac:dyDescent="0.25">
      <c r="A3832" s="1" t="s">
        <v>3740</v>
      </c>
      <c r="B3832" t="s">
        <v>68</v>
      </c>
      <c r="C3832" t="s">
        <v>3071</v>
      </c>
      <c r="D3832" t="s">
        <v>3072</v>
      </c>
      <c r="E3832" t="s">
        <v>2</v>
      </c>
      <c r="F3832">
        <f t="shared" si="295"/>
        <v>7</v>
      </c>
      <c r="G3832" t="s">
        <v>3784</v>
      </c>
      <c r="H3832" t="s">
        <v>3782</v>
      </c>
      <c r="I3832" t="s">
        <v>3785</v>
      </c>
      <c r="J3832" t="s">
        <v>4396</v>
      </c>
      <c r="K3832" s="46">
        <v>0.86309999999999998</v>
      </c>
      <c r="L3832" s="27">
        <v>0</v>
      </c>
      <c r="M3832" s="27">
        <v>1127.17</v>
      </c>
      <c r="N3832" s="27">
        <v>78.459999999999994</v>
      </c>
      <c r="O3832" s="70">
        <f t="shared" si="296"/>
        <v>1205.6300000000001</v>
      </c>
      <c r="P3832" s="76">
        <v>1.4452446602740854</v>
      </c>
      <c r="Q3832" s="66">
        <f t="shared" si="297"/>
        <v>113.39</v>
      </c>
      <c r="R3832" s="63">
        <v>1</v>
      </c>
      <c r="S3832" s="27">
        <v>1205.6300000000001</v>
      </c>
      <c r="T3832" s="27">
        <v>0</v>
      </c>
      <c r="U3832" s="64">
        <f t="shared" si="298"/>
        <v>113.39</v>
      </c>
      <c r="V3832" s="65">
        <f t="shared" si="299"/>
        <v>1319.0200000000002</v>
      </c>
    </row>
    <row r="3833" spans="1:22" x14ac:dyDescent="0.25">
      <c r="A3833" s="1" t="s">
        <v>3740</v>
      </c>
      <c r="B3833" t="s">
        <v>68</v>
      </c>
      <c r="C3833" t="s">
        <v>3071</v>
      </c>
      <c r="D3833" t="s">
        <v>3072</v>
      </c>
      <c r="E3833" t="s">
        <v>2</v>
      </c>
      <c r="F3833">
        <f t="shared" si="295"/>
        <v>7</v>
      </c>
      <c r="G3833" t="s">
        <v>3796</v>
      </c>
      <c r="H3833" t="s">
        <v>3782</v>
      </c>
      <c r="I3833" t="s">
        <v>3783</v>
      </c>
      <c r="J3833" t="s">
        <v>4396</v>
      </c>
      <c r="K3833" s="46">
        <v>9.3054000000000006</v>
      </c>
      <c r="L3833" s="27">
        <v>845.86</v>
      </c>
      <c r="M3833" s="27">
        <v>12152.39</v>
      </c>
      <c r="N3833" s="27">
        <v>0</v>
      </c>
      <c r="O3833" s="70">
        <f t="shared" si="296"/>
        <v>12998.25</v>
      </c>
      <c r="P3833" s="76">
        <v>0</v>
      </c>
      <c r="Q3833" s="66">
        <f t="shared" si="297"/>
        <v>0</v>
      </c>
      <c r="R3833" s="63">
        <v>1</v>
      </c>
      <c r="S3833" s="27">
        <v>12998.25</v>
      </c>
      <c r="T3833" s="27">
        <v>0</v>
      </c>
      <c r="U3833" s="64">
        <f t="shared" si="298"/>
        <v>0</v>
      </c>
      <c r="V3833" s="65">
        <f t="shared" si="299"/>
        <v>12998.25</v>
      </c>
    </row>
    <row r="3834" spans="1:22" x14ac:dyDescent="0.25">
      <c r="A3834" s="1" t="s">
        <v>3740</v>
      </c>
      <c r="B3834" t="s">
        <v>68</v>
      </c>
      <c r="C3834" t="s">
        <v>3073</v>
      </c>
      <c r="D3834" t="s">
        <v>3074</v>
      </c>
      <c r="E3834" t="s">
        <v>2</v>
      </c>
      <c r="F3834">
        <f t="shared" si="295"/>
        <v>7</v>
      </c>
      <c r="G3834" t="s">
        <v>3778</v>
      </c>
      <c r="H3834" t="s">
        <v>3779</v>
      </c>
      <c r="I3834" t="s">
        <v>3780</v>
      </c>
      <c r="J3834" t="s">
        <v>4396</v>
      </c>
      <c r="K3834" s="46">
        <v>7.9</v>
      </c>
      <c r="L3834" s="27">
        <v>1531.82</v>
      </c>
      <c r="M3834" s="27">
        <v>21758.58</v>
      </c>
      <c r="N3834" s="27">
        <v>884.39999999999986</v>
      </c>
      <c r="O3834" s="70">
        <f t="shared" si="296"/>
        <v>24174.800000000003</v>
      </c>
      <c r="P3834" s="76">
        <v>1.4452623247399368</v>
      </c>
      <c r="Q3834" s="66">
        <f t="shared" si="297"/>
        <v>1278.19</v>
      </c>
      <c r="R3834" s="63">
        <v>1</v>
      </c>
      <c r="S3834" s="27">
        <v>24174.800000000003</v>
      </c>
      <c r="T3834" s="27">
        <v>0</v>
      </c>
      <c r="U3834" s="64">
        <f t="shared" si="298"/>
        <v>1278.19</v>
      </c>
      <c r="V3834" s="65">
        <f t="shared" si="299"/>
        <v>25452.99</v>
      </c>
    </row>
    <row r="3835" spans="1:22" x14ac:dyDescent="0.25">
      <c r="A3835" s="1" t="s">
        <v>3740</v>
      </c>
      <c r="B3835" t="s">
        <v>68</v>
      </c>
      <c r="C3835" t="s">
        <v>3075</v>
      </c>
      <c r="D3835" t="s">
        <v>643</v>
      </c>
      <c r="E3835" t="s">
        <v>2</v>
      </c>
      <c r="F3835">
        <f t="shared" si="295"/>
        <v>7</v>
      </c>
      <c r="G3835" t="s">
        <v>3778</v>
      </c>
      <c r="H3835" t="s">
        <v>3779</v>
      </c>
      <c r="I3835" t="s">
        <v>3780</v>
      </c>
      <c r="J3835" t="s">
        <v>4396</v>
      </c>
      <c r="K3835" s="46">
        <v>2.6309999999999998</v>
      </c>
      <c r="L3835" s="27">
        <v>0</v>
      </c>
      <c r="M3835" s="27">
        <v>565.42999999999995</v>
      </c>
      <c r="N3835" s="27">
        <v>0</v>
      </c>
      <c r="O3835" s="70">
        <f t="shared" si="296"/>
        <v>565.42999999999995</v>
      </c>
      <c r="P3835" s="76">
        <v>0</v>
      </c>
      <c r="Q3835" s="66">
        <f t="shared" si="297"/>
        <v>0</v>
      </c>
      <c r="R3835" s="63">
        <v>0</v>
      </c>
      <c r="S3835" s="27">
        <v>565.42999999999995</v>
      </c>
      <c r="T3835" s="27">
        <v>0</v>
      </c>
      <c r="U3835" s="64">
        <f t="shared" si="298"/>
        <v>0</v>
      </c>
      <c r="V3835" s="65">
        <f t="shared" si="299"/>
        <v>565.42999999999995</v>
      </c>
    </row>
    <row r="3836" spans="1:22" x14ac:dyDescent="0.25">
      <c r="A3836" s="1" t="s">
        <v>3740</v>
      </c>
      <c r="B3836" t="s">
        <v>68</v>
      </c>
      <c r="C3836" t="s">
        <v>3075</v>
      </c>
      <c r="D3836" t="s">
        <v>643</v>
      </c>
      <c r="E3836" t="s">
        <v>2</v>
      </c>
      <c r="F3836">
        <f t="shared" si="295"/>
        <v>7</v>
      </c>
      <c r="G3836" t="s">
        <v>3906</v>
      </c>
      <c r="H3836" t="s">
        <v>3779</v>
      </c>
      <c r="I3836" t="s">
        <v>3780</v>
      </c>
      <c r="J3836" t="s">
        <v>4396</v>
      </c>
      <c r="K3836" s="46">
        <v>0.3861</v>
      </c>
      <c r="L3836" s="27">
        <v>0</v>
      </c>
      <c r="M3836" s="27">
        <v>82.98</v>
      </c>
      <c r="N3836" s="27">
        <v>0</v>
      </c>
      <c r="O3836" s="70">
        <f t="shared" si="296"/>
        <v>82.98</v>
      </c>
      <c r="P3836" s="76">
        <v>0</v>
      </c>
      <c r="Q3836" s="66">
        <f t="shared" si="297"/>
        <v>0</v>
      </c>
      <c r="R3836" s="63">
        <v>0</v>
      </c>
      <c r="S3836" s="27">
        <v>82.98</v>
      </c>
      <c r="T3836" s="27">
        <v>0</v>
      </c>
      <c r="U3836" s="64">
        <f t="shared" si="298"/>
        <v>0</v>
      </c>
      <c r="V3836" s="65">
        <f t="shared" si="299"/>
        <v>82.98</v>
      </c>
    </row>
    <row r="3837" spans="1:22" x14ac:dyDescent="0.25">
      <c r="A3837" s="1" t="s">
        <v>3740</v>
      </c>
      <c r="B3837" t="s">
        <v>68</v>
      </c>
      <c r="C3837" t="s">
        <v>3075</v>
      </c>
      <c r="D3837" t="s">
        <v>643</v>
      </c>
      <c r="E3837" t="s">
        <v>2</v>
      </c>
      <c r="F3837">
        <f t="shared" si="295"/>
        <v>7</v>
      </c>
      <c r="G3837" t="s">
        <v>3902</v>
      </c>
      <c r="H3837" t="s">
        <v>3782</v>
      </c>
      <c r="I3837" t="s">
        <v>3783</v>
      </c>
      <c r="J3837" t="s">
        <v>4396</v>
      </c>
      <c r="K3837" s="46">
        <v>0.92549999999999999</v>
      </c>
      <c r="L3837" s="27">
        <v>0</v>
      </c>
      <c r="M3837" s="27">
        <v>198.9</v>
      </c>
      <c r="N3837" s="27">
        <v>0</v>
      </c>
      <c r="O3837" s="70">
        <f t="shared" si="296"/>
        <v>198.9</v>
      </c>
      <c r="P3837" s="76">
        <v>0</v>
      </c>
      <c r="Q3837" s="66">
        <f t="shared" si="297"/>
        <v>0</v>
      </c>
      <c r="R3837" s="63">
        <v>0</v>
      </c>
      <c r="S3837" s="27">
        <v>198.9</v>
      </c>
      <c r="T3837" s="27">
        <v>0</v>
      </c>
      <c r="U3837" s="64">
        <f t="shared" si="298"/>
        <v>0</v>
      </c>
      <c r="V3837" s="65">
        <f t="shared" si="299"/>
        <v>198.9</v>
      </c>
    </row>
    <row r="3838" spans="1:22" x14ac:dyDescent="0.25">
      <c r="A3838" s="1" t="s">
        <v>3740</v>
      </c>
      <c r="B3838" t="s">
        <v>68</v>
      </c>
      <c r="C3838" t="s">
        <v>3075</v>
      </c>
      <c r="D3838" t="s">
        <v>643</v>
      </c>
      <c r="E3838" t="s">
        <v>2</v>
      </c>
      <c r="F3838">
        <f t="shared" si="295"/>
        <v>7</v>
      </c>
      <c r="G3838" t="s">
        <v>3903</v>
      </c>
      <c r="H3838" t="s">
        <v>3782</v>
      </c>
      <c r="I3838" t="s">
        <v>3783</v>
      </c>
      <c r="J3838" t="s">
        <v>4396</v>
      </c>
      <c r="K3838" s="46">
        <v>0.1845</v>
      </c>
      <c r="L3838" s="27">
        <v>0</v>
      </c>
      <c r="M3838" s="27">
        <v>39.65</v>
      </c>
      <c r="N3838" s="27">
        <v>0</v>
      </c>
      <c r="O3838" s="70">
        <f t="shared" si="296"/>
        <v>39.65</v>
      </c>
      <c r="P3838" s="76">
        <v>0</v>
      </c>
      <c r="Q3838" s="66">
        <f t="shared" si="297"/>
        <v>0</v>
      </c>
      <c r="R3838" s="63">
        <v>0</v>
      </c>
      <c r="S3838" s="27">
        <v>39.65</v>
      </c>
      <c r="T3838" s="27">
        <v>0</v>
      </c>
      <c r="U3838" s="64">
        <f t="shared" si="298"/>
        <v>0</v>
      </c>
      <c r="V3838" s="65">
        <f t="shared" si="299"/>
        <v>39.65</v>
      </c>
    </row>
    <row r="3839" spans="1:22" x14ac:dyDescent="0.25">
      <c r="A3839" s="1" t="s">
        <v>3740</v>
      </c>
      <c r="B3839" t="s">
        <v>68</v>
      </c>
      <c r="C3839" t="s">
        <v>3075</v>
      </c>
      <c r="D3839" t="s">
        <v>643</v>
      </c>
      <c r="E3839" t="s">
        <v>2</v>
      </c>
      <c r="F3839">
        <f t="shared" si="295"/>
        <v>7</v>
      </c>
      <c r="G3839" t="s">
        <v>3784</v>
      </c>
      <c r="H3839" t="s">
        <v>3782</v>
      </c>
      <c r="I3839" t="s">
        <v>3785</v>
      </c>
      <c r="J3839" t="s">
        <v>4396</v>
      </c>
      <c r="K3839" s="46">
        <v>0.61680000000000001</v>
      </c>
      <c r="L3839" s="27">
        <v>0</v>
      </c>
      <c r="M3839" s="27">
        <v>132.56</v>
      </c>
      <c r="N3839" s="27">
        <v>0</v>
      </c>
      <c r="O3839" s="70">
        <f t="shared" si="296"/>
        <v>132.56</v>
      </c>
      <c r="P3839" s="76">
        <v>0</v>
      </c>
      <c r="Q3839" s="66">
        <f t="shared" si="297"/>
        <v>0</v>
      </c>
      <c r="R3839" s="63">
        <v>0</v>
      </c>
      <c r="S3839" s="27">
        <v>132.56</v>
      </c>
      <c r="T3839" s="27">
        <v>0</v>
      </c>
      <c r="U3839" s="64">
        <f t="shared" si="298"/>
        <v>0</v>
      </c>
      <c r="V3839" s="65">
        <f t="shared" si="299"/>
        <v>132.56</v>
      </c>
    </row>
    <row r="3840" spans="1:22" x14ac:dyDescent="0.25">
      <c r="A3840" s="1" t="s">
        <v>3740</v>
      </c>
      <c r="B3840" t="s">
        <v>68</v>
      </c>
      <c r="C3840" t="s">
        <v>3075</v>
      </c>
      <c r="D3840" t="s">
        <v>643</v>
      </c>
      <c r="E3840" t="s">
        <v>2</v>
      </c>
      <c r="F3840">
        <f t="shared" si="295"/>
        <v>7</v>
      </c>
      <c r="G3840" t="s">
        <v>4023</v>
      </c>
      <c r="H3840" t="s">
        <v>3798</v>
      </c>
      <c r="I3840" t="s">
        <v>3783</v>
      </c>
      <c r="J3840" t="s">
        <v>4396</v>
      </c>
      <c r="K3840" s="46">
        <v>0.13200000000000001</v>
      </c>
      <c r="L3840" s="27">
        <v>0</v>
      </c>
      <c r="M3840" s="27">
        <v>28.37</v>
      </c>
      <c r="N3840" s="27">
        <v>0</v>
      </c>
      <c r="O3840" s="70">
        <f t="shared" si="296"/>
        <v>28.37</v>
      </c>
      <c r="P3840" s="76">
        <v>0</v>
      </c>
      <c r="Q3840" s="66">
        <f t="shared" si="297"/>
        <v>0</v>
      </c>
      <c r="R3840" s="63">
        <v>0</v>
      </c>
      <c r="S3840" s="27">
        <v>28.37</v>
      </c>
      <c r="T3840" s="27">
        <v>0</v>
      </c>
      <c r="U3840" s="64">
        <f t="shared" si="298"/>
        <v>0</v>
      </c>
      <c r="V3840" s="65">
        <f t="shared" si="299"/>
        <v>28.37</v>
      </c>
    </row>
    <row r="3841" spans="1:22" x14ac:dyDescent="0.25">
      <c r="A3841" s="1" t="s">
        <v>3740</v>
      </c>
      <c r="B3841" t="s">
        <v>68</v>
      </c>
      <c r="C3841" t="s">
        <v>3075</v>
      </c>
      <c r="D3841" t="s">
        <v>643</v>
      </c>
      <c r="E3841" t="s">
        <v>2</v>
      </c>
      <c r="F3841">
        <f t="shared" si="295"/>
        <v>7</v>
      </c>
      <c r="G3841" t="s">
        <v>4264</v>
      </c>
      <c r="H3841" t="s">
        <v>3798</v>
      </c>
      <c r="I3841" t="s">
        <v>3785</v>
      </c>
      <c r="J3841" t="s">
        <v>4396</v>
      </c>
      <c r="K3841" s="46">
        <v>1.179</v>
      </c>
      <c r="L3841" s="27">
        <v>0</v>
      </c>
      <c r="M3841" s="27">
        <v>253.38</v>
      </c>
      <c r="N3841" s="27">
        <v>0</v>
      </c>
      <c r="O3841" s="70">
        <f t="shared" si="296"/>
        <v>253.38</v>
      </c>
      <c r="P3841" s="76">
        <v>0</v>
      </c>
      <c r="Q3841" s="66">
        <f t="shared" si="297"/>
        <v>0</v>
      </c>
      <c r="R3841" s="63">
        <v>0</v>
      </c>
      <c r="S3841" s="27">
        <v>253.38</v>
      </c>
      <c r="T3841" s="27">
        <v>0</v>
      </c>
      <c r="U3841" s="64">
        <f t="shared" si="298"/>
        <v>0</v>
      </c>
      <c r="V3841" s="65">
        <f t="shared" si="299"/>
        <v>253.38</v>
      </c>
    </row>
    <row r="3842" spans="1:22" x14ac:dyDescent="0.25">
      <c r="A3842" s="1" t="s">
        <v>3740</v>
      </c>
      <c r="B3842" t="s">
        <v>68</v>
      </c>
      <c r="C3842" t="s">
        <v>3075</v>
      </c>
      <c r="D3842" t="s">
        <v>643</v>
      </c>
      <c r="E3842" t="s">
        <v>2</v>
      </c>
      <c r="F3842">
        <f t="shared" ref="F3842:F3905" si="300">LEN(C3842)</f>
        <v>7</v>
      </c>
      <c r="G3842" t="s">
        <v>3946</v>
      </c>
      <c r="H3842" t="s">
        <v>3782</v>
      </c>
      <c r="I3842" t="s">
        <v>3785</v>
      </c>
      <c r="J3842" t="s">
        <v>4396</v>
      </c>
      <c r="K3842" s="46">
        <v>0.61839999999999995</v>
      </c>
      <c r="L3842" s="27">
        <v>0</v>
      </c>
      <c r="M3842" s="27">
        <v>132.9</v>
      </c>
      <c r="N3842" s="27">
        <v>0</v>
      </c>
      <c r="O3842" s="70">
        <f t="shared" ref="O3842:O3905" si="301">SUM(L3842:N3842)</f>
        <v>132.9</v>
      </c>
      <c r="P3842" s="76">
        <v>0</v>
      </c>
      <c r="Q3842" s="66">
        <f t="shared" ref="Q3842:Q3905" si="302">ROUND(P3842*N3842,2)</f>
        <v>0</v>
      </c>
      <c r="R3842" s="63">
        <v>0</v>
      </c>
      <c r="S3842" s="27">
        <v>132.9</v>
      </c>
      <c r="T3842" s="27">
        <v>0</v>
      </c>
      <c r="U3842" s="64">
        <f t="shared" ref="U3842:U3905" si="303">ROUND(SUM(L3842,M3842,N3842,Q3842,-S3842,-T3842), 2)</f>
        <v>0</v>
      </c>
      <c r="V3842" s="65">
        <f t="shared" ref="V3842:V3905" si="304">SUM(S3842,T3842,U3842)</f>
        <v>132.9</v>
      </c>
    </row>
    <row r="3843" spans="1:22" x14ac:dyDescent="0.25">
      <c r="A3843" s="1" t="s">
        <v>3740</v>
      </c>
      <c r="B3843" t="s">
        <v>68</v>
      </c>
      <c r="C3843" t="s">
        <v>3075</v>
      </c>
      <c r="D3843" t="s">
        <v>643</v>
      </c>
      <c r="E3843" t="s">
        <v>2</v>
      </c>
      <c r="F3843">
        <f t="shared" si="300"/>
        <v>7</v>
      </c>
      <c r="G3843" t="s">
        <v>4020</v>
      </c>
      <c r="H3843" t="s">
        <v>3798</v>
      </c>
      <c r="I3843" t="s">
        <v>3785</v>
      </c>
      <c r="J3843" t="s">
        <v>4396</v>
      </c>
      <c r="K3843" s="46">
        <v>0.47499999999999998</v>
      </c>
      <c r="L3843" s="27">
        <v>0</v>
      </c>
      <c r="M3843" s="27">
        <v>102.08</v>
      </c>
      <c r="N3843" s="27">
        <v>0</v>
      </c>
      <c r="O3843" s="70">
        <f t="shared" si="301"/>
        <v>102.08</v>
      </c>
      <c r="P3843" s="76">
        <v>0</v>
      </c>
      <c r="Q3843" s="66">
        <f t="shared" si="302"/>
        <v>0</v>
      </c>
      <c r="R3843" s="63">
        <v>0</v>
      </c>
      <c r="S3843" s="27">
        <v>102.08</v>
      </c>
      <c r="T3843" s="27">
        <v>0</v>
      </c>
      <c r="U3843" s="64">
        <f t="shared" si="303"/>
        <v>0</v>
      </c>
      <c r="V3843" s="65">
        <f t="shared" si="304"/>
        <v>102.08</v>
      </c>
    </row>
    <row r="3844" spans="1:22" x14ac:dyDescent="0.25">
      <c r="A3844" s="1" t="s">
        <v>3740</v>
      </c>
      <c r="B3844" t="s">
        <v>68</v>
      </c>
      <c r="C3844" t="s">
        <v>3075</v>
      </c>
      <c r="D3844" t="s">
        <v>643</v>
      </c>
      <c r="E3844" t="s">
        <v>2</v>
      </c>
      <c r="F3844">
        <f t="shared" si="300"/>
        <v>7</v>
      </c>
      <c r="G3844" t="s">
        <v>3787</v>
      </c>
      <c r="H3844" t="s">
        <v>3798</v>
      </c>
      <c r="I3844" t="s">
        <v>3785</v>
      </c>
      <c r="J3844" t="s">
        <v>4396</v>
      </c>
      <c r="K3844" s="46">
        <v>2.0817000000000001</v>
      </c>
      <c r="L3844" s="27">
        <v>0</v>
      </c>
      <c r="M3844" s="27">
        <v>447.38</v>
      </c>
      <c r="N3844" s="27">
        <v>0</v>
      </c>
      <c r="O3844" s="70">
        <f t="shared" si="301"/>
        <v>447.38</v>
      </c>
      <c r="P3844" s="76">
        <v>0</v>
      </c>
      <c r="Q3844" s="66">
        <f t="shared" si="302"/>
        <v>0</v>
      </c>
      <c r="R3844" s="63">
        <v>0</v>
      </c>
      <c r="S3844" s="27">
        <v>447.38</v>
      </c>
      <c r="T3844" s="27">
        <v>0</v>
      </c>
      <c r="U3844" s="64">
        <f t="shared" si="303"/>
        <v>0</v>
      </c>
      <c r="V3844" s="65">
        <f t="shared" si="304"/>
        <v>447.38</v>
      </c>
    </row>
    <row r="3845" spans="1:22" x14ac:dyDescent="0.25">
      <c r="A3845" s="1" t="s">
        <v>3740</v>
      </c>
      <c r="B3845" t="s">
        <v>68</v>
      </c>
      <c r="C3845" t="s">
        <v>3076</v>
      </c>
      <c r="D3845" t="s">
        <v>1810</v>
      </c>
      <c r="E3845" t="s">
        <v>2</v>
      </c>
      <c r="F3845">
        <f t="shared" si="300"/>
        <v>7</v>
      </c>
      <c r="G3845" t="s">
        <v>3778</v>
      </c>
      <c r="H3845" t="s">
        <v>3779</v>
      </c>
      <c r="I3845" t="s">
        <v>3780</v>
      </c>
      <c r="J3845" t="s">
        <v>4396</v>
      </c>
      <c r="K3845" s="46">
        <v>13.0045</v>
      </c>
      <c r="L3845" s="27">
        <v>0</v>
      </c>
      <c r="M3845" s="27">
        <v>0</v>
      </c>
      <c r="N3845" s="27">
        <v>0</v>
      </c>
      <c r="O3845" s="70">
        <f t="shared" si="301"/>
        <v>0</v>
      </c>
      <c r="P3845" s="76">
        <v>0</v>
      </c>
      <c r="Q3845" s="66">
        <f t="shared" si="302"/>
        <v>0</v>
      </c>
      <c r="R3845" s="63">
        <v>0</v>
      </c>
      <c r="S3845" s="27">
        <v>0</v>
      </c>
      <c r="T3845" s="27">
        <v>0</v>
      </c>
      <c r="U3845" s="64">
        <f t="shared" si="303"/>
        <v>0</v>
      </c>
      <c r="V3845" s="65">
        <f t="shared" si="304"/>
        <v>0</v>
      </c>
    </row>
    <row r="3846" spans="1:22" x14ac:dyDescent="0.25">
      <c r="A3846" s="1" t="s">
        <v>3740</v>
      </c>
      <c r="B3846" t="s">
        <v>68</v>
      </c>
      <c r="C3846" t="s">
        <v>3077</v>
      </c>
      <c r="D3846" t="s">
        <v>3078</v>
      </c>
      <c r="E3846" t="s">
        <v>2</v>
      </c>
      <c r="F3846">
        <f t="shared" si="300"/>
        <v>7</v>
      </c>
      <c r="G3846" t="s">
        <v>3778</v>
      </c>
      <c r="H3846" t="s">
        <v>3779</v>
      </c>
      <c r="I3846" t="s">
        <v>3780</v>
      </c>
      <c r="J3846" t="s">
        <v>4396</v>
      </c>
      <c r="K3846" s="46">
        <v>10.1136</v>
      </c>
      <c r="L3846" s="27">
        <v>0</v>
      </c>
      <c r="M3846" s="27">
        <v>6259.1</v>
      </c>
      <c r="N3846" s="27">
        <v>0</v>
      </c>
      <c r="O3846" s="70">
        <f t="shared" si="301"/>
        <v>6259.1</v>
      </c>
      <c r="P3846" s="76">
        <v>0</v>
      </c>
      <c r="Q3846" s="66">
        <f t="shared" si="302"/>
        <v>0</v>
      </c>
      <c r="R3846" s="63">
        <v>0</v>
      </c>
      <c r="S3846" s="27">
        <v>6259.1</v>
      </c>
      <c r="T3846" s="27">
        <v>0</v>
      </c>
      <c r="U3846" s="64">
        <f t="shared" si="303"/>
        <v>0</v>
      </c>
      <c r="V3846" s="65">
        <f t="shared" si="304"/>
        <v>6259.1</v>
      </c>
    </row>
    <row r="3847" spans="1:22" x14ac:dyDescent="0.25">
      <c r="A3847" s="1" t="s">
        <v>3740</v>
      </c>
      <c r="B3847" t="s">
        <v>68</v>
      </c>
      <c r="C3847" t="s">
        <v>3077</v>
      </c>
      <c r="D3847" t="s">
        <v>3078</v>
      </c>
      <c r="E3847" t="s">
        <v>2</v>
      </c>
      <c r="F3847">
        <f t="shared" si="300"/>
        <v>7</v>
      </c>
      <c r="G3847" t="s">
        <v>3796</v>
      </c>
      <c r="H3847" t="s">
        <v>3782</v>
      </c>
      <c r="I3847" t="s">
        <v>3783</v>
      </c>
      <c r="J3847" t="s">
        <v>4396</v>
      </c>
      <c r="K3847" s="46">
        <v>2.9241999999999999</v>
      </c>
      <c r="L3847" s="27">
        <v>0</v>
      </c>
      <c r="M3847" s="27">
        <v>1809.73</v>
      </c>
      <c r="N3847" s="27">
        <v>0</v>
      </c>
      <c r="O3847" s="70">
        <f t="shared" si="301"/>
        <v>1809.73</v>
      </c>
      <c r="P3847" s="76">
        <v>0</v>
      </c>
      <c r="Q3847" s="66">
        <f t="shared" si="302"/>
        <v>0</v>
      </c>
      <c r="R3847" s="63">
        <v>0</v>
      </c>
      <c r="S3847" s="27">
        <v>1809.73</v>
      </c>
      <c r="T3847" s="27">
        <v>0</v>
      </c>
      <c r="U3847" s="64">
        <f t="shared" si="303"/>
        <v>0</v>
      </c>
      <c r="V3847" s="65">
        <f t="shared" si="304"/>
        <v>1809.73</v>
      </c>
    </row>
    <row r="3848" spans="1:22" x14ac:dyDescent="0.25">
      <c r="A3848" s="1" t="s">
        <v>3740</v>
      </c>
      <c r="B3848" t="s">
        <v>68</v>
      </c>
      <c r="C3848" t="s">
        <v>3077</v>
      </c>
      <c r="D3848" t="s">
        <v>3078</v>
      </c>
      <c r="E3848" t="s">
        <v>2</v>
      </c>
      <c r="F3848">
        <f t="shared" si="300"/>
        <v>7</v>
      </c>
      <c r="G3848" t="s">
        <v>4321</v>
      </c>
      <c r="H3848" t="s">
        <v>3782</v>
      </c>
      <c r="I3848" t="s">
        <v>3783</v>
      </c>
      <c r="J3848" t="s">
        <v>4396</v>
      </c>
      <c r="K3848" s="46">
        <v>6.4299999999999996E-2</v>
      </c>
      <c r="L3848" s="27">
        <v>0</v>
      </c>
      <c r="M3848" s="27">
        <v>39.79</v>
      </c>
      <c r="N3848" s="27">
        <v>0</v>
      </c>
      <c r="O3848" s="70">
        <f t="shared" si="301"/>
        <v>39.79</v>
      </c>
      <c r="P3848" s="76">
        <v>0</v>
      </c>
      <c r="Q3848" s="66">
        <f t="shared" si="302"/>
        <v>0</v>
      </c>
      <c r="R3848" s="63">
        <v>0</v>
      </c>
      <c r="S3848" s="27">
        <v>39.79</v>
      </c>
      <c r="T3848" s="27">
        <v>0</v>
      </c>
      <c r="U3848" s="64">
        <f t="shared" si="303"/>
        <v>0</v>
      </c>
      <c r="V3848" s="65">
        <f t="shared" si="304"/>
        <v>39.79</v>
      </c>
    </row>
    <row r="3849" spans="1:22" x14ac:dyDescent="0.25">
      <c r="A3849" s="1" t="s">
        <v>3740</v>
      </c>
      <c r="B3849" t="s">
        <v>68</v>
      </c>
      <c r="C3849" t="s">
        <v>3079</v>
      </c>
      <c r="D3849" t="s">
        <v>3080</v>
      </c>
      <c r="E3849" t="s">
        <v>2</v>
      </c>
      <c r="F3849">
        <f t="shared" si="300"/>
        <v>7</v>
      </c>
      <c r="G3849" t="s">
        <v>3778</v>
      </c>
      <c r="H3849" t="s">
        <v>3779</v>
      </c>
      <c r="I3849" t="s">
        <v>3780</v>
      </c>
      <c r="J3849" t="s">
        <v>4396</v>
      </c>
      <c r="K3849" s="46">
        <v>6</v>
      </c>
      <c r="L3849" s="27">
        <v>0</v>
      </c>
      <c r="M3849" s="27">
        <v>299.64</v>
      </c>
      <c r="N3849" s="27">
        <v>7185.33</v>
      </c>
      <c r="O3849" s="70">
        <f t="shared" si="301"/>
        <v>7484.97</v>
      </c>
      <c r="P3849" s="76">
        <v>1.4452627784666816</v>
      </c>
      <c r="Q3849" s="66">
        <f t="shared" si="302"/>
        <v>10384.69</v>
      </c>
      <c r="R3849" s="63">
        <v>1</v>
      </c>
      <c r="S3849" s="27">
        <v>7484.97</v>
      </c>
      <c r="T3849" s="27">
        <v>0</v>
      </c>
      <c r="U3849" s="64">
        <f t="shared" si="303"/>
        <v>10384.69</v>
      </c>
      <c r="V3849" s="65">
        <f t="shared" si="304"/>
        <v>17869.66</v>
      </c>
    </row>
    <row r="3850" spans="1:22" x14ac:dyDescent="0.25">
      <c r="A3850" s="1" t="s">
        <v>3740</v>
      </c>
      <c r="B3850" t="s">
        <v>68</v>
      </c>
      <c r="C3850" t="s">
        <v>3081</v>
      </c>
      <c r="D3850" t="s">
        <v>1816</v>
      </c>
      <c r="E3850" t="s">
        <v>2</v>
      </c>
      <c r="F3850">
        <f t="shared" si="300"/>
        <v>7</v>
      </c>
      <c r="G3850" t="s">
        <v>3778</v>
      </c>
      <c r="H3850" t="s">
        <v>3779</v>
      </c>
      <c r="I3850" t="s">
        <v>3780</v>
      </c>
      <c r="J3850" t="s">
        <v>4396</v>
      </c>
      <c r="K3850" s="46">
        <v>3.3</v>
      </c>
      <c r="L3850" s="27">
        <v>0</v>
      </c>
      <c r="M3850" s="27">
        <v>2933.8999999999996</v>
      </c>
      <c r="N3850" s="27">
        <v>0</v>
      </c>
      <c r="O3850" s="70">
        <f t="shared" si="301"/>
        <v>2933.8999999999996</v>
      </c>
      <c r="P3850" s="76">
        <v>0</v>
      </c>
      <c r="Q3850" s="66">
        <f t="shared" si="302"/>
        <v>0</v>
      </c>
      <c r="R3850" s="63">
        <v>0</v>
      </c>
      <c r="S3850" s="27">
        <v>2933.8999999999996</v>
      </c>
      <c r="T3850" s="27">
        <v>0</v>
      </c>
      <c r="U3850" s="64">
        <f t="shared" si="303"/>
        <v>0</v>
      </c>
      <c r="V3850" s="65">
        <f t="shared" si="304"/>
        <v>2933.8999999999996</v>
      </c>
    </row>
    <row r="3851" spans="1:22" x14ac:dyDescent="0.25">
      <c r="A3851" s="1" t="s">
        <v>3740</v>
      </c>
      <c r="B3851" t="s">
        <v>68</v>
      </c>
      <c r="C3851" t="s">
        <v>3081</v>
      </c>
      <c r="D3851" t="s">
        <v>1816</v>
      </c>
      <c r="E3851" t="s">
        <v>2</v>
      </c>
      <c r="F3851">
        <f t="shared" si="300"/>
        <v>7</v>
      </c>
      <c r="G3851" t="s">
        <v>3920</v>
      </c>
      <c r="H3851" t="s">
        <v>3782</v>
      </c>
      <c r="I3851" t="s">
        <v>3785</v>
      </c>
      <c r="J3851" t="s">
        <v>4396</v>
      </c>
      <c r="K3851" s="46">
        <v>1.9</v>
      </c>
      <c r="L3851" s="27">
        <v>0</v>
      </c>
      <c r="M3851" s="27">
        <v>1689.21</v>
      </c>
      <c r="N3851" s="27">
        <v>0</v>
      </c>
      <c r="O3851" s="70">
        <f t="shared" si="301"/>
        <v>1689.21</v>
      </c>
      <c r="P3851" s="76">
        <v>0</v>
      </c>
      <c r="Q3851" s="66">
        <f t="shared" si="302"/>
        <v>0</v>
      </c>
      <c r="R3851" s="63">
        <v>0</v>
      </c>
      <c r="S3851" s="27">
        <v>1689.21</v>
      </c>
      <c r="T3851" s="27">
        <v>0</v>
      </c>
      <c r="U3851" s="64">
        <f t="shared" si="303"/>
        <v>0</v>
      </c>
      <c r="V3851" s="65">
        <f t="shared" si="304"/>
        <v>1689.21</v>
      </c>
    </row>
    <row r="3852" spans="1:22" x14ac:dyDescent="0.25">
      <c r="A3852" s="1" t="s">
        <v>3740</v>
      </c>
      <c r="B3852" t="s">
        <v>68</v>
      </c>
      <c r="C3852" t="s">
        <v>3081</v>
      </c>
      <c r="D3852" t="s">
        <v>1816</v>
      </c>
      <c r="E3852" t="s">
        <v>2</v>
      </c>
      <c r="F3852">
        <f t="shared" si="300"/>
        <v>7</v>
      </c>
      <c r="G3852" t="s">
        <v>3787</v>
      </c>
      <c r="H3852" t="s">
        <v>3782</v>
      </c>
      <c r="I3852" t="s">
        <v>3785</v>
      </c>
      <c r="J3852" t="s">
        <v>4396</v>
      </c>
      <c r="K3852" s="46">
        <v>3.3065000000000002</v>
      </c>
      <c r="L3852" s="27">
        <v>0</v>
      </c>
      <c r="M3852" s="27">
        <v>6148.07</v>
      </c>
      <c r="N3852" s="27">
        <v>0</v>
      </c>
      <c r="O3852" s="70">
        <f t="shared" si="301"/>
        <v>6148.07</v>
      </c>
      <c r="P3852" s="76">
        <v>0</v>
      </c>
      <c r="Q3852" s="66">
        <f t="shared" si="302"/>
        <v>0</v>
      </c>
      <c r="R3852" s="63">
        <v>0</v>
      </c>
      <c r="S3852" s="27">
        <v>6148.07</v>
      </c>
      <c r="T3852" s="27">
        <v>0</v>
      </c>
      <c r="U3852" s="64">
        <f t="shared" si="303"/>
        <v>0</v>
      </c>
      <c r="V3852" s="65">
        <f t="shared" si="304"/>
        <v>6148.07</v>
      </c>
    </row>
    <row r="3853" spans="1:22" x14ac:dyDescent="0.25">
      <c r="A3853" s="1" t="s">
        <v>3740</v>
      </c>
      <c r="B3853" t="s">
        <v>68</v>
      </c>
      <c r="C3853" t="s">
        <v>3082</v>
      </c>
      <c r="D3853" t="s">
        <v>3083</v>
      </c>
      <c r="E3853" t="s">
        <v>2</v>
      </c>
      <c r="F3853">
        <f t="shared" si="300"/>
        <v>7</v>
      </c>
      <c r="G3853" t="s">
        <v>3778</v>
      </c>
      <c r="H3853" t="s">
        <v>3779</v>
      </c>
      <c r="I3853" t="s">
        <v>3780</v>
      </c>
      <c r="J3853" t="s">
        <v>4396</v>
      </c>
      <c r="K3853" s="46">
        <v>8</v>
      </c>
      <c r="L3853" s="27">
        <v>0</v>
      </c>
      <c r="M3853" s="27">
        <v>556.5600000000004</v>
      </c>
      <c r="N3853" s="27">
        <v>0</v>
      </c>
      <c r="O3853" s="70">
        <f t="shared" si="301"/>
        <v>556.5600000000004</v>
      </c>
      <c r="P3853" s="76">
        <v>0</v>
      </c>
      <c r="Q3853" s="66">
        <f t="shared" si="302"/>
        <v>0</v>
      </c>
      <c r="R3853" s="63">
        <v>0</v>
      </c>
      <c r="S3853" s="27">
        <v>556.5600000000004</v>
      </c>
      <c r="T3853" s="27">
        <v>0</v>
      </c>
      <c r="U3853" s="64">
        <f t="shared" si="303"/>
        <v>0</v>
      </c>
      <c r="V3853" s="65">
        <f t="shared" si="304"/>
        <v>556.5600000000004</v>
      </c>
    </row>
    <row r="3854" spans="1:22" x14ac:dyDescent="0.25">
      <c r="A3854" s="1" t="s">
        <v>3740</v>
      </c>
      <c r="B3854" t="s">
        <v>68</v>
      </c>
      <c r="C3854" t="s">
        <v>3084</v>
      </c>
      <c r="D3854" t="s">
        <v>1823</v>
      </c>
      <c r="E3854" t="s">
        <v>2</v>
      </c>
      <c r="F3854">
        <f t="shared" si="300"/>
        <v>7</v>
      </c>
      <c r="G3854" t="s">
        <v>3778</v>
      </c>
      <c r="H3854" t="s">
        <v>3779</v>
      </c>
      <c r="I3854" t="s">
        <v>3780</v>
      </c>
      <c r="J3854" t="s">
        <v>4396</v>
      </c>
      <c r="K3854" s="46">
        <v>10.62</v>
      </c>
      <c r="L3854" s="27">
        <v>18950.04</v>
      </c>
      <c r="M3854" s="27">
        <v>38746.49</v>
      </c>
      <c r="N3854" s="27">
        <v>12137.669999999998</v>
      </c>
      <c r="O3854" s="70">
        <f t="shared" si="301"/>
        <v>69834.2</v>
      </c>
      <c r="P3854" s="76">
        <v>1.4452625586294567</v>
      </c>
      <c r="Q3854" s="66">
        <f t="shared" si="302"/>
        <v>17542.12</v>
      </c>
      <c r="R3854" s="63">
        <v>1</v>
      </c>
      <c r="S3854" s="27">
        <v>69834.2</v>
      </c>
      <c r="T3854" s="27">
        <v>0</v>
      </c>
      <c r="U3854" s="64">
        <f t="shared" si="303"/>
        <v>17542.12</v>
      </c>
      <c r="V3854" s="65">
        <f t="shared" si="304"/>
        <v>87376.319999999992</v>
      </c>
    </row>
    <row r="3855" spans="1:22" x14ac:dyDescent="0.25">
      <c r="A3855" s="1" t="s">
        <v>3740</v>
      </c>
      <c r="B3855" t="s">
        <v>68</v>
      </c>
      <c r="C3855" t="s">
        <v>3085</v>
      </c>
      <c r="D3855" t="s">
        <v>3086</v>
      </c>
      <c r="E3855" t="s">
        <v>2</v>
      </c>
      <c r="F3855">
        <f t="shared" si="300"/>
        <v>7</v>
      </c>
      <c r="G3855" t="s">
        <v>3778</v>
      </c>
      <c r="H3855" t="s">
        <v>3779</v>
      </c>
      <c r="I3855" t="s">
        <v>3780</v>
      </c>
      <c r="J3855" t="s">
        <v>4396</v>
      </c>
      <c r="K3855" s="46">
        <v>9.5730000000000004</v>
      </c>
      <c r="L3855" s="27">
        <v>0</v>
      </c>
      <c r="M3855" s="27">
        <v>818.68</v>
      </c>
      <c r="N3855" s="27">
        <v>0</v>
      </c>
      <c r="O3855" s="70">
        <f t="shared" si="301"/>
        <v>818.68</v>
      </c>
      <c r="P3855" s="76">
        <v>0</v>
      </c>
      <c r="Q3855" s="66">
        <f t="shared" si="302"/>
        <v>0</v>
      </c>
      <c r="R3855" s="63">
        <v>0</v>
      </c>
      <c r="S3855" s="27">
        <v>818.68</v>
      </c>
      <c r="T3855" s="27">
        <v>0</v>
      </c>
      <c r="U3855" s="64">
        <f t="shared" si="303"/>
        <v>0</v>
      </c>
      <c r="V3855" s="65">
        <f t="shared" si="304"/>
        <v>818.68</v>
      </c>
    </row>
    <row r="3856" spans="1:22" x14ac:dyDescent="0.25">
      <c r="A3856" s="1" t="s">
        <v>3741</v>
      </c>
      <c r="B3856" t="s">
        <v>69</v>
      </c>
      <c r="C3856" t="s">
        <v>151</v>
      </c>
      <c r="D3856" t="s">
        <v>69</v>
      </c>
      <c r="E3856" t="s">
        <v>0</v>
      </c>
      <c r="F3856">
        <f t="shared" si="300"/>
        <v>7</v>
      </c>
      <c r="G3856" t="s">
        <v>3778</v>
      </c>
      <c r="H3856" t="s">
        <v>3779</v>
      </c>
      <c r="I3856" t="s">
        <v>3780</v>
      </c>
      <c r="J3856" t="s">
        <v>4396</v>
      </c>
      <c r="K3856" s="46">
        <v>5.6040000000000001</v>
      </c>
      <c r="L3856" s="27">
        <v>0</v>
      </c>
      <c r="M3856" s="27">
        <v>0</v>
      </c>
      <c r="N3856" s="27">
        <v>0</v>
      </c>
      <c r="O3856" s="70">
        <f t="shared" si="301"/>
        <v>0</v>
      </c>
      <c r="P3856" s="76">
        <v>0</v>
      </c>
      <c r="Q3856" s="66">
        <f t="shared" si="302"/>
        <v>0</v>
      </c>
      <c r="R3856" s="63">
        <v>0</v>
      </c>
      <c r="S3856" s="27">
        <v>0</v>
      </c>
      <c r="T3856" s="27">
        <v>0</v>
      </c>
      <c r="U3856" s="64">
        <f t="shared" si="303"/>
        <v>0</v>
      </c>
      <c r="V3856" s="65">
        <f t="shared" si="304"/>
        <v>0</v>
      </c>
    </row>
    <row r="3857" spans="1:22" x14ac:dyDescent="0.25">
      <c r="A3857" s="1" t="s">
        <v>3741</v>
      </c>
      <c r="B3857" t="s">
        <v>69</v>
      </c>
      <c r="C3857" t="s">
        <v>151</v>
      </c>
      <c r="D3857" t="s">
        <v>69</v>
      </c>
      <c r="E3857" t="s">
        <v>0</v>
      </c>
      <c r="F3857">
        <f t="shared" si="300"/>
        <v>7</v>
      </c>
      <c r="G3857" t="s">
        <v>3805</v>
      </c>
      <c r="H3857" t="s">
        <v>3782</v>
      </c>
      <c r="I3857" t="s">
        <v>3783</v>
      </c>
      <c r="J3857" t="s">
        <v>4397</v>
      </c>
      <c r="K3857" s="46">
        <v>0.96950000000000003</v>
      </c>
      <c r="L3857" s="27">
        <v>0</v>
      </c>
      <c r="M3857" s="27">
        <v>0</v>
      </c>
      <c r="N3857" s="27">
        <v>0</v>
      </c>
      <c r="O3857" s="70">
        <f t="shared" si="301"/>
        <v>0</v>
      </c>
      <c r="P3857" s="76">
        <v>0</v>
      </c>
      <c r="Q3857" s="66">
        <f t="shared" si="302"/>
        <v>0</v>
      </c>
      <c r="R3857" s="63">
        <v>0</v>
      </c>
      <c r="S3857" s="27">
        <v>0</v>
      </c>
      <c r="T3857" s="27">
        <v>0</v>
      </c>
      <c r="U3857" s="64">
        <f t="shared" si="303"/>
        <v>0</v>
      </c>
      <c r="V3857" s="65">
        <f t="shared" si="304"/>
        <v>0</v>
      </c>
    </row>
    <row r="3858" spans="1:22" x14ac:dyDescent="0.25">
      <c r="A3858" s="1" t="s">
        <v>3741</v>
      </c>
      <c r="B3858" t="s">
        <v>69</v>
      </c>
      <c r="C3858" t="s">
        <v>151</v>
      </c>
      <c r="D3858" t="s">
        <v>69</v>
      </c>
      <c r="E3858" t="s">
        <v>0</v>
      </c>
      <c r="F3858">
        <f t="shared" si="300"/>
        <v>7</v>
      </c>
      <c r="G3858" t="s">
        <v>3790</v>
      </c>
      <c r="H3858" t="s">
        <v>3782</v>
      </c>
      <c r="I3858" t="s">
        <v>3785</v>
      </c>
      <c r="J3858" t="s">
        <v>4397</v>
      </c>
      <c r="K3858" s="46">
        <v>0.1363</v>
      </c>
      <c r="L3858" s="27">
        <v>0</v>
      </c>
      <c r="M3858" s="27">
        <v>0</v>
      </c>
      <c r="N3858" s="27">
        <v>0</v>
      </c>
      <c r="O3858" s="70">
        <f t="shared" si="301"/>
        <v>0</v>
      </c>
      <c r="P3858" s="76">
        <v>0</v>
      </c>
      <c r="Q3858" s="66">
        <f t="shared" si="302"/>
        <v>0</v>
      </c>
      <c r="R3858" s="63">
        <v>0</v>
      </c>
      <c r="S3858" s="27">
        <v>0</v>
      </c>
      <c r="T3858" s="27">
        <v>0</v>
      </c>
      <c r="U3858" s="64">
        <f t="shared" si="303"/>
        <v>0</v>
      </c>
      <c r="V3858" s="65">
        <f t="shared" si="304"/>
        <v>0</v>
      </c>
    </row>
    <row r="3859" spans="1:22" x14ac:dyDescent="0.25">
      <c r="A3859" s="1" t="s">
        <v>3741</v>
      </c>
      <c r="B3859" t="s">
        <v>69</v>
      </c>
      <c r="C3859" t="s">
        <v>151</v>
      </c>
      <c r="D3859" t="s">
        <v>69</v>
      </c>
      <c r="E3859" t="s">
        <v>0</v>
      </c>
      <c r="F3859">
        <f t="shared" si="300"/>
        <v>7</v>
      </c>
      <c r="G3859" t="s">
        <v>3809</v>
      </c>
      <c r="H3859" t="s">
        <v>3782</v>
      </c>
      <c r="I3859" t="s">
        <v>3785</v>
      </c>
      <c r="J3859" t="s">
        <v>4397</v>
      </c>
      <c r="K3859" s="46">
        <v>2.4216000000000002</v>
      </c>
      <c r="L3859" s="27">
        <v>0</v>
      </c>
      <c r="M3859" s="27">
        <v>0</v>
      </c>
      <c r="N3859" s="27">
        <v>0</v>
      </c>
      <c r="O3859" s="70">
        <f t="shared" si="301"/>
        <v>0</v>
      </c>
      <c r="P3859" s="76">
        <v>0</v>
      </c>
      <c r="Q3859" s="66">
        <f t="shared" si="302"/>
        <v>0</v>
      </c>
      <c r="R3859" s="63">
        <v>0</v>
      </c>
      <c r="S3859" s="27">
        <v>0</v>
      </c>
      <c r="T3859" s="27">
        <v>0</v>
      </c>
      <c r="U3859" s="64">
        <f t="shared" si="303"/>
        <v>0</v>
      </c>
      <c r="V3859" s="65">
        <f t="shared" si="304"/>
        <v>0</v>
      </c>
    </row>
    <row r="3860" spans="1:22" x14ac:dyDescent="0.25">
      <c r="A3860" s="1" t="s">
        <v>3741</v>
      </c>
      <c r="B3860" t="s">
        <v>69</v>
      </c>
      <c r="C3860" t="s">
        <v>151</v>
      </c>
      <c r="D3860" t="s">
        <v>69</v>
      </c>
      <c r="E3860" t="s">
        <v>0</v>
      </c>
      <c r="F3860">
        <f t="shared" si="300"/>
        <v>7</v>
      </c>
      <c r="G3860" t="s">
        <v>3875</v>
      </c>
      <c r="H3860" t="s">
        <v>3782</v>
      </c>
      <c r="I3860" t="s">
        <v>3785</v>
      </c>
      <c r="J3860" t="s">
        <v>4397</v>
      </c>
      <c r="K3860" s="46">
        <v>0.19489999999999999</v>
      </c>
      <c r="L3860" s="27">
        <v>0</v>
      </c>
      <c r="M3860" s="27">
        <v>0</v>
      </c>
      <c r="N3860" s="27">
        <v>0</v>
      </c>
      <c r="O3860" s="70">
        <f t="shared" si="301"/>
        <v>0</v>
      </c>
      <c r="P3860" s="76">
        <v>0</v>
      </c>
      <c r="Q3860" s="66">
        <f t="shared" si="302"/>
        <v>0</v>
      </c>
      <c r="R3860" s="63">
        <v>0</v>
      </c>
      <c r="S3860" s="27">
        <v>0</v>
      </c>
      <c r="T3860" s="27">
        <v>0</v>
      </c>
      <c r="U3860" s="64">
        <f t="shared" si="303"/>
        <v>0</v>
      </c>
      <c r="V3860" s="65">
        <f t="shared" si="304"/>
        <v>0</v>
      </c>
    </row>
    <row r="3861" spans="1:22" x14ac:dyDescent="0.25">
      <c r="A3861" s="1" t="s">
        <v>3741</v>
      </c>
      <c r="B3861" t="s">
        <v>69</v>
      </c>
      <c r="C3861" t="s">
        <v>151</v>
      </c>
      <c r="D3861" t="s">
        <v>69</v>
      </c>
      <c r="E3861" t="s">
        <v>0</v>
      </c>
      <c r="F3861">
        <f t="shared" si="300"/>
        <v>7</v>
      </c>
      <c r="G3861" t="s">
        <v>3788</v>
      </c>
      <c r="H3861" t="s">
        <v>3782</v>
      </c>
      <c r="I3861" t="s">
        <v>3785</v>
      </c>
      <c r="J3861" t="s">
        <v>4397</v>
      </c>
      <c r="K3861" s="46">
        <v>0.73029999999999995</v>
      </c>
      <c r="L3861" s="27">
        <v>0</v>
      </c>
      <c r="M3861" s="27">
        <v>0</v>
      </c>
      <c r="N3861" s="27">
        <v>0</v>
      </c>
      <c r="O3861" s="70">
        <f t="shared" si="301"/>
        <v>0</v>
      </c>
      <c r="P3861" s="76">
        <v>0</v>
      </c>
      <c r="Q3861" s="66">
        <f t="shared" si="302"/>
        <v>0</v>
      </c>
      <c r="R3861" s="63">
        <v>0</v>
      </c>
      <c r="S3861" s="27">
        <v>0</v>
      </c>
      <c r="T3861" s="27">
        <v>0</v>
      </c>
      <c r="U3861" s="64">
        <f t="shared" si="303"/>
        <v>0</v>
      </c>
      <c r="V3861" s="65">
        <f t="shared" si="304"/>
        <v>0</v>
      </c>
    </row>
    <row r="3862" spans="1:22" x14ac:dyDescent="0.25">
      <c r="A3862" s="1" t="s">
        <v>3741</v>
      </c>
      <c r="B3862" t="s">
        <v>69</v>
      </c>
      <c r="C3862" t="s">
        <v>151</v>
      </c>
      <c r="D3862" t="s">
        <v>69</v>
      </c>
      <c r="E3862" t="s">
        <v>0</v>
      </c>
      <c r="F3862">
        <f t="shared" si="300"/>
        <v>7</v>
      </c>
      <c r="G3862" t="s">
        <v>3789</v>
      </c>
      <c r="H3862" t="s">
        <v>3782</v>
      </c>
      <c r="I3862" t="s">
        <v>3785</v>
      </c>
      <c r="J3862" t="s">
        <v>4397</v>
      </c>
      <c r="K3862" s="46">
        <v>0.2437</v>
      </c>
      <c r="L3862" s="27">
        <v>0</v>
      </c>
      <c r="M3862" s="27">
        <v>0</v>
      </c>
      <c r="N3862" s="27">
        <v>0</v>
      </c>
      <c r="O3862" s="70">
        <f t="shared" si="301"/>
        <v>0</v>
      </c>
      <c r="P3862" s="76">
        <v>0</v>
      </c>
      <c r="Q3862" s="66">
        <f t="shared" si="302"/>
        <v>0</v>
      </c>
      <c r="R3862" s="63">
        <v>0</v>
      </c>
      <c r="S3862" s="27">
        <v>0</v>
      </c>
      <c r="T3862" s="27">
        <v>0</v>
      </c>
      <c r="U3862" s="64">
        <f t="shared" si="303"/>
        <v>0</v>
      </c>
      <c r="V3862" s="65">
        <f t="shared" si="304"/>
        <v>0</v>
      </c>
    </row>
    <row r="3863" spans="1:22" x14ac:dyDescent="0.25">
      <c r="A3863" s="1" t="s">
        <v>3741</v>
      </c>
      <c r="B3863" t="s">
        <v>69</v>
      </c>
      <c r="C3863" t="s">
        <v>151</v>
      </c>
      <c r="D3863" t="s">
        <v>69</v>
      </c>
      <c r="E3863" t="s">
        <v>0</v>
      </c>
      <c r="F3863">
        <f t="shared" si="300"/>
        <v>7</v>
      </c>
      <c r="G3863" t="s">
        <v>3791</v>
      </c>
      <c r="H3863" t="s">
        <v>3782</v>
      </c>
      <c r="I3863" t="s">
        <v>3785</v>
      </c>
      <c r="J3863" t="s">
        <v>4397</v>
      </c>
      <c r="K3863" s="46">
        <v>9.7500000000000003E-2</v>
      </c>
      <c r="L3863" s="27">
        <v>0</v>
      </c>
      <c r="M3863" s="27">
        <v>0</v>
      </c>
      <c r="N3863" s="27">
        <v>0</v>
      </c>
      <c r="O3863" s="70">
        <f t="shared" si="301"/>
        <v>0</v>
      </c>
      <c r="P3863" s="76">
        <v>0</v>
      </c>
      <c r="Q3863" s="66">
        <f t="shared" si="302"/>
        <v>0</v>
      </c>
      <c r="R3863" s="63">
        <v>0</v>
      </c>
      <c r="S3863" s="27">
        <v>0</v>
      </c>
      <c r="T3863" s="27">
        <v>0</v>
      </c>
      <c r="U3863" s="64">
        <f t="shared" si="303"/>
        <v>0</v>
      </c>
      <c r="V3863" s="65">
        <f t="shared" si="304"/>
        <v>0</v>
      </c>
    </row>
    <row r="3864" spans="1:22" x14ac:dyDescent="0.25">
      <c r="A3864" s="1" t="s">
        <v>3741</v>
      </c>
      <c r="B3864" t="s">
        <v>69</v>
      </c>
      <c r="C3864" t="s">
        <v>1837</v>
      </c>
      <c r="D3864" t="s">
        <v>1838</v>
      </c>
      <c r="E3864" t="s">
        <v>3</v>
      </c>
      <c r="F3864">
        <f t="shared" si="300"/>
        <v>7</v>
      </c>
      <c r="G3864" t="s">
        <v>3778</v>
      </c>
      <c r="H3864" t="s">
        <v>3779</v>
      </c>
      <c r="I3864" t="s">
        <v>3780</v>
      </c>
      <c r="J3864" t="s">
        <v>4397</v>
      </c>
      <c r="K3864" s="46">
        <v>1.2301</v>
      </c>
      <c r="L3864" s="27">
        <v>0</v>
      </c>
      <c r="M3864" s="27">
        <v>178.24</v>
      </c>
      <c r="N3864" s="27">
        <v>0</v>
      </c>
      <c r="O3864" s="70">
        <f t="shared" si="301"/>
        <v>178.24</v>
      </c>
      <c r="P3864" s="76">
        <v>0</v>
      </c>
      <c r="Q3864" s="66">
        <f t="shared" si="302"/>
        <v>0</v>
      </c>
      <c r="R3864" s="63">
        <v>0</v>
      </c>
      <c r="S3864" s="27">
        <v>0</v>
      </c>
      <c r="T3864" s="27">
        <v>178.24</v>
      </c>
      <c r="U3864" s="64">
        <f t="shared" si="303"/>
        <v>0</v>
      </c>
      <c r="V3864" s="65">
        <f t="shared" si="304"/>
        <v>178.24</v>
      </c>
    </row>
    <row r="3865" spans="1:22" x14ac:dyDescent="0.25">
      <c r="A3865" s="1" t="s">
        <v>3741</v>
      </c>
      <c r="B3865" t="s">
        <v>69</v>
      </c>
      <c r="C3865" t="s">
        <v>1837</v>
      </c>
      <c r="D3865" t="s">
        <v>1838</v>
      </c>
      <c r="E3865" t="s">
        <v>3</v>
      </c>
      <c r="F3865">
        <f t="shared" si="300"/>
        <v>7</v>
      </c>
      <c r="G3865" t="s">
        <v>3902</v>
      </c>
      <c r="H3865" t="s">
        <v>3782</v>
      </c>
      <c r="I3865" t="s">
        <v>3783</v>
      </c>
      <c r="J3865" t="s">
        <v>4397</v>
      </c>
      <c r="K3865" s="46">
        <v>0.80510000000000004</v>
      </c>
      <c r="L3865" s="27">
        <v>0</v>
      </c>
      <c r="M3865" s="27">
        <v>116.66</v>
      </c>
      <c r="N3865" s="27">
        <v>0</v>
      </c>
      <c r="O3865" s="70">
        <f t="shared" si="301"/>
        <v>116.66</v>
      </c>
      <c r="P3865" s="76">
        <v>0</v>
      </c>
      <c r="Q3865" s="66">
        <f t="shared" si="302"/>
        <v>0</v>
      </c>
      <c r="R3865" s="63">
        <v>0</v>
      </c>
      <c r="S3865" s="27">
        <v>0</v>
      </c>
      <c r="T3865" s="27">
        <v>116.66</v>
      </c>
      <c r="U3865" s="64">
        <f t="shared" si="303"/>
        <v>0</v>
      </c>
      <c r="V3865" s="65">
        <f t="shared" si="304"/>
        <v>116.66</v>
      </c>
    </row>
    <row r="3866" spans="1:22" x14ac:dyDescent="0.25">
      <c r="A3866" s="1" t="s">
        <v>3741</v>
      </c>
      <c r="B3866" t="s">
        <v>69</v>
      </c>
      <c r="C3866" t="s">
        <v>1837</v>
      </c>
      <c r="D3866" t="s">
        <v>1838</v>
      </c>
      <c r="E3866" t="s">
        <v>3</v>
      </c>
      <c r="F3866">
        <f t="shared" si="300"/>
        <v>7</v>
      </c>
      <c r="G3866" t="s">
        <v>3784</v>
      </c>
      <c r="H3866" t="s">
        <v>3782</v>
      </c>
      <c r="I3866" t="s">
        <v>3785</v>
      </c>
      <c r="J3866" t="s">
        <v>4397</v>
      </c>
      <c r="K3866" s="46">
        <v>0.246</v>
      </c>
      <c r="L3866" s="27">
        <v>0</v>
      </c>
      <c r="M3866" s="27">
        <v>35.65</v>
      </c>
      <c r="N3866" s="27">
        <v>0</v>
      </c>
      <c r="O3866" s="70">
        <f t="shared" si="301"/>
        <v>35.65</v>
      </c>
      <c r="P3866" s="76">
        <v>0</v>
      </c>
      <c r="Q3866" s="66">
        <f t="shared" si="302"/>
        <v>0</v>
      </c>
      <c r="R3866" s="63">
        <v>0</v>
      </c>
      <c r="S3866" s="27">
        <v>0</v>
      </c>
      <c r="T3866" s="27">
        <v>35.65</v>
      </c>
      <c r="U3866" s="64">
        <f t="shared" si="303"/>
        <v>0</v>
      </c>
      <c r="V3866" s="65">
        <f t="shared" si="304"/>
        <v>35.65</v>
      </c>
    </row>
    <row r="3867" spans="1:22" x14ac:dyDescent="0.25">
      <c r="A3867" s="1" t="s">
        <v>3741</v>
      </c>
      <c r="B3867" t="s">
        <v>69</v>
      </c>
      <c r="C3867" t="s">
        <v>1839</v>
      </c>
      <c r="D3867" t="s">
        <v>1840</v>
      </c>
      <c r="E3867" t="s">
        <v>3</v>
      </c>
      <c r="F3867">
        <f t="shared" si="300"/>
        <v>7</v>
      </c>
      <c r="G3867" t="s">
        <v>3778</v>
      </c>
      <c r="H3867" t="s">
        <v>3779</v>
      </c>
      <c r="I3867" t="s">
        <v>3780</v>
      </c>
      <c r="J3867" t="s">
        <v>4397</v>
      </c>
      <c r="K3867" s="46">
        <v>1.2042999999999999</v>
      </c>
      <c r="L3867" s="27">
        <v>0</v>
      </c>
      <c r="M3867" s="27">
        <v>119.6</v>
      </c>
      <c r="N3867" s="27">
        <v>68.81</v>
      </c>
      <c r="O3867" s="70">
        <f t="shared" si="301"/>
        <v>188.41</v>
      </c>
      <c r="P3867" s="76">
        <v>1.4452841156808602</v>
      </c>
      <c r="Q3867" s="66">
        <f t="shared" si="302"/>
        <v>99.45</v>
      </c>
      <c r="R3867" s="63">
        <v>1</v>
      </c>
      <c r="S3867" s="27">
        <v>0</v>
      </c>
      <c r="T3867" s="27">
        <v>188.41</v>
      </c>
      <c r="U3867" s="64">
        <f t="shared" si="303"/>
        <v>99.45</v>
      </c>
      <c r="V3867" s="65">
        <f t="shared" si="304"/>
        <v>287.86</v>
      </c>
    </row>
    <row r="3868" spans="1:22" x14ac:dyDescent="0.25">
      <c r="A3868" s="1" t="s">
        <v>3741</v>
      </c>
      <c r="B3868" t="s">
        <v>69</v>
      </c>
      <c r="C3868" t="s">
        <v>1839</v>
      </c>
      <c r="D3868" t="s">
        <v>1840</v>
      </c>
      <c r="E3868" t="s">
        <v>3</v>
      </c>
      <c r="F3868">
        <f t="shared" si="300"/>
        <v>7</v>
      </c>
      <c r="G3868" t="s">
        <v>3902</v>
      </c>
      <c r="H3868" t="s">
        <v>3782</v>
      </c>
      <c r="I3868" t="s">
        <v>3783</v>
      </c>
      <c r="J3868" t="s">
        <v>4397</v>
      </c>
      <c r="K3868" s="46">
        <v>0.72250000000000003</v>
      </c>
      <c r="L3868" s="27">
        <v>41.28</v>
      </c>
      <c r="M3868" s="27">
        <v>71.75</v>
      </c>
      <c r="N3868" s="27">
        <v>0</v>
      </c>
      <c r="O3868" s="70">
        <f t="shared" si="301"/>
        <v>113.03</v>
      </c>
      <c r="P3868" s="76">
        <v>0</v>
      </c>
      <c r="Q3868" s="66">
        <f t="shared" si="302"/>
        <v>0</v>
      </c>
      <c r="R3868" s="63">
        <v>1</v>
      </c>
      <c r="S3868" s="27">
        <v>0</v>
      </c>
      <c r="T3868" s="27">
        <v>113.03</v>
      </c>
      <c r="U3868" s="64">
        <f t="shared" si="303"/>
        <v>0</v>
      </c>
      <c r="V3868" s="65">
        <f t="shared" si="304"/>
        <v>113.03</v>
      </c>
    </row>
    <row r="3869" spans="1:22" x14ac:dyDescent="0.25">
      <c r="A3869" s="1" t="s">
        <v>3741</v>
      </c>
      <c r="B3869" t="s">
        <v>69</v>
      </c>
      <c r="C3869" t="s">
        <v>1841</v>
      </c>
      <c r="D3869" t="s">
        <v>396</v>
      </c>
      <c r="E3869" t="s">
        <v>3</v>
      </c>
      <c r="F3869">
        <f t="shared" si="300"/>
        <v>7</v>
      </c>
      <c r="G3869" t="s">
        <v>3778</v>
      </c>
      <c r="H3869" t="s">
        <v>3779</v>
      </c>
      <c r="I3869" t="s">
        <v>3780</v>
      </c>
      <c r="J3869" t="s">
        <v>4397</v>
      </c>
      <c r="K3869" s="46">
        <v>1.25</v>
      </c>
      <c r="L3869" s="27">
        <v>0</v>
      </c>
      <c r="M3869" s="27">
        <v>0</v>
      </c>
      <c r="N3869" s="27">
        <v>0</v>
      </c>
      <c r="O3869" s="70">
        <f t="shared" si="301"/>
        <v>0</v>
      </c>
      <c r="P3869" s="76">
        <v>0</v>
      </c>
      <c r="Q3869" s="66">
        <f t="shared" si="302"/>
        <v>0</v>
      </c>
      <c r="R3869" s="63">
        <v>0</v>
      </c>
      <c r="S3869" s="27">
        <v>0</v>
      </c>
      <c r="T3869" s="27">
        <v>0</v>
      </c>
      <c r="U3869" s="64">
        <f t="shared" si="303"/>
        <v>0</v>
      </c>
      <c r="V3869" s="65">
        <f t="shared" si="304"/>
        <v>0</v>
      </c>
    </row>
    <row r="3870" spans="1:22" x14ac:dyDescent="0.25">
      <c r="A3870" s="1" t="s">
        <v>3741</v>
      </c>
      <c r="B3870" t="s">
        <v>69</v>
      </c>
      <c r="C3870" t="s">
        <v>1841</v>
      </c>
      <c r="D3870" t="s">
        <v>396</v>
      </c>
      <c r="E3870" t="s">
        <v>3</v>
      </c>
      <c r="F3870">
        <f t="shared" si="300"/>
        <v>7</v>
      </c>
      <c r="G3870" t="s">
        <v>3902</v>
      </c>
      <c r="H3870" t="s">
        <v>3782</v>
      </c>
      <c r="I3870" t="s">
        <v>3783</v>
      </c>
      <c r="J3870" t="s">
        <v>4397</v>
      </c>
      <c r="K3870" s="46">
        <v>1.9992000000000001</v>
      </c>
      <c r="L3870" s="27">
        <v>0</v>
      </c>
      <c r="M3870" s="27">
        <v>0</v>
      </c>
      <c r="N3870" s="27">
        <v>0</v>
      </c>
      <c r="O3870" s="70">
        <f t="shared" si="301"/>
        <v>0</v>
      </c>
      <c r="P3870" s="76">
        <v>0</v>
      </c>
      <c r="Q3870" s="66">
        <f t="shared" si="302"/>
        <v>0</v>
      </c>
      <c r="R3870" s="63">
        <v>0</v>
      </c>
      <c r="S3870" s="27">
        <v>0</v>
      </c>
      <c r="T3870" s="27">
        <v>0</v>
      </c>
      <c r="U3870" s="64">
        <f t="shared" si="303"/>
        <v>0</v>
      </c>
      <c r="V3870" s="65">
        <f t="shared" si="304"/>
        <v>0</v>
      </c>
    </row>
    <row r="3871" spans="1:22" x14ac:dyDescent="0.25">
      <c r="A3871" s="1" t="s">
        <v>3741</v>
      </c>
      <c r="B3871" t="s">
        <v>69</v>
      </c>
      <c r="C3871" t="s">
        <v>1842</v>
      </c>
      <c r="D3871" t="s">
        <v>1687</v>
      </c>
      <c r="E3871" t="s">
        <v>3</v>
      </c>
      <c r="F3871">
        <f t="shared" si="300"/>
        <v>7</v>
      </c>
      <c r="G3871" t="s">
        <v>3778</v>
      </c>
      <c r="H3871" t="s">
        <v>3779</v>
      </c>
      <c r="I3871" t="s">
        <v>3780</v>
      </c>
      <c r="J3871" t="s">
        <v>4397</v>
      </c>
      <c r="K3871" s="46">
        <v>1.2418</v>
      </c>
      <c r="L3871" s="27">
        <v>0</v>
      </c>
      <c r="M3871" s="27">
        <v>94.91</v>
      </c>
      <c r="N3871" s="27">
        <v>5.54</v>
      </c>
      <c r="O3871" s="70">
        <f t="shared" si="301"/>
        <v>100.45</v>
      </c>
      <c r="P3871" s="76">
        <v>1.4455239417071477</v>
      </c>
      <c r="Q3871" s="66">
        <f t="shared" si="302"/>
        <v>8.01</v>
      </c>
      <c r="R3871" s="63">
        <v>1</v>
      </c>
      <c r="S3871" s="27">
        <v>0</v>
      </c>
      <c r="T3871" s="27">
        <v>100.45</v>
      </c>
      <c r="U3871" s="64">
        <f t="shared" si="303"/>
        <v>8.01</v>
      </c>
      <c r="V3871" s="65">
        <f t="shared" si="304"/>
        <v>108.46000000000001</v>
      </c>
    </row>
    <row r="3872" spans="1:22" x14ac:dyDescent="0.25">
      <c r="A3872" s="1" t="s">
        <v>3741</v>
      </c>
      <c r="B3872" t="s">
        <v>69</v>
      </c>
      <c r="C3872" t="s">
        <v>1842</v>
      </c>
      <c r="D3872" t="s">
        <v>1687</v>
      </c>
      <c r="E3872" t="s">
        <v>3</v>
      </c>
      <c r="F3872">
        <f t="shared" si="300"/>
        <v>7</v>
      </c>
      <c r="G3872" t="s">
        <v>3902</v>
      </c>
      <c r="H3872" t="s">
        <v>3782</v>
      </c>
      <c r="I3872" t="s">
        <v>3783</v>
      </c>
      <c r="J3872" t="s">
        <v>4397</v>
      </c>
      <c r="K3872" s="46">
        <v>1.9867999999999999</v>
      </c>
      <c r="L3872" s="27">
        <v>8.8699999999999992</v>
      </c>
      <c r="M3872" s="27">
        <v>151.85</v>
      </c>
      <c r="N3872" s="27">
        <v>0</v>
      </c>
      <c r="O3872" s="70">
        <f t="shared" si="301"/>
        <v>160.72</v>
      </c>
      <c r="P3872" s="76">
        <v>0</v>
      </c>
      <c r="Q3872" s="66">
        <f t="shared" si="302"/>
        <v>0</v>
      </c>
      <c r="R3872" s="63">
        <v>1</v>
      </c>
      <c r="S3872" s="27">
        <v>0</v>
      </c>
      <c r="T3872" s="27">
        <v>160.72</v>
      </c>
      <c r="U3872" s="64">
        <f t="shared" si="303"/>
        <v>0</v>
      </c>
      <c r="V3872" s="65">
        <f t="shared" si="304"/>
        <v>160.72</v>
      </c>
    </row>
    <row r="3873" spans="1:22" x14ac:dyDescent="0.25">
      <c r="A3873" s="1" t="s">
        <v>3741</v>
      </c>
      <c r="B3873" t="s">
        <v>69</v>
      </c>
      <c r="C3873" t="s">
        <v>1842</v>
      </c>
      <c r="D3873" t="s">
        <v>1687</v>
      </c>
      <c r="E3873" t="s">
        <v>3</v>
      </c>
      <c r="F3873">
        <f t="shared" si="300"/>
        <v>7</v>
      </c>
      <c r="G3873" t="s">
        <v>3909</v>
      </c>
      <c r="H3873" t="s">
        <v>3782</v>
      </c>
      <c r="I3873" t="s">
        <v>3783</v>
      </c>
      <c r="J3873" t="s">
        <v>4397</v>
      </c>
      <c r="K3873" s="46">
        <v>0.49669999999999997</v>
      </c>
      <c r="L3873" s="27">
        <v>2.2200000000000002</v>
      </c>
      <c r="M3873" s="27">
        <v>37.96</v>
      </c>
      <c r="N3873" s="27">
        <v>0</v>
      </c>
      <c r="O3873" s="70">
        <f t="shared" si="301"/>
        <v>40.18</v>
      </c>
      <c r="P3873" s="76">
        <v>0</v>
      </c>
      <c r="Q3873" s="66">
        <f t="shared" si="302"/>
        <v>0</v>
      </c>
      <c r="R3873" s="63">
        <v>1</v>
      </c>
      <c r="S3873" s="27">
        <v>0</v>
      </c>
      <c r="T3873" s="27">
        <v>40.18</v>
      </c>
      <c r="U3873" s="64">
        <f t="shared" si="303"/>
        <v>0</v>
      </c>
      <c r="V3873" s="65">
        <f t="shared" si="304"/>
        <v>40.18</v>
      </c>
    </row>
    <row r="3874" spans="1:22" x14ac:dyDescent="0.25">
      <c r="A3874" s="1" t="s">
        <v>3741</v>
      </c>
      <c r="B3874" t="s">
        <v>69</v>
      </c>
      <c r="C3874" t="s">
        <v>1842</v>
      </c>
      <c r="D3874" t="s">
        <v>1687</v>
      </c>
      <c r="E3874" t="s">
        <v>3</v>
      </c>
      <c r="F3874">
        <f t="shared" si="300"/>
        <v>7</v>
      </c>
      <c r="G3874" t="s">
        <v>3787</v>
      </c>
      <c r="H3874" t="s">
        <v>3782</v>
      </c>
      <c r="I3874" t="s">
        <v>3785</v>
      </c>
      <c r="J3874" t="s">
        <v>4397</v>
      </c>
      <c r="K3874" s="46">
        <v>1.9867999999999999</v>
      </c>
      <c r="L3874" s="27">
        <v>0</v>
      </c>
      <c r="M3874" s="27">
        <v>151.85</v>
      </c>
      <c r="N3874" s="27">
        <v>8.8699999999999992</v>
      </c>
      <c r="O3874" s="70">
        <f t="shared" si="301"/>
        <v>160.72</v>
      </c>
      <c r="P3874" s="76">
        <v>1.4455239417071477</v>
      </c>
      <c r="Q3874" s="66">
        <f t="shared" si="302"/>
        <v>12.82</v>
      </c>
      <c r="R3874" s="63">
        <v>1</v>
      </c>
      <c r="S3874" s="27">
        <v>0</v>
      </c>
      <c r="T3874" s="27">
        <v>160.72</v>
      </c>
      <c r="U3874" s="64">
        <f t="shared" si="303"/>
        <v>12.82</v>
      </c>
      <c r="V3874" s="65">
        <f t="shared" si="304"/>
        <v>173.54</v>
      </c>
    </row>
    <row r="3875" spans="1:22" x14ac:dyDescent="0.25">
      <c r="A3875" s="1" t="s">
        <v>3741</v>
      </c>
      <c r="B3875" t="s">
        <v>69</v>
      </c>
      <c r="C3875" t="s">
        <v>1843</v>
      </c>
      <c r="D3875" t="s">
        <v>1844</v>
      </c>
      <c r="E3875" t="s">
        <v>3</v>
      </c>
      <c r="F3875">
        <f t="shared" si="300"/>
        <v>7</v>
      </c>
      <c r="G3875" t="s">
        <v>3778</v>
      </c>
      <c r="H3875" t="s">
        <v>3779</v>
      </c>
      <c r="I3875" t="s">
        <v>3780</v>
      </c>
      <c r="J3875" t="s">
        <v>4397</v>
      </c>
      <c r="K3875" s="46">
        <v>0.99509999999999998</v>
      </c>
      <c r="L3875" s="27">
        <v>0</v>
      </c>
      <c r="M3875" s="27">
        <v>199.62</v>
      </c>
      <c r="N3875" s="27">
        <v>51.349999999999994</v>
      </c>
      <c r="O3875" s="70">
        <f t="shared" si="301"/>
        <v>250.97</v>
      </c>
      <c r="P3875" s="76">
        <v>1.445309964297306</v>
      </c>
      <c r="Q3875" s="66">
        <f t="shared" si="302"/>
        <v>74.22</v>
      </c>
      <c r="R3875" s="63">
        <v>1</v>
      </c>
      <c r="S3875" s="27">
        <v>0</v>
      </c>
      <c r="T3875" s="27">
        <v>250.97000000000003</v>
      </c>
      <c r="U3875" s="64">
        <f t="shared" si="303"/>
        <v>74.22</v>
      </c>
      <c r="V3875" s="65">
        <f t="shared" si="304"/>
        <v>325.19000000000005</v>
      </c>
    </row>
    <row r="3876" spans="1:22" x14ac:dyDescent="0.25">
      <c r="A3876" s="1" t="s">
        <v>3741</v>
      </c>
      <c r="B3876" t="s">
        <v>69</v>
      </c>
      <c r="C3876" t="s">
        <v>1843</v>
      </c>
      <c r="D3876" t="s">
        <v>1844</v>
      </c>
      <c r="E3876" t="s">
        <v>3</v>
      </c>
      <c r="F3876">
        <f t="shared" si="300"/>
        <v>7</v>
      </c>
      <c r="G3876" t="s">
        <v>3902</v>
      </c>
      <c r="H3876" t="s">
        <v>3782</v>
      </c>
      <c r="I3876" t="s">
        <v>3783</v>
      </c>
      <c r="J3876" t="s">
        <v>4397</v>
      </c>
      <c r="K3876" s="46">
        <v>0.79610000000000003</v>
      </c>
      <c r="L3876" s="27">
        <v>41.08</v>
      </c>
      <c r="M3876" s="27">
        <v>159.69999999999999</v>
      </c>
      <c r="N3876" s="27">
        <v>0</v>
      </c>
      <c r="O3876" s="70">
        <f t="shared" si="301"/>
        <v>200.77999999999997</v>
      </c>
      <c r="P3876" s="76">
        <v>0</v>
      </c>
      <c r="Q3876" s="66">
        <f t="shared" si="302"/>
        <v>0</v>
      </c>
      <c r="R3876" s="63">
        <v>1</v>
      </c>
      <c r="S3876" s="27">
        <v>0</v>
      </c>
      <c r="T3876" s="27">
        <v>200.77999999999997</v>
      </c>
      <c r="U3876" s="64">
        <f t="shared" si="303"/>
        <v>0</v>
      </c>
      <c r="V3876" s="65">
        <f t="shared" si="304"/>
        <v>200.77999999999997</v>
      </c>
    </row>
    <row r="3877" spans="1:22" x14ac:dyDescent="0.25">
      <c r="A3877" s="1" t="s">
        <v>3741</v>
      </c>
      <c r="B3877" t="s">
        <v>69</v>
      </c>
      <c r="C3877" t="s">
        <v>1843</v>
      </c>
      <c r="D3877" t="s">
        <v>1844</v>
      </c>
      <c r="E3877" t="s">
        <v>3</v>
      </c>
      <c r="F3877">
        <f t="shared" si="300"/>
        <v>7</v>
      </c>
      <c r="G3877" t="s">
        <v>3903</v>
      </c>
      <c r="H3877" t="s">
        <v>3782</v>
      </c>
      <c r="I3877" t="s">
        <v>3783</v>
      </c>
      <c r="J3877" t="s">
        <v>4397</v>
      </c>
      <c r="K3877" s="46">
        <v>1.5922000000000001</v>
      </c>
      <c r="L3877" s="27">
        <v>82.16</v>
      </c>
      <c r="M3877" s="27">
        <v>319.39999999999998</v>
      </c>
      <c r="N3877" s="27">
        <v>0</v>
      </c>
      <c r="O3877" s="70">
        <f t="shared" si="301"/>
        <v>401.55999999999995</v>
      </c>
      <c r="P3877" s="76">
        <v>0</v>
      </c>
      <c r="Q3877" s="66">
        <f t="shared" si="302"/>
        <v>0</v>
      </c>
      <c r="R3877" s="63">
        <v>1</v>
      </c>
      <c r="S3877" s="27">
        <v>0</v>
      </c>
      <c r="T3877" s="27">
        <v>401.55999999999995</v>
      </c>
      <c r="U3877" s="64">
        <f t="shared" si="303"/>
        <v>0</v>
      </c>
      <c r="V3877" s="65">
        <f t="shared" si="304"/>
        <v>401.55999999999995</v>
      </c>
    </row>
    <row r="3878" spans="1:22" x14ac:dyDescent="0.25">
      <c r="A3878" s="1" t="s">
        <v>3741</v>
      </c>
      <c r="B3878" t="s">
        <v>69</v>
      </c>
      <c r="C3878" t="s">
        <v>1843</v>
      </c>
      <c r="D3878" t="s">
        <v>1844</v>
      </c>
      <c r="E3878" t="s">
        <v>3</v>
      </c>
      <c r="F3878">
        <f t="shared" si="300"/>
        <v>7</v>
      </c>
      <c r="G3878" t="s">
        <v>3787</v>
      </c>
      <c r="H3878" t="s">
        <v>3782</v>
      </c>
      <c r="I3878" t="s">
        <v>3785</v>
      </c>
      <c r="J3878" t="s">
        <v>4397</v>
      </c>
      <c r="K3878" s="46">
        <v>0.79610000000000003</v>
      </c>
      <c r="L3878" s="27">
        <v>0</v>
      </c>
      <c r="M3878" s="27">
        <v>159.69999999999999</v>
      </c>
      <c r="N3878" s="27">
        <v>41.08</v>
      </c>
      <c r="O3878" s="70">
        <f t="shared" si="301"/>
        <v>200.77999999999997</v>
      </c>
      <c r="P3878" s="76">
        <v>1.445309964297306</v>
      </c>
      <c r="Q3878" s="66">
        <f t="shared" si="302"/>
        <v>59.37</v>
      </c>
      <c r="R3878" s="63">
        <v>1</v>
      </c>
      <c r="S3878" s="27">
        <v>0</v>
      </c>
      <c r="T3878" s="27">
        <v>200.77999999999997</v>
      </c>
      <c r="U3878" s="64">
        <f t="shared" si="303"/>
        <v>59.37</v>
      </c>
      <c r="V3878" s="65">
        <f t="shared" si="304"/>
        <v>260.14999999999998</v>
      </c>
    </row>
    <row r="3879" spans="1:22" x14ac:dyDescent="0.25">
      <c r="A3879" s="1" t="s">
        <v>3741</v>
      </c>
      <c r="B3879" t="s">
        <v>69</v>
      </c>
      <c r="C3879" t="s">
        <v>1845</v>
      </c>
      <c r="D3879" t="s">
        <v>1846</v>
      </c>
      <c r="E3879" t="s">
        <v>3</v>
      </c>
      <c r="F3879">
        <f t="shared" si="300"/>
        <v>7</v>
      </c>
      <c r="G3879" t="s">
        <v>3778</v>
      </c>
      <c r="H3879" t="s">
        <v>3779</v>
      </c>
      <c r="I3879" t="s">
        <v>3780</v>
      </c>
      <c r="J3879" t="s">
        <v>4397</v>
      </c>
      <c r="K3879" s="46">
        <v>1.2395</v>
      </c>
      <c r="L3879" s="27">
        <v>0</v>
      </c>
      <c r="M3879" s="27">
        <v>38.94</v>
      </c>
      <c r="N3879" s="27">
        <v>0</v>
      </c>
      <c r="O3879" s="70">
        <f t="shared" si="301"/>
        <v>38.94</v>
      </c>
      <c r="P3879" s="76">
        <v>0</v>
      </c>
      <c r="Q3879" s="66">
        <f t="shared" si="302"/>
        <v>0</v>
      </c>
      <c r="R3879" s="63">
        <v>0</v>
      </c>
      <c r="S3879" s="27">
        <v>0</v>
      </c>
      <c r="T3879" s="27">
        <v>38.94</v>
      </c>
      <c r="U3879" s="64">
        <f t="shared" si="303"/>
        <v>0</v>
      </c>
      <c r="V3879" s="65">
        <f t="shared" si="304"/>
        <v>38.94</v>
      </c>
    </row>
    <row r="3880" spans="1:22" x14ac:dyDescent="0.25">
      <c r="A3880" s="1" t="s">
        <v>3741</v>
      </c>
      <c r="B3880" t="s">
        <v>69</v>
      </c>
      <c r="C3880" t="s">
        <v>1845</v>
      </c>
      <c r="D3880" t="s">
        <v>1846</v>
      </c>
      <c r="E3880" t="s">
        <v>3</v>
      </c>
      <c r="F3880">
        <f t="shared" si="300"/>
        <v>7</v>
      </c>
      <c r="G3880" t="s">
        <v>3902</v>
      </c>
      <c r="H3880" t="s">
        <v>3782</v>
      </c>
      <c r="I3880" t="s">
        <v>3783</v>
      </c>
      <c r="J3880" t="s">
        <v>4397</v>
      </c>
      <c r="K3880" s="46">
        <v>1.4873000000000001</v>
      </c>
      <c r="L3880" s="27">
        <v>0</v>
      </c>
      <c r="M3880" s="27">
        <v>46.72</v>
      </c>
      <c r="N3880" s="27">
        <v>0</v>
      </c>
      <c r="O3880" s="70">
        <f t="shared" si="301"/>
        <v>46.72</v>
      </c>
      <c r="P3880" s="76">
        <v>0</v>
      </c>
      <c r="Q3880" s="66">
        <f t="shared" si="302"/>
        <v>0</v>
      </c>
      <c r="R3880" s="63">
        <v>0</v>
      </c>
      <c r="S3880" s="27">
        <v>0</v>
      </c>
      <c r="T3880" s="27">
        <v>46.72</v>
      </c>
      <c r="U3880" s="64">
        <f t="shared" si="303"/>
        <v>0</v>
      </c>
      <c r="V3880" s="65">
        <f t="shared" si="304"/>
        <v>46.72</v>
      </c>
    </row>
    <row r="3881" spans="1:22" x14ac:dyDescent="0.25">
      <c r="A3881" s="1" t="s">
        <v>3741</v>
      </c>
      <c r="B3881" t="s">
        <v>69</v>
      </c>
      <c r="C3881" t="s">
        <v>1847</v>
      </c>
      <c r="D3881" t="s">
        <v>1848</v>
      </c>
      <c r="E3881" t="s">
        <v>3</v>
      </c>
      <c r="F3881">
        <f t="shared" si="300"/>
        <v>7</v>
      </c>
      <c r="G3881" t="s">
        <v>3778</v>
      </c>
      <c r="H3881" t="s">
        <v>3779</v>
      </c>
      <c r="I3881" t="s">
        <v>3780</v>
      </c>
      <c r="J3881" t="s">
        <v>4397</v>
      </c>
      <c r="K3881" s="46">
        <v>1.2398</v>
      </c>
      <c r="L3881" s="27">
        <v>0</v>
      </c>
      <c r="M3881" s="27">
        <v>935.96</v>
      </c>
      <c r="N3881" s="27">
        <v>0</v>
      </c>
      <c r="O3881" s="70">
        <f t="shared" si="301"/>
        <v>935.96</v>
      </c>
      <c r="P3881" s="76">
        <v>0</v>
      </c>
      <c r="Q3881" s="66">
        <f t="shared" si="302"/>
        <v>0</v>
      </c>
      <c r="R3881" s="63">
        <v>0</v>
      </c>
      <c r="S3881" s="27">
        <v>0</v>
      </c>
      <c r="T3881" s="27">
        <v>935.96</v>
      </c>
      <c r="U3881" s="64">
        <f t="shared" si="303"/>
        <v>0</v>
      </c>
      <c r="V3881" s="65">
        <f t="shared" si="304"/>
        <v>935.96</v>
      </c>
    </row>
    <row r="3882" spans="1:22" x14ac:dyDescent="0.25">
      <c r="A3882" s="1" t="s">
        <v>3741</v>
      </c>
      <c r="B3882" t="s">
        <v>69</v>
      </c>
      <c r="C3882" t="s">
        <v>1847</v>
      </c>
      <c r="D3882" t="s">
        <v>1848</v>
      </c>
      <c r="E3882" t="s">
        <v>3</v>
      </c>
      <c r="F3882">
        <f t="shared" si="300"/>
        <v>7</v>
      </c>
      <c r="G3882" t="s">
        <v>3902</v>
      </c>
      <c r="H3882" t="s">
        <v>3782</v>
      </c>
      <c r="I3882" t="s">
        <v>3783</v>
      </c>
      <c r="J3882" t="s">
        <v>4397</v>
      </c>
      <c r="K3882" s="46">
        <v>0.48480000000000001</v>
      </c>
      <c r="L3882" s="27">
        <v>0</v>
      </c>
      <c r="M3882" s="27">
        <v>365.99</v>
      </c>
      <c r="N3882" s="27">
        <v>0</v>
      </c>
      <c r="O3882" s="70">
        <f t="shared" si="301"/>
        <v>365.99</v>
      </c>
      <c r="P3882" s="76">
        <v>0</v>
      </c>
      <c r="Q3882" s="66">
        <f t="shared" si="302"/>
        <v>0</v>
      </c>
      <c r="R3882" s="63">
        <v>0</v>
      </c>
      <c r="S3882" s="27">
        <v>0</v>
      </c>
      <c r="T3882" s="27">
        <v>365.99</v>
      </c>
      <c r="U3882" s="64">
        <f t="shared" si="303"/>
        <v>0</v>
      </c>
      <c r="V3882" s="65">
        <f t="shared" si="304"/>
        <v>365.99</v>
      </c>
    </row>
    <row r="3883" spans="1:22" x14ac:dyDescent="0.25">
      <c r="A3883" s="1" t="s">
        <v>3741</v>
      </c>
      <c r="B3883" t="s">
        <v>69</v>
      </c>
      <c r="C3883" t="s">
        <v>1847</v>
      </c>
      <c r="D3883" t="s">
        <v>1848</v>
      </c>
      <c r="E3883" t="s">
        <v>3</v>
      </c>
      <c r="F3883">
        <f t="shared" si="300"/>
        <v>7</v>
      </c>
      <c r="G3883" t="s">
        <v>3787</v>
      </c>
      <c r="H3883" t="s">
        <v>3782</v>
      </c>
      <c r="I3883" t="s">
        <v>3785</v>
      </c>
      <c r="J3883" t="s">
        <v>4397</v>
      </c>
      <c r="K3883" s="46">
        <v>1.9393</v>
      </c>
      <c r="L3883" s="27">
        <v>0</v>
      </c>
      <c r="M3883" s="27">
        <v>1464.03</v>
      </c>
      <c r="N3883" s="27">
        <v>0</v>
      </c>
      <c r="O3883" s="70">
        <f t="shared" si="301"/>
        <v>1464.03</v>
      </c>
      <c r="P3883" s="76">
        <v>0</v>
      </c>
      <c r="Q3883" s="66">
        <f t="shared" si="302"/>
        <v>0</v>
      </c>
      <c r="R3883" s="63">
        <v>0</v>
      </c>
      <c r="S3883" s="27">
        <v>0</v>
      </c>
      <c r="T3883" s="27">
        <v>1464.03</v>
      </c>
      <c r="U3883" s="64">
        <f t="shared" si="303"/>
        <v>0</v>
      </c>
      <c r="V3883" s="65">
        <f t="shared" si="304"/>
        <v>1464.03</v>
      </c>
    </row>
    <row r="3884" spans="1:22" x14ac:dyDescent="0.25">
      <c r="A3884" s="1" t="s">
        <v>3741</v>
      </c>
      <c r="B3884" t="s">
        <v>69</v>
      </c>
      <c r="C3884" t="s">
        <v>1849</v>
      </c>
      <c r="D3884" t="s">
        <v>584</v>
      </c>
      <c r="E3884" t="s">
        <v>3</v>
      </c>
      <c r="F3884">
        <f t="shared" si="300"/>
        <v>7</v>
      </c>
      <c r="G3884" t="s">
        <v>3778</v>
      </c>
      <c r="H3884" t="s">
        <v>3779</v>
      </c>
      <c r="I3884" t="s">
        <v>3780</v>
      </c>
      <c r="J3884" t="s">
        <v>4397</v>
      </c>
      <c r="K3884" s="46">
        <v>1.25</v>
      </c>
      <c r="L3884" s="27">
        <v>0</v>
      </c>
      <c r="M3884" s="27">
        <v>415.64</v>
      </c>
      <c r="N3884" s="27">
        <v>0</v>
      </c>
      <c r="O3884" s="70">
        <f t="shared" si="301"/>
        <v>415.64</v>
      </c>
      <c r="P3884" s="76">
        <v>0</v>
      </c>
      <c r="Q3884" s="66">
        <f t="shared" si="302"/>
        <v>0</v>
      </c>
      <c r="R3884" s="63">
        <v>0</v>
      </c>
      <c r="S3884" s="27">
        <v>0</v>
      </c>
      <c r="T3884" s="27">
        <v>415.64</v>
      </c>
      <c r="U3884" s="64">
        <f t="shared" si="303"/>
        <v>0</v>
      </c>
      <c r="V3884" s="65">
        <f t="shared" si="304"/>
        <v>415.64</v>
      </c>
    </row>
    <row r="3885" spans="1:22" x14ac:dyDescent="0.25">
      <c r="A3885" s="1" t="s">
        <v>3741</v>
      </c>
      <c r="B3885" t="s">
        <v>69</v>
      </c>
      <c r="C3885" t="s">
        <v>1849</v>
      </c>
      <c r="D3885" t="s">
        <v>584</v>
      </c>
      <c r="E3885" t="s">
        <v>3</v>
      </c>
      <c r="F3885">
        <f t="shared" si="300"/>
        <v>7</v>
      </c>
      <c r="G3885" t="s">
        <v>3902</v>
      </c>
      <c r="H3885" t="s">
        <v>3782</v>
      </c>
      <c r="I3885" t="s">
        <v>3783</v>
      </c>
      <c r="J3885" t="s">
        <v>4397</v>
      </c>
      <c r="K3885" s="46">
        <v>0.99480000000000002</v>
      </c>
      <c r="L3885" s="27">
        <v>0</v>
      </c>
      <c r="M3885" s="27">
        <v>330.78</v>
      </c>
      <c r="N3885" s="27">
        <v>0</v>
      </c>
      <c r="O3885" s="70">
        <f t="shared" si="301"/>
        <v>330.78</v>
      </c>
      <c r="P3885" s="76">
        <v>0</v>
      </c>
      <c r="Q3885" s="66">
        <f t="shared" si="302"/>
        <v>0</v>
      </c>
      <c r="R3885" s="63">
        <v>0</v>
      </c>
      <c r="S3885" s="27">
        <v>0</v>
      </c>
      <c r="T3885" s="27">
        <v>330.78</v>
      </c>
      <c r="U3885" s="64">
        <f t="shared" si="303"/>
        <v>0</v>
      </c>
      <c r="V3885" s="65">
        <f t="shared" si="304"/>
        <v>330.78</v>
      </c>
    </row>
    <row r="3886" spans="1:22" x14ac:dyDescent="0.25">
      <c r="A3886" s="1" t="s">
        <v>3741</v>
      </c>
      <c r="B3886" t="s">
        <v>69</v>
      </c>
      <c r="C3886" t="s">
        <v>1849</v>
      </c>
      <c r="D3886" t="s">
        <v>584</v>
      </c>
      <c r="E3886" t="s">
        <v>3</v>
      </c>
      <c r="F3886">
        <f t="shared" si="300"/>
        <v>7</v>
      </c>
      <c r="G3886" t="s">
        <v>3787</v>
      </c>
      <c r="H3886" t="s">
        <v>3782</v>
      </c>
      <c r="I3886" t="s">
        <v>3785</v>
      </c>
      <c r="J3886" t="s">
        <v>4397</v>
      </c>
      <c r="K3886" s="46">
        <v>1.9947999999999999</v>
      </c>
      <c r="L3886" s="27">
        <v>0</v>
      </c>
      <c r="M3886" s="27">
        <v>663.29</v>
      </c>
      <c r="N3886" s="27">
        <v>0</v>
      </c>
      <c r="O3886" s="70">
        <f t="shared" si="301"/>
        <v>663.29</v>
      </c>
      <c r="P3886" s="76">
        <v>0</v>
      </c>
      <c r="Q3886" s="66">
        <f t="shared" si="302"/>
        <v>0</v>
      </c>
      <c r="R3886" s="63">
        <v>0</v>
      </c>
      <c r="S3886" s="27">
        <v>0</v>
      </c>
      <c r="T3886" s="27">
        <v>663.29</v>
      </c>
      <c r="U3886" s="64">
        <f t="shared" si="303"/>
        <v>0</v>
      </c>
      <c r="V3886" s="65">
        <f t="shared" si="304"/>
        <v>663.29</v>
      </c>
    </row>
    <row r="3887" spans="1:22" x14ac:dyDescent="0.25">
      <c r="A3887" s="1" t="s">
        <v>3741</v>
      </c>
      <c r="B3887" t="s">
        <v>69</v>
      </c>
      <c r="C3887" t="s">
        <v>1850</v>
      </c>
      <c r="D3887" t="s">
        <v>651</v>
      </c>
      <c r="E3887" t="s">
        <v>3</v>
      </c>
      <c r="F3887">
        <f t="shared" si="300"/>
        <v>7</v>
      </c>
      <c r="G3887" t="s">
        <v>3778</v>
      </c>
      <c r="H3887" t="s">
        <v>3779</v>
      </c>
      <c r="I3887" t="s">
        <v>3780</v>
      </c>
      <c r="J3887" t="s">
        <v>4397</v>
      </c>
      <c r="K3887" s="46">
        <v>1.2437</v>
      </c>
      <c r="L3887" s="27">
        <v>8.8699999999999992</v>
      </c>
      <c r="M3887" s="27">
        <v>0</v>
      </c>
      <c r="N3887" s="27">
        <v>339.24</v>
      </c>
      <c r="O3887" s="70">
        <f t="shared" si="301"/>
        <v>348.11</v>
      </c>
      <c r="P3887" s="76">
        <v>1.4452599929253627</v>
      </c>
      <c r="Q3887" s="66">
        <f t="shared" si="302"/>
        <v>490.29</v>
      </c>
      <c r="R3887" s="63">
        <v>1</v>
      </c>
      <c r="S3887" s="27">
        <v>0</v>
      </c>
      <c r="T3887" s="27">
        <v>348.11</v>
      </c>
      <c r="U3887" s="64">
        <f t="shared" si="303"/>
        <v>490.29</v>
      </c>
      <c r="V3887" s="65">
        <f t="shared" si="304"/>
        <v>838.40000000000009</v>
      </c>
    </row>
    <row r="3888" spans="1:22" x14ac:dyDescent="0.25">
      <c r="A3888" s="1" t="s">
        <v>3741</v>
      </c>
      <c r="B3888" t="s">
        <v>69</v>
      </c>
      <c r="C3888" t="s">
        <v>1850</v>
      </c>
      <c r="D3888" t="s">
        <v>651</v>
      </c>
      <c r="E3888" t="s">
        <v>3</v>
      </c>
      <c r="F3888">
        <f t="shared" si="300"/>
        <v>7</v>
      </c>
      <c r="G3888" t="s">
        <v>3902</v>
      </c>
      <c r="H3888" t="s">
        <v>3782</v>
      </c>
      <c r="I3888" t="s">
        <v>3783</v>
      </c>
      <c r="J3888" t="s">
        <v>4397</v>
      </c>
      <c r="K3888" s="46">
        <v>0.99339999999999995</v>
      </c>
      <c r="L3888" s="27">
        <v>278.05</v>
      </c>
      <c r="M3888" s="27">
        <v>0</v>
      </c>
      <c r="N3888" s="27">
        <v>0</v>
      </c>
      <c r="O3888" s="70">
        <f t="shared" si="301"/>
        <v>278.05</v>
      </c>
      <c r="P3888" s="76">
        <v>0</v>
      </c>
      <c r="Q3888" s="66">
        <f t="shared" si="302"/>
        <v>0</v>
      </c>
      <c r="R3888" s="63">
        <v>1</v>
      </c>
      <c r="S3888" s="27">
        <v>0</v>
      </c>
      <c r="T3888" s="27">
        <v>278.05</v>
      </c>
      <c r="U3888" s="64">
        <f t="shared" si="303"/>
        <v>0</v>
      </c>
      <c r="V3888" s="65">
        <f t="shared" si="304"/>
        <v>278.05</v>
      </c>
    </row>
    <row r="3889" spans="1:22" x14ac:dyDescent="0.25">
      <c r="A3889" s="1" t="s">
        <v>3741</v>
      </c>
      <c r="B3889" t="s">
        <v>69</v>
      </c>
      <c r="C3889" t="s">
        <v>1851</v>
      </c>
      <c r="D3889" t="s">
        <v>1852</v>
      </c>
      <c r="E3889" t="s">
        <v>3</v>
      </c>
      <c r="F3889">
        <f t="shared" si="300"/>
        <v>7</v>
      </c>
      <c r="G3889" t="s">
        <v>3778</v>
      </c>
      <c r="H3889" t="s">
        <v>3779</v>
      </c>
      <c r="I3889" t="s">
        <v>3780</v>
      </c>
      <c r="J3889" t="s">
        <v>4397</v>
      </c>
      <c r="K3889" s="46">
        <v>0.91600000000000004</v>
      </c>
      <c r="L3889" s="27">
        <v>0</v>
      </c>
      <c r="M3889" s="27">
        <v>0</v>
      </c>
      <c r="N3889" s="27">
        <v>0</v>
      </c>
      <c r="O3889" s="70">
        <f t="shared" si="301"/>
        <v>0</v>
      </c>
      <c r="P3889" s="76">
        <v>0</v>
      </c>
      <c r="Q3889" s="66">
        <f t="shared" si="302"/>
        <v>0</v>
      </c>
      <c r="R3889" s="63">
        <v>0</v>
      </c>
      <c r="S3889" s="27">
        <v>0</v>
      </c>
      <c r="T3889" s="27">
        <v>0</v>
      </c>
      <c r="U3889" s="64">
        <f t="shared" si="303"/>
        <v>0</v>
      </c>
      <c r="V3889" s="65">
        <f t="shared" si="304"/>
        <v>0</v>
      </c>
    </row>
    <row r="3890" spans="1:22" x14ac:dyDescent="0.25">
      <c r="A3890" s="1" t="s">
        <v>3741</v>
      </c>
      <c r="B3890" t="s">
        <v>69</v>
      </c>
      <c r="C3890" t="s">
        <v>1851</v>
      </c>
      <c r="D3890" t="s">
        <v>1852</v>
      </c>
      <c r="E3890" t="s">
        <v>3</v>
      </c>
      <c r="F3890">
        <f t="shared" si="300"/>
        <v>7</v>
      </c>
      <c r="G3890" t="s">
        <v>3923</v>
      </c>
      <c r="H3890" t="s">
        <v>3782</v>
      </c>
      <c r="I3890" t="s">
        <v>3785</v>
      </c>
      <c r="J3890" t="s">
        <v>4397</v>
      </c>
      <c r="K3890" s="46">
        <v>0.36099999999999999</v>
      </c>
      <c r="L3890" s="27">
        <v>0</v>
      </c>
      <c r="M3890" s="27">
        <v>0</v>
      </c>
      <c r="N3890" s="27">
        <v>0</v>
      </c>
      <c r="O3890" s="70">
        <f t="shared" si="301"/>
        <v>0</v>
      </c>
      <c r="P3890" s="76">
        <v>0</v>
      </c>
      <c r="Q3890" s="66">
        <f t="shared" si="302"/>
        <v>0</v>
      </c>
      <c r="R3890" s="63">
        <v>0</v>
      </c>
      <c r="S3890" s="27">
        <v>0</v>
      </c>
      <c r="T3890" s="27">
        <v>0</v>
      </c>
      <c r="U3890" s="64">
        <f t="shared" si="303"/>
        <v>0</v>
      </c>
      <c r="V3890" s="65">
        <f t="shared" si="304"/>
        <v>0</v>
      </c>
    </row>
    <row r="3891" spans="1:22" x14ac:dyDescent="0.25">
      <c r="A3891" s="1" t="s">
        <v>3741</v>
      </c>
      <c r="B3891" t="s">
        <v>69</v>
      </c>
      <c r="C3891" t="s">
        <v>1851</v>
      </c>
      <c r="D3891" t="s">
        <v>1852</v>
      </c>
      <c r="E3891" t="s">
        <v>3</v>
      </c>
      <c r="F3891">
        <f t="shared" si="300"/>
        <v>7</v>
      </c>
      <c r="G3891" t="s">
        <v>3787</v>
      </c>
      <c r="H3891" t="s">
        <v>3782</v>
      </c>
      <c r="I3891" t="s">
        <v>3785</v>
      </c>
      <c r="J3891" t="s">
        <v>4397</v>
      </c>
      <c r="K3891" s="46">
        <v>1.4656</v>
      </c>
      <c r="L3891" s="27">
        <v>0</v>
      </c>
      <c r="M3891" s="27">
        <v>0</v>
      </c>
      <c r="N3891" s="27">
        <v>0</v>
      </c>
      <c r="O3891" s="70">
        <f t="shared" si="301"/>
        <v>0</v>
      </c>
      <c r="P3891" s="76">
        <v>0</v>
      </c>
      <c r="Q3891" s="66">
        <f t="shared" si="302"/>
        <v>0</v>
      </c>
      <c r="R3891" s="63">
        <v>0</v>
      </c>
      <c r="S3891" s="27">
        <v>0</v>
      </c>
      <c r="T3891" s="27">
        <v>0</v>
      </c>
      <c r="U3891" s="64">
        <f t="shared" si="303"/>
        <v>0</v>
      </c>
      <c r="V3891" s="65">
        <f t="shared" si="304"/>
        <v>0</v>
      </c>
    </row>
    <row r="3892" spans="1:22" x14ac:dyDescent="0.25">
      <c r="A3892" s="1" t="s">
        <v>3741</v>
      </c>
      <c r="B3892" t="s">
        <v>69</v>
      </c>
      <c r="C3892" t="s">
        <v>1853</v>
      </c>
      <c r="D3892" t="s">
        <v>1854</v>
      </c>
      <c r="E3892" t="s">
        <v>3</v>
      </c>
      <c r="F3892">
        <f t="shared" si="300"/>
        <v>7</v>
      </c>
      <c r="G3892" t="s">
        <v>3778</v>
      </c>
      <c r="H3892" t="s">
        <v>3779</v>
      </c>
      <c r="I3892" t="s">
        <v>3780</v>
      </c>
      <c r="J3892" t="s">
        <v>4397</v>
      </c>
      <c r="K3892" s="46">
        <v>1.25</v>
      </c>
      <c r="L3892" s="27">
        <v>0</v>
      </c>
      <c r="M3892" s="27">
        <v>124.45</v>
      </c>
      <c r="N3892" s="27">
        <v>0</v>
      </c>
      <c r="O3892" s="70">
        <f t="shared" si="301"/>
        <v>124.45</v>
      </c>
      <c r="P3892" s="76">
        <v>0</v>
      </c>
      <c r="Q3892" s="66">
        <f t="shared" si="302"/>
        <v>0</v>
      </c>
      <c r="R3892" s="63">
        <v>0</v>
      </c>
      <c r="S3892" s="27">
        <v>0</v>
      </c>
      <c r="T3892" s="27">
        <v>124.45</v>
      </c>
      <c r="U3892" s="64">
        <f t="shared" si="303"/>
        <v>0</v>
      </c>
      <c r="V3892" s="65">
        <f t="shared" si="304"/>
        <v>124.45</v>
      </c>
    </row>
    <row r="3893" spans="1:22" x14ac:dyDescent="0.25">
      <c r="A3893" s="1" t="s">
        <v>3741</v>
      </c>
      <c r="B3893" t="s">
        <v>69</v>
      </c>
      <c r="C3893" t="s">
        <v>1853</v>
      </c>
      <c r="D3893" t="s">
        <v>1854</v>
      </c>
      <c r="E3893" t="s">
        <v>3</v>
      </c>
      <c r="F3893">
        <f t="shared" si="300"/>
        <v>7</v>
      </c>
      <c r="G3893" t="s">
        <v>3903</v>
      </c>
      <c r="H3893" t="s">
        <v>3782</v>
      </c>
      <c r="I3893" t="s">
        <v>3783</v>
      </c>
      <c r="J3893" t="s">
        <v>4397</v>
      </c>
      <c r="K3893" s="46">
        <v>1.9894000000000001</v>
      </c>
      <c r="L3893" s="27">
        <v>0</v>
      </c>
      <c r="M3893" s="27">
        <v>198.06</v>
      </c>
      <c r="N3893" s="27">
        <v>0</v>
      </c>
      <c r="O3893" s="70">
        <f t="shared" si="301"/>
        <v>198.06</v>
      </c>
      <c r="P3893" s="76">
        <v>0</v>
      </c>
      <c r="Q3893" s="66">
        <f t="shared" si="302"/>
        <v>0</v>
      </c>
      <c r="R3893" s="63">
        <v>0</v>
      </c>
      <c r="S3893" s="27">
        <v>0</v>
      </c>
      <c r="T3893" s="27">
        <v>198.06</v>
      </c>
      <c r="U3893" s="64">
        <f t="shared" si="303"/>
        <v>0</v>
      </c>
      <c r="V3893" s="65">
        <f t="shared" si="304"/>
        <v>198.06</v>
      </c>
    </row>
    <row r="3894" spans="1:22" x14ac:dyDescent="0.25">
      <c r="A3894" s="1" t="s">
        <v>3741</v>
      </c>
      <c r="B3894" t="s">
        <v>69</v>
      </c>
      <c r="C3894" t="s">
        <v>1855</v>
      </c>
      <c r="D3894" t="s">
        <v>1856</v>
      </c>
      <c r="E3894" t="s">
        <v>3</v>
      </c>
      <c r="F3894">
        <f t="shared" si="300"/>
        <v>7</v>
      </c>
      <c r="G3894" t="s">
        <v>3778</v>
      </c>
      <c r="H3894" t="s">
        <v>3779</v>
      </c>
      <c r="I3894" t="s">
        <v>3780</v>
      </c>
      <c r="J3894" t="s">
        <v>4397</v>
      </c>
      <c r="K3894" s="46">
        <v>1.2444999999999999</v>
      </c>
      <c r="L3894" s="27">
        <v>0</v>
      </c>
      <c r="M3894" s="27">
        <v>316.85000000000002</v>
      </c>
      <c r="N3894" s="27">
        <v>42.31</v>
      </c>
      <c r="O3894" s="70">
        <f t="shared" si="301"/>
        <v>359.16</v>
      </c>
      <c r="P3894" s="76">
        <v>1.4452848026471283</v>
      </c>
      <c r="Q3894" s="66">
        <f t="shared" si="302"/>
        <v>61.15</v>
      </c>
      <c r="R3894" s="63">
        <v>1</v>
      </c>
      <c r="S3894" s="27">
        <v>0</v>
      </c>
      <c r="T3894" s="27">
        <v>359.16</v>
      </c>
      <c r="U3894" s="64">
        <f t="shared" si="303"/>
        <v>61.15</v>
      </c>
      <c r="V3894" s="65">
        <f t="shared" si="304"/>
        <v>420.31</v>
      </c>
    </row>
    <row r="3895" spans="1:22" x14ac:dyDescent="0.25">
      <c r="A3895" s="1" t="s">
        <v>3741</v>
      </c>
      <c r="B3895" t="s">
        <v>69</v>
      </c>
      <c r="C3895" t="s">
        <v>1855</v>
      </c>
      <c r="D3895" t="s">
        <v>1856</v>
      </c>
      <c r="E3895" t="s">
        <v>3</v>
      </c>
      <c r="F3895">
        <f t="shared" si="300"/>
        <v>7</v>
      </c>
      <c r="G3895" t="s">
        <v>3902</v>
      </c>
      <c r="H3895" t="s">
        <v>3782</v>
      </c>
      <c r="I3895" t="s">
        <v>3783</v>
      </c>
      <c r="J3895" t="s">
        <v>4397</v>
      </c>
      <c r="K3895" s="46">
        <v>0.99560000000000004</v>
      </c>
      <c r="L3895" s="27">
        <v>33.85</v>
      </c>
      <c r="M3895" s="27">
        <v>253.48</v>
      </c>
      <c r="N3895" s="27">
        <v>0</v>
      </c>
      <c r="O3895" s="70">
        <f t="shared" si="301"/>
        <v>287.33</v>
      </c>
      <c r="P3895" s="76">
        <v>0</v>
      </c>
      <c r="Q3895" s="66">
        <f t="shared" si="302"/>
        <v>0</v>
      </c>
      <c r="R3895" s="63">
        <v>1</v>
      </c>
      <c r="S3895" s="27">
        <v>0</v>
      </c>
      <c r="T3895" s="27">
        <v>287.33</v>
      </c>
      <c r="U3895" s="64">
        <f t="shared" si="303"/>
        <v>0</v>
      </c>
      <c r="V3895" s="65">
        <f t="shared" si="304"/>
        <v>287.33</v>
      </c>
    </row>
    <row r="3896" spans="1:22" x14ac:dyDescent="0.25">
      <c r="A3896" s="1" t="s">
        <v>3741</v>
      </c>
      <c r="B3896" t="s">
        <v>69</v>
      </c>
      <c r="C3896" t="s">
        <v>1857</v>
      </c>
      <c r="D3896" t="s">
        <v>1858</v>
      </c>
      <c r="E3896" t="s">
        <v>3</v>
      </c>
      <c r="F3896">
        <f t="shared" si="300"/>
        <v>7</v>
      </c>
      <c r="G3896" t="s">
        <v>3778</v>
      </c>
      <c r="H3896" t="s">
        <v>3779</v>
      </c>
      <c r="I3896" t="s">
        <v>3780</v>
      </c>
      <c r="J3896" t="s">
        <v>4397</v>
      </c>
      <c r="K3896" s="46">
        <v>1.2121999999999999</v>
      </c>
      <c r="L3896" s="27">
        <v>0</v>
      </c>
      <c r="M3896" s="27">
        <v>28.37</v>
      </c>
      <c r="N3896" s="27">
        <v>0</v>
      </c>
      <c r="O3896" s="70">
        <f t="shared" si="301"/>
        <v>28.37</v>
      </c>
      <c r="P3896" s="76">
        <v>0</v>
      </c>
      <c r="Q3896" s="66">
        <f t="shared" si="302"/>
        <v>0</v>
      </c>
      <c r="R3896" s="63">
        <v>0</v>
      </c>
      <c r="S3896" s="27">
        <v>0</v>
      </c>
      <c r="T3896" s="27">
        <v>28.37</v>
      </c>
      <c r="U3896" s="64">
        <f t="shared" si="303"/>
        <v>0</v>
      </c>
      <c r="V3896" s="65">
        <f t="shared" si="304"/>
        <v>28.37</v>
      </c>
    </row>
    <row r="3897" spans="1:22" x14ac:dyDescent="0.25">
      <c r="A3897" s="1" t="s">
        <v>3741</v>
      </c>
      <c r="B3897" t="s">
        <v>69</v>
      </c>
      <c r="C3897" t="s">
        <v>1857</v>
      </c>
      <c r="D3897" t="s">
        <v>1858</v>
      </c>
      <c r="E3897" t="s">
        <v>3</v>
      </c>
      <c r="F3897">
        <f t="shared" si="300"/>
        <v>7</v>
      </c>
      <c r="G3897" t="s">
        <v>3902</v>
      </c>
      <c r="H3897" t="s">
        <v>3782</v>
      </c>
      <c r="I3897" t="s">
        <v>3783</v>
      </c>
      <c r="J3897" t="s">
        <v>4397</v>
      </c>
      <c r="K3897" s="46">
        <v>0.9698</v>
      </c>
      <c r="L3897" s="27">
        <v>0</v>
      </c>
      <c r="M3897" s="27">
        <v>22.69</v>
      </c>
      <c r="N3897" s="27">
        <v>0</v>
      </c>
      <c r="O3897" s="70">
        <f t="shared" si="301"/>
        <v>22.69</v>
      </c>
      <c r="P3897" s="76">
        <v>0</v>
      </c>
      <c r="Q3897" s="66">
        <f t="shared" si="302"/>
        <v>0</v>
      </c>
      <c r="R3897" s="63">
        <v>0</v>
      </c>
      <c r="S3897" s="27">
        <v>0</v>
      </c>
      <c r="T3897" s="27">
        <v>22.69</v>
      </c>
      <c r="U3897" s="64">
        <f t="shared" si="303"/>
        <v>0</v>
      </c>
      <c r="V3897" s="65">
        <f t="shared" si="304"/>
        <v>22.69</v>
      </c>
    </row>
    <row r="3898" spans="1:22" x14ac:dyDescent="0.25">
      <c r="A3898" s="1" t="s">
        <v>3741</v>
      </c>
      <c r="B3898" t="s">
        <v>69</v>
      </c>
      <c r="C3898" t="s">
        <v>1857</v>
      </c>
      <c r="D3898" t="s">
        <v>1858</v>
      </c>
      <c r="E3898" t="s">
        <v>3</v>
      </c>
      <c r="F3898">
        <f t="shared" si="300"/>
        <v>7</v>
      </c>
      <c r="G3898" t="s">
        <v>3787</v>
      </c>
      <c r="H3898" t="s">
        <v>3782</v>
      </c>
      <c r="I3898" t="s">
        <v>3785</v>
      </c>
      <c r="J3898" t="s">
        <v>4397</v>
      </c>
      <c r="K3898" s="46">
        <v>0.9698</v>
      </c>
      <c r="L3898" s="27">
        <v>0</v>
      </c>
      <c r="M3898" s="27">
        <v>22.69</v>
      </c>
      <c r="N3898" s="27">
        <v>0</v>
      </c>
      <c r="O3898" s="70">
        <f t="shared" si="301"/>
        <v>22.69</v>
      </c>
      <c r="P3898" s="76">
        <v>0</v>
      </c>
      <c r="Q3898" s="66">
        <f t="shared" si="302"/>
        <v>0</v>
      </c>
      <c r="R3898" s="63">
        <v>0</v>
      </c>
      <c r="S3898" s="27">
        <v>0</v>
      </c>
      <c r="T3898" s="27">
        <v>22.69</v>
      </c>
      <c r="U3898" s="64">
        <f t="shared" si="303"/>
        <v>0</v>
      </c>
      <c r="V3898" s="65">
        <f t="shared" si="304"/>
        <v>22.69</v>
      </c>
    </row>
    <row r="3899" spans="1:22" x14ac:dyDescent="0.25">
      <c r="A3899" s="1" t="s">
        <v>3741</v>
      </c>
      <c r="B3899" t="s">
        <v>69</v>
      </c>
      <c r="C3899" t="s">
        <v>1859</v>
      </c>
      <c r="D3899" t="s">
        <v>1860</v>
      </c>
      <c r="E3899" t="s">
        <v>3</v>
      </c>
      <c r="F3899">
        <f t="shared" si="300"/>
        <v>7</v>
      </c>
      <c r="G3899" t="s">
        <v>3778</v>
      </c>
      <c r="H3899" t="s">
        <v>3779</v>
      </c>
      <c r="I3899" t="s">
        <v>3780</v>
      </c>
      <c r="J3899" t="s">
        <v>4397</v>
      </c>
      <c r="K3899" s="46">
        <v>1.2393000000000001</v>
      </c>
      <c r="L3899" s="27">
        <v>0</v>
      </c>
      <c r="M3899" s="27">
        <v>219.98</v>
      </c>
      <c r="N3899" s="27">
        <v>437.23</v>
      </c>
      <c r="O3899" s="70">
        <f t="shared" si="301"/>
        <v>657.21</v>
      </c>
      <c r="P3899" s="76">
        <v>1.445258301933303</v>
      </c>
      <c r="Q3899" s="66">
        <f t="shared" si="302"/>
        <v>631.91</v>
      </c>
      <c r="R3899" s="63">
        <v>1</v>
      </c>
      <c r="S3899" s="27">
        <v>0</v>
      </c>
      <c r="T3899" s="27">
        <v>657.20999999999992</v>
      </c>
      <c r="U3899" s="64">
        <f t="shared" si="303"/>
        <v>631.91</v>
      </c>
      <c r="V3899" s="65">
        <f t="shared" si="304"/>
        <v>1289.1199999999999</v>
      </c>
    </row>
    <row r="3900" spans="1:22" x14ac:dyDescent="0.25">
      <c r="A3900" s="1" t="s">
        <v>3741</v>
      </c>
      <c r="B3900" t="s">
        <v>69</v>
      </c>
      <c r="C3900" t="s">
        <v>1859</v>
      </c>
      <c r="D3900" t="s">
        <v>1860</v>
      </c>
      <c r="E3900" t="s">
        <v>3</v>
      </c>
      <c r="F3900">
        <f t="shared" si="300"/>
        <v>7</v>
      </c>
      <c r="G3900" t="s">
        <v>3923</v>
      </c>
      <c r="H3900" t="s">
        <v>3782</v>
      </c>
      <c r="I3900" t="s">
        <v>3785</v>
      </c>
      <c r="J3900" t="s">
        <v>4397</v>
      </c>
      <c r="K3900" s="46">
        <v>0.34610000000000002</v>
      </c>
      <c r="L3900" s="27">
        <v>0</v>
      </c>
      <c r="M3900" s="27">
        <v>61.43</v>
      </c>
      <c r="N3900" s="27">
        <v>122.1</v>
      </c>
      <c r="O3900" s="70">
        <f t="shared" si="301"/>
        <v>183.53</v>
      </c>
      <c r="P3900" s="76">
        <v>1.445258301933303</v>
      </c>
      <c r="Q3900" s="66">
        <f t="shared" si="302"/>
        <v>176.47</v>
      </c>
      <c r="R3900" s="63">
        <v>1</v>
      </c>
      <c r="S3900" s="27">
        <v>0</v>
      </c>
      <c r="T3900" s="27">
        <v>183.53</v>
      </c>
      <c r="U3900" s="64">
        <f t="shared" si="303"/>
        <v>176.47</v>
      </c>
      <c r="V3900" s="65">
        <f t="shared" si="304"/>
        <v>360</v>
      </c>
    </row>
    <row r="3901" spans="1:22" x14ac:dyDescent="0.25">
      <c r="A3901" s="1" t="s">
        <v>3741</v>
      </c>
      <c r="B3901" t="s">
        <v>69</v>
      </c>
      <c r="C3901" t="s">
        <v>1859</v>
      </c>
      <c r="D3901" t="s">
        <v>1860</v>
      </c>
      <c r="E3901" t="s">
        <v>3</v>
      </c>
      <c r="F3901">
        <f t="shared" si="300"/>
        <v>7</v>
      </c>
      <c r="G3901" t="s">
        <v>3902</v>
      </c>
      <c r="H3901" t="s">
        <v>3782</v>
      </c>
      <c r="I3901" t="s">
        <v>3783</v>
      </c>
      <c r="J3901" t="s">
        <v>4397</v>
      </c>
      <c r="K3901" s="46">
        <v>0.98929999999999996</v>
      </c>
      <c r="L3901" s="27">
        <v>349.03</v>
      </c>
      <c r="M3901" s="27">
        <v>175.6</v>
      </c>
      <c r="N3901" s="27">
        <v>0</v>
      </c>
      <c r="O3901" s="70">
        <f t="shared" si="301"/>
        <v>524.63</v>
      </c>
      <c r="P3901" s="76">
        <v>0</v>
      </c>
      <c r="Q3901" s="66">
        <f t="shared" si="302"/>
        <v>0</v>
      </c>
      <c r="R3901" s="63">
        <v>1</v>
      </c>
      <c r="S3901" s="27">
        <v>0</v>
      </c>
      <c r="T3901" s="27">
        <v>524.63</v>
      </c>
      <c r="U3901" s="64">
        <f t="shared" si="303"/>
        <v>0</v>
      </c>
      <c r="V3901" s="65">
        <f t="shared" si="304"/>
        <v>524.63</v>
      </c>
    </row>
    <row r="3902" spans="1:22" x14ac:dyDescent="0.25">
      <c r="A3902" s="1" t="s">
        <v>3741</v>
      </c>
      <c r="B3902" t="s">
        <v>69</v>
      </c>
      <c r="C3902" t="s">
        <v>1859</v>
      </c>
      <c r="D3902" t="s">
        <v>1860</v>
      </c>
      <c r="E3902" t="s">
        <v>3</v>
      </c>
      <c r="F3902">
        <f t="shared" si="300"/>
        <v>7</v>
      </c>
      <c r="G3902" t="s">
        <v>3784</v>
      </c>
      <c r="H3902" t="s">
        <v>3782</v>
      </c>
      <c r="I3902" t="s">
        <v>3785</v>
      </c>
      <c r="J3902" t="s">
        <v>4397</v>
      </c>
      <c r="K3902" s="46">
        <v>0.82930000000000004</v>
      </c>
      <c r="L3902" s="27">
        <v>0</v>
      </c>
      <c r="M3902" s="27">
        <v>147.19999999999999</v>
      </c>
      <c r="N3902" s="27">
        <v>292.58</v>
      </c>
      <c r="O3902" s="70">
        <f t="shared" si="301"/>
        <v>439.78</v>
      </c>
      <c r="P3902" s="76">
        <v>1.445258301933303</v>
      </c>
      <c r="Q3902" s="66">
        <f t="shared" si="302"/>
        <v>422.85</v>
      </c>
      <c r="R3902" s="63">
        <v>1</v>
      </c>
      <c r="S3902" s="27">
        <v>0</v>
      </c>
      <c r="T3902" s="27">
        <v>439.78</v>
      </c>
      <c r="U3902" s="64">
        <f t="shared" si="303"/>
        <v>422.85</v>
      </c>
      <c r="V3902" s="65">
        <f t="shared" si="304"/>
        <v>862.63</v>
      </c>
    </row>
    <row r="3903" spans="1:22" x14ac:dyDescent="0.25">
      <c r="A3903" s="1" t="s">
        <v>3741</v>
      </c>
      <c r="B3903" t="s">
        <v>69</v>
      </c>
      <c r="C3903" t="s">
        <v>1861</v>
      </c>
      <c r="D3903" t="s">
        <v>1472</v>
      </c>
      <c r="E3903" t="s">
        <v>3</v>
      </c>
      <c r="F3903">
        <f t="shared" si="300"/>
        <v>7</v>
      </c>
      <c r="G3903" t="s">
        <v>3778</v>
      </c>
      <c r="H3903" t="s">
        <v>3779</v>
      </c>
      <c r="I3903" t="s">
        <v>3780</v>
      </c>
      <c r="J3903" t="s">
        <v>4397</v>
      </c>
      <c r="K3903" s="46">
        <v>0.64570000000000005</v>
      </c>
      <c r="L3903" s="27">
        <v>0</v>
      </c>
      <c r="M3903" s="27">
        <v>167.69</v>
      </c>
      <c r="N3903" s="27">
        <v>553.88</v>
      </c>
      <c r="O3903" s="70">
        <f t="shared" si="301"/>
        <v>721.56999999999994</v>
      </c>
      <c r="P3903" s="76">
        <v>1.4452630774892889</v>
      </c>
      <c r="Q3903" s="66">
        <f t="shared" si="302"/>
        <v>800.5</v>
      </c>
      <c r="R3903" s="63">
        <v>1</v>
      </c>
      <c r="S3903" s="27">
        <v>0</v>
      </c>
      <c r="T3903" s="27">
        <v>721.56999999999994</v>
      </c>
      <c r="U3903" s="64">
        <f t="shared" si="303"/>
        <v>800.5</v>
      </c>
      <c r="V3903" s="65">
        <f t="shared" si="304"/>
        <v>1522.07</v>
      </c>
    </row>
    <row r="3904" spans="1:22" x14ac:dyDescent="0.25">
      <c r="A3904" s="1" t="s">
        <v>3741</v>
      </c>
      <c r="B3904" t="s">
        <v>69</v>
      </c>
      <c r="C3904" t="s">
        <v>1861</v>
      </c>
      <c r="D3904" t="s">
        <v>1472</v>
      </c>
      <c r="E3904" t="s">
        <v>3</v>
      </c>
      <c r="F3904">
        <f t="shared" si="300"/>
        <v>7</v>
      </c>
      <c r="G3904" t="s">
        <v>3902</v>
      </c>
      <c r="H3904" t="s">
        <v>3782</v>
      </c>
      <c r="I3904" t="s">
        <v>3783</v>
      </c>
      <c r="J3904" t="s">
        <v>4397</v>
      </c>
      <c r="K3904" s="46">
        <v>0.51659999999999995</v>
      </c>
      <c r="L3904" s="27">
        <v>443.14</v>
      </c>
      <c r="M3904" s="27">
        <v>134.16</v>
      </c>
      <c r="N3904" s="27">
        <v>0</v>
      </c>
      <c r="O3904" s="70">
        <f t="shared" si="301"/>
        <v>577.29999999999995</v>
      </c>
      <c r="P3904" s="76">
        <v>0</v>
      </c>
      <c r="Q3904" s="66">
        <f t="shared" si="302"/>
        <v>0</v>
      </c>
      <c r="R3904" s="63">
        <v>1</v>
      </c>
      <c r="S3904" s="27">
        <v>0</v>
      </c>
      <c r="T3904" s="27">
        <v>577.29999999999995</v>
      </c>
      <c r="U3904" s="64">
        <f t="shared" si="303"/>
        <v>0</v>
      </c>
      <c r="V3904" s="65">
        <f t="shared" si="304"/>
        <v>577.29999999999995</v>
      </c>
    </row>
    <row r="3905" spans="1:22" x14ac:dyDescent="0.25">
      <c r="A3905" s="1" t="s">
        <v>3741</v>
      </c>
      <c r="B3905" t="s">
        <v>69</v>
      </c>
      <c r="C3905" t="s">
        <v>1861</v>
      </c>
      <c r="D3905" t="s">
        <v>1472</v>
      </c>
      <c r="E3905" t="s">
        <v>3</v>
      </c>
      <c r="F3905">
        <f t="shared" si="300"/>
        <v>7</v>
      </c>
      <c r="G3905" t="s">
        <v>3787</v>
      </c>
      <c r="H3905" t="s">
        <v>3782</v>
      </c>
      <c r="I3905" t="s">
        <v>3785</v>
      </c>
      <c r="J3905" t="s">
        <v>4397</v>
      </c>
      <c r="K3905" s="46">
        <v>1.0330999999999999</v>
      </c>
      <c r="L3905" s="27">
        <v>0</v>
      </c>
      <c r="M3905" s="27">
        <v>268.3</v>
      </c>
      <c r="N3905" s="27">
        <v>886.19</v>
      </c>
      <c r="O3905" s="70">
        <f t="shared" si="301"/>
        <v>1154.49</v>
      </c>
      <c r="P3905" s="76">
        <v>1.4452630774892889</v>
      </c>
      <c r="Q3905" s="66">
        <f t="shared" si="302"/>
        <v>1280.78</v>
      </c>
      <c r="R3905" s="63">
        <v>1</v>
      </c>
      <c r="S3905" s="27">
        <v>0</v>
      </c>
      <c r="T3905" s="27">
        <v>1154.49</v>
      </c>
      <c r="U3905" s="64">
        <f t="shared" si="303"/>
        <v>1280.78</v>
      </c>
      <c r="V3905" s="65">
        <f t="shared" si="304"/>
        <v>2435.27</v>
      </c>
    </row>
    <row r="3906" spans="1:22" x14ac:dyDescent="0.25">
      <c r="A3906" s="1" t="s">
        <v>3741</v>
      </c>
      <c r="B3906" t="s">
        <v>69</v>
      </c>
      <c r="C3906" t="s">
        <v>1862</v>
      </c>
      <c r="D3906" t="s">
        <v>1863</v>
      </c>
      <c r="E3906" t="s">
        <v>3</v>
      </c>
      <c r="F3906">
        <f t="shared" ref="F3906:F3969" si="305">LEN(C3906)</f>
        <v>7</v>
      </c>
      <c r="G3906" t="s">
        <v>3778</v>
      </c>
      <c r="H3906" t="s">
        <v>3779</v>
      </c>
      <c r="I3906" t="s">
        <v>3780</v>
      </c>
      <c r="J3906" t="s">
        <v>4397</v>
      </c>
      <c r="K3906" s="46">
        <v>1.2430000000000001</v>
      </c>
      <c r="L3906" s="27">
        <v>0</v>
      </c>
      <c r="M3906" s="27">
        <v>87.88</v>
      </c>
      <c r="N3906" s="27">
        <v>0</v>
      </c>
      <c r="O3906" s="70">
        <f t="shared" ref="O3906:O3969" si="306">SUM(L3906:N3906)</f>
        <v>87.88</v>
      </c>
      <c r="P3906" s="76">
        <v>0</v>
      </c>
      <c r="Q3906" s="66">
        <f t="shared" ref="Q3906:Q3969" si="307">ROUND(P3906*N3906,2)</f>
        <v>0</v>
      </c>
      <c r="R3906" s="63">
        <v>0</v>
      </c>
      <c r="S3906" s="27">
        <v>0</v>
      </c>
      <c r="T3906" s="27">
        <v>87.88</v>
      </c>
      <c r="U3906" s="64">
        <f t="shared" ref="U3906:U3969" si="308">ROUND(SUM(L3906,M3906,N3906,Q3906,-S3906,-T3906), 2)</f>
        <v>0</v>
      </c>
      <c r="V3906" s="65">
        <f t="shared" ref="V3906:V3969" si="309">SUM(S3906,T3906,U3906)</f>
        <v>87.88</v>
      </c>
    </row>
    <row r="3907" spans="1:22" x14ac:dyDescent="0.25">
      <c r="A3907" s="1" t="s">
        <v>3741</v>
      </c>
      <c r="B3907" t="s">
        <v>69</v>
      </c>
      <c r="C3907" t="s">
        <v>1862</v>
      </c>
      <c r="D3907" t="s">
        <v>1863</v>
      </c>
      <c r="E3907" t="s">
        <v>3</v>
      </c>
      <c r="F3907">
        <f t="shared" si="305"/>
        <v>7</v>
      </c>
      <c r="G3907" t="s">
        <v>3902</v>
      </c>
      <c r="H3907" t="s">
        <v>3782</v>
      </c>
      <c r="I3907" t="s">
        <v>3783</v>
      </c>
      <c r="J3907" t="s">
        <v>4397</v>
      </c>
      <c r="K3907" s="46">
        <v>0.48869999999999997</v>
      </c>
      <c r="L3907" s="27">
        <v>0</v>
      </c>
      <c r="M3907" s="27">
        <v>34.549999999999997</v>
      </c>
      <c r="N3907" s="27">
        <v>0</v>
      </c>
      <c r="O3907" s="70">
        <f t="shared" si="306"/>
        <v>34.549999999999997</v>
      </c>
      <c r="P3907" s="76">
        <v>0</v>
      </c>
      <c r="Q3907" s="66">
        <f t="shared" si="307"/>
        <v>0</v>
      </c>
      <c r="R3907" s="63">
        <v>0</v>
      </c>
      <c r="S3907" s="27">
        <v>0</v>
      </c>
      <c r="T3907" s="27">
        <v>34.549999999999997</v>
      </c>
      <c r="U3907" s="64">
        <f t="shared" si="308"/>
        <v>0</v>
      </c>
      <c r="V3907" s="65">
        <f t="shared" si="309"/>
        <v>34.549999999999997</v>
      </c>
    </row>
    <row r="3908" spans="1:22" x14ac:dyDescent="0.25">
      <c r="A3908" s="1" t="s">
        <v>3741</v>
      </c>
      <c r="B3908" t="s">
        <v>69</v>
      </c>
      <c r="C3908" t="s">
        <v>1862</v>
      </c>
      <c r="D3908" t="s">
        <v>1863</v>
      </c>
      <c r="E3908" t="s">
        <v>3</v>
      </c>
      <c r="F3908">
        <f t="shared" si="305"/>
        <v>7</v>
      </c>
      <c r="G3908" t="s">
        <v>3787</v>
      </c>
      <c r="H3908" t="s">
        <v>3782</v>
      </c>
      <c r="I3908" t="s">
        <v>3785</v>
      </c>
      <c r="J3908" t="s">
        <v>4397</v>
      </c>
      <c r="K3908" s="46">
        <v>1.9888999999999999</v>
      </c>
      <c r="L3908" s="27">
        <v>0</v>
      </c>
      <c r="M3908" s="27">
        <v>140.62</v>
      </c>
      <c r="N3908" s="27">
        <v>0</v>
      </c>
      <c r="O3908" s="70">
        <f t="shared" si="306"/>
        <v>140.62</v>
      </c>
      <c r="P3908" s="76">
        <v>0</v>
      </c>
      <c r="Q3908" s="66">
        <f t="shared" si="307"/>
        <v>0</v>
      </c>
      <c r="R3908" s="63">
        <v>0</v>
      </c>
      <c r="S3908" s="27">
        <v>0</v>
      </c>
      <c r="T3908" s="27">
        <v>140.62</v>
      </c>
      <c r="U3908" s="64">
        <f t="shared" si="308"/>
        <v>0</v>
      </c>
      <c r="V3908" s="65">
        <f t="shared" si="309"/>
        <v>140.62</v>
      </c>
    </row>
    <row r="3909" spans="1:22" x14ac:dyDescent="0.25">
      <c r="A3909" s="1" t="s">
        <v>3741</v>
      </c>
      <c r="B3909" t="s">
        <v>69</v>
      </c>
      <c r="C3909" t="s">
        <v>2659</v>
      </c>
      <c r="D3909" t="s">
        <v>1852</v>
      </c>
      <c r="E3909" t="s">
        <v>1</v>
      </c>
      <c r="F3909">
        <f t="shared" si="305"/>
        <v>7</v>
      </c>
      <c r="G3909" t="s">
        <v>3778</v>
      </c>
      <c r="H3909" t="s">
        <v>3779</v>
      </c>
      <c r="I3909" t="s">
        <v>3780</v>
      </c>
      <c r="J3909" t="s">
        <v>4396</v>
      </c>
      <c r="K3909" s="46">
        <v>12.6808</v>
      </c>
      <c r="L3909" s="27">
        <v>2332.25</v>
      </c>
      <c r="M3909" s="27">
        <v>0</v>
      </c>
      <c r="N3909" s="27">
        <v>3639.5299999999997</v>
      </c>
      <c r="O3909" s="70">
        <f t="shared" si="306"/>
        <v>5971.78</v>
      </c>
      <c r="P3909" s="76">
        <v>1.4452631918948309</v>
      </c>
      <c r="Q3909" s="66">
        <f t="shared" si="307"/>
        <v>5260.08</v>
      </c>
      <c r="R3909" s="63">
        <v>1</v>
      </c>
      <c r="S3909" s="27">
        <v>5971.78</v>
      </c>
      <c r="T3909" s="27">
        <v>0</v>
      </c>
      <c r="U3909" s="64">
        <f t="shared" si="308"/>
        <v>5260.08</v>
      </c>
      <c r="V3909" s="65">
        <f t="shared" si="309"/>
        <v>11231.86</v>
      </c>
    </row>
    <row r="3910" spans="1:22" x14ac:dyDescent="0.25">
      <c r="A3910" s="1" t="s">
        <v>3741</v>
      </c>
      <c r="B3910" t="s">
        <v>69</v>
      </c>
      <c r="C3910" t="s">
        <v>2659</v>
      </c>
      <c r="D3910" t="s">
        <v>1852</v>
      </c>
      <c r="E3910" t="s">
        <v>1</v>
      </c>
      <c r="F3910">
        <f t="shared" si="305"/>
        <v>7</v>
      </c>
      <c r="G3910" t="s">
        <v>3923</v>
      </c>
      <c r="H3910" t="s">
        <v>3782</v>
      </c>
      <c r="I3910" t="s">
        <v>3785</v>
      </c>
      <c r="J3910" t="s">
        <v>4396</v>
      </c>
      <c r="K3910" s="46">
        <v>0.49980000000000002</v>
      </c>
      <c r="L3910" s="27">
        <v>0</v>
      </c>
      <c r="M3910" s="27">
        <v>0</v>
      </c>
      <c r="N3910" s="27">
        <v>200.82</v>
      </c>
      <c r="O3910" s="70">
        <f t="shared" si="306"/>
        <v>200.82</v>
      </c>
      <c r="P3910" s="76">
        <v>1.4452631918948309</v>
      </c>
      <c r="Q3910" s="66">
        <f t="shared" si="307"/>
        <v>290.24</v>
      </c>
      <c r="R3910" s="63">
        <v>1</v>
      </c>
      <c r="S3910" s="27">
        <v>200.82</v>
      </c>
      <c r="T3910" s="27">
        <v>0</v>
      </c>
      <c r="U3910" s="64">
        <f t="shared" si="308"/>
        <v>290.24</v>
      </c>
      <c r="V3910" s="65">
        <f t="shared" si="309"/>
        <v>491.06</v>
      </c>
    </row>
    <row r="3911" spans="1:22" x14ac:dyDescent="0.25">
      <c r="A3911" s="1" t="s">
        <v>3741</v>
      </c>
      <c r="B3911" t="s">
        <v>69</v>
      </c>
      <c r="C3911" t="s">
        <v>2659</v>
      </c>
      <c r="D3911" t="s">
        <v>1852</v>
      </c>
      <c r="E3911" t="s">
        <v>1</v>
      </c>
      <c r="F3911">
        <f t="shared" si="305"/>
        <v>7</v>
      </c>
      <c r="G3911" t="s">
        <v>3787</v>
      </c>
      <c r="H3911" t="s">
        <v>3782</v>
      </c>
      <c r="I3911" t="s">
        <v>3785</v>
      </c>
      <c r="J3911" t="s">
        <v>4396</v>
      </c>
      <c r="K3911" s="46">
        <v>2</v>
      </c>
      <c r="L3911" s="27">
        <v>0</v>
      </c>
      <c r="M3911" s="27">
        <v>0</v>
      </c>
      <c r="N3911" s="27">
        <v>803.59999999999991</v>
      </c>
      <c r="O3911" s="70">
        <f t="shared" si="306"/>
        <v>803.59999999999991</v>
      </c>
      <c r="P3911" s="76">
        <v>1.4452631918948309</v>
      </c>
      <c r="Q3911" s="66">
        <f t="shared" si="307"/>
        <v>1161.4100000000001</v>
      </c>
      <c r="R3911" s="63">
        <v>1</v>
      </c>
      <c r="S3911" s="27">
        <v>803.6</v>
      </c>
      <c r="T3911" s="27">
        <v>0</v>
      </c>
      <c r="U3911" s="64">
        <f t="shared" si="308"/>
        <v>1161.4100000000001</v>
      </c>
      <c r="V3911" s="65">
        <f t="shared" si="309"/>
        <v>1965.0100000000002</v>
      </c>
    </row>
    <row r="3912" spans="1:22" x14ac:dyDescent="0.25">
      <c r="A3912" s="1" t="s">
        <v>3741</v>
      </c>
      <c r="B3912" t="s">
        <v>69</v>
      </c>
      <c r="C3912" t="s">
        <v>3087</v>
      </c>
      <c r="D3912" t="s">
        <v>3070</v>
      </c>
      <c r="E3912" t="s">
        <v>2</v>
      </c>
      <c r="F3912">
        <f t="shared" si="305"/>
        <v>7</v>
      </c>
      <c r="G3912" t="s">
        <v>3778</v>
      </c>
      <c r="H3912" t="s">
        <v>3779</v>
      </c>
      <c r="I3912" t="s">
        <v>3780</v>
      </c>
      <c r="J3912" t="s">
        <v>4396</v>
      </c>
      <c r="K3912" s="46">
        <v>14.291700000000001</v>
      </c>
      <c r="L3912" s="27">
        <v>222.63</v>
      </c>
      <c r="M3912" s="27">
        <v>1839.34</v>
      </c>
      <c r="N3912" s="27">
        <v>389.04999999999995</v>
      </c>
      <c r="O3912" s="70">
        <f t="shared" si="306"/>
        <v>2451.0199999999995</v>
      </c>
      <c r="P3912" s="76">
        <v>1.445264104870839</v>
      </c>
      <c r="Q3912" s="66">
        <f t="shared" si="307"/>
        <v>562.28</v>
      </c>
      <c r="R3912" s="63">
        <v>1</v>
      </c>
      <c r="S3912" s="27">
        <v>2451.0199999999995</v>
      </c>
      <c r="T3912" s="27">
        <v>0</v>
      </c>
      <c r="U3912" s="64">
        <f t="shared" si="308"/>
        <v>562.28</v>
      </c>
      <c r="V3912" s="65">
        <f t="shared" si="309"/>
        <v>3013.2999999999993</v>
      </c>
    </row>
    <row r="3913" spans="1:22" x14ac:dyDescent="0.25">
      <c r="A3913" s="1" t="s">
        <v>3741</v>
      </c>
      <c r="B3913" t="s">
        <v>69</v>
      </c>
      <c r="C3913" t="s">
        <v>3088</v>
      </c>
      <c r="D3913" t="s">
        <v>3089</v>
      </c>
      <c r="E3913" t="s">
        <v>2</v>
      </c>
      <c r="F3913">
        <f t="shared" si="305"/>
        <v>7</v>
      </c>
      <c r="G3913" t="s">
        <v>3778</v>
      </c>
      <c r="H3913" t="s">
        <v>3779</v>
      </c>
      <c r="I3913" t="s">
        <v>3780</v>
      </c>
      <c r="J3913" t="s">
        <v>4396</v>
      </c>
      <c r="K3913" s="46">
        <v>4.8780999999999999</v>
      </c>
      <c r="L3913" s="27">
        <v>537.05999999999995</v>
      </c>
      <c r="M3913" s="27">
        <v>1255.8399999999999</v>
      </c>
      <c r="N3913" s="27">
        <v>722.28</v>
      </c>
      <c r="O3913" s="70">
        <f t="shared" si="306"/>
        <v>2515.1799999999998</v>
      </c>
      <c r="P3913" s="76">
        <v>1.4452566871573354</v>
      </c>
      <c r="Q3913" s="66">
        <f t="shared" si="307"/>
        <v>1043.8800000000001</v>
      </c>
      <c r="R3913" s="63">
        <v>1</v>
      </c>
      <c r="S3913" s="27">
        <v>2515.1799999999998</v>
      </c>
      <c r="T3913" s="27">
        <v>0</v>
      </c>
      <c r="U3913" s="64">
        <f t="shared" si="308"/>
        <v>1043.8800000000001</v>
      </c>
      <c r="V3913" s="65">
        <f t="shared" si="309"/>
        <v>3559.06</v>
      </c>
    </row>
    <row r="3914" spans="1:22" x14ac:dyDescent="0.25">
      <c r="A3914" s="1" t="s">
        <v>3741</v>
      </c>
      <c r="B3914" t="s">
        <v>69</v>
      </c>
      <c r="C3914" t="s">
        <v>3090</v>
      </c>
      <c r="D3914" t="s">
        <v>1860</v>
      </c>
      <c r="E3914" t="s">
        <v>2</v>
      </c>
      <c r="F3914">
        <f t="shared" si="305"/>
        <v>7</v>
      </c>
      <c r="G3914" t="s">
        <v>3778</v>
      </c>
      <c r="H3914" t="s">
        <v>3779</v>
      </c>
      <c r="I3914" t="s">
        <v>3780</v>
      </c>
      <c r="J3914" t="s">
        <v>4396</v>
      </c>
      <c r="K3914" s="46">
        <v>7.6789999999999994</v>
      </c>
      <c r="L3914" s="27">
        <v>666.76</v>
      </c>
      <c r="M3914" s="27">
        <v>886.92</v>
      </c>
      <c r="N3914" s="27">
        <v>1600.8500000000001</v>
      </c>
      <c r="O3914" s="70">
        <f t="shared" si="306"/>
        <v>3154.5299999999997</v>
      </c>
      <c r="P3914" s="76">
        <v>1.445263130632964</v>
      </c>
      <c r="Q3914" s="66">
        <f t="shared" si="307"/>
        <v>2313.65</v>
      </c>
      <c r="R3914" s="63">
        <v>1</v>
      </c>
      <c r="S3914" s="27">
        <v>3154.5299999999997</v>
      </c>
      <c r="T3914" s="27">
        <v>0</v>
      </c>
      <c r="U3914" s="64">
        <f t="shared" si="308"/>
        <v>2313.65</v>
      </c>
      <c r="V3914" s="65">
        <f t="shared" si="309"/>
        <v>5468.18</v>
      </c>
    </row>
    <row r="3915" spans="1:22" x14ac:dyDescent="0.25">
      <c r="A3915" s="1" t="s">
        <v>3741</v>
      </c>
      <c r="B3915" t="s">
        <v>69</v>
      </c>
      <c r="C3915" t="s">
        <v>3090</v>
      </c>
      <c r="D3915" t="s">
        <v>1860</v>
      </c>
      <c r="E3915" t="s">
        <v>2</v>
      </c>
      <c r="F3915">
        <f t="shared" si="305"/>
        <v>7</v>
      </c>
      <c r="G3915" t="s">
        <v>3798</v>
      </c>
      <c r="H3915" t="s">
        <v>3798</v>
      </c>
      <c r="I3915" t="s">
        <v>3785</v>
      </c>
      <c r="J3915" t="s">
        <v>4396</v>
      </c>
      <c r="K3915" s="46">
        <v>2.1084000000000001</v>
      </c>
      <c r="L3915" s="27">
        <v>0</v>
      </c>
      <c r="M3915" s="27">
        <v>243.52</v>
      </c>
      <c r="N3915" s="27">
        <v>622.61</v>
      </c>
      <c r="O3915" s="70">
        <f t="shared" si="306"/>
        <v>866.13</v>
      </c>
      <c r="P3915" s="76">
        <v>1.445263130632964</v>
      </c>
      <c r="Q3915" s="66">
        <f t="shared" si="307"/>
        <v>899.84</v>
      </c>
      <c r="R3915" s="63">
        <v>1</v>
      </c>
      <c r="S3915" s="27">
        <v>866.13</v>
      </c>
      <c r="T3915" s="27">
        <v>0</v>
      </c>
      <c r="U3915" s="64">
        <f t="shared" si="308"/>
        <v>899.84</v>
      </c>
      <c r="V3915" s="65">
        <f t="shared" si="309"/>
        <v>1765.97</v>
      </c>
    </row>
    <row r="3916" spans="1:22" x14ac:dyDescent="0.25">
      <c r="A3916" s="1" t="s">
        <v>3741</v>
      </c>
      <c r="B3916" t="s">
        <v>69</v>
      </c>
      <c r="C3916" t="s">
        <v>3090</v>
      </c>
      <c r="D3916" t="s">
        <v>1860</v>
      </c>
      <c r="E3916" t="s">
        <v>2</v>
      </c>
      <c r="F3916">
        <f t="shared" si="305"/>
        <v>7</v>
      </c>
      <c r="G3916" t="s">
        <v>3787</v>
      </c>
      <c r="H3916" t="s">
        <v>3782</v>
      </c>
      <c r="I3916" t="s">
        <v>3785</v>
      </c>
      <c r="J3916" t="s">
        <v>4396</v>
      </c>
      <c r="K3916" s="46">
        <v>0.31580000000000003</v>
      </c>
      <c r="L3916" s="27">
        <v>0</v>
      </c>
      <c r="M3916" s="27">
        <v>36.47</v>
      </c>
      <c r="N3916" s="27">
        <v>93.26</v>
      </c>
      <c r="O3916" s="70">
        <f t="shared" si="306"/>
        <v>129.73000000000002</v>
      </c>
      <c r="P3916" s="76">
        <v>1.445263130632964</v>
      </c>
      <c r="Q3916" s="66">
        <f t="shared" si="307"/>
        <v>134.79</v>
      </c>
      <c r="R3916" s="63">
        <v>1</v>
      </c>
      <c r="S3916" s="27">
        <v>129.73000000000002</v>
      </c>
      <c r="T3916" s="27">
        <v>0</v>
      </c>
      <c r="U3916" s="64">
        <f t="shared" si="308"/>
        <v>134.79</v>
      </c>
      <c r="V3916" s="65">
        <f t="shared" si="309"/>
        <v>264.52</v>
      </c>
    </row>
    <row r="3917" spans="1:22" x14ac:dyDescent="0.25">
      <c r="A3917" s="1" t="s">
        <v>3741</v>
      </c>
      <c r="B3917" t="s">
        <v>69</v>
      </c>
      <c r="C3917" t="s">
        <v>3091</v>
      </c>
      <c r="D3917" t="s">
        <v>3092</v>
      </c>
      <c r="E3917" t="s">
        <v>2</v>
      </c>
      <c r="F3917">
        <f t="shared" si="305"/>
        <v>7</v>
      </c>
      <c r="G3917" t="s">
        <v>3778</v>
      </c>
      <c r="H3917" t="s">
        <v>3779</v>
      </c>
      <c r="I3917" t="s">
        <v>3780</v>
      </c>
      <c r="J3917" t="s">
        <v>4396</v>
      </c>
      <c r="K3917" s="46">
        <v>5</v>
      </c>
      <c r="L3917" s="27">
        <v>0</v>
      </c>
      <c r="M3917" s="27">
        <v>206.7</v>
      </c>
      <c r="N3917" s="27">
        <v>0</v>
      </c>
      <c r="O3917" s="70">
        <f t="shared" si="306"/>
        <v>206.7</v>
      </c>
      <c r="P3917" s="76">
        <v>0</v>
      </c>
      <c r="Q3917" s="66">
        <f t="shared" si="307"/>
        <v>0</v>
      </c>
      <c r="R3917" s="63">
        <v>0</v>
      </c>
      <c r="S3917" s="27">
        <v>206.7</v>
      </c>
      <c r="T3917" s="27">
        <v>0</v>
      </c>
      <c r="U3917" s="64">
        <f t="shared" si="308"/>
        <v>0</v>
      </c>
      <c r="V3917" s="65">
        <f t="shared" si="309"/>
        <v>206.7</v>
      </c>
    </row>
    <row r="3918" spans="1:22" x14ac:dyDescent="0.25">
      <c r="A3918" s="1" t="s">
        <v>3741</v>
      </c>
      <c r="B3918" t="s">
        <v>69</v>
      </c>
      <c r="C3918" t="s">
        <v>3093</v>
      </c>
      <c r="D3918" t="s">
        <v>1472</v>
      </c>
      <c r="E3918" t="s">
        <v>2</v>
      </c>
      <c r="F3918">
        <f t="shared" si="305"/>
        <v>7</v>
      </c>
      <c r="G3918" t="s">
        <v>3778</v>
      </c>
      <c r="H3918" t="s">
        <v>3779</v>
      </c>
      <c r="I3918" t="s">
        <v>3780</v>
      </c>
      <c r="J3918" t="s">
        <v>4397</v>
      </c>
      <c r="K3918" s="46">
        <v>13.452199999999999</v>
      </c>
      <c r="L3918" s="27">
        <v>4514.32</v>
      </c>
      <c r="M3918" s="27">
        <v>3333.46</v>
      </c>
      <c r="N3918" s="27">
        <v>4382.9700000000012</v>
      </c>
      <c r="O3918" s="70">
        <f t="shared" si="306"/>
        <v>12230.75</v>
      </c>
      <c r="P3918" s="76">
        <v>1.445263345101043</v>
      </c>
      <c r="Q3918" s="66">
        <f t="shared" si="307"/>
        <v>6334.55</v>
      </c>
      <c r="R3918" s="63">
        <v>1</v>
      </c>
      <c r="S3918" s="27">
        <v>0</v>
      </c>
      <c r="T3918" s="27">
        <v>12230.75</v>
      </c>
      <c r="U3918" s="64">
        <f t="shared" si="308"/>
        <v>6334.55</v>
      </c>
      <c r="V3918" s="65">
        <f t="shared" si="309"/>
        <v>18565.3</v>
      </c>
    </row>
    <row r="3919" spans="1:22" x14ac:dyDescent="0.25">
      <c r="A3919" s="1" t="s">
        <v>3741</v>
      </c>
      <c r="B3919" t="s">
        <v>69</v>
      </c>
      <c r="C3919" t="s">
        <v>3093</v>
      </c>
      <c r="D3919" t="s">
        <v>1472</v>
      </c>
      <c r="E3919" t="s">
        <v>2</v>
      </c>
      <c r="F3919">
        <f t="shared" si="305"/>
        <v>7</v>
      </c>
      <c r="G3919" t="s">
        <v>4165</v>
      </c>
      <c r="H3919" t="s">
        <v>3798</v>
      </c>
      <c r="I3919" t="s">
        <v>3785</v>
      </c>
      <c r="J3919" t="s">
        <v>4397</v>
      </c>
      <c r="K3919" s="46">
        <v>4.17</v>
      </c>
      <c r="L3919" s="27">
        <v>0</v>
      </c>
      <c r="M3919" s="27">
        <v>1033.33</v>
      </c>
      <c r="N3919" s="27">
        <v>2758.04</v>
      </c>
      <c r="O3919" s="70">
        <f t="shared" si="306"/>
        <v>3791.37</v>
      </c>
      <c r="P3919" s="76">
        <v>1.445263345101043</v>
      </c>
      <c r="Q3919" s="66">
        <f t="shared" si="307"/>
        <v>3986.09</v>
      </c>
      <c r="R3919" s="63">
        <v>1</v>
      </c>
      <c r="S3919" s="27">
        <v>0</v>
      </c>
      <c r="T3919" s="27">
        <v>3791.37</v>
      </c>
      <c r="U3919" s="64">
        <f t="shared" si="308"/>
        <v>3986.09</v>
      </c>
      <c r="V3919" s="65">
        <f t="shared" si="309"/>
        <v>7777.46</v>
      </c>
    </row>
    <row r="3920" spans="1:22" x14ac:dyDescent="0.25">
      <c r="A3920" s="1" t="s">
        <v>3741</v>
      </c>
      <c r="B3920" t="s">
        <v>69</v>
      </c>
      <c r="C3920" t="s">
        <v>3094</v>
      </c>
      <c r="D3920" t="s">
        <v>3095</v>
      </c>
      <c r="E3920" t="s">
        <v>2</v>
      </c>
      <c r="F3920">
        <f t="shared" si="305"/>
        <v>7</v>
      </c>
      <c r="G3920" t="s">
        <v>3778</v>
      </c>
      <c r="H3920" t="s">
        <v>3779</v>
      </c>
      <c r="I3920" t="s">
        <v>3780</v>
      </c>
      <c r="J3920" t="s">
        <v>4396</v>
      </c>
      <c r="K3920" s="46">
        <v>12.7448</v>
      </c>
      <c r="L3920" s="27">
        <v>0</v>
      </c>
      <c r="M3920" s="27">
        <v>1112.1099999999999</v>
      </c>
      <c r="N3920" s="27">
        <v>0</v>
      </c>
      <c r="O3920" s="70">
        <f t="shared" si="306"/>
        <v>1112.1099999999999</v>
      </c>
      <c r="P3920" s="76">
        <v>0</v>
      </c>
      <c r="Q3920" s="66">
        <f t="shared" si="307"/>
        <v>0</v>
      </c>
      <c r="R3920" s="63">
        <v>0</v>
      </c>
      <c r="S3920" s="27">
        <v>1112.1099999999999</v>
      </c>
      <c r="T3920" s="27">
        <v>0</v>
      </c>
      <c r="U3920" s="64">
        <f t="shared" si="308"/>
        <v>0</v>
      </c>
      <c r="V3920" s="65">
        <f t="shared" si="309"/>
        <v>1112.1099999999999</v>
      </c>
    </row>
    <row r="3921" spans="1:22" x14ac:dyDescent="0.25">
      <c r="A3921" s="1" t="s">
        <v>3742</v>
      </c>
      <c r="B3921" t="s">
        <v>70</v>
      </c>
      <c r="C3921" t="s">
        <v>152</v>
      </c>
      <c r="D3921" t="s">
        <v>70</v>
      </c>
      <c r="E3921" t="s">
        <v>0</v>
      </c>
      <c r="F3921">
        <f t="shared" si="305"/>
        <v>7</v>
      </c>
      <c r="G3921" t="s">
        <v>3778</v>
      </c>
      <c r="H3921" t="s">
        <v>3779</v>
      </c>
      <c r="I3921" t="s">
        <v>3780</v>
      </c>
      <c r="J3921" t="s">
        <v>4396</v>
      </c>
      <c r="K3921" s="46">
        <v>6.0701000000000001</v>
      </c>
      <c r="L3921" s="27">
        <v>4176.74</v>
      </c>
      <c r="M3921" s="27">
        <v>85368</v>
      </c>
      <c r="N3921" s="27">
        <v>10045.86</v>
      </c>
      <c r="O3921" s="70">
        <f t="shared" si="306"/>
        <v>99590.6</v>
      </c>
      <c r="P3921" s="76">
        <v>1.4452630237729771</v>
      </c>
      <c r="Q3921" s="66">
        <f t="shared" si="307"/>
        <v>14518.91</v>
      </c>
      <c r="R3921" s="63">
        <v>1</v>
      </c>
      <c r="S3921" s="27">
        <v>99590.6</v>
      </c>
      <c r="T3921" s="27">
        <v>0</v>
      </c>
      <c r="U3921" s="64">
        <f t="shared" si="308"/>
        <v>14518.91</v>
      </c>
      <c r="V3921" s="65">
        <f t="shared" si="309"/>
        <v>114109.51000000001</v>
      </c>
    </row>
    <row r="3922" spans="1:22" x14ac:dyDescent="0.25">
      <c r="A3922" s="1" t="s">
        <v>3742</v>
      </c>
      <c r="B3922" t="s">
        <v>70</v>
      </c>
      <c r="C3922" t="s">
        <v>152</v>
      </c>
      <c r="D3922" t="s">
        <v>70</v>
      </c>
      <c r="E3922" t="s">
        <v>0</v>
      </c>
      <c r="F3922">
        <f t="shared" si="305"/>
        <v>7</v>
      </c>
      <c r="G3922" t="s">
        <v>3789</v>
      </c>
      <c r="H3922" t="s">
        <v>3782</v>
      </c>
      <c r="I3922" t="s">
        <v>3785</v>
      </c>
      <c r="J3922" t="s">
        <v>4397</v>
      </c>
      <c r="K3922" s="46">
        <v>0.74590000000000001</v>
      </c>
      <c r="L3922" s="27">
        <v>0</v>
      </c>
      <c r="M3922" s="27">
        <v>10490.11</v>
      </c>
      <c r="N3922" s="27">
        <v>1747.6900000000003</v>
      </c>
      <c r="O3922" s="70">
        <f t="shared" si="306"/>
        <v>12237.800000000001</v>
      </c>
      <c r="P3922" s="76">
        <v>1.4452610945308775</v>
      </c>
      <c r="Q3922" s="66">
        <f t="shared" si="307"/>
        <v>2525.87</v>
      </c>
      <c r="R3922" s="63">
        <v>1</v>
      </c>
      <c r="S3922" s="27">
        <v>0</v>
      </c>
      <c r="T3922" s="27">
        <v>12237.800000000001</v>
      </c>
      <c r="U3922" s="64">
        <f t="shared" si="308"/>
        <v>2525.87</v>
      </c>
      <c r="V3922" s="65">
        <f t="shared" si="309"/>
        <v>14763.670000000002</v>
      </c>
    </row>
    <row r="3923" spans="1:22" x14ac:dyDescent="0.25">
      <c r="A3923" s="1" t="s">
        <v>3742</v>
      </c>
      <c r="B3923" t="s">
        <v>70</v>
      </c>
      <c r="C3923" t="s">
        <v>152</v>
      </c>
      <c r="D3923" t="s">
        <v>70</v>
      </c>
      <c r="E3923" t="s">
        <v>0</v>
      </c>
      <c r="F3923">
        <f t="shared" si="305"/>
        <v>7</v>
      </c>
      <c r="G3923" t="s">
        <v>3800</v>
      </c>
      <c r="H3923" t="s">
        <v>3782</v>
      </c>
      <c r="I3923" t="s">
        <v>3785</v>
      </c>
      <c r="J3923" t="s">
        <v>4397</v>
      </c>
      <c r="K3923" s="46">
        <v>0.2984</v>
      </c>
      <c r="L3923" s="27">
        <v>0</v>
      </c>
      <c r="M3923" s="27">
        <v>4196.6099999999997</v>
      </c>
      <c r="N3923" s="27">
        <v>699.16999999999985</v>
      </c>
      <c r="O3923" s="70">
        <f t="shared" si="306"/>
        <v>4895.78</v>
      </c>
      <c r="P3923" s="76">
        <v>1.4452610945308775</v>
      </c>
      <c r="Q3923" s="66">
        <f t="shared" si="307"/>
        <v>1010.48</v>
      </c>
      <c r="R3923" s="63">
        <v>1</v>
      </c>
      <c r="S3923" s="27">
        <v>0</v>
      </c>
      <c r="T3923" s="27">
        <v>4895.78</v>
      </c>
      <c r="U3923" s="64">
        <f t="shared" si="308"/>
        <v>1010.48</v>
      </c>
      <c r="V3923" s="65">
        <f t="shared" si="309"/>
        <v>5906.26</v>
      </c>
    </row>
    <row r="3924" spans="1:22" x14ac:dyDescent="0.25">
      <c r="A3924" s="1" t="s">
        <v>3742</v>
      </c>
      <c r="B3924" t="s">
        <v>70</v>
      </c>
      <c r="C3924" t="s">
        <v>152</v>
      </c>
      <c r="D3924" t="s">
        <v>70</v>
      </c>
      <c r="E3924" t="s">
        <v>0</v>
      </c>
      <c r="F3924">
        <f t="shared" si="305"/>
        <v>7</v>
      </c>
      <c r="G3924" t="s">
        <v>3791</v>
      </c>
      <c r="H3924" t="s">
        <v>3782</v>
      </c>
      <c r="I3924" t="s">
        <v>3785</v>
      </c>
      <c r="J3924" t="s">
        <v>4397</v>
      </c>
      <c r="K3924" s="46">
        <v>0.12429999999999999</v>
      </c>
      <c r="L3924" s="27">
        <v>0</v>
      </c>
      <c r="M3924" s="27">
        <v>1748.12</v>
      </c>
      <c r="N3924" s="27">
        <v>291.24</v>
      </c>
      <c r="O3924" s="70">
        <f t="shared" si="306"/>
        <v>2039.36</v>
      </c>
      <c r="P3924" s="76">
        <v>1.4452610945308775</v>
      </c>
      <c r="Q3924" s="66">
        <f t="shared" si="307"/>
        <v>420.92</v>
      </c>
      <c r="R3924" s="63">
        <v>1</v>
      </c>
      <c r="S3924" s="27">
        <v>0</v>
      </c>
      <c r="T3924" s="27">
        <v>2039.36</v>
      </c>
      <c r="U3924" s="64">
        <f t="shared" si="308"/>
        <v>420.92</v>
      </c>
      <c r="V3924" s="65">
        <f t="shared" si="309"/>
        <v>2460.2799999999997</v>
      </c>
    </row>
    <row r="3925" spans="1:22" x14ac:dyDescent="0.25">
      <c r="A3925" s="1" t="s">
        <v>3742</v>
      </c>
      <c r="B3925" t="s">
        <v>70</v>
      </c>
      <c r="C3925" t="s">
        <v>152</v>
      </c>
      <c r="D3925" t="s">
        <v>70</v>
      </c>
      <c r="E3925" t="s">
        <v>0</v>
      </c>
      <c r="F3925">
        <f t="shared" si="305"/>
        <v>7</v>
      </c>
      <c r="G3925" t="s">
        <v>3894</v>
      </c>
      <c r="H3925" t="s">
        <v>3782</v>
      </c>
      <c r="I3925" t="s">
        <v>3785</v>
      </c>
      <c r="J3925" t="s">
        <v>4397</v>
      </c>
      <c r="K3925" s="46">
        <v>3.9800000000000002E-2</v>
      </c>
      <c r="L3925" s="27">
        <v>0</v>
      </c>
      <c r="M3925" s="27">
        <v>559.73</v>
      </c>
      <c r="N3925" s="27">
        <v>93.25</v>
      </c>
      <c r="O3925" s="70">
        <f t="shared" si="306"/>
        <v>652.98</v>
      </c>
      <c r="P3925" s="76">
        <v>1.4452610945308775</v>
      </c>
      <c r="Q3925" s="66">
        <f t="shared" si="307"/>
        <v>134.77000000000001</v>
      </c>
      <c r="R3925" s="63">
        <v>1</v>
      </c>
      <c r="S3925" s="27">
        <v>0</v>
      </c>
      <c r="T3925" s="27">
        <v>652.98</v>
      </c>
      <c r="U3925" s="64">
        <f t="shared" si="308"/>
        <v>134.77000000000001</v>
      </c>
      <c r="V3925" s="65">
        <f t="shared" si="309"/>
        <v>787.75</v>
      </c>
    </row>
    <row r="3926" spans="1:22" x14ac:dyDescent="0.25">
      <c r="A3926" s="1" t="s">
        <v>3742</v>
      </c>
      <c r="B3926" t="s">
        <v>70</v>
      </c>
      <c r="C3926" t="s">
        <v>1864</v>
      </c>
      <c r="D3926" t="s">
        <v>1865</v>
      </c>
      <c r="E3926" t="s">
        <v>3</v>
      </c>
      <c r="F3926">
        <f t="shared" si="305"/>
        <v>7</v>
      </c>
      <c r="G3926" t="s">
        <v>3778</v>
      </c>
      <c r="H3926" t="s">
        <v>3779</v>
      </c>
      <c r="I3926" t="s">
        <v>3780</v>
      </c>
      <c r="J3926" t="s">
        <v>4397</v>
      </c>
      <c r="K3926" s="46">
        <v>0.65149999999999997</v>
      </c>
      <c r="L3926" s="27">
        <v>0.96</v>
      </c>
      <c r="M3926" s="27">
        <v>92.92</v>
      </c>
      <c r="N3926" s="27">
        <v>5.13</v>
      </c>
      <c r="O3926" s="70">
        <f t="shared" si="306"/>
        <v>99.009999999999991</v>
      </c>
      <c r="P3926" s="76">
        <v>1.4453870625662779</v>
      </c>
      <c r="Q3926" s="66">
        <f t="shared" si="307"/>
        <v>7.41</v>
      </c>
      <c r="R3926" s="63">
        <v>1</v>
      </c>
      <c r="S3926" s="27">
        <v>0</v>
      </c>
      <c r="T3926" s="27">
        <v>99.009999999999991</v>
      </c>
      <c r="U3926" s="64">
        <f t="shared" si="308"/>
        <v>7.41</v>
      </c>
      <c r="V3926" s="65">
        <f t="shared" si="309"/>
        <v>106.41999999999999</v>
      </c>
    </row>
    <row r="3927" spans="1:22" x14ac:dyDescent="0.25">
      <c r="A3927" s="1" t="s">
        <v>3742</v>
      </c>
      <c r="B3927" t="s">
        <v>70</v>
      </c>
      <c r="C3927" t="s">
        <v>1864</v>
      </c>
      <c r="D3927" t="s">
        <v>1865</v>
      </c>
      <c r="E3927" t="s">
        <v>3</v>
      </c>
      <c r="F3927">
        <f t="shared" si="305"/>
        <v>7</v>
      </c>
      <c r="G3927" t="s">
        <v>3787</v>
      </c>
      <c r="H3927" t="s">
        <v>3782</v>
      </c>
      <c r="I3927" t="s">
        <v>3785</v>
      </c>
      <c r="J3927" t="s">
        <v>4397</v>
      </c>
      <c r="K3927" s="46">
        <v>1.4693000000000001</v>
      </c>
      <c r="L3927" s="27">
        <v>0</v>
      </c>
      <c r="M3927" s="27">
        <v>209.56</v>
      </c>
      <c r="N3927" s="27">
        <v>13.73</v>
      </c>
      <c r="O3927" s="70">
        <f t="shared" si="306"/>
        <v>223.29</v>
      </c>
      <c r="P3927" s="76">
        <v>1.4453870625662779</v>
      </c>
      <c r="Q3927" s="66">
        <f t="shared" si="307"/>
        <v>19.850000000000001</v>
      </c>
      <c r="R3927" s="63">
        <v>1</v>
      </c>
      <c r="S3927" s="27">
        <v>0</v>
      </c>
      <c r="T3927" s="27">
        <v>223.29</v>
      </c>
      <c r="U3927" s="64">
        <f t="shared" si="308"/>
        <v>19.850000000000001</v>
      </c>
      <c r="V3927" s="65">
        <f t="shared" si="309"/>
        <v>243.14</v>
      </c>
    </row>
    <row r="3928" spans="1:22" x14ac:dyDescent="0.25">
      <c r="A3928" s="1" t="s">
        <v>3742</v>
      </c>
      <c r="B3928" t="s">
        <v>70</v>
      </c>
      <c r="C3928" t="s">
        <v>1866</v>
      </c>
      <c r="D3928" t="s">
        <v>1867</v>
      </c>
      <c r="E3928" t="s">
        <v>3</v>
      </c>
      <c r="F3928">
        <f t="shared" si="305"/>
        <v>7</v>
      </c>
      <c r="G3928" t="s">
        <v>3778</v>
      </c>
      <c r="H3928" t="s">
        <v>3779</v>
      </c>
      <c r="I3928" t="s">
        <v>3780</v>
      </c>
      <c r="J3928" t="s">
        <v>4397</v>
      </c>
      <c r="K3928" s="46">
        <v>0.76790000000000003</v>
      </c>
      <c r="L3928" s="27">
        <v>0</v>
      </c>
      <c r="M3928" s="27">
        <v>104.05</v>
      </c>
      <c r="N3928" s="27">
        <v>0</v>
      </c>
      <c r="O3928" s="70">
        <f t="shared" si="306"/>
        <v>104.05</v>
      </c>
      <c r="P3928" s="76">
        <v>0</v>
      </c>
      <c r="Q3928" s="66">
        <f t="shared" si="307"/>
        <v>0</v>
      </c>
      <c r="R3928" s="63">
        <v>0</v>
      </c>
      <c r="S3928" s="27">
        <v>0</v>
      </c>
      <c r="T3928" s="27">
        <v>104.05</v>
      </c>
      <c r="U3928" s="64">
        <f t="shared" si="308"/>
        <v>0</v>
      </c>
      <c r="V3928" s="65">
        <f t="shared" si="309"/>
        <v>104.05</v>
      </c>
    </row>
    <row r="3929" spans="1:22" x14ac:dyDescent="0.25">
      <c r="A3929" s="1" t="s">
        <v>3742</v>
      </c>
      <c r="B3929" t="s">
        <v>70</v>
      </c>
      <c r="C3929" t="s">
        <v>1866</v>
      </c>
      <c r="D3929" t="s">
        <v>1867</v>
      </c>
      <c r="E3929" t="s">
        <v>3</v>
      </c>
      <c r="F3929">
        <f t="shared" si="305"/>
        <v>7</v>
      </c>
      <c r="G3929" t="s">
        <v>3902</v>
      </c>
      <c r="H3929" t="s">
        <v>3782</v>
      </c>
      <c r="I3929" t="s">
        <v>3783</v>
      </c>
      <c r="J3929" t="s">
        <v>4397</v>
      </c>
      <c r="K3929" s="46">
        <v>0.76800000000000002</v>
      </c>
      <c r="L3929" s="27">
        <v>0</v>
      </c>
      <c r="M3929" s="27">
        <v>104.06</v>
      </c>
      <c r="N3929" s="27">
        <v>0</v>
      </c>
      <c r="O3929" s="70">
        <f t="shared" si="306"/>
        <v>104.06</v>
      </c>
      <c r="P3929" s="76">
        <v>0</v>
      </c>
      <c r="Q3929" s="66">
        <f t="shared" si="307"/>
        <v>0</v>
      </c>
      <c r="R3929" s="63">
        <v>0</v>
      </c>
      <c r="S3929" s="27">
        <v>0</v>
      </c>
      <c r="T3929" s="27">
        <v>104.06</v>
      </c>
      <c r="U3929" s="64">
        <f t="shared" si="308"/>
        <v>0</v>
      </c>
      <c r="V3929" s="65">
        <f t="shared" si="309"/>
        <v>104.06</v>
      </c>
    </row>
    <row r="3930" spans="1:22" x14ac:dyDescent="0.25">
      <c r="A3930" s="1" t="s">
        <v>3742</v>
      </c>
      <c r="B3930" t="s">
        <v>70</v>
      </c>
      <c r="C3930" t="s">
        <v>1866</v>
      </c>
      <c r="D3930" t="s">
        <v>1867</v>
      </c>
      <c r="E3930" t="s">
        <v>3</v>
      </c>
      <c r="F3930">
        <f t="shared" si="305"/>
        <v>7</v>
      </c>
      <c r="G3930" t="s">
        <v>3903</v>
      </c>
      <c r="H3930" t="s">
        <v>3782</v>
      </c>
      <c r="I3930" t="s">
        <v>3783</v>
      </c>
      <c r="J3930" t="s">
        <v>4397</v>
      </c>
      <c r="K3930" s="46">
        <v>1.1386000000000001</v>
      </c>
      <c r="L3930" s="27">
        <v>0</v>
      </c>
      <c r="M3930" s="27">
        <v>154.27000000000001</v>
      </c>
      <c r="N3930" s="27">
        <v>0</v>
      </c>
      <c r="O3930" s="70">
        <f t="shared" si="306"/>
        <v>154.27000000000001</v>
      </c>
      <c r="P3930" s="76">
        <v>0</v>
      </c>
      <c r="Q3930" s="66">
        <f t="shared" si="307"/>
        <v>0</v>
      </c>
      <c r="R3930" s="63">
        <v>0</v>
      </c>
      <c r="S3930" s="27">
        <v>0</v>
      </c>
      <c r="T3930" s="27">
        <v>154.27000000000001</v>
      </c>
      <c r="U3930" s="64">
        <f t="shared" si="308"/>
        <v>0</v>
      </c>
      <c r="V3930" s="65">
        <f t="shared" si="309"/>
        <v>154.27000000000001</v>
      </c>
    </row>
    <row r="3931" spans="1:22" x14ac:dyDescent="0.25">
      <c r="A3931" s="1" t="s">
        <v>3742</v>
      </c>
      <c r="B3931" t="s">
        <v>70</v>
      </c>
      <c r="C3931" t="s">
        <v>1866</v>
      </c>
      <c r="D3931" t="s">
        <v>1867</v>
      </c>
      <c r="E3931" t="s">
        <v>3</v>
      </c>
      <c r="F3931">
        <f t="shared" si="305"/>
        <v>7</v>
      </c>
      <c r="G3931" t="s">
        <v>4078</v>
      </c>
      <c r="H3931" t="s">
        <v>3782</v>
      </c>
      <c r="I3931" t="s">
        <v>3785</v>
      </c>
      <c r="J3931" t="s">
        <v>4397</v>
      </c>
      <c r="K3931" s="46">
        <v>0.77659999999999996</v>
      </c>
      <c r="L3931" s="27">
        <v>0</v>
      </c>
      <c r="M3931" s="27">
        <v>105.22</v>
      </c>
      <c r="N3931" s="27">
        <v>0</v>
      </c>
      <c r="O3931" s="70">
        <f t="shared" si="306"/>
        <v>105.22</v>
      </c>
      <c r="P3931" s="76">
        <v>0</v>
      </c>
      <c r="Q3931" s="66">
        <f t="shared" si="307"/>
        <v>0</v>
      </c>
      <c r="R3931" s="63">
        <v>0</v>
      </c>
      <c r="S3931" s="27">
        <v>0</v>
      </c>
      <c r="T3931" s="27">
        <v>105.22</v>
      </c>
      <c r="U3931" s="64">
        <f t="shared" si="308"/>
        <v>0</v>
      </c>
      <c r="V3931" s="65">
        <f t="shared" si="309"/>
        <v>105.22</v>
      </c>
    </row>
    <row r="3932" spans="1:22" x14ac:dyDescent="0.25">
      <c r="A3932" s="1" t="s">
        <v>3742</v>
      </c>
      <c r="B3932" t="s">
        <v>70</v>
      </c>
      <c r="C3932" t="s">
        <v>1866</v>
      </c>
      <c r="D3932" t="s">
        <v>1867</v>
      </c>
      <c r="E3932" t="s">
        <v>3</v>
      </c>
      <c r="F3932">
        <f t="shared" si="305"/>
        <v>7</v>
      </c>
      <c r="G3932" t="s">
        <v>3787</v>
      </c>
      <c r="H3932" t="s">
        <v>3782</v>
      </c>
      <c r="I3932" t="s">
        <v>3785</v>
      </c>
      <c r="J3932" t="s">
        <v>4397</v>
      </c>
      <c r="K3932" s="46">
        <v>2.3721000000000001</v>
      </c>
      <c r="L3932" s="27">
        <v>0</v>
      </c>
      <c r="M3932" s="27">
        <v>321.41000000000003</v>
      </c>
      <c r="N3932" s="27">
        <v>0</v>
      </c>
      <c r="O3932" s="70">
        <f t="shared" si="306"/>
        <v>321.41000000000003</v>
      </c>
      <c r="P3932" s="76">
        <v>0</v>
      </c>
      <c r="Q3932" s="66">
        <f t="shared" si="307"/>
        <v>0</v>
      </c>
      <c r="R3932" s="63">
        <v>0</v>
      </c>
      <c r="S3932" s="27">
        <v>0</v>
      </c>
      <c r="T3932" s="27">
        <v>321.41000000000003</v>
      </c>
      <c r="U3932" s="64">
        <f t="shared" si="308"/>
        <v>0</v>
      </c>
      <c r="V3932" s="65">
        <f t="shared" si="309"/>
        <v>321.41000000000003</v>
      </c>
    </row>
    <row r="3933" spans="1:22" x14ac:dyDescent="0.25">
      <c r="A3933" s="1" t="s">
        <v>3742</v>
      </c>
      <c r="B3933" t="s">
        <v>70</v>
      </c>
      <c r="C3933" t="s">
        <v>1868</v>
      </c>
      <c r="D3933" t="s">
        <v>1869</v>
      </c>
      <c r="E3933" t="s">
        <v>3</v>
      </c>
      <c r="F3933">
        <f t="shared" si="305"/>
        <v>7</v>
      </c>
      <c r="G3933" t="s">
        <v>3778</v>
      </c>
      <c r="H3933" t="s">
        <v>3779</v>
      </c>
      <c r="I3933" t="s">
        <v>3780</v>
      </c>
      <c r="J3933" t="s">
        <v>4397</v>
      </c>
      <c r="K3933" s="46">
        <v>0.70499999999999996</v>
      </c>
      <c r="L3933" s="27">
        <v>0</v>
      </c>
      <c r="M3933" s="27">
        <v>0</v>
      </c>
      <c r="N3933" s="27">
        <v>0</v>
      </c>
      <c r="O3933" s="70">
        <f t="shared" si="306"/>
        <v>0</v>
      </c>
      <c r="P3933" s="76">
        <v>0</v>
      </c>
      <c r="Q3933" s="66">
        <f t="shared" si="307"/>
        <v>0</v>
      </c>
      <c r="R3933" s="63">
        <v>0</v>
      </c>
      <c r="S3933" s="27">
        <v>0</v>
      </c>
      <c r="T3933" s="27">
        <v>0</v>
      </c>
      <c r="U3933" s="64">
        <f t="shared" si="308"/>
        <v>0</v>
      </c>
      <c r="V3933" s="65">
        <f t="shared" si="309"/>
        <v>0</v>
      </c>
    </row>
    <row r="3934" spans="1:22" x14ac:dyDescent="0.25">
      <c r="A3934" s="1" t="s">
        <v>3742</v>
      </c>
      <c r="B3934" t="s">
        <v>70</v>
      </c>
      <c r="C3934" t="s">
        <v>1868</v>
      </c>
      <c r="D3934" t="s">
        <v>1869</v>
      </c>
      <c r="E3934" t="s">
        <v>3</v>
      </c>
      <c r="F3934">
        <f t="shared" si="305"/>
        <v>7</v>
      </c>
      <c r="G3934" t="s">
        <v>3787</v>
      </c>
      <c r="H3934" t="s">
        <v>3782</v>
      </c>
      <c r="I3934" t="s">
        <v>3785</v>
      </c>
      <c r="J3934" t="s">
        <v>4397</v>
      </c>
      <c r="K3934" s="46">
        <v>1.7132000000000001</v>
      </c>
      <c r="L3934" s="27">
        <v>0</v>
      </c>
      <c r="M3934" s="27">
        <v>0</v>
      </c>
      <c r="N3934" s="27">
        <v>0</v>
      </c>
      <c r="O3934" s="70">
        <f t="shared" si="306"/>
        <v>0</v>
      </c>
      <c r="P3934" s="76">
        <v>0</v>
      </c>
      <c r="Q3934" s="66">
        <f t="shared" si="307"/>
        <v>0</v>
      </c>
      <c r="R3934" s="63">
        <v>0</v>
      </c>
      <c r="S3934" s="27">
        <v>0</v>
      </c>
      <c r="T3934" s="27">
        <v>0</v>
      </c>
      <c r="U3934" s="64">
        <f t="shared" si="308"/>
        <v>0</v>
      </c>
      <c r="V3934" s="65">
        <f t="shared" si="309"/>
        <v>0</v>
      </c>
    </row>
    <row r="3935" spans="1:22" x14ac:dyDescent="0.25">
      <c r="A3935" s="1" t="s">
        <v>3742</v>
      </c>
      <c r="B3935" t="s">
        <v>70</v>
      </c>
      <c r="C3935" t="s">
        <v>1870</v>
      </c>
      <c r="D3935" t="s">
        <v>1871</v>
      </c>
      <c r="E3935" t="s">
        <v>3</v>
      </c>
      <c r="F3935">
        <f t="shared" si="305"/>
        <v>7</v>
      </c>
      <c r="G3935" t="s">
        <v>3778</v>
      </c>
      <c r="H3935" t="s">
        <v>3779</v>
      </c>
      <c r="I3935" t="s">
        <v>3780</v>
      </c>
      <c r="J3935" t="s">
        <v>4397</v>
      </c>
      <c r="K3935" s="46">
        <v>0.81579999999999997</v>
      </c>
      <c r="L3935" s="27">
        <v>0.23</v>
      </c>
      <c r="M3935" s="27">
        <v>77.56</v>
      </c>
      <c r="N3935" s="27">
        <v>13.639999999999999</v>
      </c>
      <c r="O3935" s="70">
        <f t="shared" si="306"/>
        <v>91.43</v>
      </c>
      <c r="P3935" s="76">
        <v>1.4450146627565983</v>
      </c>
      <c r="Q3935" s="66">
        <f t="shared" si="307"/>
        <v>19.71</v>
      </c>
      <c r="R3935" s="63">
        <v>1</v>
      </c>
      <c r="S3935" s="27">
        <v>0</v>
      </c>
      <c r="T3935" s="27">
        <v>91.43</v>
      </c>
      <c r="U3935" s="64">
        <f t="shared" si="308"/>
        <v>19.71</v>
      </c>
      <c r="V3935" s="65">
        <f t="shared" si="309"/>
        <v>111.14000000000001</v>
      </c>
    </row>
    <row r="3936" spans="1:22" x14ac:dyDescent="0.25">
      <c r="A3936" s="1" t="s">
        <v>3742</v>
      </c>
      <c r="B3936" t="s">
        <v>70</v>
      </c>
      <c r="C3936" t="s">
        <v>1870</v>
      </c>
      <c r="D3936" t="s">
        <v>1871</v>
      </c>
      <c r="E3936" t="s">
        <v>3</v>
      </c>
      <c r="F3936">
        <f t="shared" si="305"/>
        <v>7</v>
      </c>
      <c r="G3936" t="s">
        <v>3909</v>
      </c>
      <c r="H3936" t="s">
        <v>3782</v>
      </c>
      <c r="I3936" t="s">
        <v>3783</v>
      </c>
      <c r="J3936" t="s">
        <v>4397</v>
      </c>
      <c r="K3936" s="46">
        <v>0.5</v>
      </c>
      <c r="L3936" s="27">
        <v>8.5</v>
      </c>
      <c r="M3936" s="27">
        <v>47.54</v>
      </c>
      <c r="N3936" s="27">
        <v>0</v>
      </c>
      <c r="O3936" s="70">
        <f t="shared" si="306"/>
        <v>56.04</v>
      </c>
      <c r="P3936" s="76">
        <v>0</v>
      </c>
      <c r="Q3936" s="66">
        <f t="shared" si="307"/>
        <v>0</v>
      </c>
      <c r="R3936" s="63">
        <v>1</v>
      </c>
      <c r="S3936" s="27">
        <v>0</v>
      </c>
      <c r="T3936" s="27">
        <v>56.04</v>
      </c>
      <c r="U3936" s="64">
        <f t="shared" si="308"/>
        <v>0</v>
      </c>
      <c r="V3936" s="65">
        <f t="shared" si="309"/>
        <v>56.04</v>
      </c>
    </row>
    <row r="3937" spans="1:22" x14ac:dyDescent="0.25">
      <c r="A3937" s="1" t="s">
        <v>3742</v>
      </c>
      <c r="B3937" t="s">
        <v>70</v>
      </c>
      <c r="C3937" t="s">
        <v>1872</v>
      </c>
      <c r="D3937" t="s">
        <v>1873</v>
      </c>
      <c r="E3937" t="s">
        <v>3</v>
      </c>
      <c r="F3937">
        <f t="shared" si="305"/>
        <v>7</v>
      </c>
      <c r="G3937" t="s">
        <v>3778</v>
      </c>
      <c r="H3937" t="s">
        <v>3779</v>
      </c>
      <c r="I3937" t="s">
        <v>3780</v>
      </c>
      <c r="J3937" t="s">
        <v>4397</v>
      </c>
      <c r="K3937" s="46">
        <v>0.67290000000000005</v>
      </c>
      <c r="L3937" s="27">
        <v>0</v>
      </c>
      <c r="M3937" s="27">
        <v>40.98</v>
      </c>
      <c r="N3937" s="27">
        <v>0</v>
      </c>
      <c r="O3937" s="70">
        <f t="shared" si="306"/>
        <v>40.98</v>
      </c>
      <c r="P3937" s="76">
        <v>0</v>
      </c>
      <c r="Q3937" s="66">
        <f t="shared" si="307"/>
        <v>0</v>
      </c>
      <c r="R3937" s="63">
        <v>0</v>
      </c>
      <c r="S3937" s="27">
        <v>0</v>
      </c>
      <c r="T3937" s="27">
        <v>40.98</v>
      </c>
      <c r="U3937" s="64">
        <f t="shared" si="308"/>
        <v>0</v>
      </c>
      <c r="V3937" s="65">
        <f t="shared" si="309"/>
        <v>40.98</v>
      </c>
    </row>
    <row r="3938" spans="1:22" x14ac:dyDescent="0.25">
      <c r="A3938" s="1" t="s">
        <v>3742</v>
      </c>
      <c r="B3938" t="s">
        <v>70</v>
      </c>
      <c r="C3938" t="s">
        <v>1872</v>
      </c>
      <c r="D3938" t="s">
        <v>1873</v>
      </c>
      <c r="E3938" t="s">
        <v>3</v>
      </c>
      <c r="F3938">
        <f t="shared" si="305"/>
        <v>7</v>
      </c>
      <c r="G3938" t="s">
        <v>3900</v>
      </c>
      <c r="H3938" t="s">
        <v>3779</v>
      </c>
      <c r="I3938" t="s">
        <v>3780</v>
      </c>
      <c r="J3938" t="s">
        <v>4397</v>
      </c>
      <c r="K3938" s="46">
        <v>0.49559999999999998</v>
      </c>
      <c r="L3938" s="27">
        <v>0</v>
      </c>
      <c r="M3938" s="27">
        <v>30.18</v>
      </c>
      <c r="N3938" s="27">
        <v>0</v>
      </c>
      <c r="O3938" s="70">
        <f t="shared" si="306"/>
        <v>30.18</v>
      </c>
      <c r="P3938" s="76">
        <v>0</v>
      </c>
      <c r="Q3938" s="66">
        <f t="shared" si="307"/>
        <v>0</v>
      </c>
      <c r="R3938" s="63">
        <v>0</v>
      </c>
      <c r="S3938" s="27">
        <v>0</v>
      </c>
      <c r="T3938" s="27">
        <v>30.18</v>
      </c>
      <c r="U3938" s="64">
        <f t="shared" si="308"/>
        <v>0</v>
      </c>
      <c r="V3938" s="65">
        <f t="shared" si="309"/>
        <v>30.18</v>
      </c>
    </row>
    <row r="3939" spans="1:22" x14ac:dyDescent="0.25">
      <c r="A3939" s="1" t="s">
        <v>3742</v>
      </c>
      <c r="B3939" t="s">
        <v>70</v>
      </c>
      <c r="C3939" t="s">
        <v>1872</v>
      </c>
      <c r="D3939" t="s">
        <v>1873</v>
      </c>
      <c r="E3939" t="s">
        <v>3</v>
      </c>
      <c r="F3939">
        <f t="shared" si="305"/>
        <v>7</v>
      </c>
      <c r="G3939" t="s">
        <v>3902</v>
      </c>
      <c r="H3939" t="s">
        <v>3782</v>
      </c>
      <c r="I3939" t="s">
        <v>3783</v>
      </c>
      <c r="J3939" t="s">
        <v>4397</v>
      </c>
      <c r="K3939" s="46">
        <v>0.49690000000000001</v>
      </c>
      <c r="L3939" s="27">
        <v>0</v>
      </c>
      <c r="M3939" s="27">
        <v>30.26</v>
      </c>
      <c r="N3939" s="27">
        <v>0</v>
      </c>
      <c r="O3939" s="70">
        <f t="shared" si="306"/>
        <v>30.26</v>
      </c>
      <c r="P3939" s="76">
        <v>0</v>
      </c>
      <c r="Q3939" s="66">
        <f t="shared" si="307"/>
        <v>0</v>
      </c>
      <c r="R3939" s="63">
        <v>0</v>
      </c>
      <c r="S3939" s="27">
        <v>0</v>
      </c>
      <c r="T3939" s="27">
        <v>30.26</v>
      </c>
      <c r="U3939" s="64">
        <f t="shared" si="308"/>
        <v>0</v>
      </c>
      <c r="V3939" s="65">
        <f t="shared" si="309"/>
        <v>30.26</v>
      </c>
    </row>
    <row r="3940" spans="1:22" x14ac:dyDescent="0.25">
      <c r="A3940" s="1" t="s">
        <v>3742</v>
      </c>
      <c r="B3940" t="s">
        <v>70</v>
      </c>
      <c r="C3940" t="s">
        <v>1872</v>
      </c>
      <c r="D3940" t="s">
        <v>1873</v>
      </c>
      <c r="E3940" t="s">
        <v>3</v>
      </c>
      <c r="F3940">
        <f t="shared" si="305"/>
        <v>7</v>
      </c>
      <c r="G3940" t="s">
        <v>3903</v>
      </c>
      <c r="H3940" t="s">
        <v>3782</v>
      </c>
      <c r="I3940" t="s">
        <v>3783</v>
      </c>
      <c r="J3940" t="s">
        <v>4397</v>
      </c>
      <c r="K3940" s="46">
        <v>0.49690000000000001</v>
      </c>
      <c r="L3940" s="27">
        <v>0</v>
      </c>
      <c r="M3940" s="27">
        <v>30.26</v>
      </c>
      <c r="N3940" s="27">
        <v>0</v>
      </c>
      <c r="O3940" s="70">
        <f t="shared" si="306"/>
        <v>30.26</v>
      </c>
      <c r="P3940" s="76">
        <v>0</v>
      </c>
      <c r="Q3940" s="66">
        <f t="shared" si="307"/>
        <v>0</v>
      </c>
      <c r="R3940" s="63">
        <v>0</v>
      </c>
      <c r="S3940" s="27">
        <v>0</v>
      </c>
      <c r="T3940" s="27">
        <v>30.26</v>
      </c>
      <c r="U3940" s="64">
        <f t="shared" si="308"/>
        <v>0</v>
      </c>
      <c r="V3940" s="65">
        <f t="shared" si="309"/>
        <v>30.26</v>
      </c>
    </row>
    <row r="3941" spans="1:22" x14ac:dyDescent="0.25">
      <c r="A3941" s="1" t="s">
        <v>3742</v>
      </c>
      <c r="B3941" t="s">
        <v>70</v>
      </c>
      <c r="C3941" t="s">
        <v>1872</v>
      </c>
      <c r="D3941" t="s">
        <v>1873</v>
      </c>
      <c r="E3941" t="s">
        <v>3</v>
      </c>
      <c r="F3941">
        <f t="shared" si="305"/>
        <v>7</v>
      </c>
      <c r="G3941" t="s">
        <v>3909</v>
      </c>
      <c r="H3941" t="s">
        <v>3782</v>
      </c>
      <c r="I3941" t="s">
        <v>3783</v>
      </c>
      <c r="J3941" t="s">
        <v>4397</v>
      </c>
      <c r="K3941" s="46">
        <v>0.49690000000000001</v>
      </c>
      <c r="L3941" s="27">
        <v>0</v>
      </c>
      <c r="M3941" s="27">
        <v>30.26</v>
      </c>
      <c r="N3941" s="27">
        <v>0</v>
      </c>
      <c r="O3941" s="70">
        <f t="shared" si="306"/>
        <v>30.26</v>
      </c>
      <c r="P3941" s="76">
        <v>0</v>
      </c>
      <c r="Q3941" s="66">
        <f t="shared" si="307"/>
        <v>0</v>
      </c>
      <c r="R3941" s="63">
        <v>0</v>
      </c>
      <c r="S3941" s="27">
        <v>0</v>
      </c>
      <c r="T3941" s="27">
        <v>30.26</v>
      </c>
      <c r="U3941" s="64">
        <f t="shared" si="308"/>
        <v>0</v>
      </c>
      <c r="V3941" s="65">
        <f t="shared" si="309"/>
        <v>30.26</v>
      </c>
    </row>
    <row r="3942" spans="1:22" x14ac:dyDescent="0.25">
      <c r="A3942" s="1" t="s">
        <v>3742</v>
      </c>
      <c r="B3942" t="s">
        <v>70</v>
      </c>
      <c r="C3942" t="s">
        <v>1874</v>
      </c>
      <c r="D3942" t="s">
        <v>1875</v>
      </c>
      <c r="E3942" t="s">
        <v>3</v>
      </c>
      <c r="F3942">
        <f t="shared" si="305"/>
        <v>7</v>
      </c>
      <c r="G3942" t="s">
        <v>3778</v>
      </c>
      <c r="H3942" t="s">
        <v>3779</v>
      </c>
      <c r="I3942" t="s">
        <v>3780</v>
      </c>
      <c r="J3942" t="s">
        <v>4397</v>
      </c>
      <c r="K3942" s="46">
        <v>0.65090000000000003</v>
      </c>
      <c r="L3942" s="27">
        <v>0</v>
      </c>
      <c r="M3942" s="27">
        <v>34.39</v>
      </c>
      <c r="N3942" s="27">
        <v>37.229999999999997</v>
      </c>
      <c r="O3942" s="70">
        <f t="shared" si="306"/>
        <v>71.62</v>
      </c>
      <c r="P3942" s="76">
        <v>1.4452107279693489</v>
      </c>
      <c r="Q3942" s="66">
        <f t="shared" si="307"/>
        <v>53.81</v>
      </c>
      <c r="R3942" s="63">
        <v>1</v>
      </c>
      <c r="S3942" s="27">
        <v>0</v>
      </c>
      <c r="T3942" s="27">
        <v>71.62</v>
      </c>
      <c r="U3942" s="64">
        <f t="shared" si="308"/>
        <v>53.81</v>
      </c>
      <c r="V3942" s="65">
        <f t="shared" si="309"/>
        <v>125.43</v>
      </c>
    </row>
    <row r="3943" spans="1:22" x14ac:dyDescent="0.25">
      <c r="A3943" s="1" t="s">
        <v>3742</v>
      </c>
      <c r="B3943" t="s">
        <v>70</v>
      </c>
      <c r="C3943" t="s">
        <v>1874</v>
      </c>
      <c r="D3943" t="s">
        <v>1875</v>
      </c>
      <c r="E3943" t="s">
        <v>3</v>
      </c>
      <c r="F3943">
        <f t="shared" si="305"/>
        <v>7</v>
      </c>
      <c r="G3943" t="s">
        <v>3902</v>
      </c>
      <c r="H3943" t="s">
        <v>3782</v>
      </c>
      <c r="I3943" t="s">
        <v>3783</v>
      </c>
      <c r="J3943" t="s">
        <v>4397</v>
      </c>
      <c r="K3943" s="46">
        <v>0.70960000000000001</v>
      </c>
      <c r="L3943" s="27">
        <v>40.590000000000003</v>
      </c>
      <c r="M3943" s="27">
        <v>37.49</v>
      </c>
      <c r="N3943" s="27">
        <v>0</v>
      </c>
      <c r="O3943" s="70">
        <f t="shared" si="306"/>
        <v>78.080000000000013</v>
      </c>
      <c r="P3943" s="76">
        <v>0</v>
      </c>
      <c r="Q3943" s="66">
        <f t="shared" si="307"/>
        <v>0</v>
      </c>
      <c r="R3943" s="63">
        <v>1</v>
      </c>
      <c r="S3943" s="27">
        <v>0</v>
      </c>
      <c r="T3943" s="27">
        <v>78.080000000000013</v>
      </c>
      <c r="U3943" s="64">
        <f t="shared" si="308"/>
        <v>0</v>
      </c>
      <c r="V3943" s="65">
        <f t="shared" si="309"/>
        <v>78.080000000000013</v>
      </c>
    </row>
    <row r="3944" spans="1:22" x14ac:dyDescent="0.25">
      <c r="A3944" s="1" t="s">
        <v>3742</v>
      </c>
      <c r="B3944" t="s">
        <v>70</v>
      </c>
      <c r="C3944" t="s">
        <v>1874</v>
      </c>
      <c r="D3944" t="s">
        <v>1875</v>
      </c>
      <c r="E3944" t="s">
        <v>3</v>
      </c>
      <c r="F3944">
        <f t="shared" si="305"/>
        <v>7</v>
      </c>
      <c r="G3944" t="s">
        <v>3787</v>
      </c>
      <c r="H3944" t="s">
        <v>3782</v>
      </c>
      <c r="I3944" t="s">
        <v>3785</v>
      </c>
      <c r="J3944" t="s">
        <v>4397</v>
      </c>
      <c r="K3944" s="46">
        <v>0.94620000000000004</v>
      </c>
      <c r="L3944" s="27">
        <v>0</v>
      </c>
      <c r="M3944" s="27">
        <v>49.99</v>
      </c>
      <c r="N3944" s="27">
        <v>54.11999999999999</v>
      </c>
      <c r="O3944" s="70">
        <f t="shared" si="306"/>
        <v>104.10999999999999</v>
      </c>
      <c r="P3944" s="76">
        <v>1.4452107279693489</v>
      </c>
      <c r="Q3944" s="66">
        <f t="shared" si="307"/>
        <v>78.209999999999994</v>
      </c>
      <c r="R3944" s="63">
        <v>1</v>
      </c>
      <c r="S3944" s="27">
        <v>0</v>
      </c>
      <c r="T3944" s="27">
        <v>104.11000000000001</v>
      </c>
      <c r="U3944" s="64">
        <f t="shared" si="308"/>
        <v>78.209999999999994</v>
      </c>
      <c r="V3944" s="65">
        <f t="shared" si="309"/>
        <v>182.32</v>
      </c>
    </row>
    <row r="3945" spans="1:22" x14ac:dyDescent="0.25">
      <c r="A3945" s="1" t="s">
        <v>3742</v>
      </c>
      <c r="B3945" t="s">
        <v>70</v>
      </c>
      <c r="C3945" t="s">
        <v>1876</v>
      </c>
      <c r="D3945" t="s">
        <v>1877</v>
      </c>
      <c r="E3945" t="s">
        <v>3</v>
      </c>
      <c r="F3945">
        <f t="shared" si="305"/>
        <v>7</v>
      </c>
      <c r="G3945" t="s">
        <v>3778</v>
      </c>
      <c r="H3945" t="s">
        <v>3779</v>
      </c>
      <c r="I3945" t="s">
        <v>3780</v>
      </c>
      <c r="J3945" t="s">
        <v>4397</v>
      </c>
      <c r="K3945" s="46">
        <v>0.7651</v>
      </c>
      <c r="L3945" s="27">
        <v>39.450000000000003</v>
      </c>
      <c r="M3945" s="27">
        <v>286.14999999999998</v>
      </c>
      <c r="N3945" s="27">
        <v>293.67</v>
      </c>
      <c r="O3945" s="70">
        <f t="shared" si="306"/>
        <v>619.27</v>
      </c>
      <c r="P3945" s="76">
        <v>1.4452616882895766</v>
      </c>
      <c r="Q3945" s="66">
        <f t="shared" si="307"/>
        <v>424.43</v>
      </c>
      <c r="R3945" s="63">
        <v>1</v>
      </c>
      <c r="S3945" s="27">
        <v>0</v>
      </c>
      <c r="T3945" s="27">
        <v>619.27</v>
      </c>
      <c r="U3945" s="64">
        <f t="shared" si="308"/>
        <v>424.43</v>
      </c>
      <c r="V3945" s="65">
        <f t="shared" si="309"/>
        <v>1043.7</v>
      </c>
    </row>
    <row r="3946" spans="1:22" x14ac:dyDescent="0.25">
      <c r="A3946" s="1" t="s">
        <v>3742</v>
      </c>
      <c r="B3946" t="s">
        <v>70</v>
      </c>
      <c r="C3946" t="s">
        <v>1878</v>
      </c>
      <c r="D3946" t="s">
        <v>1879</v>
      </c>
      <c r="E3946" t="s">
        <v>3</v>
      </c>
      <c r="F3946">
        <f t="shared" si="305"/>
        <v>7</v>
      </c>
      <c r="G3946" t="s">
        <v>3778</v>
      </c>
      <c r="H3946" t="s">
        <v>3779</v>
      </c>
      <c r="I3946" t="s">
        <v>3780</v>
      </c>
      <c r="J3946" t="s">
        <v>4397</v>
      </c>
      <c r="K3946" s="46">
        <v>0.7601</v>
      </c>
      <c r="L3946" s="27">
        <v>0</v>
      </c>
      <c r="M3946" s="27">
        <v>5.96</v>
      </c>
      <c r="N3946" s="27">
        <v>0</v>
      </c>
      <c r="O3946" s="70">
        <f t="shared" si="306"/>
        <v>5.96</v>
      </c>
      <c r="P3946" s="76">
        <v>0</v>
      </c>
      <c r="Q3946" s="66">
        <f t="shared" si="307"/>
        <v>0</v>
      </c>
      <c r="R3946" s="63">
        <v>0</v>
      </c>
      <c r="S3946" s="27">
        <v>0</v>
      </c>
      <c r="T3946" s="27">
        <v>5.96</v>
      </c>
      <c r="U3946" s="64">
        <f t="shared" si="308"/>
        <v>0</v>
      </c>
      <c r="V3946" s="65">
        <f t="shared" si="309"/>
        <v>5.96</v>
      </c>
    </row>
    <row r="3947" spans="1:22" x14ac:dyDescent="0.25">
      <c r="A3947" s="1" t="s">
        <v>3742</v>
      </c>
      <c r="B3947" t="s">
        <v>70</v>
      </c>
      <c r="C3947" t="s">
        <v>1878</v>
      </c>
      <c r="D3947" t="s">
        <v>1879</v>
      </c>
      <c r="E3947" t="s">
        <v>3</v>
      </c>
      <c r="F3947">
        <f t="shared" si="305"/>
        <v>7</v>
      </c>
      <c r="G3947" t="s">
        <v>3902</v>
      </c>
      <c r="H3947" t="s">
        <v>3782</v>
      </c>
      <c r="I3947" t="s">
        <v>3783</v>
      </c>
      <c r="J3947" t="s">
        <v>4397</v>
      </c>
      <c r="K3947" s="46">
        <v>1</v>
      </c>
      <c r="L3947" s="27">
        <v>0</v>
      </c>
      <c r="M3947" s="27">
        <v>7.84</v>
      </c>
      <c r="N3947" s="27">
        <v>0</v>
      </c>
      <c r="O3947" s="70">
        <f t="shared" si="306"/>
        <v>7.84</v>
      </c>
      <c r="P3947" s="76">
        <v>0</v>
      </c>
      <c r="Q3947" s="66">
        <f t="shared" si="307"/>
        <v>0</v>
      </c>
      <c r="R3947" s="63">
        <v>0</v>
      </c>
      <c r="S3947" s="27">
        <v>0</v>
      </c>
      <c r="T3947" s="27">
        <v>7.84</v>
      </c>
      <c r="U3947" s="64">
        <f t="shared" si="308"/>
        <v>0</v>
      </c>
      <c r="V3947" s="65">
        <f t="shared" si="309"/>
        <v>7.84</v>
      </c>
    </row>
    <row r="3948" spans="1:22" x14ac:dyDescent="0.25">
      <c r="A3948" s="1" t="s">
        <v>3742</v>
      </c>
      <c r="B3948" t="s">
        <v>70</v>
      </c>
      <c r="C3948" t="s">
        <v>1878</v>
      </c>
      <c r="D3948" t="s">
        <v>1879</v>
      </c>
      <c r="E3948" t="s">
        <v>3</v>
      </c>
      <c r="F3948">
        <f t="shared" si="305"/>
        <v>7</v>
      </c>
      <c r="G3948" t="s">
        <v>3903</v>
      </c>
      <c r="H3948" t="s">
        <v>3782</v>
      </c>
      <c r="I3948" t="s">
        <v>3783</v>
      </c>
      <c r="J3948" t="s">
        <v>4397</v>
      </c>
      <c r="K3948" s="46">
        <v>0.5</v>
      </c>
      <c r="L3948" s="27">
        <v>0</v>
      </c>
      <c r="M3948" s="27">
        <v>3.92</v>
      </c>
      <c r="N3948" s="27">
        <v>0</v>
      </c>
      <c r="O3948" s="70">
        <f t="shared" si="306"/>
        <v>3.92</v>
      </c>
      <c r="P3948" s="76">
        <v>0</v>
      </c>
      <c r="Q3948" s="66">
        <f t="shared" si="307"/>
        <v>0</v>
      </c>
      <c r="R3948" s="63">
        <v>0</v>
      </c>
      <c r="S3948" s="27">
        <v>0</v>
      </c>
      <c r="T3948" s="27">
        <v>3.92</v>
      </c>
      <c r="U3948" s="64">
        <f t="shared" si="308"/>
        <v>0</v>
      </c>
      <c r="V3948" s="65">
        <f t="shared" si="309"/>
        <v>3.92</v>
      </c>
    </row>
    <row r="3949" spans="1:22" x14ac:dyDescent="0.25">
      <c r="A3949" s="1" t="s">
        <v>3742</v>
      </c>
      <c r="B3949" t="s">
        <v>70</v>
      </c>
      <c r="C3949" t="s">
        <v>1878</v>
      </c>
      <c r="D3949" t="s">
        <v>1879</v>
      </c>
      <c r="E3949" t="s">
        <v>3</v>
      </c>
      <c r="F3949">
        <f t="shared" si="305"/>
        <v>7</v>
      </c>
      <c r="G3949" t="s">
        <v>3787</v>
      </c>
      <c r="H3949" t="s">
        <v>3782</v>
      </c>
      <c r="I3949" t="s">
        <v>3785</v>
      </c>
      <c r="J3949" t="s">
        <v>4397</v>
      </c>
      <c r="K3949" s="46">
        <v>2.9897999999999998</v>
      </c>
      <c r="L3949" s="27">
        <v>0</v>
      </c>
      <c r="M3949" s="27">
        <v>23.44</v>
      </c>
      <c r="N3949" s="27">
        <v>0</v>
      </c>
      <c r="O3949" s="70">
        <f t="shared" si="306"/>
        <v>23.44</v>
      </c>
      <c r="P3949" s="76">
        <v>0</v>
      </c>
      <c r="Q3949" s="66">
        <f t="shared" si="307"/>
        <v>0</v>
      </c>
      <c r="R3949" s="63">
        <v>0</v>
      </c>
      <c r="S3949" s="27">
        <v>0</v>
      </c>
      <c r="T3949" s="27">
        <v>23.44</v>
      </c>
      <c r="U3949" s="64">
        <f t="shared" si="308"/>
        <v>0</v>
      </c>
      <c r="V3949" s="65">
        <f t="shared" si="309"/>
        <v>23.44</v>
      </c>
    </row>
    <row r="3950" spans="1:22" x14ac:dyDescent="0.25">
      <c r="A3950" s="1" t="s">
        <v>3742</v>
      </c>
      <c r="B3950" t="s">
        <v>70</v>
      </c>
      <c r="C3950" t="s">
        <v>1880</v>
      </c>
      <c r="D3950" t="s">
        <v>1542</v>
      </c>
      <c r="E3950" t="s">
        <v>3</v>
      </c>
      <c r="F3950">
        <f t="shared" si="305"/>
        <v>7</v>
      </c>
      <c r="G3950" t="s">
        <v>3778</v>
      </c>
      <c r="H3950" t="s">
        <v>3779</v>
      </c>
      <c r="I3950" t="s">
        <v>3780</v>
      </c>
      <c r="J3950" t="s">
        <v>4397</v>
      </c>
      <c r="K3950" s="46">
        <v>0.16789999999999999</v>
      </c>
      <c r="L3950" s="27">
        <v>0</v>
      </c>
      <c r="M3950" s="27">
        <v>1406.98</v>
      </c>
      <c r="N3950" s="27">
        <v>3.7800000000000002</v>
      </c>
      <c r="O3950" s="70">
        <f t="shared" si="306"/>
        <v>1410.76</v>
      </c>
      <c r="P3950" s="76">
        <v>1.4449602122015914</v>
      </c>
      <c r="Q3950" s="66">
        <f t="shared" si="307"/>
        <v>5.46</v>
      </c>
      <c r="R3950" s="63">
        <v>1</v>
      </c>
      <c r="S3950" s="27">
        <v>0</v>
      </c>
      <c r="T3950" s="27">
        <v>1410.76</v>
      </c>
      <c r="U3950" s="64">
        <f t="shared" si="308"/>
        <v>5.46</v>
      </c>
      <c r="V3950" s="65">
        <f t="shared" si="309"/>
        <v>1416.22</v>
      </c>
    </row>
    <row r="3951" spans="1:22" x14ac:dyDescent="0.25">
      <c r="A3951" s="1" t="s">
        <v>3742</v>
      </c>
      <c r="B3951" t="s">
        <v>70</v>
      </c>
      <c r="C3951" t="s">
        <v>1880</v>
      </c>
      <c r="D3951" t="s">
        <v>1542</v>
      </c>
      <c r="E3951" t="s">
        <v>3</v>
      </c>
      <c r="F3951">
        <f t="shared" si="305"/>
        <v>7</v>
      </c>
      <c r="G3951" t="s">
        <v>3787</v>
      </c>
      <c r="H3951" t="s">
        <v>3782</v>
      </c>
      <c r="I3951" t="s">
        <v>3785</v>
      </c>
      <c r="J3951" t="s">
        <v>4397</v>
      </c>
      <c r="K3951" s="46">
        <v>0.502</v>
      </c>
      <c r="L3951" s="27">
        <v>0</v>
      </c>
      <c r="M3951" s="27">
        <v>4206.71</v>
      </c>
      <c r="N3951" s="27">
        <v>11.3</v>
      </c>
      <c r="O3951" s="70">
        <f t="shared" si="306"/>
        <v>4218.01</v>
      </c>
      <c r="P3951" s="76">
        <v>1.4449602122015914</v>
      </c>
      <c r="Q3951" s="66">
        <f t="shared" si="307"/>
        <v>16.329999999999998</v>
      </c>
      <c r="R3951" s="63">
        <v>1</v>
      </c>
      <c r="S3951" s="27">
        <v>0</v>
      </c>
      <c r="T3951" s="27">
        <v>4218.01</v>
      </c>
      <c r="U3951" s="64">
        <f t="shared" si="308"/>
        <v>16.329999999999998</v>
      </c>
      <c r="V3951" s="65">
        <f t="shared" si="309"/>
        <v>4234.34</v>
      </c>
    </row>
    <row r="3952" spans="1:22" x14ac:dyDescent="0.25">
      <c r="A3952" s="1" t="s">
        <v>3742</v>
      </c>
      <c r="B3952" t="s">
        <v>70</v>
      </c>
      <c r="C3952" t="s">
        <v>1881</v>
      </c>
      <c r="D3952" t="s">
        <v>1622</v>
      </c>
      <c r="E3952" t="s">
        <v>3</v>
      </c>
      <c r="F3952">
        <f t="shared" si="305"/>
        <v>7</v>
      </c>
      <c r="G3952" t="s">
        <v>3778</v>
      </c>
      <c r="H3952" t="s">
        <v>3779</v>
      </c>
      <c r="I3952" t="s">
        <v>3780</v>
      </c>
      <c r="J3952" t="s">
        <v>4397</v>
      </c>
      <c r="K3952" s="46">
        <v>0.79359999999999997</v>
      </c>
      <c r="L3952" s="27">
        <v>3.74</v>
      </c>
      <c r="M3952" s="27">
        <v>254.55</v>
      </c>
      <c r="N3952" s="27">
        <v>720.02</v>
      </c>
      <c r="O3952" s="70">
        <f t="shared" si="306"/>
        <v>978.31</v>
      </c>
      <c r="P3952" s="76">
        <v>1.4452607935255992</v>
      </c>
      <c r="Q3952" s="66">
        <f t="shared" si="307"/>
        <v>1040.6199999999999</v>
      </c>
      <c r="R3952" s="63">
        <v>1</v>
      </c>
      <c r="S3952" s="27">
        <v>0</v>
      </c>
      <c r="T3952" s="27">
        <v>978.31</v>
      </c>
      <c r="U3952" s="64">
        <f t="shared" si="308"/>
        <v>1040.6199999999999</v>
      </c>
      <c r="V3952" s="65">
        <f t="shared" si="309"/>
        <v>2018.9299999999998</v>
      </c>
    </row>
    <row r="3953" spans="1:22" x14ac:dyDescent="0.25">
      <c r="A3953" s="1" t="s">
        <v>3742</v>
      </c>
      <c r="B3953" t="s">
        <v>70</v>
      </c>
      <c r="C3953" t="s">
        <v>1881</v>
      </c>
      <c r="D3953" t="s">
        <v>1622</v>
      </c>
      <c r="E3953" t="s">
        <v>3</v>
      </c>
      <c r="F3953">
        <f t="shared" si="305"/>
        <v>7</v>
      </c>
      <c r="G3953" t="s">
        <v>3902</v>
      </c>
      <c r="H3953" t="s">
        <v>3782</v>
      </c>
      <c r="I3953" t="s">
        <v>3783</v>
      </c>
      <c r="J3953" t="s">
        <v>4397</v>
      </c>
      <c r="K3953" s="46">
        <v>1.4683999999999999</v>
      </c>
      <c r="L3953" s="27">
        <v>1339.18</v>
      </c>
      <c r="M3953" s="27">
        <v>470.99</v>
      </c>
      <c r="N3953" s="27">
        <v>0</v>
      </c>
      <c r="O3953" s="70">
        <f t="shared" si="306"/>
        <v>1810.17</v>
      </c>
      <c r="P3953" s="76">
        <v>0</v>
      </c>
      <c r="Q3953" s="66">
        <f t="shared" si="307"/>
        <v>0</v>
      </c>
      <c r="R3953" s="63">
        <v>1</v>
      </c>
      <c r="S3953" s="27">
        <v>0</v>
      </c>
      <c r="T3953" s="27">
        <v>1810.17</v>
      </c>
      <c r="U3953" s="64">
        <f t="shared" si="308"/>
        <v>0</v>
      </c>
      <c r="V3953" s="65">
        <f t="shared" si="309"/>
        <v>1810.17</v>
      </c>
    </row>
    <row r="3954" spans="1:22" x14ac:dyDescent="0.25">
      <c r="A3954" s="1" t="s">
        <v>3742</v>
      </c>
      <c r="B3954" t="s">
        <v>70</v>
      </c>
      <c r="C3954" t="s">
        <v>1881</v>
      </c>
      <c r="D3954" t="s">
        <v>1622</v>
      </c>
      <c r="E3954" t="s">
        <v>3</v>
      </c>
      <c r="F3954">
        <f t="shared" si="305"/>
        <v>7</v>
      </c>
      <c r="G3954" t="s">
        <v>3909</v>
      </c>
      <c r="H3954" t="s">
        <v>3782</v>
      </c>
      <c r="I3954" t="s">
        <v>3783</v>
      </c>
      <c r="J3954" t="s">
        <v>4397</v>
      </c>
      <c r="K3954" s="46">
        <v>0.4894</v>
      </c>
      <c r="L3954" s="27">
        <v>446.33</v>
      </c>
      <c r="M3954" s="27">
        <v>156.97</v>
      </c>
      <c r="N3954" s="27">
        <v>0</v>
      </c>
      <c r="O3954" s="70">
        <f t="shared" si="306"/>
        <v>603.29999999999995</v>
      </c>
      <c r="P3954" s="76">
        <v>0</v>
      </c>
      <c r="Q3954" s="66">
        <f t="shared" si="307"/>
        <v>0</v>
      </c>
      <c r="R3954" s="63">
        <v>1</v>
      </c>
      <c r="S3954" s="27">
        <v>0</v>
      </c>
      <c r="T3954" s="27">
        <v>603.29999999999995</v>
      </c>
      <c r="U3954" s="64">
        <f t="shared" si="308"/>
        <v>0</v>
      </c>
      <c r="V3954" s="65">
        <f t="shared" si="309"/>
        <v>603.29999999999995</v>
      </c>
    </row>
    <row r="3955" spans="1:22" x14ac:dyDescent="0.25">
      <c r="A3955" s="1" t="s">
        <v>3742</v>
      </c>
      <c r="B3955" t="s">
        <v>70</v>
      </c>
      <c r="C3955" t="s">
        <v>1881</v>
      </c>
      <c r="D3955" t="s">
        <v>1622</v>
      </c>
      <c r="E3955" t="s">
        <v>3</v>
      </c>
      <c r="F3955">
        <f t="shared" si="305"/>
        <v>7</v>
      </c>
      <c r="G3955" t="s">
        <v>3801</v>
      </c>
      <c r="H3955" t="s">
        <v>3782</v>
      </c>
      <c r="I3955" t="s">
        <v>3785</v>
      </c>
      <c r="J3955" t="s">
        <v>4397</v>
      </c>
      <c r="K3955" s="46">
        <v>0.48949999999999999</v>
      </c>
      <c r="L3955" s="27">
        <v>0</v>
      </c>
      <c r="M3955" s="27">
        <v>157.01</v>
      </c>
      <c r="N3955" s="27">
        <v>446.42</v>
      </c>
      <c r="O3955" s="70">
        <f t="shared" si="306"/>
        <v>603.43000000000006</v>
      </c>
      <c r="P3955" s="76">
        <v>1.4452607935255992</v>
      </c>
      <c r="Q3955" s="66">
        <f t="shared" si="307"/>
        <v>645.19000000000005</v>
      </c>
      <c r="R3955" s="63">
        <v>1</v>
      </c>
      <c r="S3955" s="27">
        <v>0</v>
      </c>
      <c r="T3955" s="27">
        <v>603.43000000000006</v>
      </c>
      <c r="U3955" s="64">
        <f t="shared" si="308"/>
        <v>645.19000000000005</v>
      </c>
      <c r="V3955" s="65">
        <f t="shared" si="309"/>
        <v>1248.6200000000001</v>
      </c>
    </row>
    <row r="3956" spans="1:22" x14ac:dyDescent="0.25">
      <c r="A3956" s="1" t="s">
        <v>3742</v>
      </c>
      <c r="B3956" t="s">
        <v>70</v>
      </c>
      <c r="C3956" t="s">
        <v>1882</v>
      </c>
      <c r="D3956" t="s">
        <v>70</v>
      </c>
      <c r="E3956" t="s">
        <v>3</v>
      </c>
      <c r="F3956">
        <f t="shared" si="305"/>
        <v>7</v>
      </c>
      <c r="G3956" t="s">
        <v>3778</v>
      </c>
      <c r="H3956" t="s">
        <v>3779</v>
      </c>
      <c r="I3956" t="s">
        <v>3780</v>
      </c>
      <c r="J3956" t="s">
        <v>4397</v>
      </c>
      <c r="K3956" s="46">
        <v>0.78759999999999997</v>
      </c>
      <c r="L3956" s="27">
        <v>0</v>
      </c>
      <c r="M3956" s="27">
        <v>59.32</v>
      </c>
      <c r="N3956" s="27">
        <v>0</v>
      </c>
      <c r="O3956" s="70">
        <f t="shared" si="306"/>
        <v>59.32</v>
      </c>
      <c r="P3956" s="76">
        <v>0</v>
      </c>
      <c r="Q3956" s="66">
        <f t="shared" si="307"/>
        <v>0</v>
      </c>
      <c r="R3956" s="63">
        <v>0</v>
      </c>
      <c r="S3956" s="27">
        <v>0</v>
      </c>
      <c r="T3956" s="27">
        <v>59.32</v>
      </c>
      <c r="U3956" s="64">
        <f t="shared" si="308"/>
        <v>0</v>
      </c>
      <c r="V3956" s="65">
        <f t="shared" si="309"/>
        <v>59.32</v>
      </c>
    </row>
    <row r="3957" spans="1:22" x14ac:dyDescent="0.25">
      <c r="A3957" s="1" t="s">
        <v>3742</v>
      </c>
      <c r="B3957" t="s">
        <v>70</v>
      </c>
      <c r="C3957" t="s">
        <v>1882</v>
      </c>
      <c r="D3957" t="s">
        <v>70</v>
      </c>
      <c r="E3957" t="s">
        <v>3</v>
      </c>
      <c r="F3957">
        <f t="shared" si="305"/>
        <v>7</v>
      </c>
      <c r="G3957" t="s">
        <v>3787</v>
      </c>
      <c r="H3957" t="s">
        <v>3782</v>
      </c>
      <c r="I3957" t="s">
        <v>3785</v>
      </c>
      <c r="J3957" t="s">
        <v>4397</v>
      </c>
      <c r="K3957" s="46">
        <v>3.8822000000000001</v>
      </c>
      <c r="L3957" s="27">
        <v>0</v>
      </c>
      <c r="M3957" s="27">
        <v>292.41000000000003</v>
      </c>
      <c r="N3957" s="27">
        <v>0</v>
      </c>
      <c r="O3957" s="70">
        <f t="shared" si="306"/>
        <v>292.41000000000003</v>
      </c>
      <c r="P3957" s="76">
        <v>0</v>
      </c>
      <c r="Q3957" s="66">
        <f t="shared" si="307"/>
        <v>0</v>
      </c>
      <c r="R3957" s="63">
        <v>0</v>
      </c>
      <c r="S3957" s="27">
        <v>0</v>
      </c>
      <c r="T3957" s="27">
        <v>292.41000000000003</v>
      </c>
      <c r="U3957" s="64">
        <f t="shared" si="308"/>
        <v>0</v>
      </c>
      <c r="V3957" s="65">
        <f t="shared" si="309"/>
        <v>292.41000000000003</v>
      </c>
    </row>
    <row r="3958" spans="1:22" x14ac:dyDescent="0.25">
      <c r="A3958" s="1" t="s">
        <v>3742</v>
      </c>
      <c r="B3958" t="s">
        <v>70</v>
      </c>
      <c r="C3958" t="s">
        <v>1883</v>
      </c>
      <c r="D3958" t="s">
        <v>1211</v>
      </c>
      <c r="E3958" t="s">
        <v>3</v>
      </c>
      <c r="F3958">
        <f t="shared" si="305"/>
        <v>7</v>
      </c>
      <c r="G3958" t="s">
        <v>3778</v>
      </c>
      <c r="H3958" t="s">
        <v>3779</v>
      </c>
      <c r="I3958" t="s">
        <v>3780</v>
      </c>
      <c r="J3958" t="s">
        <v>4397</v>
      </c>
      <c r="K3958" s="46">
        <v>0.34949999999999998</v>
      </c>
      <c r="L3958" s="27">
        <v>0</v>
      </c>
      <c r="M3958" s="27">
        <v>672.79</v>
      </c>
      <c r="N3958" s="27">
        <v>0</v>
      </c>
      <c r="O3958" s="70">
        <f t="shared" si="306"/>
        <v>672.79</v>
      </c>
      <c r="P3958" s="76">
        <v>0</v>
      </c>
      <c r="Q3958" s="66">
        <f t="shared" si="307"/>
        <v>0</v>
      </c>
      <c r="R3958" s="63">
        <v>0</v>
      </c>
      <c r="S3958" s="27">
        <v>0</v>
      </c>
      <c r="T3958" s="27">
        <v>672.79</v>
      </c>
      <c r="U3958" s="64">
        <f t="shared" si="308"/>
        <v>0</v>
      </c>
      <c r="V3958" s="65">
        <f t="shared" si="309"/>
        <v>672.79</v>
      </c>
    </row>
    <row r="3959" spans="1:22" x14ac:dyDescent="0.25">
      <c r="A3959" s="1" t="s">
        <v>3742</v>
      </c>
      <c r="B3959" t="s">
        <v>70</v>
      </c>
      <c r="C3959" t="s">
        <v>1883</v>
      </c>
      <c r="D3959" t="s">
        <v>1211</v>
      </c>
      <c r="E3959" t="s">
        <v>3</v>
      </c>
      <c r="F3959">
        <f t="shared" si="305"/>
        <v>7</v>
      </c>
      <c r="G3959" t="s">
        <v>3787</v>
      </c>
      <c r="H3959" t="s">
        <v>3782</v>
      </c>
      <c r="I3959" t="s">
        <v>3785</v>
      </c>
      <c r="J3959" t="s">
        <v>4397</v>
      </c>
      <c r="K3959" s="46">
        <v>0.44409999999999999</v>
      </c>
      <c r="L3959" s="27">
        <v>0</v>
      </c>
      <c r="M3959" s="27">
        <v>854.89</v>
      </c>
      <c r="N3959" s="27">
        <v>0</v>
      </c>
      <c r="O3959" s="70">
        <f t="shared" si="306"/>
        <v>854.89</v>
      </c>
      <c r="P3959" s="76">
        <v>0</v>
      </c>
      <c r="Q3959" s="66">
        <f t="shared" si="307"/>
        <v>0</v>
      </c>
      <c r="R3959" s="63">
        <v>0</v>
      </c>
      <c r="S3959" s="27">
        <v>0</v>
      </c>
      <c r="T3959" s="27">
        <v>854.89</v>
      </c>
      <c r="U3959" s="64">
        <f t="shared" si="308"/>
        <v>0</v>
      </c>
      <c r="V3959" s="65">
        <f t="shared" si="309"/>
        <v>854.89</v>
      </c>
    </row>
    <row r="3960" spans="1:22" x14ac:dyDescent="0.25">
      <c r="A3960" s="1" t="s">
        <v>3742</v>
      </c>
      <c r="B3960" t="s">
        <v>70</v>
      </c>
      <c r="C3960" t="s">
        <v>1884</v>
      </c>
      <c r="D3960" t="s">
        <v>1825</v>
      </c>
      <c r="E3960" t="s">
        <v>3</v>
      </c>
      <c r="F3960">
        <f t="shared" si="305"/>
        <v>7</v>
      </c>
      <c r="G3960" t="s">
        <v>3778</v>
      </c>
      <c r="H3960" t="s">
        <v>3779</v>
      </c>
      <c r="I3960" t="s">
        <v>3780</v>
      </c>
      <c r="J3960" t="s">
        <v>4397</v>
      </c>
      <c r="K3960" s="46">
        <v>0.8276</v>
      </c>
      <c r="L3960" s="27">
        <v>0</v>
      </c>
      <c r="M3960" s="27">
        <v>1008.18</v>
      </c>
      <c r="N3960" s="27">
        <v>20.86</v>
      </c>
      <c r="O3960" s="70">
        <f t="shared" si="306"/>
        <v>1029.04</v>
      </c>
      <c r="P3960" s="76">
        <v>1.4452887537993919</v>
      </c>
      <c r="Q3960" s="66">
        <f t="shared" si="307"/>
        <v>30.15</v>
      </c>
      <c r="R3960" s="63">
        <v>1</v>
      </c>
      <c r="S3960" s="27">
        <v>0</v>
      </c>
      <c r="T3960" s="27">
        <v>1029.04</v>
      </c>
      <c r="U3960" s="64">
        <f t="shared" si="308"/>
        <v>30.15</v>
      </c>
      <c r="V3960" s="65">
        <f t="shared" si="309"/>
        <v>1059.19</v>
      </c>
    </row>
    <row r="3961" spans="1:22" x14ac:dyDescent="0.25">
      <c r="A3961" s="1" t="s">
        <v>3742</v>
      </c>
      <c r="B3961" t="s">
        <v>70</v>
      </c>
      <c r="C3961" t="s">
        <v>1884</v>
      </c>
      <c r="D3961" t="s">
        <v>1825</v>
      </c>
      <c r="E3961" t="s">
        <v>3</v>
      </c>
      <c r="F3961">
        <f t="shared" si="305"/>
        <v>7</v>
      </c>
      <c r="G3961" t="s">
        <v>3902</v>
      </c>
      <c r="H3961" t="s">
        <v>3782</v>
      </c>
      <c r="I3961" t="s">
        <v>3783</v>
      </c>
      <c r="J3961" t="s">
        <v>4397</v>
      </c>
      <c r="K3961" s="46">
        <v>2</v>
      </c>
      <c r="L3961" s="27">
        <v>50.4</v>
      </c>
      <c r="M3961" s="27">
        <v>2436.4</v>
      </c>
      <c r="N3961" s="27">
        <v>0</v>
      </c>
      <c r="O3961" s="70">
        <f t="shared" si="306"/>
        <v>2486.8000000000002</v>
      </c>
      <c r="P3961" s="76">
        <v>0</v>
      </c>
      <c r="Q3961" s="66">
        <f t="shared" si="307"/>
        <v>0</v>
      </c>
      <c r="R3961" s="63">
        <v>1</v>
      </c>
      <c r="S3961" s="27">
        <v>0</v>
      </c>
      <c r="T3961" s="27">
        <v>2486.8000000000002</v>
      </c>
      <c r="U3961" s="64">
        <f t="shared" si="308"/>
        <v>0</v>
      </c>
      <c r="V3961" s="65">
        <f t="shared" si="309"/>
        <v>2486.8000000000002</v>
      </c>
    </row>
    <row r="3962" spans="1:22" x14ac:dyDescent="0.25">
      <c r="A3962" s="1" t="s">
        <v>3742</v>
      </c>
      <c r="B3962" t="s">
        <v>70</v>
      </c>
      <c r="C3962" t="s">
        <v>1884</v>
      </c>
      <c r="D3962" t="s">
        <v>1825</v>
      </c>
      <c r="E3962" t="s">
        <v>3</v>
      </c>
      <c r="F3962">
        <f t="shared" si="305"/>
        <v>7</v>
      </c>
      <c r="G3962" t="s">
        <v>3787</v>
      </c>
      <c r="H3962" t="s">
        <v>3782</v>
      </c>
      <c r="I3962" t="s">
        <v>3785</v>
      </c>
      <c r="J3962" t="s">
        <v>4397</v>
      </c>
      <c r="K3962" s="46">
        <v>1</v>
      </c>
      <c r="L3962" s="27">
        <v>0</v>
      </c>
      <c r="M3962" s="27">
        <v>1218.2</v>
      </c>
      <c r="N3962" s="27">
        <v>25.2</v>
      </c>
      <c r="O3962" s="70">
        <f t="shared" si="306"/>
        <v>1243.4000000000001</v>
      </c>
      <c r="P3962" s="76">
        <v>1.4452887537993919</v>
      </c>
      <c r="Q3962" s="66">
        <f t="shared" si="307"/>
        <v>36.42</v>
      </c>
      <c r="R3962" s="63">
        <v>1</v>
      </c>
      <c r="S3962" s="27">
        <v>0</v>
      </c>
      <c r="T3962" s="27">
        <v>1243.4000000000001</v>
      </c>
      <c r="U3962" s="64">
        <f t="shared" si="308"/>
        <v>36.42</v>
      </c>
      <c r="V3962" s="65">
        <f t="shared" si="309"/>
        <v>1279.8200000000002</v>
      </c>
    </row>
    <row r="3963" spans="1:22" x14ac:dyDescent="0.25">
      <c r="A3963" s="1" t="s">
        <v>3742</v>
      </c>
      <c r="B3963" t="s">
        <v>70</v>
      </c>
      <c r="C3963" t="s">
        <v>1885</v>
      </c>
      <c r="D3963" t="s">
        <v>748</v>
      </c>
      <c r="E3963" t="s">
        <v>3</v>
      </c>
      <c r="F3963">
        <f t="shared" si="305"/>
        <v>7</v>
      </c>
      <c r="G3963" t="s">
        <v>3778</v>
      </c>
      <c r="H3963" t="s">
        <v>3779</v>
      </c>
      <c r="I3963" t="s">
        <v>3780</v>
      </c>
      <c r="J3963" t="s">
        <v>4397</v>
      </c>
      <c r="K3963" s="46">
        <v>0.90410000000000001</v>
      </c>
      <c r="L3963" s="27">
        <v>7.34</v>
      </c>
      <c r="M3963" s="27">
        <v>828.24</v>
      </c>
      <c r="N3963" s="27">
        <v>58.58</v>
      </c>
      <c r="O3963" s="70">
        <f t="shared" si="306"/>
        <v>894.16000000000008</v>
      </c>
      <c r="P3963" s="76">
        <v>1.4452031410037556</v>
      </c>
      <c r="Q3963" s="66">
        <f t="shared" si="307"/>
        <v>84.66</v>
      </c>
      <c r="R3963" s="63">
        <v>1</v>
      </c>
      <c r="S3963" s="27">
        <v>0</v>
      </c>
      <c r="T3963" s="27">
        <v>894.16000000000008</v>
      </c>
      <c r="U3963" s="64">
        <f t="shared" si="308"/>
        <v>84.66</v>
      </c>
      <c r="V3963" s="65">
        <f t="shared" si="309"/>
        <v>978.82</v>
      </c>
    </row>
    <row r="3964" spans="1:22" x14ac:dyDescent="0.25">
      <c r="A3964" s="1" t="s">
        <v>3742</v>
      </c>
      <c r="B3964" t="s">
        <v>70</v>
      </c>
      <c r="C3964" t="s">
        <v>2660</v>
      </c>
      <c r="D3964" t="s">
        <v>2661</v>
      </c>
      <c r="E3964" t="s">
        <v>1</v>
      </c>
      <c r="F3964">
        <f t="shared" si="305"/>
        <v>7</v>
      </c>
      <c r="G3964" t="s">
        <v>3778</v>
      </c>
      <c r="H3964" t="s">
        <v>3779</v>
      </c>
      <c r="I3964" t="s">
        <v>3780</v>
      </c>
      <c r="J3964" t="s">
        <v>4396</v>
      </c>
      <c r="K3964" s="46">
        <v>14.6348</v>
      </c>
      <c r="L3964" s="27">
        <v>2522.5</v>
      </c>
      <c r="M3964" s="27">
        <v>5885.38</v>
      </c>
      <c r="N3964" s="27">
        <v>11237.87</v>
      </c>
      <c r="O3964" s="70">
        <f t="shared" si="306"/>
        <v>19645.75</v>
      </c>
      <c r="P3964" s="76">
        <v>1.4452627640550779</v>
      </c>
      <c r="Q3964" s="66">
        <f t="shared" si="307"/>
        <v>16241.68</v>
      </c>
      <c r="R3964" s="63">
        <v>1</v>
      </c>
      <c r="S3964" s="27">
        <v>19645.75</v>
      </c>
      <c r="T3964" s="27">
        <v>0</v>
      </c>
      <c r="U3964" s="64">
        <f t="shared" si="308"/>
        <v>16241.68</v>
      </c>
      <c r="V3964" s="65">
        <f t="shared" si="309"/>
        <v>35887.43</v>
      </c>
    </row>
    <row r="3965" spans="1:22" x14ac:dyDescent="0.25">
      <c r="A3965" s="1" t="s">
        <v>3742</v>
      </c>
      <c r="B3965" t="s">
        <v>70</v>
      </c>
      <c r="C3965" t="s">
        <v>2660</v>
      </c>
      <c r="D3965" t="s">
        <v>2661</v>
      </c>
      <c r="E3965" t="s">
        <v>1</v>
      </c>
      <c r="F3965">
        <f t="shared" si="305"/>
        <v>7</v>
      </c>
      <c r="G3965" t="s">
        <v>3902</v>
      </c>
      <c r="H3965" t="s">
        <v>3782</v>
      </c>
      <c r="I3965" t="s">
        <v>3783</v>
      </c>
      <c r="J3965" t="s">
        <v>4396</v>
      </c>
      <c r="K3965" s="46">
        <v>1</v>
      </c>
      <c r="L3965" s="27">
        <v>940.25</v>
      </c>
      <c r="M3965" s="27">
        <v>402.15</v>
      </c>
      <c r="N3965" s="27">
        <v>0</v>
      </c>
      <c r="O3965" s="70">
        <f t="shared" si="306"/>
        <v>1342.4</v>
      </c>
      <c r="P3965" s="76">
        <v>0</v>
      </c>
      <c r="Q3965" s="66">
        <f t="shared" si="307"/>
        <v>0</v>
      </c>
      <c r="R3965" s="63">
        <v>1</v>
      </c>
      <c r="S3965" s="27">
        <v>1342.4</v>
      </c>
      <c r="T3965" s="27">
        <v>0</v>
      </c>
      <c r="U3965" s="64">
        <f t="shared" si="308"/>
        <v>0</v>
      </c>
      <c r="V3965" s="65">
        <f t="shared" si="309"/>
        <v>1342.4</v>
      </c>
    </row>
    <row r="3966" spans="1:22" x14ac:dyDescent="0.25">
      <c r="A3966" s="1" t="s">
        <v>3742</v>
      </c>
      <c r="B3966" t="s">
        <v>70</v>
      </c>
      <c r="C3966" t="s">
        <v>2660</v>
      </c>
      <c r="D3966" t="s">
        <v>2661</v>
      </c>
      <c r="E3966" t="s">
        <v>1</v>
      </c>
      <c r="F3966">
        <f t="shared" si="305"/>
        <v>7</v>
      </c>
      <c r="G3966" t="s">
        <v>3787</v>
      </c>
      <c r="H3966" t="s">
        <v>3782</v>
      </c>
      <c r="I3966" t="s">
        <v>3785</v>
      </c>
      <c r="J3966" t="s">
        <v>4396</v>
      </c>
      <c r="K3966" s="46">
        <v>3</v>
      </c>
      <c r="L3966" s="27">
        <v>0</v>
      </c>
      <c r="M3966" s="27">
        <v>1206.45</v>
      </c>
      <c r="N3966" s="27">
        <v>2820.7500000000005</v>
      </c>
      <c r="O3966" s="70">
        <f t="shared" si="306"/>
        <v>4027.2000000000007</v>
      </c>
      <c r="P3966" s="76">
        <v>1.4452627640550779</v>
      </c>
      <c r="Q3966" s="66">
        <f t="shared" si="307"/>
        <v>4076.72</v>
      </c>
      <c r="R3966" s="63">
        <v>1</v>
      </c>
      <c r="S3966" s="27">
        <v>4027.2</v>
      </c>
      <c r="T3966" s="27">
        <v>0</v>
      </c>
      <c r="U3966" s="64">
        <f t="shared" si="308"/>
        <v>4076.72</v>
      </c>
      <c r="V3966" s="65">
        <f t="shared" si="309"/>
        <v>8103.92</v>
      </c>
    </row>
    <row r="3967" spans="1:22" x14ac:dyDescent="0.25">
      <c r="A3967" s="1" t="s">
        <v>3742</v>
      </c>
      <c r="B3967" t="s">
        <v>70</v>
      </c>
      <c r="C3967" t="s">
        <v>2662</v>
      </c>
      <c r="D3967" t="s">
        <v>748</v>
      </c>
      <c r="E3967" t="s">
        <v>1</v>
      </c>
      <c r="F3967">
        <f t="shared" si="305"/>
        <v>7</v>
      </c>
      <c r="G3967" t="s">
        <v>3778</v>
      </c>
      <c r="H3967" t="s">
        <v>3779</v>
      </c>
      <c r="I3967" t="s">
        <v>3780</v>
      </c>
      <c r="J3967" t="s">
        <v>4396</v>
      </c>
      <c r="K3967" s="46">
        <v>12.332800000000001</v>
      </c>
      <c r="L3967" s="27">
        <v>526.48</v>
      </c>
      <c r="M3967" s="27">
        <v>10537.87</v>
      </c>
      <c r="N3967" s="27">
        <v>916.45999999999992</v>
      </c>
      <c r="O3967" s="70">
        <f t="shared" si="306"/>
        <v>11980.81</v>
      </c>
      <c r="P3967" s="76">
        <v>1.4452612887701421</v>
      </c>
      <c r="Q3967" s="66">
        <f t="shared" si="307"/>
        <v>1324.52</v>
      </c>
      <c r="R3967" s="63">
        <v>1</v>
      </c>
      <c r="S3967" s="27">
        <v>11980.810000000001</v>
      </c>
      <c r="T3967" s="27">
        <v>0</v>
      </c>
      <c r="U3967" s="64">
        <f t="shared" si="308"/>
        <v>1324.52</v>
      </c>
      <c r="V3967" s="65">
        <f t="shared" si="309"/>
        <v>13305.330000000002</v>
      </c>
    </row>
    <row r="3968" spans="1:22" x14ac:dyDescent="0.25">
      <c r="A3968" s="1" t="s">
        <v>3742</v>
      </c>
      <c r="B3968" t="s">
        <v>70</v>
      </c>
      <c r="C3968" t="s">
        <v>2662</v>
      </c>
      <c r="D3968" t="s">
        <v>748</v>
      </c>
      <c r="E3968" t="s">
        <v>1</v>
      </c>
      <c r="F3968">
        <f t="shared" si="305"/>
        <v>7</v>
      </c>
      <c r="G3968" t="s">
        <v>4000</v>
      </c>
      <c r="H3968" t="s">
        <v>3782</v>
      </c>
      <c r="I3968" t="s">
        <v>3785</v>
      </c>
      <c r="J3968" t="s">
        <v>4396</v>
      </c>
      <c r="K3968" s="46">
        <v>2.4676999999999998</v>
      </c>
      <c r="L3968" s="27">
        <v>0</v>
      </c>
      <c r="M3968" s="27">
        <v>2108.5500000000002</v>
      </c>
      <c r="N3968" s="27">
        <v>288.72000000000003</v>
      </c>
      <c r="O3968" s="70">
        <f t="shared" si="306"/>
        <v>2397.2700000000004</v>
      </c>
      <c r="P3968" s="76">
        <v>1.4452612887701421</v>
      </c>
      <c r="Q3968" s="66">
        <f t="shared" si="307"/>
        <v>417.28</v>
      </c>
      <c r="R3968" s="63">
        <v>1</v>
      </c>
      <c r="S3968" s="27">
        <v>2397.2700000000004</v>
      </c>
      <c r="T3968" s="27">
        <v>0</v>
      </c>
      <c r="U3968" s="64">
        <f t="shared" si="308"/>
        <v>417.28</v>
      </c>
      <c r="V3968" s="65">
        <f t="shared" si="309"/>
        <v>2814.55</v>
      </c>
    </row>
    <row r="3969" spans="1:22" x14ac:dyDescent="0.25">
      <c r="A3969" s="1" t="s">
        <v>3742</v>
      </c>
      <c r="B3969" t="s">
        <v>70</v>
      </c>
      <c r="C3969" t="s">
        <v>3096</v>
      </c>
      <c r="D3969" t="s">
        <v>3097</v>
      </c>
      <c r="E3969" t="s">
        <v>2</v>
      </c>
      <c r="F3969">
        <f t="shared" si="305"/>
        <v>7</v>
      </c>
      <c r="G3969" t="s">
        <v>3778</v>
      </c>
      <c r="H3969" t="s">
        <v>3779</v>
      </c>
      <c r="I3969" t="s">
        <v>3780</v>
      </c>
      <c r="J3969" t="s">
        <v>4396</v>
      </c>
      <c r="K3969" s="46">
        <v>5.3205999999999998</v>
      </c>
      <c r="L3969" s="27">
        <v>0</v>
      </c>
      <c r="M3969" s="27">
        <v>114.92</v>
      </c>
      <c r="N3969" s="27">
        <v>0</v>
      </c>
      <c r="O3969" s="70">
        <f t="shared" si="306"/>
        <v>114.92</v>
      </c>
      <c r="P3969" s="76">
        <v>0</v>
      </c>
      <c r="Q3969" s="66">
        <f t="shared" si="307"/>
        <v>0</v>
      </c>
      <c r="R3969" s="63">
        <v>0</v>
      </c>
      <c r="S3969" s="27">
        <v>114.92</v>
      </c>
      <c r="T3969" s="27">
        <v>0</v>
      </c>
      <c r="U3969" s="64">
        <f t="shared" si="308"/>
        <v>0</v>
      </c>
      <c r="V3969" s="65">
        <f t="shared" si="309"/>
        <v>114.92</v>
      </c>
    </row>
    <row r="3970" spans="1:22" x14ac:dyDescent="0.25">
      <c r="A3970" s="1" t="s">
        <v>3771</v>
      </c>
      <c r="B3970" t="s">
        <v>71</v>
      </c>
      <c r="C3970" t="s">
        <v>153</v>
      </c>
      <c r="D3970" t="s">
        <v>71</v>
      </c>
      <c r="E3970" t="s">
        <v>0</v>
      </c>
      <c r="F3970">
        <f t="shared" ref="F3970:F4033" si="310">LEN(C3970)</f>
        <v>7</v>
      </c>
      <c r="G3970" t="s">
        <v>3778</v>
      </c>
      <c r="H3970" t="s">
        <v>3779</v>
      </c>
      <c r="I3970" t="s">
        <v>3780</v>
      </c>
      <c r="J3970" t="s">
        <v>4396</v>
      </c>
      <c r="K3970" s="46">
        <v>6.52</v>
      </c>
      <c r="L3970" s="27">
        <v>3688.07</v>
      </c>
      <c r="M3970" s="27">
        <v>8674.7999999999993</v>
      </c>
      <c r="N3970" s="27">
        <v>8856.24</v>
      </c>
      <c r="O3970" s="70">
        <f t="shared" ref="O3970:O4033" si="311">SUM(L3970:N3970)</f>
        <v>21219.11</v>
      </c>
      <c r="P3970" s="76">
        <v>1.4452623235142679</v>
      </c>
      <c r="Q3970" s="66">
        <f t="shared" ref="Q3970:Q4033" si="312">ROUND(P3970*N3970,2)</f>
        <v>12799.59</v>
      </c>
      <c r="R3970" s="63">
        <v>1</v>
      </c>
      <c r="S3970" s="27">
        <v>21219.11</v>
      </c>
      <c r="T3970" s="27">
        <v>0</v>
      </c>
      <c r="U3970" s="64">
        <f t="shared" ref="U3970:U4033" si="313">ROUND(SUM(L3970,M3970,N3970,Q3970,-S3970,-T3970), 2)</f>
        <v>12799.59</v>
      </c>
      <c r="V3970" s="65">
        <f t="shared" ref="V3970:V4033" si="314">SUM(S3970,T3970,U3970)</f>
        <v>34018.699999999997</v>
      </c>
    </row>
    <row r="3971" spans="1:22" x14ac:dyDescent="0.25">
      <c r="A3971" s="1" t="s">
        <v>3771</v>
      </c>
      <c r="B3971" t="s">
        <v>71</v>
      </c>
      <c r="C3971" t="s">
        <v>153</v>
      </c>
      <c r="D3971" t="s">
        <v>71</v>
      </c>
      <c r="E3971" t="s">
        <v>0</v>
      </c>
      <c r="F3971">
        <f t="shared" si="310"/>
        <v>7</v>
      </c>
      <c r="G3971" t="s">
        <v>3805</v>
      </c>
      <c r="H3971" t="s">
        <v>3782</v>
      </c>
      <c r="I3971" t="s">
        <v>3783</v>
      </c>
      <c r="J3971" t="s">
        <v>4397</v>
      </c>
      <c r="K3971" s="46">
        <v>1</v>
      </c>
      <c r="L3971" s="27">
        <v>1923.97</v>
      </c>
      <c r="M3971" s="27">
        <v>1330.49</v>
      </c>
      <c r="N3971" s="27">
        <v>0</v>
      </c>
      <c r="O3971" s="70">
        <f t="shared" si="311"/>
        <v>3254.46</v>
      </c>
      <c r="P3971" s="76">
        <v>0</v>
      </c>
      <c r="Q3971" s="66">
        <f t="shared" si="312"/>
        <v>0</v>
      </c>
      <c r="R3971" s="63">
        <v>1</v>
      </c>
      <c r="S3971" s="27">
        <v>0</v>
      </c>
      <c r="T3971" s="27">
        <v>3254.46</v>
      </c>
      <c r="U3971" s="64">
        <f t="shared" si="313"/>
        <v>0</v>
      </c>
      <c r="V3971" s="65">
        <f t="shared" si="314"/>
        <v>3254.46</v>
      </c>
    </row>
    <row r="3972" spans="1:22" x14ac:dyDescent="0.25">
      <c r="A3972" s="1" t="s">
        <v>3771</v>
      </c>
      <c r="B3972" t="s">
        <v>71</v>
      </c>
      <c r="C3972" t="s">
        <v>153</v>
      </c>
      <c r="D3972" t="s">
        <v>71</v>
      </c>
      <c r="E3972" t="s">
        <v>0</v>
      </c>
      <c r="F3972">
        <f t="shared" si="310"/>
        <v>7</v>
      </c>
      <c r="G3972" t="s">
        <v>3806</v>
      </c>
      <c r="H3972" t="s">
        <v>3782</v>
      </c>
      <c r="I3972" t="s">
        <v>3785</v>
      </c>
      <c r="J3972" t="s">
        <v>4397</v>
      </c>
      <c r="K3972" s="46">
        <v>0.15</v>
      </c>
      <c r="L3972" s="27">
        <v>0</v>
      </c>
      <c r="M3972" s="27">
        <v>199.57</v>
      </c>
      <c r="N3972" s="27">
        <v>288.60000000000002</v>
      </c>
      <c r="O3972" s="70">
        <f t="shared" si="311"/>
        <v>488.17</v>
      </c>
      <c r="P3972" s="76">
        <v>1.4452625152075653</v>
      </c>
      <c r="Q3972" s="66">
        <f t="shared" si="312"/>
        <v>417.1</v>
      </c>
      <c r="R3972" s="63">
        <v>1</v>
      </c>
      <c r="S3972" s="27">
        <v>0</v>
      </c>
      <c r="T3972" s="27">
        <v>488.17</v>
      </c>
      <c r="U3972" s="64">
        <f t="shared" si="313"/>
        <v>417.1</v>
      </c>
      <c r="V3972" s="65">
        <f t="shared" si="314"/>
        <v>905.27</v>
      </c>
    </row>
    <row r="3973" spans="1:22" x14ac:dyDescent="0.25">
      <c r="A3973" s="1" t="s">
        <v>3771</v>
      </c>
      <c r="B3973" t="s">
        <v>71</v>
      </c>
      <c r="C3973" t="s">
        <v>153</v>
      </c>
      <c r="D3973" t="s">
        <v>71</v>
      </c>
      <c r="E3973" t="s">
        <v>0</v>
      </c>
      <c r="F3973">
        <f t="shared" si="310"/>
        <v>7</v>
      </c>
      <c r="G3973" t="s">
        <v>3876</v>
      </c>
      <c r="H3973" t="s">
        <v>3782</v>
      </c>
      <c r="I3973" t="s">
        <v>3785</v>
      </c>
      <c r="J3973" t="s">
        <v>4397</v>
      </c>
      <c r="K3973" s="46">
        <v>0.3</v>
      </c>
      <c r="L3973" s="27">
        <v>0</v>
      </c>
      <c r="M3973" s="27">
        <v>399.15</v>
      </c>
      <c r="N3973" s="27">
        <v>577.19000000000005</v>
      </c>
      <c r="O3973" s="70">
        <f t="shared" si="311"/>
        <v>976.34</v>
      </c>
      <c r="P3973" s="76">
        <v>1.4452625152075653</v>
      </c>
      <c r="Q3973" s="66">
        <f t="shared" si="312"/>
        <v>834.19</v>
      </c>
      <c r="R3973" s="63">
        <v>1</v>
      </c>
      <c r="S3973" s="27">
        <v>0</v>
      </c>
      <c r="T3973" s="27">
        <v>976.34</v>
      </c>
      <c r="U3973" s="64">
        <f t="shared" si="313"/>
        <v>834.19</v>
      </c>
      <c r="V3973" s="65">
        <f t="shared" si="314"/>
        <v>1810.5300000000002</v>
      </c>
    </row>
    <row r="3974" spans="1:22" x14ac:dyDescent="0.25">
      <c r="A3974" s="1" t="s">
        <v>3771</v>
      </c>
      <c r="B3974" t="s">
        <v>71</v>
      </c>
      <c r="C3974" t="s">
        <v>153</v>
      </c>
      <c r="D3974" t="s">
        <v>71</v>
      </c>
      <c r="E3974" t="s">
        <v>0</v>
      </c>
      <c r="F3974">
        <f t="shared" si="310"/>
        <v>7</v>
      </c>
      <c r="G3974" t="s">
        <v>3787</v>
      </c>
      <c r="H3974" t="s">
        <v>3782</v>
      </c>
      <c r="I3974" t="s">
        <v>3785</v>
      </c>
      <c r="J3974" t="s">
        <v>4397</v>
      </c>
      <c r="K3974" s="46">
        <v>4.9794999999999998</v>
      </c>
      <c r="L3974" s="27">
        <v>0</v>
      </c>
      <c r="M3974" s="27">
        <v>6625.18</v>
      </c>
      <c r="N3974" s="27">
        <v>9580.43</v>
      </c>
      <c r="O3974" s="70">
        <f t="shared" si="311"/>
        <v>16205.61</v>
      </c>
      <c r="P3974" s="76">
        <v>1.4452625152075653</v>
      </c>
      <c r="Q3974" s="66">
        <f t="shared" si="312"/>
        <v>13846.24</v>
      </c>
      <c r="R3974" s="63">
        <v>1</v>
      </c>
      <c r="S3974" s="27">
        <v>0</v>
      </c>
      <c r="T3974" s="27">
        <v>16205.61</v>
      </c>
      <c r="U3974" s="64">
        <f t="shared" si="313"/>
        <v>13846.24</v>
      </c>
      <c r="V3974" s="65">
        <f t="shared" si="314"/>
        <v>30051.85</v>
      </c>
    </row>
    <row r="3975" spans="1:22" x14ac:dyDescent="0.25">
      <c r="A3975" s="1" t="s">
        <v>3771</v>
      </c>
      <c r="B3975" t="s">
        <v>71</v>
      </c>
      <c r="C3975" t="s">
        <v>153</v>
      </c>
      <c r="D3975" t="s">
        <v>71</v>
      </c>
      <c r="E3975" t="s">
        <v>0</v>
      </c>
      <c r="F3975">
        <f t="shared" si="310"/>
        <v>7</v>
      </c>
      <c r="G3975" t="s">
        <v>3788</v>
      </c>
      <c r="H3975" t="s">
        <v>3782</v>
      </c>
      <c r="I3975" t="s">
        <v>3785</v>
      </c>
      <c r="J3975" t="s">
        <v>4397</v>
      </c>
      <c r="K3975" s="46">
        <v>0.5</v>
      </c>
      <c r="L3975" s="27">
        <v>0</v>
      </c>
      <c r="M3975" s="27">
        <v>665.25</v>
      </c>
      <c r="N3975" s="27">
        <v>961.99</v>
      </c>
      <c r="O3975" s="70">
        <f t="shared" si="311"/>
        <v>1627.24</v>
      </c>
      <c r="P3975" s="76">
        <v>1.4452625152075653</v>
      </c>
      <c r="Q3975" s="66">
        <f t="shared" si="312"/>
        <v>1390.33</v>
      </c>
      <c r="R3975" s="63">
        <v>1</v>
      </c>
      <c r="S3975" s="27">
        <v>0</v>
      </c>
      <c r="T3975" s="27">
        <v>1627.2399999999998</v>
      </c>
      <c r="U3975" s="64">
        <f t="shared" si="313"/>
        <v>1390.33</v>
      </c>
      <c r="V3975" s="65">
        <f t="shared" si="314"/>
        <v>3017.5699999999997</v>
      </c>
    </row>
    <row r="3976" spans="1:22" x14ac:dyDescent="0.25">
      <c r="A3976" s="1" t="s">
        <v>3771</v>
      </c>
      <c r="B3976" t="s">
        <v>71</v>
      </c>
      <c r="C3976" t="s">
        <v>153</v>
      </c>
      <c r="D3976" t="s">
        <v>71</v>
      </c>
      <c r="E3976" t="s">
        <v>0</v>
      </c>
      <c r="F3976">
        <f t="shared" si="310"/>
        <v>7</v>
      </c>
      <c r="G3976" t="s">
        <v>3800</v>
      </c>
      <c r="H3976" t="s">
        <v>3782</v>
      </c>
      <c r="I3976" t="s">
        <v>3785</v>
      </c>
      <c r="J3976" t="s">
        <v>4397</v>
      </c>
      <c r="K3976" s="46">
        <v>1</v>
      </c>
      <c r="L3976" s="27">
        <v>0</v>
      </c>
      <c r="M3976" s="27">
        <v>1330.49</v>
      </c>
      <c r="N3976" s="27">
        <v>1923.9699999999998</v>
      </c>
      <c r="O3976" s="70">
        <f t="shared" si="311"/>
        <v>3254.46</v>
      </c>
      <c r="P3976" s="76">
        <v>1.4452625152075653</v>
      </c>
      <c r="Q3976" s="66">
        <f t="shared" si="312"/>
        <v>2780.64</v>
      </c>
      <c r="R3976" s="63">
        <v>1</v>
      </c>
      <c r="S3976" s="27">
        <v>0</v>
      </c>
      <c r="T3976" s="27">
        <v>3254.46</v>
      </c>
      <c r="U3976" s="64">
        <f t="shared" si="313"/>
        <v>2780.64</v>
      </c>
      <c r="V3976" s="65">
        <f t="shared" si="314"/>
        <v>6035.1</v>
      </c>
    </row>
    <row r="3977" spans="1:22" x14ac:dyDescent="0.25">
      <c r="A3977" s="1" t="s">
        <v>3771</v>
      </c>
      <c r="B3977" t="s">
        <v>71</v>
      </c>
      <c r="C3977" t="s">
        <v>1886</v>
      </c>
      <c r="D3977" t="s">
        <v>1887</v>
      </c>
      <c r="E3977" t="s">
        <v>3</v>
      </c>
      <c r="F3977">
        <f t="shared" si="310"/>
        <v>7</v>
      </c>
      <c r="G3977" t="s">
        <v>3778</v>
      </c>
      <c r="H3977" t="s">
        <v>3779</v>
      </c>
      <c r="I3977" t="s">
        <v>3780</v>
      </c>
      <c r="J3977" t="s">
        <v>4397</v>
      </c>
      <c r="K3977" s="46">
        <v>0.5</v>
      </c>
      <c r="L3977" s="27">
        <v>0</v>
      </c>
      <c r="M3977" s="27">
        <v>97.43</v>
      </c>
      <c r="N3977" s="27">
        <v>0</v>
      </c>
      <c r="O3977" s="70">
        <f t="shared" si="311"/>
        <v>97.43</v>
      </c>
      <c r="P3977" s="76">
        <v>0</v>
      </c>
      <c r="Q3977" s="66">
        <f t="shared" si="312"/>
        <v>0</v>
      </c>
      <c r="R3977" s="63">
        <v>0</v>
      </c>
      <c r="S3977" s="27">
        <v>0</v>
      </c>
      <c r="T3977" s="27">
        <v>97.43</v>
      </c>
      <c r="U3977" s="64">
        <f t="shared" si="313"/>
        <v>0</v>
      </c>
      <c r="V3977" s="65">
        <f t="shared" si="314"/>
        <v>97.43</v>
      </c>
    </row>
    <row r="3978" spans="1:22" x14ac:dyDescent="0.25">
      <c r="A3978" s="1" t="s">
        <v>3771</v>
      </c>
      <c r="B3978" t="s">
        <v>71</v>
      </c>
      <c r="C3978" t="s">
        <v>1886</v>
      </c>
      <c r="D3978" t="s">
        <v>1887</v>
      </c>
      <c r="E3978" t="s">
        <v>3</v>
      </c>
      <c r="F3978">
        <f t="shared" si="310"/>
        <v>7</v>
      </c>
      <c r="G3978" t="s">
        <v>4322</v>
      </c>
      <c r="H3978" t="s">
        <v>3782</v>
      </c>
      <c r="I3978" t="s">
        <v>3785</v>
      </c>
      <c r="J3978" t="s">
        <v>4397</v>
      </c>
      <c r="K3978" s="46">
        <v>0.25</v>
      </c>
      <c r="L3978" s="27">
        <v>0</v>
      </c>
      <c r="M3978" s="27">
        <v>48.71</v>
      </c>
      <c r="N3978" s="27">
        <v>0</v>
      </c>
      <c r="O3978" s="70">
        <f t="shared" si="311"/>
        <v>48.71</v>
      </c>
      <c r="P3978" s="76">
        <v>0</v>
      </c>
      <c r="Q3978" s="66">
        <f t="shared" si="312"/>
        <v>0</v>
      </c>
      <c r="R3978" s="63">
        <v>0</v>
      </c>
      <c r="S3978" s="27">
        <v>0</v>
      </c>
      <c r="T3978" s="27">
        <v>48.71</v>
      </c>
      <c r="U3978" s="64">
        <f t="shared" si="313"/>
        <v>0</v>
      </c>
      <c r="V3978" s="65">
        <f t="shared" si="314"/>
        <v>48.71</v>
      </c>
    </row>
    <row r="3979" spans="1:22" x14ac:dyDescent="0.25">
      <c r="A3979" s="1" t="s">
        <v>3771</v>
      </c>
      <c r="B3979" t="s">
        <v>71</v>
      </c>
      <c r="C3979" t="s">
        <v>1886</v>
      </c>
      <c r="D3979" t="s">
        <v>1887</v>
      </c>
      <c r="E3979" t="s">
        <v>3</v>
      </c>
      <c r="F3979">
        <f t="shared" si="310"/>
        <v>7</v>
      </c>
      <c r="G3979" t="s">
        <v>3902</v>
      </c>
      <c r="H3979" t="s">
        <v>3782</v>
      </c>
      <c r="I3979" t="s">
        <v>3783</v>
      </c>
      <c r="J3979" t="s">
        <v>4397</v>
      </c>
      <c r="K3979" s="46">
        <v>0.125</v>
      </c>
      <c r="L3979" s="27">
        <v>0</v>
      </c>
      <c r="M3979" s="27">
        <v>24.36</v>
      </c>
      <c r="N3979" s="27">
        <v>0</v>
      </c>
      <c r="O3979" s="70">
        <f t="shared" si="311"/>
        <v>24.36</v>
      </c>
      <c r="P3979" s="76">
        <v>0</v>
      </c>
      <c r="Q3979" s="66">
        <f t="shared" si="312"/>
        <v>0</v>
      </c>
      <c r="R3979" s="63">
        <v>0</v>
      </c>
      <c r="S3979" s="27">
        <v>0</v>
      </c>
      <c r="T3979" s="27">
        <v>24.36</v>
      </c>
      <c r="U3979" s="64">
        <f t="shared" si="313"/>
        <v>0</v>
      </c>
      <c r="V3979" s="65">
        <f t="shared" si="314"/>
        <v>24.36</v>
      </c>
    </row>
    <row r="3980" spans="1:22" x14ac:dyDescent="0.25">
      <c r="A3980" s="1" t="s">
        <v>3771</v>
      </c>
      <c r="B3980" t="s">
        <v>71</v>
      </c>
      <c r="C3980" t="s">
        <v>1886</v>
      </c>
      <c r="D3980" t="s">
        <v>1887</v>
      </c>
      <c r="E3980" t="s">
        <v>3</v>
      </c>
      <c r="F3980">
        <f t="shared" si="310"/>
        <v>7</v>
      </c>
      <c r="G3980" t="s">
        <v>4323</v>
      </c>
      <c r="H3980" t="s">
        <v>3782</v>
      </c>
      <c r="I3980" t="s">
        <v>3785</v>
      </c>
      <c r="J3980" t="s">
        <v>4397</v>
      </c>
      <c r="K3980" s="46">
        <v>0.125</v>
      </c>
      <c r="L3980" s="27">
        <v>0</v>
      </c>
      <c r="M3980" s="27">
        <v>24.36</v>
      </c>
      <c r="N3980" s="27">
        <v>0</v>
      </c>
      <c r="O3980" s="70">
        <f t="shared" si="311"/>
        <v>24.36</v>
      </c>
      <c r="P3980" s="76">
        <v>0</v>
      </c>
      <c r="Q3980" s="66">
        <f t="shared" si="312"/>
        <v>0</v>
      </c>
      <c r="R3980" s="63">
        <v>0</v>
      </c>
      <c r="S3980" s="27">
        <v>0</v>
      </c>
      <c r="T3980" s="27">
        <v>24.36</v>
      </c>
      <c r="U3980" s="64">
        <f t="shared" si="313"/>
        <v>0</v>
      </c>
      <c r="V3980" s="65">
        <f t="shared" si="314"/>
        <v>24.36</v>
      </c>
    </row>
    <row r="3981" spans="1:22" x14ac:dyDescent="0.25">
      <c r="A3981" s="1" t="s">
        <v>3771</v>
      </c>
      <c r="B3981" t="s">
        <v>71</v>
      </c>
      <c r="C3981" t="s">
        <v>1888</v>
      </c>
      <c r="D3981" t="s">
        <v>1889</v>
      </c>
      <c r="E3981" t="s">
        <v>3</v>
      </c>
      <c r="F3981">
        <f t="shared" si="310"/>
        <v>7</v>
      </c>
      <c r="G3981" t="s">
        <v>3778</v>
      </c>
      <c r="H3981" t="s">
        <v>3779</v>
      </c>
      <c r="I3981" t="s">
        <v>3780</v>
      </c>
      <c r="J3981" t="s">
        <v>4397</v>
      </c>
      <c r="K3981" s="46">
        <v>0.94450000000000001</v>
      </c>
      <c r="L3981" s="27">
        <v>0</v>
      </c>
      <c r="M3981" s="27">
        <v>2.6</v>
      </c>
      <c r="N3981" s="27">
        <v>0</v>
      </c>
      <c r="O3981" s="70">
        <f t="shared" si="311"/>
        <v>2.6</v>
      </c>
      <c r="P3981" s="76">
        <v>0</v>
      </c>
      <c r="Q3981" s="66">
        <f t="shared" si="312"/>
        <v>0</v>
      </c>
      <c r="R3981" s="63">
        <v>0</v>
      </c>
      <c r="S3981" s="27">
        <v>0</v>
      </c>
      <c r="T3981" s="27">
        <v>2.6</v>
      </c>
      <c r="U3981" s="64">
        <f t="shared" si="313"/>
        <v>0</v>
      </c>
      <c r="V3981" s="65">
        <f t="shared" si="314"/>
        <v>2.6</v>
      </c>
    </row>
    <row r="3982" spans="1:22" x14ac:dyDescent="0.25">
      <c r="A3982" s="1" t="s">
        <v>3771</v>
      </c>
      <c r="B3982" t="s">
        <v>71</v>
      </c>
      <c r="C3982" t="s">
        <v>1888</v>
      </c>
      <c r="D3982" t="s">
        <v>1889</v>
      </c>
      <c r="E3982" t="s">
        <v>3</v>
      </c>
      <c r="F3982">
        <f t="shared" si="310"/>
        <v>7</v>
      </c>
      <c r="G3982" t="s">
        <v>3900</v>
      </c>
      <c r="H3982" t="s">
        <v>3779</v>
      </c>
      <c r="I3982" t="s">
        <v>3780</v>
      </c>
      <c r="J3982" t="s">
        <v>4397</v>
      </c>
      <c r="K3982" s="46">
        <v>0.94450000000000001</v>
      </c>
      <c r="L3982" s="27">
        <v>0</v>
      </c>
      <c r="M3982" s="27">
        <v>2.6</v>
      </c>
      <c r="N3982" s="27">
        <v>0</v>
      </c>
      <c r="O3982" s="70">
        <f t="shared" si="311"/>
        <v>2.6</v>
      </c>
      <c r="P3982" s="76">
        <v>0</v>
      </c>
      <c r="Q3982" s="66">
        <f t="shared" si="312"/>
        <v>0</v>
      </c>
      <c r="R3982" s="63">
        <v>0</v>
      </c>
      <c r="S3982" s="27">
        <v>0</v>
      </c>
      <c r="T3982" s="27">
        <v>2.6</v>
      </c>
      <c r="U3982" s="64">
        <f t="shared" si="313"/>
        <v>0</v>
      </c>
      <c r="V3982" s="65">
        <f t="shared" si="314"/>
        <v>2.6</v>
      </c>
    </row>
    <row r="3983" spans="1:22" x14ac:dyDescent="0.25">
      <c r="A3983" s="1" t="s">
        <v>3771</v>
      </c>
      <c r="B3983" t="s">
        <v>71</v>
      </c>
      <c r="C3983" t="s">
        <v>1888</v>
      </c>
      <c r="D3983" t="s">
        <v>1889</v>
      </c>
      <c r="E3983" t="s">
        <v>3</v>
      </c>
      <c r="F3983">
        <f t="shared" si="310"/>
        <v>7</v>
      </c>
      <c r="G3983" t="s">
        <v>3906</v>
      </c>
      <c r="H3983" t="s">
        <v>3779</v>
      </c>
      <c r="I3983" t="s">
        <v>3780</v>
      </c>
      <c r="J3983" t="s">
        <v>4397</v>
      </c>
      <c r="K3983" s="46">
        <v>0.88900000000000001</v>
      </c>
      <c r="L3983" s="27">
        <v>0</v>
      </c>
      <c r="M3983" s="27">
        <v>2.44</v>
      </c>
      <c r="N3983" s="27">
        <v>0</v>
      </c>
      <c r="O3983" s="70">
        <f t="shared" si="311"/>
        <v>2.44</v>
      </c>
      <c r="P3983" s="76">
        <v>0</v>
      </c>
      <c r="Q3983" s="66">
        <f t="shared" si="312"/>
        <v>0</v>
      </c>
      <c r="R3983" s="63">
        <v>0</v>
      </c>
      <c r="S3983" s="27">
        <v>0</v>
      </c>
      <c r="T3983" s="27">
        <v>2.44</v>
      </c>
      <c r="U3983" s="64">
        <f t="shared" si="313"/>
        <v>0</v>
      </c>
      <c r="V3983" s="65">
        <f t="shared" si="314"/>
        <v>2.44</v>
      </c>
    </row>
    <row r="3984" spans="1:22" x14ac:dyDescent="0.25">
      <c r="A3984" s="1" t="s">
        <v>3771</v>
      </c>
      <c r="B3984" t="s">
        <v>71</v>
      </c>
      <c r="C3984" t="s">
        <v>1888</v>
      </c>
      <c r="D3984" t="s">
        <v>1889</v>
      </c>
      <c r="E3984" t="s">
        <v>3</v>
      </c>
      <c r="F3984">
        <f t="shared" si="310"/>
        <v>7</v>
      </c>
      <c r="G3984" t="s">
        <v>3902</v>
      </c>
      <c r="H3984" t="s">
        <v>3782</v>
      </c>
      <c r="I3984" t="s">
        <v>3783</v>
      </c>
      <c r="J3984" t="s">
        <v>4397</v>
      </c>
      <c r="K3984" s="46">
        <v>0.91390000000000005</v>
      </c>
      <c r="L3984" s="27">
        <v>0</v>
      </c>
      <c r="M3984" s="27">
        <v>2.5099999999999998</v>
      </c>
      <c r="N3984" s="27">
        <v>0</v>
      </c>
      <c r="O3984" s="70">
        <f t="shared" si="311"/>
        <v>2.5099999999999998</v>
      </c>
      <c r="P3984" s="76">
        <v>0</v>
      </c>
      <c r="Q3984" s="66">
        <f t="shared" si="312"/>
        <v>0</v>
      </c>
      <c r="R3984" s="63">
        <v>0</v>
      </c>
      <c r="S3984" s="27">
        <v>0</v>
      </c>
      <c r="T3984" s="27">
        <v>2.5099999999999998</v>
      </c>
      <c r="U3984" s="64">
        <f t="shared" si="313"/>
        <v>0</v>
      </c>
      <c r="V3984" s="65">
        <f t="shared" si="314"/>
        <v>2.5099999999999998</v>
      </c>
    </row>
    <row r="3985" spans="1:22" x14ac:dyDescent="0.25">
      <c r="A3985" s="1" t="s">
        <v>3771</v>
      </c>
      <c r="B3985" t="s">
        <v>71</v>
      </c>
      <c r="C3985" t="s">
        <v>1888</v>
      </c>
      <c r="D3985" t="s">
        <v>1889</v>
      </c>
      <c r="E3985" t="s">
        <v>3</v>
      </c>
      <c r="F3985">
        <f t="shared" si="310"/>
        <v>7</v>
      </c>
      <c r="G3985" t="s">
        <v>3787</v>
      </c>
      <c r="H3985" t="s">
        <v>3782</v>
      </c>
      <c r="I3985" t="s">
        <v>3785</v>
      </c>
      <c r="J3985" t="s">
        <v>4397</v>
      </c>
      <c r="K3985" s="46">
        <v>0.88900000000000001</v>
      </c>
      <c r="L3985" s="27">
        <v>0</v>
      </c>
      <c r="M3985" s="27">
        <v>2.44</v>
      </c>
      <c r="N3985" s="27">
        <v>0</v>
      </c>
      <c r="O3985" s="70">
        <f t="shared" si="311"/>
        <v>2.44</v>
      </c>
      <c r="P3985" s="76">
        <v>0</v>
      </c>
      <c r="Q3985" s="66">
        <f t="shared" si="312"/>
        <v>0</v>
      </c>
      <c r="R3985" s="63">
        <v>0</v>
      </c>
      <c r="S3985" s="27">
        <v>0</v>
      </c>
      <c r="T3985" s="27">
        <v>2.44</v>
      </c>
      <c r="U3985" s="64">
        <f t="shared" si="313"/>
        <v>0</v>
      </c>
      <c r="V3985" s="65">
        <f t="shared" si="314"/>
        <v>2.44</v>
      </c>
    </row>
    <row r="3986" spans="1:22" x14ac:dyDescent="0.25">
      <c r="A3986" s="1" t="s">
        <v>3771</v>
      </c>
      <c r="B3986" t="s">
        <v>71</v>
      </c>
      <c r="C3986" t="s">
        <v>1890</v>
      </c>
      <c r="D3986" t="s">
        <v>782</v>
      </c>
      <c r="E3986" t="s">
        <v>3</v>
      </c>
      <c r="F3986">
        <f t="shared" si="310"/>
        <v>7</v>
      </c>
      <c r="G3986" t="s">
        <v>3778</v>
      </c>
      <c r="H3986" t="s">
        <v>3779</v>
      </c>
      <c r="I3986" t="s">
        <v>3780</v>
      </c>
      <c r="J3986" t="s">
        <v>4397</v>
      </c>
      <c r="K3986" s="46">
        <v>1</v>
      </c>
      <c r="L3986" s="27">
        <v>166.13</v>
      </c>
      <c r="M3986" s="27">
        <v>402.25</v>
      </c>
      <c r="N3986" s="27">
        <v>2040.1199999999997</v>
      </c>
      <c r="O3986" s="70">
        <f t="shared" si="311"/>
        <v>2608.4999999999995</v>
      </c>
      <c r="P3986" s="76">
        <v>1.4452616110663672</v>
      </c>
      <c r="Q3986" s="66">
        <f t="shared" si="312"/>
        <v>2948.51</v>
      </c>
      <c r="R3986" s="63">
        <v>1</v>
      </c>
      <c r="S3986" s="27">
        <v>0</v>
      </c>
      <c r="T3986" s="27">
        <v>2608.5</v>
      </c>
      <c r="U3986" s="64">
        <f t="shared" si="313"/>
        <v>2948.51</v>
      </c>
      <c r="V3986" s="65">
        <f t="shared" si="314"/>
        <v>5557.01</v>
      </c>
    </row>
    <row r="3987" spans="1:22" x14ac:dyDescent="0.25">
      <c r="A3987" s="1" t="s">
        <v>3771</v>
      </c>
      <c r="B3987" t="s">
        <v>71</v>
      </c>
      <c r="C3987" t="s">
        <v>1890</v>
      </c>
      <c r="D3987" t="s">
        <v>782</v>
      </c>
      <c r="E3987" t="s">
        <v>3</v>
      </c>
      <c r="F3987">
        <f t="shared" si="310"/>
        <v>7</v>
      </c>
      <c r="G3987" t="s">
        <v>3902</v>
      </c>
      <c r="H3987" t="s">
        <v>3782</v>
      </c>
      <c r="I3987" t="s">
        <v>3783</v>
      </c>
      <c r="J3987" t="s">
        <v>4397</v>
      </c>
      <c r="K3987" s="46">
        <v>0.5</v>
      </c>
      <c r="L3987" s="27">
        <v>1103.1300000000001</v>
      </c>
      <c r="M3987" s="27">
        <v>201.13</v>
      </c>
      <c r="N3987" s="27">
        <v>0</v>
      </c>
      <c r="O3987" s="70">
        <f t="shared" si="311"/>
        <v>1304.2600000000002</v>
      </c>
      <c r="P3987" s="76">
        <v>0</v>
      </c>
      <c r="Q3987" s="66">
        <f t="shared" si="312"/>
        <v>0</v>
      </c>
      <c r="R3987" s="63">
        <v>1</v>
      </c>
      <c r="S3987" s="27">
        <v>0</v>
      </c>
      <c r="T3987" s="27">
        <v>1304.2600000000002</v>
      </c>
      <c r="U3987" s="64">
        <f t="shared" si="313"/>
        <v>0</v>
      </c>
      <c r="V3987" s="65">
        <f t="shared" si="314"/>
        <v>1304.2600000000002</v>
      </c>
    </row>
    <row r="3988" spans="1:22" x14ac:dyDescent="0.25">
      <c r="A3988" s="1" t="s">
        <v>3771</v>
      </c>
      <c r="B3988" t="s">
        <v>71</v>
      </c>
      <c r="C3988" t="s">
        <v>1890</v>
      </c>
      <c r="D3988" t="s">
        <v>782</v>
      </c>
      <c r="E3988" t="s">
        <v>3</v>
      </c>
      <c r="F3988">
        <f t="shared" si="310"/>
        <v>7</v>
      </c>
      <c r="G3988" t="s">
        <v>3784</v>
      </c>
      <c r="H3988" t="s">
        <v>3782</v>
      </c>
      <c r="I3988" t="s">
        <v>3785</v>
      </c>
      <c r="J3988" t="s">
        <v>4397</v>
      </c>
      <c r="K3988" s="46">
        <v>0.5</v>
      </c>
      <c r="L3988" s="27">
        <v>0</v>
      </c>
      <c r="M3988" s="27">
        <v>201.13</v>
      </c>
      <c r="N3988" s="27">
        <v>1103.1300000000001</v>
      </c>
      <c r="O3988" s="70">
        <f t="shared" si="311"/>
        <v>1304.2600000000002</v>
      </c>
      <c r="P3988" s="76">
        <v>1.4452616110663672</v>
      </c>
      <c r="Q3988" s="66">
        <f t="shared" si="312"/>
        <v>1594.31</v>
      </c>
      <c r="R3988" s="63">
        <v>1</v>
      </c>
      <c r="S3988" s="27">
        <v>0</v>
      </c>
      <c r="T3988" s="27">
        <v>1304.2600000000002</v>
      </c>
      <c r="U3988" s="64">
        <f t="shared" si="313"/>
        <v>1594.31</v>
      </c>
      <c r="V3988" s="65">
        <f t="shared" si="314"/>
        <v>2898.57</v>
      </c>
    </row>
    <row r="3989" spans="1:22" x14ac:dyDescent="0.25">
      <c r="A3989" s="1" t="s">
        <v>3771</v>
      </c>
      <c r="B3989" t="s">
        <v>71</v>
      </c>
      <c r="C3989" t="s">
        <v>1890</v>
      </c>
      <c r="D3989" t="s">
        <v>782</v>
      </c>
      <c r="E3989" t="s">
        <v>3</v>
      </c>
      <c r="F3989">
        <f t="shared" si="310"/>
        <v>7</v>
      </c>
      <c r="G3989" t="s">
        <v>4004</v>
      </c>
      <c r="H3989" t="s">
        <v>3782</v>
      </c>
      <c r="I3989" t="s">
        <v>3785</v>
      </c>
      <c r="J3989" t="s">
        <v>4397</v>
      </c>
      <c r="K3989" s="46">
        <v>0.5</v>
      </c>
      <c r="L3989" s="27">
        <v>0</v>
      </c>
      <c r="M3989" s="27">
        <v>201.13</v>
      </c>
      <c r="N3989" s="27">
        <v>1103.1300000000001</v>
      </c>
      <c r="O3989" s="70">
        <f t="shared" si="311"/>
        <v>1304.2600000000002</v>
      </c>
      <c r="P3989" s="76">
        <v>1.4452616110663672</v>
      </c>
      <c r="Q3989" s="66">
        <f t="shared" si="312"/>
        <v>1594.31</v>
      </c>
      <c r="R3989" s="63">
        <v>1</v>
      </c>
      <c r="S3989" s="27">
        <v>0</v>
      </c>
      <c r="T3989" s="27">
        <v>1304.2600000000002</v>
      </c>
      <c r="U3989" s="64">
        <f t="shared" si="313"/>
        <v>1594.31</v>
      </c>
      <c r="V3989" s="65">
        <f t="shared" si="314"/>
        <v>2898.57</v>
      </c>
    </row>
    <row r="3990" spans="1:22" x14ac:dyDescent="0.25">
      <c r="A3990" s="1" t="s">
        <v>3771</v>
      </c>
      <c r="B3990" t="s">
        <v>71</v>
      </c>
      <c r="C3990" t="s">
        <v>1891</v>
      </c>
      <c r="D3990" t="s">
        <v>1892</v>
      </c>
      <c r="E3990" t="s">
        <v>3</v>
      </c>
      <c r="F3990">
        <f t="shared" si="310"/>
        <v>7</v>
      </c>
      <c r="G3990" t="s">
        <v>3778</v>
      </c>
      <c r="H3990" t="s">
        <v>3779</v>
      </c>
      <c r="I3990" t="s">
        <v>3780</v>
      </c>
      <c r="J3990" t="s">
        <v>4397</v>
      </c>
      <c r="K3990" s="46">
        <v>1</v>
      </c>
      <c r="L3990" s="27">
        <v>0</v>
      </c>
      <c r="M3990" s="27">
        <v>11.7</v>
      </c>
      <c r="N3990" s="27">
        <v>0</v>
      </c>
      <c r="O3990" s="70">
        <f t="shared" si="311"/>
        <v>11.7</v>
      </c>
      <c r="P3990" s="76">
        <v>0</v>
      </c>
      <c r="Q3990" s="66">
        <f t="shared" si="312"/>
        <v>0</v>
      </c>
      <c r="R3990" s="63">
        <v>0</v>
      </c>
      <c r="S3990" s="27">
        <v>0</v>
      </c>
      <c r="T3990" s="27">
        <v>11.7</v>
      </c>
      <c r="U3990" s="64">
        <f t="shared" si="313"/>
        <v>0</v>
      </c>
      <c r="V3990" s="65">
        <f t="shared" si="314"/>
        <v>11.7</v>
      </c>
    </row>
    <row r="3991" spans="1:22" x14ac:dyDescent="0.25">
      <c r="A3991" s="1" t="s">
        <v>3771</v>
      </c>
      <c r="B3991" t="s">
        <v>71</v>
      </c>
      <c r="C3991" t="s">
        <v>1891</v>
      </c>
      <c r="D3991" t="s">
        <v>1892</v>
      </c>
      <c r="E3991" t="s">
        <v>3</v>
      </c>
      <c r="F3991">
        <f t="shared" si="310"/>
        <v>7</v>
      </c>
      <c r="G3991" t="s">
        <v>3902</v>
      </c>
      <c r="H3991" t="s">
        <v>3782</v>
      </c>
      <c r="I3991" t="s">
        <v>3783</v>
      </c>
      <c r="J3991" t="s">
        <v>4397</v>
      </c>
      <c r="K3991" s="46">
        <v>1</v>
      </c>
      <c r="L3991" s="27">
        <v>0</v>
      </c>
      <c r="M3991" s="27">
        <v>11.7</v>
      </c>
      <c r="N3991" s="27">
        <v>0</v>
      </c>
      <c r="O3991" s="70">
        <f t="shared" si="311"/>
        <v>11.7</v>
      </c>
      <c r="P3991" s="76">
        <v>0</v>
      </c>
      <c r="Q3991" s="66">
        <f t="shared" si="312"/>
        <v>0</v>
      </c>
      <c r="R3991" s="63">
        <v>0</v>
      </c>
      <c r="S3991" s="27">
        <v>0</v>
      </c>
      <c r="T3991" s="27">
        <v>11.7</v>
      </c>
      <c r="U3991" s="64">
        <f t="shared" si="313"/>
        <v>0</v>
      </c>
      <c r="V3991" s="65">
        <f t="shared" si="314"/>
        <v>11.7</v>
      </c>
    </row>
    <row r="3992" spans="1:22" x14ac:dyDescent="0.25">
      <c r="A3992" s="1" t="s">
        <v>3771</v>
      </c>
      <c r="B3992" t="s">
        <v>71</v>
      </c>
      <c r="C3992" t="s">
        <v>1893</v>
      </c>
      <c r="D3992" t="s">
        <v>1894</v>
      </c>
      <c r="E3992" t="s">
        <v>3</v>
      </c>
      <c r="F3992">
        <f t="shared" si="310"/>
        <v>7</v>
      </c>
      <c r="G3992" t="s">
        <v>3778</v>
      </c>
      <c r="H3992" t="s">
        <v>3779</v>
      </c>
      <c r="I3992" t="s">
        <v>3780</v>
      </c>
      <c r="J3992" t="s">
        <v>4397</v>
      </c>
      <c r="K3992" s="46">
        <v>1</v>
      </c>
      <c r="L3992" s="27">
        <v>12.86</v>
      </c>
      <c r="M3992" s="27">
        <v>6.75</v>
      </c>
      <c r="N3992" s="27">
        <v>87.04</v>
      </c>
      <c r="O3992" s="70">
        <f t="shared" si="311"/>
        <v>106.65</v>
      </c>
      <c r="P3992" s="76">
        <v>1.4453124999999998</v>
      </c>
      <c r="Q3992" s="66">
        <f t="shared" si="312"/>
        <v>125.8</v>
      </c>
      <c r="R3992" s="63">
        <v>1</v>
      </c>
      <c r="S3992" s="27">
        <v>0</v>
      </c>
      <c r="T3992" s="27">
        <v>106.65</v>
      </c>
      <c r="U3992" s="64">
        <f t="shared" si="313"/>
        <v>125.8</v>
      </c>
      <c r="V3992" s="65">
        <f t="shared" si="314"/>
        <v>232.45</v>
      </c>
    </row>
    <row r="3993" spans="1:22" x14ac:dyDescent="0.25">
      <c r="A3993" s="1" t="s">
        <v>3771</v>
      </c>
      <c r="B3993" t="s">
        <v>71</v>
      </c>
      <c r="C3993" t="s">
        <v>1893</v>
      </c>
      <c r="D3993" t="s">
        <v>1894</v>
      </c>
      <c r="E3993" t="s">
        <v>3</v>
      </c>
      <c r="F3993">
        <f t="shared" si="310"/>
        <v>7</v>
      </c>
      <c r="G3993" t="s">
        <v>3902</v>
      </c>
      <c r="H3993" t="s">
        <v>3782</v>
      </c>
      <c r="I3993" t="s">
        <v>3783</v>
      </c>
      <c r="J3993" t="s">
        <v>4397</v>
      </c>
      <c r="K3993" s="46">
        <v>0.50209999999999999</v>
      </c>
      <c r="L3993" s="27">
        <v>50.16</v>
      </c>
      <c r="M3993" s="27">
        <v>3.39</v>
      </c>
      <c r="N3993" s="27">
        <v>0</v>
      </c>
      <c r="O3993" s="70">
        <f t="shared" si="311"/>
        <v>53.55</v>
      </c>
      <c r="P3993" s="76">
        <v>0</v>
      </c>
      <c r="Q3993" s="66">
        <f t="shared" si="312"/>
        <v>0</v>
      </c>
      <c r="R3993" s="63">
        <v>1</v>
      </c>
      <c r="S3993" s="27">
        <v>0</v>
      </c>
      <c r="T3993" s="27">
        <v>53.55</v>
      </c>
      <c r="U3993" s="64">
        <f t="shared" si="313"/>
        <v>0</v>
      </c>
      <c r="V3993" s="65">
        <f t="shared" si="314"/>
        <v>53.55</v>
      </c>
    </row>
    <row r="3994" spans="1:22" x14ac:dyDescent="0.25">
      <c r="A3994" s="1" t="s">
        <v>3771</v>
      </c>
      <c r="B3994" t="s">
        <v>71</v>
      </c>
      <c r="C3994" t="s">
        <v>1895</v>
      </c>
      <c r="D3994" t="s">
        <v>1896</v>
      </c>
      <c r="E3994" t="s">
        <v>3</v>
      </c>
      <c r="F3994">
        <f t="shared" si="310"/>
        <v>7</v>
      </c>
      <c r="G3994" t="s">
        <v>3778</v>
      </c>
      <c r="H3994" t="s">
        <v>3779</v>
      </c>
      <c r="I3994" t="s">
        <v>3780</v>
      </c>
      <c r="J3994" t="s">
        <v>4397</v>
      </c>
      <c r="K3994" s="46">
        <v>0.99470000000000003</v>
      </c>
      <c r="L3994" s="27">
        <v>0</v>
      </c>
      <c r="M3994" s="27">
        <v>22.35</v>
      </c>
      <c r="N3994" s="27">
        <v>0</v>
      </c>
      <c r="O3994" s="70">
        <f t="shared" si="311"/>
        <v>22.35</v>
      </c>
      <c r="P3994" s="76">
        <v>0</v>
      </c>
      <c r="Q3994" s="66">
        <f t="shared" si="312"/>
        <v>0</v>
      </c>
      <c r="R3994" s="63">
        <v>0</v>
      </c>
      <c r="S3994" s="27">
        <v>0</v>
      </c>
      <c r="T3994" s="27">
        <v>22.35</v>
      </c>
      <c r="U3994" s="64">
        <f t="shared" si="313"/>
        <v>0</v>
      </c>
      <c r="V3994" s="65">
        <f t="shared" si="314"/>
        <v>22.35</v>
      </c>
    </row>
    <row r="3995" spans="1:22" x14ac:dyDescent="0.25">
      <c r="A3995" s="1" t="s">
        <v>3771</v>
      </c>
      <c r="B3995" t="s">
        <v>71</v>
      </c>
      <c r="C3995" t="s">
        <v>1895</v>
      </c>
      <c r="D3995" t="s">
        <v>1896</v>
      </c>
      <c r="E3995" t="s">
        <v>3</v>
      </c>
      <c r="F3995">
        <f t="shared" si="310"/>
        <v>7</v>
      </c>
      <c r="G3995" t="s">
        <v>3923</v>
      </c>
      <c r="H3995" t="s">
        <v>3782</v>
      </c>
      <c r="I3995" t="s">
        <v>3785</v>
      </c>
      <c r="J3995" t="s">
        <v>4397</v>
      </c>
      <c r="K3995" s="46">
        <v>0.1492</v>
      </c>
      <c r="L3995" s="27">
        <v>0</v>
      </c>
      <c r="M3995" s="27">
        <v>3.35</v>
      </c>
      <c r="N3995" s="27">
        <v>0</v>
      </c>
      <c r="O3995" s="70">
        <f t="shared" si="311"/>
        <v>3.35</v>
      </c>
      <c r="P3995" s="76">
        <v>0</v>
      </c>
      <c r="Q3995" s="66">
        <f t="shared" si="312"/>
        <v>0</v>
      </c>
      <c r="R3995" s="63">
        <v>0</v>
      </c>
      <c r="S3995" s="27">
        <v>0</v>
      </c>
      <c r="T3995" s="27">
        <v>3.35</v>
      </c>
      <c r="U3995" s="64">
        <f t="shared" si="313"/>
        <v>0</v>
      </c>
      <c r="V3995" s="65">
        <f t="shared" si="314"/>
        <v>3.35</v>
      </c>
    </row>
    <row r="3996" spans="1:22" x14ac:dyDescent="0.25">
      <c r="A3996" s="1" t="s">
        <v>3771</v>
      </c>
      <c r="B3996" t="s">
        <v>71</v>
      </c>
      <c r="C3996" t="s">
        <v>1895</v>
      </c>
      <c r="D3996" t="s">
        <v>1896</v>
      </c>
      <c r="E3996" t="s">
        <v>3</v>
      </c>
      <c r="F3996">
        <f t="shared" si="310"/>
        <v>7</v>
      </c>
      <c r="G3996" t="s">
        <v>3902</v>
      </c>
      <c r="H3996" t="s">
        <v>3782</v>
      </c>
      <c r="I3996" t="s">
        <v>3783</v>
      </c>
      <c r="J3996" t="s">
        <v>4397</v>
      </c>
      <c r="K3996" s="46">
        <v>0.99470000000000003</v>
      </c>
      <c r="L3996" s="27">
        <v>0</v>
      </c>
      <c r="M3996" s="27">
        <v>22.35</v>
      </c>
      <c r="N3996" s="27">
        <v>0</v>
      </c>
      <c r="O3996" s="70">
        <f t="shared" si="311"/>
        <v>22.35</v>
      </c>
      <c r="P3996" s="76">
        <v>0</v>
      </c>
      <c r="Q3996" s="66">
        <f t="shared" si="312"/>
        <v>0</v>
      </c>
      <c r="R3996" s="63">
        <v>0</v>
      </c>
      <c r="S3996" s="27">
        <v>0</v>
      </c>
      <c r="T3996" s="27">
        <v>22.35</v>
      </c>
      <c r="U3996" s="64">
        <f t="shared" si="313"/>
        <v>0</v>
      </c>
      <c r="V3996" s="65">
        <f t="shared" si="314"/>
        <v>22.35</v>
      </c>
    </row>
    <row r="3997" spans="1:22" x14ac:dyDescent="0.25">
      <c r="A3997" s="1" t="s">
        <v>3771</v>
      </c>
      <c r="B3997" t="s">
        <v>71</v>
      </c>
      <c r="C3997" t="s">
        <v>1895</v>
      </c>
      <c r="D3997" t="s">
        <v>1896</v>
      </c>
      <c r="E3997" t="s">
        <v>3</v>
      </c>
      <c r="F3997">
        <f t="shared" si="310"/>
        <v>7</v>
      </c>
      <c r="G3997" t="s">
        <v>4079</v>
      </c>
      <c r="H3997" t="s">
        <v>3782</v>
      </c>
      <c r="I3997" t="s">
        <v>3783</v>
      </c>
      <c r="J3997" t="s">
        <v>4397</v>
      </c>
      <c r="K3997" s="46">
        <v>0.49730000000000002</v>
      </c>
      <c r="L3997" s="27">
        <v>0</v>
      </c>
      <c r="M3997" s="27">
        <v>11.17</v>
      </c>
      <c r="N3997" s="27">
        <v>0</v>
      </c>
      <c r="O3997" s="70">
        <f t="shared" si="311"/>
        <v>11.17</v>
      </c>
      <c r="P3997" s="76">
        <v>0</v>
      </c>
      <c r="Q3997" s="66">
        <f t="shared" si="312"/>
        <v>0</v>
      </c>
      <c r="R3997" s="63">
        <v>0</v>
      </c>
      <c r="S3997" s="27">
        <v>0</v>
      </c>
      <c r="T3997" s="27">
        <v>11.17</v>
      </c>
      <c r="U3997" s="64">
        <f t="shared" si="313"/>
        <v>0</v>
      </c>
      <c r="V3997" s="65">
        <f t="shared" si="314"/>
        <v>11.17</v>
      </c>
    </row>
    <row r="3998" spans="1:22" x14ac:dyDescent="0.25">
      <c r="A3998" s="1" t="s">
        <v>3771</v>
      </c>
      <c r="B3998" t="s">
        <v>71</v>
      </c>
      <c r="C3998" t="s">
        <v>1895</v>
      </c>
      <c r="D3998" t="s">
        <v>1896</v>
      </c>
      <c r="E3998" t="s">
        <v>3</v>
      </c>
      <c r="F3998">
        <f t="shared" si="310"/>
        <v>7</v>
      </c>
      <c r="G3998" t="s">
        <v>3799</v>
      </c>
      <c r="H3998" t="s">
        <v>3782</v>
      </c>
      <c r="I3998" t="s">
        <v>3785</v>
      </c>
      <c r="J3998" t="s">
        <v>4397</v>
      </c>
      <c r="K3998" s="46">
        <v>0.2984</v>
      </c>
      <c r="L3998" s="27">
        <v>0</v>
      </c>
      <c r="M3998" s="27">
        <v>6.7</v>
      </c>
      <c r="N3998" s="27">
        <v>0</v>
      </c>
      <c r="O3998" s="70">
        <f t="shared" si="311"/>
        <v>6.7</v>
      </c>
      <c r="P3998" s="76">
        <v>0</v>
      </c>
      <c r="Q3998" s="66">
        <f t="shared" si="312"/>
        <v>0</v>
      </c>
      <c r="R3998" s="63">
        <v>0</v>
      </c>
      <c r="S3998" s="27">
        <v>0</v>
      </c>
      <c r="T3998" s="27">
        <v>6.7</v>
      </c>
      <c r="U3998" s="64">
        <f t="shared" si="313"/>
        <v>0</v>
      </c>
      <c r="V3998" s="65">
        <f t="shared" si="314"/>
        <v>6.7</v>
      </c>
    </row>
    <row r="3999" spans="1:22" x14ac:dyDescent="0.25">
      <c r="A3999" s="1" t="s">
        <v>3771</v>
      </c>
      <c r="B3999" t="s">
        <v>71</v>
      </c>
      <c r="C3999" t="s">
        <v>1895</v>
      </c>
      <c r="D3999" t="s">
        <v>1896</v>
      </c>
      <c r="E3999" t="s">
        <v>3</v>
      </c>
      <c r="F3999">
        <f t="shared" si="310"/>
        <v>7</v>
      </c>
      <c r="G3999" t="s">
        <v>4080</v>
      </c>
      <c r="H3999" t="s">
        <v>3782</v>
      </c>
      <c r="I3999" t="s">
        <v>3785</v>
      </c>
      <c r="J3999" t="s">
        <v>4397</v>
      </c>
      <c r="K3999" s="46">
        <v>0.49730000000000002</v>
      </c>
      <c r="L3999" s="27">
        <v>0</v>
      </c>
      <c r="M3999" s="27">
        <v>11.17</v>
      </c>
      <c r="N3999" s="27">
        <v>0</v>
      </c>
      <c r="O3999" s="70">
        <f t="shared" si="311"/>
        <v>11.17</v>
      </c>
      <c r="P3999" s="76">
        <v>0</v>
      </c>
      <c r="Q3999" s="66">
        <f t="shared" si="312"/>
        <v>0</v>
      </c>
      <c r="R3999" s="63">
        <v>0</v>
      </c>
      <c r="S3999" s="27">
        <v>0</v>
      </c>
      <c r="T3999" s="27">
        <v>11.17</v>
      </c>
      <c r="U3999" s="64">
        <f t="shared" si="313"/>
        <v>0</v>
      </c>
      <c r="V3999" s="65">
        <f t="shared" si="314"/>
        <v>11.17</v>
      </c>
    </row>
    <row r="4000" spans="1:22" x14ac:dyDescent="0.25">
      <c r="A4000" s="1" t="s">
        <v>3771</v>
      </c>
      <c r="B4000" t="s">
        <v>71</v>
      </c>
      <c r="C4000" t="s">
        <v>1897</v>
      </c>
      <c r="D4000" t="s">
        <v>1898</v>
      </c>
      <c r="E4000" t="s">
        <v>3</v>
      </c>
      <c r="F4000">
        <f t="shared" si="310"/>
        <v>7</v>
      </c>
      <c r="G4000" t="s">
        <v>3778</v>
      </c>
      <c r="H4000" t="s">
        <v>3779</v>
      </c>
      <c r="I4000" t="s">
        <v>3780</v>
      </c>
      <c r="J4000" t="s">
        <v>4397</v>
      </c>
      <c r="K4000" s="46">
        <v>1</v>
      </c>
      <c r="L4000" s="27">
        <v>0</v>
      </c>
      <c r="M4000" s="27">
        <v>9.73</v>
      </c>
      <c r="N4000" s="27">
        <v>0</v>
      </c>
      <c r="O4000" s="70">
        <f t="shared" si="311"/>
        <v>9.73</v>
      </c>
      <c r="P4000" s="76">
        <v>0</v>
      </c>
      <c r="Q4000" s="66">
        <f t="shared" si="312"/>
        <v>0</v>
      </c>
      <c r="R4000" s="63">
        <v>0</v>
      </c>
      <c r="S4000" s="27">
        <v>0</v>
      </c>
      <c r="T4000" s="27">
        <v>9.73</v>
      </c>
      <c r="U4000" s="64">
        <f t="shared" si="313"/>
        <v>0</v>
      </c>
      <c r="V4000" s="65">
        <f t="shared" si="314"/>
        <v>9.73</v>
      </c>
    </row>
    <row r="4001" spans="1:22" x14ac:dyDescent="0.25">
      <c r="A4001" s="1" t="s">
        <v>3771</v>
      </c>
      <c r="B4001" t="s">
        <v>71</v>
      </c>
      <c r="C4001" t="s">
        <v>1899</v>
      </c>
      <c r="D4001" t="s">
        <v>1436</v>
      </c>
      <c r="E4001" t="s">
        <v>3</v>
      </c>
      <c r="F4001">
        <f t="shared" si="310"/>
        <v>7</v>
      </c>
      <c r="G4001" t="s">
        <v>3778</v>
      </c>
      <c r="H4001" t="s">
        <v>3779</v>
      </c>
      <c r="I4001" t="s">
        <v>3780</v>
      </c>
      <c r="J4001" t="s">
        <v>4397</v>
      </c>
      <c r="K4001" s="46">
        <v>0.84060000000000001</v>
      </c>
      <c r="L4001" s="27">
        <v>5.15</v>
      </c>
      <c r="M4001" s="27">
        <v>49.43</v>
      </c>
      <c r="N4001" s="27">
        <v>54.149999999999991</v>
      </c>
      <c r="O4001" s="70">
        <f t="shared" si="311"/>
        <v>108.72999999999999</v>
      </c>
      <c r="P4001" s="76">
        <v>1.4452789699570816</v>
      </c>
      <c r="Q4001" s="66">
        <f t="shared" si="312"/>
        <v>78.260000000000005</v>
      </c>
      <c r="R4001" s="63">
        <v>1</v>
      </c>
      <c r="S4001" s="27">
        <v>0</v>
      </c>
      <c r="T4001" s="27">
        <v>108.72999999999999</v>
      </c>
      <c r="U4001" s="64">
        <f t="shared" si="313"/>
        <v>78.260000000000005</v>
      </c>
      <c r="V4001" s="65">
        <f t="shared" si="314"/>
        <v>186.99</v>
      </c>
    </row>
    <row r="4002" spans="1:22" x14ac:dyDescent="0.25">
      <c r="A4002" s="1" t="s">
        <v>3771</v>
      </c>
      <c r="B4002" t="s">
        <v>71</v>
      </c>
      <c r="C4002" t="s">
        <v>1899</v>
      </c>
      <c r="D4002" t="s">
        <v>1436</v>
      </c>
      <c r="E4002" t="s">
        <v>3</v>
      </c>
      <c r="F4002">
        <f t="shared" si="310"/>
        <v>7</v>
      </c>
      <c r="G4002" t="s">
        <v>4018</v>
      </c>
      <c r="H4002" t="s">
        <v>3782</v>
      </c>
      <c r="I4002" t="s">
        <v>3785</v>
      </c>
      <c r="J4002" t="s">
        <v>4397</v>
      </c>
      <c r="K4002" s="46">
        <v>1.4903999999999999</v>
      </c>
      <c r="L4002" s="27">
        <v>0</v>
      </c>
      <c r="M4002" s="27">
        <v>87.64</v>
      </c>
      <c r="N4002" s="27">
        <v>105.15</v>
      </c>
      <c r="O4002" s="70">
        <f t="shared" si="311"/>
        <v>192.79000000000002</v>
      </c>
      <c r="P4002" s="76">
        <v>1.4452789699570816</v>
      </c>
      <c r="Q4002" s="66">
        <f t="shared" si="312"/>
        <v>151.97</v>
      </c>
      <c r="R4002" s="63">
        <v>1</v>
      </c>
      <c r="S4002" s="27">
        <v>0</v>
      </c>
      <c r="T4002" s="27">
        <v>192.79000000000002</v>
      </c>
      <c r="U4002" s="64">
        <f t="shared" si="313"/>
        <v>151.97</v>
      </c>
      <c r="V4002" s="65">
        <f t="shared" si="314"/>
        <v>344.76</v>
      </c>
    </row>
    <row r="4003" spans="1:22" x14ac:dyDescent="0.25">
      <c r="A4003" s="1" t="s">
        <v>3771</v>
      </c>
      <c r="B4003" t="s">
        <v>71</v>
      </c>
      <c r="C4003" t="s">
        <v>1899</v>
      </c>
      <c r="D4003" t="s">
        <v>1436</v>
      </c>
      <c r="E4003" t="s">
        <v>3</v>
      </c>
      <c r="F4003">
        <f t="shared" si="310"/>
        <v>7</v>
      </c>
      <c r="G4003" t="s">
        <v>3902</v>
      </c>
      <c r="H4003" t="s">
        <v>3782</v>
      </c>
      <c r="I4003" t="s">
        <v>3783</v>
      </c>
      <c r="J4003" t="s">
        <v>4397</v>
      </c>
      <c r="K4003" s="46">
        <v>0.84060000000000001</v>
      </c>
      <c r="L4003" s="27">
        <v>59.3</v>
      </c>
      <c r="M4003" s="27">
        <v>49.43</v>
      </c>
      <c r="N4003" s="27">
        <v>0</v>
      </c>
      <c r="O4003" s="70">
        <f t="shared" si="311"/>
        <v>108.72999999999999</v>
      </c>
      <c r="P4003" s="76">
        <v>0</v>
      </c>
      <c r="Q4003" s="66">
        <f t="shared" si="312"/>
        <v>0</v>
      </c>
      <c r="R4003" s="63">
        <v>1</v>
      </c>
      <c r="S4003" s="27">
        <v>0</v>
      </c>
      <c r="T4003" s="27">
        <v>108.72999999999999</v>
      </c>
      <c r="U4003" s="64">
        <f t="shared" si="313"/>
        <v>0</v>
      </c>
      <c r="V4003" s="65">
        <f t="shared" si="314"/>
        <v>108.72999999999999</v>
      </c>
    </row>
    <row r="4004" spans="1:22" x14ac:dyDescent="0.25">
      <c r="A4004" s="1" t="s">
        <v>3771</v>
      </c>
      <c r="B4004" t="s">
        <v>71</v>
      </c>
      <c r="C4004" t="s">
        <v>1899</v>
      </c>
      <c r="D4004" t="s">
        <v>1436</v>
      </c>
      <c r="E4004" t="s">
        <v>3</v>
      </c>
      <c r="F4004">
        <f t="shared" si="310"/>
        <v>7</v>
      </c>
      <c r="G4004" t="s">
        <v>3784</v>
      </c>
      <c r="H4004" t="s">
        <v>3782</v>
      </c>
      <c r="I4004" t="s">
        <v>3785</v>
      </c>
      <c r="J4004" t="s">
        <v>4397</v>
      </c>
      <c r="K4004" s="46">
        <v>0.42030000000000001</v>
      </c>
      <c r="L4004" s="27">
        <v>0</v>
      </c>
      <c r="M4004" s="27">
        <v>24.71</v>
      </c>
      <c r="N4004" s="27">
        <v>29.65</v>
      </c>
      <c r="O4004" s="70">
        <f t="shared" si="311"/>
        <v>54.36</v>
      </c>
      <c r="P4004" s="76">
        <v>1.4452789699570816</v>
      </c>
      <c r="Q4004" s="66">
        <f t="shared" si="312"/>
        <v>42.85</v>
      </c>
      <c r="R4004" s="63">
        <v>1</v>
      </c>
      <c r="S4004" s="27">
        <v>0</v>
      </c>
      <c r="T4004" s="27">
        <v>54.36</v>
      </c>
      <c r="U4004" s="64">
        <f t="shared" si="313"/>
        <v>42.85</v>
      </c>
      <c r="V4004" s="65">
        <f t="shared" si="314"/>
        <v>97.210000000000008</v>
      </c>
    </row>
    <row r="4005" spans="1:22" x14ac:dyDescent="0.25">
      <c r="A4005" s="1" t="s">
        <v>3771</v>
      </c>
      <c r="B4005" t="s">
        <v>71</v>
      </c>
      <c r="C4005" t="s">
        <v>1899</v>
      </c>
      <c r="D4005" t="s">
        <v>1436</v>
      </c>
      <c r="E4005" t="s">
        <v>3</v>
      </c>
      <c r="F4005">
        <f t="shared" si="310"/>
        <v>7</v>
      </c>
      <c r="G4005" t="s">
        <v>3787</v>
      </c>
      <c r="H4005" t="s">
        <v>3782</v>
      </c>
      <c r="I4005" t="s">
        <v>3785</v>
      </c>
      <c r="J4005" t="s">
        <v>4397</v>
      </c>
      <c r="K4005" s="46">
        <v>1.6812</v>
      </c>
      <c r="L4005" s="27">
        <v>0</v>
      </c>
      <c r="M4005" s="27">
        <v>98.85</v>
      </c>
      <c r="N4005" s="27">
        <v>118.61</v>
      </c>
      <c r="O4005" s="70">
        <f t="shared" si="311"/>
        <v>217.45999999999998</v>
      </c>
      <c r="P4005" s="76">
        <v>1.4452789699570816</v>
      </c>
      <c r="Q4005" s="66">
        <f t="shared" si="312"/>
        <v>171.42</v>
      </c>
      <c r="R4005" s="63">
        <v>1</v>
      </c>
      <c r="S4005" s="27">
        <v>0</v>
      </c>
      <c r="T4005" s="27">
        <v>217.45999999999998</v>
      </c>
      <c r="U4005" s="64">
        <f t="shared" si="313"/>
        <v>171.42</v>
      </c>
      <c r="V4005" s="65">
        <f t="shared" si="314"/>
        <v>388.88</v>
      </c>
    </row>
    <row r="4006" spans="1:22" x14ac:dyDescent="0.25">
      <c r="A4006" s="1" t="s">
        <v>3771</v>
      </c>
      <c r="B4006" t="s">
        <v>71</v>
      </c>
      <c r="C4006" t="s">
        <v>1900</v>
      </c>
      <c r="D4006" t="s">
        <v>71</v>
      </c>
      <c r="E4006" t="s">
        <v>3</v>
      </c>
      <c r="F4006">
        <f t="shared" si="310"/>
        <v>7</v>
      </c>
      <c r="G4006" t="s">
        <v>3778</v>
      </c>
      <c r="H4006" t="s">
        <v>3779</v>
      </c>
      <c r="I4006" t="s">
        <v>3780</v>
      </c>
      <c r="J4006" t="s">
        <v>4397</v>
      </c>
      <c r="K4006" s="46">
        <v>0.91739999999999999</v>
      </c>
      <c r="L4006" s="27">
        <v>0</v>
      </c>
      <c r="M4006" s="27">
        <v>484.57</v>
      </c>
      <c r="N4006" s="27">
        <v>0</v>
      </c>
      <c r="O4006" s="70">
        <f t="shared" si="311"/>
        <v>484.57</v>
      </c>
      <c r="P4006" s="76">
        <v>0</v>
      </c>
      <c r="Q4006" s="66">
        <f t="shared" si="312"/>
        <v>0</v>
      </c>
      <c r="R4006" s="63">
        <v>0</v>
      </c>
      <c r="S4006" s="27">
        <v>0</v>
      </c>
      <c r="T4006" s="27">
        <v>484.57</v>
      </c>
      <c r="U4006" s="64">
        <f t="shared" si="313"/>
        <v>0</v>
      </c>
      <c r="V4006" s="65">
        <f t="shared" si="314"/>
        <v>484.57</v>
      </c>
    </row>
    <row r="4007" spans="1:22" x14ac:dyDescent="0.25">
      <c r="A4007" s="1" t="s">
        <v>3771</v>
      </c>
      <c r="B4007" t="s">
        <v>71</v>
      </c>
      <c r="C4007" t="s">
        <v>1900</v>
      </c>
      <c r="D4007" t="s">
        <v>71</v>
      </c>
      <c r="E4007" t="s">
        <v>3</v>
      </c>
      <c r="F4007">
        <f t="shared" si="310"/>
        <v>7</v>
      </c>
      <c r="G4007" t="s">
        <v>3902</v>
      </c>
      <c r="H4007" t="s">
        <v>3782</v>
      </c>
      <c r="I4007" t="s">
        <v>3783</v>
      </c>
      <c r="J4007" t="s">
        <v>4397</v>
      </c>
      <c r="K4007" s="46">
        <v>1.3759999999999999</v>
      </c>
      <c r="L4007" s="27">
        <v>0</v>
      </c>
      <c r="M4007" s="27">
        <v>726.8</v>
      </c>
      <c r="N4007" s="27">
        <v>0</v>
      </c>
      <c r="O4007" s="70">
        <f t="shared" si="311"/>
        <v>726.8</v>
      </c>
      <c r="P4007" s="76">
        <v>0</v>
      </c>
      <c r="Q4007" s="66">
        <f t="shared" si="312"/>
        <v>0</v>
      </c>
      <c r="R4007" s="63">
        <v>0</v>
      </c>
      <c r="S4007" s="27">
        <v>0</v>
      </c>
      <c r="T4007" s="27">
        <v>726.8</v>
      </c>
      <c r="U4007" s="64">
        <f t="shared" si="313"/>
        <v>0</v>
      </c>
      <c r="V4007" s="65">
        <f t="shared" si="314"/>
        <v>726.8</v>
      </c>
    </row>
    <row r="4008" spans="1:22" x14ac:dyDescent="0.25">
      <c r="A4008" s="1" t="s">
        <v>3771</v>
      </c>
      <c r="B4008" t="s">
        <v>71</v>
      </c>
      <c r="C4008" t="s">
        <v>1900</v>
      </c>
      <c r="D4008" t="s">
        <v>71</v>
      </c>
      <c r="E4008" t="s">
        <v>3</v>
      </c>
      <c r="F4008">
        <f t="shared" si="310"/>
        <v>7</v>
      </c>
      <c r="G4008" t="s">
        <v>3784</v>
      </c>
      <c r="H4008" t="s">
        <v>3782</v>
      </c>
      <c r="I4008" t="s">
        <v>3785</v>
      </c>
      <c r="J4008" t="s">
        <v>4397</v>
      </c>
      <c r="K4008" s="46">
        <v>0.4587</v>
      </c>
      <c r="L4008" s="27">
        <v>0</v>
      </c>
      <c r="M4008" s="27">
        <v>242.29</v>
      </c>
      <c r="N4008" s="27">
        <v>0</v>
      </c>
      <c r="O4008" s="70">
        <f t="shared" si="311"/>
        <v>242.29</v>
      </c>
      <c r="P4008" s="76">
        <v>0</v>
      </c>
      <c r="Q4008" s="66">
        <f t="shared" si="312"/>
        <v>0</v>
      </c>
      <c r="R4008" s="63">
        <v>0</v>
      </c>
      <c r="S4008" s="27">
        <v>0</v>
      </c>
      <c r="T4008" s="27">
        <v>242.29</v>
      </c>
      <c r="U4008" s="64">
        <f t="shared" si="313"/>
        <v>0</v>
      </c>
      <c r="V4008" s="65">
        <f t="shared" si="314"/>
        <v>242.29</v>
      </c>
    </row>
    <row r="4009" spans="1:22" x14ac:dyDescent="0.25">
      <c r="A4009" s="1" t="s">
        <v>3771</v>
      </c>
      <c r="B4009" t="s">
        <v>71</v>
      </c>
      <c r="C4009" t="s">
        <v>1900</v>
      </c>
      <c r="D4009" t="s">
        <v>71</v>
      </c>
      <c r="E4009" t="s">
        <v>3</v>
      </c>
      <c r="F4009">
        <f t="shared" si="310"/>
        <v>7</v>
      </c>
      <c r="G4009" t="s">
        <v>3799</v>
      </c>
      <c r="H4009" t="s">
        <v>3782</v>
      </c>
      <c r="I4009" t="s">
        <v>3785</v>
      </c>
      <c r="J4009" t="s">
        <v>4397</v>
      </c>
      <c r="K4009" s="46">
        <v>0.2293</v>
      </c>
      <c r="L4009" s="27">
        <v>0</v>
      </c>
      <c r="M4009" s="27">
        <v>121.12</v>
      </c>
      <c r="N4009" s="27">
        <v>0</v>
      </c>
      <c r="O4009" s="70">
        <f t="shared" si="311"/>
        <v>121.12</v>
      </c>
      <c r="P4009" s="76">
        <v>0</v>
      </c>
      <c r="Q4009" s="66">
        <f t="shared" si="312"/>
        <v>0</v>
      </c>
      <c r="R4009" s="63">
        <v>0</v>
      </c>
      <c r="S4009" s="27">
        <v>0</v>
      </c>
      <c r="T4009" s="27">
        <v>121.12</v>
      </c>
      <c r="U4009" s="64">
        <f t="shared" si="313"/>
        <v>0</v>
      </c>
      <c r="V4009" s="65">
        <f t="shared" si="314"/>
        <v>121.12</v>
      </c>
    </row>
    <row r="4010" spans="1:22" x14ac:dyDescent="0.25">
      <c r="A4010" s="1" t="s">
        <v>3771</v>
      </c>
      <c r="B4010" t="s">
        <v>71</v>
      </c>
      <c r="C4010" t="s">
        <v>1900</v>
      </c>
      <c r="D4010" t="s">
        <v>71</v>
      </c>
      <c r="E4010" t="s">
        <v>3</v>
      </c>
      <c r="F4010">
        <f t="shared" si="310"/>
        <v>7</v>
      </c>
      <c r="G4010" t="s">
        <v>3787</v>
      </c>
      <c r="H4010" t="s">
        <v>3782</v>
      </c>
      <c r="I4010" t="s">
        <v>3785</v>
      </c>
      <c r="J4010" t="s">
        <v>4397</v>
      </c>
      <c r="K4010" s="46">
        <v>0.85760000000000003</v>
      </c>
      <c r="L4010" s="27">
        <v>0</v>
      </c>
      <c r="M4010" s="27">
        <v>452.98</v>
      </c>
      <c r="N4010" s="27">
        <v>0</v>
      </c>
      <c r="O4010" s="70">
        <f t="shared" si="311"/>
        <v>452.98</v>
      </c>
      <c r="P4010" s="76">
        <v>0</v>
      </c>
      <c r="Q4010" s="66">
        <f t="shared" si="312"/>
        <v>0</v>
      </c>
      <c r="R4010" s="63">
        <v>0</v>
      </c>
      <c r="S4010" s="27">
        <v>0</v>
      </c>
      <c r="T4010" s="27">
        <v>452.98</v>
      </c>
      <c r="U4010" s="64">
        <f t="shared" si="313"/>
        <v>0</v>
      </c>
      <c r="V4010" s="65">
        <f t="shared" si="314"/>
        <v>452.98</v>
      </c>
    </row>
    <row r="4011" spans="1:22" x14ac:dyDescent="0.25">
      <c r="A4011" s="1" t="s">
        <v>3771</v>
      </c>
      <c r="B4011" t="s">
        <v>71</v>
      </c>
      <c r="C4011" t="s">
        <v>1901</v>
      </c>
      <c r="D4011" t="s">
        <v>1902</v>
      </c>
      <c r="E4011" t="s">
        <v>3</v>
      </c>
      <c r="F4011">
        <f t="shared" si="310"/>
        <v>7</v>
      </c>
      <c r="G4011" t="s">
        <v>3778</v>
      </c>
      <c r="H4011" t="s">
        <v>3779</v>
      </c>
      <c r="I4011" t="s">
        <v>3780</v>
      </c>
      <c r="J4011" t="s">
        <v>4397</v>
      </c>
      <c r="K4011" s="46">
        <v>0.9738</v>
      </c>
      <c r="L4011" s="27">
        <v>0</v>
      </c>
      <c r="M4011" s="27">
        <v>11.39</v>
      </c>
      <c r="N4011" s="27">
        <v>0</v>
      </c>
      <c r="O4011" s="70">
        <f t="shared" si="311"/>
        <v>11.39</v>
      </c>
      <c r="P4011" s="76">
        <v>0</v>
      </c>
      <c r="Q4011" s="66">
        <f t="shared" si="312"/>
        <v>0</v>
      </c>
      <c r="R4011" s="63">
        <v>0</v>
      </c>
      <c r="S4011" s="27">
        <v>0</v>
      </c>
      <c r="T4011" s="27">
        <v>11.39</v>
      </c>
      <c r="U4011" s="64">
        <f t="shared" si="313"/>
        <v>0</v>
      </c>
      <c r="V4011" s="65">
        <f t="shared" si="314"/>
        <v>11.39</v>
      </c>
    </row>
    <row r="4012" spans="1:22" x14ac:dyDescent="0.25">
      <c r="A4012" s="1" t="s">
        <v>3771</v>
      </c>
      <c r="B4012" t="s">
        <v>71</v>
      </c>
      <c r="C4012" t="s">
        <v>1901</v>
      </c>
      <c r="D4012" t="s">
        <v>1902</v>
      </c>
      <c r="E4012" t="s">
        <v>3</v>
      </c>
      <c r="F4012">
        <f t="shared" si="310"/>
        <v>7</v>
      </c>
      <c r="G4012" t="s">
        <v>3900</v>
      </c>
      <c r="H4012" t="s">
        <v>3779</v>
      </c>
      <c r="I4012" t="s">
        <v>3780</v>
      </c>
      <c r="J4012" t="s">
        <v>4397</v>
      </c>
      <c r="K4012" s="46">
        <v>2.9215</v>
      </c>
      <c r="L4012" s="27">
        <v>0</v>
      </c>
      <c r="M4012" s="27">
        <v>34.18</v>
      </c>
      <c r="N4012" s="27">
        <v>0</v>
      </c>
      <c r="O4012" s="70">
        <f t="shared" si="311"/>
        <v>34.18</v>
      </c>
      <c r="P4012" s="76">
        <v>0</v>
      </c>
      <c r="Q4012" s="66">
        <f t="shared" si="312"/>
        <v>0</v>
      </c>
      <c r="R4012" s="63">
        <v>0</v>
      </c>
      <c r="S4012" s="27">
        <v>0</v>
      </c>
      <c r="T4012" s="27">
        <v>34.18</v>
      </c>
      <c r="U4012" s="64">
        <f t="shared" si="313"/>
        <v>0</v>
      </c>
      <c r="V4012" s="65">
        <f t="shared" si="314"/>
        <v>34.18</v>
      </c>
    </row>
    <row r="4013" spans="1:22" x14ac:dyDescent="0.25">
      <c r="A4013" s="1" t="s">
        <v>3771</v>
      </c>
      <c r="B4013" t="s">
        <v>71</v>
      </c>
      <c r="C4013" t="s">
        <v>1901</v>
      </c>
      <c r="D4013" t="s">
        <v>1902</v>
      </c>
      <c r="E4013" t="s">
        <v>3</v>
      </c>
      <c r="F4013">
        <f t="shared" si="310"/>
        <v>7</v>
      </c>
      <c r="G4013" t="s">
        <v>4081</v>
      </c>
      <c r="H4013" t="s">
        <v>3782</v>
      </c>
      <c r="I4013" t="s">
        <v>3785</v>
      </c>
      <c r="J4013" t="s">
        <v>4397</v>
      </c>
      <c r="K4013" s="46">
        <v>0.48720000000000002</v>
      </c>
      <c r="L4013" s="27">
        <v>0</v>
      </c>
      <c r="M4013" s="27">
        <v>5.7</v>
      </c>
      <c r="N4013" s="27">
        <v>0</v>
      </c>
      <c r="O4013" s="70">
        <f t="shared" si="311"/>
        <v>5.7</v>
      </c>
      <c r="P4013" s="76">
        <v>0</v>
      </c>
      <c r="Q4013" s="66">
        <f t="shared" si="312"/>
        <v>0</v>
      </c>
      <c r="R4013" s="63">
        <v>0</v>
      </c>
      <c r="S4013" s="27">
        <v>0</v>
      </c>
      <c r="T4013" s="27">
        <v>5.7</v>
      </c>
      <c r="U4013" s="64">
        <f t="shared" si="313"/>
        <v>0</v>
      </c>
      <c r="V4013" s="65">
        <f t="shared" si="314"/>
        <v>5.7</v>
      </c>
    </row>
    <row r="4014" spans="1:22" x14ac:dyDescent="0.25">
      <c r="A4014" s="1" t="s">
        <v>3771</v>
      </c>
      <c r="B4014" t="s">
        <v>71</v>
      </c>
      <c r="C4014" t="s">
        <v>1901</v>
      </c>
      <c r="D4014" t="s">
        <v>1902</v>
      </c>
      <c r="E4014" t="s">
        <v>3</v>
      </c>
      <c r="F4014">
        <f t="shared" si="310"/>
        <v>7</v>
      </c>
      <c r="G4014" t="s">
        <v>4082</v>
      </c>
      <c r="H4014" t="s">
        <v>3782</v>
      </c>
      <c r="I4014" t="s">
        <v>3785</v>
      </c>
      <c r="J4014" t="s">
        <v>4397</v>
      </c>
      <c r="K4014" s="46">
        <v>0.48720000000000002</v>
      </c>
      <c r="L4014" s="27">
        <v>0</v>
      </c>
      <c r="M4014" s="27">
        <v>5.7</v>
      </c>
      <c r="N4014" s="27">
        <v>0</v>
      </c>
      <c r="O4014" s="70">
        <f t="shared" si="311"/>
        <v>5.7</v>
      </c>
      <c r="P4014" s="76">
        <v>0</v>
      </c>
      <c r="Q4014" s="66">
        <f t="shared" si="312"/>
        <v>0</v>
      </c>
      <c r="R4014" s="63">
        <v>0</v>
      </c>
      <c r="S4014" s="27">
        <v>0</v>
      </c>
      <c r="T4014" s="27">
        <v>5.7</v>
      </c>
      <c r="U4014" s="64">
        <f t="shared" si="313"/>
        <v>0</v>
      </c>
      <c r="V4014" s="65">
        <f t="shared" si="314"/>
        <v>5.7</v>
      </c>
    </row>
    <row r="4015" spans="1:22" x14ac:dyDescent="0.25">
      <c r="A4015" s="1" t="s">
        <v>3771</v>
      </c>
      <c r="B4015" t="s">
        <v>71</v>
      </c>
      <c r="C4015" t="s">
        <v>1903</v>
      </c>
      <c r="D4015" t="s">
        <v>1904</v>
      </c>
      <c r="E4015" t="s">
        <v>3</v>
      </c>
      <c r="F4015">
        <f t="shared" si="310"/>
        <v>7</v>
      </c>
      <c r="G4015" t="s">
        <v>3778</v>
      </c>
      <c r="H4015" t="s">
        <v>3779</v>
      </c>
      <c r="I4015" t="s">
        <v>3780</v>
      </c>
      <c r="J4015" t="s">
        <v>4397</v>
      </c>
      <c r="K4015" s="46">
        <v>0.99670000000000003</v>
      </c>
      <c r="L4015" s="27">
        <v>0</v>
      </c>
      <c r="M4015" s="27">
        <v>190.37</v>
      </c>
      <c r="N4015" s="27">
        <v>0</v>
      </c>
      <c r="O4015" s="70">
        <f t="shared" si="311"/>
        <v>190.37</v>
      </c>
      <c r="P4015" s="76">
        <v>0</v>
      </c>
      <c r="Q4015" s="66">
        <f t="shared" si="312"/>
        <v>0</v>
      </c>
      <c r="R4015" s="63">
        <v>0</v>
      </c>
      <c r="S4015" s="27">
        <v>0</v>
      </c>
      <c r="T4015" s="27">
        <v>190.37</v>
      </c>
      <c r="U4015" s="64">
        <f t="shared" si="313"/>
        <v>0</v>
      </c>
      <c r="V4015" s="65">
        <f t="shared" si="314"/>
        <v>190.37</v>
      </c>
    </row>
    <row r="4016" spans="1:22" x14ac:dyDescent="0.25">
      <c r="A4016" s="1" t="s">
        <v>3771</v>
      </c>
      <c r="B4016" t="s">
        <v>71</v>
      </c>
      <c r="C4016" t="s">
        <v>1903</v>
      </c>
      <c r="D4016" t="s">
        <v>1904</v>
      </c>
      <c r="E4016" t="s">
        <v>3</v>
      </c>
      <c r="F4016">
        <f t="shared" si="310"/>
        <v>7</v>
      </c>
      <c r="G4016" t="s">
        <v>3902</v>
      </c>
      <c r="H4016" t="s">
        <v>3782</v>
      </c>
      <c r="I4016" t="s">
        <v>3783</v>
      </c>
      <c r="J4016" t="s">
        <v>4397</v>
      </c>
      <c r="K4016" s="46">
        <v>0.55000000000000004</v>
      </c>
      <c r="L4016" s="27">
        <v>0</v>
      </c>
      <c r="M4016" s="27">
        <v>105.05</v>
      </c>
      <c r="N4016" s="27">
        <v>0</v>
      </c>
      <c r="O4016" s="70">
        <f t="shared" si="311"/>
        <v>105.05</v>
      </c>
      <c r="P4016" s="76">
        <v>0</v>
      </c>
      <c r="Q4016" s="66">
        <f t="shared" si="312"/>
        <v>0</v>
      </c>
      <c r="R4016" s="63">
        <v>0</v>
      </c>
      <c r="S4016" s="27">
        <v>0</v>
      </c>
      <c r="T4016" s="27">
        <v>105.05</v>
      </c>
      <c r="U4016" s="64">
        <f t="shared" si="313"/>
        <v>0</v>
      </c>
      <c r="V4016" s="65">
        <f t="shared" si="314"/>
        <v>105.05</v>
      </c>
    </row>
    <row r="4017" spans="1:22" x14ac:dyDescent="0.25">
      <c r="A4017" s="1" t="s">
        <v>3771</v>
      </c>
      <c r="B4017" t="s">
        <v>71</v>
      </c>
      <c r="C4017" t="s">
        <v>1903</v>
      </c>
      <c r="D4017" t="s">
        <v>1904</v>
      </c>
      <c r="E4017" t="s">
        <v>3</v>
      </c>
      <c r="F4017">
        <f t="shared" si="310"/>
        <v>7</v>
      </c>
      <c r="G4017" t="s">
        <v>3903</v>
      </c>
      <c r="H4017" t="s">
        <v>3782</v>
      </c>
      <c r="I4017" t="s">
        <v>3783</v>
      </c>
      <c r="J4017" t="s">
        <v>4397</v>
      </c>
      <c r="K4017" s="46">
        <v>0.99670000000000003</v>
      </c>
      <c r="L4017" s="27">
        <v>0</v>
      </c>
      <c r="M4017" s="27">
        <v>190.37</v>
      </c>
      <c r="N4017" s="27">
        <v>0</v>
      </c>
      <c r="O4017" s="70">
        <f t="shared" si="311"/>
        <v>190.37</v>
      </c>
      <c r="P4017" s="76">
        <v>0</v>
      </c>
      <c r="Q4017" s="66">
        <f t="shared" si="312"/>
        <v>0</v>
      </c>
      <c r="R4017" s="63">
        <v>0</v>
      </c>
      <c r="S4017" s="27">
        <v>0</v>
      </c>
      <c r="T4017" s="27">
        <v>190.37</v>
      </c>
      <c r="U4017" s="64">
        <f t="shared" si="313"/>
        <v>0</v>
      </c>
      <c r="V4017" s="65">
        <f t="shared" si="314"/>
        <v>190.37</v>
      </c>
    </row>
    <row r="4018" spans="1:22" x14ac:dyDescent="0.25">
      <c r="A4018" s="1" t="s">
        <v>3771</v>
      </c>
      <c r="B4018" t="s">
        <v>71</v>
      </c>
      <c r="C4018" t="s">
        <v>3098</v>
      </c>
      <c r="D4018" t="s">
        <v>71</v>
      </c>
      <c r="E4018" t="s">
        <v>2</v>
      </c>
      <c r="F4018">
        <f t="shared" si="310"/>
        <v>7</v>
      </c>
      <c r="G4018" t="s">
        <v>3778</v>
      </c>
      <c r="H4018" t="s">
        <v>3779</v>
      </c>
      <c r="I4018" t="s">
        <v>3780</v>
      </c>
      <c r="J4018" t="s">
        <v>4396</v>
      </c>
      <c r="K4018" s="46">
        <v>11</v>
      </c>
      <c r="L4018" s="27">
        <v>0</v>
      </c>
      <c r="M4018" s="27">
        <v>4538.05</v>
      </c>
      <c r="N4018" s="27">
        <v>0</v>
      </c>
      <c r="O4018" s="70">
        <f t="shared" si="311"/>
        <v>4538.05</v>
      </c>
      <c r="P4018" s="76">
        <v>0</v>
      </c>
      <c r="Q4018" s="66">
        <f t="shared" si="312"/>
        <v>0</v>
      </c>
      <c r="R4018" s="63">
        <v>0</v>
      </c>
      <c r="S4018" s="27">
        <v>4538.05</v>
      </c>
      <c r="T4018" s="27">
        <v>0</v>
      </c>
      <c r="U4018" s="64">
        <f t="shared" si="313"/>
        <v>0</v>
      </c>
      <c r="V4018" s="65">
        <f t="shared" si="314"/>
        <v>4538.05</v>
      </c>
    </row>
    <row r="4019" spans="1:22" x14ac:dyDescent="0.25">
      <c r="A4019" s="1" t="s">
        <v>3743</v>
      </c>
      <c r="B4019" t="s">
        <v>72</v>
      </c>
      <c r="C4019" t="s">
        <v>154</v>
      </c>
      <c r="D4019" t="s">
        <v>72</v>
      </c>
      <c r="E4019" t="s">
        <v>0</v>
      </c>
      <c r="F4019">
        <f t="shared" si="310"/>
        <v>7</v>
      </c>
      <c r="G4019" t="s">
        <v>3778</v>
      </c>
      <c r="H4019" t="s">
        <v>3779</v>
      </c>
      <c r="I4019" t="s">
        <v>3780</v>
      </c>
      <c r="J4019" t="s">
        <v>4396</v>
      </c>
      <c r="K4019" s="46">
        <v>6.2718999999999996</v>
      </c>
      <c r="L4019" s="27">
        <v>17723.539999999997</v>
      </c>
      <c r="M4019" s="27">
        <v>36948.46</v>
      </c>
      <c r="N4019" s="27">
        <v>32912.080000000002</v>
      </c>
      <c r="O4019" s="70">
        <f t="shared" si="311"/>
        <v>87584.08</v>
      </c>
      <c r="P4019" s="76">
        <v>1.4452626512818392</v>
      </c>
      <c r="Q4019" s="66">
        <f t="shared" si="312"/>
        <v>47566.6</v>
      </c>
      <c r="R4019" s="63">
        <v>1</v>
      </c>
      <c r="S4019" s="27">
        <v>87584.08</v>
      </c>
      <c r="T4019" s="27">
        <v>0</v>
      </c>
      <c r="U4019" s="64">
        <f t="shared" si="313"/>
        <v>47566.6</v>
      </c>
      <c r="V4019" s="65">
        <f t="shared" si="314"/>
        <v>135150.68</v>
      </c>
    </row>
    <row r="4020" spans="1:22" x14ac:dyDescent="0.25">
      <c r="A4020" s="1" t="s">
        <v>3743</v>
      </c>
      <c r="B4020" t="s">
        <v>72</v>
      </c>
      <c r="C4020" t="s">
        <v>154</v>
      </c>
      <c r="D4020" t="s">
        <v>72</v>
      </c>
      <c r="E4020" t="s">
        <v>0</v>
      </c>
      <c r="F4020">
        <f t="shared" si="310"/>
        <v>7</v>
      </c>
      <c r="G4020" t="s">
        <v>3865</v>
      </c>
      <c r="H4020" t="s">
        <v>3782</v>
      </c>
      <c r="I4020" t="s">
        <v>3783</v>
      </c>
      <c r="J4020" t="s">
        <v>4397</v>
      </c>
      <c r="K4020" s="46">
        <v>1.3027</v>
      </c>
      <c r="L4020" s="27">
        <v>11526.31</v>
      </c>
      <c r="M4020" s="27">
        <v>7674.35</v>
      </c>
      <c r="N4020" s="27">
        <v>2.2737367544323206E-13</v>
      </c>
      <c r="O4020" s="70">
        <f t="shared" si="311"/>
        <v>19200.66</v>
      </c>
      <c r="P4020" s="76">
        <v>1.4452624246469399</v>
      </c>
      <c r="Q4020" s="66">
        <f t="shared" si="312"/>
        <v>0</v>
      </c>
      <c r="R4020" s="63">
        <v>1</v>
      </c>
      <c r="S4020" s="27">
        <v>0</v>
      </c>
      <c r="T4020" s="27">
        <v>19200.66</v>
      </c>
      <c r="U4020" s="64">
        <f t="shared" si="313"/>
        <v>0</v>
      </c>
      <c r="V4020" s="65">
        <f t="shared" si="314"/>
        <v>19200.66</v>
      </c>
    </row>
    <row r="4021" spans="1:22" x14ac:dyDescent="0.25">
      <c r="A4021" s="1" t="s">
        <v>3743</v>
      </c>
      <c r="B4021" t="s">
        <v>72</v>
      </c>
      <c r="C4021" t="s">
        <v>154</v>
      </c>
      <c r="D4021" t="s">
        <v>72</v>
      </c>
      <c r="E4021" t="s">
        <v>0</v>
      </c>
      <c r="F4021">
        <f t="shared" si="310"/>
        <v>7</v>
      </c>
      <c r="G4021" t="s">
        <v>3796</v>
      </c>
      <c r="H4021" t="s">
        <v>3782</v>
      </c>
      <c r="I4021" t="s">
        <v>3783</v>
      </c>
      <c r="J4021" t="s">
        <v>4397</v>
      </c>
      <c r="K4021" s="46">
        <v>0.97950000000000004</v>
      </c>
      <c r="L4021" s="27">
        <v>8666.630000000001</v>
      </c>
      <c r="M4021" s="27">
        <v>5770.34</v>
      </c>
      <c r="N4021" s="27">
        <v>0</v>
      </c>
      <c r="O4021" s="70">
        <f t="shared" si="311"/>
        <v>14436.970000000001</v>
      </c>
      <c r="P4021" s="76">
        <v>0</v>
      </c>
      <c r="Q4021" s="66">
        <f t="shared" si="312"/>
        <v>0</v>
      </c>
      <c r="R4021" s="63">
        <v>1</v>
      </c>
      <c r="S4021" s="27">
        <v>0</v>
      </c>
      <c r="T4021" s="27">
        <v>14436.970000000001</v>
      </c>
      <c r="U4021" s="64">
        <f t="shared" si="313"/>
        <v>0</v>
      </c>
      <c r="V4021" s="65">
        <f t="shared" si="314"/>
        <v>14436.970000000001</v>
      </c>
    </row>
    <row r="4022" spans="1:22" x14ac:dyDescent="0.25">
      <c r="A4022" s="1" t="s">
        <v>3743</v>
      </c>
      <c r="B4022" t="s">
        <v>72</v>
      </c>
      <c r="C4022" t="s">
        <v>154</v>
      </c>
      <c r="D4022" t="s">
        <v>72</v>
      </c>
      <c r="E4022" t="s">
        <v>0</v>
      </c>
      <c r="F4022">
        <f t="shared" si="310"/>
        <v>7</v>
      </c>
      <c r="G4022" t="s">
        <v>3788</v>
      </c>
      <c r="H4022" t="s">
        <v>3782</v>
      </c>
      <c r="I4022" t="s">
        <v>3785</v>
      </c>
      <c r="J4022" t="s">
        <v>4397</v>
      </c>
      <c r="K4022" s="46">
        <v>0.97940000000000005</v>
      </c>
      <c r="L4022" s="27">
        <v>0</v>
      </c>
      <c r="M4022" s="27">
        <v>5769.75</v>
      </c>
      <c r="N4022" s="27">
        <v>7551.12</v>
      </c>
      <c r="O4022" s="70">
        <f t="shared" si="311"/>
        <v>13320.869999999999</v>
      </c>
      <c r="P4022" s="76">
        <v>1.4452624246469399</v>
      </c>
      <c r="Q4022" s="66">
        <f t="shared" si="312"/>
        <v>10913.35</v>
      </c>
      <c r="R4022" s="63">
        <v>1</v>
      </c>
      <c r="S4022" s="27">
        <v>0</v>
      </c>
      <c r="T4022" s="27">
        <v>13320.869999999999</v>
      </c>
      <c r="U4022" s="64">
        <f t="shared" si="313"/>
        <v>10913.35</v>
      </c>
      <c r="V4022" s="65">
        <f t="shared" si="314"/>
        <v>24234.22</v>
      </c>
    </row>
    <row r="4023" spans="1:22" x14ac:dyDescent="0.25">
      <c r="A4023" s="1" t="s">
        <v>3743</v>
      </c>
      <c r="B4023" t="s">
        <v>72</v>
      </c>
      <c r="C4023" t="s">
        <v>1905</v>
      </c>
      <c r="D4023" t="s">
        <v>1906</v>
      </c>
      <c r="E4023" t="s">
        <v>3</v>
      </c>
      <c r="F4023">
        <f t="shared" si="310"/>
        <v>7</v>
      </c>
      <c r="G4023" t="s">
        <v>3778</v>
      </c>
      <c r="H4023" t="s">
        <v>3779</v>
      </c>
      <c r="I4023" t="s">
        <v>3780</v>
      </c>
      <c r="J4023" t="s">
        <v>4397</v>
      </c>
      <c r="K4023" s="46">
        <v>0.82089999999999996</v>
      </c>
      <c r="L4023" s="27">
        <v>0.01</v>
      </c>
      <c r="M4023" s="27">
        <v>89.57</v>
      </c>
      <c r="N4023" s="27">
        <v>1.1100000000000001</v>
      </c>
      <c r="O4023" s="70">
        <f t="shared" si="311"/>
        <v>90.69</v>
      </c>
      <c r="P4023" s="76">
        <v>1.445736434108527</v>
      </c>
      <c r="Q4023" s="66">
        <f t="shared" si="312"/>
        <v>1.6</v>
      </c>
      <c r="R4023" s="63">
        <v>1</v>
      </c>
      <c r="S4023" s="27">
        <v>0</v>
      </c>
      <c r="T4023" s="27">
        <v>90.69</v>
      </c>
      <c r="U4023" s="64">
        <f t="shared" si="313"/>
        <v>1.6</v>
      </c>
      <c r="V4023" s="65">
        <f t="shared" si="314"/>
        <v>92.289999999999992</v>
      </c>
    </row>
    <row r="4024" spans="1:22" x14ac:dyDescent="0.25">
      <c r="A4024" s="1" t="s">
        <v>3743</v>
      </c>
      <c r="B4024" t="s">
        <v>72</v>
      </c>
      <c r="C4024" t="s">
        <v>1905</v>
      </c>
      <c r="D4024" t="s">
        <v>1906</v>
      </c>
      <c r="E4024" t="s">
        <v>3</v>
      </c>
      <c r="F4024">
        <f t="shared" si="310"/>
        <v>7</v>
      </c>
      <c r="G4024" t="s">
        <v>3902</v>
      </c>
      <c r="H4024" t="s">
        <v>3782</v>
      </c>
      <c r="I4024" t="s">
        <v>3783</v>
      </c>
      <c r="J4024" t="s">
        <v>4397</v>
      </c>
      <c r="K4024" s="46">
        <v>1.9805999999999999</v>
      </c>
      <c r="L4024" s="27">
        <v>2.7</v>
      </c>
      <c r="M4024" s="27">
        <v>216.1</v>
      </c>
      <c r="N4024" s="27">
        <v>0</v>
      </c>
      <c r="O4024" s="70">
        <f t="shared" si="311"/>
        <v>218.79999999999998</v>
      </c>
      <c r="P4024" s="76">
        <v>0</v>
      </c>
      <c r="Q4024" s="66">
        <f t="shared" si="312"/>
        <v>0</v>
      </c>
      <c r="R4024" s="63">
        <v>1</v>
      </c>
      <c r="S4024" s="27">
        <v>0</v>
      </c>
      <c r="T4024" s="27">
        <v>218.79999999999998</v>
      </c>
      <c r="U4024" s="64">
        <f t="shared" si="313"/>
        <v>0</v>
      </c>
      <c r="V4024" s="65">
        <f t="shared" si="314"/>
        <v>218.79999999999998</v>
      </c>
    </row>
    <row r="4025" spans="1:22" x14ac:dyDescent="0.25">
      <c r="A4025" s="1" t="s">
        <v>3743</v>
      </c>
      <c r="B4025" t="s">
        <v>72</v>
      </c>
      <c r="C4025" t="s">
        <v>1905</v>
      </c>
      <c r="D4025" t="s">
        <v>1906</v>
      </c>
      <c r="E4025" t="s">
        <v>3</v>
      </c>
      <c r="F4025">
        <f t="shared" si="310"/>
        <v>7</v>
      </c>
      <c r="G4025" t="s">
        <v>3784</v>
      </c>
      <c r="H4025" t="s">
        <v>3782</v>
      </c>
      <c r="I4025" t="s">
        <v>3785</v>
      </c>
      <c r="J4025" t="s">
        <v>4397</v>
      </c>
      <c r="K4025" s="46">
        <v>0.99029999999999996</v>
      </c>
      <c r="L4025" s="27">
        <v>0</v>
      </c>
      <c r="M4025" s="27">
        <v>108.05</v>
      </c>
      <c r="N4025" s="27">
        <v>1.35</v>
      </c>
      <c r="O4025" s="70">
        <f t="shared" si="311"/>
        <v>109.39999999999999</v>
      </c>
      <c r="P4025" s="76">
        <v>1.445736434108527</v>
      </c>
      <c r="Q4025" s="66">
        <f t="shared" si="312"/>
        <v>1.95</v>
      </c>
      <c r="R4025" s="63">
        <v>1</v>
      </c>
      <c r="S4025" s="27">
        <v>0</v>
      </c>
      <c r="T4025" s="27">
        <v>109.39999999999999</v>
      </c>
      <c r="U4025" s="64">
        <f t="shared" si="313"/>
        <v>1.95</v>
      </c>
      <c r="V4025" s="65">
        <f t="shared" si="314"/>
        <v>111.35</v>
      </c>
    </row>
    <row r="4026" spans="1:22" x14ac:dyDescent="0.25">
      <c r="A4026" s="1" t="s">
        <v>3743</v>
      </c>
      <c r="B4026" t="s">
        <v>72</v>
      </c>
      <c r="C4026" t="s">
        <v>1905</v>
      </c>
      <c r="D4026" t="s">
        <v>1906</v>
      </c>
      <c r="E4026" t="s">
        <v>3</v>
      </c>
      <c r="F4026">
        <f t="shared" si="310"/>
        <v>7</v>
      </c>
      <c r="G4026" t="s">
        <v>3787</v>
      </c>
      <c r="H4026" t="s">
        <v>3782</v>
      </c>
      <c r="I4026" t="s">
        <v>3785</v>
      </c>
      <c r="J4026" t="s">
        <v>4397</v>
      </c>
      <c r="K4026" s="46">
        <v>1.9805999999999999</v>
      </c>
      <c r="L4026" s="27">
        <v>0</v>
      </c>
      <c r="M4026" s="27">
        <v>216.1</v>
      </c>
      <c r="N4026" s="27">
        <v>2.7</v>
      </c>
      <c r="O4026" s="70">
        <f t="shared" si="311"/>
        <v>218.79999999999998</v>
      </c>
      <c r="P4026" s="76">
        <v>1.445736434108527</v>
      </c>
      <c r="Q4026" s="66">
        <f t="shared" si="312"/>
        <v>3.9</v>
      </c>
      <c r="R4026" s="63">
        <v>1</v>
      </c>
      <c r="S4026" s="27">
        <v>0</v>
      </c>
      <c r="T4026" s="27">
        <v>218.79999999999998</v>
      </c>
      <c r="U4026" s="64">
        <f t="shared" si="313"/>
        <v>3.9</v>
      </c>
      <c r="V4026" s="65">
        <f t="shared" si="314"/>
        <v>222.7</v>
      </c>
    </row>
    <row r="4027" spans="1:22" x14ac:dyDescent="0.25">
      <c r="A4027" s="1" t="s">
        <v>3743</v>
      </c>
      <c r="B4027" t="s">
        <v>72</v>
      </c>
      <c r="C4027" t="s">
        <v>1907</v>
      </c>
      <c r="D4027" t="s">
        <v>1908</v>
      </c>
      <c r="E4027" t="s">
        <v>3</v>
      </c>
      <c r="F4027">
        <f t="shared" si="310"/>
        <v>7</v>
      </c>
      <c r="G4027" t="s">
        <v>3778</v>
      </c>
      <c r="H4027" t="s">
        <v>3779</v>
      </c>
      <c r="I4027" t="s">
        <v>3780</v>
      </c>
      <c r="J4027" t="s">
        <v>4397</v>
      </c>
      <c r="K4027" s="46">
        <v>0.57289999999999996</v>
      </c>
      <c r="L4027" s="27">
        <v>0.03</v>
      </c>
      <c r="M4027" s="27">
        <v>1.78</v>
      </c>
      <c r="N4027" s="27">
        <v>0.26</v>
      </c>
      <c r="O4027" s="70">
        <f t="shared" si="311"/>
        <v>2.0700000000000003</v>
      </c>
      <c r="P4027" s="76">
        <v>1.4436090225563909</v>
      </c>
      <c r="Q4027" s="66">
        <f t="shared" si="312"/>
        <v>0.38</v>
      </c>
      <c r="R4027" s="63">
        <v>1</v>
      </c>
      <c r="S4027" s="27">
        <v>0</v>
      </c>
      <c r="T4027" s="27">
        <v>2.0700000000000003</v>
      </c>
      <c r="U4027" s="64">
        <f t="shared" si="313"/>
        <v>0.38</v>
      </c>
      <c r="V4027" s="65">
        <f t="shared" si="314"/>
        <v>2.4500000000000002</v>
      </c>
    </row>
    <row r="4028" spans="1:22" x14ac:dyDescent="0.25">
      <c r="A4028" s="1" t="s">
        <v>3743</v>
      </c>
      <c r="B4028" t="s">
        <v>72</v>
      </c>
      <c r="C4028" t="s">
        <v>1907</v>
      </c>
      <c r="D4028" t="s">
        <v>1908</v>
      </c>
      <c r="E4028" t="s">
        <v>3</v>
      </c>
      <c r="F4028">
        <f t="shared" si="310"/>
        <v>7</v>
      </c>
      <c r="G4028" t="s">
        <v>3906</v>
      </c>
      <c r="H4028" t="s">
        <v>3779</v>
      </c>
      <c r="I4028" t="s">
        <v>3780</v>
      </c>
      <c r="J4028" t="s">
        <v>4397</v>
      </c>
      <c r="K4028" s="46">
        <v>0.73540000000000005</v>
      </c>
      <c r="L4028" s="27">
        <v>0.04</v>
      </c>
      <c r="M4028" s="27">
        <v>2.2799999999999998</v>
      </c>
      <c r="N4028" s="27">
        <v>0.33</v>
      </c>
      <c r="O4028" s="70">
        <f t="shared" si="311"/>
        <v>2.65</v>
      </c>
      <c r="P4028" s="76">
        <v>1.4436090225563909</v>
      </c>
      <c r="Q4028" s="66">
        <f t="shared" si="312"/>
        <v>0.48</v>
      </c>
      <c r="R4028" s="63">
        <v>1</v>
      </c>
      <c r="S4028" s="27">
        <v>0</v>
      </c>
      <c r="T4028" s="27">
        <v>2.65</v>
      </c>
      <c r="U4028" s="64">
        <f t="shared" si="313"/>
        <v>0.48</v>
      </c>
      <c r="V4028" s="65">
        <f t="shared" si="314"/>
        <v>3.13</v>
      </c>
    </row>
    <row r="4029" spans="1:22" x14ac:dyDescent="0.25">
      <c r="A4029" s="1" t="s">
        <v>3743</v>
      </c>
      <c r="B4029" t="s">
        <v>72</v>
      </c>
      <c r="C4029" t="s">
        <v>1907</v>
      </c>
      <c r="D4029" t="s">
        <v>1908</v>
      </c>
      <c r="E4029" t="s">
        <v>3</v>
      </c>
      <c r="F4029">
        <f t="shared" si="310"/>
        <v>7</v>
      </c>
      <c r="G4029" t="s">
        <v>3787</v>
      </c>
      <c r="H4029" t="s">
        <v>3782</v>
      </c>
      <c r="I4029" t="s">
        <v>3785</v>
      </c>
      <c r="J4029" t="s">
        <v>4397</v>
      </c>
      <c r="K4029" s="46">
        <v>1.4708000000000001</v>
      </c>
      <c r="L4029" s="27">
        <v>0</v>
      </c>
      <c r="M4029" s="27">
        <v>4.5599999999999996</v>
      </c>
      <c r="N4029" s="27">
        <v>0.74</v>
      </c>
      <c r="O4029" s="70">
        <f t="shared" si="311"/>
        <v>5.3</v>
      </c>
      <c r="P4029" s="76">
        <v>1.4436090225563909</v>
      </c>
      <c r="Q4029" s="66">
        <f t="shared" si="312"/>
        <v>1.07</v>
      </c>
      <c r="R4029" s="63">
        <v>1</v>
      </c>
      <c r="S4029" s="27">
        <v>0</v>
      </c>
      <c r="T4029" s="27">
        <v>5.3</v>
      </c>
      <c r="U4029" s="64">
        <f t="shared" si="313"/>
        <v>1.07</v>
      </c>
      <c r="V4029" s="65">
        <f t="shared" si="314"/>
        <v>6.37</v>
      </c>
    </row>
    <row r="4030" spans="1:22" x14ac:dyDescent="0.25">
      <c r="A4030" s="1" t="s">
        <v>3743</v>
      </c>
      <c r="B4030" t="s">
        <v>72</v>
      </c>
      <c r="C4030" t="s">
        <v>1909</v>
      </c>
      <c r="D4030" t="s">
        <v>1910</v>
      </c>
      <c r="E4030" t="s">
        <v>3</v>
      </c>
      <c r="F4030">
        <f t="shared" si="310"/>
        <v>7</v>
      </c>
      <c r="G4030" t="s">
        <v>3778</v>
      </c>
      <c r="H4030" t="s">
        <v>3779</v>
      </c>
      <c r="I4030" t="s">
        <v>3780</v>
      </c>
      <c r="J4030" t="s">
        <v>4397</v>
      </c>
      <c r="K4030" s="46">
        <v>0.78610000000000002</v>
      </c>
      <c r="L4030" s="27">
        <v>0</v>
      </c>
      <c r="M4030" s="27">
        <v>0</v>
      </c>
      <c r="N4030" s="27">
        <v>0</v>
      </c>
      <c r="O4030" s="70">
        <f t="shared" si="311"/>
        <v>0</v>
      </c>
      <c r="P4030" s="76">
        <v>0</v>
      </c>
      <c r="Q4030" s="66">
        <f t="shared" si="312"/>
        <v>0</v>
      </c>
      <c r="R4030" s="63">
        <v>0</v>
      </c>
      <c r="S4030" s="27">
        <v>0</v>
      </c>
      <c r="T4030" s="27">
        <v>0</v>
      </c>
      <c r="U4030" s="64">
        <f t="shared" si="313"/>
        <v>0</v>
      </c>
      <c r="V4030" s="65">
        <f t="shared" si="314"/>
        <v>0</v>
      </c>
    </row>
    <row r="4031" spans="1:22" x14ac:dyDescent="0.25">
      <c r="A4031" s="1" t="s">
        <v>3743</v>
      </c>
      <c r="B4031" t="s">
        <v>72</v>
      </c>
      <c r="C4031" t="s">
        <v>1909</v>
      </c>
      <c r="D4031" t="s">
        <v>1910</v>
      </c>
      <c r="E4031" t="s">
        <v>3</v>
      </c>
      <c r="F4031">
        <f t="shared" si="310"/>
        <v>7</v>
      </c>
      <c r="G4031" t="s">
        <v>3787</v>
      </c>
      <c r="H4031" t="s">
        <v>3782</v>
      </c>
      <c r="I4031" t="s">
        <v>3785</v>
      </c>
      <c r="J4031" t="s">
        <v>4397</v>
      </c>
      <c r="K4031" s="46">
        <v>0.98670000000000002</v>
      </c>
      <c r="L4031" s="27">
        <v>0</v>
      </c>
      <c r="M4031" s="27">
        <v>0</v>
      </c>
      <c r="N4031" s="27">
        <v>0</v>
      </c>
      <c r="O4031" s="70">
        <f t="shared" si="311"/>
        <v>0</v>
      </c>
      <c r="P4031" s="76">
        <v>0</v>
      </c>
      <c r="Q4031" s="66">
        <f t="shared" si="312"/>
        <v>0</v>
      </c>
      <c r="R4031" s="63">
        <v>0</v>
      </c>
      <c r="S4031" s="27">
        <v>0</v>
      </c>
      <c r="T4031" s="27">
        <v>0</v>
      </c>
      <c r="U4031" s="64">
        <f t="shared" si="313"/>
        <v>0</v>
      </c>
      <c r="V4031" s="65">
        <f t="shared" si="314"/>
        <v>0</v>
      </c>
    </row>
    <row r="4032" spans="1:22" x14ac:dyDescent="0.25">
      <c r="A4032" s="1" t="s">
        <v>3743</v>
      </c>
      <c r="B4032" t="s">
        <v>72</v>
      </c>
      <c r="C4032" t="s">
        <v>1911</v>
      </c>
      <c r="D4032" t="s">
        <v>1912</v>
      </c>
      <c r="E4032" t="s">
        <v>3</v>
      </c>
      <c r="F4032">
        <f t="shared" si="310"/>
        <v>7</v>
      </c>
      <c r="G4032" t="s">
        <v>3778</v>
      </c>
      <c r="H4032" t="s">
        <v>3779</v>
      </c>
      <c r="I4032" t="s">
        <v>3780</v>
      </c>
      <c r="J4032" t="s">
        <v>4397</v>
      </c>
      <c r="K4032" s="46">
        <v>0.77300000000000002</v>
      </c>
      <c r="L4032" s="27">
        <v>0</v>
      </c>
      <c r="M4032" s="27">
        <v>43.6</v>
      </c>
      <c r="N4032" s="27">
        <v>0</v>
      </c>
      <c r="O4032" s="70">
        <f t="shared" si="311"/>
        <v>43.6</v>
      </c>
      <c r="P4032" s="76">
        <v>0</v>
      </c>
      <c r="Q4032" s="66">
        <f t="shared" si="312"/>
        <v>0</v>
      </c>
      <c r="R4032" s="63">
        <v>0</v>
      </c>
      <c r="S4032" s="27">
        <v>0</v>
      </c>
      <c r="T4032" s="27">
        <v>43.6</v>
      </c>
      <c r="U4032" s="64">
        <f t="shared" si="313"/>
        <v>0</v>
      </c>
      <c r="V4032" s="65">
        <f t="shared" si="314"/>
        <v>43.6</v>
      </c>
    </row>
    <row r="4033" spans="1:22" x14ac:dyDescent="0.25">
      <c r="A4033" s="1" t="s">
        <v>3743</v>
      </c>
      <c r="B4033" t="s">
        <v>72</v>
      </c>
      <c r="C4033" t="s">
        <v>1911</v>
      </c>
      <c r="D4033" t="s">
        <v>1912</v>
      </c>
      <c r="E4033" t="s">
        <v>3</v>
      </c>
      <c r="F4033">
        <f t="shared" si="310"/>
        <v>7</v>
      </c>
      <c r="G4033" t="s">
        <v>3787</v>
      </c>
      <c r="H4033" t="s">
        <v>3782</v>
      </c>
      <c r="I4033" t="s">
        <v>3785</v>
      </c>
      <c r="J4033" t="s">
        <v>4397</v>
      </c>
      <c r="K4033" s="46">
        <v>0.95809999999999995</v>
      </c>
      <c r="L4033" s="27">
        <v>0</v>
      </c>
      <c r="M4033" s="27">
        <v>54.04</v>
      </c>
      <c r="N4033" s="27">
        <v>0</v>
      </c>
      <c r="O4033" s="70">
        <f t="shared" si="311"/>
        <v>54.04</v>
      </c>
      <c r="P4033" s="76">
        <v>0</v>
      </c>
      <c r="Q4033" s="66">
        <f t="shared" si="312"/>
        <v>0</v>
      </c>
      <c r="R4033" s="63">
        <v>0</v>
      </c>
      <c r="S4033" s="27">
        <v>0</v>
      </c>
      <c r="T4033" s="27">
        <v>54.04</v>
      </c>
      <c r="U4033" s="64">
        <f t="shared" si="313"/>
        <v>0</v>
      </c>
      <c r="V4033" s="65">
        <f t="shared" si="314"/>
        <v>54.04</v>
      </c>
    </row>
    <row r="4034" spans="1:22" x14ac:dyDescent="0.25">
      <c r="A4034" s="1" t="s">
        <v>3743</v>
      </c>
      <c r="B4034" t="s">
        <v>72</v>
      </c>
      <c r="C4034" t="s">
        <v>1913</v>
      </c>
      <c r="D4034" t="s">
        <v>1914</v>
      </c>
      <c r="E4034" t="s">
        <v>3</v>
      </c>
      <c r="F4034">
        <f t="shared" ref="F4034:F4097" si="315">LEN(C4034)</f>
        <v>7</v>
      </c>
      <c r="G4034" t="s">
        <v>3778</v>
      </c>
      <c r="H4034" t="s">
        <v>3779</v>
      </c>
      <c r="I4034" t="s">
        <v>3780</v>
      </c>
      <c r="J4034" t="s">
        <v>4397</v>
      </c>
      <c r="K4034" s="46">
        <v>0.86</v>
      </c>
      <c r="L4034" s="27">
        <v>0</v>
      </c>
      <c r="M4034" s="27">
        <v>399.56</v>
      </c>
      <c r="N4034" s="27">
        <v>0</v>
      </c>
      <c r="O4034" s="70">
        <f t="shared" ref="O4034:O4097" si="316">SUM(L4034:N4034)</f>
        <v>399.56</v>
      </c>
      <c r="P4034" s="76">
        <v>0</v>
      </c>
      <c r="Q4034" s="66">
        <f t="shared" ref="Q4034:Q4097" si="317">ROUND(P4034*N4034,2)</f>
        <v>0</v>
      </c>
      <c r="R4034" s="63">
        <v>0</v>
      </c>
      <c r="S4034" s="27">
        <v>0</v>
      </c>
      <c r="T4034" s="27">
        <v>399.56</v>
      </c>
      <c r="U4034" s="64">
        <f t="shared" ref="U4034:U4097" si="318">ROUND(SUM(L4034,M4034,N4034,Q4034,-S4034,-T4034), 2)</f>
        <v>0</v>
      </c>
      <c r="V4034" s="65">
        <f t="shared" ref="V4034:V4097" si="319">SUM(S4034,T4034,U4034)</f>
        <v>399.56</v>
      </c>
    </row>
    <row r="4035" spans="1:22" x14ac:dyDescent="0.25">
      <c r="A4035" s="1" t="s">
        <v>3743</v>
      </c>
      <c r="B4035" t="s">
        <v>72</v>
      </c>
      <c r="C4035" t="s">
        <v>1913</v>
      </c>
      <c r="D4035" t="s">
        <v>1914</v>
      </c>
      <c r="E4035" t="s">
        <v>3</v>
      </c>
      <c r="F4035">
        <f t="shared" si="315"/>
        <v>7</v>
      </c>
      <c r="G4035" t="s">
        <v>3902</v>
      </c>
      <c r="H4035" t="s">
        <v>3782</v>
      </c>
      <c r="I4035" t="s">
        <v>3783</v>
      </c>
      <c r="J4035" t="s">
        <v>4397</v>
      </c>
      <c r="K4035" s="46">
        <v>0.86</v>
      </c>
      <c r="L4035" s="27">
        <v>0</v>
      </c>
      <c r="M4035" s="27">
        <v>399.56</v>
      </c>
      <c r="N4035" s="27">
        <v>0</v>
      </c>
      <c r="O4035" s="70">
        <f t="shared" si="316"/>
        <v>399.56</v>
      </c>
      <c r="P4035" s="76">
        <v>0</v>
      </c>
      <c r="Q4035" s="66">
        <f t="shared" si="317"/>
        <v>0</v>
      </c>
      <c r="R4035" s="63">
        <v>0</v>
      </c>
      <c r="S4035" s="27">
        <v>0</v>
      </c>
      <c r="T4035" s="27">
        <v>399.56</v>
      </c>
      <c r="U4035" s="64">
        <f t="shared" si="318"/>
        <v>0</v>
      </c>
      <c r="V4035" s="65">
        <f t="shared" si="319"/>
        <v>399.56</v>
      </c>
    </row>
    <row r="4036" spans="1:22" x14ac:dyDescent="0.25">
      <c r="A4036" s="1" t="s">
        <v>3743</v>
      </c>
      <c r="B4036" t="s">
        <v>72</v>
      </c>
      <c r="C4036" t="s">
        <v>1915</v>
      </c>
      <c r="D4036" t="s">
        <v>1808</v>
      </c>
      <c r="E4036" t="s">
        <v>3</v>
      </c>
      <c r="F4036">
        <f t="shared" si="315"/>
        <v>7</v>
      </c>
      <c r="G4036" t="s">
        <v>3778</v>
      </c>
      <c r="H4036" t="s">
        <v>3779</v>
      </c>
      <c r="I4036" t="s">
        <v>3780</v>
      </c>
      <c r="J4036" t="s">
        <v>4397</v>
      </c>
      <c r="K4036" s="46">
        <v>0.86</v>
      </c>
      <c r="L4036" s="27">
        <v>113.75</v>
      </c>
      <c r="M4036" s="27">
        <v>422.95</v>
      </c>
      <c r="N4036" s="27">
        <v>1407.59</v>
      </c>
      <c r="O4036" s="70">
        <f t="shared" si="316"/>
        <v>1944.29</v>
      </c>
      <c r="P4036" s="76">
        <v>1.4452634912643278</v>
      </c>
      <c r="Q4036" s="66">
        <f t="shared" si="317"/>
        <v>2034.34</v>
      </c>
      <c r="R4036" s="63">
        <v>1</v>
      </c>
      <c r="S4036" s="27">
        <v>0</v>
      </c>
      <c r="T4036" s="27">
        <v>1944.29</v>
      </c>
      <c r="U4036" s="64">
        <f t="shared" si="318"/>
        <v>2034.34</v>
      </c>
      <c r="V4036" s="65">
        <f t="shared" si="319"/>
        <v>3978.63</v>
      </c>
    </row>
    <row r="4037" spans="1:22" x14ac:dyDescent="0.25">
      <c r="A4037" s="1" t="s">
        <v>3743</v>
      </c>
      <c r="B4037" t="s">
        <v>72</v>
      </c>
      <c r="C4037" t="s">
        <v>1915</v>
      </c>
      <c r="D4037" t="s">
        <v>1808</v>
      </c>
      <c r="E4037" t="s">
        <v>3</v>
      </c>
      <c r="F4037">
        <f t="shared" si="315"/>
        <v>7</v>
      </c>
      <c r="G4037" t="s">
        <v>3787</v>
      </c>
      <c r="H4037" t="s">
        <v>3782</v>
      </c>
      <c r="I4037" t="s">
        <v>3785</v>
      </c>
      <c r="J4037" t="s">
        <v>4397</v>
      </c>
      <c r="K4037" s="46">
        <v>1.9887999999999999</v>
      </c>
      <c r="L4037" s="27">
        <v>0</v>
      </c>
      <c r="M4037" s="27">
        <v>978.09</v>
      </c>
      <c r="N4037" s="27">
        <v>3518.19</v>
      </c>
      <c r="O4037" s="70">
        <f t="shared" si="316"/>
        <v>4496.28</v>
      </c>
      <c r="P4037" s="76">
        <v>1.4452634912643278</v>
      </c>
      <c r="Q4037" s="66">
        <f t="shared" si="317"/>
        <v>5084.71</v>
      </c>
      <c r="R4037" s="63">
        <v>1</v>
      </c>
      <c r="S4037" s="27">
        <v>0</v>
      </c>
      <c r="T4037" s="27">
        <v>4496.2800000000007</v>
      </c>
      <c r="U4037" s="64">
        <f t="shared" si="318"/>
        <v>5084.71</v>
      </c>
      <c r="V4037" s="65">
        <f t="shared" si="319"/>
        <v>9580.9900000000016</v>
      </c>
    </row>
    <row r="4038" spans="1:22" x14ac:dyDescent="0.25">
      <c r="A4038" s="1" t="s">
        <v>3743</v>
      </c>
      <c r="B4038" t="s">
        <v>72</v>
      </c>
      <c r="C4038" t="s">
        <v>1916</v>
      </c>
      <c r="D4038" t="s">
        <v>506</v>
      </c>
      <c r="E4038" t="s">
        <v>3</v>
      </c>
      <c r="F4038">
        <f t="shared" si="315"/>
        <v>7</v>
      </c>
      <c r="G4038" t="s">
        <v>3778</v>
      </c>
      <c r="H4038" t="s">
        <v>3779</v>
      </c>
      <c r="I4038" t="s">
        <v>3780</v>
      </c>
      <c r="J4038" t="s">
        <v>4397</v>
      </c>
      <c r="K4038" s="46">
        <v>0.82479999999999998</v>
      </c>
      <c r="L4038" s="27">
        <v>0</v>
      </c>
      <c r="M4038" s="27">
        <v>0</v>
      </c>
      <c r="N4038" s="27">
        <v>601.96</v>
      </c>
      <c r="O4038" s="70">
        <f t="shared" si="316"/>
        <v>601.96</v>
      </c>
      <c r="P4038" s="76">
        <v>1.4452625431894495</v>
      </c>
      <c r="Q4038" s="66">
        <f t="shared" si="317"/>
        <v>869.99</v>
      </c>
      <c r="R4038" s="63">
        <v>1</v>
      </c>
      <c r="S4038" s="27">
        <v>0</v>
      </c>
      <c r="T4038" s="27">
        <v>601.96</v>
      </c>
      <c r="U4038" s="64">
        <f t="shared" si="318"/>
        <v>869.99</v>
      </c>
      <c r="V4038" s="65">
        <f t="shared" si="319"/>
        <v>1471.95</v>
      </c>
    </row>
    <row r="4039" spans="1:22" x14ac:dyDescent="0.25">
      <c r="A4039" s="1" t="s">
        <v>3743</v>
      </c>
      <c r="B4039" t="s">
        <v>72</v>
      </c>
      <c r="C4039" t="s">
        <v>1916</v>
      </c>
      <c r="D4039" t="s">
        <v>506</v>
      </c>
      <c r="E4039" t="s">
        <v>3</v>
      </c>
      <c r="F4039">
        <f t="shared" si="315"/>
        <v>7</v>
      </c>
      <c r="G4039" t="s">
        <v>3787</v>
      </c>
      <c r="H4039" t="s">
        <v>3782</v>
      </c>
      <c r="I4039" t="s">
        <v>3785</v>
      </c>
      <c r="J4039" t="s">
        <v>4397</v>
      </c>
      <c r="K4039" s="46">
        <v>1.9907999999999999</v>
      </c>
      <c r="L4039" s="27">
        <v>0</v>
      </c>
      <c r="M4039" s="27">
        <v>0</v>
      </c>
      <c r="N4039" s="27">
        <v>1452.94</v>
      </c>
      <c r="O4039" s="70">
        <f t="shared" si="316"/>
        <v>1452.94</v>
      </c>
      <c r="P4039" s="76">
        <v>1.4452625431894495</v>
      </c>
      <c r="Q4039" s="66">
        <f t="shared" si="317"/>
        <v>2099.88</v>
      </c>
      <c r="R4039" s="63">
        <v>1</v>
      </c>
      <c r="S4039" s="27">
        <v>0</v>
      </c>
      <c r="T4039" s="27">
        <v>1452.94</v>
      </c>
      <c r="U4039" s="64">
        <f t="shared" si="318"/>
        <v>2099.88</v>
      </c>
      <c r="V4039" s="65">
        <f t="shared" si="319"/>
        <v>3552.82</v>
      </c>
    </row>
    <row r="4040" spans="1:22" x14ac:dyDescent="0.25">
      <c r="A4040" s="1" t="s">
        <v>3743</v>
      </c>
      <c r="B4040" t="s">
        <v>72</v>
      </c>
      <c r="C4040" t="s">
        <v>1917</v>
      </c>
      <c r="D4040" t="s">
        <v>309</v>
      </c>
      <c r="E4040" t="s">
        <v>3</v>
      </c>
      <c r="F4040">
        <f t="shared" si="315"/>
        <v>7</v>
      </c>
      <c r="G4040" t="s">
        <v>3778</v>
      </c>
      <c r="H4040" t="s">
        <v>3779</v>
      </c>
      <c r="I4040" t="s">
        <v>3780</v>
      </c>
      <c r="J4040" t="s">
        <v>4397</v>
      </c>
      <c r="K4040" s="46">
        <v>0.99680000000000002</v>
      </c>
      <c r="L4040" s="27">
        <v>0</v>
      </c>
      <c r="M4040" s="27">
        <v>1885.65</v>
      </c>
      <c r="N4040" s="27">
        <v>0</v>
      </c>
      <c r="O4040" s="70">
        <f t="shared" si="316"/>
        <v>1885.65</v>
      </c>
      <c r="P4040" s="76">
        <v>0</v>
      </c>
      <c r="Q4040" s="66">
        <f t="shared" si="317"/>
        <v>0</v>
      </c>
      <c r="R4040" s="63">
        <v>0</v>
      </c>
      <c r="S4040" s="27">
        <v>0</v>
      </c>
      <c r="T4040" s="27">
        <v>1885.65</v>
      </c>
      <c r="U4040" s="64">
        <f t="shared" si="318"/>
        <v>0</v>
      </c>
      <c r="V4040" s="65">
        <f t="shared" si="319"/>
        <v>1885.65</v>
      </c>
    </row>
    <row r="4041" spans="1:22" x14ac:dyDescent="0.25">
      <c r="A4041" s="1" t="s">
        <v>3743</v>
      </c>
      <c r="B4041" t="s">
        <v>72</v>
      </c>
      <c r="C4041" t="s">
        <v>1917</v>
      </c>
      <c r="D4041" t="s">
        <v>309</v>
      </c>
      <c r="E4041" t="s">
        <v>3</v>
      </c>
      <c r="F4041">
        <f t="shared" si="315"/>
        <v>7</v>
      </c>
      <c r="G4041" t="s">
        <v>3787</v>
      </c>
      <c r="H4041" t="s">
        <v>3782</v>
      </c>
      <c r="I4041" t="s">
        <v>3785</v>
      </c>
      <c r="J4041" t="s">
        <v>4397</v>
      </c>
      <c r="K4041" s="46">
        <v>2</v>
      </c>
      <c r="L4041" s="27">
        <v>0</v>
      </c>
      <c r="M4041" s="27">
        <v>3783.4</v>
      </c>
      <c r="N4041" s="27">
        <v>0</v>
      </c>
      <c r="O4041" s="70">
        <f t="shared" si="316"/>
        <v>3783.4</v>
      </c>
      <c r="P4041" s="76">
        <v>0</v>
      </c>
      <c r="Q4041" s="66">
        <f t="shared" si="317"/>
        <v>0</v>
      </c>
      <c r="R4041" s="63">
        <v>0</v>
      </c>
      <c r="S4041" s="27">
        <v>0</v>
      </c>
      <c r="T4041" s="27">
        <v>3783.4</v>
      </c>
      <c r="U4041" s="64">
        <f t="shared" si="318"/>
        <v>0</v>
      </c>
      <c r="V4041" s="65">
        <f t="shared" si="319"/>
        <v>3783.4</v>
      </c>
    </row>
    <row r="4042" spans="1:22" x14ac:dyDescent="0.25">
      <c r="A4042" s="1" t="s">
        <v>3743</v>
      </c>
      <c r="B4042" t="s">
        <v>72</v>
      </c>
      <c r="C4042" t="s">
        <v>1918</v>
      </c>
      <c r="D4042" t="s">
        <v>561</v>
      </c>
      <c r="E4042" t="s">
        <v>3</v>
      </c>
      <c r="F4042">
        <f t="shared" si="315"/>
        <v>7</v>
      </c>
      <c r="G4042" t="s">
        <v>3778</v>
      </c>
      <c r="H4042" t="s">
        <v>3779</v>
      </c>
      <c r="I4042" t="s">
        <v>3780</v>
      </c>
      <c r="J4042" t="s">
        <v>4397</v>
      </c>
      <c r="K4042" s="46">
        <v>0.89019999999999999</v>
      </c>
      <c r="L4042" s="27">
        <v>0</v>
      </c>
      <c r="M4042" s="27">
        <v>96.36</v>
      </c>
      <c r="N4042" s="27">
        <v>0</v>
      </c>
      <c r="O4042" s="70">
        <f t="shared" si="316"/>
        <v>96.36</v>
      </c>
      <c r="P4042" s="76">
        <v>0</v>
      </c>
      <c r="Q4042" s="66">
        <f t="shared" si="317"/>
        <v>0</v>
      </c>
      <c r="R4042" s="63">
        <v>0</v>
      </c>
      <c r="S4042" s="27">
        <v>0</v>
      </c>
      <c r="T4042" s="27">
        <v>96.36</v>
      </c>
      <c r="U4042" s="64">
        <f t="shared" si="318"/>
        <v>0</v>
      </c>
      <c r="V4042" s="65">
        <f t="shared" si="319"/>
        <v>96.36</v>
      </c>
    </row>
    <row r="4043" spans="1:22" x14ac:dyDescent="0.25">
      <c r="A4043" s="1" t="s">
        <v>3743</v>
      </c>
      <c r="B4043" t="s">
        <v>72</v>
      </c>
      <c r="C4043" t="s">
        <v>1918</v>
      </c>
      <c r="D4043" t="s">
        <v>561</v>
      </c>
      <c r="E4043" t="s">
        <v>3</v>
      </c>
      <c r="F4043">
        <f t="shared" si="315"/>
        <v>7</v>
      </c>
      <c r="G4043" t="s">
        <v>3787</v>
      </c>
      <c r="H4043" t="s">
        <v>3782</v>
      </c>
      <c r="I4043" t="s">
        <v>3785</v>
      </c>
      <c r="J4043" t="s">
        <v>4397</v>
      </c>
      <c r="K4043" s="46">
        <v>1</v>
      </c>
      <c r="L4043" s="27">
        <v>0</v>
      </c>
      <c r="M4043" s="27">
        <v>108.25</v>
      </c>
      <c r="N4043" s="27">
        <v>0</v>
      </c>
      <c r="O4043" s="70">
        <f t="shared" si="316"/>
        <v>108.25</v>
      </c>
      <c r="P4043" s="76">
        <v>0</v>
      </c>
      <c r="Q4043" s="66">
        <f t="shared" si="317"/>
        <v>0</v>
      </c>
      <c r="R4043" s="63">
        <v>0</v>
      </c>
      <c r="S4043" s="27">
        <v>0</v>
      </c>
      <c r="T4043" s="27">
        <v>108.25</v>
      </c>
      <c r="U4043" s="64">
        <f t="shared" si="318"/>
        <v>0</v>
      </c>
      <c r="V4043" s="65">
        <f t="shared" si="319"/>
        <v>108.25</v>
      </c>
    </row>
    <row r="4044" spans="1:22" x14ac:dyDescent="0.25">
      <c r="A4044" s="1" t="s">
        <v>3743</v>
      </c>
      <c r="B4044" t="s">
        <v>72</v>
      </c>
      <c r="C4044" t="s">
        <v>1919</v>
      </c>
      <c r="D4044" t="s">
        <v>1920</v>
      </c>
      <c r="E4044" t="s">
        <v>3</v>
      </c>
      <c r="F4044">
        <f t="shared" si="315"/>
        <v>7</v>
      </c>
      <c r="G4044" t="s">
        <v>3778</v>
      </c>
      <c r="H4044" t="s">
        <v>3779</v>
      </c>
      <c r="I4044" t="s">
        <v>3780</v>
      </c>
      <c r="J4044" t="s">
        <v>4397</v>
      </c>
      <c r="K4044" s="46">
        <v>0.81799999999999995</v>
      </c>
      <c r="L4044" s="27">
        <v>7.45</v>
      </c>
      <c r="M4044" s="27">
        <v>0</v>
      </c>
      <c r="N4044" s="27">
        <v>51.86</v>
      </c>
      <c r="O4044" s="70">
        <f t="shared" si="316"/>
        <v>59.31</v>
      </c>
      <c r="P4044" s="76">
        <v>1.4452430948150541</v>
      </c>
      <c r="Q4044" s="66">
        <f t="shared" si="317"/>
        <v>74.95</v>
      </c>
      <c r="R4044" s="63">
        <v>1</v>
      </c>
      <c r="S4044" s="27">
        <v>0</v>
      </c>
      <c r="T4044" s="27">
        <v>59.31</v>
      </c>
      <c r="U4044" s="64">
        <f t="shared" si="318"/>
        <v>74.95</v>
      </c>
      <c r="V4044" s="65">
        <f t="shared" si="319"/>
        <v>134.26</v>
      </c>
    </row>
    <row r="4045" spans="1:22" x14ac:dyDescent="0.25">
      <c r="A4045" s="1" t="s">
        <v>3743</v>
      </c>
      <c r="B4045" t="s">
        <v>72</v>
      </c>
      <c r="C4045" t="s">
        <v>1919</v>
      </c>
      <c r="D4045" t="s">
        <v>1920</v>
      </c>
      <c r="E4045" t="s">
        <v>3</v>
      </c>
      <c r="F4045">
        <f t="shared" si="315"/>
        <v>7</v>
      </c>
      <c r="G4045" t="s">
        <v>3787</v>
      </c>
      <c r="H4045" t="s">
        <v>3782</v>
      </c>
      <c r="I4045" t="s">
        <v>3785</v>
      </c>
      <c r="J4045" t="s">
        <v>4397</v>
      </c>
      <c r="K4045" s="46">
        <v>0.99250000000000005</v>
      </c>
      <c r="L4045" s="27">
        <v>0</v>
      </c>
      <c r="M4045" s="27">
        <v>0</v>
      </c>
      <c r="N4045" s="27">
        <v>71.959999999999994</v>
      </c>
      <c r="O4045" s="70">
        <f t="shared" si="316"/>
        <v>71.959999999999994</v>
      </c>
      <c r="P4045" s="76">
        <v>1.4452430948150541</v>
      </c>
      <c r="Q4045" s="66">
        <f t="shared" si="317"/>
        <v>104</v>
      </c>
      <c r="R4045" s="63">
        <v>1</v>
      </c>
      <c r="S4045" s="27">
        <v>0</v>
      </c>
      <c r="T4045" s="27">
        <v>71.959999999999994</v>
      </c>
      <c r="U4045" s="64">
        <f t="shared" si="318"/>
        <v>104</v>
      </c>
      <c r="V4045" s="65">
        <f t="shared" si="319"/>
        <v>175.95999999999998</v>
      </c>
    </row>
    <row r="4046" spans="1:22" x14ac:dyDescent="0.25">
      <c r="A4046" s="1" t="s">
        <v>3743</v>
      </c>
      <c r="B4046" t="s">
        <v>72</v>
      </c>
      <c r="C4046" t="s">
        <v>1921</v>
      </c>
      <c r="D4046" t="s">
        <v>1922</v>
      </c>
      <c r="E4046" t="s">
        <v>3</v>
      </c>
      <c r="F4046">
        <f t="shared" si="315"/>
        <v>7</v>
      </c>
      <c r="G4046" t="s">
        <v>3778</v>
      </c>
      <c r="H4046" t="s">
        <v>3779</v>
      </c>
      <c r="I4046" t="s">
        <v>3780</v>
      </c>
      <c r="J4046" t="s">
        <v>4397</v>
      </c>
      <c r="K4046" s="46">
        <v>0.40029999999999999</v>
      </c>
      <c r="L4046" s="27">
        <v>3.84</v>
      </c>
      <c r="M4046" s="27">
        <v>9.89</v>
      </c>
      <c r="N4046" s="27">
        <v>12.330000000000002</v>
      </c>
      <c r="O4046" s="70">
        <f t="shared" si="316"/>
        <v>26.060000000000002</v>
      </c>
      <c r="P4046" s="76">
        <v>1.44512</v>
      </c>
      <c r="Q4046" s="66">
        <f t="shared" si="317"/>
        <v>17.82</v>
      </c>
      <c r="R4046" s="63">
        <v>1</v>
      </c>
      <c r="S4046" s="27">
        <v>0</v>
      </c>
      <c r="T4046" s="27">
        <v>26.060000000000002</v>
      </c>
      <c r="U4046" s="64">
        <f t="shared" si="318"/>
        <v>17.82</v>
      </c>
      <c r="V4046" s="65">
        <f t="shared" si="319"/>
        <v>43.88</v>
      </c>
    </row>
    <row r="4047" spans="1:22" x14ac:dyDescent="0.25">
      <c r="A4047" s="1" t="s">
        <v>3743</v>
      </c>
      <c r="B4047" t="s">
        <v>72</v>
      </c>
      <c r="C4047" t="s">
        <v>1921</v>
      </c>
      <c r="D4047" t="s">
        <v>1922</v>
      </c>
      <c r="E4047" t="s">
        <v>3</v>
      </c>
      <c r="F4047">
        <f t="shared" si="315"/>
        <v>7</v>
      </c>
      <c r="G4047" t="s">
        <v>3787</v>
      </c>
      <c r="H4047" t="s">
        <v>3782</v>
      </c>
      <c r="I4047" t="s">
        <v>3785</v>
      </c>
      <c r="J4047" t="s">
        <v>4397</v>
      </c>
      <c r="K4047" s="46">
        <v>0.46820000000000001</v>
      </c>
      <c r="L4047" s="27">
        <v>0</v>
      </c>
      <c r="M4047" s="27">
        <v>11.56</v>
      </c>
      <c r="N4047" s="27">
        <v>18.920000000000002</v>
      </c>
      <c r="O4047" s="70">
        <f t="shared" si="316"/>
        <v>30.480000000000004</v>
      </c>
      <c r="P4047" s="76">
        <v>1.44512</v>
      </c>
      <c r="Q4047" s="66">
        <f t="shared" si="317"/>
        <v>27.34</v>
      </c>
      <c r="R4047" s="63">
        <v>1</v>
      </c>
      <c r="S4047" s="27">
        <v>0</v>
      </c>
      <c r="T4047" s="27">
        <v>30.480000000000004</v>
      </c>
      <c r="U4047" s="64">
        <f t="shared" si="318"/>
        <v>27.34</v>
      </c>
      <c r="V4047" s="65">
        <f t="shared" si="319"/>
        <v>57.820000000000007</v>
      </c>
    </row>
    <row r="4048" spans="1:22" x14ac:dyDescent="0.25">
      <c r="A4048" s="1" t="s">
        <v>3743</v>
      </c>
      <c r="B4048" t="s">
        <v>72</v>
      </c>
      <c r="C4048" t="s">
        <v>1923</v>
      </c>
      <c r="D4048" t="s">
        <v>72</v>
      </c>
      <c r="E4048" t="s">
        <v>3</v>
      </c>
      <c r="F4048">
        <f t="shared" si="315"/>
        <v>7</v>
      </c>
      <c r="G4048" t="s">
        <v>3778</v>
      </c>
      <c r="H4048" t="s">
        <v>3779</v>
      </c>
      <c r="I4048" t="s">
        <v>3780</v>
      </c>
      <c r="J4048" t="s">
        <v>4397</v>
      </c>
      <c r="K4048" s="46">
        <v>0.25519999999999998</v>
      </c>
      <c r="L4048" s="27">
        <v>0.82</v>
      </c>
      <c r="M4048" s="27">
        <v>9.8000000000000007</v>
      </c>
      <c r="N4048" s="27">
        <v>122.29</v>
      </c>
      <c r="O4048" s="70">
        <f t="shared" si="316"/>
        <v>132.91</v>
      </c>
      <c r="P4048" s="76">
        <v>1.445266668289477</v>
      </c>
      <c r="Q4048" s="66">
        <f t="shared" si="317"/>
        <v>176.74</v>
      </c>
      <c r="R4048" s="63">
        <v>1</v>
      </c>
      <c r="S4048" s="27">
        <v>0</v>
      </c>
      <c r="T4048" s="27">
        <v>132.91000000000003</v>
      </c>
      <c r="U4048" s="64">
        <f t="shared" si="318"/>
        <v>176.74</v>
      </c>
      <c r="V4048" s="65">
        <f t="shared" si="319"/>
        <v>309.65000000000003</v>
      </c>
    </row>
    <row r="4049" spans="1:22" x14ac:dyDescent="0.25">
      <c r="A4049" s="1" t="s">
        <v>3743</v>
      </c>
      <c r="B4049" t="s">
        <v>72</v>
      </c>
      <c r="C4049" t="s">
        <v>1923</v>
      </c>
      <c r="D4049" t="s">
        <v>72</v>
      </c>
      <c r="E4049" t="s">
        <v>3</v>
      </c>
      <c r="F4049">
        <f t="shared" si="315"/>
        <v>7</v>
      </c>
      <c r="G4049" t="s">
        <v>3787</v>
      </c>
      <c r="H4049" t="s">
        <v>3782</v>
      </c>
      <c r="I4049" t="s">
        <v>3785</v>
      </c>
      <c r="J4049" t="s">
        <v>4397</v>
      </c>
      <c r="K4049" s="46">
        <v>0.59809999999999997</v>
      </c>
      <c r="L4049" s="27">
        <v>0</v>
      </c>
      <c r="M4049" s="27">
        <v>22.97</v>
      </c>
      <c r="N4049" s="27">
        <v>288.52</v>
      </c>
      <c r="O4049" s="70">
        <f t="shared" si="316"/>
        <v>311.49</v>
      </c>
      <c r="P4049" s="76">
        <v>1.445266668289477</v>
      </c>
      <c r="Q4049" s="66">
        <f t="shared" si="317"/>
        <v>416.99</v>
      </c>
      <c r="R4049" s="63">
        <v>1</v>
      </c>
      <c r="S4049" s="27">
        <v>0</v>
      </c>
      <c r="T4049" s="27">
        <v>311.49</v>
      </c>
      <c r="U4049" s="64">
        <f t="shared" si="318"/>
        <v>416.99</v>
      </c>
      <c r="V4049" s="65">
        <f t="shared" si="319"/>
        <v>728.48</v>
      </c>
    </row>
    <row r="4050" spans="1:22" x14ac:dyDescent="0.25">
      <c r="A4050" s="1" t="s">
        <v>3743</v>
      </c>
      <c r="B4050" t="s">
        <v>72</v>
      </c>
      <c r="C4050" t="s">
        <v>1924</v>
      </c>
      <c r="D4050" t="s">
        <v>1470</v>
      </c>
      <c r="E4050" t="s">
        <v>3</v>
      </c>
      <c r="F4050">
        <f t="shared" si="315"/>
        <v>7</v>
      </c>
      <c r="G4050" t="s">
        <v>3778</v>
      </c>
      <c r="H4050" t="s">
        <v>3779</v>
      </c>
      <c r="I4050" t="s">
        <v>3780</v>
      </c>
      <c r="J4050" t="s">
        <v>4397</v>
      </c>
      <c r="K4050" s="46">
        <v>0.93640000000000001</v>
      </c>
      <c r="L4050" s="27">
        <v>258.77</v>
      </c>
      <c r="M4050" s="27">
        <v>0</v>
      </c>
      <c r="N4050" s="27">
        <v>1090.43</v>
      </c>
      <c r="O4050" s="70">
        <f t="shared" si="316"/>
        <v>1349.2</v>
      </c>
      <c r="P4050" s="76">
        <v>1.4452620720647111</v>
      </c>
      <c r="Q4050" s="66">
        <f t="shared" si="317"/>
        <v>1575.96</v>
      </c>
      <c r="R4050" s="63">
        <v>1</v>
      </c>
      <c r="S4050" s="27">
        <v>0</v>
      </c>
      <c r="T4050" s="27">
        <v>1349.2</v>
      </c>
      <c r="U4050" s="64">
        <f t="shared" si="318"/>
        <v>1575.96</v>
      </c>
      <c r="V4050" s="65">
        <f t="shared" si="319"/>
        <v>2925.16</v>
      </c>
    </row>
    <row r="4051" spans="1:22" x14ac:dyDescent="0.25">
      <c r="A4051" s="1" t="s">
        <v>3743</v>
      </c>
      <c r="B4051" t="s">
        <v>72</v>
      </c>
      <c r="C4051" t="s">
        <v>1924</v>
      </c>
      <c r="D4051" t="s">
        <v>1470</v>
      </c>
      <c r="E4051" t="s">
        <v>3</v>
      </c>
      <c r="F4051">
        <f t="shared" si="315"/>
        <v>7</v>
      </c>
      <c r="G4051" t="s">
        <v>3787</v>
      </c>
      <c r="H4051" t="s">
        <v>3782</v>
      </c>
      <c r="I4051" t="s">
        <v>3785</v>
      </c>
      <c r="J4051" t="s">
        <v>4397</v>
      </c>
      <c r="K4051" s="46">
        <v>1.9614</v>
      </c>
      <c r="L4051" s="27">
        <v>0</v>
      </c>
      <c r="M4051" s="27">
        <v>0</v>
      </c>
      <c r="N4051" s="27">
        <v>2826.0500000000006</v>
      </c>
      <c r="O4051" s="70">
        <f t="shared" si="316"/>
        <v>2826.0500000000006</v>
      </c>
      <c r="P4051" s="76">
        <v>1.4452620720647111</v>
      </c>
      <c r="Q4051" s="66">
        <f t="shared" si="317"/>
        <v>4084.38</v>
      </c>
      <c r="R4051" s="63">
        <v>1</v>
      </c>
      <c r="S4051" s="27">
        <v>0</v>
      </c>
      <c r="T4051" s="27">
        <v>2826.0499999999997</v>
      </c>
      <c r="U4051" s="64">
        <f t="shared" si="318"/>
        <v>4084.38</v>
      </c>
      <c r="V4051" s="65">
        <f t="shared" si="319"/>
        <v>6910.43</v>
      </c>
    </row>
    <row r="4052" spans="1:22" x14ac:dyDescent="0.25">
      <c r="A4052" s="1" t="s">
        <v>3743</v>
      </c>
      <c r="B4052" t="s">
        <v>72</v>
      </c>
      <c r="C4052" t="s">
        <v>1925</v>
      </c>
      <c r="D4052" t="s">
        <v>1926</v>
      </c>
      <c r="E4052" t="s">
        <v>3</v>
      </c>
      <c r="F4052">
        <f t="shared" si="315"/>
        <v>7</v>
      </c>
      <c r="G4052" t="s">
        <v>3778</v>
      </c>
      <c r="H4052" t="s">
        <v>3779</v>
      </c>
      <c r="I4052" t="s">
        <v>3780</v>
      </c>
      <c r="J4052" t="s">
        <v>4397</v>
      </c>
      <c r="K4052" s="46">
        <v>0.80469999999999997</v>
      </c>
      <c r="L4052" s="27">
        <v>0</v>
      </c>
      <c r="M4052" s="27">
        <v>53.35</v>
      </c>
      <c r="N4052" s="27">
        <v>0</v>
      </c>
      <c r="O4052" s="70">
        <f t="shared" si="316"/>
        <v>53.35</v>
      </c>
      <c r="P4052" s="76">
        <v>0</v>
      </c>
      <c r="Q4052" s="66">
        <f t="shared" si="317"/>
        <v>0</v>
      </c>
      <c r="R4052" s="63">
        <v>0</v>
      </c>
      <c r="S4052" s="27">
        <v>0</v>
      </c>
      <c r="T4052" s="27">
        <v>53.35</v>
      </c>
      <c r="U4052" s="64">
        <f t="shared" si="318"/>
        <v>0</v>
      </c>
      <c r="V4052" s="65">
        <f t="shared" si="319"/>
        <v>53.35</v>
      </c>
    </row>
    <row r="4053" spans="1:22" x14ac:dyDescent="0.25">
      <c r="A4053" s="1" t="s">
        <v>3743</v>
      </c>
      <c r="B4053" t="s">
        <v>72</v>
      </c>
      <c r="C4053" t="s">
        <v>1925</v>
      </c>
      <c r="D4053" t="s">
        <v>1926</v>
      </c>
      <c r="E4053" t="s">
        <v>3</v>
      </c>
      <c r="F4053">
        <f t="shared" si="315"/>
        <v>7</v>
      </c>
      <c r="G4053" t="s">
        <v>3787</v>
      </c>
      <c r="H4053" t="s">
        <v>3782</v>
      </c>
      <c r="I4053" t="s">
        <v>3785</v>
      </c>
      <c r="J4053" t="s">
        <v>4397</v>
      </c>
      <c r="K4053" s="46">
        <v>0.98580000000000001</v>
      </c>
      <c r="L4053" s="27">
        <v>0</v>
      </c>
      <c r="M4053" s="27">
        <v>65.36</v>
      </c>
      <c r="N4053" s="27">
        <v>0</v>
      </c>
      <c r="O4053" s="70">
        <f t="shared" si="316"/>
        <v>65.36</v>
      </c>
      <c r="P4053" s="76">
        <v>0</v>
      </c>
      <c r="Q4053" s="66">
        <f t="shared" si="317"/>
        <v>0</v>
      </c>
      <c r="R4053" s="63">
        <v>0</v>
      </c>
      <c r="S4053" s="27">
        <v>0</v>
      </c>
      <c r="T4053" s="27">
        <v>65.36</v>
      </c>
      <c r="U4053" s="64">
        <f t="shared" si="318"/>
        <v>0</v>
      </c>
      <c r="V4053" s="65">
        <f t="shared" si="319"/>
        <v>65.36</v>
      </c>
    </row>
    <row r="4054" spans="1:22" x14ac:dyDescent="0.25">
      <c r="A4054" s="1" t="s">
        <v>3743</v>
      </c>
      <c r="B4054" t="s">
        <v>72</v>
      </c>
      <c r="C4054" t="s">
        <v>1927</v>
      </c>
      <c r="D4054" t="s">
        <v>866</v>
      </c>
      <c r="E4054" t="s">
        <v>3</v>
      </c>
      <c r="F4054">
        <f t="shared" si="315"/>
        <v>7</v>
      </c>
      <c r="G4054" t="s">
        <v>3778</v>
      </c>
      <c r="H4054" t="s">
        <v>3779</v>
      </c>
      <c r="I4054" t="s">
        <v>3780</v>
      </c>
      <c r="J4054" t="s">
        <v>4397</v>
      </c>
      <c r="K4054" s="46">
        <v>0.92969999999999997</v>
      </c>
      <c r="L4054" s="27">
        <v>0</v>
      </c>
      <c r="M4054" s="27">
        <v>1365.17</v>
      </c>
      <c r="N4054" s="27">
        <v>0</v>
      </c>
      <c r="O4054" s="70">
        <f t="shared" si="316"/>
        <v>1365.17</v>
      </c>
      <c r="P4054" s="76">
        <v>0</v>
      </c>
      <c r="Q4054" s="66">
        <f t="shared" si="317"/>
        <v>0</v>
      </c>
      <c r="R4054" s="63">
        <v>0</v>
      </c>
      <c r="S4054" s="27">
        <v>0</v>
      </c>
      <c r="T4054" s="27">
        <v>1365.17</v>
      </c>
      <c r="U4054" s="64">
        <f t="shared" si="318"/>
        <v>0</v>
      </c>
      <c r="V4054" s="65">
        <f t="shared" si="319"/>
        <v>1365.17</v>
      </c>
    </row>
    <row r="4055" spans="1:22" x14ac:dyDescent="0.25">
      <c r="A4055" s="1" t="s">
        <v>3743</v>
      </c>
      <c r="B4055" t="s">
        <v>72</v>
      </c>
      <c r="C4055" t="s">
        <v>1927</v>
      </c>
      <c r="D4055" t="s">
        <v>866</v>
      </c>
      <c r="E4055" t="s">
        <v>3</v>
      </c>
      <c r="F4055">
        <f t="shared" si="315"/>
        <v>7</v>
      </c>
      <c r="G4055" t="s">
        <v>3902</v>
      </c>
      <c r="H4055" t="s">
        <v>3782</v>
      </c>
      <c r="I4055" t="s">
        <v>3783</v>
      </c>
      <c r="J4055" t="s">
        <v>4397</v>
      </c>
      <c r="K4055" s="46">
        <v>2</v>
      </c>
      <c r="L4055" s="27">
        <v>0</v>
      </c>
      <c r="M4055" s="27">
        <v>2936.8</v>
      </c>
      <c r="N4055" s="27">
        <v>0</v>
      </c>
      <c r="O4055" s="70">
        <f t="shared" si="316"/>
        <v>2936.8</v>
      </c>
      <c r="P4055" s="76">
        <v>0</v>
      </c>
      <c r="Q4055" s="66">
        <f t="shared" si="317"/>
        <v>0</v>
      </c>
      <c r="R4055" s="63">
        <v>0</v>
      </c>
      <c r="S4055" s="27">
        <v>0</v>
      </c>
      <c r="T4055" s="27">
        <v>2936.8</v>
      </c>
      <c r="U4055" s="64">
        <f t="shared" si="318"/>
        <v>0</v>
      </c>
      <c r="V4055" s="65">
        <f t="shared" si="319"/>
        <v>2936.8</v>
      </c>
    </row>
    <row r="4056" spans="1:22" x14ac:dyDescent="0.25">
      <c r="A4056" s="1" t="s">
        <v>3743</v>
      </c>
      <c r="B4056" t="s">
        <v>72</v>
      </c>
      <c r="C4056" t="s">
        <v>1927</v>
      </c>
      <c r="D4056" t="s">
        <v>866</v>
      </c>
      <c r="E4056" t="s">
        <v>3</v>
      </c>
      <c r="F4056">
        <f t="shared" si="315"/>
        <v>7</v>
      </c>
      <c r="G4056" t="s">
        <v>3787</v>
      </c>
      <c r="H4056" t="s">
        <v>3782</v>
      </c>
      <c r="I4056" t="s">
        <v>3785</v>
      </c>
      <c r="J4056" t="s">
        <v>4397</v>
      </c>
      <c r="K4056" s="46">
        <v>2</v>
      </c>
      <c r="L4056" s="27">
        <v>0</v>
      </c>
      <c r="M4056" s="27">
        <v>2936.8</v>
      </c>
      <c r="N4056" s="27">
        <v>0</v>
      </c>
      <c r="O4056" s="70">
        <f t="shared" si="316"/>
        <v>2936.8</v>
      </c>
      <c r="P4056" s="76">
        <v>0</v>
      </c>
      <c r="Q4056" s="66">
        <f t="shared" si="317"/>
        <v>0</v>
      </c>
      <c r="R4056" s="63">
        <v>0</v>
      </c>
      <c r="S4056" s="27">
        <v>0</v>
      </c>
      <c r="T4056" s="27">
        <v>2936.8</v>
      </c>
      <c r="U4056" s="64">
        <f t="shared" si="318"/>
        <v>0</v>
      </c>
      <c r="V4056" s="65">
        <f t="shared" si="319"/>
        <v>2936.8</v>
      </c>
    </row>
    <row r="4057" spans="1:22" x14ac:dyDescent="0.25">
      <c r="A4057" s="1" t="s">
        <v>3743</v>
      </c>
      <c r="B4057" t="s">
        <v>72</v>
      </c>
      <c r="C4057" t="s">
        <v>1928</v>
      </c>
      <c r="D4057" t="s">
        <v>1929</v>
      </c>
      <c r="E4057" t="s">
        <v>3</v>
      </c>
      <c r="F4057">
        <f t="shared" si="315"/>
        <v>7</v>
      </c>
      <c r="G4057" t="s">
        <v>3778</v>
      </c>
      <c r="H4057" t="s">
        <v>3779</v>
      </c>
      <c r="I4057" t="s">
        <v>3780</v>
      </c>
      <c r="J4057" t="s">
        <v>4397</v>
      </c>
      <c r="K4057" s="46">
        <v>0.82520000000000004</v>
      </c>
      <c r="L4057" s="27">
        <v>61.82</v>
      </c>
      <c r="M4057" s="27">
        <v>68.569999999999993</v>
      </c>
      <c r="N4057" s="27">
        <v>185.57</v>
      </c>
      <c r="O4057" s="70">
        <f t="shared" si="316"/>
        <v>315.95999999999998</v>
      </c>
      <c r="P4057" s="76">
        <v>1.4452685580072935</v>
      </c>
      <c r="Q4057" s="66">
        <f t="shared" si="317"/>
        <v>268.2</v>
      </c>
      <c r="R4057" s="63">
        <v>1</v>
      </c>
      <c r="S4057" s="27">
        <v>0</v>
      </c>
      <c r="T4057" s="27">
        <v>315.95999999999998</v>
      </c>
      <c r="U4057" s="64">
        <f t="shared" si="318"/>
        <v>268.2</v>
      </c>
      <c r="V4057" s="65">
        <f t="shared" si="319"/>
        <v>584.16</v>
      </c>
    </row>
    <row r="4058" spans="1:22" x14ac:dyDescent="0.25">
      <c r="A4058" s="1" t="s">
        <v>3743</v>
      </c>
      <c r="B4058" t="s">
        <v>72</v>
      </c>
      <c r="C4058" t="s">
        <v>1928</v>
      </c>
      <c r="D4058" t="s">
        <v>1929</v>
      </c>
      <c r="E4058" t="s">
        <v>3</v>
      </c>
      <c r="F4058">
        <f t="shared" si="315"/>
        <v>7</v>
      </c>
      <c r="G4058" t="s">
        <v>3787</v>
      </c>
      <c r="H4058" t="s">
        <v>3782</v>
      </c>
      <c r="I4058" t="s">
        <v>3785</v>
      </c>
      <c r="J4058" t="s">
        <v>4397</v>
      </c>
      <c r="K4058" s="46">
        <v>1</v>
      </c>
      <c r="L4058" s="27">
        <v>0</v>
      </c>
      <c r="M4058" s="27">
        <v>83.1</v>
      </c>
      <c r="N4058" s="27">
        <v>299.8</v>
      </c>
      <c r="O4058" s="70">
        <f t="shared" si="316"/>
        <v>382.9</v>
      </c>
      <c r="P4058" s="76">
        <v>1.4452685580072935</v>
      </c>
      <c r="Q4058" s="66">
        <f t="shared" si="317"/>
        <v>433.29</v>
      </c>
      <c r="R4058" s="63">
        <v>1</v>
      </c>
      <c r="S4058" s="27">
        <v>0</v>
      </c>
      <c r="T4058" s="27">
        <v>382.9</v>
      </c>
      <c r="U4058" s="64">
        <f t="shared" si="318"/>
        <v>433.29</v>
      </c>
      <c r="V4058" s="65">
        <f t="shared" si="319"/>
        <v>816.19</v>
      </c>
    </row>
    <row r="4059" spans="1:22" x14ac:dyDescent="0.25">
      <c r="A4059" s="1" t="s">
        <v>3743</v>
      </c>
      <c r="B4059" t="s">
        <v>72</v>
      </c>
      <c r="C4059" t="s">
        <v>2663</v>
      </c>
      <c r="D4059" t="s">
        <v>1910</v>
      </c>
      <c r="E4059" t="s">
        <v>1</v>
      </c>
      <c r="F4059">
        <f t="shared" si="315"/>
        <v>7</v>
      </c>
      <c r="G4059" t="s">
        <v>3778</v>
      </c>
      <c r="H4059" t="s">
        <v>3779</v>
      </c>
      <c r="I4059" t="s">
        <v>3780</v>
      </c>
      <c r="J4059" t="s">
        <v>4396</v>
      </c>
      <c r="K4059" s="46">
        <v>14.553900000000001</v>
      </c>
      <c r="L4059" s="27">
        <v>13872.96</v>
      </c>
      <c r="M4059" s="27">
        <v>18945.54</v>
      </c>
      <c r="N4059" s="27">
        <v>41502.73000000001</v>
      </c>
      <c r="O4059" s="70">
        <f t="shared" si="316"/>
        <v>74321.23000000001</v>
      </c>
      <c r="P4059" s="76">
        <v>1.445262690671506</v>
      </c>
      <c r="Q4059" s="66">
        <f t="shared" si="317"/>
        <v>59982.35</v>
      </c>
      <c r="R4059" s="63">
        <v>1</v>
      </c>
      <c r="S4059" s="27">
        <v>74321.23000000001</v>
      </c>
      <c r="T4059" s="27">
        <v>0</v>
      </c>
      <c r="U4059" s="64">
        <f t="shared" si="318"/>
        <v>59982.35</v>
      </c>
      <c r="V4059" s="65">
        <f t="shared" si="319"/>
        <v>134303.58000000002</v>
      </c>
    </row>
    <row r="4060" spans="1:22" x14ac:dyDescent="0.25">
      <c r="A4060" s="1" t="s">
        <v>3743</v>
      </c>
      <c r="B4060" t="s">
        <v>72</v>
      </c>
      <c r="C4060" t="s">
        <v>2663</v>
      </c>
      <c r="D4060" t="s">
        <v>1910</v>
      </c>
      <c r="E4060" t="s">
        <v>1</v>
      </c>
      <c r="F4060">
        <f t="shared" si="315"/>
        <v>7</v>
      </c>
      <c r="G4060" t="s">
        <v>3784</v>
      </c>
      <c r="H4060" t="s">
        <v>3782</v>
      </c>
      <c r="I4060" t="s">
        <v>3785</v>
      </c>
      <c r="J4060" t="s">
        <v>4396</v>
      </c>
      <c r="K4060" s="46">
        <v>0.97019999999999995</v>
      </c>
      <c r="L4060" s="27">
        <v>0</v>
      </c>
      <c r="M4060" s="27">
        <v>1262.96</v>
      </c>
      <c r="N4060" s="27">
        <v>3691.49</v>
      </c>
      <c r="O4060" s="70">
        <f t="shared" si="316"/>
        <v>4954.45</v>
      </c>
      <c r="P4060" s="76">
        <v>1.445262690671506</v>
      </c>
      <c r="Q4060" s="66">
        <f t="shared" si="317"/>
        <v>5335.17</v>
      </c>
      <c r="R4060" s="63">
        <v>1</v>
      </c>
      <c r="S4060" s="27">
        <v>4954.45</v>
      </c>
      <c r="T4060" s="27">
        <v>0</v>
      </c>
      <c r="U4060" s="64">
        <f t="shared" si="318"/>
        <v>5335.17</v>
      </c>
      <c r="V4060" s="65">
        <f t="shared" si="319"/>
        <v>10289.619999999999</v>
      </c>
    </row>
    <row r="4061" spans="1:22" x14ac:dyDescent="0.25">
      <c r="A4061" s="1" t="s">
        <v>3743</v>
      </c>
      <c r="B4061" t="s">
        <v>72</v>
      </c>
      <c r="C4061" t="s">
        <v>2663</v>
      </c>
      <c r="D4061" t="s">
        <v>1910</v>
      </c>
      <c r="E4061" t="s">
        <v>1</v>
      </c>
      <c r="F4061">
        <f t="shared" si="315"/>
        <v>7</v>
      </c>
      <c r="G4061" t="s">
        <v>3850</v>
      </c>
      <c r="H4061" t="s">
        <v>3782</v>
      </c>
      <c r="I4061" t="s">
        <v>3783</v>
      </c>
      <c r="J4061" t="s">
        <v>4396</v>
      </c>
      <c r="K4061" s="46">
        <v>1.8</v>
      </c>
      <c r="L4061" s="27">
        <v>11350.53</v>
      </c>
      <c r="M4061" s="27">
        <v>2343.15</v>
      </c>
      <c r="N4061" s="27">
        <v>0</v>
      </c>
      <c r="O4061" s="70">
        <f t="shared" si="316"/>
        <v>13693.68</v>
      </c>
      <c r="P4061" s="76">
        <v>0</v>
      </c>
      <c r="Q4061" s="66">
        <f t="shared" si="317"/>
        <v>0</v>
      </c>
      <c r="R4061" s="63">
        <v>1</v>
      </c>
      <c r="S4061" s="27">
        <v>13693.68</v>
      </c>
      <c r="T4061" s="27">
        <v>0</v>
      </c>
      <c r="U4061" s="64">
        <f t="shared" si="318"/>
        <v>0</v>
      </c>
      <c r="V4061" s="65">
        <f t="shared" si="319"/>
        <v>13693.68</v>
      </c>
    </row>
    <row r="4062" spans="1:22" x14ac:dyDescent="0.25">
      <c r="A4062" s="1" t="s">
        <v>3743</v>
      </c>
      <c r="B4062" t="s">
        <v>72</v>
      </c>
      <c r="C4062" t="s">
        <v>2664</v>
      </c>
      <c r="D4062" t="s">
        <v>2665</v>
      </c>
      <c r="E4062" t="s">
        <v>1</v>
      </c>
      <c r="F4062">
        <f t="shared" si="315"/>
        <v>7</v>
      </c>
      <c r="G4062" t="s">
        <v>3778</v>
      </c>
      <c r="H4062" t="s">
        <v>3779</v>
      </c>
      <c r="I4062" t="s">
        <v>3780</v>
      </c>
      <c r="J4062" t="s">
        <v>4396</v>
      </c>
      <c r="K4062" s="46">
        <v>14.4261</v>
      </c>
      <c r="L4062" s="27">
        <v>60194.31</v>
      </c>
      <c r="M4062" s="27">
        <v>38899.26</v>
      </c>
      <c r="N4062" s="27">
        <v>62346.410000000011</v>
      </c>
      <c r="O4062" s="70">
        <f t="shared" si="316"/>
        <v>161439.98000000001</v>
      </c>
      <c r="P4062" s="76">
        <v>1.4452628467300681</v>
      </c>
      <c r="Q4062" s="66">
        <f t="shared" si="317"/>
        <v>90106.95</v>
      </c>
      <c r="R4062" s="63">
        <v>1</v>
      </c>
      <c r="S4062" s="27">
        <v>161439.98000000001</v>
      </c>
      <c r="T4062" s="27">
        <v>0</v>
      </c>
      <c r="U4062" s="64">
        <f t="shared" si="318"/>
        <v>90106.95</v>
      </c>
      <c r="V4062" s="65">
        <f t="shared" si="319"/>
        <v>251546.93</v>
      </c>
    </row>
    <row r="4063" spans="1:22" x14ac:dyDescent="0.25">
      <c r="A4063" s="1" t="s">
        <v>3743</v>
      </c>
      <c r="B4063" t="s">
        <v>72</v>
      </c>
      <c r="C4063" t="s">
        <v>2664</v>
      </c>
      <c r="D4063" t="s">
        <v>2665</v>
      </c>
      <c r="E4063" t="s">
        <v>1</v>
      </c>
      <c r="F4063">
        <f t="shared" si="315"/>
        <v>7</v>
      </c>
      <c r="G4063" t="s">
        <v>4199</v>
      </c>
      <c r="H4063" t="s">
        <v>3798</v>
      </c>
      <c r="I4063" t="s">
        <v>3783</v>
      </c>
      <c r="J4063" t="s">
        <v>4396</v>
      </c>
      <c r="K4063" s="46">
        <v>0.67500000000000004</v>
      </c>
      <c r="L4063" s="27">
        <v>6286.85</v>
      </c>
      <c r="M4063" s="27">
        <v>1716.15</v>
      </c>
      <c r="N4063" s="27">
        <v>0</v>
      </c>
      <c r="O4063" s="70">
        <f t="shared" si="316"/>
        <v>8003</v>
      </c>
      <c r="P4063" s="76">
        <v>0</v>
      </c>
      <c r="Q4063" s="66">
        <f t="shared" si="317"/>
        <v>0</v>
      </c>
      <c r="R4063" s="63">
        <v>1</v>
      </c>
      <c r="S4063" s="27">
        <v>8003</v>
      </c>
      <c r="T4063" s="27">
        <v>0</v>
      </c>
      <c r="U4063" s="64">
        <f t="shared" si="318"/>
        <v>0</v>
      </c>
      <c r="V4063" s="65">
        <f t="shared" si="319"/>
        <v>8003</v>
      </c>
    </row>
    <row r="4064" spans="1:22" x14ac:dyDescent="0.25">
      <c r="A4064" s="1" t="s">
        <v>3743</v>
      </c>
      <c r="B4064" t="s">
        <v>72</v>
      </c>
      <c r="C4064" t="s">
        <v>3099</v>
      </c>
      <c r="D4064" t="s">
        <v>1914</v>
      </c>
      <c r="E4064" t="s">
        <v>2</v>
      </c>
      <c r="F4064">
        <f t="shared" si="315"/>
        <v>7</v>
      </c>
      <c r="G4064" t="s">
        <v>3778</v>
      </c>
      <c r="H4064" t="s">
        <v>3779</v>
      </c>
      <c r="I4064" t="s">
        <v>3780</v>
      </c>
      <c r="J4064" t="s">
        <v>4396</v>
      </c>
      <c r="K4064" s="46">
        <v>9.9107000000000003</v>
      </c>
      <c r="L4064" s="27">
        <v>0</v>
      </c>
      <c r="M4064" s="27">
        <v>371.65</v>
      </c>
      <c r="N4064" s="27">
        <v>0</v>
      </c>
      <c r="O4064" s="70">
        <f t="shared" si="316"/>
        <v>371.65</v>
      </c>
      <c r="P4064" s="76">
        <v>0</v>
      </c>
      <c r="Q4064" s="66">
        <f t="shared" si="317"/>
        <v>0</v>
      </c>
      <c r="R4064" s="63">
        <v>0</v>
      </c>
      <c r="S4064" s="27">
        <v>371.65</v>
      </c>
      <c r="T4064" s="27">
        <v>0</v>
      </c>
      <c r="U4064" s="64">
        <f t="shared" si="318"/>
        <v>0</v>
      </c>
      <c r="V4064" s="65">
        <f t="shared" si="319"/>
        <v>371.65</v>
      </c>
    </row>
    <row r="4065" spans="1:22" x14ac:dyDescent="0.25">
      <c r="A4065" s="1" t="s">
        <v>3743</v>
      </c>
      <c r="B4065" t="s">
        <v>72</v>
      </c>
      <c r="C4065" t="s">
        <v>3100</v>
      </c>
      <c r="D4065" t="s">
        <v>506</v>
      </c>
      <c r="E4065" t="s">
        <v>2</v>
      </c>
      <c r="F4065">
        <f t="shared" si="315"/>
        <v>7</v>
      </c>
      <c r="G4065" t="s">
        <v>3778</v>
      </c>
      <c r="H4065" t="s">
        <v>3779</v>
      </c>
      <c r="I4065" t="s">
        <v>3780</v>
      </c>
      <c r="J4065" t="s">
        <v>4396</v>
      </c>
      <c r="K4065" s="46">
        <v>5.9303999999999997</v>
      </c>
      <c r="L4065" s="27">
        <v>0</v>
      </c>
      <c r="M4065" s="27">
        <v>200.45</v>
      </c>
      <c r="N4065" s="27">
        <v>658.57</v>
      </c>
      <c r="O4065" s="70">
        <f t="shared" si="316"/>
        <v>859.02</v>
      </c>
      <c r="P4065" s="76">
        <v>1.4452677771535294</v>
      </c>
      <c r="Q4065" s="66">
        <f t="shared" si="317"/>
        <v>951.81</v>
      </c>
      <c r="R4065" s="63">
        <v>1</v>
      </c>
      <c r="S4065" s="27">
        <v>859.02</v>
      </c>
      <c r="T4065" s="27">
        <v>0</v>
      </c>
      <c r="U4065" s="64">
        <f t="shared" si="318"/>
        <v>951.81</v>
      </c>
      <c r="V4065" s="65">
        <f t="shared" si="319"/>
        <v>1810.83</v>
      </c>
    </row>
    <row r="4066" spans="1:22" x14ac:dyDescent="0.25">
      <c r="A4066" s="1" t="s">
        <v>3743</v>
      </c>
      <c r="B4066" t="s">
        <v>72</v>
      </c>
      <c r="C4066" t="s">
        <v>3101</v>
      </c>
      <c r="D4066" t="s">
        <v>561</v>
      </c>
      <c r="E4066" t="s">
        <v>2</v>
      </c>
      <c r="F4066">
        <f t="shared" si="315"/>
        <v>7</v>
      </c>
      <c r="G4066" t="s">
        <v>3778</v>
      </c>
      <c r="H4066" t="s">
        <v>3779</v>
      </c>
      <c r="I4066" t="s">
        <v>3780</v>
      </c>
      <c r="J4066" t="s">
        <v>4396</v>
      </c>
      <c r="K4066" s="46">
        <v>12.1503</v>
      </c>
      <c r="L4066" s="27">
        <v>0</v>
      </c>
      <c r="M4066" s="27">
        <v>1859</v>
      </c>
      <c r="N4066" s="27">
        <v>0</v>
      </c>
      <c r="O4066" s="70">
        <f t="shared" si="316"/>
        <v>1859</v>
      </c>
      <c r="P4066" s="76">
        <v>0</v>
      </c>
      <c r="Q4066" s="66">
        <f t="shared" si="317"/>
        <v>0</v>
      </c>
      <c r="R4066" s="63">
        <v>0</v>
      </c>
      <c r="S4066" s="27">
        <v>1859</v>
      </c>
      <c r="T4066" s="27">
        <v>0</v>
      </c>
      <c r="U4066" s="64">
        <f t="shared" si="318"/>
        <v>0</v>
      </c>
      <c r="V4066" s="65">
        <f t="shared" si="319"/>
        <v>1859</v>
      </c>
    </row>
    <row r="4067" spans="1:22" x14ac:dyDescent="0.25">
      <c r="A4067" s="1" t="s">
        <v>3743</v>
      </c>
      <c r="B4067" t="s">
        <v>72</v>
      </c>
      <c r="C4067" t="s">
        <v>3101</v>
      </c>
      <c r="D4067" t="s">
        <v>561</v>
      </c>
      <c r="E4067" t="s">
        <v>2</v>
      </c>
      <c r="F4067">
        <f t="shared" si="315"/>
        <v>7</v>
      </c>
      <c r="G4067" t="s">
        <v>3784</v>
      </c>
      <c r="H4067" t="s">
        <v>3782</v>
      </c>
      <c r="I4067" t="s">
        <v>3785</v>
      </c>
      <c r="J4067" t="s">
        <v>4396</v>
      </c>
      <c r="K4067" s="46">
        <v>0.97860000000000003</v>
      </c>
      <c r="L4067" s="27">
        <v>0</v>
      </c>
      <c r="M4067" s="27">
        <v>149.72999999999999</v>
      </c>
      <c r="N4067" s="27">
        <v>0</v>
      </c>
      <c r="O4067" s="70">
        <f t="shared" si="316"/>
        <v>149.72999999999999</v>
      </c>
      <c r="P4067" s="76">
        <v>0</v>
      </c>
      <c r="Q4067" s="66">
        <f t="shared" si="317"/>
        <v>0</v>
      </c>
      <c r="R4067" s="63">
        <v>0</v>
      </c>
      <c r="S4067" s="27">
        <v>149.72999999999999</v>
      </c>
      <c r="T4067" s="27">
        <v>0</v>
      </c>
      <c r="U4067" s="64">
        <f t="shared" si="318"/>
        <v>0</v>
      </c>
      <c r="V4067" s="65">
        <f t="shared" si="319"/>
        <v>149.72999999999999</v>
      </c>
    </row>
    <row r="4068" spans="1:22" x14ac:dyDescent="0.25">
      <c r="A4068" s="1" t="s">
        <v>3743</v>
      </c>
      <c r="B4068" t="s">
        <v>72</v>
      </c>
      <c r="C4068" t="s">
        <v>3101</v>
      </c>
      <c r="D4068" t="s">
        <v>561</v>
      </c>
      <c r="E4068" t="s">
        <v>2</v>
      </c>
      <c r="F4068">
        <f t="shared" si="315"/>
        <v>7</v>
      </c>
      <c r="G4068" t="s">
        <v>4102</v>
      </c>
      <c r="H4068" t="s">
        <v>3798</v>
      </c>
      <c r="I4068" t="s">
        <v>3785</v>
      </c>
      <c r="J4068" t="s">
        <v>4396</v>
      </c>
      <c r="K4068" s="46">
        <v>6</v>
      </c>
      <c r="L4068" s="27">
        <v>0</v>
      </c>
      <c r="M4068" s="27">
        <v>918</v>
      </c>
      <c r="N4068" s="27">
        <v>0</v>
      </c>
      <c r="O4068" s="70">
        <f t="shared" si="316"/>
        <v>918</v>
      </c>
      <c r="P4068" s="76">
        <v>0</v>
      </c>
      <c r="Q4068" s="66">
        <f t="shared" si="317"/>
        <v>0</v>
      </c>
      <c r="R4068" s="63">
        <v>0</v>
      </c>
      <c r="S4068" s="27">
        <v>918</v>
      </c>
      <c r="T4068" s="27">
        <v>0</v>
      </c>
      <c r="U4068" s="64">
        <f t="shared" si="318"/>
        <v>0</v>
      </c>
      <c r="V4068" s="65">
        <f t="shared" si="319"/>
        <v>918</v>
      </c>
    </row>
    <row r="4069" spans="1:22" x14ac:dyDescent="0.25">
      <c r="A4069" s="1" t="s">
        <v>3743</v>
      </c>
      <c r="B4069" t="s">
        <v>72</v>
      </c>
      <c r="C4069" t="s">
        <v>3102</v>
      </c>
      <c r="D4069" t="s">
        <v>3103</v>
      </c>
      <c r="E4069" t="s">
        <v>2</v>
      </c>
      <c r="F4069">
        <f t="shared" si="315"/>
        <v>7</v>
      </c>
      <c r="G4069" t="s">
        <v>3778</v>
      </c>
      <c r="H4069" t="s">
        <v>3779</v>
      </c>
      <c r="I4069" t="s">
        <v>3780</v>
      </c>
      <c r="J4069" t="s">
        <v>4396</v>
      </c>
      <c r="K4069" s="46">
        <v>10</v>
      </c>
      <c r="L4069" s="27">
        <v>0</v>
      </c>
      <c r="M4069" s="27">
        <v>83</v>
      </c>
      <c r="N4069" s="27">
        <v>0</v>
      </c>
      <c r="O4069" s="70">
        <f t="shared" si="316"/>
        <v>83</v>
      </c>
      <c r="P4069" s="76">
        <v>0</v>
      </c>
      <c r="Q4069" s="66">
        <f t="shared" si="317"/>
        <v>0</v>
      </c>
      <c r="R4069" s="63">
        <v>0</v>
      </c>
      <c r="S4069" s="27">
        <v>83</v>
      </c>
      <c r="T4069" s="27">
        <v>0</v>
      </c>
      <c r="U4069" s="64">
        <f t="shared" si="318"/>
        <v>0</v>
      </c>
      <c r="V4069" s="65">
        <f t="shared" si="319"/>
        <v>83</v>
      </c>
    </row>
    <row r="4070" spans="1:22" x14ac:dyDescent="0.25">
      <c r="A4070" s="1" t="s">
        <v>3772</v>
      </c>
      <c r="B4070" t="s">
        <v>73</v>
      </c>
      <c r="C4070" t="s">
        <v>155</v>
      </c>
      <c r="D4070" t="s">
        <v>73</v>
      </c>
      <c r="E4070" t="s">
        <v>0</v>
      </c>
      <c r="F4070">
        <f t="shared" si="315"/>
        <v>7</v>
      </c>
      <c r="G4070" t="s">
        <v>3778</v>
      </c>
      <c r="H4070" t="s">
        <v>3779</v>
      </c>
      <c r="I4070" t="s">
        <v>3780</v>
      </c>
      <c r="J4070" t="s">
        <v>4396</v>
      </c>
      <c r="K4070" s="46">
        <v>5.8418000000000001</v>
      </c>
      <c r="L4070" s="27">
        <v>7649.62</v>
      </c>
      <c r="M4070" s="27">
        <v>0</v>
      </c>
      <c r="N4070" s="27">
        <v>13808.600000000002</v>
      </c>
      <c r="O4070" s="70">
        <f t="shared" si="316"/>
        <v>21458.22</v>
      </c>
      <c r="P4070" s="76">
        <v>1.445263096910621</v>
      </c>
      <c r="Q4070" s="66">
        <f t="shared" si="317"/>
        <v>19957.060000000001</v>
      </c>
      <c r="R4070" s="63">
        <v>1</v>
      </c>
      <c r="S4070" s="27">
        <v>21458.22</v>
      </c>
      <c r="T4070" s="27">
        <v>0</v>
      </c>
      <c r="U4070" s="64">
        <f t="shared" si="318"/>
        <v>19957.060000000001</v>
      </c>
      <c r="V4070" s="65">
        <f t="shared" si="319"/>
        <v>41415.279999999999</v>
      </c>
    </row>
    <row r="4071" spans="1:22" x14ac:dyDescent="0.25">
      <c r="A4071" s="1" t="s">
        <v>3772</v>
      </c>
      <c r="B4071" t="s">
        <v>73</v>
      </c>
      <c r="C4071" t="s">
        <v>155</v>
      </c>
      <c r="D4071" t="s">
        <v>73</v>
      </c>
      <c r="E4071" t="s">
        <v>0</v>
      </c>
      <c r="F4071">
        <f t="shared" si="315"/>
        <v>7</v>
      </c>
      <c r="G4071" t="s">
        <v>3805</v>
      </c>
      <c r="H4071" t="s">
        <v>3782</v>
      </c>
      <c r="I4071" t="s">
        <v>3783</v>
      </c>
      <c r="J4071" t="s">
        <v>4397</v>
      </c>
      <c r="K4071" s="46">
        <v>0.99490000000000001</v>
      </c>
      <c r="L4071" s="27">
        <v>3665.29</v>
      </c>
      <c r="M4071" s="27">
        <v>0</v>
      </c>
      <c r="N4071" s="27">
        <v>2.3803181647963356E-13</v>
      </c>
      <c r="O4071" s="70">
        <f t="shared" si="316"/>
        <v>3665.2900000000004</v>
      </c>
      <c r="P4071" s="76">
        <v>1.4452630954953369</v>
      </c>
      <c r="Q4071" s="66">
        <f t="shared" si="317"/>
        <v>0</v>
      </c>
      <c r="R4071" s="63">
        <v>1</v>
      </c>
      <c r="S4071" s="27">
        <v>0</v>
      </c>
      <c r="T4071" s="27">
        <v>3665.2900000000004</v>
      </c>
      <c r="U4071" s="64">
        <f t="shared" si="318"/>
        <v>0</v>
      </c>
      <c r="V4071" s="65">
        <f t="shared" si="319"/>
        <v>3665.2900000000004</v>
      </c>
    </row>
    <row r="4072" spans="1:22" x14ac:dyDescent="0.25">
      <c r="A4072" s="1" t="s">
        <v>3772</v>
      </c>
      <c r="B4072" t="s">
        <v>73</v>
      </c>
      <c r="C4072" t="s">
        <v>155</v>
      </c>
      <c r="D4072" t="s">
        <v>73</v>
      </c>
      <c r="E4072" t="s">
        <v>0</v>
      </c>
      <c r="F4072">
        <f t="shared" si="315"/>
        <v>7</v>
      </c>
      <c r="G4072" t="s">
        <v>3814</v>
      </c>
      <c r="H4072" t="s">
        <v>3782</v>
      </c>
      <c r="I4072" t="s">
        <v>3783</v>
      </c>
      <c r="J4072" t="s">
        <v>4397</v>
      </c>
      <c r="K4072" s="46">
        <v>0.2487</v>
      </c>
      <c r="L4072" s="27">
        <v>916.23</v>
      </c>
      <c r="M4072" s="27">
        <v>0</v>
      </c>
      <c r="N4072" s="27">
        <v>0</v>
      </c>
      <c r="O4072" s="70">
        <f t="shared" si="316"/>
        <v>916.23</v>
      </c>
      <c r="P4072" s="76">
        <v>0</v>
      </c>
      <c r="Q4072" s="66">
        <f t="shared" si="317"/>
        <v>0</v>
      </c>
      <c r="R4072" s="63">
        <v>1</v>
      </c>
      <c r="S4072" s="27">
        <v>0</v>
      </c>
      <c r="T4072" s="27">
        <v>916.23</v>
      </c>
      <c r="U4072" s="64">
        <f t="shared" si="318"/>
        <v>0</v>
      </c>
      <c r="V4072" s="65">
        <f t="shared" si="319"/>
        <v>916.23</v>
      </c>
    </row>
    <row r="4073" spans="1:22" x14ac:dyDescent="0.25">
      <c r="A4073" s="1" t="s">
        <v>3772</v>
      </c>
      <c r="B4073" t="s">
        <v>73</v>
      </c>
      <c r="C4073" t="s">
        <v>155</v>
      </c>
      <c r="D4073" t="s">
        <v>73</v>
      </c>
      <c r="E4073" t="s">
        <v>0</v>
      </c>
      <c r="F4073">
        <f t="shared" si="315"/>
        <v>7</v>
      </c>
      <c r="G4073" t="s">
        <v>3784</v>
      </c>
      <c r="H4073" t="s">
        <v>3782</v>
      </c>
      <c r="I4073" t="s">
        <v>3785</v>
      </c>
      <c r="J4073" t="s">
        <v>4397</v>
      </c>
      <c r="K4073" s="46">
        <v>0.4975</v>
      </c>
      <c r="L4073" s="27">
        <v>0</v>
      </c>
      <c r="M4073" s="27">
        <v>0</v>
      </c>
      <c r="N4073" s="27">
        <v>1824.45</v>
      </c>
      <c r="O4073" s="70">
        <f t="shared" si="316"/>
        <v>1824.45</v>
      </c>
      <c r="P4073" s="76">
        <v>1.4452630954953369</v>
      </c>
      <c r="Q4073" s="66">
        <f t="shared" si="317"/>
        <v>2636.81</v>
      </c>
      <c r="R4073" s="63">
        <v>1</v>
      </c>
      <c r="S4073" s="27">
        <v>0</v>
      </c>
      <c r="T4073" s="27">
        <v>1824.4500000000003</v>
      </c>
      <c r="U4073" s="64">
        <f t="shared" si="318"/>
        <v>2636.81</v>
      </c>
      <c r="V4073" s="65">
        <f t="shared" si="319"/>
        <v>4461.26</v>
      </c>
    </row>
    <row r="4074" spans="1:22" x14ac:dyDescent="0.25">
      <c r="A4074" s="1" t="s">
        <v>3772</v>
      </c>
      <c r="B4074" t="s">
        <v>73</v>
      </c>
      <c r="C4074" t="s">
        <v>155</v>
      </c>
      <c r="D4074" t="s">
        <v>73</v>
      </c>
      <c r="E4074" t="s">
        <v>0</v>
      </c>
      <c r="F4074">
        <f t="shared" si="315"/>
        <v>7</v>
      </c>
      <c r="G4074" t="s">
        <v>3796</v>
      </c>
      <c r="H4074" t="s">
        <v>3782</v>
      </c>
      <c r="I4074" t="s">
        <v>3783</v>
      </c>
      <c r="J4074" t="s">
        <v>4397</v>
      </c>
      <c r="K4074" s="46">
        <v>0.99490000000000001</v>
      </c>
      <c r="L4074" s="27">
        <v>3665.29</v>
      </c>
      <c r="M4074" s="27">
        <v>0</v>
      </c>
      <c r="N4074" s="27">
        <v>2.3803181647963356E-13</v>
      </c>
      <c r="O4074" s="70">
        <f t="shared" si="316"/>
        <v>3665.2900000000004</v>
      </c>
      <c r="P4074" s="76">
        <v>1.4452630954953369</v>
      </c>
      <c r="Q4074" s="66">
        <f t="shared" si="317"/>
        <v>0</v>
      </c>
      <c r="R4074" s="63">
        <v>1</v>
      </c>
      <c r="S4074" s="27">
        <v>0</v>
      </c>
      <c r="T4074" s="27">
        <v>3665.2900000000004</v>
      </c>
      <c r="U4074" s="64">
        <f t="shared" si="318"/>
        <v>0</v>
      </c>
      <c r="V4074" s="65">
        <f t="shared" si="319"/>
        <v>3665.2900000000004</v>
      </c>
    </row>
    <row r="4075" spans="1:22" x14ac:dyDescent="0.25">
      <c r="A4075" s="1" t="s">
        <v>3772</v>
      </c>
      <c r="B4075" t="s">
        <v>73</v>
      </c>
      <c r="C4075" t="s">
        <v>155</v>
      </c>
      <c r="D4075" t="s">
        <v>73</v>
      </c>
      <c r="E4075" t="s">
        <v>0</v>
      </c>
      <c r="F4075">
        <f t="shared" si="315"/>
        <v>7</v>
      </c>
      <c r="G4075" t="s">
        <v>3877</v>
      </c>
      <c r="H4075" t="s">
        <v>3782</v>
      </c>
      <c r="I4075" t="s">
        <v>3783</v>
      </c>
      <c r="J4075" t="s">
        <v>4397</v>
      </c>
      <c r="K4075" s="46">
        <v>0.2487</v>
      </c>
      <c r="L4075" s="27">
        <v>916.23</v>
      </c>
      <c r="M4075" s="27">
        <v>0</v>
      </c>
      <c r="N4075" s="27">
        <v>0</v>
      </c>
      <c r="O4075" s="70">
        <f t="shared" si="316"/>
        <v>916.23</v>
      </c>
      <c r="P4075" s="76">
        <v>0</v>
      </c>
      <c r="Q4075" s="66">
        <f t="shared" si="317"/>
        <v>0</v>
      </c>
      <c r="R4075" s="63">
        <v>1</v>
      </c>
      <c r="S4075" s="27">
        <v>0</v>
      </c>
      <c r="T4075" s="27">
        <v>916.23</v>
      </c>
      <c r="U4075" s="64">
        <f t="shared" si="318"/>
        <v>0</v>
      </c>
      <c r="V4075" s="65">
        <f t="shared" si="319"/>
        <v>916.23</v>
      </c>
    </row>
    <row r="4076" spans="1:22" x14ac:dyDescent="0.25">
      <c r="A4076" s="1" t="s">
        <v>3772</v>
      </c>
      <c r="B4076" t="s">
        <v>73</v>
      </c>
      <c r="C4076" t="s">
        <v>155</v>
      </c>
      <c r="D4076" t="s">
        <v>73</v>
      </c>
      <c r="E4076" t="s">
        <v>0</v>
      </c>
      <c r="F4076">
        <f t="shared" si="315"/>
        <v>7</v>
      </c>
      <c r="G4076" t="s">
        <v>3788</v>
      </c>
      <c r="H4076" t="s">
        <v>3782</v>
      </c>
      <c r="I4076" t="s">
        <v>3785</v>
      </c>
      <c r="J4076" t="s">
        <v>4397</v>
      </c>
      <c r="K4076" s="46">
        <v>0.59689999999999999</v>
      </c>
      <c r="L4076" s="27">
        <v>0</v>
      </c>
      <c r="M4076" s="27">
        <v>0</v>
      </c>
      <c r="N4076" s="27">
        <v>2188.9699999999998</v>
      </c>
      <c r="O4076" s="70">
        <f t="shared" si="316"/>
        <v>2188.9699999999998</v>
      </c>
      <c r="P4076" s="76">
        <v>1.4452630954953369</v>
      </c>
      <c r="Q4076" s="66">
        <f t="shared" si="317"/>
        <v>3163.64</v>
      </c>
      <c r="R4076" s="63">
        <v>1</v>
      </c>
      <c r="S4076" s="27">
        <v>0</v>
      </c>
      <c r="T4076" s="27">
        <v>2188.9699999999998</v>
      </c>
      <c r="U4076" s="64">
        <f t="shared" si="318"/>
        <v>3163.64</v>
      </c>
      <c r="V4076" s="65">
        <f t="shared" si="319"/>
        <v>5352.61</v>
      </c>
    </row>
    <row r="4077" spans="1:22" x14ac:dyDescent="0.25">
      <c r="A4077" s="1" t="s">
        <v>3772</v>
      </c>
      <c r="B4077" t="s">
        <v>73</v>
      </c>
      <c r="C4077" t="s">
        <v>155</v>
      </c>
      <c r="D4077" t="s">
        <v>73</v>
      </c>
      <c r="E4077" t="s">
        <v>0</v>
      </c>
      <c r="F4077">
        <f t="shared" si="315"/>
        <v>7</v>
      </c>
      <c r="G4077" t="s">
        <v>3791</v>
      </c>
      <c r="H4077" t="s">
        <v>3782</v>
      </c>
      <c r="I4077" t="s">
        <v>3785</v>
      </c>
      <c r="J4077" t="s">
        <v>4397</v>
      </c>
      <c r="K4077" s="46">
        <v>0.33160000000000001</v>
      </c>
      <c r="L4077" s="27">
        <v>0</v>
      </c>
      <c r="M4077" s="27">
        <v>0</v>
      </c>
      <c r="N4077" s="27">
        <v>1216.05</v>
      </c>
      <c r="O4077" s="70">
        <f t="shared" si="316"/>
        <v>1216.05</v>
      </c>
      <c r="P4077" s="76">
        <v>1.4452630954953369</v>
      </c>
      <c r="Q4077" s="66">
        <f t="shared" si="317"/>
        <v>1757.51</v>
      </c>
      <c r="R4077" s="63">
        <v>1</v>
      </c>
      <c r="S4077" s="27">
        <v>0</v>
      </c>
      <c r="T4077" s="27">
        <v>1216.05</v>
      </c>
      <c r="U4077" s="64">
        <f t="shared" si="318"/>
        <v>1757.51</v>
      </c>
      <c r="V4077" s="65">
        <f t="shared" si="319"/>
        <v>2973.56</v>
      </c>
    </row>
    <row r="4078" spans="1:22" x14ac:dyDescent="0.25">
      <c r="A4078" s="1" t="s">
        <v>3772</v>
      </c>
      <c r="B4078" t="s">
        <v>73</v>
      </c>
      <c r="C4078" t="s">
        <v>1930</v>
      </c>
      <c r="D4078" t="s">
        <v>1931</v>
      </c>
      <c r="E4078" t="s">
        <v>3</v>
      </c>
      <c r="F4078">
        <f t="shared" si="315"/>
        <v>7</v>
      </c>
      <c r="G4078" t="s">
        <v>3778</v>
      </c>
      <c r="H4078" t="s">
        <v>3779</v>
      </c>
      <c r="I4078" t="s">
        <v>3780</v>
      </c>
      <c r="J4078" t="s">
        <v>4397</v>
      </c>
      <c r="K4078" s="46">
        <v>0.85870000000000002</v>
      </c>
      <c r="L4078" s="27">
        <v>9.3000000000000007</v>
      </c>
      <c r="M4078" s="27">
        <v>361.83</v>
      </c>
      <c r="N4078" s="27">
        <v>45.400000000000006</v>
      </c>
      <c r="O4078" s="70">
        <f t="shared" si="316"/>
        <v>416.53</v>
      </c>
      <c r="P4078" s="76">
        <v>1.4451541850220264</v>
      </c>
      <c r="Q4078" s="66">
        <f t="shared" si="317"/>
        <v>65.61</v>
      </c>
      <c r="R4078" s="63">
        <v>1</v>
      </c>
      <c r="S4078" s="27">
        <v>0</v>
      </c>
      <c r="T4078" s="27">
        <v>416.53</v>
      </c>
      <c r="U4078" s="64">
        <f t="shared" si="318"/>
        <v>65.61</v>
      </c>
      <c r="V4078" s="65">
        <f t="shared" si="319"/>
        <v>482.14</v>
      </c>
    </row>
    <row r="4079" spans="1:22" x14ac:dyDescent="0.25">
      <c r="A4079" s="1" t="s">
        <v>3772</v>
      </c>
      <c r="B4079" t="s">
        <v>73</v>
      </c>
      <c r="C4079" t="s">
        <v>1930</v>
      </c>
      <c r="D4079" t="s">
        <v>1931</v>
      </c>
      <c r="E4079" t="s">
        <v>3</v>
      </c>
      <c r="F4079">
        <f t="shared" si="315"/>
        <v>7</v>
      </c>
      <c r="G4079" t="s">
        <v>3902</v>
      </c>
      <c r="H4079" t="s">
        <v>3782</v>
      </c>
      <c r="I4079" t="s">
        <v>3783</v>
      </c>
      <c r="J4079" t="s">
        <v>4397</v>
      </c>
      <c r="K4079" s="46">
        <v>0.98470000000000002</v>
      </c>
      <c r="L4079" s="27">
        <v>62.73</v>
      </c>
      <c r="M4079" s="27">
        <v>414.92</v>
      </c>
      <c r="N4079" s="27">
        <v>0</v>
      </c>
      <c r="O4079" s="70">
        <f t="shared" si="316"/>
        <v>477.65000000000003</v>
      </c>
      <c r="P4079" s="76">
        <v>0</v>
      </c>
      <c r="Q4079" s="66">
        <f t="shared" si="317"/>
        <v>0</v>
      </c>
      <c r="R4079" s="63">
        <v>1</v>
      </c>
      <c r="S4079" s="27">
        <v>0</v>
      </c>
      <c r="T4079" s="27">
        <v>477.65000000000003</v>
      </c>
      <c r="U4079" s="64">
        <f t="shared" si="318"/>
        <v>0</v>
      </c>
      <c r="V4079" s="65">
        <f t="shared" si="319"/>
        <v>477.65000000000003</v>
      </c>
    </row>
    <row r="4080" spans="1:22" x14ac:dyDescent="0.25">
      <c r="A4080" s="1" t="s">
        <v>3772</v>
      </c>
      <c r="B4080" t="s">
        <v>73</v>
      </c>
      <c r="C4080" t="s">
        <v>1932</v>
      </c>
      <c r="D4080" t="s">
        <v>24</v>
      </c>
      <c r="E4080" t="s">
        <v>3</v>
      </c>
      <c r="F4080">
        <f t="shared" si="315"/>
        <v>7</v>
      </c>
      <c r="G4080" t="s">
        <v>3778</v>
      </c>
      <c r="H4080" t="s">
        <v>3779</v>
      </c>
      <c r="I4080" t="s">
        <v>3780</v>
      </c>
      <c r="J4080" t="s">
        <v>4397</v>
      </c>
      <c r="K4080" s="46">
        <v>0.87129999999999996</v>
      </c>
      <c r="L4080" s="27">
        <v>9.18</v>
      </c>
      <c r="M4080" s="27">
        <v>0</v>
      </c>
      <c r="N4080" s="27">
        <v>117.16</v>
      </c>
      <c r="O4080" s="70">
        <f t="shared" si="316"/>
        <v>126.34</v>
      </c>
      <c r="P4080" s="76">
        <v>1.4452884943666782</v>
      </c>
      <c r="Q4080" s="66">
        <f t="shared" si="317"/>
        <v>169.33</v>
      </c>
      <c r="R4080" s="63">
        <v>1</v>
      </c>
      <c r="S4080" s="27">
        <v>0</v>
      </c>
      <c r="T4080" s="27">
        <v>126.34</v>
      </c>
      <c r="U4080" s="64">
        <f t="shared" si="318"/>
        <v>169.33</v>
      </c>
      <c r="V4080" s="65">
        <f t="shared" si="319"/>
        <v>295.67</v>
      </c>
    </row>
    <row r="4081" spans="1:22" x14ac:dyDescent="0.25">
      <c r="A4081" s="1" t="s">
        <v>3772</v>
      </c>
      <c r="B4081" t="s">
        <v>73</v>
      </c>
      <c r="C4081" t="s">
        <v>1933</v>
      </c>
      <c r="D4081" t="s">
        <v>1934</v>
      </c>
      <c r="E4081" t="s">
        <v>3</v>
      </c>
      <c r="F4081">
        <f t="shared" si="315"/>
        <v>7</v>
      </c>
      <c r="G4081" t="s">
        <v>3778</v>
      </c>
      <c r="H4081" t="s">
        <v>3779</v>
      </c>
      <c r="I4081" t="s">
        <v>3780</v>
      </c>
      <c r="J4081" t="s">
        <v>4397</v>
      </c>
      <c r="K4081" s="46">
        <v>0.54</v>
      </c>
      <c r="L4081" s="27">
        <v>102.9</v>
      </c>
      <c r="M4081" s="27">
        <v>0</v>
      </c>
      <c r="N4081" s="27">
        <v>731.04000000000008</v>
      </c>
      <c r="O4081" s="70">
        <f t="shared" si="316"/>
        <v>833.94</v>
      </c>
      <c r="P4081" s="76">
        <v>1.4452560735390676</v>
      </c>
      <c r="Q4081" s="66">
        <f t="shared" si="317"/>
        <v>1056.54</v>
      </c>
      <c r="R4081" s="63">
        <v>1</v>
      </c>
      <c r="S4081" s="27">
        <v>0</v>
      </c>
      <c r="T4081" s="27">
        <v>833.94</v>
      </c>
      <c r="U4081" s="64">
        <f t="shared" si="318"/>
        <v>1056.54</v>
      </c>
      <c r="V4081" s="65">
        <f t="shared" si="319"/>
        <v>1890.48</v>
      </c>
    </row>
    <row r="4082" spans="1:22" x14ac:dyDescent="0.25">
      <c r="A4082" s="1" t="s">
        <v>3772</v>
      </c>
      <c r="B4082" t="s">
        <v>73</v>
      </c>
      <c r="C4082" t="s">
        <v>1933</v>
      </c>
      <c r="D4082" t="s">
        <v>1934</v>
      </c>
      <c r="E4082" t="s">
        <v>3</v>
      </c>
      <c r="F4082">
        <f t="shared" si="315"/>
        <v>7</v>
      </c>
      <c r="G4082" t="s">
        <v>3909</v>
      </c>
      <c r="H4082" t="s">
        <v>3782</v>
      </c>
      <c r="I4082" t="s">
        <v>3783</v>
      </c>
      <c r="J4082" t="s">
        <v>4397</v>
      </c>
      <c r="K4082" s="46">
        <v>0.16039999999999999</v>
      </c>
      <c r="L4082" s="27">
        <v>250.08</v>
      </c>
      <c r="M4082" s="27">
        <v>0</v>
      </c>
      <c r="N4082" s="27">
        <v>0</v>
      </c>
      <c r="O4082" s="70">
        <f t="shared" si="316"/>
        <v>250.08</v>
      </c>
      <c r="P4082" s="76">
        <v>0</v>
      </c>
      <c r="Q4082" s="66">
        <f t="shared" si="317"/>
        <v>0</v>
      </c>
      <c r="R4082" s="63">
        <v>1</v>
      </c>
      <c r="S4082" s="27">
        <v>0</v>
      </c>
      <c r="T4082" s="27">
        <v>250.08</v>
      </c>
      <c r="U4082" s="64">
        <f t="shared" si="318"/>
        <v>0</v>
      </c>
      <c r="V4082" s="65">
        <f t="shared" si="319"/>
        <v>250.08</v>
      </c>
    </row>
    <row r="4083" spans="1:22" x14ac:dyDescent="0.25">
      <c r="A4083" s="1" t="s">
        <v>3772</v>
      </c>
      <c r="B4083" t="s">
        <v>73</v>
      </c>
      <c r="C4083" t="s">
        <v>1933</v>
      </c>
      <c r="D4083" t="s">
        <v>1934</v>
      </c>
      <c r="E4083" t="s">
        <v>3</v>
      </c>
      <c r="F4083">
        <f t="shared" si="315"/>
        <v>7</v>
      </c>
      <c r="G4083" t="s">
        <v>4083</v>
      </c>
      <c r="H4083" t="s">
        <v>3782</v>
      </c>
      <c r="I4083" t="s">
        <v>3783</v>
      </c>
      <c r="J4083" t="s">
        <v>4397</v>
      </c>
      <c r="K4083" s="46">
        <v>0.64139999999999997</v>
      </c>
      <c r="L4083" s="27">
        <v>1000.02</v>
      </c>
      <c r="M4083" s="27">
        <v>0</v>
      </c>
      <c r="N4083" s="27">
        <v>5.5067062021407764E-14</v>
      </c>
      <c r="O4083" s="70">
        <f t="shared" si="316"/>
        <v>1000.02</v>
      </c>
      <c r="P4083" s="76">
        <v>1.4452560735390676</v>
      </c>
      <c r="Q4083" s="66">
        <f t="shared" si="317"/>
        <v>0</v>
      </c>
      <c r="R4083" s="63">
        <v>1</v>
      </c>
      <c r="S4083" s="27">
        <v>0</v>
      </c>
      <c r="T4083" s="27">
        <v>1000.02</v>
      </c>
      <c r="U4083" s="64">
        <f t="shared" si="318"/>
        <v>0</v>
      </c>
      <c r="V4083" s="65">
        <f t="shared" si="319"/>
        <v>1000.02</v>
      </c>
    </row>
    <row r="4084" spans="1:22" x14ac:dyDescent="0.25">
      <c r="A4084" s="1" t="s">
        <v>3772</v>
      </c>
      <c r="B4084" t="s">
        <v>73</v>
      </c>
      <c r="C4084" t="s">
        <v>1935</v>
      </c>
      <c r="D4084" t="s">
        <v>1936</v>
      </c>
      <c r="E4084" t="s">
        <v>3</v>
      </c>
      <c r="F4084">
        <f t="shared" si="315"/>
        <v>7</v>
      </c>
      <c r="G4084" t="s">
        <v>3778</v>
      </c>
      <c r="H4084" t="s">
        <v>3779</v>
      </c>
      <c r="I4084" t="s">
        <v>3780</v>
      </c>
      <c r="J4084" t="s">
        <v>4397</v>
      </c>
      <c r="K4084" s="46">
        <v>0.83879999999999999</v>
      </c>
      <c r="L4084" s="27">
        <v>58.79</v>
      </c>
      <c r="M4084" s="27">
        <v>71.13</v>
      </c>
      <c r="N4084" s="27">
        <v>276.22999999999996</v>
      </c>
      <c r="O4084" s="70">
        <f t="shared" si="316"/>
        <v>406.15</v>
      </c>
      <c r="P4084" s="76">
        <v>1.4452449046084785</v>
      </c>
      <c r="Q4084" s="66">
        <f t="shared" si="317"/>
        <v>399.22</v>
      </c>
      <c r="R4084" s="63">
        <v>1</v>
      </c>
      <c r="S4084" s="27">
        <v>0</v>
      </c>
      <c r="T4084" s="27">
        <v>406.15</v>
      </c>
      <c r="U4084" s="64">
        <f t="shared" si="318"/>
        <v>399.22</v>
      </c>
      <c r="V4084" s="65">
        <f t="shared" si="319"/>
        <v>805.37</v>
      </c>
    </row>
    <row r="4085" spans="1:22" x14ac:dyDescent="0.25">
      <c r="A4085" s="1" t="s">
        <v>3772</v>
      </c>
      <c r="B4085" t="s">
        <v>73</v>
      </c>
      <c r="C4085" t="s">
        <v>1937</v>
      </c>
      <c r="D4085" t="s">
        <v>651</v>
      </c>
      <c r="E4085" t="s">
        <v>3</v>
      </c>
      <c r="F4085">
        <f t="shared" si="315"/>
        <v>7</v>
      </c>
      <c r="G4085" t="s">
        <v>3778</v>
      </c>
      <c r="H4085" t="s">
        <v>3779</v>
      </c>
      <c r="I4085" t="s">
        <v>3780</v>
      </c>
      <c r="J4085" t="s">
        <v>4397</v>
      </c>
      <c r="K4085" s="46">
        <v>0.71060000000000001</v>
      </c>
      <c r="L4085" s="27">
        <v>0</v>
      </c>
      <c r="M4085" s="27">
        <v>337.18</v>
      </c>
      <c r="N4085" s="27">
        <v>230.23</v>
      </c>
      <c r="O4085" s="70">
        <f t="shared" si="316"/>
        <v>567.41</v>
      </c>
      <c r="P4085" s="76">
        <v>1.445250401772141</v>
      </c>
      <c r="Q4085" s="66">
        <f t="shared" si="317"/>
        <v>332.74</v>
      </c>
      <c r="R4085" s="63">
        <v>1</v>
      </c>
      <c r="S4085" s="27">
        <v>0</v>
      </c>
      <c r="T4085" s="27">
        <v>567.41</v>
      </c>
      <c r="U4085" s="64">
        <f t="shared" si="318"/>
        <v>332.74</v>
      </c>
      <c r="V4085" s="65">
        <f t="shared" si="319"/>
        <v>900.15</v>
      </c>
    </row>
    <row r="4086" spans="1:22" x14ac:dyDescent="0.25">
      <c r="A4086" s="1" t="s">
        <v>3772</v>
      </c>
      <c r="B4086" t="s">
        <v>73</v>
      </c>
      <c r="C4086" t="s">
        <v>1937</v>
      </c>
      <c r="D4086" t="s">
        <v>651</v>
      </c>
      <c r="E4086" t="s">
        <v>3</v>
      </c>
      <c r="F4086">
        <f t="shared" si="315"/>
        <v>7</v>
      </c>
      <c r="G4086" t="s">
        <v>3902</v>
      </c>
      <c r="H4086" t="s">
        <v>3782</v>
      </c>
      <c r="I4086" t="s">
        <v>3783</v>
      </c>
      <c r="J4086" t="s">
        <v>4397</v>
      </c>
      <c r="K4086" s="46">
        <v>1</v>
      </c>
      <c r="L4086" s="27">
        <v>324</v>
      </c>
      <c r="M4086" s="27">
        <v>474.5</v>
      </c>
      <c r="N4086" s="27">
        <v>0</v>
      </c>
      <c r="O4086" s="70">
        <f t="shared" si="316"/>
        <v>798.5</v>
      </c>
      <c r="P4086" s="76">
        <v>0</v>
      </c>
      <c r="Q4086" s="66">
        <f t="shared" si="317"/>
        <v>0</v>
      </c>
      <c r="R4086" s="63">
        <v>1</v>
      </c>
      <c r="S4086" s="27">
        <v>0</v>
      </c>
      <c r="T4086" s="27">
        <v>798.5</v>
      </c>
      <c r="U4086" s="64">
        <f t="shared" si="318"/>
        <v>0</v>
      </c>
      <c r="V4086" s="65">
        <f t="shared" si="319"/>
        <v>798.5</v>
      </c>
    </row>
    <row r="4087" spans="1:22" x14ac:dyDescent="0.25">
      <c r="A4087" s="1" t="s">
        <v>3772</v>
      </c>
      <c r="B4087" t="s">
        <v>73</v>
      </c>
      <c r="C4087" t="s">
        <v>1938</v>
      </c>
      <c r="D4087" t="s">
        <v>594</v>
      </c>
      <c r="E4087" t="s">
        <v>3</v>
      </c>
      <c r="F4087">
        <f t="shared" si="315"/>
        <v>7</v>
      </c>
      <c r="G4087" t="s">
        <v>3778</v>
      </c>
      <c r="H4087" t="s">
        <v>3779</v>
      </c>
      <c r="I4087" t="s">
        <v>3780</v>
      </c>
      <c r="J4087" t="s">
        <v>4397</v>
      </c>
      <c r="K4087" s="46">
        <v>0.91290000000000004</v>
      </c>
      <c r="L4087" s="27">
        <v>0</v>
      </c>
      <c r="M4087" s="27">
        <v>295.23</v>
      </c>
      <c r="N4087" s="27">
        <v>0</v>
      </c>
      <c r="O4087" s="70">
        <f t="shared" si="316"/>
        <v>295.23</v>
      </c>
      <c r="P4087" s="76">
        <v>0</v>
      </c>
      <c r="Q4087" s="66">
        <f t="shared" si="317"/>
        <v>0</v>
      </c>
      <c r="R4087" s="63">
        <v>0</v>
      </c>
      <c r="S4087" s="27">
        <v>0</v>
      </c>
      <c r="T4087" s="27">
        <v>295.23</v>
      </c>
      <c r="U4087" s="64">
        <f t="shared" si="318"/>
        <v>0</v>
      </c>
      <c r="V4087" s="65">
        <f t="shared" si="319"/>
        <v>295.23</v>
      </c>
    </row>
    <row r="4088" spans="1:22" x14ac:dyDescent="0.25">
      <c r="A4088" s="1" t="s">
        <v>3772</v>
      </c>
      <c r="B4088" t="s">
        <v>73</v>
      </c>
      <c r="C4088" t="s">
        <v>1938</v>
      </c>
      <c r="D4088" t="s">
        <v>594</v>
      </c>
      <c r="E4088" t="s">
        <v>3</v>
      </c>
      <c r="F4088">
        <f t="shared" si="315"/>
        <v>7</v>
      </c>
      <c r="G4088" t="s">
        <v>3902</v>
      </c>
      <c r="H4088" t="s">
        <v>3782</v>
      </c>
      <c r="I4088" t="s">
        <v>3783</v>
      </c>
      <c r="J4088" t="s">
        <v>4397</v>
      </c>
      <c r="K4088" s="46">
        <v>0.91300000000000003</v>
      </c>
      <c r="L4088" s="27">
        <v>0</v>
      </c>
      <c r="M4088" s="27">
        <v>295.26</v>
      </c>
      <c r="N4088" s="27">
        <v>0</v>
      </c>
      <c r="O4088" s="70">
        <f t="shared" si="316"/>
        <v>295.26</v>
      </c>
      <c r="P4088" s="76">
        <v>0</v>
      </c>
      <c r="Q4088" s="66">
        <f t="shared" si="317"/>
        <v>0</v>
      </c>
      <c r="R4088" s="63">
        <v>0</v>
      </c>
      <c r="S4088" s="27">
        <v>0</v>
      </c>
      <c r="T4088" s="27">
        <v>295.26</v>
      </c>
      <c r="U4088" s="64">
        <f t="shared" si="318"/>
        <v>0</v>
      </c>
      <c r="V4088" s="65">
        <f t="shared" si="319"/>
        <v>295.26</v>
      </c>
    </row>
    <row r="4089" spans="1:22" x14ac:dyDescent="0.25">
      <c r="A4089" s="1" t="s">
        <v>3744</v>
      </c>
      <c r="B4089" t="s">
        <v>74</v>
      </c>
      <c r="C4089" t="s">
        <v>156</v>
      </c>
      <c r="D4089" t="s">
        <v>74</v>
      </c>
      <c r="E4089" t="s">
        <v>0</v>
      </c>
      <c r="F4089">
        <f t="shared" si="315"/>
        <v>7</v>
      </c>
      <c r="G4089" t="s">
        <v>3778</v>
      </c>
      <c r="H4089" t="s">
        <v>3779</v>
      </c>
      <c r="I4089" t="s">
        <v>3780</v>
      </c>
      <c r="J4089" t="s">
        <v>4396</v>
      </c>
      <c r="K4089" s="46">
        <v>4.0502000000000002</v>
      </c>
      <c r="L4089" s="27">
        <v>626.04000000000042</v>
      </c>
      <c r="M4089" s="27">
        <v>52024.7</v>
      </c>
      <c r="N4089" s="27">
        <v>1415.6299999999997</v>
      </c>
      <c r="O4089" s="70">
        <f t="shared" si="316"/>
        <v>54066.369999999995</v>
      </c>
      <c r="P4089" s="76">
        <v>1.4452646524868786</v>
      </c>
      <c r="Q4089" s="66">
        <f t="shared" si="317"/>
        <v>2045.96</v>
      </c>
      <c r="R4089" s="63">
        <v>1</v>
      </c>
      <c r="S4089" s="27">
        <v>54066.369999999995</v>
      </c>
      <c r="T4089" s="27">
        <v>0</v>
      </c>
      <c r="U4089" s="64">
        <f t="shared" si="318"/>
        <v>2045.96</v>
      </c>
      <c r="V4089" s="65">
        <f t="shared" si="319"/>
        <v>56112.329999999994</v>
      </c>
    </row>
    <row r="4090" spans="1:22" x14ac:dyDescent="0.25">
      <c r="A4090" s="1" t="s">
        <v>3744</v>
      </c>
      <c r="B4090" t="s">
        <v>74</v>
      </c>
      <c r="C4090" t="s">
        <v>156</v>
      </c>
      <c r="D4090" t="s">
        <v>74</v>
      </c>
      <c r="E4090" t="s">
        <v>0</v>
      </c>
      <c r="F4090">
        <f t="shared" si="315"/>
        <v>7</v>
      </c>
      <c r="G4090" t="s">
        <v>3805</v>
      </c>
      <c r="H4090" t="s">
        <v>3782</v>
      </c>
      <c r="I4090" t="s">
        <v>3783</v>
      </c>
      <c r="J4090" t="s">
        <v>4397</v>
      </c>
      <c r="K4090" s="46">
        <v>0.78</v>
      </c>
      <c r="L4090" s="27">
        <v>393.19000000000005</v>
      </c>
      <c r="M4090" s="27">
        <v>10019.08</v>
      </c>
      <c r="N4090" s="27">
        <v>0</v>
      </c>
      <c r="O4090" s="70">
        <f t="shared" si="316"/>
        <v>10412.27</v>
      </c>
      <c r="P4090" s="76">
        <v>0</v>
      </c>
      <c r="Q4090" s="66">
        <f t="shared" si="317"/>
        <v>0</v>
      </c>
      <c r="R4090" s="63">
        <v>1</v>
      </c>
      <c r="S4090" s="27">
        <v>0</v>
      </c>
      <c r="T4090" s="27">
        <v>10412.27</v>
      </c>
      <c r="U4090" s="64">
        <f t="shared" si="318"/>
        <v>0</v>
      </c>
      <c r="V4090" s="65">
        <f t="shared" si="319"/>
        <v>10412.27</v>
      </c>
    </row>
    <row r="4091" spans="1:22" x14ac:dyDescent="0.25">
      <c r="A4091" s="1" t="s">
        <v>3744</v>
      </c>
      <c r="B4091" t="s">
        <v>74</v>
      </c>
      <c r="C4091" t="s">
        <v>156</v>
      </c>
      <c r="D4091" t="s">
        <v>74</v>
      </c>
      <c r="E4091" t="s">
        <v>0</v>
      </c>
      <c r="F4091">
        <f t="shared" si="315"/>
        <v>7</v>
      </c>
      <c r="G4091" t="s">
        <v>3806</v>
      </c>
      <c r="H4091" t="s">
        <v>3782</v>
      </c>
      <c r="I4091" t="s">
        <v>3785</v>
      </c>
      <c r="J4091" t="s">
        <v>4397</v>
      </c>
      <c r="K4091" s="46">
        <v>0.3</v>
      </c>
      <c r="L4091" s="27">
        <v>0</v>
      </c>
      <c r="M4091" s="27">
        <v>3853.49</v>
      </c>
      <c r="N4091" s="27">
        <v>151.23000000000002</v>
      </c>
      <c r="O4091" s="70">
        <f t="shared" si="316"/>
        <v>4004.72</v>
      </c>
      <c r="P4091" s="76">
        <v>1.4452626803375375</v>
      </c>
      <c r="Q4091" s="66">
        <f t="shared" si="317"/>
        <v>218.57</v>
      </c>
      <c r="R4091" s="63">
        <v>1</v>
      </c>
      <c r="S4091" s="27">
        <v>0</v>
      </c>
      <c r="T4091" s="27">
        <v>4004.72</v>
      </c>
      <c r="U4091" s="64">
        <f t="shared" si="318"/>
        <v>218.57</v>
      </c>
      <c r="V4091" s="65">
        <f t="shared" si="319"/>
        <v>4223.29</v>
      </c>
    </row>
    <row r="4092" spans="1:22" x14ac:dyDescent="0.25">
      <c r="A4092" s="1" t="s">
        <v>3744</v>
      </c>
      <c r="B4092" t="s">
        <v>74</v>
      </c>
      <c r="C4092" t="s">
        <v>156</v>
      </c>
      <c r="D4092" t="s">
        <v>74</v>
      </c>
      <c r="E4092" t="s">
        <v>0</v>
      </c>
      <c r="F4092">
        <f t="shared" si="315"/>
        <v>7</v>
      </c>
      <c r="G4092" t="s">
        <v>3784</v>
      </c>
      <c r="H4092" t="s">
        <v>3782</v>
      </c>
      <c r="I4092" t="s">
        <v>3785</v>
      </c>
      <c r="J4092" t="s">
        <v>4397</v>
      </c>
      <c r="K4092" s="46">
        <v>0.77500000000000002</v>
      </c>
      <c r="L4092" s="27">
        <v>0</v>
      </c>
      <c r="M4092" s="27">
        <v>9954.85</v>
      </c>
      <c r="N4092" s="27">
        <v>390.66999999999956</v>
      </c>
      <c r="O4092" s="70">
        <f t="shared" si="316"/>
        <v>10345.52</v>
      </c>
      <c r="P4092" s="76">
        <v>1.4452626803375375</v>
      </c>
      <c r="Q4092" s="66">
        <f t="shared" si="317"/>
        <v>564.62</v>
      </c>
      <c r="R4092" s="63">
        <v>1</v>
      </c>
      <c r="S4092" s="27">
        <v>0</v>
      </c>
      <c r="T4092" s="27">
        <v>10345.52</v>
      </c>
      <c r="U4092" s="64">
        <f t="shared" si="318"/>
        <v>564.62</v>
      </c>
      <c r="V4092" s="65">
        <f t="shared" si="319"/>
        <v>10910.140000000001</v>
      </c>
    </row>
    <row r="4093" spans="1:22" x14ac:dyDescent="0.25">
      <c r="A4093" s="1" t="s">
        <v>3744</v>
      </c>
      <c r="B4093" t="s">
        <v>74</v>
      </c>
      <c r="C4093" t="s">
        <v>156</v>
      </c>
      <c r="D4093" t="s">
        <v>74</v>
      </c>
      <c r="E4093" t="s">
        <v>0</v>
      </c>
      <c r="F4093">
        <f t="shared" si="315"/>
        <v>7</v>
      </c>
      <c r="G4093" t="s">
        <v>3879</v>
      </c>
      <c r="H4093" t="s">
        <v>3782</v>
      </c>
      <c r="I4093" t="s">
        <v>3785</v>
      </c>
      <c r="J4093" t="s">
        <v>4397</v>
      </c>
      <c r="K4093" s="46">
        <v>0.64639999999999997</v>
      </c>
      <c r="L4093" s="27">
        <v>0</v>
      </c>
      <c r="M4093" s="27">
        <v>8302.99</v>
      </c>
      <c r="N4093" s="27">
        <v>325.84000000000015</v>
      </c>
      <c r="O4093" s="70">
        <f t="shared" si="316"/>
        <v>8628.83</v>
      </c>
      <c r="P4093" s="76">
        <v>1.4452626803375375</v>
      </c>
      <c r="Q4093" s="66">
        <f t="shared" si="317"/>
        <v>470.92</v>
      </c>
      <c r="R4093" s="63">
        <v>1</v>
      </c>
      <c r="S4093" s="27">
        <v>0</v>
      </c>
      <c r="T4093" s="27">
        <v>8628.83</v>
      </c>
      <c r="U4093" s="64">
        <f t="shared" si="318"/>
        <v>470.92</v>
      </c>
      <c r="V4093" s="65">
        <f t="shared" si="319"/>
        <v>9099.75</v>
      </c>
    </row>
    <row r="4094" spans="1:22" x14ac:dyDescent="0.25">
      <c r="A4094" s="1" t="s">
        <v>3744</v>
      </c>
      <c r="B4094" t="s">
        <v>74</v>
      </c>
      <c r="C4094" t="s">
        <v>156</v>
      </c>
      <c r="D4094" t="s">
        <v>74</v>
      </c>
      <c r="E4094" t="s">
        <v>0</v>
      </c>
      <c r="F4094">
        <f t="shared" si="315"/>
        <v>7</v>
      </c>
      <c r="G4094" t="s">
        <v>3799</v>
      </c>
      <c r="H4094" t="s">
        <v>3782</v>
      </c>
      <c r="I4094" t="s">
        <v>3785</v>
      </c>
      <c r="J4094" t="s">
        <v>4397</v>
      </c>
      <c r="K4094" s="46">
        <v>0.25</v>
      </c>
      <c r="L4094" s="27">
        <v>0</v>
      </c>
      <c r="M4094" s="27">
        <v>3211.24</v>
      </c>
      <c r="N4094" s="27">
        <v>126.0200000000001</v>
      </c>
      <c r="O4094" s="70">
        <f t="shared" si="316"/>
        <v>3337.2599999999998</v>
      </c>
      <c r="P4094" s="76">
        <v>1.4452626803375375</v>
      </c>
      <c r="Q4094" s="66">
        <f t="shared" si="317"/>
        <v>182.13</v>
      </c>
      <c r="R4094" s="63">
        <v>1</v>
      </c>
      <c r="S4094" s="27">
        <v>0</v>
      </c>
      <c r="T4094" s="27">
        <v>3337.2599999999998</v>
      </c>
      <c r="U4094" s="64">
        <f t="shared" si="318"/>
        <v>182.13</v>
      </c>
      <c r="V4094" s="65">
        <f t="shared" si="319"/>
        <v>3519.39</v>
      </c>
    </row>
    <row r="4095" spans="1:22" x14ac:dyDescent="0.25">
      <c r="A4095" s="1" t="s">
        <v>3744</v>
      </c>
      <c r="B4095" t="s">
        <v>74</v>
      </c>
      <c r="C4095" t="s">
        <v>156</v>
      </c>
      <c r="D4095" t="s">
        <v>74</v>
      </c>
      <c r="E4095" t="s">
        <v>0</v>
      </c>
      <c r="F4095">
        <f t="shared" si="315"/>
        <v>7</v>
      </c>
      <c r="G4095" t="s">
        <v>3815</v>
      </c>
      <c r="H4095" t="s">
        <v>3782</v>
      </c>
      <c r="I4095" t="s">
        <v>3785</v>
      </c>
      <c r="J4095" t="s">
        <v>4397</v>
      </c>
      <c r="K4095" s="46">
        <v>0.25</v>
      </c>
      <c r="L4095" s="27">
        <v>0</v>
      </c>
      <c r="M4095" s="27">
        <v>3211.24</v>
      </c>
      <c r="N4095" s="27">
        <v>126.0200000000001</v>
      </c>
      <c r="O4095" s="70">
        <f t="shared" si="316"/>
        <v>3337.2599999999998</v>
      </c>
      <c r="P4095" s="76">
        <v>1.4452626803375375</v>
      </c>
      <c r="Q4095" s="66">
        <f t="shared" si="317"/>
        <v>182.13</v>
      </c>
      <c r="R4095" s="63">
        <v>1</v>
      </c>
      <c r="S4095" s="27">
        <v>0</v>
      </c>
      <c r="T4095" s="27">
        <v>3337.2599999999998</v>
      </c>
      <c r="U4095" s="64">
        <f t="shared" si="318"/>
        <v>182.13</v>
      </c>
      <c r="V4095" s="65">
        <f t="shared" si="319"/>
        <v>3519.39</v>
      </c>
    </row>
    <row r="4096" spans="1:22" x14ac:dyDescent="0.25">
      <c r="A4096" s="1" t="s">
        <v>3744</v>
      </c>
      <c r="B4096" t="s">
        <v>74</v>
      </c>
      <c r="C4096" t="s">
        <v>156</v>
      </c>
      <c r="D4096" t="s">
        <v>74</v>
      </c>
      <c r="E4096" t="s">
        <v>0</v>
      </c>
      <c r="F4096">
        <f t="shared" si="315"/>
        <v>7</v>
      </c>
      <c r="G4096" t="s">
        <v>3787</v>
      </c>
      <c r="H4096" t="s">
        <v>3782</v>
      </c>
      <c r="I4096" t="s">
        <v>3785</v>
      </c>
      <c r="J4096" t="s">
        <v>4397</v>
      </c>
      <c r="K4096" s="46">
        <v>1</v>
      </c>
      <c r="L4096" s="27">
        <v>0</v>
      </c>
      <c r="M4096" s="27">
        <v>12844.97</v>
      </c>
      <c r="N4096" s="27">
        <v>504.09000000000015</v>
      </c>
      <c r="O4096" s="70">
        <f t="shared" si="316"/>
        <v>13349.06</v>
      </c>
      <c r="P4096" s="76">
        <v>1.4452626803375375</v>
      </c>
      <c r="Q4096" s="66">
        <f t="shared" si="317"/>
        <v>728.54</v>
      </c>
      <c r="R4096" s="63">
        <v>1</v>
      </c>
      <c r="S4096" s="27">
        <v>0</v>
      </c>
      <c r="T4096" s="27">
        <v>13349.06</v>
      </c>
      <c r="U4096" s="64">
        <f t="shared" si="318"/>
        <v>728.54</v>
      </c>
      <c r="V4096" s="65">
        <f t="shared" si="319"/>
        <v>14077.599999999999</v>
      </c>
    </row>
    <row r="4097" spans="1:22" x14ac:dyDescent="0.25">
      <c r="A4097" s="1" t="s">
        <v>3744</v>
      </c>
      <c r="B4097" t="s">
        <v>74</v>
      </c>
      <c r="C4097" t="s">
        <v>156</v>
      </c>
      <c r="D4097" t="s">
        <v>74</v>
      </c>
      <c r="E4097" t="s">
        <v>0</v>
      </c>
      <c r="F4097">
        <f t="shared" si="315"/>
        <v>7</v>
      </c>
      <c r="G4097" t="s">
        <v>3788</v>
      </c>
      <c r="H4097" t="s">
        <v>3782</v>
      </c>
      <c r="I4097" t="s">
        <v>3785</v>
      </c>
      <c r="J4097" t="s">
        <v>4397</v>
      </c>
      <c r="K4097" s="46">
        <v>1</v>
      </c>
      <c r="L4097" s="27">
        <v>0</v>
      </c>
      <c r="M4097" s="27">
        <v>12844.97</v>
      </c>
      <c r="N4097" s="27">
        <v>504.09000000000015</v>
      </c>
      <c r="O4097" s="70">
        <f t="shared" si="316"/>
        <v>13349.06</v>
      </c>
      <c r="P4097" s="76">
        <v>1.4452626803375375</v>
      </c>
      <c r="Q4097" s="66">
        <f t="shared" si="317"/>
        <v>728.54</v>
      </c>
      <c r="R4097" s="63">
        <v>1</v>
      </c>
      <c r="S4097" s="27">
        <v>0</v>
      </c>
      <c r="T4097" s="27">
        <v>13349.06</v>
      </c>
      <c r="U4097" s="64">
        <f t="shared" si="318"/>
        <v>728.54</v>
      </c>
      <c r="V4097" s="65">
        <f t="shared" si="319"/>
        <v>14077.599999999999</v>
      </c>
    </row>
    <row r="4098" spans="1:22" x14ac:dyDescent="0.25">
      <c r="A4098" s="1" t="s">
        <v>3744</v>
      </c>
      <c r="B4098" t="s">
        <v>74</v>
      </c>
      <c r="C4098" t="s">
        <v>156</v>
      </c>
      <c r="D4098" t="s">
        <v>74</v>
      </c>
      <c r="E4098" t="s">
        <v>0</v>
      </c>
      <c r="F4098">
        <f t="shared" ref="F4098:F4161" si="320">LEN(C4098)</f>
        <v>7</v>
      </c>
      <c r="G4098" t="s">
        <v>3880</v>
      </c>
      <c r="H4098" t="s">
        <v>3782</v>
      </c>
      <c r="I4098" t="s">
        <v>3785</v>
      </c>
      <c r="J4098" t="s">
        <v>4397</v>
      </c>
      <c r="K4098" s="46">
        <v>0.25</v>
      </c>
      <c r="L4098" s="27">
        <v>0</v>
      </c>
      <c r="M4098" s="27">
        <v>3211.24</v>
      </c>
      <c r="N4098" s="27">
        <v>126.0200000000001</v>
      </c>
      <c r="O4098" s="70">
        <f t="shared" ref="O4098:O4161" si="321">SUM(L4098:N4098)</f>
        <v>3337.2599999999998</v>
      </c>
      <c r="P4098" s="76">
        <v>1.4452626803375375</v>
      </c>
      <c r="Q4098" s="66">
        <f t="shared" ref="Q4098:Q4161" si="322">ROUND(P4098*N4098,2)</f>
        <v>182.13</v>
      </c>
      <c r="R4098" s="63">
        <v>1</v>
      </c>
      <c r="S4098" s="27">
        <v>0</v>
      </c>
      <c r="T4098" s="27">
        <v>3337.2599999999998</v>
      </c>
      <c r="U4098" s="64">
        <f t="shared" ref="U4098:U4161" si="323">ROUND(SUM(L4098,M4098,N4098,Q4098,-S4098,-T4098), 2)</f>
        <v>182.13</v>
      </c>
      <c r="V4098" s="65">
        <f t="shared" ref="V4098:V4161" si="324">SUM(S4098,T4098,U4098)</f>
        <v>3519.39</v>
      </c>
    </row>
    <row r="4099" spans="1:22" x14ac:dyDescent="0.25">
      <c r="A4099" s="1" t="s">
        <v>3744</v>
      </c>
      <c r="B4099" t="s">
        <v>74</v>
      </c>
      <c r="C4099" t="s">
        <v>156</v>
      </c>
      <c r="D4099" t="s">
        <v>74</v>
      </c>
      <c r="E4099" t="s">
        <v>0</v>
      </c>
      <c r="F4099">
        <f t="shared" si="320"/>
        <v>7</v>
      </c>
      <c r="G4099" t="s">
        <v>3881</v>
      </c>
      <c r="H4099" t="s">
        <v>3782</v>
      </c>
      <c r="I4099" t="s">
        <v>3785</v>
      </c>
      <c r="J4099" t="s">
        <v>4397</v>
      </c>
      <c r="K4099" s="46">
        <v>0.1875</v>
      </c>
      <c r="L4099" s="27">
        <v>0</v>
      </c>
      <c r="M4099" s="27">
        <v>2408.4299999999998</v>
      </c>
      <c r="N4099" s="27">
        <v>94.519999999999968</v>
      </c>
      <c r="O4099" s="70">
        <f t="shared" si="321"/>
        <v>2502.9499999999998</v>
      </c>
      <c r="P4099" s="76">
        <v>1.4452626803375375</v>
      </c>
      <c r="Q4099" s="66">
        <f t="shared" si="322"/>
        <v>136.61000000000001</v>
      </c>
      <c r="R4099" s="63">
        <v>1</v>
      </c>
      <c r="S4099" s="27">
        <v>0</v>
      </c>
      <c r="T4099" s="27">
        <v>2502.9499999999998</v>
      </c>
      <c r="U4099" s="64">
        <f t="shared" si="323"/>
        <v>136.61000000000001</v>
      </c>
      <c r="V4099" s="65">
        <f t="shared" si="324"/>
        <v>2639.56</v>
      </c>
    </row>
    <row r="4100" spans="1:22" x14ac:dyDescent="0.25">
      <c r="A4100" s="1" t="s">
        <v>3744</v>
      </c>
      <c r="B4100" t="s">
        <v>74</v>
      </c>
      <c r="C4100" t="s">
        <v>156</v>
      </c>
      <c r="D4100" t="s">
        <v>74</v>
      </c>
      <c r="E4100" t="s">
        <v>0</v>
      </c>
      <c r="F4100">
        <f t="shared" si="320"/>
        <v>7</v>
      </c>
      <c r="G4100" t="s">
        <v>3800</v>
      </c>
      <c r="H4100" t="s">
        <v>3782</v>
      </c>
      <c r="I4100" t="s">
        <v>3785</v>
      </c>
      <c r="J4100" t="s">
        <v>4397</v>
      </c>
      <c r="K4100" s="46">
        <v>0.25</v>
      </c>
      <c r="L4100" s="27">
        <v>0</v>
      </c>
      <c r="M4100" s="27">
        <v>3211.24</v>
      </c>
      <c r="N4100" s="27">
        <v>126.0200000000001</v>
      </c>
      <c r="O4100" s="70">
        <f t="shared" si="321"/>
        <v>3337.2599999999998</v>
      </c>
      <c r="P4100" s="76">
        <v>1.4452626803375375</v>
      </c>
      <c r="Q4100" s="66">
        <f t="shared" si="322"/>
        <v>182.13</v>
      </c>
      <c r="R4100" s="63">
        <v>1</v>
      </c>
      <c r="S4100" s="27">
        <v>0</v>
      </c>
      <c r="T4100" s="27">
        <v>3337.2599999999998</v>
      </c>
      <c r="U4100" s="64">
        <f t="shared" si="323"/>
        <v>182.13</v>
      </c>
      <c r="V4100" s="65">
        <f t="shared" si="324"/>
        <v>3519.39</v>
      </c>
    </row>
    <row r="4101" spans="1:22" x14ac:dyDescent="0.25">
      <c r="A4101" s="1" t="s">
        <v>3744</v>
      </c>
      <c r="B4101" t="s">
        <v>74</v>
      </c>
      <c r="C4101" t="s">
        <v>156</v>
      </c>
      <c r="D4101" t="s">
        <v>74</v>
      </c>
      <c r="E4101" t="s">
        <v>0</v>
      </c>
      <c r="F4101">
        <f t="shared" si="320"/>
        <v>7</v>
      </c>
      <c r="G4101" t="s">
        <v>3882</v>
      </c>
      <c r="H4101" t="s">
        <v>3782</v>
      </c>
      <c r="I4101" t="s">
        <v>3785</v>
      </c>
      <c r="J4101" t="s">
        <v>4397</v>
      </c>
      <c r="K4101" s="46">
        <v>0.55689999999999995</v>
      </c>
      <c r="L4101" s="27">
        <v>0</v>
      </c>
      <c r="M4101" s="27">
        <v>7153.36</v>
      </c>
      <c r="N4101" s="27">
        <v>280.73</v>
      </c>
      <c r="O4101" s="70">
        <f t="shared" si="321"/>
        <v>7434.09</v>
      </c>
      <c r="P4101" s="76">
        <v>1.4452626803375375</v>
      </c>
      <c r="Q4101" s="66">
        <f t="shared" si="322"/>
        <v>405.73</v>
      </c>
      <c r="R4101" s="63">
        <v>1</v>
      </c>
      <c r="S4101" s="27">
        <v>0</v>
      </c>
      <c r="T4101" s="27">
        <v>7434.09</v>
      </c>
      <c r="U4101" s="64">
        <f t="shared" si="323"/>
        <v>405.73</v>
      </c>
      <c r="V4101" s="65">
        <f t="shared" si="324"/>
        <v>7839.82</v>
      </c>
    </row>
    <row r="4102" spans="1:22" x14ac:dyDescent="0.25">
      <c r="A4102" s="1" t="s">
        <v>3744</v>
      </c>
      <c r="B4102" t="s">
        <v>74</v>
      </c>
      <c r="C4102" t="s">
        <v>1939</v>
      </c>
      <c r="D4102" t="s">
        <v>1940</v>
      </c>
      <c r="E4102" t="s">
        <v>3</v>
      </c>
      <c r="F4102">
        <f t="shared" si="320"/>
        <v>7</v>
      </c>
      <c r="G4102" t="s">
        <v>3778</v>
      </c>
      <c r="H4102" t="s">
        <v>3779</v>
      </c>
      <c r="I4102" t="s">
        <v>3780</v>
      </c>
      <c r="J4102" t="s">
        <v>4397</v>
      </c>
      <c r="K4102" s="46">
        <v>0.87019999999999997</v>
      </c>
      <c r="L4102" s="27">
        <v>0</v>
      </c>
      <c r="M4102" s="27">
        <v>789.31</v>
      </c>
      <c r="N4102" s="27">
        <v>0</v>
      </c>
      <c r="O4102" s="70">
        <f t="shared" si="321"/>
        <v>789.31</v>
      </c>
      <c r="P4102" s="76">
        <v>0</v>
      </c>
      <c r="Q4102" s="66">
        <f t="shared" si="322"/>
        <v>0</v>
      </c>
      <c r="R4102" s="63">
        <v>0</v>
      </c>
      <c r="S4102" s="27">
        <v>0</v>
      </c>
      <c r="T4102" s="27">
        <v>789.31</v>
      </c>
      <c r="U4102" s="64">
        <f t="shared" si="323"/>
        <v>0</v>
      </c>
      <c r="V4102" s="65">
        <f t="shared" si="324"/>
        <v>789.31</v>
      </c>
    </row>
    <row r="4103" spans="1:22" x14ac:dyDescent="0.25">
      <c r="A4103" s="1" t="s">
        <v>3744</v>
      </c>
      <c r="B4103" t="s">
        <v>74</v>
      </c>
      <c r="C4103" t="s">
        <v>1939</v>
      </c>
      <c r="D4103" t="s">
        <v>1940</v>
      </c>
      <c r="E4103" t="s">
        <v>3</v>
      </c>
      <c r="F4103">
        <f t="shared" si="320"/>
        <v>7</v>
      </c>
      <c r="G4103" t="s">
        <v>3902</v>
      </c>
      <c r="H4103" t="s">
        <v>3782</v>
      </c>
      <c r="I4103" t="s">
        <v>3783</v>
      </c>
      <c r="J4103" t="s">
        <v>4397</v>
      </c>
      <c r="K4103" s="46">
        <v>0.68400000000000005</v>
      </c>
      <c r="L4103" s="27">
        <v>0</v>
      </c>
      <c r="M4103" s="27">
        <v>620.41999999999996</v>
      </c>
      <c r="N4103" s="27">
        <v>0</v>
      </c>
      <c r="O4103" s="70">
        <f t="shared" si="321"/>
        <v>620.41999999999996</v>
      </c>
      <c r="P4103" s="76">
        <v>0</v>
      </c>
      <c r="Q4103" s="66">
        <f t="shared" si="322"/>
        <v>0</v>
      </c>
      <c r="R4103" s="63">
        <v>0</v>
      </c>
      <c r="S4103" s="27">
        <v>0</v>
      </c>
      <c r="T4103" s="27">
        <v>620.41999999999996</v>
      </c>
      <c r="U4103" s="64">
        <f t="shared" si="323"/>
        <v>0</v>
      </c>
      <c r="V4103" s="65">
        <f t="shared" si="324"/>
        <v>620.41999999999996</v>
      </c>
    </row>
    <row r="4104" spans="1:22" x14ac:dyDescent="0.25">
      <c r="A4104" s="1" t="s">
        <v>3744</v>
      </c>
      <c r="B4104" t="s">
        <v>74</v>
      </c>
      <c r="C4104" t="s">
        <v>1941</v>
      </c>
      <c r="D4104" t="s">
        <v>757</v>
      </c>
      <c r="E4104" t="s">
        <v>3</v>
      </c>
      <c r="F4104">
        <f t="shared" si="320"/>
        <v>7</v>
      </c>
      <c r="G4104" t="s">
        <v>3778</v>
      </c>
      <c r="H4104" t="s">
        <v>3779</v>
      </c>
      <c r="I4104" t="s">
        <v>3780</v>
      </c>
      <c r="J4104" t="s">
        <v>4397</v>
      </c>
      <c r="K4104" s="46">
        <v>0.9</v>
      </c>
      <c r="L4104" s="27">
        <v>0</v>
      </c>
      <c r="M4104" s="27">
        <v>603.9</v>
      </c>
      <c r="N4104" s="27">
        <v>0</v>
      </c>
      <c r="O4104" s="70">
        <f t="shared" si="321"/>
        <v>603.9</v>
      </c>
      <c r="P4104" s="76">
        <v>0</v>
      </c>
      <c r="Q4104" s="66">
        <f t="shared" si="322"/>
        <v>0</v>
      </c>
      <c r="R4104" s="63">
        <v>0</v>
      </c>
      <c r="S4104" s="27">
        <v>0</v>
      </c>
      <c r="T4104" s="27">
        <v>603.9</v>
      </c>
      <c r="U4104" s="64">
        <f t="shared" si="323"/>
        <v>0</v>
      </c>
      <c r="V4104" s="65">
        <f t="shared" si="324"/>
        <v>603.9</v>
      </c>
    </row>
    <row r="4105" spans="1:22" x14ac:dyDescent="0.25">
      <c r="A4105" s="1" t="s">
        <v>3744</v>
      </c>
      <c r="B4105" t="s">
        <v>74</v>
      </c>
      <c r="C4105" t="s">
        <v>1942</v>
      </c>
      <c r="D4105" t="s">
        <v>1943</v>
      </c>
      <c r="E4105" t="s">
        <v>3</v>
      </c>
      <c r="F4105">
        <f t="shared" si="320"/>
        <v>7</v>
      </c>
      <c r="G4105" t="s">
        <v>3778</v>
      </c>
      <c r="H4105" t="s">
        <v>3779</v>
      </c>
      <c r="I4105" t="s">
        <v>3780</v>
      </c>
      <c r="J4105" t="s">
        <v>4397</v>
      </c>
      <c r="K4105" s="46">
        <v>0.95079999999999998</v>
      </c>
      <c r="L4105" s="27">
        <v>0</v>
      </c>
      <c r="M4105" s="27">
        <v>673.33</v>
      </c>
      <c r="N4105" s="27">
        <v>1525.51</v>
      </c>
      <c r="O4105" s="70">
        <f t="shared" si="321"/>
        <v>2198.84</v>
      </c>
      <c r="P4105" s="76">
        <v>1.4452623380301635</v>
      </c>
      <c r="Q4105" s="66">
        <f t="shared" si="322"/>
        <v>2204.7600000000002</v>
      </c>
      <c r="R4105" s="63">
        <v>1</v>
      </c>
      <c r="S4105" s="27">
        <v>0</v>
      </c>
      <c r="T4105" s="27">
        <v>2198.84</v>
      </c>
      <c r="U4105" s="64">
        <f t="shared" si="323"/>
        <v>2204.7600000000002</v>
      </c>
      <c r="V4105" s="65">
        <f t="shared" si="324"/>
        <v>4403.6000000000004</v>
      </c>
    </row>
    <row r="4106" spans="1:22" x14ac:dyDescent="0.25">
      <c r="A4106" s="1" t="s">
        <v>3744</v>
      </c>
      <c r="B4106" t="s">
        <v>74</v>
      </c>
      <c r="C4106" t="s">
        <v>1942</v>
      </c>
      <c r="D4106" t="s">
        <v>1943</v>
      </c>
      <c r="E4106" t="s">
        <v>3</v>
      </c>
      <c r="F4106">
        <f t="shared" si="320"/>
        <v>7</v>
      </c>
      <c r="G4106" t="s">
        <v>3900</v>
      </c>
      <c r="H4106" t="s">
        <v>3779</v>
      </c>
      <c r="I4106" t="s">
        <v>3780</v>
      </c>
      <c r="J4106" t="s">
        <v>4397</v>
      </c>
      <c r="K4106" s="46">
        <v>1.2498</v>
      </c>
      <c r="L4106" s="27">
        <v>0</v>
      </c>
      <c r="M4106" s="27">
        <v>885.08</v>
      </c>
      <c r="N4106" s="27">
        <v>2005.24</v>
      </c>
      <c r="O4106" s="70">
        <f t="shared" si="321"/>
        <v>2890.32</v>
      </c>
      <c r="P4106" s="76">
        <v>1.4452623380301635</v>
      </c>
      <c r="Q4106" s="66">
        <f t="shared" si="322"/>
        <v>2898.1</v>
      </c>
      <c r="R4106" s="63">
        <v>1</v>
      </c>
      <c r="S4106" s="27">
        <v>0</v>
      </c>
      <c r="T4106" s="27">
        <v>2890.32</v>
      </c>
      <c r="U4106" s="64">
        <f t="shared" si="323"/>
        <v>2898.1</v>
      </c>
      <c r="V4106" s="65">
        <f t="shared" si="324"/>
        <v>5788.42</v>
      </c>
    </row>
    <row r="4107" spans="1:22" x14ac:dyDescent="0.25">
      <c r="A4107" s="1" t="s">
        <v>3744</v>
      </c>
      <c r="B4107" t="s">
        <v>74</v>
      </c>
      <c r="C4107" t="s">
        <v>1944</v>
      </c>
      <c r="D4107" t="s">
        <v>1290</v>
      </c>
      <c r="E4107" t="s">
        <v>3</v>
      </c>
      <c r="F4107">
        <f t="shared" si="320"/>
        <v>7</v>
      </c>
      <c r="G4107" t="s">
        <v>3778</v>
      </c>
      <c r="H4107" t="s">
        <v>3779</v>
      </c>
      <c r="I4107" t="s">
        <v>3780</v>
      </c>
      <c r="J4107" t="s">
        <v>4397</v>
      </c>
      <c r="K4107" s="46">
        <v>0.49209999999999998</v>
      </c>
      <c r="L4107" s="27">
        <v>0</v>
      </c>
      <c r="M4107" s="27">
        <v>26.55</v>
      </c>
      <c r="N4107" s="27">
        <v>0</v>
      </c>
      <c r="O4107" s="70">
        <f t="shared" si="321"/>
        <v>26.55</v>
      </c>
      <c r="P4107" s="76">
        <v>0</v>
      </c>
      <c r="Q4107" s="66">
        <f t="shared" si="322"/>
        <v>0</v>
      </c>
      <c r="R4107" s="63">
        <v>0</v>
      </c>
      <c r="S4107" s="27">
        <v>0</v>
      </c>
      <c r="T4107" s="27">
        <v>26.55</v>
      </c>
      <c r="U4107" s="64">
        <f t="shared" si="323"/>
        <v>0</v>
      </c>
      <c r="V4107" s="65">
        <f t="shared" si="324"/>
        <v>26.55</v>
      </c>
    </row>
    <row r="4108" spans="1:22" x14ac:dyDescent="0.25">
      <c r="A4108" s="1" t="s">
        <v>3744</v>
      </c>
      <c r="B4108" t="s">
        <v>74</v>
      </c>
      <c r="C4108" t="s">
        <v>1944</v>
      </c>
      <c r="D4108" t="s">
        <v>1290</v>
      </c>
      <c r="E4108" t="s">
        <v>3</v>
      </c>
      <c r="F4108">
        <f t="shared" si="320"/>
        <v>7</v>
      </c>
      <c r="G4108" t="s">
        <v>4324</v>
      </c>
      <c r="H4108" t="s">
        <v>3782</v>
      </c>
      <c r="I4108" t="s">
        <v>3783</v>
      </c>
      <c r="J4108" t="s">
        <v>4397</v>
      </c>
      <c r="K4108" s="46">
        <v>0.4279</v>
      </c>
      <c r="L4108" s="27">
        <v>0</v>
      </c>
      <c r="M4108" s="27">
        <v>23.09</v>
      </c>
      <c r="N4108" s="27">
        <v>0</v>
      </c>
      <c r="O4108" s="70">
        <f t="shared" si="321"/>
        <v>23.09</v>
      </c>
      <c r="P4108" s="76">
        <v>0</v>
      </c>
      <c r="Q4108" s="66">
        <f t="shared" si="322"/>
        <v>0</v>
      </c>
      <c r="R4108" s="63">
        <v>0</v>
      </c>
      <c r="S4108" s="27">
        <v>0</v>
      </c>
      <c r="T4108" s="27">
        <v>23.09</v>
      </c>
      <c r="U4108" s="64">
        <f t="shared" si="323"/>
        <v>0</v>
      </c>
      <c r="V4108" s="65">
        <f t="shared" si="324"/>
        <v>23.09</v>
      </c>
    </row>
    <row r="4109" spans="1:22" x14ac:dyDescent="0.25">
      <c r="A4109" s="1" t="s">
        <v>3744</v>
      </c>
      <c r="B4109" t="s">
        <v>74</v>
      </c>
      <c r="C4109" t="s">
        <v>1945</v>
      </c>
      <c r="D4109" t="s">
        <v>1946</v>
      </c>
      <c r="E4109" t="s">
        <v>3</v>
      </c>
      <c r="F4109">
        <f t="shared" si="320"/>
        <v>7</v>
      </c>
      <c r="G4109" t="s">
        <v>3778</v>
      </c>
      <c r="H4109" t="s">
        <v>3779</v>
      </c>
      <c r="I4109" t="s">
        <v>3780</v>
      </c>
      <c r="J4109" t="s">
        <v>4397</v>
      </c>
      <c r="K4109" s="46">
        <v>0.88239999999999996</v>
      </c>
      <c r="L4109" s="27">
        <v>0</v>
      </c>
      <c r="M4109" s="27">
        <v>284.70999999999998</v>
      </c>
      <c r="N4109" s="27">
        <v>0</v>
      </c>
      <c r="O4109" s="70">
        <f t="shared" si="321"/>
        <v>284.70999999999998</v>
      </c>
      <c r="P4109" s="76">
        <v>0</v>
      </c>
      <c r="Q4109" s="66">
        <f t="shared" si="322"/>
        <v>0</v>
      </c>
      <c r="R4109" s="63">
        <v>0</v>
      </c>
      <c r="S4109" s="27">
        <v>0</v>
      </c>
      <c r="T4109" s="27">
        <v>284.70999999999998</v>
      </c>
      <c r="U4109" s="64">
        <f t="shared" si="323"/>
        <v>0</v>
      </c>
      <c r="V4109" s="65">
        <f t="shared" si="324"/>
        <v>284.70999999999998</v>
      </c>
    </row>
    <row r="4110" spans="1:22" x14ac:dyDescent="0.25">
      <c r="A4110" s="1" t="s">
        <v>3744</v>
      </c>
      <c r="B4110" t="s">
        <v>74</v>
      </c>
      <c r="C4110" t="s">
        <v>1947</v>
      </c>
      <c r="D4110" t="s">
        <v>557</v>
      </c>
      <c r="E4110" t="s">
        <v>3</v>
      </c>
      <c r="F4110">
        <f t="shared" si="320"/>
        <v>7</v>
      </c>
      <c r="G4110" t="s">
        <v>3778</v>
      </c>
      <c r="H4110" t="s">
        <v>3779</v>
      </c>
      <c r="I4110" t="s">
        <v>3780</v>
      </c>
      <c r="J4110" t="s">
        <v>4397</v>
      </c>
      <c r="K4110" s="46">
        <v>0.87119999999999997</v>
      </c>
      <c r="L4110" s="27">
        <v>0.22</v>
      </c>
      <c r="M4110" s="27">
        <v>34.46</v>
      </c>
      <c r="N4110" s="27">
        <v>1.26</v>
      </c>
      <c r="O4110" s="70">
        <f t="shared" si="321"/>
        <v>35.94</v>
      </c>
      <c r="P4110" s="76">
        <v>1.4444444444444444</v>
      </c>
      <c r="Q4110" s="66">
        <f t="shared" si="322"/>
        <v>1.82</v>
      </c>
      <c r="R4110" s="63">
        <v>1</v>
      </c>
      <c r="S4110" s="27">
        <v>0</v>
      </c>
      <c r="T4110" s="27">
        <v>35.94</v>
      </c>
      <c r="U4110" s="64">
        <f t="shared" si="323"/>
        <v>1.82</v>
      </c>
      <c r="V4110" s="65">
        <f t="shared" si="324"/>
        <v>37.76</v>
      </c>
    </row>
    <row r="4111" spans="1:22" x14ac:dyDescent="0.25">
      <c r="A4111" s="1" t="s">
        <v>3744</v>
      </c>
      <c r="B4111" t="s">
        <v>74</v>
      </c>
      <c r="C4111" t="s">
        <v>1948</v>
      </c>
      <c r="D4111" t="s">
        <v>52</v>
      </c>
      <c r="E4111" t="s">
        <v>3</v>
      </c>
      <c r="F4111">
        <f t="shared" si="320"/>
        <v>7</v>
      </c>
      <c r="G4111" t="s">
        <v>3778</v>
      </c>
      <c r="H4111" t="s">
        <v>3779</v>
      </c>
      <c r="I4111" t="s">
        <v>3780</v>
      </c>
      <c r="J4111" t="s">
        <v>4397</v>
      </c>
      <c r="K4111" s="46">
        <v>0.9</v>
      </c>
      <c r="L4111" s="27">
        <v>112.2</v>
      </c>
      <c r="M4111" s="27">
        <v>937.18</v>
      </c>
      <c r="N4111" s="27">
        <v>719.6099999999999</v>
      </c>
      <c r="O4111" s="70">
        <f t="shared" si="321"/>
        <v>1768.9899999999998</v>
      </c>
      <c r="P4111" s="76">
        <v>1.4452689651338919</v>
      </c>
      <c r="Q4111" s="66">
        <f t="shared" si="322"/>
        <v>1040.03</v>
      </c>
      <c r="R4111" s="63">
        <v>1</v>
      </c>
      <c r="S4111" s="27">
        <v>0</v>
      </c>
      <c r="T4111" s="27">
        <v>1768.9899999999998</v>
      </c>
      <c r="U4111" s="64">
        <f t="shared" si="323"/>
        <v>1040.03</v>
      </c>
      <c r="V4111" s="65">
        <f t="shared" si="324"/>
        <v>2809.0199999999995</v>
      </c>
    </row>
    <row r="4112" spans="1:22" x14ac:dyDescent="0.25">
      <c r="A4112" s="1" t="s">
        <v>3744</v>
      </c>
      <c r="B4112" t="s">
        <v>74</v>
      </c>
      <c r="C4112" t="s">
        <v>1949</v>
      </c>
      <c r="D4112" t="s">
        <v>1950</v>
      </c>
      <c r="E4112" t="s">
        <v>3</v>
      </c>
      <c r="F4112">
        <f t="shared" si="320"/>
        <v>7</v>
      </c>
      <c r="G4112" t="s">
        <v>3778</v>
      </c>
      <c r="H4112" t="s">
        <v>3779</v>
      </c>
      <c r="I4112" t="s">
        <v>3780</v>
      </c>
      <c r="J4112" t="s">
        <v>4397</v>
      </c>
      <c r="K4112" s="46">
        <v>0.82069999999999999</v>
      </c>
      <c r="L4112" s="27">
        <v>0</v>
      </c>
      <c r="M4112" s="27">
        <v>0</v>
      </c>
      <c r="N4112" s="27">
        <v>0</v>
      </c>
      <c r="O4112" s="70">
        <f t="shared" si="321"/>
        <v>0</v>
      </c>
      <c r="P4112" s="76">
        <v>0</v>
      </c>
      <c r="Q4112" s="66">
        <f t="shared" si="322"/>
        <v>0</v>
      </c>
      <c r="R4112" s="63">
        <v>0</v>
      </c>
      <c r="S4112" s="27">
        <v>0</v>
      </c>
      <c r="T4112" s="27">
        <v>0</v>
      </c>
      <c r="U4112" s="64">
        <f t="shared" si="323"/>
        <v>0</v>
      </c>
      <c r="V4112" s="65">
        <f t="shared" si="324"/>
        <v>0</v>
      </c>
    </row>
    <row r="4113" spans="1:22" x14ac:dyDescent="0.25">
      <c r="A4113" s="1" t="s">
        <v>3744</v>
      </c>
      <c r="B4113" t="s">
        <v>74</v>
      </c>
      <c r="C4113" t="s">
        <v>2666</v>
      </c>
      <c r="D4113" t="s">
        <v>2667</v>
      </c>
      <c r="E4113" t="s">
        <v>1</v>
      </c>
      <c r="F4113">
        <f t="shared" si="320"/>
        <v>7</v>
      </c>
      <c r="G4113" t="s">
        <v>3778</v>
      </c>
      <c r="H4113" t="s">
        <v>3779</v>
      </c>
      <c r="I4113" t="s">
        <v>3780</v>
      </c>
      <c r="J4113" t="s">
        <v>4396</v>
      </c>
      <c r="K4113" s="46">
        <v>11.5318</v>
      </c>
      <c r="L4113" s="27">
        <v>0</v>
      </c>
      <c r="M4113" s="27">
        <v>68717.78</v>
      </c>
      <c r="N4113" s="27">
        <v>0</v>
      </c>
      <c r="O4113" s="70">
        <f t="shared" si="321"/>
        <v>68717.78</v>
      </c>
      <c r="P4113" s="76">
        <v>0</v>
      </c>
      <c r="Q4113" s="66">
        <f t="shared" si="322"/>
        <v>0</v>
      </c>
      <c r="R4113" s="63">
        <v>1</v>
      </c>
      <c r="S4113" s="27">
        <v>68717.78</v>
      </c>
      <c r="T4113" s="27">
        <v>0</v>
      </c>
      <c r="U4113" s="64">
        <f t="shared" si="323"/>
        <v>0</v>
      </c>
      <c r="V4113" s="65">
        <f t="shared" si="324"/>
        <v>68717.78</v>
      </c>
    </row>
    <row r="4114" spans="1:22" x14ac:dyDescent="0.25">
      <c r="A4114" s="1" t="s">
        <v>3744</v>
      </c>
      <c r="B4114" t="s">
        <v>74</v>
      </c>
      <c r="C4114" t="s">
        <v>2666</v>
      </c>
      <c r="D4114" t="s">
        <v>2667</v>
      </c>
      <c r="E4114" t="s">
        <v>1</v>
      </c>
      <c r="F4114">
        <f t="shared" si="320"/>
        <v>7</v>
      </c>
      <c r="G4114" t="s">
        <v>4138</v>
      </c>
      <c r="H4114" t="s">
        <v>3798</v>
      </c>
      <c r="I4114" t="s">
        <v>3785</v>
      </c>
      <c r="J4114" t="s">
        <v>4396</v>
      </c>
      <c r="K4114" s="46">
        <v>2.4881000000000002</v>
      </c>
      <c r="L4114" s="27">
        <v>0</v>
      </c>
      <c r="M4114" s="27">
        <v>21186.71</v>
      </c>
      <c r="N4114" s="27">
        <v>1158.1300000000001</v>
      </c>
      <c r="O4114" s="70">
        <f t="shared" si="321"/>
        <v>22344.84</v>
      </c>
      <c r="P4114" s="76">
        <v>1.4452636356591722</v>
      </c>
      <c r="Q4114" s="66">
        <f t="shared" si="322"/>
        <v>1673.8</v>
      </c>
      <c r="R4114" s="63">
        <v>1</v>
      </c>
      <c r="S4114" s="27">
        <v>22344.84</v>
      </c>
      <c r="T4114" s="27">
        <v>0</v>
      </c>
      <c r="U4114" s="64">
        <f t="shared" si="323"/>
        <v>1673.8</v>
      </c>
      <c r="V4114" s="65">
        <f t="shared" si="324"/>
        <v>24018.639999999999</v>
      </c>
    </row>
    <row r="4115" spans="1:22" x14ac:dyDescent="0.25">
      <c r="A4115" s="1" t="s">
        <v>3744</v>
      </c>
      <c r="B4115" t="s">
        <v>74</v>
      </c>
      <c r="C4115" t="s">
        <v>2666</v>
      </c>
      <c r="D4115" t="s">
        <v>2667</v>
      </c>
      <c r="E4115" t="s">
        <v>1</v>
      </c>
      <c r="F4115">
        <f t="shared" si="320"/>
        <v>7</v>
      </c>
      <c r="G4115" t="s">
        <v>4200</v>
      </c>
      <c r="H4115" t="s">
        <v>3798</v>
      </c>
      <c r="I4115" t="s">
        <v>3785</v>
      </c>
      <c r="J4115" t="s">
        <v>4396</v>
      </c>
      <c r="K4115" s="46">
        <v>1.3933</v>
      </c>
      <c r="L4115" s="27">
        <v>0</v>
      </c>
      <c r="M4115" s="27">
        <v>11864.25</v>
      </c>
      <c r="N4115" s="27">
        <v>648.53</v>
      </c>
      <c r="O4115" s="70">
        <f t="shared" si="321"/>
        <v>12512.78</v>
      </c>
      <c r="P4115" s="76">
        <v>1.4452636356591722</v>
      </c>
      <c r="Q4115" s="66">
        <f t="shared" si="322"/>
        <v>937.3</v>
      </c>
      <c r="R4115" s="63">
        <v>1</v>
      </c>
      <c r="S4115" s="27">
        <v>12512.78</v>
      </c>
      <c r="T4115" s="27">
        <v>0</v>
      </c>
      <c r="U4115" s="64">
        <f t="shared" si="323"/>
        <v>937.3</v>
      </c>
      <c r="V4115" s="65">
        <f t="shared" si="324"/>
        <v>13450.08</v>
      </c>
    </row>
    <row r="4116" spans="1:22" x14ac:dyDescent="0.25">
      <c r="A4116" s="1" t="s">
        <v>3744</v>
      </c>
      <c r="B4116" t="s">
        <v>74</v>
      </c>
      <c r="C4116" t="s">
        <v>2666</v>
      </c>
      <c r="D4116" t="s">
        <v>2667</v>
      </c>
      <c r="E4116" t="s">
        <v>1</v>
      </c>
      <c r="F4116">
        <f t="shared" si="320"/>
        <v>7</v>
      </c>
      <c r="G4116" t="s">
        <v>3787</v>
      </c>
      <c r="H4116" t="s">
        <v>3782</v>
      </c>
      <c r="I4116" t="s">
        <v>3785</v>
      </c>
      <c r="J4116" t="s">
        <v>4396</v>
      </c>
      <c r="K4116" s="46">
        <v>4.1315999999999997</v>
      </c>
      <c r="L4116" s="27">
        <v>0</v>
      </c>
      <c r="M4116" s="27">
        <v>24620.12</v>
      </c>
      <c r="N4116" s="27">
        <v>0</v>
      </c>
      <c r="O4116" s="70">
        <f t="shared" si="321"/>
        <v>24620.12</v>
      </c>
      <c r="P4116" s="76">
        <v>0</v>
      </c>
      <c r="Q4116" s="66">
        <f t="shared" si="322"/>
        <v>0</v>
      </c>
      <c r="R4116" s="63">
        <v>1</v>
      </c>
      <c r="S4116" s="27">
        <v>24620.12</v>
      </c>
      <c r="T4116" s="27">
        <v>0</v>
      </c>
      <c r="U4116" s="64">
        <f t="shared" si="323"/>
        <v>0</v>
      </c>
      <c r="V4116" s="65">
        <f t="shared" si="324"/>
        <v>24620.12</v>
      </c>
    </row>
    <row r="4117" spans="1:22" x14ac:dyDescent="0.25">
      <c r="A4117" s="1" t="s">
        <v>3744</v>
      </c>
      <c r="B4117" t="s">
        <v>74</v>
      </c>
      <c r="C4117" t="s">
        <v>2666</v>
      </c>
      <c r="D4117" t="s">
        <v>2667</v>
      </c>
      <c r="E4117" t="s">
        <v>1</v>
      </c>
      <c r="F4117">
        <f t="shared" si="320"/>
        <v>7</v>
      </c>
      <c r="G4117" t="s">
        <v>4201</v>
      </c>
      <c r="H4117" t="s">
        <v>3782</v>
      </c>
      <c r="I4117" t="s">
        <v>3785</v>
      </c>
      <c r="J4117" t="s">
        <v>4396</v>
      </c>
      <c r="K4117" s="46">
        <v>0.59719999999999995</v>
      </c>
      <c r="L4117" s="27">
        <v>0</v>
      </c>
      <c r="M4117" s="27">
        <v>3558.71</v>
      </c>
      <c r="N4117" s="27">
        <v>0</v>
      </c>
      <c r="O4117" s="70">
        <f t="shared" si="321"/>
        <v>3558.71</v>
      </c>
      <c r="P4117" s="76">
        <v>0</v>
      </c>
      <c r="Q4117" s="66">
        <f t="shared" si="322"/>
        <v>0</v>
      </c>
      <c r="R4117" s="63">
        <v>1</v>
      </c>
      <c r="S4117" s="27">
        <v>3558.71</v>
      </c>
      <c r="T4117" s="27">
        <v>0</v>
      </c>
      <c r="U4117" s="64">
        <f t="shared" si="323"/>
        <v>0</v>
      </c>
      <c r="V4117" s="65">
        <f t="shared" si="324"/>
        <v>3558.71</v>
      </c>
    </row>
    <row r="4118" spans="1:22" x14ac:dyDescent="0.25">
      <c r="A4118" s="1" t="s">
        <v>3744</v>
      </c>
      <c r="B4118" t="s">
        <v>74</v>
      </c>
      <c r="C4118" t="s">
        <v>2666</v>
      </c>
      <c r="D4118" t="s">
        <v>2667</v>
      </c>
      <c r="E4118" t="s">
        <v>1</v>
      </c>
      <c r="F4118">
        <f t="shared" si="320"/>
        <v>7</v>
      </c>
      <c r="G4118" t="s">
        <v>3909</v>
      </c>
      <c r="H4118" t="s">
        <v>3782</v>
      </c>
      <c r="I4118" t="s">
        <v>3783</v>
      </c>
      <c r="J4118" t="s">
        <v>4396</v>
      </c>
      <c r="K4118" s="46">
        <v>0.79620000000000002</v>
      </c>
      <c r="L4118" s="27">
        <v>0</v>
      </c>
      <c r="M4118" s="27">
        <v>4744.5300000000007</v>
      </c>
      <c r="N4118" s="27">
        <v>0</v>
      </c>
      <c r="O4118" s="70">
        <f t="shared" si="321"/>
        <v>4744.5300000000007</v>
      </c>
      <c r="P4118" s="76">
        <v>0</v>
      </c>
      <c r="Q4118" s="66">
        <f t="shared" si="322"/>
        <v>0</v>
      </c>
      <c r="R4118" s="63">
        <v>1</v>
      </c>
      <c r="S4118" s="27">
        <v>4744.5300000000007</v>
      </c>
      <c r="T4118" s="27">
        <v>0</v>
      </c>
      <c r="U4118" s="64">
        <f t="shared" si="323"/>
        <v>0</v>
      </c>
      <c r="V4118" s="65">
        <f t="shared" si="324"/>
        <v>4744.5300000000007</v>
      </c>
    </row>
    <row r="4119" spans="1:22" x14ac:dyDescent="0.25">
      <c r="A4119" s="1" t="s">
        <v>3744</v>
      </c>
      <c r="B4119" t="s">
        <v>74</v>
      </c>
      <c r="C4119" t="s">
        <v>3104</v>
      </c>
      <c r="D4119" t="s">
        <v>3105</v>
      </c>
      <c r="E4119" t="s">
        <v>2</v>
      </c>
      <c r="F4119">
        <f t="shared" si="320"/>
        <v>7</v>
      </c>
      <c r="G4119" t="s">
        <v>3778</v>
      </c>
      <c r="H4119" t="s">
        <v>3779</v>
      </c>
      <c r="I4119" t="s">
        <v>3780</v>
      </c>
      <c r="J4119" t="s">
        <v>4396</v>
      </c>
      <c r="K4119" s="46">
        <v>9</v>
      </c>
      <c r="L4119" s="27">
        <v>119.3</v>
      </c>
      <c r="M4119" s="27">
        <v>1243.76</v>
      </c>
      <c r="N4119" s="27">
        <v>7810.38</v>
      </c>
      <c r="O4119" s="70">
        <f t="shared" si="321"/>
        <v>9173.44</v>
      </c>
      <c r="P4119" s="76">
        <v>1.445263139553119</v>
      </c>
      <c r="Q4119" s="66">
        <f t="shared" si="322"/>
        <v>11288.05</v>
      </c>
      <c r="R4119" s="63">
        <v>1</v>
      </c>
      <c r="S4119" s="27">
        <v>9173.44</v>
      </c>
      <c r="T4119" s="27">
        <v>0</v>
      </c>
      <c r="U4119" s="64">
        <f t="shared" si="323"/>
        <v>11288.05</v>
      </c>
      <c r="V4119" s="65">
        <f t="shared" si="324"/>
        <v>20461.489999999998</v>
      </c>
    </row>
    <row r="4120" spans="1:22" x14ac:dyDescent="0.25">
      <c r="A4120" s="1" t="s">
        <v>3744</v>
      </c>
      <c r="B4120" t="s">
        <v>74</v>
      </c>
      <c r="C4120" t="s">
        <v>3104</v>
      </c>
      <c r="D4120" t="s">
        <v>3105</v>
      </c>
      <c r="E4120" t="s">
        <v>2</v>
      </c>
      <c r="F4120">
        <f t="shared" si="320"/>
        <v>7</v>
      </c>
      <c r="G4120" t="s">
        <v>3787</v>
      </c>
      <c r="H4120" t="s">
        <v>3782</v>
      </c>
      <c r="I4120" t="s">
        <v>3785</v>
      </c>
      <c r="J4120" t="s">
        <v>4396</v>
      </c>
      <c r="K4120" s="46">
        <v>0.90590000000000004</v>
      </c>
      <c r="L4120" s="27">
        <v>0</v>
      </c>
      <c r="M4120" s="27">
        <v>125.19</v>
      </c>
      <c r="N4120" s="27">
        <v>798.17</v>
      </c>
      <c r="O4120" s="70">
        <f t="shared" si="321"/>
        <v>923.3599999999999</v>
      </c>
      <c r="P4120" s="76">
        <v>1.445263139553119</v>
      </c>
      <c r="Q4120" s="66">
        <f t="shared" si="322"/>
        <v>1153.57</v>
      </c>
      <c r="R4120" s="63">
        <v>1</v>
      </c>
      <c r="S4120" s="27">
        <v>923.3599999999999</v>
      </c>
      <c r="T4120" s="27">
        <v>0</v>
      </c>
      <c r="U4120" s="64">
        <f t="shared" si="323"/>
        <v>1153.57</v>
      </c>
      <c r="V4120" s="65">
        <f t="shared" si="324"/>
        <v>2076.9299999999998</v>
      </c>
    </row>
    <row r="4121" spans="1:22" x14ac:dyDescent="0.25">
      <c r="A4121" s="1" t="s">
        <v>3745</v>
      </c>
      <c r="B4121" t="s">
        <v>75</v>
      </c>
      <c r="C4121" t="s">
        <v>157</v>
      </c>
      <c r="D4121" t="s">
        <v>75</v>
      </c>
      <c r="E4121" t="s">
        <v>0</v>
      </c>
      <c r="F4121">
        <f t="shared" si="320"/>
        <v>7</v>
      </c>
      <c r="G4121" t="s">
        <v>3778</v>
      </c>
      <c r="H4121" t="s">
        <v>3779</v>
      </c>
      <c r="I4121" t="s">
        <v>3780</v>
      </c>
      <c r="J4121" t="s">
        <v>4396</v>
      </c>
      <c r="K4121" s="46">
        <v>3.0438000000000001</v>
      </c>
      <c r="L4121" s="27">
        <v>427287.92</v>
      </c>
      <c r="M4121" s="27">
        <v>0</v>
      </c>
      <c r="N4121" s="27">
        <v>430854.30000000016</v>
      </c>
      <c r="O4121" s="70">
        <f t="shared" si="321"/>
        <v>858142.2200000002</v>
      </c>
      <c r="P4121" s="76">
        <v>1.4452627721250551</v>
      </c>
      <c r="Q4121" s="66">
        <f t="shared" si="322"/>
        <v>622697.68000000005</v>
      </c>
      <c r="R4121" s="63">
        <v>1</v>
      </c>
      <c r="S4121" s="27">
        <v>858142.22000000009</v>
      </c>
      <c r="T4121" s="27">
        <v>0</v>
      </c>
      <c r="U4121" s="64">
        <f t="shared" si="323"/>
        <v>622697.68000000005</v>
      </c>
      <c r="V4121" s="65">
        <f t="shared" si="324"/>
        <v>1480839.9000000001</v>
      </c>
    </row>
    <row r="4122" spans="1:22" x14ac:dyDescent="0.25">
      <c r="A4122" s="1" t="s">
        <v>3745</v>
      </c>
      <c r="B4122" t="s">
        <v>75</v>
      </c>
      <c r="C4122" t="s">
        <v>157</v>
      </c>
      <c r="D4122" t="s">
        <v>75</v>
      </c>
      <c r="E4122" t="s">
        <v>0</v>
      </c>
      <c r="F4122">
        <f t="shared" si="320"/>
        <v>7</v>
      </c>
      <c r="G4122" t="s">
        <v>3790</v>
      </c>
      <c r="H4122" t="s">
        <v>3782</v>
      </c>
      <c r="I4122" t="s">
        <v>3785</v>
      </c>
      <c r="J4122" t="s">
        <v>4397</v>
      </c>
      <c r="K4122" s="46">
        <v>0.36749999999999999</v>
      </c>
      <c r="L4122" s="27">
        <v>0</v>
      </c>
      <c r="M4122" s="27">
        <v>0</v>
      </c>
      <c r="N4122" s="27">
        <v>100329.19</v>
      </c>
      <c r="O4122" s="70">
        <f t="shared" si="321"/>
        <v>100329.19</v>
      </c>
      <c r="P4122" s="76">
        <v>1.4452627637662414</v>
      </c>
      <c r="Q4122" s="66">
        <f t="shared" si="322"/>
        <v>145002.04</v>
      </c>
      <c r="R4122" s="63">
        <v>1</v>
      </c>
      <c r="S4122" s="27">
        <v>0</v>
      </c>
      <c r="T4122" s="27">
        <v>100329.18999999999</v>
      </c>
      <c r="U4122" s="64">
        <f t="shared" si="323"/>
        <v>145002.04</v>
      </c>
      <c r="V4122" s="65">
        <f t="shared" si="324"/>
        <v>245331.22999999998</v>
      </c>
    </row>
    <row r="4123" spans="1:22" x14ac:dyDescent="0.25">
      <c r="A4123" s="1" t="s">
        <v>3745</v>
      </c>
      <c r="B4123" t="s">
        <v>75</v>
      </c>
      <c r="C4123" t="s">
        <v>157</v>
      </c>
      <c r="D4123" t="s">
        <v>75</v>
      </c>
      <c r="E4123" t="s">
        <v>0</v>
      </c>
      <c r="F4123">
        <f t="shared" si="320"/>
        <v>7</v>
      </c>
      <c r="G4123" t="s">
        <v>3803</v>
      </c>
      <c r="H4123" t="s">
        <v>3782</v>
      </c>
      <c r="I4123" t="s">
        <v>3785</v>
      </c>
      <c r="J4123" t="s">
        <v>4397</v>
      </c>
      <c r="K4123" s="46">
        <v>0.2505</v>
      </c>
      <c r="L4123" s="27">
        <v>0</v>
      </c>
      <c r="M4123" s="27">
        <v>0</v>
      </c>
      <c r="N4123" s="27">
        <v>75144.240000000005</v>
      </c>
      <c r="O4123" s="70">
        <f t="shared" si="321"/>
        <v>75144.240000000005</v>
      </c>
      <c r="P4123" s="76">
        <v>1.4452627637662414</v>
      </c>
      <c r="Q4123" s="66">
        <f t="shared" si="322"/>
        <v>108603.17</v>
      </c>
      <c r="R4123" s="63">
        <v>1</v>
      </c>
      <c r="S4123" s="27">
        <v>0</v>
      </c>
      <c r="T4123" s="27">
        <v>75144.240000000005</v>
      </c>
      <c r="U4123" s="64">
        <f t="shared" si="323"/>
        <v>108603.17</v>
      </c>
      <c r="V4123" s="65">
        <f t="shared" si="324"/>
        <v>183747.41</v>
      </c>
    </row>
    <row r="4124" spans="1:22" x14ac:dyDescent="0.25">
      <c r="A4124" s="1" t="s">
        <v>3745</v>
      </c>
      <c r="B4124" t="s">
        <v>75</v>
      </c>
      <c r="C4124" t="s">
        <v>157</v>
      </c>
      <c r="D4124" t="s">
        <v>75</v>
      </c>
      <c r="E4124" t="s">
        <v>0</v>
      </c>
      <c r="F4124">
        <f t="shared" si="320"/>
        <v>7</v>
      </c>
      <c r="G4124" t="s">
        <v>3799</v>
      </c>
      <c r="H4124" t="s">
        <v>3782</v>
      </c>
      <c r="I4124" t="s">
        <v>3785</v>
      </c>
      <c r="J4124" t="s">
        <v>4397</v>
      </c>
      <c r="K4124" s="46">
        <v>0.27710000000000001</v>
      </c>
      <c r="L4124" s="27">
        <v>0</v>
      </c>
      <c r="M4124" s="27">
        <v>0</v>
      </c>
      <c r="N4124" s="27">
        <v>75649.58</v>
      </c>
      <c r="O4124" s="70">
        <f t="shared" si="321"/>
        <v>75649.58</v>
      </c>
      <c r="P4124" s="76">
        <v>1.4452627637662414</v>
      </c>
      <c r="Q4124" s="66">
        <f t="shared" si="322"/>
        <v>109333.52</v>
      </c>
      <c r="R4124" s="63">
        <v>1</v>
      </c>
      <c r="S4124" s="27">
        <v>0</v>
      </c>
      <c r="T4124" s="27">
        <v>75649.58</v>
      </c>
      <c r="U4124" s="64">
        <f t="shared" si="323"/>
        <v>109333.52</v>
      </c>
      <c r="V4124" s="65">
        <f t="shared" si="324"/>
        <v>184983.1</v>
      </c>
    </row>
    <row r="4125" spans="1:22" x14ac:dyDescent="0.25">
      <c r="A4125" s="1" t="s">
        <v>3745</v>
      </c>
      <c r="B4125" t="s">
        <v>75</v>
      </c>
      <c r="C4125" t="s">
        <v>157</v>
      </c>
      <c r="D4125" t="s">
        <v>75</v>
      </c>
      <c r="E4125" t="s">
        <v>0</v>
      </c>
      <c r="F4125">
        <f t="shared" si="320"/>
        <v>7</v>
      </c>
      <c r="G4125" t="s">
        <v>3787</v>
      </c>
      <c r="H4125" t="s">
        <v>3782</v>
      </c>
      <c r="I4125" t="s">
        <v>3785</v>
      </c>
      <c r="J4125" t="s">
        <v>4397</v>
      </c>
      <c r="K4125" s="46">
        <v>0.41760000000000003</v>
      </c>
      <c r="L4125" s="27">
        <v>0</v>
      </c>
      <c r="M4125" s="27">
        <v>0</v>
      </c>
      <c r="N4125" s="27">
        <v>125270.39999999999</v>
      </c>
      <c r="O4125" s="70">
        <f t="shared" si="321"/>
        <v>125270.39999999999</v>
      </c>
      <c r="P4125" s="76">
        <v>1.4452627637662414</v>
      </c>
      <c r="Q4125" s="66">
        <f t="shared" si="322"/>
        <v>181048.64</v>
      </c>
      <c r="R4125" s="63">
        <v>1</v>
      </c>
      <c r="S4125" s="27">
        <v>0</v>
      </c>
      <c r="T4125" s="27">
        <v>125270.39999999998</v>
      </c>
      <c r="U4125" s="64">
        <f t="shared" si="323"/>
        <v>181048.64</v>
      </c>
      <c r="V4125" s="65">
        <f t="shared" si="324"/>
        <v>306319.03999999998</v>
      </c>
    </row>
    <row r="4126" spans="1:22" x14ac:dyDescent="0.25">
      <c r="A4126" s="1" t="s">
        <v>3745</v>
      </c>
      <c r="B4126" t="s">
        <v>75</v>
      </c>
      <c r="C4126" t="s">
        <v>1951</v>
      </c>
      <c r="D4126" t="s">
        <v>1952</v>
      </c>
      <c r="E4126" t="s">
        <v>3</v>
      </c>
      <c r="F4126">
        <f t="shared" si="320"/>
        <v>7</v>
      </c>
      <c r="G4126" t="s">
        <v>3778</v>
      </c>
      <c r="H4126" t="s">
        <v>3779</v>
      </c>
      <c r="I4126" t="s">
        <v>3780</v>
      </c>
      <c r="J4126" t="s">
        <v>4397</v>
      </c>
      <c r="K4126" s="46">
        <v>2.7422</v>
      </c>
      <c r="L4126" s="27">
        <v>0</v>
      </c>
      <c r="M4126" s="27">
        <v>0</v>
      </c>
      <c r="N4126" s="27">
        <v>0</v>
      </c>
      <c r="O4126" s="70">
        <f t="shared" si="321"/>
        <v>0</v>
      </c>
      <c r="P4126" s="76">
        <v>0</v>
      </c>
      <c r="Q4126" s="66">
        <f t="shared" si="322"/>
        <v>0</v>
      </c>
      <c r="R4126" s="63">
        <v>0</v>
      </c>
      <c r="S4126" s="27">
        <v>0</v>
      </c>
      <c r="T4126" s="27">
        <v>0</v>
      </c>
      <c r="U4126" s="64">
        <f t="shared" si="323"/>
        <v>0</v>
      </c>
      <c r="V4126" s="65">
        <f t="shared" si="324"/>
        <v>0</v>
      </c>
    </row>
    <row r="4127" spans="1:22" x14ac:dyDescent="0.25">
      <c r="A4127" s="1" t="s">
        <v>3745</v>
      </c>
      <c r="B4127" t="s">
        <v>75</v>
      </c>
      <c r="C4127" t="s">
        <v>1953</v>
      </c>
      <c r="D4127" t="s">
        <v>1954</v>
      </c>
      <c r="E4127" t="s">
        <v>3</v>
      </c>
      <c r="F4127">
        <f t="shared" si="320"/>
        <v>7</v>
      </c>
      <c r="G4127" t="s">
        <v>3778</v>
      </c>
      <c r="H4127" t="s">
        <v>3779</v>
      </c>
      <c r="I4127" t="s">
        <v>3780</v>
      </c>
      <c r="J4127" t="s">
        <v>4397</v>
      </c>
      <c r="K4127" s="46">
        <v>0.85040000000000004</v>
      </c>
      <c r="L4127" s="27">
        <v>17.73</v>
      </c>
      <c r="M4127" s="27">
        <v>236.07</v>
      </c>
      <c r="N4127" s="27">
        <v>221.57000000000002</v>
      </c>
      <c r="O4127" s="70">
        <f t="shared" si="321"/>
        <v>475.37</v>
      </c>
      <c r="P4127" s="76">
        <v>1.445256457750985</v>
      </c>
      <c r="Q4127" s="66">
        <f t="shared" si="322"/>
        <v>320.23</v>
      </c>
      <c r="R4127" s="63">
        <v>1</v>
      </c>
      <c r="S4127" s="27">
        <v>0</v>
      </c>
      <c r="T4127" s="27">
        <v>475.37</v>
      </c>
      <c r="U4127" s="64">
        <f t="shared" si="323"/>
        <v>320.23</v>
      </c>
      <c r="V4127" s="65">
        <f t="shared" si="324"/>
        <v>795.6</v>
      </c>
    </row>
    <row r="4128" spans="1:22" x14ac:dyDescent="0.25">
      <c r="A4128" s="1" t="s">
        <v>3745</v>
      </c>
      <c r="B4128" t="s">
        <v>75</v>
      </c>
      <c r="C4128" t="s">
        <v>1953</v>
      </c>
      <c r="D4128" t="s">
        <v>1954</v>
      </c>
      <c r="E4128" t="s">
        <v>3</v>
      </c>
      <c r="F4128">
        <f t="shared" si="320"/>
        <v>7</v>
      </c>
      <c r="G4128" t="s">
        <v>3784</v>
      </c>
      <c r="H4128" t="s">
        <v>3782</v>
      </c>
      <c r="I4128" t="s">
        <v>3785</v>
      </c>
      <c r="J4128" t="s">
        <v>4397</v>
      </c>
      <c r="K4128" s="46">
        <v>0.26779999999999998</v>
      </c>
      <c r="L4128" s="27">
        <v>0</v>
      </c>
      <c r="M4128" s="27">
        <v>74.34</v>
      </c>
      <c r="N4128" s="27">
        <v>75.36</v>
      </c>
      <c r="O4128" s="70">
        <f t="shared" si="321"/>
        <v>149.69999999999999</v>
      </c>
      <c r="P4128" s="76">
        <v>1.445256457750985</v>
      </c>
      <c r="Q4128" s="66">
        <f t="shared" si="322"/>
        <v>108.91</v>
      </c>
      <c r="R4128" s="63">
        <v>1</v>
      </c>
      <c r="S4128" s="27">
        <v>0</v>
      </c>
      <c r="T4128" s="27">
        <v>149.69999999999999</v>
      </c>
      <c r="U4128" s="64">
        <f t="shared" si="323"/>
        <v>108.91</v>
      </c>
      <c r="V4128" s="65">
        <f t="shared" si="324"/>
        <v>258.61</v>
      </c>
    </row>
    <row r="4129" spans="1:22" x14ac:dyDescent="0.25">
      <c r="A4129" s="1" t="s">
        <v>3745</v>
      </c>
      <c r="B4129" t="s">
        <v>75</v>
      </c>
      <c r="C4129" t="s">
        <v>1953</v>
      </c>
      <c r="D4129" t="s">
        <v>1954</v>
      </c>
      <c r="E4129" t="s">
        <v>3</v>
      </c>
      <c r="F4129">
        <f t="shared" si="320"/>
        <v>7</v>
      </c>
      <c r="G4129" t="s">
        <v>4084</v>
      </c>
      <c r="H4129" t="s">
        <v>3782</v>
      </c>
      <c r="I4129" t="s">
        <v>3783</v>
      </c>
      <c r="J4129" t="s">
        <v>4397</v>
      </c>
      <c r="K4129" s="46">
        <v>1.6073999999999999</v>
      </c>
      <c r="L4129" s="27">
        <v>452.32</v>
      </c>
      <c r="M4129" s="27">
        <v>446.21</v>
      </c>
      <c r="N4129" s="27">
        <v>0</v>
      </c>
      <c r="O4129" s="70">
        <f t="shared" si="321"/>
        <v>898.53</v>
      </c>
      <c r="P4129" s="76">
        <v>0</v>
      </c>
      <c r="Q4129" s="66">
        <f t="shared" si="322"/>
        <v>0</v>
      </c>
      <c r="R4129" s="63">
        <v>1</v>
      </c>
      <c r="S4129" s="27">
        <v>0</v>
      </c>
      <c r="T4129" s="27">
        <v>898.53</v>
      </c>
      <c r="U4129" s="64">
        <f t="shared" si="323"/>
        <v>0</v>
      </c>
      <c r="V4129" s="65">
        <f t="shared" si="324"/>
        <v>898.53</v>
      </c>
    </row>
    <row r="4130" spans="1:22" x14ac:dyDescent="0.25">
      <c r="A4130" s="1" t="s">
        <v>3745</v>
      </c>
      <c r="B4130" t="s">
        <v>75</v>
      </c>
      <c r="C4130" t="s">
        <v>1955</v>
      </c>
      <c r="D4130" t="s">
        <v>757</v>
      </c>
      <c r="E4130" t="s">
        <v>3</v>
      </c>
      <c r="F4130">
        <f t="shared" si="320"/>
        <v>7</v>
      </c>
      <c r="G4130" t="s">
        <v>3778</v>
      </c>
      <c r="H4130" t="s">
        <v>3779</v>
      </c>
      <c r="I4130" t="s">
        <v>3780</v>
      </c>
      <c r="J4130" t="s">
        <v>4397</v>
      </c>
      <c r="K4130" s="46">
        <v>0.89939999999999998</v>
      </c>
      <c r="L4130" s="27">
        <v>0</v>
      </c>
      <c r="M4130" s="27">
        <v>50.55</v>
      </c>
      <c r="N4130" s="27">
        <v>0</v>
      </c>
      <c r="O4130" s="70">
        <f t="shared" si="321"/>
        <v>50.55</v>
      </c>
      <c r="P4130" s="76">
        <v>0</v>
      </c>
      <c r="Q4130" s="66">
        <f t="shared" si="322"/>
        <v>0</v>
      </c>
      <c r="R4130" s="63">
        <v>0</v>
      </c>
      <c r="S4130" s="27">
        <v>0</v>
      </c>
      <c r="T4130" s="27">
        <v>50.55</v>
      </c>
      <c r="U4130" s="64">
        <f t="shared" si="323"/>
        <v>0</v>
      </c>
      <c r="V4130" s="65">
        <f t="shared" si="324"/>
        <v>50.55</v>
      </c>
    </row>
    <row r="4131" spans="1:22" x14ac:dyDescent="0.25">
      <c r="A4131" s="1" t="s">
        <v>3745</v>
      </c>
      <c r="B4131" t="s">
        <v>75</v>
      </c>
      <c r="C4131" t="s">
        <v>1955</v>
      </c>
      <c r="D4131" t="s">
        <v>757</v>
      </c>
      <c r="E4131" t="s">
        <v>3</v>
      </c>
      <c r="F4131">
        <f t="shared" si="320"/>
        <v>7</v>
      </c>
      <c r="G4131" t="s">
        <v>3902</v>
      </c>
      <c r="H4131" t="s">
        <v>3782</v>
      </c>
      <c r="I4131" t="s">
        <v>3783</v>
      </c>
      <c r="J4131" t="s">
        <v>4397</v>
      </c>
      <c r="K4131" s="46">
        <v>1.6424000000000001</v>
      </c>
      <c r="L4131" s="27">
        <v>0</v>
      </c>
      <c r="M4131" s="27">
        <v>92.3</v>
      </c>
      <c r="N4131" s="27">
        <v>0</v>
      </c>
      <c r="O4131" s="70">
        <f t="shared" si="321"/>
        <v>92.3</v>
      </c>
      <c r="P4131" s="76">
        <v>0</v>
      </c>
      <c r="Q4131" s="66">
        <f t="shared" si="322"/>
        <v>0</v>
      </c>
      <c r="R4131" s="63">
        <v>0</v>
      </c>
      <c r="S4131" s="27">
        <v>0</v>
      </c>
      <c r="T4131" s="27">
        <v>92.3</v>
      </c>
      <c r="U4131" s="64">
        <f t="shared" si="323"/>
        <v>0</v>
      </c>
      <c r="V4131" s="65">
        <f t="shared" si="324"/>
        <v>92.3</v>
      </c>
    </row>
    <row r="4132" spans="1:22" x14ac:dyDescent="0.25">
      <c r="A4132" s="1" t="s">
        <v>3745</v>
      </c>
      <c r="B4132" t="s">
        <v>75</v>
      </c>
      <c r="C4132" t="s">
        <v>1955</v>
      </c>
      <c r="D4132" t="s">
        <v>757</v>
      </c>
      <c r="E4132" t="s">
        <v>3</v>
      </c>
      <c r="F4132">
        <f t="shared" si="320"/>
        <v>7</v>
      </c>
      <c r="G4132" t="s">
        <v>3787</v>
      </c>
      <c r="H4132" t="s">
        <v>3782</v>
      </c>
      <c r="I4132" t="s">
        <v>3785</v>
      </c>
      <c r="J4132" t="s">
        <v>4397</v>
      </c>
      <c r="K4132" s="46">
        <v>1.4114</v>
      </c>
      <c r="L4132" s="27">
        <v>0</v>
      </c>
      <c r="M4132" s="27">
        <v>79.319999999999993</v>
      </c>
      <c r="N4132" s="27">
        <v>0</v>
      </c>
      <c r="O4132" s="70">
        <f t="shared" si="321"/>
        <v>79.319999999999993</v>
      </c>
      <c r="P4132" s="76">
        <v>0</v>
      </c>
      <c r="Q4132" s="66">
        <f t="shared" si="322"/>
        <v>0</v>
      </c>
      <c r="R4132" s="63">
        <v>0</v>
      </c>
      <c r="S4132" s="27">
        <v>0</v>
      </c>
      <c r="T4132" s="27">
        <v>79.319999999999993</v>
      </c>
      <c r="U4132" s="64">
        <f t="shared" si="323"/>
        <v>0</v>
      </c>
      <c r="V4132" s="65">
        <f t="shared" si="324"/>
        <v>79.319999999999993</v>
      </c>
    </row>
    <row r="4133" spans="1:22" x14ac:dyDescent="0.25">
      <c r="A4133" s="1" t="s">
        <v>3745</v>
      </c>
      <c r="B4133" t="s">
        <v>75</v>
      </c>
      <c r="C4133" t="s">
        <v>1955</v>
      </c>
      <c r="D4133" t="s">
        <v>757</v>
      </c>
      <c r="E4133" t="s">
        <v>3</v>
      </c>
      <c r="F4133">
        <f t="shared" si="320"/>
        <v>7</v>
      </c>
      <c r="G4133" t="s">
        <v>3788</v>
      </c>
      <c r="H4133" t="s">
        <v>3782</v>
      </c>
      <c r="I4133" t="s">
        <v>3785</v>
      </c>
      <c r="J4133" t="s">
        <v>4397</v>
      </c>
      <c r="K4133" s="46">
        <v>0.1176</v>
      </c>
      <c r="L4133" s="27">
        <v>0</v>
      </c>
      <c r="M4133" s="27">
        <v>6.61</v>
      </c>
      <c r="N4133" s="27">
        <v>0</v>
      </c>
      <c r="O4133" s="70">
        <f t="shared" si="321"/>
        <v>6.61</v>
      </c>
      <c r="P4133" s="76">
        <v>0</v>
      </c>
      <c r="Q4133" s="66">
        <f t="shared" si="322"/>
        <v>0</v>
      </c>
      <c r="R4133" s="63">
        <v>0</v>
      </c>
      <c r="S4133" s="27">
        <v>0</v>
      </c>
      <c r="T4133" s="27">
        <v>6.61</v>
      </c>
      <c r="U4133" s="64">
        <f t="shared" si="323"/>
        <v>0</v>
      </c>
      <c r="V4133" s="65">
        <f t="shared" si="324"/>
        <v>6.61</v>
      </c>
    </row>
    <row r="4134" spans="1:22" x14ac:dyDescent="0.25">
      <c r="A4134" s="1" t="s">
        <v>3745</v>
      </c>
      <c r="B4134" t="s">
        <v>75</v>
      </c>
      <c r="C4134" t="s">
        <v>1956</v>
      </c>
      <c r="D4134" t="s">
        <v>1957</v>
      </c>
      <c r="E4134" t="s">
        <v>3</v>
      </c>
      <c r="F4134">
        <f t="shared" si="320"/>
        <v>7</v>
      </c>
      <c r="G4134" t="s">
        <v>3778</v>
      </c>
      <c r="H4134" t="s">
        <v>3779</v>
      </c>
      <c r="I4134" t="s">
        <v>3780</v>
      </c>
      <c r="J4134" t="s">
        <v>4397</v>
      </c>
      <c r="K4134" s="46">
        <v>0.7913</v>
      </c>
      <c r="L4134" s="27">
        <v>0</v>
      </c>
      <c r="M4134" s="27">
        <v>0</v>
      </c>
      <c r="N4134" s="27">
        <v>0</v>
      </c>
      <c r="O4134" s="70">
        <f t="shared" si="321"/>
        <v>0</v>
      </c>
      <c r="P4134" s="76">
        <v>0</v>
      </c>
      <c r="Q4134" s="66">
        <f t="shared" si="322"/>
        <v>0</v>
      </c>
      <c r="R4134" s="63">
        <v>0</v>
      </c>
      <c r="S4134" s="27">
        <v>0</v>
      </c>
      <c r="T4134" s="27">
        <v>0</v>
      </c>
      <c r="U4134" s="64">
        <f t="shared" si="323"/>
        <v>0</v>
      </c>
      <c r="V4134" s="65">
        <f t="shared" si="324"/>
        <v>0</v>
      </c>
    </row>
    <row r="4135" spans="1:22" x14ac:dyDescent="0.25">
      <c r="A4135" s="1" t="s">
        <v>3745</v>
      </c>
      <c r="B4135" t="s">
        <v>75</v>
      </c>
      <c r="C4135" t="s">
        <v>1956</v>
      </c>
      <c r="D4135" t="s">
        <v>1957</v>
      </c>
      <c r="E4135" t="s">
        <v>3</v>
      </c>
      <c r="F4135">
        <f t="shared" si="320"/>
        <v>7</v>
      </c>
      <c r="G4135" t="s">
        <v>4067</v>
      </c>
      <c r="H4135" t="s">
        <v>3782</v>
      </c>
      <c r="I4135" t="s">
        <v>3785</v>
      </c>
      <c r="J4135" t="s">
        <v>4397</v>
      </c>
      <c r="K4135" s="46">
        <v>0.44690000000000002</v>
      </c>
      <c r="L4135" s="27">
        <v>0</v>
      </c>
      <c r="M4135" s="27">
        <v>0</v>
      </c>
      <c r="N4135" s="27">
        <v>0</v>
      </c>
      <c r="O4135" s="70">
        <f t="shared" si="321"/>
        <v>0</v>
      </c>
      <c r="P4135" s="76">
        <v>0</v>
      </c>
      <c r="Q4135" s="66">
        <f t="shared" si="322"/>
        <v>0</v>
      </c>
      <c r="R4135" s="63">
        <v>0</v>
      </c>
      <c r="S4135" s="27">
        <v>0</v>
      </c>
      <c r="T4135" s="27">
        <v>0</v>
      </c>
      <c r="U4135" s="64">
        <f t="shared" si="323"/>
        <v>0</v>
      </c>
      <c r="V4135" s="65">
        <f t="shared" si="324"/>
        <v>0</v>
      </c>
    </row>
    <row r="4136" spans="1:22" x14ac:dyDescent="0.25">
      <c r="A4136" s="1" t="s">
        <v>3745</v>
      </c>
      <c r="B4136" t="s">
        <v>75</v>
      </c>
      <c r="C4136" t="s">
        <v>1956</v>
      </c>
      <c r="D4136" t="s">
        <v>1957</v>
      </c>
      <c r="E4136" t="s">
        <v>3</v>
      </c>
      <c r="F4136">
        <f t="shared" si="320"/>
        <v>7</v>
      </c>
      <c r="G4136" t="s">
        <v>3902</v>
      </c>
      <c r="H4136" t="s">
        <v>3782</v>
      </c>
      <c r="I4136" t="s">
        <v>3783</v>
      </c>
      <c r="J4136" t="s">
        <v>4397</v>
      </c>
      <c r="K4136" s="46">
        <v>1.3406</v>
      </c>
      <c r="L4136" s="27">
        <v>0</v>
      </c>
      <c r="M4136" s="27">
        <v>0</v>
      </c>
      <c r="N4136" s="27">
        <v>0</v>
      </c>
      <c r="O4136" s="70">
        <f t="shared" si="321"/>
        <v>0</v>
      </c>
      <c r="P4136" s="76">
        <v>0</v>
      </c>
      <c r="Q4136" s="66">
        <f t="shared" si="322"/>
        <v>0</v>
      </c>
      <c r="R4136" s="63">
        <v>0</v>
      </c>
      <c r="S4136" s="27">
        <v>0</v>
      </c>
      <c r="T4136" s="27">
        <v>0</v>
      </c>
      <c r="U4136" s="64">
        <f t="shared" si="323"/>
        <v>0</v>
      </c>
      <c r="V4136" s="65">
        <f t="shared" si="324"/>
        <v>0</v>
      </c>
    </row>
    <row r="4137" spans="1:22" x14ac:dyDescent="0.25">
      <c r="A4137" s="1" t="s">
        <v>3745</v>
      </c>
      <c r="B4137" t="s">
        <v>75</v>
      </c>
      <c r="C4137" t="s">
        <v>1956</v>
      </c>
      <c r="D4137" t="s">
        <v>1957</v>
      </c>
      <c r="E4137" t="s">
        <v>3</v>
      </c>
      <c r="F4137">
        <f t="shared" si="320"/>
        <v>7</v>
      </c>
      <c r="G4137" t="s">
        <v>3784</v>
      </c>
      <c r="H4137" t="s">
        <v>3782</v>
      </c>
      <c r="I4137" t="s">
        <v>3785</v>
      </c>
      <c r="J4137" t="s">
        <v>4397</v>
      </c>
      <c r="K4137" s="46">
        <v>0.44690000000000002</v>
      </c>
      <c r="L4137" s="27">
        <v>0</v>
      </c>
      <c r="M4137" s="27">
        <v>0</v>
      </c>
      <c r="N4137" s="27">
        <v>0</v>
      </c>
      <c r="O4137" s="70">
        <f t="shared" si="321"/>
        <v>0</v>
      </c>
      <c r="P4137" s="76">
        <v>0</v>
      </c>
      <c r="Q4137" s="66">
        <f t="shared" si="322"/>
        <v>0</v>
      </c>
      <c r="R4137" s="63">
        <v>0</v>
      </c>
      <c r="S4137" s="27">
        <v>0</v>
      </c>
      <c r="T4137" s="27">
        <v>0</v>
      </c>
      <c r="U4137" s="64">
        <f t="shared" si="323"/>
        <v>0</v>
      </c>
      <c r="V4137" s="65">
        <f t="shared" si="324"/>
        <v>0</v>
      </c>
    </row>
    <row r="4138" spans="1:22" x14ac:dyDescent="0.25">
      <c r="A4138" s="1" t="s">
        <v>3745</v>
      </c>
      <c r="B4138" t="s">
        <v>75</v>
      </c>
      <c r="C4138" t="s">
        <v>1956</v>
      </c>
      <c r="D4138" t="s">
        <v>1957</v>
      </c>
      <c r="E4138" t="s">
        <v>3</v>
      </c>
      <c r="F4138">
        <f t="shared" si="320"/>
        <v>7</v>
      </c>
      <c r="G4138" t="s">
        <v>3787</v>
      </c>
      <c r="H4138" t="s">
        <v>3782</v>
      </c>
      <c r="I4138" t="s">
        <v>3785</v>
      </c>
      <c r="J4138" t="s">
        <v>4397</v>
      </c>
      <c r="K4138" s="46">
        <v>0.29039999999999999</v>
      </c>
      <c r="L4138" s="27">
        <v>0</v>
      </c>
      <c r="M4138" s="27">
        <v>0</v>
      </c>
      <c r="N4138" s="27">
        <v>0</v>
      </c>
      <c r="O4138" s="70">
        <f t="shared" si="321"/>
        <v>0</v>
      </c>
      <c r="P4138" s="76">
        <v>0</v>
      </c>
      <c r="Q4138" s="66">
        <f t="shared" si="322"/>
        <v>0</v>
      </c>
      <c r="R4138" s="63">
        <v>0</v>
      </c>
      <c r="S4138" s="27">
        <v>0</v>
      </c>
      <c r="T4138" s="27">
        <v>0</v>
      </c>
      <c r="U4138" s="64">
        <f t="shared" si="323"/>
        <v>0</v>
      </c>
      <c r="V4138" s="65">
        <f t="shared" si="324"/>
        <v>0</v>
      </c>
    </row>
    <row r="4139" spans="1:22" x14ac:dyDescent="0.25">
      <c r="A4139" s="1" t="s">
        <v>3745</v>
      </c>
      <c r="B4139" t="s">
        <v>75</v>
      </c>
      <c r="C4139" t="s">
        <v>1958</v>
      </c>
      <c r="D4139" t="s">
        <v>1959</v>
      </c>
      <c r="E4139" t="s">
        <v>3</v>
      </c>
      <c r="F4139">
        <f t="shared" si="320"/>
        <v>7</v>
      </c>
      <c r="G4139" t="s">
        <v>3778</v>
      </c>
      <c r="H4139" t="s">
        <v>3779</v>
      </c>
      <c r="I4139" t="s">
        <v>3780</v>
      </c>
      <c r="J4139" t="s">
        <v>4397</v>
      </c>
      <c r="K4139" s="46">
        <v>2.75</v>
      </c>
      <c r="L4139" s="27">
        <v>0</v>
      </c>
      <c r="M4139" s="27">
        <v>7996.31</v>
      </c>
      <c r="N4139" s="27">
        <v>0</v>
      </c>
      <c r="O4139" s="70">
        <f t="shared" si="321"/>
        <v>7996.31</v>
      </c>
      <c r="P4139" s="76">
        <v>0</v>
      </c>
      <c r="Q4139" s="66">
        <f t="shared" si="322"/>
        <v>0</v>
      </c>
      <c r="R4139" s="63">
        <v>0</v>
      </c>
      <c r="S4139" s="27">
        <v>0</v>
      </c>
      <c r="T4139" s="27">
        <v>7996.31</v>
      </c>
      <c r="U4139" s="64">
        <f t="shared" si="323"/>
        <v>0</v>
      </c>
      <c r="V4139" s="65">
        <f t="shared" si="324"/>
        <v>7996.31</v>
      </c>
    </row>
    <row r="4140" spans="1:22" x14ac:dyDescent="0.25">
      <c r="A4140" s="1" t="s">
        <v>3745</v>
      </c>
      <c r="B4140" t="s">
        <v>75</v>
      </c>
      <c r="C4140" t="s">
        <v>1960</v>
      </c>
      <c r="D4140" t="s">
        <v>1961</v>
      </c>
      <c r="E4140" t="s">
        <v>3</v>
      </c>
      <c r="F4140">
        <f t="shared" si="320"/>
        <v>7</v>
      </c>
      <c r="G4140" t="s">
        <v>3778</v>
      </c>
      <c r="H4140" t="s">
        <v>3779</v>
      </c>
      <c r="I4140" t="s">
        <v>3780</v>
      </c>
      <c r="J4140" t="s">
        <v>4397</v>
      </c>
      <c r="K4140" s="46">
        <v>0.89449999999999996</v>
      </c>
      <c r="L4140" s="27">
        <v>0</v>
      </c>
      <c r="M4140" s="27">
        <v>0</v>
      </c>
      <c r="N4140" s="27">
        <v>0</v>
      </c>
      <c r="O4140" s="70">
        <f t="shared" si="321"/>
        <v>0</v>
      </c>
      <c r="P4140" s="76">
        <v>0</v>
      </c>
      <c r="Q4140" s="66">
        <f t="shared" si="322"/>
        <v>0</v>
      </c>
      <c r="R4140" s="63">
        <v>1</v>
      </c>
      <c r="S4140" s="27">
        <v>0</v>
      </c>
      <c r="T4140" s="27">
        <v>0</v>
      </c>
      <c r="U4140" s="64">
        <f t="shared" si="323"/>
        <v>0</v>
      </c>
      <c r="V4140" s="65">
        <f t="shared" si="324"/>
        <v>0</v>
      </c>
    </row>
    <row r="4141" spans="1:22" x14ac:dyDescent="0.25">
      <c r="A4141" s="1" t="s">
        <v>3745</v>
      </c>
      <c r="B4141" t="s">
        <v>75</v>
      </c>
      <c r="C4141" t="s">
        <v>1960</v>
      </c>
      <c r="D4141" t="s">
        <v>1961</v>
      </c>
      <c r="E4141" t="s">
        <v>3</v>
      </c>
      <c r="F4141">
        <f t="shared" si="320"/>
        <v>7</v>
      </c>
      <c r="G4141" t="s">
        <v>4067</v>
      </c>
      <c r="H4141" t="s">
        <v>3782</v>
      </c>
      <c r="I4141" t="s">
        <v>3785</v>
      </c>
      <c r="J4141" t="s">
        <v>4397</v>
      </c>
      <c r="K4141" s="46">
        <v>0.44350000000000001</v>
      </c>
      <c r="L4141" s="27">
        <v>0</v>
      </c>
      <c r="M4141" s="27">
        <v>0</v>
      </c>
      <c r="N4141" s="27">
        <v>5396.91</v>
      </c>
      <c r="O4141" s="70">
        <f t="shared" si="321"/>
        <v>5396.91</v>
      </c>
      <c r="P4141" s="76">
        <v>1.4452621963308634</v>
      </c>
      <c r="Q4141" s="66">
        <f t="shared" si="322"/>
        <v>7799.95</v>
      </c>
      <c r="R4141" s="63">
        <v>1</v>
      </c>
      <c r="S4141" s="27">
        <v>0</v>
      </c>
      <c r="T4141" s="27">
        <v>5396.91</v>
      </c>
      <c r="U4141" s="64">
        <f t="shared" si="323"/>
        <v>7799.95</v>
      </c>
      <c r="V4141" s="65">
        <f t="shared" si="324"/>
        <v>13196.86</v>
      </c>
    </row>
    <row r="4142" spans="1:22" x14ac:dyDescent="0.25">
      <c r="A4142" s="1" t="s">
        <v>3745</v>
      </c>
      <c r="B4142" t="s">
        <v>75</v>
      </c>
      <c r="C4142" t="s">
        <v>1960</v>
      </c>
      <c r="D4142" t="s">
        <v>1961</v>
      </c>
      <c r="E4142" t="s">
        <v>3</v>
      </c>
      <c r="F4142">
        <f t="shared" si="320"/>
        <v>7</v>
      </c>
      <c r="G4142" t="s">
        <v>3902</v>
      </c>
      <c r="H4142" t="s">
        <v>3782</v>
      </c>
      <c r="I4142" t="s">
        <v>3783</v>
      </c>
      <c r="J4142" t="s">
        <v>4397</v>
      </c>
      <c r="K4142" s="46">
        <v>1.8532999999999999</v>
      </c>
      <c r="L4142" s="27">
        <v>0</v>
      </c>
      <c r="M4142" s="27">
        <v>0</v>
      </c>
      <c r="N4142" s="27">
        <v>0</v>
      </c>
      <c r="O4142" s="70">
        <f t="shared" si="321"/>
        <v>0</v>
      </c>
      <c r="P4142" s="76">
        <v>0</v>
      </c>
      <c r="Q4142" s="66">
        <f t="shared" si="322"/>
        <v>0</v>
      </c>
      <c r="R4142" s="63">
        <v>1</v>
      </c>
      <c r="S4142" s="27">
        <v>0</v>
      </c>
      <c r="T4142" s="27">
        <v>0</v>
      </c>
      <c r="U4142" s="64">
        <f t="shared" si="323"/>
        <v>0</v>
      </c>
      <c r="V4142" s="65">
        <f t="shared" si="324"/>
        <v>0</v>
      </c>
    </row>
    <row r="4143" spans="1:22" x14ac:dyDescent="0.25">
      <c r="A4143" s="1" t="s">
        <v>3745</v>
      </c>
      <c r="B4143" t="s">
        <v>75</v>
      </c>
      <c r="C4143" t="s">
        <v>1960</v>
      </c>
      <c r="D4143" t="s">
        <v>1961</v>
      </c>
      <c r="E4143" t="s">
        <v>3</v>
      </c>
      <c r="F4143">
        <f t="shared" si="320"/>
        <v>7</v>
      </c>
      <c r="G4143" t="s">
        <v>3872</v>
      </c>
      <c r="H4143" t="s">
        <v>3782</v>
      </c>
      <c r="I4143" t="s">
        <v>3785</v>
      </c>
      <c r="J4143" t="s">
        <v>4397</v>
      </c>
      <c r="K4143" s="46">
        <v>0.24379999999999999</v>
      </c>
      <c r="L4143" s="27">
        <v>0</v>
      </c>
      <c r="M4143" s="27">
        <v>0</v>
      </c>
      <c r="N4143" s="27">
        <v>0</v>
      </c>
      <c r="O4143" s="70">
        <f t="shared" si="321"/>
        <v>0</v>
      </c>
      <c r="P4143" s="76">
        <v>0</v>
      </c>
      <c r="Q4143" s="66">
        <f t="shared" si="322"/>
        <v>0</v>
      </c>
      <c r="R4143" s="63">
        <v>1</v>
      </c>
      <c r="S4143" s="27">
        <v>0</v>
      </c>
      <c r="T4143" s="27">
        <v>0</v>
      </c>
      <c r="U4143" s="64">
        <f t="shared" si="323"/>
        <v>0</v>
      </c>
      <c r="V4143" s="65">
        <f t="shared" si="324"/>
        <v>0</v>
      </c>
    </row>
    <row r="4144" spans="1:22" x14ac:dyDescent="0.25">
      <c r="A4144" s="1" t="s">
        <v>3745</v>
      </c>
      <c r="B4144" t="s">
        <v>75</v>
      </c>
      <c r="C4144" t="s">
        <v>1960</v>
      </c>
      <c r="D4144" t="s">
        <v>1961</v>
      </c>
      <c r="E4144" t="s">
        <v>3</v>
      </c>
      <c r="F4144">
        <f t="shared" si="320"/>
        <v>7</v>
      </c>
      <c r="G4144" t="s">
        <v>3788</v>
      </c>
      <c r="H4144" t="s">
        <v>3782</v>
      </c>
      <c r="I4144" t="s">
        <v>3785</v>
      </c>
      <c r="J4144" t="s">
        <v>4397</v>
      </c>
      <c r="K4144" s="46">
        <v>0.25</v>
      </c>
      <c r="L4144" s="27">
        <v>0</v>
      </c>
      <c r="M4144" s="27">
        <v>0</v>
      </c>
      <c r="N4144" s="27">
        <v>0</v>
      </c>
      <c r="O4144" s="70">
        <f t="shared" si="321"/>
        <v>0</v>
      </c>
      <c r="P4144" s="76">
        <v>0</v>
      </c>
      <c r="Q4144" s="66">
        <f t="shared" si="322"/>
        <v>0</v>
      </c>
      <c r="R4144" s="63">
        <v>1</v>
      </c>
      <c r="S4144" s="27">
        <v>0</v>
      </c>
      <c r="T4144" s="27">
        <v>0</v>
      </c>
      <c r="U4144" s="64">
        <f t="shared" si="323"/>
        <v>0</v>
      </c>
      <c r="V4144" s="65">
        <f t="shared" si="324"/>
        <v>0</v>
      </c>
    </row>
    <row r="4145" spans="1:22" x14ac:dyDescent="0.25">
      <c r="A4145" s="1" t="s">
        <v>3745</v>
      </c>
      <c r="B4145" t="s">
        <v>75</v>
      </c>
      <c r="C4145" t="s">
        <v>1960</v>
      </c>
      <c r="D4145" t="s">
        <v>1961</v>
      </c>
      <c r="E4145" t="s">
        <v>3</v>
      </c>
      <c r="F4145">
        <f t="shared" si="320"/>
        <v>7</v>
      </c>
      <c r="G4145" t="s">
        <v>3888</v>
      </c>
      <c r="H4145" t="s">
        <v>3782</v>
      </c>
      <c r="I4145" t="s">
        <v>3785</v>
      </c>
      <c r="J4145" t="s">
        <v>4397</v>
      </c>
      <c r="K4145" s="46">
        <v>0.92659999999999998</v>
      </c>
      <c r="L4145" s="27">
        <v>0</v>
      </c>
      <c r="M4145" s="27">
        <v>0</v>
      </c>
      <c r="N4145" s="27">
        <v>0</v>
      </c>
      <c r="O4145" s="70">
        <f t="shared" si="321"/>
        <v>0</v>
      </c>
      <c r="P4145" s="76">
        <v>0</v>
      </c>
      <c r="Q4145" s="66">
        <f t="shared" si="322"/>
        <v>0</v>
      </c>
      <c r="R4145" s="63">
        <v>1</v>
      </c>
      <c r="S4145" s="27">
        <v>0</v>
      </c>
      <c r="T4145" s="27">
        <v>0</v>
      </c>
      <c r="U4145" s="64">
        <f t="shared" si="323"/>
        <v>0</v>
      </c>
      <c r="V4145" s="65">
        <f t="shared" si="324"/>
        <v>0</v>
      </c>
    </row>
    <row r="4146" spans="1:22" x14ac:dyDescent="0.25">
      <c r="A4146" s="1" t="s">
        <v>3745</v>
      </c>
      <c r="B4146" t="s">
        <v>75</v>
      </c>
      <c r="C4146" t="s">
        <v>1962</v>
      </c>
      <c r="D4146" t="s">
        <v>1640</v>
      </c>
      <c r="E4146" t="s">
        <v>3</v>
      </c>
      <c r="F4146">
        <f t="shared" si="320"/>
        <v>7</v>
      </c>
      <c r="G4146" t="s">
        <v>3778</v>
      </c>
      <c r="H4146" t="s">
        <v>3779</v>
      </c>
      <c r="I4146" t="s">
        <v>3780</v>
      </c>
      <c r="J4146" t="s">
        <v>4397</v>
      </c>
      <c r="K4146" s="46">
        <v>3.4914999999999998</v>
      </c>
      <c r="L4146" s="27">
        <v>67585.3</v>
      </c>
      <c r="M4146" s="27">
        <v>0</v>
      </c>
      <c r="N4146" s="27">
        <v>229517.29</v>
      </c>
      <c r="O4146" s="70">
        <f t="shared" si="321"/>
        <v>297102.59000000003</v>
      </c>
      <c r="P4146" s="76">
        <v>1.4452627609503217</v>
      </c>
      <c r="Q4146" s="66">
        <f t="shared" si="322"/>
        <v>331712.78999999998</v>
      </c>
      <c r="R4146" s="63">
        <v>1</v>
      </c>
      <c r="S4146" s="27">
        <v>0</v>
      </c>
      <c r="T4146" s="27">
        <v>297102.59000000003</v>
      </c>
      <c r="U4146" s="64">
        <f t="shared" si="323"/>
        <v>331712.78999999998</v>
      </c>
      <c r="V4146" s="65">
        <f t="shared" si="324"/>
        <v>628815.38</v>
      </c>
    </row>
    <row r="4147" spans="1:22" x14ac:dyDescent="0.25">
      <c r="A4147" s="1" t="s">
        <v>3745</v>
      </c>
      <c r="B4147" t="s">
        <v>75</v>
      </c>
      <c r="C4147" t="s">
        <v>1962</v>
      </c>
      <c r="D4147" t="s">
        <v>1640</v>
      </c>
      <c r="E4147" t="s">
        <v>3</v>
      </c>
      <c r="F4147">
        <f t="shared" si="320"/>
        <v>7</v>
      </c>
      <c r="G4147" t="s">
        <v>3971</v>
      </c>
      <c r="H4147" t="s">
        <v>3782</v>
      </c>
      <c r="I4147" t="s">
        <v>3785</v>
      </c>
      <c r="J4147" t="s">
        <v>4397</v>
      </c>
      <c r="K4147" s="46">
        <v>0.38</v>
      </c>
      <c r="L4147" s="27">
        <v>0</v>
      </c>
      <c r="M4147" s="27">
        <v>0</v>
      </c>
      <c r="N4147" s="27">
        <v>31980.27</v>
      </c>
      <c r="O4147" s="70">
        <f t="shared" si="321"/>
        <v>31980.27</v>
      </c>
      <c r="P4147" s="76">
        <v>1.4452627609503217</v>
      </c>
      <c r="Q4147" s="66">
        <f t="shared" si="322"/>
        <v>46219.89</v>
      </c>
      <c r="R4147" s="63">
        <v>1</v>
      </c>
      <c r="S4147" s="27">
        <v>0</v>
      </c>
      <c r="T4147" s="27">
        <v>31980.27</v>
      </c>
      <c r="U4147" s="64">
        <f t="shared" si="323"/>
        <v>46219.89</v>
      </c>
      <c r="V4147" s="65">
        <f t="shared" si="324"/>
        <v>78200.160000000003</v>
      </c>
    </row>
    <row r="4148" spans="1:22" x14ac:dyDescent="0.25">
      <c r="A4148" s="1" t="s">
        <v>3745</v>
      </c>
      <c r="B4148" t="s">
        <v>75</v>
      </c>
      <c r="C4148" t="s">
        <v>1962</v>
      </c>
      <c r="D4148" t="s">
        <v>1640</v>
      </c>
      <c r="E4148" t="s">
        <v>3</v>
      </c>
      <c r="F4148">
        <f t="shared" si="320"/>
        <v>7</v>
      </c>
      <c r="G4148" t="s">
        <v>4086</v>
      </c>
      <c r="H4148" t="s">
        <v>3782</v>
      </c>
      <c r="I4148" t="s">
        <v>3783</v>
      </c>
      <c r="J4148" t="s">
        <v>4397</v>
      </c>
      <c r="K4148" s="46">
        <v>0.98850000000000005</v>
      </c>
      <c r="L4148" s="27">
        <v>87410.79</v>
      </c>
      <c r="M4148" s="27">
        <v>0</v>
      </c>
      <c r="N4148" s="27">
        <v>1.0000000005675247E-2</v>
      </c>
      <c r="O4148" s="70">
        <f t="shared" si="321"/>
        <v>87410.8</v>
      </c>
      <c r="P4148" s="76">
        <v>1.4452627609503217</v>
      </c>
      <c r="Q4148" s="66">
        <f t="shared" si="322"/>
        <v>0.01</v>
      </c>
      <c r="R4148" s="63">
        <v>1</v>
      </c>
      <c r="S4148" s="27">
        <v>0</v>
      </c>
      <c r="T4148" s="27">
        <v>87410.8</v>
      </c>
      <c r="U4148" s="64">
        <f t="shared" si="323"/>
        <v>0.01</v>
      </c>
      <c r="V4148" s="65">
        <f t="shared" si="324"/>
        <v>87410.81</v>
      </c>
    </row>
    <row r="4149" spans="1:22" x14ac:dyDescent="0.25">
      <c r="A4149" s="1" t="s">
        <v>3745</v>
      </c>
      <c r="B4149" t="s">
        <v>75</v>
      </c>
      <c r="C4149" t="s">
        <v>1963</v>
      </c>
      <c r="D4149" t="s">
        <v>1964</v>
      </c>
      <c r="E4149" t="s">
        <v>3</v>
      </c>
      <c r="F4149">
        <f t="shared" si="320"/>
        <v>7</v>
      </c>
      <c r="G4149" t="s">
        <v>3778</v>
      </c>
      <c r="H4149" t="s">
        <v>3779</v>
      </c>
      <c r="I4149" t="s">
        <v>3780</v>
      </c>
      <c r="J4149" t="s">
        <v>4397</v>
      </c>
      <c r="K4149" s="46">
        <v>0.88770000000000004</v>
      </c>
      <c r="L4149" s="27">
        <v>268.93</v>
      </c>
      <c r="M4149" s="27">
        <v>206.79</v>
      </c>
      <c r="N4149" s="27">
        <v>2421.84</v>
      </c>
      <c r="O4149" s="70">
        <f t="shared" si="321"/>
        <v>2897.5600000000004</v>
      </c>
      <c r="P4149" s="76">
        <v>1.4452633813228715</v>
      </c>
      <c r="Q4149" s="66">
        <f t="shared" si="322"/>
        <v>3500.2</v>
      </c>
      <c r="R4149" s="63">
        <v>1</v>
      </c>
      <c r="S4149" s="27">
        <v>0</v>
      </c>
      <c r="T4149" s="27">
        <v>2897.5600000000004</v>
      </c>
      <c r="U4149" s="64">
        <f t="shared" si="323"/>
        <v>3500.2</v>
      </c>
      <c r="V4149" s="65">
        <f t="shared" si="324"/>
        <v>6397.76</v>
      </c>
    </row>
    <row r="4150" spans="1:22" x14ac:dyDescent="0.25">
      <c r="A4150" s="1" t="s">
        <v>3745</v>
      </c>
      <c r="B4150" t="s">
        <v>75</v>
      </c>
      <c r="C4150" t="s">
        <v>1963</v>
      </c>
      <c r="D4150" t="s">
        <v>1964</v>
      </c>
      <c r="E4150" t="s">
        <v>3</v>
      </c>
      <c r="F4150">
        <f t="shared" si="320"/>
        <v>7</v>
      </c>
      <c r="G4150" t="s">
        <v>3902</v>
      </c>
      <c r="H4150" t="s">
        <v>3782</v>
      </c>
      <c r="I4150" t="s">
        <v>3783</v>
      </c>
      <c r="J4150" t="s">
        <v>4397</v>
      </c>
      <c r="K4150" s="46">
        <v>0.5</v>
      </c>
      <c r="L4150" s="27">
        <v>1739.53</v>
      </c>
      <c r="M4150" s="27">
        <v>116.48</v>
      </c>
      <c r="N4150" s="27">
        <v>5.6843418860808015E-14</v>
      </c>
      <c r="O4150" s="70">
        <f t="shared" si="321"/>
        <v>1856.01</v>
      </c>
      <c r="P4150" s="76">
        <v>1.4452633813228715</v>
      </c>
      <c r="Q4150" s="66">
        <f t="shared" si="322"/>
        <v>0</v>
      </c>
      <c r="R4150" s="63">
        <v>1</v>
      </c>
      <c r="S4150" s="27">
        <v>0</v>
      </c>
      <c r="T4150" s="27">
        <v>1856.01</v>
      </c>
      <c r="U4150" s="64">
        <f t="shared" si="323"/>
        <v>0</v>
      </c>
      <c r="V4150" s="65">
        <f t="shared" si="324"/>
        <v>1856.01</v>
      </c>
    </row>
    <row r="4151" spans="1:22" x14ac:dyDescent="0.25">
      <c r="A4151" s="1" t="s">
        <v>3745</v>
      </c>
      <c r="B4151" t="s">
        <v>75</v>
      </c>
      <c r="C4151" t="s">
        <v>1963</v>
      </c>
      <c r="D4151" t="s">
        <v>1964</v>
      </c>
      <c r="E4151" t="s">
        <v>3</v>
      </c>
      <c r="F4151">
        <f t="shared" si="320"/>
        <v>7</v>
      </c>
      <c r="G4151" t="s">
        <v>3903</v>
      </c>
      <c r="H4151" t="s">
        <v>3782</v>
      </c>
      <c r="I4151" t="s">
        <v>3783</v>
      </c>
      <c r="J4151" t="s">
        <v>4397</v>
      </c>
      <c r="K4151" s="46">
        <v>0.99360000000000004</v>
      </c>
      <c r="L4151" s="27">
        <v>3456.79</v>
      </c>
      <c r="M4151" s="27">
        <v>231.46</v>
      </c>
      <c r="N4151" s="27">
        <v>0</v>
      </c>
      <c r="O4151" s="70">
        <f t="shared" si="321"/>
        <v>3688.25</v>
      </c>
      <c r="P4151" s="76">
        <v>0</v>
      </c>
      <c r="Q4151" s="66">
        <f t="shared" si="322"/>
        <v>0</v>
      </c>
      <c r="R4151" s="63">
        <v>1</v>
      </c>
      <c r="S4151" s="27">
        <v>0</v>
      </c>
      <c r="T4151" s="27">
        <v>3688.25</v>
      </c>
      <c r="U4151" s="64">
        <f t="shared" si="323"/>
        <v>0</v>
      </c>
      <c r="V4151" s="65">
        <f t="shared" si="324"/>
        <v>3688.25</v>
      </c>
    </row>
    <row r="4152" spans="1:22" x14ac:dyDescent="0.25">
      <c r="A4152" s="1" t="s">
        <v>3745</v>
      </c>
      <c r="B4152" t="s">
        <v>75</v>
      </c>
      <c r="C4152" t="s">
        <v>1963</v>
      </c>
      <c r="D4152" t="s">
        <v>1964</v>
      </c>
      <c r="E4152" t="s">
        <v>3</v>
      </c>
      <c r="F4152">
        <f t="shared" si="320"/>
        <v>7</v>
      </c>
      <c r="G4152" t="s">
        <v>3784</v>
      </c>
      <c r="H4152" t="s">
        <v>3782</v>
      </c>
      <c r="I4152" t="s">
        <v>3785</v>
      </c>
      <c r="J4152" t="s">
        <v>4397</v>
      </c>
      <c r="K4152" s="46">
        <v>0.43269999999999997</v>
      </c>
      <c r="L4152" s="27">
        <v>0</v>
      </c>
      <c r="M4152" s="27">
        <v>100.8</v>
      </c>
      <c r="N4152" s="27">
        <v>1293.0999999999999</v>
      </c>
      <c r="O4152" s="70">
        <f t="shared" si="321"/>
        <v>1393.8999999999999</v>
      </c>
      <c r="P4152" s="76">
        <v>1.4452633813228715</v>
      </c>
      <c r="Q4152" s="66">
        <f t="shared" si="322"/>
        <v>1868.87</v>
      </c>
      <c r="R4152" s="63">
        <v>1</v>
      </c>
      <c r="S4152" s="27">
        <v>0</v>
      </c>
      <c r="T4152" s="27">
        <v>1393.8999999999999</v>
      </c>
      <c r="U4152" s="64">
        <f t="shared" si="323"/>
        <v>1868.87</v>
      </c>
      <c r="V4152" s="65">
        <f t="shared" si="324"/>
        <v>3262.7699999999995</v>
      </c>
    </row>
    <row r="4153" spans="1:22" x14ac:dyDescent="0.25">
      <c r="A4153" s="1" t="s">
        <v>3745</v>
      </c>
      <c r="B4153" t="s">
        <v>75</v>
      </c>
      <c r="C4153" t="s">
        <v>1963</v>
      </c>
      <c r="D4153" t="s">
        <v>1964</v>
      </c>
      <c r="E4153" t="s">
        <v>3</v>
      </c>
      <c r="F4153">
        <f t="shared" si="320"/>
        <v>7</v>
      </c>
      <c r="G4153" t="s">
        <v>3787</v>
      </c>
      <c r="H4153" t="s">
        <v>3782</v>
      </c>
      <c r="I4153" t="s">
        <v>3785</v>
      </c>
      <c r="J4153" t="s">
        <v>4397</v>
      </c>
      <c r="K4153" s="46">
        <v>1.5</v>
      </c>
      <c r="L4153" s="27">
        <v>0</v>
      </c>
      <c r="M4153" s="27">
        <v>349.43</v>
      </c>
      <c r="N4153" s="27">
        <v>4482.68</v>
      </c>
      <c r="O4153" s="70">
        <f t="shared" si="321"/>
        <v>4832.1100000000006</v>
      </c>
      <c r="P4153" s="76">
        <v>1.4452633813228715</v>
      </c>
      <c r="Q4153" s="66">
        <f t="shared" si="322"/>
        <v>6478.65</v>
      </c>
      <c r="R4153" s="63">
        <v>1</v>
      </c>
      <c r="S4153" s="27">
        <v>0</v>
      </c>
      <c r="T4153" s="27">
        <v>4832.1100000000006</v>
      </c>
      <c r="U4153" s="64">
        <f t="shared" si="323"/>
        <v>6478.65</v>
      </c>
      <c r="V4153" s="65">
        <f t="shared" si="324"/>
        <v>11310.76</v>
      </c>
    </row>
    <row r="4154" spans="1:22" x14ac:dyDescent="0.25">
      <c r="A4154" s="1" t="s">
        <v>3745</v>
      </c>
      <c r="B4154" t="s">
        <v>75</v>
      </c>
      <c r="C4154" t="s">
        <v>1965</v>
      </c>
      <c r="D4154" t="s">
        <v>687</v>
      </c>
      <c r="E4154" t="s">
        <v>3</v>
      </c>
      <c r="F4154">
        <f t="shared" si="320"/>
        <v>7</v>
      </c>
      <c r="G4154" t="s">
        <v>3778</v>
      </c>
      <c r="H4154" t="s">
        <v>3779</v>
      </c>
      <c r="I4154" t="s">
        <v>3780</v>
      </c>
      <c r="J4154" t="s">
        <v>4397</v>
      </c>
      <c r="K4154" s="46">
        <v>0.97389999999999999</v>
      </c>
      <c r="L4154" s="27">
        <v>0</v>
      </c>
      <c r="M4154" s="27">
        <v>1904.86</v>
      </c>
      <c r="N4154" s="27">
        <v>11996.06</v>
      </c>
      <c r="O4154" s="70">
        <f t="shared" si="321"/>
        <v>13900.92</v>
      </c>
      <c r="P4154" s="76">
        <v>1.4452628539511645</v>
      </c>
      <c r="Q4154" s="66">
        <f t="shared" si="322"/>
        <v>17337.46</v>
      </c>
      <c r="R4154" s="63">
        <v>1</v>
      </c>
      <c r="S4154" s="27">
        <v>0</v>
      </c>
      <c r="T4154" s="27">
        <v>13900.92</v>
      </c>
      <c r="U4154" s="64">
        <f t="shared" si="323"/>
        <v>17337.46</v>
      </c>
      <c r="V4154" s="65">
        <f t="shared" si="324"/>
        <v>31238.379999999997</v>
      </c>
    </row>
    <row r="4155" spans="1:22" x14ac:dyDescent="0.25">
      <c r="A4155" s="1" t="s">
        <v>3745</v>
      </c>
      <c r="B4155" t="s">
        <v>75</v>
      </c>
      <c r="C4155" t="s">
        <v>1965</v>
      </c>
      <c r="D4155" t="s">
        <v>687</v>
      </c>
      <c r="E4155" t="s">
        <v>3</v>
      </c>
      <c r="F4155">
        <f t="shared" si="320"/>
        <v>7</v>
      </c>
      <c r="G4155" t="s">
        <v>3936</v>
      </c>
      <c r="H4155" t="s">
        <v>3782</v>
      </c>
      <c r="I4155" t="s">
        <v>3783</v>
      </c>
      <c r="J4155" t="s">
        <v>4397</v>
      </c>
      <c r="K4155" s="46">
        <v>1</v>
      </c>
      <c r="L4155" s="27">
        <v>14342.52</v>
      </c>
      <c r="M4155" s="27">
        <v>1955.91</v>
      </c>
      <c r="N4155" s="27">
        <v>0</v>
      </c>
      <c r="O4155" s="70">
        <f t="shared" si="321"/>
        <v>16298.43</v>
      </c>
      <c r="P4155" s="76">
        <v>0</v>
      </c>
      <c r="Q4155" s="66">
        <f t="shared" si="322"/>
        <v>0</v>
      </c>
      <c r="R4155" s="63">
        <v>1</v>
      </c>
      <c r="S4155" s="27">
        <v>0</v>
      </c>
      <c r="T4155" s="27">
        <v>16298.43</v>
      </c>
      <c r="U4155" s="64">
        <f t="shared" si="323"/>
        <v>0</v>
      </c>
      <c r="V4155" s="65">
        <f t="shared" si="324"/>
        <v>16298.43</v>
      </c>
    </row>
    <row r="4156" spans="1:22" x14ac:dyDescent="0.25">
      <c r="A4156" s="1" t="s">
        <v>3745</v>
      </c>
      <c r="B4156" t="s">
        <v>75</v>
      </c>
      <c r="C4156" t="s">
        <v>1965</v>
      </c>
      <c r="D4156" t="s">
        <v>687</v>
      </c>
      <c r="E4156" t="s">
        <v>3</v>
      </c>
      <c r="F4156">
        <f t="shared" si="320"/>
        <v>7</v>
      </c>
      <c r="G4156" t="s">
        <v>3909</v>
      </c>
      <c r="H4156" t="s">
        <v>3782</v>
      </c>
      <c r="I4156" t="s">
        <v>3783</v>
      </c>
      <c r="J4156" t="s">
        <v>4397</v>
      </c>
      <c r="K4156" s="46">
        <v>0.74660000000000004</v>
      </c>
      <c r="L4156" s="27">
        <v>10708.13</v>
      </c>
      <c r="M4156" s="27">
        <v>1460.28</v>
      </c>
      <c r="N4156" s="27">
        <v>0</v>
      </c>
      <c r="O4156" s="70">
        <f t="shared" si="321"/>
        <v>12168.41</v>
      </c>
      <c r="P4156" s="76">
        <v>0</v>
      </c>
      <c r="Q4156" s="66">
        <f t="shared" si="322"/>
        <v>0</v>
      </c>
      <c r="R4156" s="63">
        <v>1</v>
      </c>
      <c r="S4156" s="27">
        <v>0</v>
      </c>
      <c r="T4156" s="27">
        <v>12168.41</v>
      </c>
      <c r="U4156" s="64">
        <f t="shared" si="323"/>
        <v>0</v>
      </c>
      <c r="V4156" s="65">
        <f t="shared" si="324"/>
        <v>12168.41</v>
      </c>
    </row>
    <row r="4157" spans="1:22" x14ac:dyDescent="0.25">
      <c r="A4157" s="1" t="s">
        <v>3745</v>
      </c>
      <c r="B4157" t="s">
        <v>75</v>
      </c>
      <c r="C4157" t="s">
        <v>1965</v>
      </c>
      <c r="D4157" t="s">
        <v>687</v>
      </c>
      <c r="E4157" t="s">
        <v>3</v>
      </c>
      <c r="F4157">
        <f t="shared" si="320"/>
        <v>7</v>
      </c>
      <c r="G4157" t="s">
        <v>3784</v>
      </c>
      <c r="H4157" t="s">
        <v>3782</v>
      </c>
      <c r="I4157" t="s">
        <v>3785</v>
      </c>
      <c r="J4157" t="s">
        <v>4397</v>
      </c>
      <c r="K4157" s="46">
        <v>0.24879999999999999</v>
      </c>
      <c r="L4157" s="27">
        <v>0</v>
      </c>
      <c r="M4157" s="27">
        <v>486.63</v>
      </c>
      <c r="N4157" s="27">
        <v>3064.61</v>
      </c>
      <c r="O4157" s="70">
        <f t="shared" si="321"/>
        <v>3551.2400000000002</v>
      </c>
      <c r="P4157" s="76">
        <v>1.4452628539511645</v>
      </c>
      <c r="Q4157" s="66">
        <f t="shared" si="322"/>
        <v>4429.17</v>
      </c>
      <c r="R4157" s="63">
        <v>1</v>
      </c>
      <c r="S4157" s="27">
        <v>0</v>
      </c>
      <c r="T4157" s="27">
        <v>3551.24</v>
      </c>
      <c r="U4157" s="64">
        <f t="shared" si="323"/>
        <v>4429.17</v>
      </c>
      <c r="V4157" s="65">
        <f t="shared" si="324"/>
        <v>7980.41</v>
      </c>
    </row>
    <row r="4158" spans="1:22" x14ac:dyDescent="0.25">
      <c r="A4158" s="1" t="s">
        <v>3745</v>
      </c>
      <c r="B4158" t="s">
        <v>75</v>
      </c>
      <c r="C4158" t="s">
        <v>1965</v>
      </c>
      <c r="D4158" t="s">
        <v>687</v>
      </c>
      <c r="E4158" t="s">
        <v>3</v>
      </c>
      <c r="F4158">
        <f t="shared" si="320"/>
        <v>7</v>
      </c>
      <c r="G4158" t="s">
        <v>3787</v>
      </c>
      <c r="H4158" t="s">
        <v>3782</v>
      </c>
      <c r="I4158" t="s">
        <v>3785</v>
      </c>
      <c r="J4158" t="s">
        <v>4397</v>
      </c>
      <c r="K4158" s="46">
        <v>1.9910000000000001</v>
      </c>
      <c r="L4158" s="27">
        <v>0</v>
      </c>
      <c r="M4158" s="27">
        <v>3894.21</v>
      </c>
      <c r="N4158" s="27">
        <v>24524.240000000002</v>
      </c>
      <c r="O4158" s="70">
        <f t="shared" si="321"/>
        <v>28418.45</v>
      </c>
      <c r="P4158" s="76">
        <v>1.4452628539511645</v>
      </c>
      <c r="Q4158" s="66">
        <f t="shared" si="322"/>
        <v>35443.97</v>
      </c>
      <c r="R4158" s="63">
        <v>1</v>
      </c>
      <c r="S4158" s="27">
        <v>0</v>
      </c>
      <c r="T4158" s="27">
        <v>28418.45</v>
      </c>
      <c r="U4158" s="64">
        <f t="shared" si="323"/>
        <v>35443.97</v>
      </c>
      <c r="V4158" s="65">
        <f t="shared" si="324"/>
        <v>63862.42</v>
      </c>
    </row>
    <row r="4159" spans="1:22" x14ac:dyDescent="0.25">
      <c r="A4159" s="1" t="s">
        <v>3745</v>
      </c>
      <c r="B4159" t="s">
        <v>75</v>
      </c>
      <c r="C4159" t="s">
        <v>1966</v>
      </c>
      <c r="D4159" t="s">
        <v>1967</v>
      </c>
      <c r="E4159" t="s">
        <v>3</v>
      </c>
      <c r="F4159">
        <f t="shared" si="320"/>
        <v>7</v>
      </c>
      <c r="G4159" t="s">
        <v>3778</v>
      </c>
      <c r="H4159" t="s">
        <v>3779</v>
      </c>
      <c r="I4159" t="s">
        <v>3780</v>
      </c>
      <c r="J4159" t="s">
        <v>4397</v>
      </c>
      <c r="K4159" s="46">
        <v>0.91679999999999995</v>
      </c>
      <c r="L4159" s="27">
        <v>0</v>
      </c>
      <c r="M4159" s="27">
        <v>582.72</v>
      </c>
      <c r="N4159" s="27">
        <v>0</v>
      </c>
      <c r="O4159" s="70">
        <f t="shared" si="321"/>
        <v>582.72</v>
      </c>
      <c r="P4159" s="76">
        <v>0</v>
      </c>
      <c r="Q4159" s="66">
        <f t="shared" si="322"/>
        <v>0</v>
      </c>
      <c r="R4159" s="63">
        <v>0</v>
      </c>
      <c r="S4159" s="27">
        <v>0</v>
      </c>
      <c r="T4159" s="27">
        <v>582.72</v>
      </c>
      <c r="U4159" s="64">
        <f t="shared" si="323"/>
        <v>0</v>
      </c>
      <c r="V4159" s="65">
        <f t="shared" si="324"/>
        <v>582.72</v>
      </c>
    </row>
    <row r="4160" spans="1:22" x14ac:dyDescent="0.25">
      <c r="A4160" s="1" t="s">
        <v>3745</v>
      </c>
      <c r="B4160" t="s">
        <v>75</v>
      </c>
      <c r="C4160" t="s">
        <v>1966</v>
      </c>
      <c r="D4160" t="s">
        <v>1967</v>
      </c>
      <c r="E4160" t="s">
        <v>3</v>
      </c>
      <c r="F4160">
        <f t="shared" si="320"/>
        <v>7</v>
      </c>
      <c r="G4160" t="s">
        <v>3799</v>
      </c>
      <c r="H4160" t="s">
        <v>3782</v>
      </c>
      <c r="I4160" t="s">
        <v>3785</v>
      </c>
      <c r="J4160" t="s">
        <v>4397</v>
      </c>
      <c r="K4160" s="46">
        <v>0.48559999999999998</v>
      </c>
      <c r="L4160" s="27">
        <v>0</v>
      </c>
      <c r="M4160" s="27">
        <v>308.64999999999998</v>
      </c>
      <c r="N4160" s="27">
        <v>0</v>
      </c>
      <c r="O4160" s="70">
        <f t="shared" si="321"/>
        <v>308.64999999999998</v>
      </c>
      <c r="P4160" s="76">
        <v>0</v>
      </c>
      <c r="Q4160" s="66">
        <f t="shared" si="322"/>
        <v>0</v>
      </c>
      <c r="R4160" s="63">
        <v>0</v>
      </c>
      <c r="S4160" s="27">
        <v>0</v>
      </c>
      <c r="T4160" s="27">
        <v>308.64999999999998</v>
      </c>
      <c r="U4160" s="64">
        <f t="shared" si="323"/>
        <v>0</v>
      </c>
      <c r="V4160" s="65">
        <f t="shared" si="324"/>
        <v>308.64999999999998</v>
      </c>
    </row>
    <row r="4161" spans="1:22" x14ac:dyDescent="0.25">
      <c r="A4161" s="1" t="s">
        <v>3745</v>
      </c>
      <c r="B4161" t="s">
        <v>75</v>
      </c>
      <c r="C4161" t="s">
        <v>1966</v>
      </c>
      <c r="D4161" t="s">
        <v>1967</v>
      </c>
      <c r="E4161" t="s">
        <v>3</v>
      </c>
      <c r="F4161">
        <f t="shared" si="320"/>
        <v>7</v>
      </c>
      <c r="G4161" t="s">
        <v>3971</v>
      </c>
      <c r="H4161" t="s">
        <v>3782</v>
      </c>
      <c r="I4161" t="s">
        <v>3785</v>
      </c>
      <c r="J4161" t="s">
        <v>4397</v>
      </c>
      <c r="K4161" s="46">
        <v>0.38840000000000002</v>
      </c>
      <c r="L4161" s="27">
        <v>0</v>
      </c>
      <c r="M4161" s="27">
        <v>246.87</v>
      </c>
      <c r="N4161" s="27">
        <v>0</v>
      </c>
      <c r="O4161" s="70">
        <f t="shared" si="321"/>
        <v>246.87</v>
      </c>
      <c r="P4161" s="76">
        <v>0</v>
      </c>
      <c r="Q4161" s="66">
        <f t="shared" si="322"/>
        <v>0</v>
      </c>
      <c r="R4161" s="63">
        <v>0</v>
      </c>
      <c r="S4161" s="27">
        <v>0</v>
      </c>
      <c r="T4161" s="27">
        <v>246.87</v>
      </c>
      <c r="U4161" s="64">
        <f t="shared" si="323"/>
        <v>0</v>
      </c>
      <c r="V4161" s="65">
        <f t="shared" si="324"/>
        <v>246.87</v>
      </c>
    </row>
    <row r="4162" spans="1:22" x14ac:dyDescent="0.25">
      <c r="A4162" s="1" t="s">
        <v>3745</v>
      </c>
      <c r="B4162" t="s">
        <v>75</v>
      </c>
      <c r="C4162" t="s">
        <v>1966</v>
      </c>
      <c r="D4162" t="s">
        <v>1967</v>
      </c>
      <c r="E4162" t="s">
        <v>3</v>
      </c>
      <c r="F4162">
        <f t="shared" ref="F4162:F4225" si="325">LEN(C4162)</f>
        <v>7</v>
      </c>
      <c r="G4162" t="s">
        <v>3796</v>
      </c>
      <c r="H4162" t="s">
        <v>3782</v>
      </c>
      <c r="I4162" t="s">
        <v>3783</v>
      </c>
      <c r="J4162" t="s">
        <v>4397</v>
      </c>
      <c r="K4162" s="46">
        <v>0.65139999999999998</v>
      </c>
      <c r="L4162" s="27">
        <v>0</v>
      </c>
      <c r="M4162" s="27">
        <v>414.03</v>
      </c>
      <c r="N4162" s="27">
        <v>0</v>
      </c>
      <c r="O4162" s="70">
        <f t="shared" ref="O4162:O4225" si="326">SUM(L4162:N4162)</f>
        <v>414.03</v>
      </c>
      <c r="P4162" s="76">
        <v>0</v>
      </c>
      <c r="Q4162" s="66">
        <f t="shared" ref="Q4162:Q4225" si="327">ROUND(P4162*N4162,2)</f>
        <v>0</v>
      </c>
      <c r="R4162" s="63">
        <v>0</v>
      </c>
      <c r="S4162" s="27">
        <v>0</v>
      </c>
      <c r="T4162" s="27">
        <v>414.03</v>
      </c>
      <c r="U4162" s="64">
        <f t="shared" ref="U4162:U4225" si="328">ROUND(SUM(L4162,M4162,N4162,Q4162,-S4162,-T4162), 2)</f>
        <v>0</v>
      </c>
      <c r="V4162" s="65">
        <f t="shared" ref="V4162:V4225" si="329">SUM(S4162,T4162,U4162)</f>
        <v>414.03</v>
      </c>
    </row>
    <row r="4163" spans="1:22" x14ac:dyDescent="0.25">
      <c r="A4163" s="1" t="s">
        <v>3745</v>
      </c>
      <c r="B4163" t="s">
        <v>75</v>
      </c>
      <c r="C4163" t="s">
        <v>1966</v>
      </c>
      <c r="D4163" t="s">
        <v>1967</v>
      </c>
      <c r="E4163" t="s">
        <v>3</v>
      </c>
      <c r="F4163">
        <f t="shared" si="325"/>
        <v>7</v>
      </c>
      <c r="G4163" t="s">
        <v>3787</v>
      </c>
      <c r="H4163" t="s">
        <v>3782</v>
      </c>
      <c r="I4163" t="s">
        <v>3785</v>
      </c>
      <c r="J4163" t="s">
        <v>4397</v>
      </c>
      <c r="K4163" s="46">
        <v>0.48609999999999998</v>
      </c>
      <c r="L4163" s="27">
        <v>0</v>
      </c>
      <c r="M4163" s="27">
        <v>308.97000000000003</v>
      </c>
      <c r="N4163" s="27">
        <v>0</v>
      </c>
      <c r="O4163" s="70">
        <f t="shared" si="326"/>
        <v>308.97000000000003</v>
      </c>
      <c r="P4163" s="76">
        <v>0</v>
      </c>
      <c r="Q4163" s="66">
        <f t="shared" si="327"/>
        <v>0</v>
      </c>
      <c r="R4163" s="63">
        <v>0</v>
      </c>
      <c r="S4163" s="27">
        <v>0</v>
      </c>
      <c r="T4163" s="27">
        <v>308.97000000000003</v>
      </c>
      <c r="U4163" s="64">
        <f t="shared" si="328"/>
        <v>0</v>
      </c>
      <c r="V4163" s="65">
        <f t="shared" si="329"/>
        <v>308.97000000000003</v>
      </c>
    </row>
    <row r="4164" spans="1:22" x14ac:dyDescent="0.25">
      <c r="A4164" s="1" t="s">
        <v>3745</v>
      </c>
      <c r="B4164" t="s">
        <v>75</v>
      </c>
      <c r="C4164" t="s">
        <v>1966</v>
      </c>
      <c r="D4164" t="s">
        <v>1967</v>
      </c>
      <c r="E4164" t="s">
        <v>3</v>
      </c>
      <c r="F4164">
        <f t="shared" si="325"/>
        <v>7</v>
      </c>
      <c r="G4164" t="s">
        <v>4087</v>
      </c>
      <c r="H4164" t="s">
        <v>3782</v>
      </c>
      <c r="I4164" t="s">
        <v>3785</v>
      </c>
      <c r="J4164" t="s">
        <v>4397</v>
      </c>
      <c r="K4164" s="46">
        <v>9.69E-2</v>
      </c>
      <c r="L4164" s="27">
        <v>0</v>
      </c>
      <c r="M4164" s="27">
        <v>61.59</v>
      </c>
      <c r="N4164" s="27">
        <v>0</v>
      </c>
      <c r="O4164" s="70">
        <f t="shared" si="326"/>
        <v>61.59</v>
      </c>
      <c r="P4164" s="76">
        <v>0</v>
      </c>
      <c r="Q4164" s="66">
        <f t="shared" si="327"/>
        <v>0</v>
      </c>
      <c r="R4164" s="63">
        <v>0</v>
      </c>
      <c r="S4164" s="27">
        <v>0</v>
      </c>
      <c r="T4164" s="27">
        <v>61.59</v>
      </c>
      <c r="U4164" s="64">
        <f t="shared" si="328"/>
        <v>0</v>
      </c>
      <c r="V4164" s="65">
        <f t="shared" si="329"/>
        <v>61.59</v>
      </c>
    </row>
    <row r="4165" spans="1:22" x14ac:dyDescent="0.25">
      <c r="A4165" s="1" t="s">
        <v>3745</v>
      </c>
      <c r="B4165" t="s">
        <v>75</v>
      </c>
      <c r="C4165" t="s">
        <v>1968</v>
      </c>
      <c r="D4165" t="s">
        <v>1969</v>
      </c>
      <c r="E4165" t="s">
        <v>3</v>
      </c>
      <c r="F4165">
        <f t="shared" si="325"/>
        <v>7</v>
      </c>
      <c r="G4165" t="s">
        <v>3778</v>
      </c>
      <c r="H4165" t="s">
        <v>3779</v>
      </c>
      <c r="I4165" t="s">
        <v>3780</v>
      </c>
      <c r="J4165" t="s">
        <v>4397</v>
      </c>
      <c r="K4165" s="46">
        <v>0.95350000000000001</v>
      </c>
      <c r="L4165" s="27">
        <v>0</v>
      </c>
      <c r="M4165" s="27">
        <v>191.65</v>
      </c>
      <c r="N4165" s="27">
        <v>0</v>
      </c>
      <c r="O4165" s="70">
        <f t="shared" si="326"/>
        <v>191.65</v>
      </c>
      <c r="P4165" s="76">
        <v>0</v>
      </c>
      <c r="Q4165" s="66">
        <f t="shared" si="327"/>
        <v>0</v>
      </c>
      <c r="R4165" s="63">
        <v>0</v>
      </c>
      <c r="S4165" s="27">
        <v>0</v>
      </c>
      <c r="T4165" s="27">
        <v>191.65</v>
      </c>
      <c r="U4165" s="64">
        <f t="shared" si="328"/>
        <v>0</v>
      </c>
      <c r="V4165" s="65">
        <f t="shared" si="329"/>
        <v>191.65</v>
      </c>
    </row>
    <row r="4166" spans="1:22" x14ac:dyDescent="0.25">
      <c r="A4166" s="1" t="s">
        <v>3745</v>
      </c>
      <c r="B4166" t="s">
        <v>75</v>
      </c>
      <c r="C4166" t="s">
        <v>1968</v>
      </c>
      <c r="D4166" t="s">
        <v>1969</v>
      </c>
      <c r="E4166" t="s">
        <v>3</v>
      </c>
      <c r="F4166">
        <f t="shared" si="325"/>
        <v>7</v>
      </c>
      <c r="G4166" t="s">
        <v>3902</v>
      </c>
      <c r="H4166" t="s">
        <v>3782</v>
      </c>
      <c r="I4166" t="s">
        <v>3783</v>
      </c>
      <c r="J4166" t="s">
        <v>4397</v>
      </c>
      <c r="K4166" s="46">
        <v>1.9930000000000001</v>
      </c>
      <c r="L4166" s="27">
        <v>0</v>
      </c>
      <c r="M4166" s="27">
        <v>400.59</v>
      </c>
      <c r="N4166" s="27">
        <v>0</v>
      </c>
      <c r="O4166" s="70">
        <f t="shared" si="326"/>
        <v>400.59</v>
      </c>
      <c r="P4166" s="76">
        <v>0</v>
      </c>
      <c r="Q4166" s="66">
        <f t="shared" si="327"/>
        <v>0</v>
      </c>
      <c r="R4166" s="63">
        <v>0</v>
      </c>
      <c r="S4166" s="27">
        <v>0</v>
      </c>
      <c r="T4166" s="27">
        <v>400.59</v>
      </c>
      <c r="U4166" s="64">
        <f t="shared" si="328"/>
        <v>0</v>
      </c>
      <c r="V4166" s="65">
        <f t="shared" si="329"/>
        <v>400.59</v>
      </c>
    </row>
    <row r="4167" spans="1:22" x14ac:dyDescent="0.25">
      <c r="A4167" s="1" t="s">
        <v>3745</v>
      </c>
      <c r="B4167" t="s">
        <v>75</v>
      </c>
      <c r="C4167" t="s">
        <v>1968</v>
      </c>
      <c r="D4167" t="s">
        <v>1969</v>
      </c>
      <c r="E4167" t="s">
        <v>3</v>
      </c>
      <c r="F4167">
        <f t="shared" si="325"/>
        <v>7</v>
      </c>
      <c r="G4167" t="s">
        <v>3787</v>
      </c>
      <c r="H4167" t="s">
        <v>3782</v>
      </c>
      <c r="I4167" t="s">
        <v>3785</v>
      </c>
      <c r="J4167" t="s">
        <v>4397</v>
      </c>
      <c r="K4167" s="46">
        <v>0.99650000000000005</v>
      </c>
      <c r="L4167" s="27">
        <v>0</v>
      </c>
      <c r="M4167" s="27">
        <v>200.3</v>
      </c>
      <c r="N4167" s="27">
        <v>0</v>
      </c>
      <c r="O4167" s="70">
        <f t="shared" si="326"/>
        <v>200.3</v>
      </c>
      <c r="P4167" s="76">
        <v>0</v>
      </c>
      <c r="Q4167" s="66">
        <f t="shared" si="327"/>
        <v>0</v>
      </c>
      <c r="R4167" s="63">
        <v>0</v>
      </c>
      <c r="S4167" s="27">
        <v>0</v>
      </c>
      <c r="T4167" s="27">
        <v>200.3</v>
      </c>
      <c r="U4167" s="64">
        <f t="shared" si="328"/>
        <v>0</v>
      </c>
      <c r="V4167" s="65">
        <f t="shared" si="329"/>
        <v>200.3</v>
      </c>
    </row>
    <row r="4168" spans="1:22" x14ac:dyDescent="0.25">
      <c r="A4168" s="1" t="s">
        <v>3745</v>
      </c>
      <c r="B4168" t="s">
        <v>75</v>
      </c>
      <c r="C4168" t="s">
        <v>1968</v>
      </c>
      <c r="D4168" t="s">
        <v>1969</v>
      </c>
      <c r="E4168" t="s">
        <v>3</v>
      </c>
      <c r="F4168">
        <f t="shared" si="325"/>
        <v>7</v>
      </c>
      <c r="G4168" t="s">
        <v>3788</v>
      </c>
      <c r="H4168" t="s">
        <v>3782</v>
      </c>
      <c r="I4168" t="s">
        <v>3785</v>
      </c>
      <c r="J4168" t="s">
        <v>4397</v>
      </c>
      <c r="K4168" s="46">
        <v>0.24909999999999999</v>
      </c>
      <c r="L4168" s="27">
        <v>0</v>
      </c>
      <c r="M4168" s="27">
        <v>50.07</v>
      </c>
      <c r="N4168" s="27">
        <v>0</v>
      </c>
      <c r="O4168" s="70">
        <f t="shared" si="326"/>
        <v>50.07</v>
      </c>
      <c r="P4168" s="76">
        <v>0</v>
      </c>
      <c r="Q4168" s="66">
        <f t="shared" si="327"/>
        <v>0</v>
      </c>
      <c r="R4168" s="63">
        <v>0</v>
      </c>
      <c r="S4168" s="27">
        <v>0</v>
      </c>
      <c r="T4168" s="27">
        <v>50.07</v>
      </c>
      <c r="U4168" s="64">
        <f t="shared" si="328"/>
        <v>0</v>
      </c>
      <c r="V4168" s="65">
        <f t="shared" si="329"/>
        <v>50.07</v>
      </c>
    </row>
    <row r="4169" spans="1:22" x14ac:dyDescent="0.25">
      <c r="A4169" s="1" t="s">
        <v>3745</v>
      </c>
      <c r="B4169" t="s">
        <v>75</v>
      </c>
      <c r="C4169" t="s">
        <v>1970</v>
      </c>
      <c r="D4169" t="s">
        <v>1971</v>
      </c>
      <c r="E4169" t="s">
        <v>3</v>
      </c>
      <c r="F4169">
        <f t="shared" si="325"/>
        <v>7</v>
      </c>
      <c r="G4169" t="s">
        <v>3778</v>
      </c>
      <c r="H4169" t="s">
        <v>3779</v>
      </c>
      <c r="I4169" t="s">
        <v>3780</v>
      </c>
      <c r="J4169" t="s">
        <v>4397</v>
      </c>
      <c r="K4169" s="46">
        <v>1</v>
      </c>
      <c r="L4169" s="27">
        <v>0</v>
      </c>
      <c r="M4169" s="27">
        <v>0</v>
      </c>
      <c r="N4169" s="27">
        <v>0</v>
      </c>
      <c r="O4169" s="70">
        <f t="shared" si="326"/>
        <v>0</v>
      </c>
      <c r="P4169" s="76">
        <v>0</v>
      </c>
      <c r="Q4169" s="66">
        <f t="shared" si="327"/>
        <v>0</v>
      </c>
      <c r="R4169" s="63">
        <v>0</v>
      </c>
      <c r="S4169" s="27">
        <v>0</v>
      </c>
      <c r="T4169" s="27">
        <v>0</v>
      </c>
      <c r="U4169" s="64">
        <f t="shared" si="328"/>
        <v>0</v>
      </c>
      <c r="V4169" s="65">
        <f t="shared" si="329"/>
        <v>0</v>
      </c>
    </row>
    <row r="4170" spans="1:22" x14ac:dyDescent="0.25">
      <c r="A4170" s="1" t="s">
        <v>3745</v>
      </c>
      <c r="B4170" t="s">
        <v>75</v>
      </c>
      <c r="C4170" t="s">
        <v>1970</v>
      </c>
      <c r="D4170" t="s">
        <v>1971</v>
      </c>
      <c r="E4170" t="s">
        <v>3</v>
      </c>
      <c r="F4170">
        <f t="shared" si="325"/>
        <v>7</v>
      </c>
      <c r="G4170" t="s">
        <v>3902</v>
      </c>
      <c r="H4170" t="s">
        <v>3782</v>
      </c>
      <c r="I4170" t="s">
        <v>3783</v>
      </c>
      <c r="J4170" t="s">
        <v>4397</v>
      </c>
      <c r="K4170" s="46">
        <v>0.34910000000000002</v>
      </c>
      <c r="L4170" s="27">
        <v>0</v>
      </c>
      <c r="M4170" s="27">
        <v>0</v>
      </c>
      <c r="N4170" s="27">
        <v>0</v>
      </c>
      <c r="O4170" s="70">
        <f t="shared" si="326"/>
        <v>0</v>
      </c>
      <c r="P4170" s="76">
        <v>0</v>
      </c>
      <c r="Q4170" s="66">
        <f t="shared" si="327"/>
        <v>0</v>
      </c>
      <c r="R4170" s="63">
        <v>0</v>
      </c>
      <c r="S4170" s="27">
        <v>0</v>
      </c>
      <c r="T4170" s="27">
        <v>0</v>
      </c>
      <c r="U4170" s="64">
        <f t="shared" si="328"/>
        <v>0</v>
      </c>
      <c r="V4170" s="65">
        <f t="shared" si="329"/>
        <v>0</v>
      </c>
    </row>
    <row r="4171" spans="1:22" x14ac:dyDescent="0.25">
      <c r="A4171" s="1" t="s">
        <v>3745</v>
      </c>
      <c r="B4171" t="s">
        <v>75</v>
      </c>
      <c r="C4171" t="s">
        <v>1970</v>
      </c>
      <c r="D4171" t="s">
        <v>1971</v>
      </c>
      <c r="E4171" t="s">
        <v>3</v>
      </c>
      <c r="F4171">
        <f t="shared" si="325"/>
        <v>7</v>
      </c>
      <c r="G4171" t="s">
        <v>3784</v>
      </c>
      <c r="H4171" t="s">
        <v>3782</v>
      </c>
      <c r="I4171" t="s">
        <v>3785</v>
      </c>
      <c r="J4171" t="s">
        <v>4397</v>
      </c>
      <c r="K4171" s="46">
        <v>9.9699999999999997E-2</v>
      </c>
      <c r="L4171" s="27">
        <v>0</v>
      </c>
      <c r="M4171" s="27">
        <v>0</v>
      </c>
      <c r="N4171" s="27">
        <v>0</v>
      </c>
      <c r="O4171" s="70">
        <f t="shared" si="326"/>
        <v>0</v>
      </c>
      <c r="P4171" s="76">
        <v>0</v>
      </c>
      <c r="Q4171" s="66">
        <f t="shared" si="327"/>
        <v>0</v>
      </c>
      <c r="R4171" s="63">
        <v>0</v>
      </c>
      <c r="S4171" s="27">
        <v>0</v>
      </c>
      <c r="T4171" s="27">
        <v>0</v>
      </c>
      <c r="U4171" s="64">
        <f t="shared" si="328"/>
        <v>0</v>
      </c>
      <c r="V4171" s="65">
        <f t="shared" si="329"/>
        <v>0</v>
      </c>
    </row>
    <row r="4172" spans="1:22" x14ac:dyDescent="0.25">
      <c r="A4172" s="1" t="s">
        <v>3745</v>
      </c>
      <c r="B4172" t="s">
        <v>75</v>
      </c>
      <c r="C4172" t="s">
        <v>1972</v>
      </c>
      <c r="D4172" t="s">
        <v>1973</v>
      </c>
      <c r="E4172" t="s">
        <v>3</v>
      </c>
      <c r="F4172">
        <f t="shared" si="325"/>
        <v>7</v>
      </c>
      <c r="G4172" t="s">
        <v>3778</v>
      </c>
      <c r="H4172" t="s">
        <v>3779</v>
      </c>
      <c r="I4172" t="s">
        <v>3780</v>
      </c>
      <c r="J4172" t="s">
        <v>4397</v>
      </c>
      <c r="K4172" s="46">
        <v>0.89019999999999999</v>
      </c>
      <c r="L4172" s="27">
        <v>0</v>
      </c>
      <c r="M4172" s="27">
        <v>652.78</v>
      </c>
      <c r="N4172" s="27">
        <v>0</v>
      </c>
      <c r="O4172" s="70">
        <f t="shared" si="326"/>
        <v>652.78</v>
      </c>
      <c r="P4172" s="76">
        <v>0</v>
      </c>
      <c r="Q4172" s="66">
        <f t="shared" si="327"/>
        <v>0</v>
      </c>
      <c r="R4172" s="63">
        <v>0</v>
      </c>
      <c r="S4172" s="27">
        <v>0</v>
      </c>
      <c r="T4172" s="27">
        <v>652.78</v>
      </c>
      <c r="U4172" s="64">
        <f t="shared" si="328"/>
        <v>0</v>
      </c>
      <c r="V4172" s="65">
        <f t="shared" si="329"/>
        <v>652.78</v>
      </c>
    </row>
    <row r="4173" spans="1:22" x14ac:dyDescent="0.25">
      <c r="A4173" s="1" t="s">
        <v>3745</v>
      </c>
      <c r="B4173" t="s">
        <v>75</v>
      </c>
      <c r="C4173" t="s">
        <v>1972</v>
      </c>
      <c r="D4173" t="s">
        <v>1973</v>
      </c>
      <c r="E4173" t="s">
        <v>3</v>
      </c>
      <c r="F4173">
        <f t="shared" si="325"/>
        <v>7</v>
      </c>
      <c r="G4173" t="s">
        <v>3902</v>
      </c>
      <c r="H4173" t="s">
        <v>3782</v>
      </c>
      <c r="I4173" t="s">
        <v>3783</v>
      </c>
      <c r="J4173" t="s">
        <v>4397</v>
      </c>
      <c r="K4173" s="46">
        <v>1.5503</v>
      </c>
      <c r="L4173" s="27">
        <v>0</v>
      </c>
      <c r="M4173" s="27">
        <v>1136.83</v>
      </c>
      <c r="N4173" s="27">
        <v>0</v>
      </c>
      <c r="O4173" s="70">
        <f t="shared" si="326"/>
        <v>1136.83</v>
      </c>
      <c r="P4173" s="76">
        <v>0</v>
      </c>
      <c r="Q4173" s="66">
        <f t="shared" si="327"/>
        <v>0</v>
      </c>
      <c r="R4173" s="63">
        <v>0</v>
      </c>
      <c r="S4173" s="27">
        <v>0</v>
      </c>
      <c r="T4173" s="27">
        <v>1136.83</v>
      </c>
      <c r="U4173" s="64">
        <f t="shared" si="328"/>
        <v>0</v>
      </c>
      <c r="V4173" s="65">
        <f t="shared" si="329"/>
        <v>1136.83</v>
      </c>
    </row>
    <row r="4174" spans="1:22" x14ac:dyDescent="0.25">
      <c r="A4174" s="1" t="s">
        <v>3745</v>
      </c>
      <c r="B4174" t="s">
        <v>75</v>
      </c>
      <c r="C4174" t="s">
        <v>1972</v>
      </c>
      <c r="D4174" t="s">
        <v>1973</v>
      </c>
      <c r="E4174" t="s">
        <v>3</v>
      </c>
      <c r="F4174">
        <f t="shared" si="325"/>
        <v>7</v>
      </c>
      <c r="G4174" t="s">
        <v>3787</v>
      </c>
      <c r="H4174" t="s">
        <v>3782</v>
      </c>
      <c r="I4174" t="s">
        <v>3785</v>
      </c>
      <c r="J4174" t="s">
        <v>4397</v>
      </c>
      <c r="K4174" s="46">
        <v>0.98419999999999996</v>
      </c>
      <c r="L4174" s="27">
        <v>0</v>
      </c>
      <c r="M4174" s="27">
        <v>721.71</v>
      </c>
      <c r="N4174" s="27">
        <v>0</v>
      </c>
      <c r="O4174" s="70">
        <f t="shared" si="326"/>
        <v>721.71</v>
      </c>
      <c r="P4174" s="76">
        <v>0</v>
      </c>
      <c r="Q4174" s="66">
        <f t="shared" si="327"/>
        <v>0</v>
      </c>
      <c r="R4174" s="63">
        <v>0</v>
      </c>
      <c r="S4174" s="27">
        <v>0</v>
      </c>
      <c r="T4174" s="27">
        <v>721.71</v>
      </c>
      <c r="U4174" s="64">
        <f t="shared" si="328"/>
        <v>0</v>
      </c>
      <c r="V4174" s="65">
        <f t="shared" si="329"/>
        <v>721.71</v>
      </c>
    </row>
    <row r="4175" spans="1:22" x14ac:dyDescent="0.25">
      <c r="A4175" s="1" t="s">
        <v>3745</v>
      </c>
      <c r="B4175" t="s">
        <v>75</v>
      </c>
      <c r="C4175" t="s">
        <v>1974</v>
      </c>
      <c r="D4175" t="s">
        <v>1975</v>
      </c>
      <c r="E4175" t="s">
        <v>3</v>
      </c>
      <c r="F4175">
        <f t="shared" si="325"/>
        <v>7</v>
      </c>
      <c r="G4175" t="s">
        <v>3778</v>
      </c>
      <c r="H4175" t="s">
        <v>3779</v>
      </c>
      <c r="I4175" t="s">
        <v>3780</v>
      </c>
      <c r="J4175" t="s">
        <v>4397</v>
      </c>
      <c r="K4175" s="46">
        <v>0.50670000000000004</v>
      </c>
      <c r="L4175" s="27">
        <v>3520.87</v>
      </c>
      <c r="M4175" s="27">
        <v>0</v>
      </c>
      <c r="N4175" s="27">
        <v>8933.02</v>
      </c>
      <c r="O4175" s="70">
        <f t="shared" si="326"/>
        <v>12453.89</v>
      </c>
      <c r="P4175" s="76">
        <v>1.445262696270996</v>
      </c>
      <c r="Q4175" s="66">
        <f t="shared" si="327"/>
        <v>12910.56</v>
      </c>
      <c r="R4175" s="63">
        <v>1</v>
      </c>
      <c r="S4175" s="27">
        <v>0</v>
      </c>
      <c r="T4175" s="27">
        <v>12453.89</v>
      </c>
      <c r="U4175" s="64">
        <f t="shared" si="328"/>
        <v>12910.56</v>
      </c>
      <c r="V4175" s="65">
        <f t="shared" si="329"/>
        <v>25364.449999999997</v>
      </c>
    </row>
    <row r="4176" spans="1:22" x14ac:dyDescent="0.25">
      <c r="A4176" s="1" t="s">
        <v>3745</v>
      </c>
      <c r="B4176" t="s">
        <v>75</v>
      </c>
      <c r="C4176" t="s">
        <v>1974</v>
      </c>
      <c r="D4176" t="s">
        <v>1975</v>
      </c>
      <c r="E4176" t="s">
        <v>3</v>
      </c>
      <c r="F4176">
        <f t="shared" si="325"/>
        <v>7</v>
      </c>
      <c r="G4176" t="s">
        <v>4088</v>
      </c>
      <c r="H4176" t="s">
        <v>3782</v>
      </c>
      <c r="I4176" t="s">
        <v>3785</v>
      </c>
      <c r="J4176" t="s">
        <v>4397</v>
      </c>
      <c r="K4176" s="46">
        <v>0.43419999999999997</v>
      </c>
      <c r="L4176" s="27">
        <v>0</v>
      </c>
      <c r="M4176" s="27">
        <v>0</v>
      </c>
      <c r="N4176" s="27">
        <v>10423.81</v>
      </c>
      <c r="O4176" s="70">
        <f t="shared" si="326"/>
        <v>10423.81</v>
      </c>
      <c r="P4176" s="76">
        <v>1.445262696270996</v>
      </c>
      <c r="Q4176" s="66">
        <f t="shared" si="327"/>
        <v>15065.14</v>
      </c>
      <c r="R4176" s="63">
        <v>1</v>
      </c>
      <c r="S4176" s="27">
        <v>0</v>
      </c>
      <c r="T4176" s="27">
        <v>10423.81</v>
      </c>
      <c r="U4176" s="64">
        <f t="shared" si="328"/>
        <v>15065.14</v>
      </c>
      <c r="V4176" s="65">
        <f t="shared" si="329"/>
        <v>25488.949999999997</v>
      </c>
    </row>
    <row r="4177" spans="1:22" x14ac:dyDescent="0.25">
      <c r="A4177" s="1" t="s">
        <v>3745</v>
      </c>
      <c r="B4177" t="s">
        <v>75</v>
      </c>
      <c r="C4177" t="s">
        <v>1974</v>
      </c>
      <c r="D4177" t="s">
        <v>1975</v>
      </c>
      <c r="E4177" t="s">
        <v>3</v>
      </c>
      <c r="F4177">
        <f t="shared" si="325"/>
        <v>7</v>
      </c>
      <c r="G4177" t="s">
        <v>3872</v>
      </c>
      <c r="H4177" t="s">
        <v>3782</v>
      </c>
      <c r="I4177" t="s">
        <v>3785</v>
      </c>
      <c r="J4177" t="s">
        <v>4397</v>
      </c>
      <c r="K4177" s="46">
        <v>0.2273</v>
      </c>
      <c r="L4177" s="27">
        <v>0</v>
      </c>
      <c r="M4177" s="27">
        <v>0</v>
      </c>
      <c r="N4177" s="27">
        <v>5456.78</v>
      </c>
      <c r="O4177" s="70">
        <f t="shared" si="326"/>
        <v>5456.78</v>
      </c>
      <c r="P4177" s="76">
        <v>1.445262696270996</v>
      </c>
      <c r="Q4177" s="66">
        <f t="shared" si="327"/>
        <v>7886.48</v>
      </c>
      <c r="R4177" s="63">
        <v>1</v>
      </c>
      <c r="S4177" s="27">
        <v>0</v>
      </c>
      <c r="T4177" s="27">
        <v>5456.78</v>
      </c>
      <c r="U4177" s="64">
        <f t="shared" si="328"/>
        <v>7886.48</v>
      </c>
      <c r="V4177" s="65">
        <f t="shared" si="329"/>
        <v>13343.259999999998</v>
      </c>
    </row>
    <row r="4178" spans="1:22" x14ac:dyDescent="0.25">
      <c r="A4178" s="1" t="s">
        <v>3745</v>
      </c>
      <c r="B4178" t="s">
        <v>75</v>
      </c>
      <c r="C4178" t="s">
        <v>1974</v>
      </c>
      <c r="D4178" t="s">
        <v>1975</v>
      </c>
      <c r="E4178" t="s">
        <v>3</v>
      </c>
      <c r="F4178">
        <f t="shared" si="325"/>
        <v>7</v>
      </c>
      <c r="G4178" t="s">
        <v>3788</v>
      </c>
      <c r="H4178" t="s">
        <v>3782</v>
      </c>
      <c r="I4178" t="s">
        <v>3785</v>
      </c>
      <c r="J4178" t="s">
        <v>4397</v>
      </c>
      <c r="K4178" s="46">
        <v>0.2273</v>
      </c>
      <c r="L4178" s="27">
        <v>0</v>
      </c>
      <c r="M4178" s="27">
        <v>0</v>
      </c>
      <c r="N4178" s="27">
        <v>5456.78</v>
      </c>
      <c r="O4178" s="70">
        <f t="shared" si="326"/>
        <v>5456.78</v>
      </c>
      <c r="P4178" s="76">
        <v>1.445262696270996</v>
      </c>
      <c r="Q4178" s="66">
        <f t="shared" si="327"/>
        <v>7886.48</v>
      </c>
      <c r="R4178" s="63">
        <v>1</v>
      </c>
      <c r="S4178" s="27">
        <v>0</v>
      </c>
      <c r="T4178" s="27">
        <v>5456.78</v>
      </c>
      <c r="U4178" s="64">
        <f t="shared" si="328"/>
        <v>7886.48</v>
      </c>
      <c r="V4178" s="65">
        <f t="shared" si="329"/>
        <v>13343.259999999998</v>
      </c>
    </row>
    <row r="4179" spans="1:22" x14ac:dyDescent="0.25">
      <c r="A4179" s="1" t="s">
        <v>3745</v>
      </c>
      <c r="B4179" t="s">
        <v>75</v>
      </c>
      <c r="C4179" t="s">
        <v>1974</v>
      </c>
      <c r="D4179" t="s">
        <v>1975</v>
      </c>
      <c r="E4179" t="s">
        <v>3</v>
      </c>
      <c r="F4179">
        <f t="shared" si="325"/>
        <v>7</v>
      </c>
      <c r="G4179" t="s">
        <v>4056</v>
      </c>
      <c r="H4179" t="s">
        <v>3782</v>
      </c>
      <c r="I4179" t="s">
        <v>3785</v>
      </c>
      <c r="J4179" t="s">
        <v>4397</v>
      </c>
      <c r="K4179" s="46">
        <v>0.5343</v>
      </c>
      <c r="L4179" s="27">
        <v>0</v>
      </c>
      <c r="M4179" s="27">
        <v>0</v>
      </c>
      <c r="N4179" s="27">
        <v>12826.91</v>
      </c>
      <c r="O4179" s="70">
        <f t="shared" si="326"/>
        <v>12826.91</v>
      </c>
      <c r="P4179" s="76">
        <v>1.445262696270996</v>
      </c>
      <c r="Q4179" s="66">
        <f t="shared" si="327"/>
        <v>18538.25</v>
      </c>
      <c r="R4179" s="63">
        <v>1</v>
      </c>
      <c r="S4179" s="27">
        <v>0</v>
      </c>
      <c r="T4179" s="27">
        <v>12826.909999999998</v>
      </c>
      <c r="U4179" s="64">
        <f t="shared" si="328"/>
        <v>18538.25</v>
      </c>
      <c r="V4179" s="65">
        <f t="shared" si="329"/>
        <v>31365.159999999996</v>
      </c>
    </row>
    <row r="4180" spans="1:22" x14ac:dyDescent="0.25">
      <c r="A4180" s="1" t="s">
        <v>3745</v>
      </c>
      <c r="B4180" t="s">
        <v>75</v>
      </c>
      <c r="C4180" t="s">
        <v>1976</v>
      </c>
      <c r="D4180" t="s">
        <v>1977</v>
      </c>
      <c r="E4180" t="s">
        <v>3</v>
      </c>
      <c r="F4180">
        <f t="shared" si="325"/>
        <v>7</v>
      </c>
      <c r="G4180" t="s">
        <v>3778</v>
      </c>
      <c r="H4180" t="s">
        <v>3779</v>
      </c>
      <c r="I4180" t="s">
        <v>3780</v>
      </c>
      <c r="J4180" t="s">
        <v>4397</v>
      </c>
      <c r="K4180" s="46">
        <v>0.95320000000000005</v>
      </c>
      <c r="L4180" s="27">
        <v>30.43</v>
      </c>
      <c r="M4180" s="27">
        <v>0</v>
      </c>
      <c r="N4180" s="27">
        <v>1227.0999999999999</v>
      </c>
      <c r="O4180" s="70">
        <f t="shared" si="326"/>
        <v>1257.53</v>
      </c>
      <c r="P4180" s="76">
        <v>1.4452657884182272</v>
      </c>
      <c r="Q4180" s="66">
        <f t="shared" si="327"/>
        <v>1773.49</v>
      </c>
      <c r="R4180" s="63">
        <v>1</v>
      </c>
      <c r="S4180" s="27">
        <v>0</v>
      </c>
      <c r="T4180" s="27">
        <v>1257.53</v>
      </c>
      <c r="U4180" s="64">
        <f t="shared" si="328"/>
        <v>1773.49</v>
      </c>
      <c r="V4180" s="65">
        <f t="shared" si="329"/>
        <v>3031.02</v>
      </c>
    </row>
    <row r="4181" spans="1:22" x14ac:dyDescent="0.25">
      <c r="A4181" s="1" t="s">
        <v>3745</v>
      </c>
      <c r="B4181" t="s">
        <v>75</v>
      </c>
      <c r="C4181" t="s">
        <v>1976</v>
      </c>
      <c r="D4181" t="s">
        <v>1977</v>
      </c>
      <c r="E4181" t="s">
        <v>3</v>
      </c>
      <c r="F4181">
        <f t="shared" si="325"/>
        <v>7</v>
      </c>
      <c r="G4181" t="s">
        <v>3902</v>
      </c>
      <c r="H4181" t="s">
        <v>3782</v>
      </c>
      <c r="I4181" t="s">
        <v>3783</v>
      </c>
      <c r="J4181" t="s">
        <v>4397</v>
      </c>
      <c r="K4181" s="46">
        <v>0.25</v>
      </c>
      <c r="L4181" s="27">
        <v>427.42</v>
      </c>
      <c r="M4181" s="27">
        <v>0</v>
      </c>
      <c r="N4181" s="27">
        <v>0</v>
      </c>
      <c r="O4181" s="70">
        <f t="shared" si="326"/>
        <v>427.42</v>
      </c>
      <c r="P4181" s="76">
        <v>0</v>
      </c>
      <c r="Q4181" s="66">
        <f t="shared" si="327"/>
        <v>0</v>
      </c>
      <c r="R4181" s="63">
        <v>1</v>
      </c>
      <c r="S4181" s="27">
        <v>0</v>
      </c>
      <c r="T4181" s="27">
        <v>427.42</v>
      </c>
      <c r="U4181" s="64">
        <f t="shared" si="328"/>
        <v>0</v>
      </c>
      <c r="V4181" s="65">
        <f t="shared" si="329"/>
        <v>427.42</v>
      </c>
    </row>
    <row r="4182" spans="1:22" x14ac:dyDescent="0.25">
      <c r="A4182" s="1" t="s">
        <v>3745</v>
      </c>
      <c r="B4182" t="s">
        <v>75</v>
      </c>
      <c r="C4182" t="s">
        <v>1976</v>
      </c>
      <c r="D4182" t="s">
        <v>1977</v>
      </c>
      <c r="E4182" t="s">
        <v>3</v>
      </c>
      <c r="F4182">
        <f t="shared" si="325"/>
        <v>7</v>
      </c>
      <c r="G4182" t="s">
        <v>3918</v>
      </c>
      <c r="H4182" t="s">
        <v>3782</v>
      </c>
      <c r="I4182" t="s">
        <v>3783</v>
      </c>
      <c r="J4182" t="s">
        <v>4397</v>
      </c>
      <c r="K4182" s="46">
        <v>0.69930000000000003</v>
      </c>
      <c r="L4182" s="27">
        <v>1195.57</v>
      </c>
      <c r="M4182" s="27">
        <v>0</v>
      </c>
      <c r="N4182" s="27">
        <v>5.6843418860808015E-14</v>
      </c>
      <c r="O4182" s="70">
        <f t="shared" si="326"/>
        <v>1195.57</v>
      </c>
      <c r="P4182" s="76">
        <v>1.4452657884182272</v>
      </c>
      <c r="Q4182" s="66">
        <f t="shared" si="327"/>
        <v>0</v>
      </c>
      <c r="R4182" s="63">
        <v>1</v>
      </c>
      <c r="S4182" s="27">
        <v>0</v>
      </c>
      <c r="T4182" s="27">
        <v>1195.57</v>
      </c>
      <c r="U4182" s="64">
        <f t="shared" si="328"/>
        <v>0</v>
      </c>
      <c r="V4182" s="65">
        <f t="shared" si="329"/>
        <v>1195.57</v>
      </c>
    </row>
    <row r="4183" spans="1:22" x14ac:dyDescent="0.25">
      <c r="A4183" s="1" t="s">
        <v>3745</v>
      </c>
      <c r="B4183" t="s">
        <v>75</v>
      </c>
      <c r="C4183" t="s">
        <v>1976</v>
      </c>
      <c r="D4183" t="s">
        <v>1977</v>
      </c>
      <c r="E4183" t="s">
        <v>3</v>
      </c>
      <c r="F4183">
        <f t="shared" si="325"/>
        <v>7</v>
      </c>
      <c r="G4183" t="s">
        <v>3784</v>
      </c>
      <c r="H4183" t="s">
        <v>3782</v>
      </c>
      <c r="I4183" t="s">
        <v>3785</v>
      </c>
      <c r="J4183" t="s">
        <v>4397</v>
      </c>
      <c r="K4183" s="46">
        <v>0.3</v>
      </c>
      <c r="L4183" s="27">
        <v>0</v>
      </c>
      <c r="M4183" s="27">
        <v>0</v>
      </c>
      <c r="N4183" s="27">
        <v>393.55000000000007</v>
      </c>
      <c r="O4183" s="70">
        <f t="shared" si="326"/>
        <v>393.55000000000007</v>
      </c>
      <c r="P4183" s="76">
        <v>1.4452657884182272</v>
      </c>
      <c r="Q4183" s="66">
        <f t="shared" si="327"/>
        <v>568.78</v>
      </c>
      <c r="R4183" s="63">
        <v>1</v>
      </c>
      <c r="S4183" s="27">
        <v>0</v>
      </c>
      <c r="T4183" s="27">
        <v>393.55</v>
      </c>
      <c r="U4183" s="64">
        <f t="shared" si="328"/>
        <v>568.78</v>
      </c>
      <c r="V4183" s="65">
        <f t="shared" si="329"/>
        <v>962.32999999999993</v>
      </c>
    </row>
    <row r="4184" spans="1:22" x14ac:dyDescent="0.25">
      <c r="A4184" s="1" t="s">
        <v>3745</v>
      </c>
      <c r="B4184" t="s">
        <v>75</v>
      </c>
      <c r="C4184" t="s">
        <v>1978</v>
      </c>
      <c r="D4184" t="s">
        <v>967</v>
      </c>
      <c r="E4184" t="s">
        <v>3</v>
      </c>
      <c r="F4184">
        <f t="shared" si="325"/>
        <v>7</v>
      </c>
      <c r="G4184" t="s">
        <v>3778</v>
      </c>
      <c r="H4184" t="s">
        <v>3779</v>
      </c>
      <c r="I4184" t="s">
        <v>3780</v>
      </c>
      <c r="J4184" t="s">
        <v>4397</v>
      </c>
      <c r="K4184" s="46">
        <v>0.99829999999999997</v>
      </c>
      <c r="L4184" s="27">
        <v>24.52</v>
      </c>
      <c r="M4184" s="27">
        <v>477.52</v>
      </c>
      <c r="N4184" s="27">
        <v>0</v>
      </c>
      <c r="O4184" s="70">
        <f t="shared" si="326"/>
        <v>502.03999999999996</v>
      </c>
      <c r="P4184" s="76">
        <v>0</v>
      </c>
      <c r="Q4184" s="66">
        <f t="shared" si="327"/>
        <v>0</v>
      </c>
      <c r="R4184" s="63">
        <v>0</v>
      </c>
      <c r="S4184" s="27">
        <v>0</v>
      </c>
      <c r="T4184" s="27">
        <v>502.03999999999996</v>
      </c>
      <c r="U4184" s="64">
        <f t="shared" si="328"/>
        <v>0</v>
      </c>
      <c r="V4184" s="65">
        <f t="shared" si="329"/>
        <v>502.03999999999996</v>
      </c>
    </row>
    <row r="4185" spans="1:22" x14ac:dyDescent="0.25">
      <c r="A4185" s="1" t="s">
        <v>3745</v>
      </c>
      <c r="B4185" t="s">
        <v>75</v>
      </c>
      <c r="C4185" t="s">
        <v>1978</v>
      </c>
      <c r="D4185" t="s">
        <v>967</v>
      </c>
      <c r="E4185" t="s">
        <v>3</v>
      </c>
      <c r="F4185">
        <f t="shared" si="325"/>
        <v>7</v>
      </c>
      <c r="G4185" t="s">
        <v>3902</v>
      </c>
      <c r="H4185" t="s">
        <v>3782</v>
      </c>
      <c r="I4185" t="s">
        <v>3783</v>
      </c>
      <c r="J4185" t="s">
        <v>4397</v>
      </c>
      <c r="K4185" s="46">
        <v>0.79400000000000004</v>
      </c>
      <c r="L4185" s="27">
        <v>100.21</v>
      </c>
      <c r="M4185" s="27">
        <v>379.79</v>
      </c>
      <c r="N4185" s="27">
        <v>0</v>
      </c>
      <c r="O4185" s="70">
        <f t="shared" si="326"/>
        <v>480</v>
      </c>
      <c r="P4185" s="76">
        <v>0</v>
      </c>
      <c r="Q4185" s="66">
        <f t="shared" si="327"/>
        <v>0</v>
      </c>
      <c r="R4185" s="63">
        <v>0</v>
      </c>
      <c r="S4185" s="27">
        <v>0</v>
      </c>
      <c r="T4185" s="27">
        <v>480</v>
      </c>
      <c r="U4185" s="64">
        <f t="shared" si="328"/>
        <v>0</v>
      </c>
      <c r="V4185" s="65">
        <f t="shared" si="329"/>
        <v>480</v>
      </c>
    </row>
    <row r="4186" spans="1:22" x14ac:dyDescent="0.25">
      <c r="A4186" s="1" t="s">
        <v>3745</v>
      </c>
      <c r="B4186" t="s">
        <v>75</v>
      </c>
      <c r="C4186" t="s">
        <v>1978</v>
      </c>
      <c r="D4186" t="s">
        <v>967</v>
      </c>
      <c r="E4186" t="s">
        <v>3</v>
      </c>
      <c r="F4186">
        <f t="shared" si="325"/>
        <v>7</v>
      </c>
      <c r="G4186" t="s">
        <v>3903</v>
      </c>
      <c r="H4186" t="s">
        <v>3782</v>
      </c>
      <c r="I4186" t="s">
        <v>3783</v>
      </c>
      <c r="J4186" t="s">
        <v>4397</v>
      </c>
      <c r="K4186" s="46">
        <v>0.69469999999999998</v>
      </c>
      <c r="L4186" s="27">
        <v>87.68</v>
      </c>
      <c r="M4186" s="27">
        <v>332.3</v>
      </c>
      <c r="N4186" s="27">
        <v>0</v>
      </c>
      <c r="O4186" s="70">
        <f t="shared" si="326"/>
        <v>419.98</v>
      </c>
      <c r="P4186" s="76">
        <v>0</v>
      </c>
      <c r="Q4186" s="66">
        <f t="shared" si="327"/>
        <v>0</v>
      </c>
      <c r="R4186" s="63">
        <v>0</v>
      </c>
      <c r="S4186" s="27">
        <v>0</v>
      </c>
      <c r="T4186" s="27">
        <v>419.98</v>
      </c>
      <c r="U4186" s="64">
        <f t="shared" si="328"/>
        <v>0</v>
      </c>
      <c r="V4186" s="65">
        <f t="shared" si="329"/>
        <v>419.98</v>
      </c>
    </row>
    <row r="4187" spans="1:22" x14ac:dyDescent="0.25">
      <c r="A4187" s="1" t="s">
        <v>3745</v>
      </c>
      <c r="B4187" t="s">
        <v>75</v>
      </c>
      <c r="C4187" t="s">
        <v>1978</v>
      </c>
      <c r="D4187" t="s">
        <v>967</v>
      </c>
      <c r="E4187" t="s">
        <v>3</v>
      </c>
      <c r="F4187">
        <f t="shared" si="325"/>
        <v>7</v>
      </c>
      <c r="G4187" t="s">
        <v>3788</v>
      </c>
      <c r="H4187" t="s">
        <v>3782</v>
      </c>
      <c r="I4187" t="s">
        <v>3785</v>
      </c>
      <c r="J4187" t="s">
        <v>4397</v>
      </c>
      <c r="K4187" s="46">
        <v>0.24829999999999999</v>
      </c>
      <c r="L4187" s="27">
        <v>0</v>
      </c>
      <c r="M4187" s="27">
        <v>118.77</v>
      </c>
      <c r="N4187" s="27">
        <v>0</v>
      </c>
      <c r="O4187" s="70">
        <f t="shared" si="326"/>
        <v>118.77</v>
      </c>
      <c r="P4187" s="76">
        <v>0</v>
      </c>
      <c r="Q4187" s="66">
        <f t="shared" si="327"/>
        <v>0</v>
      </c>
      <c r="R4187" s="63">
        <v>0</v>
      </c>
      <c r="S4187" s="27">
        <v>0</v>
      </c>
      <c r="T4187" s="27">
        <v>118.77</v>
      </c>
      <c r="U4187" s="64">
        <f t="shared" si="328"/>
        <v>0</v>
      </c>
      <c r="V4187" s="65">
        <f t="shared" si="329"/>
        <v>118.77</v>
      </c>
    </row>
    <row r="4188" spans="1:22" x14ac:dyDescent="0.25">
      <c r="A4188" s="1" t="s">
        <v>3745</v>
      </c>
      <c r="B4188" t="s">
        <v>75</v>
      </c>
      <c r="C4188" t="s">
        <v>1979</v>
      </c>
      <c r="D4188" t="s">
        <v>1980</v>
      </c>
      <c r="E4188" t="s">
        <v>3</v>
      </c>
      <c r="F4188">
        <f t="shared" si="325"/>
        <v>7</v>
      </c>
      <c r="G4188" t="s">
        <v>3778</v>
      </c>
      <c r="H4188" t="s">
        <v>3779</v>
      </c>
      <c r="I4188" t="s">
        <v>3780</v>
      </c>
      <c r="J4188" t="s">
        <v>4397</v>
      </c>
      <c r="K4188" s="46">
        <v>3.25</v>
      </c>
      <c r="L4188" s="27">
        <v>1123.79</v>
      </c>
      <c r="M4188" s="27">
        <v>1199.25</v>
      </c>
      <c r="N4188" s="27">
        <v>10812.11</v>
      </c>
      <c r="O4188" s="70">
        <f t="shared" si="326"/>
        <v>13135.150000000001</v>
      </c>
      <c r="P4188" s="76">
        <v>1.4452629096077498</v>
      </c>
      <c r="Q4188" s="66">
        <f t="shared" si="327"/>
        <v>15626.34</v>
      </c>
      <c r="R4188" s="63">
        <v>1</v>
      </c>
      <c r="S4188" s="27">
        <v>0</v>
      </c>
      <c r="T4188" s="27">
        <v>13135.150000000001</v>
      </c>
      <c r="U4188" s="64">
        <f t="shared" si="328"/>
        <v>15626.34</v>
      </c>
      <c r="V4188" s="65">
        <f t="shared" si="329"/>
        <v>28761.49</v>
      </c>
    </row>
    <row r="4189" spans="1:22" x14ac:dyDescent="0.25">
      <c r="A4189" s="1" t="s">
        <v>3745</v>
      </c>
      <c r="B4189" t="s">
        <v>75</v>
      </c>
      <c r="C4189" t="s">
        <v>1979</v>
      </c>
      <c r="D4189" t="s">
        <v>1980</v>
      </c>
      <c r="E4189" t="s">
        <v>3</v>
      </c>
      <c r="F4189">
        <f t="shared" si="325"/>
        <v>7</v>
      </c>
      <c r="G4189" t="s">
        <v>3902</v>
      </c>
      <c r="H4189" t="s">
        <v>3782</v>
      </c>
      <c r="I4189" t="s">
        <v>3783</v>
      </c>
      <c r="J4189" t="s">
        <v>4397</v>
      </c>
      <c r="K4189" s="46">
        <v>0.5</v>
      </c>
      <c r="L4189" s="27">
        <v>1851.39</v>
      </c>
      <c r="M4189" s="27">
        <v>184.5</v>
      </c>
      <c r="N4189" s="27">
        <v>0</v>
      </c>
      <c r="O4189" s="70">
        <f t="shared" si="326"/>
        <v>2035.89</v>
      </c>
      <c r="P4189" s="76">
        <v>0</v>
      </c>
      <c r="Q4189" s="66">
        <f t="shared" si="327"/>
        <v>0</v>
      </c>
      <c r="R4189" s="63">
        <v>1</v>
      </c>
      <c r="S4189" s="27">
        <v>0</v>
      </c>
      <c r="T4189" s="27">
        <v>2035.89</v>
      </c>
      <c r="U4189" s="64">
        <f t="shared" si="328"/>
        <v>0</v>
      </c>
      <c r="V4189" s="65">
        <f t="shared" si="329"/>
        <v>2035.89</v>
      </c>
    </row>
    <row r="4190" spans="1:22" x14ac:dyDescent="0.25">
      <c r="A4190" s="1" t="s">
        <v>3745</v>
      </c>
      <c r="B4190" t="s">
        <v>75</v>
      </c>
      <c r="C4190" t="s">
        <v>1979</v>
      </c>
      <c r="D4190" t="s">
        <v>1980</v>
      </c>
      <c r="E4190" t="s">
        <v>3</v>
      </c>
      <c r="F4190">
        <f t="shared" si="325"/>
        <v>7</v>
      </c>
      <c r="G4190" t="s">
        <v>3903</v>
      </c>
      <c r="H4190" t="s">
        <v>3782</v>
      </c>
      <c r="I4190" t="s">
        <v>3783</v>
      </c>
      <c r="J4190" t="s">
        <v>4397</v>
      </c>
      <c r="K4190" s="46">
        <v>0.9869</v>
      </c>
      <c r="L4190" s="27">
        <v>3654.27</v>
      </c>
      <c r="M4190" s="27">
        <v>364.17</v>
      </c>
      <c r="N4190" s="27">
        <v>1.0658141036401503E-13</v>
      </c>
      <c r="O4190" s="70">
        <f t="shared" si="326"/>
        <v>4018.44</v>
      </c>
      <c r="P4190" s="76">
        <v>1.4452629096077498</v>
      </c>
      <c r="Q4190" s="66">
        <f t="shared" si="327"/>
        <v>0</v>
      </c>
      <c r="R4190" s="63">
        <v>1</v>
      </c>
      <c r="S4190" s="27">
        <v>0</v>
      </c>
      <c r="T4190" s="27">
        <v>4018.44</v>
      </c>
      <c r="U4190" s="64">
        <f t="shared" si="328"/>
        <v>0</v>
      </c>
      <c r="V4190" s="65">
        <f t="shared" si="329"/>
        <v>4018.44</v>
      </c>
    </row>
    <row r="4191" spans="1:22" x14ac:dyDescent="0.25">
      <c r="A4191" s="1" t="s">
        <v>3745</v>
      </c>
      <c r="B4191" t="s">
        <v>75</v>
      </c>
      <c r="C4191" t="s">
        <v>1979</v>
      </c>
      <c r="D4191" t="s">
        <v>1980</v>
      </c>
      <c r="E4191" t="s">
        <v>3</v>
      </c>
      <c r="F4191">
        <f t="shared" si="325"/>
        <v>7</v>
      </c>
      <c r="G4191" t="s">
        <v>3787</v>
      </c>
      <c r="H4191" t="s">
        <v>3782</v>
      </c>
      <c r="I4191" t="s">
        <v>3785</v>
      </c>
      <c r="J4191" t="s">
        <v>4397</v>
      </c>
      <c r="K4191" s="46">
        <v>1</v>
      </c>
      <c r="L4191" s="27">
        <v>0</v>
      </c>
      <c r="M4191" s="27">
        <v>369</v>
      </c>
      <c r="N4191" s="27">
        <v>3669.4800000000005</v>
      </c>
      <c r="O4191" s="70">
        <f t="shared" si="326"/>
        <v>4038.4800000000005</v>
      </c>
      <c r="P4191" s="76">
        <v>1.4452629096077498</v>
      </c>
      <c r="Q4191" s="66">
        <f t="shared" si="327"/>
        <v>5303.36</v>
      </c>
      <c r="R4191" s="63">
        <v>1</v>
      </c>
      <c r="S4191" s="27">
        <v>0</v>
      </c>
      <c r="T4191" s="27">
        <v>4038.48</v>
      </c>
      <c r="U4191" s="64">
        <f t="shared" si="328"/>
        <v>5303.36</v>
      </c>
      <c r="V4191" s="65">
        <f t="shared" si="329"/>
        <v>9341.84</v>
      </c>
    </row>
    <row r="4192" spans="1:22" x14ac:dyDescent="0.25">
      <c r="A4192" s="1" t="s">
        <v>3745</v>
      </c>
      <c r="B4192" t="s">
        <v>75</v>
      </c>
      <c r="C4192" t="s">
        <v>1979</v>
      </c>
      <c r="D4192" t="s">
        <v>1980</v>
      </c>
      <c r="E4192" t="s">
        <v>3</v>
      </c>
      <c r="F4192">
        <f t="shared" si="325"/>
        <v>7</v>
      </c>
      <c r="G4192" t="s">
        <v>3869</v>
      </c>
      <c r="H4192" t="s">
        <v>3782</v>
      </c>
      <c r="I4192" t="s">
        <v>3785</v>
      </c>
      <c r="J4192" t="s">
        <v>4397</v>
      </c>
      <c r="K4192" s="46">
        <v>0.9869</v>
      </c>
      <c r="L4192" s="27">
        <v>0</v>
      </c>
      <c r="M4192" s="27">
        <v>364.17</v>
      </c>
      <c r="N4192" s="27">
        <v>3621.4</v>
      </c>
      <c r="O4192" s="70">
        <f t="shared" si="326"/>
        <v>3985.57</v>
      </c>
      <c r="P4192" s="76">
        <v>1.4452629096077498</v>
      </c>
      <c r="Q4192" s="66">
        <f t="shared" si="327"/>
        <v>5233.88</v>
      </c>
      <c r="R4192" s="63">
        <v>1</v>
      </c>
      <c r="S4192" s="27">
        <v>0</v>
      </c>
      <c r="T4192" s="27">
        <v>3985.57</v>
      </c>
      <c r="U4192" s="64">
        <f t="shared" si="328"/>
        <v>5233.88</v>
      </c>
      <c r="V4192" s="65">
        <f t="shared" si="329"/>
        <v>9219.4500000000007</v>
      </c>
    </row>
    <row r="4193" spans="1:22" x14ac:dyDescent="0.25">
      <c r="A4193" s="1" t="s">
        <v>3745</v>
      </c>
      <c r="B4193" t="s">
        <v>75</v>
      </c>
      <c r="C4193" t="s">
        <v>2668</v>
      </c>
      <c r="D4193" t="s">
        <v>2669</v>
      </c>
      <c r="E4193" t="s">
        <v>1</v>
      </c>
      <c r="F4193">
        <f t="shared" si="325"/>
        <v>7</v>
      </c>
      <c r="G4193" t="s">
        <v>3778</v>
      </c>
      <c r="H4193" t="s">
        <v>3779</v>
      </c>
      <c r="I4193" t="s">
        <v>3780</v>
      </c>
      <c r="J4193" t="s">
        <v>4396</v>
      </c>
      <c r="K4193" s="46">
        <v>13</v>
      </c>
      <c r="L4193" s="27">
        <v>67180.320000000007</v>
      </c>
      <c r="M4193" s="27">
        <v>0</v>
      </c>
      <c r="N4193" s="27">
        <v>98666.829999999987</v>
      </c>
      <c r="O4193" s="70">
        <f t="shared" si="326"/>
        <v>165847.15</v>
      </c>
      <c r="P4193" s="76">
        <v>1.4452627801415854</v>
      </c>
      <c r="Q4193" s="66">
        <f t="shared" si="327"/>
        <v>142599.5</v>
      </c>
      <c r="R4193" s="63">
        <v>1</v>
      </c>
      <c r="S4193" s="27">
        <v>165847.15000000002</v>
      </c>
      <c r="T4193" s="27">
        <v>0</v>
      </c>
      <c r="U4193" s="64">
        <f t="shared" si="328"/>
        <v>142599.5</v>
      </c>
      <c r="V4193" s="65">
        <f t="shared" si="329"/>
        <v>308446.65000000002</v>
      </c>
    </row>
    <row r="4194" spans="1:22" x14ac:dyDescent="0.25">
      <c r="A4194" s="1" t="s">
        <v>3745</v>
      </c>
      <c r="B4194" t="s">
        <v>75</v>
      </c>
      <c r="C4194" t="s">
        <v>2668</v>
      </c>
      <c r="D4194" t="s">
        <v>2669</v>
      </c>
      <c r="E4194" t="s">
        <v>1</v>
      </c>
      <c r="F4194">
        <f t="shared" si="325"/>
        <v>7</v>
      </c>
      <c r="G4194" t="s">
        <v>3798</v>
      </c>
      <c r="H4194" t="s">
        <v>3798</v>
      </c>
      <c r="I4194" t="s">
        <v>3785</v>
      </c>
      <c r="J4194" t="s">
        <v>4396</v>
      </c>
      <c r="K4194" s="46">
        <v>0.41760000000000003</v>
      </c>
      <c r="L4194" s="27">
        <v>0</v>
      </c>
      <c r="M4194" s="27">
        <v>0</v>
      </c>
      <c r="N4194" s="27">
        <v>5723.9800000000005</v>
      </c>
      <c r="O4194" s="70">
        <f t="shared" si="326"/>
        <v>5723.9800000000005</v>
      </c>
      <c r="P4194" s="76">
        <v>1.4452627801415854</v>
      </c>
      <c r="Q4194" s="66">
        <f t="shared" si="327"/>
        <v>8272.66</v>
      </c>
      <c r="R4194" s="63">
        <v>1</v>
      </c>
      <c r="S4194" s="27">
        <v>5723.98</v>
      </c>
      <c r="T4194" s="27">
        <v>0</v>
      </c>
      <c r="U4194" s="64">
        <f t="shared" si="328"/>
        <v>8272.66</v>
      </c>
      <c r="V4194" s="65">
        <f t="shared" si="329"/>
        <v>13996.64</v>
      </c>
    </row>
    <row r="4195" spans="1:22" x14ac:dyDescent="0.25">
      <c r="A4195" s="1" t="s">
        <v>3745</v>
      </c>
      <c r="B4195" t="s">
        <v>75</v>
      </c>
      <c r="C4195" t="s">
        <v>2668</v>
      </c>
      <c r="D4195" t="s">
        <v>2669</v>
      </c>
      <c r="E4195" t="s">
        <v>1</v>
      </c>
      <c r="F4195">
        <f t="shared" si="325"/>
        <v>7</v>
      </c>
      <c r="G4195" t="s">
        <v>3788</v>
      </c>
      <c r="H4195" t="s">
        <v>3782</v>
      </c>
      <c r="I4195" t="s">
        <v>3785</v>
      </c>
      <c r="J4195" t="s">
        <v>4396</v>
      </c>
      <c r="K4195" s="46">
        <v>0.2465</v>
      </c>
      <c r="L4195" s="27">
        <v>0</v>
      </c>
      <c r="M4195" s="27">
        <v>0</v>
      </c>
      <c r="N4195" s="27">
        <v>3114.65</v>
      </c>
      <c r="O4195" s="70">
        <f t="shared" si="326"/>
        <v>3114.65</v>
      </c>
      <c r="P4195" s="76">
        <v>1.4452627801415854</v>
      </c>
      <c r="Q4195" s="66">
        <f t="shared" si="327"/>
        <v>4501.49</v>
      </c>
      <c r="R4195" s="63">
        <v>1</v>
      </c>
      <c r="S4195" s="27">
        <v>3114.65</v>
      </c>
      <c r="T4195" s="27">
        <v>0</v>
      </c>
      <c r="U4195" s="64">
        <f t="shared" si="328"/>
        <v>4501.49</v>
      </c>
      <c r="V4195" s="65">
        <f t="shared" si="329"/>
        <v>7616.1399999999994</v>
      </c>
    </row>
    <row r="4196" spans="1:22" x14ac:dyDescent="0.25">
      <c r="A4196" s="1" t="s">
        <v>3745</v>
      </c>
      <c r="B4196" t="s">
        <v>75</v>
      </c>
      <c r="C4196" t="s">
        <v>2670</v>
      </c>
      <c r="D4196" t="s">
        <v>2671</v>
      </c>
      <c r="E4196" t="s">
        <v>1</v>
      </c>
      <c r="F4196">
        <f t="shared" si="325"/>
        <v>7</v>
      </c>
      <c r="G4196" t="s">
        <v>3778</v>
      </c>
      <c r="H4196" t="s">
        <v>3779</v>
      </c>
      <c r="I4196" t="s">
        <v>3780</v>
      </c>
      <c r="J4196" t="s">
        <v>4396</v>
      </c>
      <c r="K4196" s="46">
        <v>8.1199999999999992</v>
      </c>
      <c r="L4196" s="27">
        <v>3180.83</v>
      </c>
      <c r="M4196" s="27">
        <v>6161.05</v>
      </c>
      <c r="N4196" s="27">
        <v>5230.68</v>
      </c>
      <c r="O4196" s="70">
        <f t="shared" si="326"/>
        <v>14572.560000000001</v>
      </c>
      <c r="P4196" s="76">
        <v>1.4452633268152939</v>
      </c>
      <c r="Q4196" s="66">
        <f t="shared" si="327"/>
        <v>7559.71</v>
      </c>
      <c r="R4196" s="63">
        <v>1</v>
      </c>
      <c r="S4196" s="27">
        <v>14572.560000000001</v>
      </c>
      <c r="T4196" s="27">
        <v>0</v>
      </c>
      <c r="U4196" s="64">
        <f t="shared" si="328"/>
        <v>7559.71</v>
      </c>
      <c r="V4196" s="65">
        <f t="shared" si="329"/>
        <v>22132.27</v>
      </c>
    </row>
    <row r="4197" spans="1:22" x14ac:dyDescent="0.25">
      <c r="A4197" s="1" t="s">
        <v>3745</v>
      </c>
      <c r="B4197" t="s">
        <v>75</v>
      </c>
      <c r="C4197" t="s">
        <v>2670</v>
      </c>
      <c r="D4197" t="s">
        <v>2671</v>
      </c>
      <c r="E4197" t="s">
        <v>1</v>
      </c>
      <c r="F4197">
        <f t="shared" si="325"/>
        <v>7</v>
      </c>
      <c r="G4197" t="s">
        <v>3872</v>
      </c>
      <c r="H4197" t="s">
        <v>3782</v>
      </c>
      <c r="I4197" t="s">
        <v>3785</v>
      </c>
      <c r="J4197" t="s">
        <v>4396</v>
      </c>
      <c r="K4197" s="46">
        <v>0.2412</v>
      </c>
      <c r="L4197" s="27">
        <v>0</v>
      </c>
      <c r="M4197" s="27">
        <v>183.01</v>
      </c>
      <c r="N4197" s="27">
        <v>249.85999999999999</v>
      </c>
      <c r="O4197" s="70">
        <f t="shared" si="326"/>
        <v>432.87</v>
      </c>
      <c r="P4197" s="76">
        <v>1.4452633268152939</v>
      </c>
      <c r="Q4197" s="66">
        <f t="shared" si="327"/>
        <v>361.11</v>
      </c>
      <c r="R4197" s="63">
        <v>1</v>
      </c>
      <c r="S4197" s="27">
        <v>432.87</v>
      </c>
      <c r="T4197" s="27">
        <v>0</v>
      </c>
      <c r="U4197" s="64">
        <f t="shared" si="328"/>
        <v>361.11</v>
      </c>
      <c r="V4197" s="65">
        <f t="shared" si="329"/>
        <v>793.98</v>
      </c>
    </row>
    <row r="4198" spans="1:22" x14ac:dyDescent="0.25">
      <c r="A4198" s="1" t="s">
        <v>3745</v>
      </c>
      <c r="B4198" t="s">
        <v>75</v>
      </c>
      <c r="C4198" t="s">
        <v>2670</v>
      </c>
      <c r="D4198" t="s">
        <v>2671</v>
      </c>
      <c r="E4198" t="s">
        <v>1</v>
      </c>
      <c r="F4198">
        <f t="shared" si="325"/>
        <v>7</v>
      </c>
      <c r="G4198" t="s">
        <v>3971</v>
      </c>
      <c r="H4198" t="s">
        <v>3782</v>
      </c>
      <c r="I4198" t="s">
        <v>3785</v>
      </c>
      <c r="J4198" t="s">
        <v>4396</v>
      </c>
      <c r="K4198" s="46">
        <v>0.48249999999999998</v>
      </c>
      <c r="L4198" s="27">
        <v>0</v>
      </c>
      <c r="M4198" s="27">
        <v>366.1</v>
      </c>
      <c r="N4198" s="27">
        <v>499.82</v>
      </c>
      <c r="O4198" s="70">
        <f t="shared" si="326"/>
        <v>865.92000000000007</v>
      </c>
      <c r="P4198" s="76">
        <v>1.4452633268152939</v>
      </c>
      <c r="Q4198" s="66">
        <f t="shared" si="327"/>
        <v>722.37</v>
      </c>
      <c r="R4198" s="63">
        <v>1</v>
      </c>
      <c r="S4198" s="27">
        <v>865.92000000000007</v>
      </c>
      <c r="T4198" s="27">
        <v>0</v>
      </c>
      <c r="U4198" s="64">
        <f t="shared" si="328"/>
        <v>722.37</v>
      </c>
      <c r="V4198" s="65">
        <f t="shared" si="329"/>
        <v>1588.29</v>
      </c>
    </row>
    <row r="4199" spans="1:22" x14ac:dyDescent="0.25">
      <c r="A4199" s="1" t="s">
        <v>3745</v>
      </c>
      <c r="B4199" t="s">
        <v>75</v>
      </c>
      <c r="C4199" t="s">
        <v>2670</v>
      </c>
      <c r="D4199" t="s">
        <v>2671</v>
      </c>
      <c r="E4199" t="s">
        <v>1</v>
      </c>
      <c r="F4199">
        <f t="shared" si="325"/>
        <v>7</v>
      </c>
      <c r="G4199" t="s">
        <v>3788</v>
      </c>
      <c r="H4199" t="s">
        <v>3782</v>
      </c>
      <c r="I4199" t="s">
        <v>3785</v>
      </c>
      <c r="J4199" t="s">
        <v>4396</v>
      </c>
      <c r="K4199" s="46">
        <v>0.2412</v>
      </c>
      <c r="L4199" s="27">
        <v>0</v>
      </c>
      <c r="M4199" s="27">
        <v>183.01</v>
      </c>
      <c r="N4199" s="27">
        <v>249.85999999999999</v>
      </c>
      <c r="O4199" s="70">
        <f t="shared" si="326"/>
        <v>432.87</v>
      </c>
      <c r="P4199" s="76">
        <v>1.4452633268152939</v>
      </c>
      <c r="Q4199" s="66">
        <f t="shared" si="327"/>
        <v>361.11</v>
      </c>
      <c r="R4199" s="63">
        <v>1</v>
      </c>
      <c r="S4199" s="27">
        <v>432.87</v>
      </c>
      <c r="T4199" s="27">
        <v>0</v>
      </c>
      <c r="U4199" s="64">
        <f t="shared" si="328"/>
        <v>361.11</v>
      </c>
      <c r="V4199" s="65">
        <f t="shared" si="329"/>
        <v>793.98</v>
      </c>
    </row>
    <row r="4200" spans="1:22" x14ac:dyDescent="0.25">
      <c r="A4200" s="1" t="s">
        <v>3745</v>
      </c>
      <c r="B4200" t="s">
        <v>75</v>
      </c>
      <c r="C4200" t="s">
        <v>2670</v>
      </c>
      <c r="D4200" t="s">
        <v>2671</v>
      </c>
      <c r="E4200" t="s">
        <v>1</v>
      </c>
      <c r="F4200">
        <f t="shared" si="325"/>
        <v>7</v>
      </c>
      <c r="G4200" t="s">
        <v>4202</v>
      </c>
      <c r="H4200" t="s">
        <v>3782</v>
      </c>
      <c r="I4200" t="s">
        <v>3785</v>
      </c>
      <c r="J4200" t="s">
        <v>4396</v>
      </c>
      <c r="K4200" s="46">
        <v>0.48249999999999998</v>
      </c>
      <c r="L4200" s="27">
        <v>0</v>
      </c>
      <c r="M4200" s="27">
        <v>366.1</v>
      </c>
      <c r="N4200" s="27">
        <v>499.82</v>
      </c>
      <c r="O4200" s="70">
        <f t="shared" si="326"/>
        <v>865.92000000000007</v>
      </c>
      <c r="P4200" s="76">
        <v>1.4452633268152939</v>
      </c>
      <c r="Q4200" s="66">
        <f t="shared" si="327"/>
        <v>722.37</v>
      </c>
      <c r="R4200" s="63">
        <v>1</v>
      </c>
      <c r="S4200" s="27">
        <v>865.92000000000007</v>
      </c>
      <c r="T4200" s="27">
        <v>0</v>
      </c>
      <c r="U4200" s="64">
        <f t="shared" si="328"/>
        <v>722.37</v>
      </c>
      <c r="V4200" s="65">
        <f t="shared" si="329"/>
        <v>1588.29</v>
      </c>
    </row>
    <row r="4201" spans="1:22" x14ac:dyDescent="0.25">
      <c r="A4201" s="1" t="s">
        <v>3745</v>
      </c>
      <c r="B4201" t="s">
        <v>75</v>
      </c>
      <c r="C4201" t="s">
        <v>2672</v>
      </c>
      <c r="D4201" t="s">
        <v>1961</v>
      </c>
      <c r="E4201" t="s">
        <v>1</v>
      </c>
      <c r="F4201">
        <f t="shared" si="325"/>
        <v>7</v>
      </c>
      <c r="G4201" t="s">
        <v>3778</v>
      </c>
      <c r="H4201" t="s">
        <v>3779</v>
      </c>
      <c r="I4201" t="s">
        <v>3780</v>
      </c>
      <c r="J4201" t="s">
        <v>4396</v>
      </c>
      <c r="K4201" s="46">
        <v>10.438800000000001</v>
      </c>
      <c r="L4201" s="27">
        <v>127411.34</v>
      </c>
      <c r="M4201" s="27">
        <v>0</v>
      </c>
      <c r="N4201" s="27">
        <v>227640.34000000003</v>
      </c>
      <c r="O4201" s="70">
        <f t="shared" si="326"/>
        <v>355051.68000000005</v>
      </c>
      <c r="P4201" s="76">
        <v>1.4452627774066369</v>
      </c>
      <c r="Q4201" s="66">
        <f t="shared" si="327"/>
        <v>329000.11</v>
      </c>
      <c r="R4201" s="63">
        <v>1</v>
      </c>
      <c r="S4201" s="27">
        <v>355051.68000000005</v>
      </c>
      <c r="T4201" s="27">
        <v>0</v>
      </c>
      <c r="U4201" s="64">
        <f t="shared" si="328"/>
        <v>329000.11</v>
      </c>
      <c r="V4201" s="65">
        <f t="shared" si="329"/>
        <v>684051.79</v>
      </c>
    </row>
    <row r="4202" spans="1:22" x14ac:dyDescent="0.25">
      <c r="A4202" s="1" t="s">
        <v>3745</v>
      </c>
      <c r="B4202" t="s">
        <v>75</v>
      </c>
      <c r="C4202" t="s">
        <v>2672</v>
      </c>
      <c r="D4202" t="s">
        <v>1961</v>
      </c>
      <c r="E4202" t="s">
        <v>1</v>
      </c>
      <c r="F4202">
        <f t="shared" si="325"/>
        <v>7</v>
      </c>
      <c r="G4202" t="s">
        <v>4203</v>
      </c>
      <c r="H4202" t="s">
        <v>3798</v>
      </c>
      <c r="I4202" t="s">
        <v>3785</v>
      </c>
      <c r="J4202" t="s">
        <v>4396</v>
      </c>
      <c r="K4202" s="46">
        <v>1.2645999999999999</v>
      </c>
      <c r="L4202" s="27">
        <v>0</v>
      </c>
      <c r="M4202" s="27">
        <v>0</v>
      </c>
      <c r="N4202" s="27">
        <v>42915.02</v>
      </c>
      <c r="O4202" s="70">
        <f t="shared" si="326"/>
        <v>42915.02</v>
      </c>
      <c r="P4202" s="76">
        <v>1.4452627774066369</v>
      </c>
      <c r="Q4202" s="66">
        <f t="shared" si="327"/>
        <v>62023.48</v>
      </c>
      <c r="R4202" s="63">
        <v>1</v>
      </c>
      <c r="S4202" s="27">
        <v>42915.02</v>
      </c>
      <c r="T4202" s="27">
        <v>0</v>
      </c>
      <c r="U4202" s="64">
        <f t="shared" si="328"/>
        <v>62023.48</v>
      </c>
      <c r="V4202" s="65">
        <f t="shared" si="329"/>
        <v>104938.5</v>
      </c>
    </row>
    <row r="4203" spans="1:22" x14ac:dyDescent="0.25">
      <c r="A4203" s="1" t="s">
        <v>3745</v>
      </c>
      <c r="B4203" t="s">
        <v>75</v>
      </c>
      <c r="C4203" t="s">
        <v>2672</v>
      </c>
      <c r="D4203" t="s">
        <v>1961</v>
      </c>
      <c r="E4203" t="s">
        <v>1</v>
      </c>
      <c r="F4203">
        <f t="shared" si="325"/>
        <v>7</v>
      </c>
      <c r="G4203" t="s">
        <v>4204</v>
      </c>
      <c r="H4203" t="s">
        <v>3798</v>
      </c>
      <c r="I4203" t="s">
        <v>3785</v>
      </c>
      <c r="J4203" t="s">
        <v>4396</v>
      </c>
      <c r="K4203" s="46">
        <v>0.87549999999999994</v>
      </c>
      <c r="L4203" s="27">
        <v>0</v>
      </c>
      <c r="M4203" s="27">
        <v>0</v>
      </c>
      <c r="N4203" s="27">
        <v>29710.66</v>
      </c>
      <c r="O4203" s="70">
        <f t="shared" si="326"/>
        <v>29710.66</v>
      </c>
      <c r="P4203" s="76">
        <v>1.4452627774066369</v>
      </c>
      <c r="Q4203" s="66">
        <f t="shared" si="327"/>
        <v>42939.71</v>
      </c>
      <c r="R4203" s="63">
        <v>1</v>
      </c>
      <c r="S4203" s="27">
        <v>29710.66</v>
      </c>
      <c r="T4203" s="27">
        <v>0</v>
      </c>
      <c r="U4203" s="64">
        <f t="shared" si="328"/>
        <v>42939.71</v>
      </c>
      <c r="V4203" s="65">
        <f t="shared" si="329"/>
        <v>72650.37</v>
      </c>
    </row>
    <row r="4204" spans="1:22" x14ac:dyDescent="0.25">
      <c r="A4204" s="1" t="s">
        <v>3745</v>
      </c>
      <c r="B4204" t="s">
        <v>75</v>
      </c>
      <c r="C4204" t="s">
        <v>2672</v>
      </c>
      <c r="D4204" t="s">
        <v>1961</v>
      </c>
      <c r="E4204" t="s">
        <v>1</v>
      </c>
      <c r="F4204">
        <f t="shared" si="325"/>
        <v>7</v>
      </c>
      <c r="G4204" t="s">
        <v>4018</v>
      </c>
      <c r="H4204" t="s">
        <v>3782</v>
      </c>
      <c r="I4204" t="s">
        <v>3785</v>
      </c>
      <c r="J4204" t="s">
        <v>4396</v>
      </c>
      <c r="K4204" s="46">
        <v>0.4864</v>
      </c>
      <c r="L4204" s="27">
        <v>0</v>
      </c>
      <c r="M4204" s="27">
        <v>0</v>
      </c>
      <c r="N4204" s="27">
        <v>16506.3</v>
      </c>
      <c r="O4204" s="70">
        <f t="shared" si="326"/>
        <v>16506.3</v>
      </c>
      <c r="P4204" s="76">
        <v>1.4452627774066369</v>
      </c>
      <c r="Q4204" s="66">
        <f t="shared" si="327"/>
        <v>23855.94</v>
      </c>
      <c r="R4204" s="63">
        <v>1</v>
      </c>
      <c r="S4204" s="27">
        <v>16506.3</v>
      </c>
      <c r="T4204" s="27">
        <v>0</v>
      </c>
      <c r="U4204" s="64">
        <f t="shared" si="328"/>
        <v>23855.94</v>
      </c>
      <c r="V4204" s="65">
        <f t="shared" si="329"/>
        <v>40362.239999999998</v>
      </c>
    </row>
    <row r="4205" spans="1:22" x14ac:dyDescent="0.25">
      <c r="A4205" s="1" t="s">
        <v>3745</v>
      </c>
      <c r="B4205" t="s">
        <v>75</v>
      </c>
      <c r="C4205" t="s">
        <v>2672</v>
      </c>
      <c r="D4205" t="s">
        <v>1961</v>
      </c>
      <c r="E4205" t="s">
        <v>1</v>
      </c>
      <c r="F4205">
        <f t="shared" si="325"/>
        <v>7</v>
      </c>
      <c r="G4205" t="s">
        <v>4068</v>
      </c>
      <c r="H4205" t="s">
        <v>3782</v>
      </c>
      <c r="I4205" t="s">
        <v>3785</v>
      </c>
      <c r="J4205" t="s">
        <v>4396</v>
      </c>
      <c r="K4205" s="46">
        <v>0.24079999999999999</v>
      </c>
      <c r="L4205" s="27">
        <v>0</v>
      </c>
      <c r="M4205" s="27">
        <v>0</v>
      </c>
      <c r="N4205" s="27">
        <v>8171.7</v>
      </c>
      <c r="O4205" s="70">
        <f t="shared" si="326"/>
        <v>8171.7</v>
      </c>
      <c r="P4205" s="76">
        <v>1.4452627774066369</v>
      </c>
      <c r="Q4205" s="66">
        <f t="shared" si="327"/>
        <v>11810.25</v>
      </c>
      <c r="R4205" s="63">
        <v>1</v>
      </c>
      <c r="S4205" s="27">
        <v>8171.7</v>
      </c>
      <c r="T4205" s="27">
        <v>0</v>
      </c>
      <c r="U4205" s="64">
        <f t="shared" si="328"/>
        <v>11810.25</v>
      </c>
      <c r="V4205" s="65">
        <f t="shared" si="329"/>
        <v>19981.95</v>
      </c>
    </row>
    <row r="4206" spans="1:22" x14ac:dyDescent="0.25">
      <c r="A4206" s="1" t="s">
        <v>3745</v>
      </c>
      <c r="B4206" t="s">
        <v>75</v>
      </c>
      <c r="C4206" t="s">
        <v>2672</v>
      </c>
      <c r="D4206" t="s">
        <v>1961</v>
      </c>
      <c r="E4206" t="s">
        <v>1</v>
      </c>
      <c r="F4206">
        <f t="shared" si="325"/>
        <v>7</v>
      </c>
      <c r="G4206" t="s">
        <v>3788</v>
      </c>
      <c r="H4206" t="s">
        <v>3782</v>
      </c>
      <c r="I4206" t="s">
        <v>3785</v>
      </c>
      <c r="J4206" t="s">
        <v>4396</v>
      </c>
      <c r="K4206" s="46">
        <v>0.24079999999999999</v>
      </c>
      <c r="L4206" s="27">
        <v>0</v>
      </c>
      <c r="M4206" s="27">
        <v>0</v>
      </c>
      <c r="N4206" s="27">
        <v>8171.7</v>
      </c>
      <c r="O4206" s="70">
        <f t="shared" si="326"/>
        <v>8171.7</v>
      </c>
      <c r="P4206" s="76">
        <v>1.4452627774066369</v>
      </c>
      <c r="Q4206" s="66">
        <f t="shared" si="327"/>
        <v>11810.25</v>
      </c>
      <c r="R4206" s="63">
        <v>1</v>
      </c>
      <c r="S4206" s="27">
        <v>8171.7</v>
      </c>
      <c r="T4206" s="27">
        <v>0</v>
      </c>
      <c r="U4206" s="64">
        <f t="shared" si="328"/>
        <v>11810.25</v>
      </c>
      <c r="V4206" s="65">
        <f t="shared" si="329"/>
        <v>19981.95</v>
      </c>
    </row>
    <row r="4207" spans="1:22" x14ac:dyDescent="0.25">
      <c r="A4207" s="1" t="s">
        <v>3745</v>
      </c>
      <c r="B4207" t="s">
        <v>75</v>
      </c>
      <c r="C4207" t="s">
        <v>2672</v>
      </c>
      <c r="D4207" t="s">
        <v>1961</v>
      </c>
      <c r="E4207" t="s">
        <v>1</v>
      </c>
      <c r="F4207">
        <f t="shared" si="325"/>
        <v>7</v>
      </c>
      <c r="G4207" t="s">
        <v>3800</v>
      </c>
      <c r="H4207" t="s">
        <v>3782</v>
      </c>
      <c r="I4207" t="s">
        <v>3785</v>
      </c>
      <c r="J4207" t="s">
        <v>4396</v>
      </c>
      <c r="K4207" s="46">
        <v>0.56420000000000003</v>
      </c>
      <c r="L4207" s="27">
        <v>0</v>
      </c>
      <c r="M4207" s="27">
        <v>0</v>
      </c>
      <c r="N4207" s="27">
        <v>19146.490000000002</v>
      </c>
      <c r="O4207" s="70">
        <f t="shared" si="326"/>
        <v>19146.490000000002</v>
      </c>
      <c r="P4207" s="76">
        <v>1.4452627774066369</v>
      </c>
      <c r="Q4207" s="66">
        <f t="shared" si="327"/>
        <v>27671.71</v>
      </c>
      <c r="R4207" s="63">
        <v>1</v>
      </c>
      <c r="S4207" s="27">
        <v>19146.490000000002</v>
      </c>
      <c r="T4207" s="27">
        <v>0</v>
      </c>
      <c r="U4207" s="64">
        <f t="shared" si="328"/>
        <v>27671.71</v>
      </c>
      <c r="V4207" s="65">
        <f t="shared" si="329"/>
        <v>46818.2</v>
      </c>
    </row>
    <row r="4208" spans="1:22" x14ac:dyDescent="0.25">
      <c r="A4208" s="1" t="s">
        <v>3745</v>
      </c>
      <c r="B4208" t="s">
        <v>75</v>
      </c>
      <c r="C4208" t="s">
        <v>2673</v>
      </c>
      <c r="D4208" t="s">
        <v>1640</v>
      </c>
      <c r="E4208" t="s">
        <v>1</v>
      </c>
      <c r="F4208">
        <f t="shared" si="325"/>
        <v>7</v>
      </c>
      <c r="G4208" t="s">
        <v>3778</v>
      </c>
      <c r="H4208" t="s">
        <v>3779</v>
      </c>
      <c r="I4208" t="s">
        <v>3780</v>
      </c>
      <c r="J4208" t="s">
        <v>4396</v>
      </c>
      <c r="K4208" s="46">
        <v>13.7707</v>
      </c>
      <c r="L4208" s="27">
        <v>1176632.28</v>
      </c>
      <c r="M4208" s="27">
        <v>136610.51</v>
      </c>
      <c r="N4208" s="27">
        <v>584733.1</v>
      </c>
      <c r="O4208" s="70">
        <f t="shared" si="326"/>
        <v>1897975.8900000001</v>
      </c>
      <c r="P4208" s="76">
        <v>1.4452627743973652</v>
      </c>
      <c r="Q4208" s="66">
        <f t="shared" si="327"/>
        <v>845092.98</v>
      </c>
      <c r="R4208" s="63">
        <v>1</v>
      </c>
      <c r="S4208" s="27">
        <v>1897975.8900000001</v>
      </c>
      <c r="T4208" s="27">
        <v>0</v>
      </c>
      <c r="U4208" s="64">
        <f t="shared" si="328"/>
        <v>845092.98</v>
      </c>
      <c r="V4208" s="65">
        <f t="shared" si="329"/>
        <v>2743068.87</v>
      </c>
    </row>
    <row r="4209" spans="1:22" x14ac:dyDescent="0.25">
      <c r="A4209" s="1" t="s">
        <v>3745</v>
      </c>
      <c r="B4209" t="s">
        <v>75</v>
      </c>
      <c r="C4209" t="s">
        <v>2673</v>
      </c>
      <c r="D4209" t="s">
        <v>1640</v>
      </c>
      <c r="E4209" t="s">
        <v>1</v>
      </c>
      <c r="F4209">
        <f t="shared" si="325"/>
        <v>7</v>
      </c>
      <c r="G4209" t="s">
        <v>4120</v>
      </c>
      <c r="H4209" t="s">
        <v>3782</v>
      </c>
      <c r="I4209" t="s">
        <v>3785</v>
      </c>
      <c r="J4209" t="s">
        <v>4396</v>
      </c>
      <c r="K4209" s="46">
        <v>9.7500000000000003E-2</v>
      </c>
      <c r="L4209" s="27">
        <v>0</v>
      </c>
      <c r="M4209" s="27">
        <v>967.24</v>
      </c>
      <c r="N4209" s="27">
        <v>11551.780000000002</v>
      </c>
      <c r="O4209" s="70">
        <f t="shared" si="326"/>
        <v>12519.020000000002</v>
      </c>
      <c r="P4209" s="76">
        <v>1.4452627743973652</v>
      </c>
      <c r="Q4209" s="66">
        <f t="shared" si="327"/>
        <v>16695.36</v>
      </c>
      <c r="R4209" s="63">
        <v>1</v>
      </c>
      <c r="S4209" s="27">
        <v>12519.02</v>
      </c>
      <c r="T4209" s="27">
        <v>0</v>
      </c>
      <c r="U4209" s="64">
        <f t="shared" si="328"/>
        <v>16695.36</v>
      </c>
      <c r="V4209" s="65">
        <f t="shared" si="329"/>
        <v>29214.38</v>
      </c>
    </row>
    <row r="4210" spans="1:22" x14ac:dyDescent="0.25">
      <c r="A4210" s="1" t="s">
        <v>3745</v>
      </c>
      <c r="B4210" t="s">
        <v>75</v>
      </c>
      <c r="C4210" t="s">
        <v>2674</v>
      </c>
      <c r="D4210" t="s">
        <v>2675</v>
      </c>
      <c r="E4210" t="s">
        <v>1</v>
      </c>
      <c r="F4210">
        <f t="shared" si="325"/>
        <v>7</v>
      </c>
      <c r="G4210" t="s">
        <v>3778</v>
      </c>
      <c r="H4210" t="s">
        <v>3779</v>
      </c>
      <c r="I4210" t="s">
        <v>3780</v>
      </c>
      <c r="J4210" t="s">
        <v>4396</v>
      </c>
      <c r="K4210" s="46">
        <v>11.2303</v>
      </c>
      <c r="L4210" s="27">
        <v>22830.57</v>
      </c>
      <c r="M4210" s="27">
        <v>1107.31</v>
      </c>
      <c r="N4210" s="27">
        <v>61966.009999999995</v>
      </c>
      <c r="O4210" s="70">
        <f t="shared" si="326"/>
        <v>85903.89</v>
      </c>
      <c r="P4210" s="76">
        <v>1.4452628142428405</v>
      </c>
      <c r="Q4210" s="66">
        <f t="shared" si="327"/>
        <v>89557.17</v>
      </c>
      <c r="R4210" s="63">
        <v>1</v>
      </c>
      <c r="S4210" s="27">
        <v>85903.89</v>
      </c>
      <c r="T4210" s="27">
        <v>0</v>
      </c>
      <c r="U4210" s="64">
        <f t="shared" si="328"/>
        <v>89557.17</v>
      </c>
      <c r="V4210" s="65">
        <f t="shared" si="329"/>
        <v>175461.06</v>
      </c>
    </row>
    <row r="4211" spans="1:22" x14ac:dyDescent="0.25">
      <c r="A4211" s="1" t="s">
        <v>3745</v>
      </c>
      <c r="B4211" t="s">
        <v>75</v>
      </c>
      <c r="C4211" t="s">
        <v>2676</v>
      </c>
      <c r="D4211" t="s">
        <v>1980</v>
      </c>
      <c r="E4211" t="s">
        <v>1</v>
      </c>
      <c r="F4211">
        <f t="shared" si="325"/>
        <v>7</v>
      </c>
      <c r="G4211" t="s">
        <v>3778</v>
      </c>
      <c r="H4211" t="s">
        <v>3779</v>
      </c>
      <c r="I4211" t="s">
        <v>3780</v>
      </c>
      <c r="J4211" t="s">
        <v>4396</v>
      </c>
      <c r="K4211" s="46">
        <v>11.135400000000001</v>
      </c>
      <c r="L4211" s="27">
        <v>285129.53000000003</v>
      </c>
      <c r="M4211" s="27">
        <v>0</v>
      </c>
      <c r="N4211" s="27">
        <v>628497.67999999993</v>
      </c>
      <c r="O4211" s="70">
        <f t="shared" si="326"/>
        <v>913627.21</v>
      </c>
      <c r="P4211" s="76">
        <v>1.4452627743386439</v>
      </c>
      <c r="Q4211" s="66">
        <f t="shared" si="327"/>
        <v>908344.3</v>
      </c>
      <c r="R4211" s="63">
        <v>1</v>
      </c>
      <c r="S4211" s="27">
        <v>913627.21</v>
      </c>
      <c r="T4211" s="27">
        <v>0</v>
      </c>
      <c r="U4211" s="64">
        <f t="shared" si="328"/>
        <v>908344.3</v>
      </c>
      <c r="V4211" s="65">
        <f t="shared" si="329"/>
        <v>1821971.51</v>
      </c>
    </row>
    <row r="4212" spans="1:22" x14ac:dyDescent="0.25">
      <c r="A4212" s="1" t="s">
        <v>3745</v>
      </c>
      <c r="B4212" t="s">
        <v>75</v>
      </c>
      <c r="C4212" t="s">
        <v>2676</v>
      </c>
      <c r="D4212" t="s">
        <v>1980</v>
      </c>
      <c r="E4212" t="s">
        <v>1</v>
      </c>
      <c r="F4212">
        <f t="shared" si="325"/>
        <v>7</v>
      </c>
      <c r="G4212" t="s">
        <v>3859</v>
      </c>
      <c r="H4212" t="s">
        <v>3782</v>
      </c>
      <c r="I4212" t="s">
        <v>3785</v>
      </c>
      <c r="J4212" t="s">
        <v>4396</v>
      </c>
      <c r="K4212" s="46">
        <v>0.1</v>
      </c>
      <c r="L4212" s="27">
        <v>0</v>
      </c>
      <c r="M4212" s="27">
        <v>0</v>
      </c>
      <c r="N4212" s="27">
        <v>8038.6000000000013</v>
      </c>
      <c r="O4212" s="70">
        <f t="shared" si="326"/>
        <v>8038.6000000000013</v>
      </c>
      <c r="P4212" s="76">
        <v>1.4452627743386439</v>
      </c>
      <c r="Q4212" s="66">
        <f t="shared" si="327"/>
        <v>11617.89</v>
      </c>
      <c r="R4212" s="63">
        <v>1</v>
      </c>
      <c r="S4212" s="27">
        <v>8038.6</v>
      </c>
      <c r="T4212" s="27">
        <v>0</v>
      </c>
      <c r="U4212" s="64">
        <f t="shared" si="328"/>
        <v>11617.89</v>
      </c>
      <c r="V4212" s="65">
        <f t="shared" si="329"/>
        <v>19656.489999999998</v>
      </c>
    </row>
    <row r="4213" spans="1:22" x14ac:dyDescent="0.25">
      <c r="A4213" s="1" t="s">
        <v>3745</v>
      </c>
      <c r="B4213" t="s">
        <v>75</v>
      </c>
      <c r="C4213" t="s">
        <v>3106</v>
      </c>
      <c r="D4213" t="s">
        <v>1975</v>
      </c>
      <c r="E4213" t="s">
        <v>2</v>
      </c>
      <c r="F4213">
        <f t="shared" si="325"/>
        <v>7</v>
      </c>
      <c r="G4213" t="s">
        <v>3778</v>
      </c>
      <c r="H4213" t="s">
        <v>3779</v>
      </c>
      <c r="I4213" t="s">
        <v>3780</v>
      </c>
      <c r="J4213" t="s">
        <v>4396</v>
      </c>
      <c r="K4213" s="46">
        <v>9.58</v>
      </c>
      <c r="L4213" s="27">
        <v>788.98</v>
      </c>
      <c r="M4213" s="27">
        <v>7790.45</v>
      </c>
      <c r="N4213" s="27">
        <v>1391.4299999999996</v>
      </c>
      <c r="O4213" s="70">
        <f t="shared" si="326"/>
        <v>9970.86</v>
      </c>
      <c r="P4213" s="76">
        <v>1.4452631042219048</v>
      </c>
      <c r="Q4213" s="66">
        <f t="shared" si="327"/>
        <v>2010.98</v>
      </c>
      <c r="R4213" s="63">
        <v>1</v>
      </c>
      <c r="S4213" s="27">
        <v>9970.86</v>
      </c>
      <c r="T4213" s="27">
        <v>0</v>
      </c>
      <c r="U4213" s="64">
        <f t="shared" si="328"/>
        <v>2010.98</v>
      </c>
      <c r="V4213" s="65">
        <f t="shared" si="329"/>
        <v>11981.84</v>
      </c>
    </row>
    <row r="4214" spans="1:22" x14ac:dyDescent="0.25">
      <c r="A4214" s="1" t="s">
        <v>3745</v>
      </c>
      <c r="B4214" t="s">
        <v>75</v>
      </c>
      <c r="C4214" t="s">
        <v>3106</v>
      </c>
      <c r="D4214" t="s">
        <v>1975</v>
      </c>
      <c r="E4214" t="s">
        <v>2</v>
      </c>
      <c r="F4214">
        <f t="shared" si="325"/>
        <v>7</v>
      </c>
      <c r="G4214" t="s">
        <v>3798</v>
      </c>
      <c r="H4214" t="s">
        <v>3798</v>
      </c>
      <c r="I4214" t="s">
        <v>3785</v>
      </c>
      <c r="J4214" t="s">
        <v>4396</v>
      </c>
      <c r="K4214" s="46">
        <v>0.78</v>
      </c>
      <c r="L4214" s="27">
        <v>0</v>
      </c>
      <c r="M4214" s="27">
        <v>634.29999999999995</v>
      </c>
      <c r="N4214" s="27">
        <v>177.53</v>
      </c>
      <c r="O4214" s="70">
        <f t="shared" si="326"/>
        <v>811.82999999999993</v>
      </c>
      <c r="P4214" s="76">
        <v>1.4452631042219048</v>
      </c>
      <c r="Q4214" s="66">
        <f t="shared" si="327"/>
        <v>256.58</v>
      </c>
      <c r="R4214" s="63">
        <v>1</v>
      </c>
      <c r="S4214" s="27">
        <v>811.82999999999993</v>
      </c>
      <c r="T4214" s="27">
        <v>0</v>
      </c>
      <c r="U4214" s="64">
        <f t="shared" si="328"/>
        <v>256.58</v>
      </c>
      <c r="V4214" s="65">
        <f t="shared" si="329"/>
        <v>1068.4099999999999</v>
      </c>
    </row>
    <row r="4215" spans="1:22" x14ac:dyDescent="0.25">
      <c r="A4215" s="1" t="s">
        <v>3746</v>
      </c>
      <c r="B4215" t="s">
        <v>76</v>
      </c>
      <c r="C4215" t="s">
        <v>158</v>
      </c>
      <c r="D4215" t="s">
        <v>76</v>
      </c>
      <c r="E4215" t="s">
        <v>0</v>
      </c>
      <c r="F4215">
        <f t="shared" si="325"/>
        <v>7</v>
      </c>
      <c r="G4215" t="s">
        <v>3778</v>
      </c>
      <c r="H4215" t="s">
        <v>3779</v>
      </c>
      <c r="I4215" t="s">
        <v>3780</v>
      </c>
      <c r="J4215" t="s">
        <v>4396</v>
      </c>
      <c r="K4215" s="46">
        <v>5.6910999999999996</v>
      </c>
      <c r="L4215" s="27">
        <v>15424.73</v>
      </c>
      <c r="M4215" s="27">
        <v>4570.45</v>
      </c>
      <c r="N4215" s="27">
        <v>49822.55</v>
      </c>
      <c r="O4215" s="70">
        <f t="shared" si="326"/>
        <v>69817.73000000001</v>
      </c>
      <c r="P4215" s="76">
        <v>1.4452628378113923</v>
      </c>
      <c r="Q4215" s="66">
        <f t="shared" si="327"/>
        <v>72006.679999999993</v>
      </c>
      <c r="R4215" s="63">
        <v>1</v>
      </c>
      <c r="S4215" s="27">
        <v>69817.73000000001</v>
      </c>
      <c r="T4215" s="27">
        <v>0</v>
      </c>
      <c r="U4215" s="64">
        <f t="shared" si="328"/>
        <v>72006.679999999993</v>
      </c>
      <c r="V4215" s="65">
        <f t="shared" si="329"/>
        <v>141824.41</v>
      </c>
    </row>
    <row r="4216" spans="1:22" x14ac:dyDescent="0.25">
      <c r="A4216" s="1" t="s">
        <v>3746</v>
      </c>
      <c r="B4216" t="s">
        <v>76</v>
      </c>
      <c r="C4216" t="s">
        <v>158</v>
      </c>
      <c r="D4216" t="s">
        <v>76</v>
      </c>
      <c r="E4216" t="s">
        <v>0</v>
      </c>
      <c r="F4216">
        <f t="shared" si="325"/>
        <v>7</v>
      </c>
      <c r="G4216" t="s">
        <v>3883</v>
      </c>
      <c r="H4216" t="s">
        <v>3782</v>
      </c>
      <c r="I4216" t="s">
        <v>3783</v>
      </c>
      <c r="J4216" t="s">
        <v>4397</v>
      </c>
      <c r="K4216" s="46">
        <v>0.3286</v>
      </c>
      <c r="L4216" s="27">
        <v>3767.33</v>
      </c>
      <c r="M4216" s="27">
        <v>263.89</v>
      </c>
      <c r="N4216" s="27">
        <v>0</v>
      </c>
      <c r="O4216" s="70">
        <f t="shared" si="326"/>
        <v>4031.22</v>
      </c>
      <c r="P4216" s="76">
        <v>0</v>
      </c>
      <c r="Q4216" s="66">
        <f t="shared" si="327"/>
        <v>0</v>
      </c>
      <c r="R4216" s="63">
        <v>1</v>
      </c>
      <c r="S4216" s="27">
        <v>0</v>
      </c>
      <c r="T4216" s="27">
        <v>4031.22</v>
      </c>
      <c r="U4216" s="64">
        <f t="shared" si="328"/>
        <v>0</v>
      </c>
      <c r="V4216" s="65">
        <f t="shared" si="329"/>
        <v>4031.22</v>
      </c>
    </row>
    <row r="4217" spans="1:22" x14ac:dyDescent="0.25">
      <c r="A4217" s="1" t="s">
        <v>3746</v>
      </c>
      <c r="B4217" t="s">
        <v>76</v>
      </c>
      <c r="C4217" t="s">
        <v>158</v>
      </c>
      <c r="D4217" t="s">
        <v>76</v>
      </c>
      <c r="E4217" t="s">
        <v>0</v>
      </c>
      <c r="F4217">
        <f t="shared" si="325"/>
        <v>7</v>
      </c>
      <c r="G4217" t="s">
        <v>3815</v>
      </c>
      <c r="H4217" t="s">
        <v>3782</v>
      </c>
      <c r="I4217" t="s">
        <v>3785</v>
      </c>
      <c r="J4217" t="s">
        <v>4397</v>
      </c>
      <c r="K4217" s="46">
        <v>9.9599999999999994E-2</v>
      </c>
      <c r="L4217" s="27">
        <v>0</v>
      </c>
      <c r="M4217" s="27">
        <v>79.989999999999995</v>
      </c>
      <c r="N4217" s="27">
        <v>1141.8900000000001</v>
      </c>
      <c r="O4217" s="70">
        <f t="shared" si="326"/>
        <v>1221.8800000000001</v>
      </c>
      <c r="P4217" s="76">
        <v>1.4452631578947368</v>
      </c>
      <c r="Q4217" s="66">
        <f t="shared" si="327"/>
        <v>1650.33</v>
      </c>
      <c r="R4217" s="63">
        <v>1</v>
      </c>
      <c r="S4217" s="27">
        <v>0</v>
      </c>
      <c r="T4217" s="27">
        <v>1221.8800000000001</v>
      </c>
      <c r="U4217" s="64">
        <f t="shared" si="328"/>
        <v>1650.33</v>
      </c>
      <c r="V4217" s="65">
        <f t="shared" si="329"/>
        <v>2872.21</v>
      </c>
    </row>
    <row r="4218" spans="1:22" x14ac:dyDescent="0.25">
      <c r="A4218" s="1" t="s">
        <v>3746</v>
      </c>
      <c r="B4218" t="s">
        <v>76</v>
      </c>
      <c r="C4218" t="s">
        <v>158</v>
      </c>
      <c r="D4218" t="s">
        <v>76</v>
      </c>
      <c r="E4218" t="s">
        <v>0</v>
      </c>
      <c r="F4218">
        <f t="shared" si="325"/>
        <v>7</v>
      </c>
      <c r="G4218" t="s">
        <v>3788</v>
      </c>
      <c r="H4218" t="s">
        <v>3782</v>
      </c>
      <c r="I4218" t="s">
        <v>3785</v>
      </c>
      <c r="J4218" t="s">
        <v>4397</v>
      </c>
      <c r="K4218" s="46">
        <v>0.74690000000000001</v>
      </c>
      <c r="L4218" s="27">
        <v>0</v>
      </c>
      <c r="M4218" s="27">
        <v>599.83000000000004</v>
      </c>
      <c r="N4218" s="27">
        <v>8563.0499999999993</v>
      </c>
      <c r="O4218" s="70">
        <f t="shared" si="326"/>
        <v>9162.8799999999992</v>
      </c>
      <c r="P4218" s="76">
        <v>1.4452631578947368</v>
      </c>
      <c r="Q4218" s="66">
        <f t="shared" si="327"/>
        <v>12375.86</v>
      </c>
      <c r="R4218" s="63">
        <v>1</v>
      </c>
      <c r="S4218" s="27">
        <v>0</v>
      </c>
      <c r="T4218" s="27">
        <v>9162.8799999999992</v>
      </c>
      <c r="U4218" s="64">
        <f t="shared" si="328"/>
        <v>12375.86</v>
      </c>
      <c r="V4218" s="65">
        <f t="shared" si="329"/>
        <v>21538.739999999998</v>
      </c>
    </row>
    <row r="4219" spans="1:22" x14ac:dyDescent="0.25">
      <c r="A4219" s="1" t="s">
        <v>3746</v>
      </c>
      <c r="B4219" t="s">
        <v>76</v>
      </c>
      <c r="C4219" t="s">
        <v>158</v>
      </c>
      <c r="D4219" t="s">
        <v>76</v>
      </c>
      <c r="E4219" t="s">
        <v>0</v>
      </c>
      <c r="F4219">
        <f t="shared" si="325"/>
        <v>7</v>
      </c>
      <c r="G4219" t="s">
        <v>3884</v>
      </c>
      <c r="H4219" t="s">
        <v>3782</v>
      </c>
      <c r="I4219" t="s">
        <v>3785</v>
      </c>
      <c r="J4219" t="s">
        <v>4397</v>
      </c>
      <c r="K4219" s="46">
        <v>0.24890000000000001</v>
      </c>
      <c r="L4219" s="27">
        <v>0</v>
      </c>
      <c r="M4219" s="27">
        <v>199.89</v>
      </c>
      <c r="N4219" s="27">
        <v>2853.59</v>
      </c>
      <c r="O4219" s="70">
        <f t="shared" si="326"/>
        <v>3053.48</v>
      </c>
      <c r="P4219" s="76">
        <v>1.4452631578947368</v>
      </c>
      <c r="Q4219" s="66">
        <f t="shared" si="327"/>
        <v>4124.1899999999996</v>
      </c>
      <c r="R4219" s="63">
        <v>1</v>
      </c>
      <c r="S4219" s="27">
        <v>0</v>
      </c>
      <c r="T4219" s="27">
        <v>3053.4800000000005</v>
      </c>
      <c r="U4219" s="64">
        <f t="shared" si="328"/>
        <v>4124.1899999999996</v>
      </c>
      <c r="V4219" s="65">
        <f t="shared" si="329"/>
        <v>7177.67</v>
      </c>
    </row>
    <row r="4220" spans="1:22" x14ac:dyDescent="0.25">
      <c r="A4220" s="1" t="s">
        <v>3746</v>
      </c>
      <c r="B4220" t="s">
        <v>76</v>
      </c>
      <c r="C4220" t="s">
        <v>158</v>
      </c>
      <c r="D4220" t="s">
        <v>76</v>
      </c>
      <c r="E4220" t="s">
        <v>0</v>
      </c>
      <c r="F4220">
        <f t="shared" si="325"/>
        <v>7</v>
      </c>
      <c r="G4220" t="s">
        <v>3791</v>
      </c>
      <c r="H4220" t="s">
        <v>3782</v>
      </c>
      <c r="I4220" t="s">
        <v>3785</v>
      </c>
      <c r="J4220" t="s">
        <v>4397</v>
      </c>
      <c r="K4220" s="46">
        <v>2.4899999999999999E-2</v>
      </c>
      <c r="L4220" s="27">
        <v>0</v>
      </c>
      <c r="M4220" s="27">
        <v>20</v>
      </c>
      <c r="N4220" s="27">
        <v>285.47000000000003</v>
      </c>
      <c r="O4220" s="70">
        <f t="shared" si="326"/>
        <v>305.47000000000003</v>
      </c>
      <c r="P4220" s="76">
        <v>1.4452631578947368</v>
      </c>
      <c r="Q4220" s="66">
        <f t="shared" si="327"/>
        <v>412.58</v>
      </c>
      <c r="R4220" s="63">
        <v>1</v>
      </c>
      <c r="S4220" s="27">
        <v>0</v>
      </c>
      <c r="T4220" s="27">
        <v>305.47000000000003</v>
      </c>
      <c r="U4220" s="64">
        <f t="shared" si="328"/>
        <v>412.58</v>
      </c>
      <c r="V4220" s="65">
        <f t="shared" si="329"/>
        <v>718.05</v>
      </c>
    </row>
    <row r="4221" spans="1:22" x14ac:dyDescent="0.25">
      <c r="A4221" s="1" t="s">
        <v>3746</v>
      </c>
      <c r="B4221" t="s">
        <v>76</v>
      </c>
      <c r="C4221" t="s">
        <v>1981</v>
      </c>
      <c r="D4221" t="s">
        <v>1982</v>
      </c>
      <c r="E4221" t="s">
        <v>3</v>
      </c>
      <c r="F4221">
        <f t="shared" si="325"/>
        <v>7</v>
      </c>
      <c r="G4221" t="s">
        <v>3778</v>
      </c>
      <c r="H4221" t="s">
        <v>3779</v>
      </c>
      <c r="I4221" t="s">
        <v>3780</v>
      </c>
      <c r="J4221" t="s">
        <v>4397</v>
      </c>
      <c r="K4221" s="46">
        <v>0.99460000000000004</v>
      </c>
      <c r="L4221" s="27">
        <v>0</v>
      </c>
      <c r="M4221" s="27">
        <v>0</v>
      </c>
      <c r="N4221" s="27">
        <v>37.450000000000003</v>
      </c>
      <c r="O4221" s="70">
        <f t="shared" si="326"/>
        <v>37.450000000000003</v>
      </c>
      <c r="P4221" s="76">
        <v>1.4453938584779706</v>
      </c>
      <c r="Q4221" s="66">
        <f t="shared" si="327"/>
        <v>54.13</v>
      </c>
      <c r="R4221" s="63">
        <v>1</v>
      </c>
      <c r="S4221" s="27">
        <v>0</v>
      </c>
      <c r="T4221" s="27">
        <v>37.450000000000003</v>
      </c>
      <c r="U4221" s="64">
        <f t="shared" si="328"/>
        <v>54.13</v>
      </c>
      <c r="V4221" s="65">
        <f t="shared" si="329"/>
        <v>91.580000000000013</v>
      </c>
    </row>
    <row r="4222" spans="1:22" x14ac:dyDescent="0.25">
      <c r="A4222" s="1" t="s">
        <v>3746</v>
      </c>
      <c r="B4222" t="s">
        <v>76</v>
      </c>
      <c r="C4222" t="s">
        <v>1983</v>
      </c>
      <c r="D4222" t="s">
        <v>1984</v>
      </c>
      <c r="E4222" t="s">
        <v>3</v>
      </c>
      <c r="F4222">
        <f t="shared" si="325"/>
        <v>7</v>
      </c>
      <c r="G4222" t="s">
        <v>3778</v>
      </c>
      <c r="H4222" t="s">
        <v>3779</v>
      </c>
      <c r="I4222" t="s">
        <v>3780</v>
      </c>
      <c r="J4222" t="s">
        <v>4397</v>
      </c>
      <c r="K4222" s="46">
        <v>1</v>
      </c>
      <c r="L4222" s="27">
        <v>0</v>
      </c>
      <c r="M4222" s="27">
        <v>241.9</v>
      </c>
      <c r="N4222" s="27">
        <v>54.3</v>
      </c>
      <c r="O4222" s="70">
        <f t="shared" si="326"/>
        <v>296.2</v>
      </c>
      <c r="P4222" s="76">
        <v>1.445303867403315</v>
      </c>
      <c r="Q4222" s="66">
        <f t="shared" si="327"/>
        <v>78.48</v>
      </c>
      <c r="R4222" s="63">
        <v>1</v>
      </c>
      <c r="S4222" s="27">
        <v>0</v>
      </c>
      <c r="T4222" s="27">
        <v>296.2</v>
      </c>
      <c r="U4222" s="64">
        <f t="shared" si="328"/>
        <v>78.48</v>
      </c>
      <c r="V4222" s="65">
        <f t="shared" si="329"/>
        <v>374.68</v>
      </c>
    </row>
    <row r="4223" spans="1:22" x14ac:dyDescent="0.25">
      <c r="A4223" s="1" t="s">
        <v>3746</v>
      </c>
      <c r="B4223" t="s">
        <v>76</v>
      </c>
      <c r="C4223" t="s">
        <v>1983</v>
      </c>
      <c r="D4223" t="s">
        <v>1984</v>
      </c>
      <c r="E4223" t="s">
        <v>3</v>
      </c>
      <c r="F4223">
        <f t="shared" si="325"/>
        <v>7</v>
      </c>
      <c r="G4223" t="s">
        <v>3787</v>
      </c>
      <c r="H4223" t="s">
        <v>3782</v>
      </c>
      <c r="I4223" t="s">
        <v>3785</v>
      </c>
      <c r="J4223" t="s">
        <v>4397</v>
      </c>
      <c r="K4223" s="46">
        <v>1</v>
      </c>
      <c r="L4223" s="27">
        <v>0</v>
      </c>
      <c r="M4223" s="27">
        <v>241.9</v>
      </c>
      <c r="N4223" s="27">
        <v>54.3</v>
      </c>
      <c r="O4223" s="70">
        <f t="shared" si="326"/>
        <v>296.2</v>
      </c>
      <c r="P4223" s="76">
        <v>1.445303867403315</v>
      </c>
      <c r="Q4223" s="66">
        <f t="shared" si="327"/>
        <v>78.48</v>
      </c>
      <c r="R4223" s="63">
        <v>1</v>
      </c>
      <c r="S4223" s="27">
        <v>0</v>
      </c>
      <c r="T4223" s="27">
        <v>296.2</v>
      </c>
      <c r="U4223" s="64">
        <f t="shared" si="328"/>
        <v>78.48</v>
      </c>
      <c r="V4223" s="65">
        <f t="shared" si="329"/>
        <v>374.68</v>
      </c>
    </row>
    <row r="4224" spans="1:22" x14ac:dyDescent="0.25">
      <c r="A4224" s="1" t="s">
        <v>3746</v>
      </c>
      <c r="B4224" t="s">
        <v>76</v>
      </c>
      <c r="C4224" t="s">
        <v>1985</v>
      </c>
      <c r="D4224" t="s">
        <v>1986</v>
      </c>
      <c r="E4224" t="s">
        <v>3</v>
      </c>
      <c r="F4224">
        <f t="shared" si="325"/>
        <v>7</v>
      </c>
      <c r="G4224" t="s">
        <v>3778</v>
      </c>
      <c r="H4224" t="s">
        <v>3779</v>
      </c>
      <c r="I4224" t="s">
        <v>3780</v>
      </c>
      <c r="J4224" t="s">
        <v>4397</v>
      </c>
      <c r="K4224" s="46">
        <v>0.99270000000000003</v>
      </c>
      <c r="L4224" s="27">
        <v>0</v>
      </c>
      <c r="M4224" s="27">
        <v>55.09</v>
      </c>
      <c r="N4224" s="27">
        <v>0</v>
      </c>
      <c r="O4224" s="70">
        <f t="shared" si="326"/>
        <v>55.09</v>
      </c>
      <c r="P4224" s="76">
        <v>0</v>
      </c>
      <c r="Q4224" s="66">
        <f t="shared" si="327"/>
        <v>0</v>
      </c>
      <c r="R4224" s="63">
        <v>0</v>
      </c>
      <c r="S4224" s="27">
        <v>0</v>
      </c>
      <c r="T4224" s="27">
        <v>55.09</v>
      </c>
      <c r="U4224" s="64">
        <f t="shared" si="328"/>
        <v>0</v>
      </c>
      <c r="V4224" s="65">
        <f t="shared" si="329"/>
        <v>55.09</v>
      </c>
    </row>
    <row r="4225" spans="1:22" x14ac:dyDescent="0.25">
      <c r="A4225" s="1" t="s">
        <v>3746</v>
      </c>
      <c r="B4225" t="s">
        <v>76</v>
      </c>
      <c r="C4225" t="s">
        <v>1987</v>
      </c>
      <c r="D4225" t="s">
        <v>1988</v>
      </c>
      <c r="E4225" t="s">
        <v>3</v>
      </c>
      <c r="F4225">
        <f t="shared" si="325"/>
        <v>7</v>
      </c>
      <c r="G4225" t="s">
        <v>3778</v>
      </c>
      <c r="H4225" t="s">
        <v>3779</v>
      </c>
      <c r="I4225" t="s">
        <v>3780</v>
      </c>
      <c r="J4225" t="s">
        <v>4397</v>
      </c>
      <c r="K4225" s="46">
        <v>0.98699999999999999</v>
      </c>
      <c r="L4225" s="27">
        <v>0</v>
      </c>
      <c r="M4225" s="27">
        <v>166.21</v>
      </c>
      <c r="N4225" s="27">
        <v>54.11</v>
      </c>
      <c r="O4225" s="70">
        <f t="shared" si="326"/>
        <v>220.32</v>
      </c>
      <c r="P4225" s="76">
        <v>1.4452042136388839</v>
      </c>
      <c r="Q4225" s="66">
        <f t="shared" si="327"/>
        <v>78.2</v>
      </c>
      <c r="R4225" s="63">
        <v>1</v>
      </c>
      <c r="S4225" s="27">
        <v>0</v>
      </c>
      <c r="T4225" s="27">
        <v>220.32</v>
      </c>
      <c r="U4225" s="64">
        <f t="shared" si="328"/>
        <v>78.2</v>
      </c>
      <c r="V4225" s="65">
        <f t="shared" si="329"/>
        <v>298.52</v>
      </c>
    </row>
    <row r="4226" spans="1:22" x14ac:dyDescent="0.25">
      <c r="A4226" s="1" t="s">
        <v>3746</v>
      </c>
      <c r="B4226" t="s">
        <v>76</v>
      </c>
      <c r="C4226" t="s">
        <v>1989</v>
      </c>
      <c r="D4226" t="s">
        <v>1990</v>
      </c>
      <c r="E4226" t="s">
        <v>3</v>
      </c>
      <c r="F4226">
        <f t="shared" ref="F4226:F4289" si="330">LEN(C4226)</f>
        <v>7</v>
      </c>
      <c r="G4226" t="s">
        <v>3778</v>
      </c>
      <c r="H4226" t="s">
        <v>3779</v>
      </c>
      <c r="I4226" t="s">
        <v>3780</v>
      </c>
      <c r="J4226" t="s">
        <v>4397</v>
      </c>
      <c r="K4226" s="46">
        <v>0.9919</v>
      </c>
      <c r="L4226" s="27">
        <v>0</v>
      </c>
      <c r="M4226" s="27">
        <v>0</v>
      </c>
      <c r="N4226" s="27">
        <v>0</v>
      </c>
      <c r="O4226" s="70">
        <f t="shared" ref="O4226:O4289" si="331">SUM(L4226:N4226)</f>
        <v>0</v>
      </c>
      <c r="P4226" s="76">
        <v>0</v>
      </c>
      <c r="Q4226" s="66">
        <f t="shared" ref="Q4226:Q4289" si="332">ROUND(P4226*N4226,2)</f>
        <v>0</v>
      </c>
      <c r="R4226" s="63">
        <v>0</v>
      </c>
      <c r="S4226" s="27">
        <v>0</v>
      </c>
      <c r="T4226" s="27">
        <v>0</v>
      </c>
      <c r="U4226" s="64">
        <f t="shared" ref="U4226:U4289" si="333">ROUND(SUM(L4226,M4226,N4226,Q4226,-S4226,-T4226), 2)</f>
        <v>0</v>
      </c>
      <c r="V4226" s="65">
        <f t="shared" ref="V4226:V4289" si="334">SUM(S4226,T4226,U4226)</f>
        <v>0</v>
      </c>
    </row>
    <row r="4227" spans="1:22" x14ac:dyDescent="0.25">
      <c r="A4227" s="1" t="s">
        <v>3746</v>
      </c>
      <c r="B4227" t="s">
        <v>76</v>
      </c>
      <c r="C4227" t="s">
        <v>1991</v>
      </c>
      <c r="D4227" t="s">
        <v>1992</v>
      </c>
      <c r="E4227" t="s">
        <v>3</v>
      </c>
      <c r="F4227">
        <f t="shared" si="330"/>
        <v>7</v>
      </c>
      <c r="G4227" t="s">
        <v>3778</v>
      </c>
      <c r="H4227" t="s">
        <v>3779</v>
      </c>
      <c r="I4227" t="s">
        <v>3780</v>
      </c>
      <c r="J4227" t="s">
        <v>4397</v>
      </c>
      <c r="K4227" s="46">
        <v>0.99890000000000001</v>
      </c>
      <c r="L4227" s="27">
        <v>0</v>
      </c>
      <c r="M4227" s="27">
        <v>4.13</v>
      </c>
      <c r="N4227" s="27">
        <v>0</v>
      </c>
      <c r="O4227" s="70">
        <f t="shared" si="331"/>
        <v>4.13</v>
      </c>
      <c r="P4227" s="76">
        <v>0</v>
      </c>
      <c r="Q4227" s="66">
        <f t="shared" si="332"/>
        <v>0</v>
      </c>
      <c r="R4227" s="63">
        <v>0</v>
      </c>
      <c r="S4227" s="27">
        <v>0</v>
      </c>
      <c r="T4227" s="27">
        <v>4.13</v>
      </c>
      <c r="U4227" s="64">
        <f t="shared" si="333"/>
        <v>0</v>
      </c>
      <c r="V4227" s="65">
        <f t="shared" si="334"/>
        <v>4.13</v>
      </c>
    </row>
    <row r="4228" spans="1:22" x14ac:dyDescent="0.25">
      <c r="A4228" s="1" t="s">
        <v>3746</v>
      </c>
      <c r="B4228" t="s">
        <v>76</v>
      </c>
      <c r="C4228" t="s">
        <v>1991</v>
      </c>
      <c r="D4228" t="s">
        <v>1992</v>
      </c>
      <c r="E4228" t="s">
        <v>3</v>
      </c>
      <c r="F4228">
        <f t="shared" si="330"/>
        <v>7</v>
      </c>
      <c r="G4228" t="s">
        <v>3787</v>
      </c>
      <c r="H4228" t="s">
        <v>3782</v>
      </c>
      <c r="I4228" t="s">
        <v>3785</v>
      </c>
      <c r="J4228" t="s">
        <v>4397</v>
      </c>
      <c r="K4228" s="46">
        <v>1</v>
      </c>
      <c r="L4228" s="27">
        <v>0</v>
      </c>
      <c r="M4228" s="27">
        <v>4.13</v>
      </c>
      <c r="N4228" s="27">
        <v>0</v>
      </c>
      <c r="O4228" s="70">
        <f t="shared" si="331"/>
        <v>4.13</v>
      </c>
      <c r="P4228" s="76">
        <v>0</v>
      </c>
      <c r="Q4228" s="66">
        <f t="shared" si="332"/>
        <v>0</v>
      </c>
      <c r="R4228" s="63">
        <v>0</v>
      </c>
      <c r="S4228" s="27">
        <v>0</v>
      </c>
      <c r="T4228" s="27">
        <v>4.13</v>
      </c>
      <c r="U4228" s="64">
        <f t="shared" si="333"/>
        <v>0</v>
      </c>
      <c r="V4228" s="65">
        <f t="shared" si="334"/>
        <v>4.13</v>
      </c>
    </row>
    <row r="4229" spans="1:22" x14ac:dyDescent="0.25">
      <c r="A4229" s="1" t="s">
        <v>3746</v>
      </c>
      <c r="B4229" t="s">
        <v>76</v>
      </c>
      <c r="C4229" t="s">
        <v>1993</v>
      </c>
      <c r="D4229" t="s">
        <v>1994</v>
      </c>
      <c r="E4229" t="s">
        <v>3</v>
      </c>
      <c r="F4229">
        <f t="shared" si="330"/>
        <v>7</v>
      </c>
      <c r="G4229" t="s">
        <v>3778</v>
      </c>
      <c r="H4229" t="s">
        <v>3779</v>
      </c>
      <c r="I4229" t="s">
        <v>3780</v>
      </c>
      <c r="J4229" t="s">
        <v>4397</v>
      </c>
      <c r="K4229" s="46">
        <v>0.99870000000000003</v>
      </c>
      <c r="L4229" s="27">
        <v>0</v>
      </c>
      <c r="M4229" s="27">
        <v>0</v>
      </c>
      <c r="N4229" s="27">
        <v>57.430000000000007</v>
      </c>
      <c r="O4229" s="70">
        <f t="shared" si="331"/>
        <v>57.430000000000007</v>
      </c>
      <c r="P4229" s="76">
        <v>1.44523768065471</v>
      </c>
      <c r="Q4229" s="66">
        <f t="shared" si="332"/>
        <v>83</v>
      </c>
      <c r="R4229" s="63">
        <v>1</v>
      </c>
      <c r="S4229" s="27">
        <v>0</v>
      </c>
      <c r="T4229" s="27">
        <v>57.43</v>
      </c>
      <c r="U4229" s="64">
        <f t="shared" si="333"/>
        <v>83</v>
      </c>
      <c r="V4229" s="65">
        <f t="shared" si="334"/>
        <v>140.43</v>
      </c>
    </row>
    <row r="4230" spans="1:22" x14ac:dyDescent="0.25">
      <c r="A4230" s="1" t="s">
        <v>3746</v>
      </c>
      <c r="B4230" t="s">
        <v>76</v>
      </c>
      <c r="C4230" t="s">
        <v>1993</v>
      </c>
      <c r="D4230" t="s">
        <v>1994</v>
      </c>
      <c r="E4230" t="s">
        <v>3</v>
      </c>
      <c r="F4230">
        <f t="shared" si="330"/>
        <v>7</v>
      </c>
      <c r="G4230" t="s">
        <v>3787</v>
      </c>
      <c r="H4230" t="s">
        <v>3782</v>
      </c>
      <c r="I4230" t="s">
        <v>3785</v>
      </c>
      <c r="J4230" t="s">
        <v>4397</v>
      </c>
      <c r="K4230" s="46">
        <v>0.99870000000000003</v>
      </c>
      <c r="L4230" s="27">
        <v>0</v>
      </c>
      <c r="M4230" s="27">
        <v>0</v>
      </c>
      <c r="N4230" s="27">
        <v>57.430000000000007</v>
      </c>
      <c r="O4230" s="70">
        <f t="shared" si="331"/>
        <v>57.430000000000007</v>
      </c>
      <c r="P4230" s="76">
        <v>1.44523768065471</v>
      </c>
      <c r="Q4230" s="66">
        <f t="shared" si="332"/>
        <v>83</v>
      </c>
      <c r="R4230" s="63">
        <v>1</v>
      </c>
      <c r="S4230" s="27">
        <v>0</v>
      </c>
      <c r="T4230" s="27">
        <v>57.43</v>
      </c>
      <c r="U4230" s="64">
        <f t="shared" si="333"/>
        <v>83</v>
      </c>
      <c r="V4230" s="65">
        <f t="shared" si="334"/>
        <v>140.43</v>
      </c>
    </row>
    <row r="4231" spans="1:22" x14ac:dyDescent="0.25">
      <c r="A4231" s="1" t="s">
        <v>3746</v>
      </c>
      <c r="B4231" t="s">
        <v>76</v>
      </c>
      <c r="C4231" t="s">
        <v>1995</v>
      </c>
      <c r="D4231" t="s">
        <v>1996</v>
      </c>
      <c r="E4231" t="s">
        <v>3</v>
      </c>
      <c r="F4231">
        <f t="shared" si="330"/>
        <v>7</v>
      </c>
      <c r="G4231" t="s">
        <v>3778</v>
      </c>
      <c r="H4231" t="s">
        <v>3779</v>
      </c>
      <c r="I4231" t="s">
        <v>3780</v>
      </c>
      <c r="J4231" t="s">
        <v>4397</v>
      </c>
      <c r="K4231" s="46">
        <v>0.99670000000000003</v>
      </c>
      <c r="L4231" s="27">
        <v>11.56</v>
      </c>
      <c r="M4231" s="27">
        <v>28.95</v>
      </c>
      <c r="N4231" s="27">
        <v>24.419999999999991</v>
      </c>
      <c r="O4231" s="70">
        <f t="shared" si="331"/>
        <v>64.929999999999993</v>
      </c>
      <c r="P4231" s="76">
        <v>1.4451269451269451</v>
      </c>
      <c r="Q4231" s="66">
        <f t="shared" si="332"/>
        <v>35.29</v>
      </c>
      <c r="R4231" s="63">
        <v>1</v>
      </c>
      <c r="S4231" s="27">
        <v>0</v>
      </c>
      <c r="T4231" s="27">
        <v>64.929999999999993</v>
      </c>
      <c r="U4231" s="64">
        <f t="shared" si="333"/>
        <v>35.29</v>
      </c>
      <c r="V4231" s="65">
        <f t="shared" si="334"/>
        <v>100.22</v>
      </c>
    </row>
    <row r="4232" spans="1:22" x14ac:dyDescent="0.25">
      <c r="A4232" s="1" t="s">
        <v>3746</v>
      </c>
      <c r="B4232" t="s">
        <v>76</v>
      </c>
      <c r="C4232" t="s">
        <v>1997</v>
      </c>
      <c r="D4232" t="s">
        <v>1998</v>
      </c>
      <c r="E4232" t="s">
        <v>3</v>
      </c>
      <c r="F4232">
        <f t="shared" si="330"/>
        <v>7</v>
      </c>
      <c r="G4232" t="s">
        <v>3778</v>
      </c>
      <c r="H4232" t="s">
        <v>3779</v>
      </c>
      <c r="I4232" t="s">
        <v>3780</v>
      </c>
      <c r="J4232" t="s">
        <v>4397</v>
      </c>
      <c r="K4232" s="46">
        <v>0.99739999999999995</v>
      </c>
      <c r="L4232" s="27">
        <v>0</v>
      </c>
      <c r="M4232" s="27">
        <v>68.42</v>
      </c>
      <c r="N4232" s="27">
        <v>0</v>
      </c>
      <c r="O4232" s="70">
        <f t="shared" si="331"/>
        <v>68.42</v>
      </c>
      <c r="P4232" s="76">
        <v>0</v>
      </c>
      <c r="Q4232" s="66">
        <f t="shared" si="332"/>
        <v>0</v>
      </c>
      <c r="R4232" s="63">
        <v>0</v>
      </c>
      <c r="S4232" s="27">
        <v>0</v>
      </c>
      <c r="T4232" s="27">
        <v>68.42</v>
      </c>
      <c r="U4232" s="64">
        <f t="shared" si="333"/>
        <v>0</v>
      </c>
      <c r="V4232" s="65">
        <f t="shared" si="334"/>
        <v>68.42</v>
      </c>
    </row>
    <row r="4233" spans="1:22" x14ac:dyDescent="0.25">
      <c r="A4233" s="1" t="s">
        <v>3746</v>
      </c>
      <c r="B4233" t="s">
        <v>76</v>
      </c>
      <c r="C4233" t="s">
        <v>1997</v>
      </c>
      <c r="D4233" t="s">
        <v>1998</v>
      </c>
      <c r="E4233" t="s">
        <v>3</v>
      </c>
      <c r="F4233">
        <f t="shared" si="330"/>
        <v>7</v>
      </c>
      <c r="G4233" t="s">
        <v>4089</v>
      </c>
      <c r="H4233" t="s">
        <v>3782</v>
      </c>
      <c r="I4233" t="s">
        <v>3783</v>
      </c>
      <c r="J4233" t="s">
        <v>4397</v>
      </c>
      <c r="K4233" s="46">
        <v>0.8</v>
      </c>
      <c r="L4233" s="27">
        <v>0</v>
      </c>
      <c r="M4233" s="27">
        <v>54.88</v>
      </c>
      <c r="N4233" s="27">
        <v>0</v>
      </c>
      <c r="O4233" s="70">
        <f t="shared" si="331"/>
        <v>54.88</v>
      </c>
      <c r="P4233" s="76">
        <v>0</v>
      </c>
      <c r="Q4233" s="66">
        <f t="shared" si="332"/>
        <v>0</v>
      </c>
      <c r="R4233" s="63">
        <v>0</v>
      </c>
      <c r="S4233" s="27">
        <v>0</v>
      </c>
      <c r="T4233" s="27">
        <v>54.88</v>
      </c>
      <c r="U4233" s="64">
        <f t="shared" si="333"/>
        <v>0</v>
      </c>
      <c r="V4233" s="65">
        <f t="shared" si="334"/>
        <v>54.88</v>
      </c>
    </row>
    <row r="4234" spans="1:22" x14ac:dyDescent="0.25">
      <c r="A4234" s="1" t="s">
        <v>3746</v>
      </c>
      <c r="B4234" t="s">
        <v>76</v>
      </c>
      <c r="C4234" t="s">
        <v>1999</v>
      </c>
      <c r="D4234" t="s">
        <v>2000</v>
      </c>
      <c r="E4234" t="s">
        <v>3</v>
      </c>
      <c r="F4234">
        <f t="shared" si="330"/>
        <v>7</v>
      </c>
      <c r="G4234" t="s">
        <v>3778</v>
      </c>
      <c r="H4234" t="s">
        <v>3779</v>
      </c>
      <c r="I4234" t="s">
        <v>3780</v>
      </c>
      <c r="J4234" t="s">
        <v>4397</v>
      </c>
      <c r="K4234" s="46">
        <v>0.98170000000000002</v>
      </c>
      <c r="L4234" s="27">
        <v>0</v>
      </c>
      <c r="M4234" s="27">
        <v>0</v>
      </c>
      <c r="N4234" s="27">
        <v>0</v>
      </c>
      <c r="O4234" s="70">
        <f t="shared" si="331"/>
        <v>0</v>
      </c>
      <c r="P4234" s="76">
        <v>0</v>
      </c>
      <c r="Q4234" s="66">
        <f t="shared" si="332"/>
        <v>0</v>
      </c>
      <c r="R4234" s="63">
        <v>0</v>
      </c>
      <c r="S4234" s="27">
        <v>0</v>
      </c>
      <c r="T4234" s="27">
        <v>0</v>
      </c>
      <c r="U4234" s="64">
        <f t="shared" si="333"/>
        <v>0</v>
      </c>
      <c r="V4234" s="65">
        <f t="shared" si="334"/>
        <v>0</v>
      </c>
    </row>
    <row r="4235" spans="1:22" x14ac:dyDescent="0.25">
      <c r="A4235" s="1" t="s">
        <v>3746</v>
      </c>
      <c r="B4235" t="s">
        <v>76</v>
      </c>
      <c r="C4235" t="s">
        <v>2001</v>
      </c>
      <c r="D4235" t="s">
        <v>76</v>
      </c>
      <c r="E4235" t="s">
        <v>3</v>
      </c>
      <c r="F4235">
        <f t="shared" si="330"/>
        <v>7</v>
      </c>
      <c r="G4235" t="s">
        <v>3778</v>
      </c>
      <c r="H4235" t="s">
        <v>3779</v>
      </c>
      <c r="I4235" t="s">
        <v>3780</v>
      </c>
      <c r="J4235" t="s">
        <v>4397</v>
      </c>
      <c r="K4235" s="46">
        <v>0.99850000000000005</v>
      </c>
      <c r="L4235" s="27">
        <v>0</v>
      </c>
      <c r="M4235" s="27">
        <v>1123.01</v>
      </c>
      <c r="N4235" s="27">
        <v>3278.97</v>
      </c>
      <c r="O4235" s="70">
        <f t="shared" si="331"/>
        <v>4401.9799999999996</v>
      </c>
      <c r="P4235" s="76">
        <v>1.4452617742766785</v>
      </c>
      <c r="Q4235" s="66">
        <f t="shared" si="332"/>
        <v>4738.97</v>
      </c>
      <c r="R4235" s="63">
        <v>1</v>
      </c>
      <c r="S4235" s="27">
        <v>0</v>
      </c>
      <c r="T4235" s="27">
        <v>4401.9799999999996</v>
      </c>
      <c r="U4235" s="64">
        <f t="shared" si="333"/>
        <v>4738.97</v>
      </c>
      <c r="V4235" s="65">
        <f t="shared" si="334"/>
        <v>9140.9500000000007</v>
      </c>
    </row>
    <row r="4236" spans="1:22" x14ac:dyDescent="0.25">
      <c r="A4236" s="1" t="s">
        <v>3746</v>
      </c>
      <c r="B4236" t="s">
        <v>76</v>
      </c>
      <c r="C4236" t="s">
        <v>2002</v>
      </c>
      <c r="D4236" t="s">
        <v>2003</v>
      </c>
      <c r="E4236" t="s">
        <v>3</v>
      </c>
      <c r="F4236">
        <f t="shared" si="330"/>
        <v>7</v>
      </c>
      <c r="G4236" t="s">
        <v>3778</v>
      </c>
      <c r="H4236" t="s">
        <v>3779</v>
      </c>
      <c r="I4236" t="s">
        <v>3780</v>
      </c>
      <c r="J4236" t="s">
        <v>4397</v>
      </c>
      <c r="K4236" s="46">
        <v>1</v>
      </c>
      <c r="L4236" s="27">
        <v>0</v>
      </c>
      <c r="M4236" s="27">
        <v>572.05999999999995</v>
      </c>
      <c r="N4236" s="27">
        <v>1318.65</v>
      </c>
      <c r="O4236" s="70">
        <f t="shared" si="331"/>
        <v>1890.71</v>
      </c>
      <c r="P4236" s="76">
        <v>1.4452620616086189</v>
      </c>
      <c r="Q4236" s="66">
        <f t="shared" si="332"/>
        <v>1905.79</v>
      </c>
      <c r="R4236" s="63">
        <v>1</v>
      </c>
      <c r="S4236" s="27">
        <v>0</v>
      </c>
      <c r="T4236" s="27">
        <v>1890.71</v>
      </c>
      <c r="U4236" s="64">
        <f t="shared" si="333"/>
        <v>1905.79</v>
      </c>
      <c r="V4236" s="65">
        <f t="shared" si="334"/>
        <v>3796.5</v>
      </c>
    </row>
    <row r="4237" spans="1:22" x14ac:dyDescent="0.25">
      <c r="A4237" s="1" t="s">
        <v>3746</v>
      </c>
      <c r="B4237" t="s">
        <v>76</v>
      </c>
      <c r="C4237" t="s">
        <v>2002</v>
      </c>
      <c r="D4237" t="s">
        <v>2003</v>
      </c>
      <c r="E4237" t="s">
        <v>3</v>
      </c>
      <c r="F4237">
        <f t="shared" si="330"/>
        <v>7</v>
      </c>
      <c r="G4237" t="s">
        <v>3787</v>
      </c>
      <c r="H4237" t="s">
        <v>3782</v>
      </c>
      <c r="I4237" t="s">
        <v>3785</v>
      </c>
      <c r="J4237" t="s">
        <v>4397</v>
      </c>
      <c r="K4237" s="46">
        <v>2</v>
      </c>
      <c r="L4237" s="27">
        <v>0</v>
      </c>
      <c r="M4237" s="27">
        <v>1144.1199999999999</v>
      </c>
      <c r="N4237" s="27">
        <v>2637.29</v>
      </c>
      <c r="O4237" s="70">
        <f t="shared" si="331"/>
        <v>3781.41</v>
      </c>
      <c r="P4237" s="76">
        <v>1.4452620616086189</v>
      </c>
      <c r="Q4237" s="66">
        <f t="shared" si="332"/>
        <v>3811.58</v>
      </c>
      <c r="R4237" s="63">
        <v>1</v>
      </c>
      <c r="S4237" s="27">
        <v>0</v>
      </c>
      <c r="T4237" s="27">
        <v>3781.41</v>
      </c>
      <c r="U4237" s="64">
        <f t="shared" si="333"/>
        <v>3811.58</v>
      </c>
      <c r="V4237" s="65">
        <f t="shared" si="334"/>
        <v>7592.99</v>
      </c>
    </row>
    <row r="4238" spans="1:22" x14ac:dyDescent="0.25">
      <c r="A4238" s="1" t="s">
        <v>3746</v>
      </c>
      <c r="B4238" t="s">
        <v>76</v>
      </c>
      <c r="C4238" t="s">
        <v>2004</v>
      </c>
      <c r="D4238" t="s">
        <v>2005</v>
      </c>
      <c r="E4238" t="s">
        <v>3</v>
      </c>
      <c r="F4238">
        <f t="shared" si="330"/>
        <v>7</v>
      </c>
      <c r="G4238" t="s">
        <v>3778</v>
      </c>
      <c r="H4238" t="s">
        <v>3779</v>
      </c>
      <c r="I4238" t="s">
        <v>3780</v>
      </c>
      <c r="J4238" t="s">
        <v>4397</v>
      </c>
      <c r="K4238" s="46">
        <v>1</v>
      </c>
      <c r="L4238" s="27">
        <v>0</v>
      </c>
      <c r="M4238" s="27">
        <v>92.3</v>
      </c>
      <c r="N4238" s="27">
        <v>1175.2</v>
      </c>
      <c r="O4238" s="70">
        <f t="shared" si="331"/>
        <v>1267.5</v>
      </c>
      <c r="P4238" s="76">
        <v>1.4452603812117086</v>
      </c>
      <c r="Q4238" s="66">
        <f t="shared" si="332"/>
        <v>1698.47</v>
      </c>
      <c r="R4238" s="63">
        <v>1</v>
      </c>
      <c r="S4238" s="27">
        <v>0</v>
      </c>
      <c r="T4238" s="27">
        <v>1267.5</v>
      </c>
      <c r="U4238" s="64">
        <f t="shared" si="333"/>
        <v>1698.47</v>
      </c>
      <c r="V4238" s="65">
        <f t="shared" si="334"/>
        <v>2965.9700000000003</v>
      </c>
    </row>
    <row r="4239" spans="1:22" x14ac:dyDescent="0.25">
      <c r="A4239" s="1" t="s">
        <v>3746</v>
      </c>
      <c r="B4239" t="s">
        <v>76</v>
      </c>
      <c r="C4239" t="s">
        <v>2677</v>
      </c>
      <c r="D4239" t="s">
        <v>2678</v>
      </c>
      <c r="E4239" t="s">
        <v>1</v>
      </c>
      <c r="F4239">
        <f t="shared" si="330"/>
        <v>7</v>
      </c>
      <c r="G4239" t="s">
        <v>3778</v>
      </c>
      <c r="H4239" t="s">
        <v>3779</v>
      </c>
      <c r="I4239" t="s">
        <v>3780</v>
      </c>
      <c r="J4239" t="s">
        <v>4397</v>
      </c>
      <c r="K4239" s="46">
        <v>18.6633</v>
      </c>
      <c r="L4239" s="27">
        <v>0</v>
      </c>
      <c r="M4239" s="27">
        <v>7385.07</v>
      </c>
      <c r="N4239" s="27">
        <v>0</v>
      </c>
      <c r="O4239" s="70">
        <f t="shared" si="331"/>
        <v>7385.07</v>
      </c>
      <c r="P4239" s="76">
        <v>0</v>
      </c>
      <c r="Q4239" s="66">
        <f t="shared" si="332"/>
        <v>0</v>
      </c>
      <c r="R4239" s="63">
        <v>0</v>
      </c>
      <c r="S4239" s="27">
        <v>0</v>
      </c>
      <c r="T4239" s="27">
        <v>7385.07</v>
      </c>
      <c r="U4239" s="64">
        <f t="shared" si="333"/>
        <v>0</v>
      </c>
      <c r="V4239" s="65">
        <f t="shared" si="334"/>
        <v>7385.07</v>
      </c>
    </row>
    <row r="4240" spans="1:22" x14ac:dyDescent="0.25">
      <c r="A4240" s="1" t="s">
        <v>3746</v>
      </c>
      <c r="B4240" t="s">
        <v>76</v>
      </c>
      <c r="C4240" t="s">
        <v>2677</v>
      </c>
      <c r="D4240" t="s">
        <v>2678</v>
      </c>
      <c r="E4240" t="s">
        <v>1</v>
      </c>
      <c r="F4240">
        <f t="shared" si="330"/>
        <v>7</v>
      </c>
      <c r="G4240" t="s">
        <v>4205</v>
      </c>
      <c r="H4240" t="s">
        <v>3798</v>
      </c>
      <c r="I4240" t="s">
        <v>3785</v>
      </c>
      <c r="J4240" t="s">
        <v>4397</v>
      </c>
      <c r="K4240" s="46">
        <v>0.78779999999999994</v>
      </c>
      <c r="L4240" s="27">
        <v>0</v>
      </c>
      <c r="M4240" s="27">
        <v>311.73</v>
      </c>
      <c r="N4240" s="27">
        <v>0</v>
      </c>
      <c r="O4240" s="70">
        <f t="shared" si="331"/>
        <v>311.73</v>
      </c>
      <c r="P4240" s="76">
        <v>0</v>
      </c>
      <c r="Q4240" s="66">
        <f t="shared" si="332"/>
        <v>0</v>
      </c>
      <c r="R4240" s="63">
        <v>0</v>
      </c>
      <c r="S4240" s="27">
        <v>0</v>
      </c>
      <c r="T4240" s="27">
        <v>311.73</v>
      </c>
      <c r="U4240" s="64">
        <f t="shared" si="333"/>
        <v>0</v>
      </c>
      <c r="V4240" s="65">
        <f t="shared" si="334"/>
        <v>311.73</v>
      </c>
    </row>
    <row r="4241" spans="1:22" x14ac:dyDescent="0.25">
      <c r="A4241" s="1" t="s">
        <v>3746</v>
      </c>
      <c r="B4241" t="s">
        <v>76</v>
      </c>
      <c r="C4241" t="s">
        <v>2679</v>
      </c>
      <c r="D4241" t="s">
        <v>2680</v>
      </c>
      <c r="E4241" t="s">
        <v>1</v>
      </c>
      <c r="F4241">
        <f t="shared" si="330"/>
        <v>7</v>
      </c>
      <c r="G4241" t="s">
        <v>3778</v>
      </c>
      <c r="H4241" t="s">
        <v>3779</v>
      </c>
      <c r="I4241" t="s">
        <v>3780</v>
      </c>
      <c r="J4241" t="s">
        <v>4396</v>
      </c>
      <c r="K4241" s="46">
        <v>16.777999999999999</v>
      </c>
      <c r="L4241" s="27">
        <v>25496.7</v>
      </c>
      <c r="M4241" s="27">
        <v>0</v>
      </c>
      <c r="N4241" s="27">
        <v>46576.55</v>
      </c>
      <c r="O4241" s="70">
        <f t="shared" si="331"/>
        <v>72073.25</v>
      </c>
      <c r="P4241" s="76">
        <v>1.4452628390142526</v>
      </c>
      <c r="Q4241" s="66">
        <f t="shared" si="332"/>
        <v>67315.360000000001</v>
      </c>
      <c r="R4241" s="63">
        <v>1</v>
      </c>
      <c r="S4241" s="27">
        <v>72073.25</v>
      </c>
      <c r="T4241" s="27">
        <v>0</v>
      </c>
      <c r="U4241" s="64">
        <f t="shared" si="333"/>
        <v>67315.360000000001</v>
      </c>
      <c r="V4241" s="65">
        <f t="shared" si="334"/>
        <v>139388.60999999999</v>
      </c>
    </row>
    <row r="4242" spans="1:22" x14ac:dyDescent="0.25">
      <c r="A4242" s="1" t="s">
        <v>3746</v>
      </c>
      <c r="B4242" t="s">
        <v>76</v>
      </c>
      <c r="C4242" t="s">
        <v>2679</v>
      </c>
      <c r="D4242" t="s">
        <v>2680</v>
      </c>
      <c r="E4242" t="s">
        <v>1</v>
      </c>
      <c r="F4242">
        <f t="shared" si="330"/>
        <v>7</v>
      </c>
      <c r="G4242" t="s">
        <v>4206</v>
      </c>
      <c r="H4242" t="s">
        <v>3782</v>
      </c>
      <c r="I4242" t="s">
        <v>3785</v>
      </c>
      <c r="J4242" t="s">
        <v>4396</v>
      </c>
      <c r="K4242" s="46">
        <v>0.2</v>
      </c>
      <c r="L4242" s="27">
        <v>0</v>
      </c>
      <c r="M4242" s="27">
        <v>0</v>
      </c>
      <c r="N4242" s="27">
        <v>859.14</v>
      </c>
      <c r="O4242" s="70">
        <f t="shared" si="331"/>
        <v>859.14</v>
      </c>
      <c r="P4242" s="76">
        <v>1.4452628390142526</v>
      </c>
      <c r="Q4242" s="66">
        <f t="shared" si="332"/>
        <v>1241.68</v>
      </c>
      <c r="R4242" s="63">
        <v>1</v>
      </c>
      <c r="S4242" s="27">
        <v>859.13999999999987</v>
      </c>
      <c r="T4242" s="27">
        <v>0</v>
      </c>
      <c r="U4242" s="64">
        <f t="shared" si="333"/>
        <v>1241.68</v>
      </c>
      <c r="V4242" s="65">
        <f t="shared" si="334"/>
        <v>2100.8199999999997</v>
      </c>
    </row>
    <row r="4243" spans="1:22" x14ac:dyDescent="0.25">
      <c r="A4243" s="1" t="s">
        <v>3746</v>
      </c>
      <c r="B4243" t="s">
        <v>76</v>
      </c>
      <c r="C4243" t="s">
        <v>3107</v>
      </c>
      <c r="D4243" t="s">
        <v>3108</v>
      </c>
      <c r="E4243" t="s">
        <v>2</v>
      </c>
      <c r="F4243">
        <f t="shared" si="330"/>
        <v>7</v>
      </c>
      <c r="G4243" t="s">
        <v>3778</v>
      </c>
      <c r="H4243" t="s">
        <v>3779</v>
      </c>
      <c r="I4243" t="s">
        <v>3780</v>
      </c>
      <c r="J4243" t="s">
        <v>4396</v>
      </c>
      <c r="K4243" s="46">
        <v>6.5744999999999996</v>
      </c>
      <c r="L4243" s="27">
        <v>0</v>
      </c>
      <c r="M4243" s="27">
        <v>683.09</v>
      </c>
      <c r="N4243" s="27">
        <v>0</v>
      </c>
      <c r="O4243" s="70">
        <f t="shared" si="331"/>
        <v>683.09</v>
      </c>
      <c r="P4243" s="76">
        <v>0</v>
      </c>
      <c r="Q4243" s="66">
        <f t="shared" si="332"/>
        <v>0</v>
      </c>
      <c r="R4243" s="63">
        <v>0</v>
      </c>
      <c r="S4243" s="27">
        <v>683.09</v>
      </c>
      <c r="T4243" s="27">
        <v>0</v>
      </c>
      <c r="U4243" s="64">
        <f t="shared" si="333"/>
        <v>0</v>
      </c>
      <c r="V4243" s="65">
        <f t="shared" si="334"/>
        <v>683.09</v>
      </c>
    </row>
    <row r="4244" spans="1:22" x14ac:dyDescent="0.25">
      <c r="A4244" s="1" t="s">
        <v>3746</v>
      </c>
      <c r="B4244" t="s">
        <v>76</v>
      </c>
      <c r="C4244" t="s">
        <v>3109</v>
      </c>
      <c r="D4244" t="s">
        <v>2000</v>
      </c>
      <c r="E4244" t="s">
        <v>2</v>
      </c>
      <c r="F4244">
        <f t="shared" si="330"/>
        <v>7</v>
      </c>
      <c r="G4244" t="s">
        <v>3778</v>
      </c>
      <c r="H4244" t="s">
        <v>3779</v>
      </c>
      <c r="I4244" t="s">
        <v>3780</v>
      </c>
      <c r="J4244" t="s">
        <v>4396</v>
      </c>
      <c r="K4244" s="46">
        <v>4.165</v>
      </c>
      <c r="L4244" s="27">
        <v>0</v>
      </c>
      <c r="M4244" s="27">
        <v>0</v>
      </c>
      <c r="N4244" s="27">
        <v>0</v>
      </c>
      <c r="O4244" s="70">
        <f t="shared" si="331"/>
        <v>0</v>
      </c>
      <c r="P4244" s="76">
        <v>0</v>
      </c>
      <c r="Q4244" s="66">
        <f t="shared" si="332"/>
        <v>0</v>
      </c>
      <c r="R4244" s="63">
        <v>0</v>
      </c>
      <c r="S4244" s="27">
        <v>0</v>
      </c>
      <c r="T4244" s="27">
        <v>0</v>
      </c>
      <c r="U4244" s="64">
        <f t="shared" si="333"/>
        <v>0</v>
      </c>
      <c r="V4244" s="65">
        <f t="shared" si="334"/>
        <v>0</v>
      </c>
    </row>
    <row r="4245" spans="1:22" x14ac:dyDescent="0.25">
      <c r="A4245" s="1" t="s">
        <v>3747</v>
      </c>
      <c r="B4245" t="s">
        <v>77</v>
      </c>
      <c r="C4245" t="s">
        <v>159</v>
      </c>
      <c r="D4245" t="s">
        <v>77</v>
      </c>
      <c r="E4245" t="s">
        <v>0</v>
      </c>
      <c r="F4245">
        <f t="shared" si="330"/>
        <v>7</v>
      </c>
      <c r="G4245" t="s">
        <v>3778</v>
      </c>
      <c r="H4245" t="s">
        <v>3779</v>
      </c>
      <c r="I4245" t="s">
        <v>3780</v>
      </c>
      <c r="J4245" t="s">
        <v>4396</v>
      </c>
      <c r="K4245" s="46">
        <v>3.3209</v>
      </c>
      <c r="L4245" s="27">
        <v>4636.09</v>
      </c>
      <c r="M4245" s="27">
        <v>8963.27</v>
      </c>
      <c r="N4245" s="27">
        <v>16273.869999999999</v>
      </c>
      <c r="O4245" s="70">
        <f t="shared" si="331"/>
        <v>29873.23</v>
      </c>
      <c r="P4245" s="76">
        <v>1.445262866177498</v>
      </c>
      <c r="Q4245" s="66">
        <f t="shared" si="332"/>
        <v>23520.02</v>
      </c>
      <c r="R4245" s="63">
        <v>1</v>
      </c>
      <c r="S4245" s="27">
        <v>29873.23</v>
      </c>
      <c r="T4245" s="27">
        <v>0</v>
      </c>
      <c r="U4245" s="64">
        <f t="shared" si="333"/>
        <v>23520.02</v>
      </c>
      <c r="V4245" s="65">
        <f t="shared" si="334"/>
        <v>53393.25</v>
      </c>
    </row>
    <row r="4246" spans="1:22" x14ac:dyDescent="0.25">
      <c r="A4246" s="1" t="s">
        <v>3747</v>
      </c>
      <c r="B4246" t="s">
        <v>77</v>
      </c>
      <c r="C4246" t="s">
        <v>159</v>
      </c>
      <c r="D4246" t="s">
        <v>77</v>
      </c>
      <c r="E4246" t="s">
        <v>0</v>
      </c>
      <c r="F4246">
        <f t="shared" si="330"/>
        <v>7</v>
      </c>
      <c r="G4246" t="s">
        <v>3806</v>
      </c>
      <c r="H4246" t="s">
        <v>3782</v>
      </c>
      <c r="I4246" t="s">
        <v>3785</v>
      </c>
      <c r="J4246" t="s">
        <v>4397</v>
      </c>
      <c r="K4246" s="46">
        <v>0.23169999999999999</v>
      </c>
      <c r="L4246" s="27">
        <v>0</v>
      </c>
      <c r="M4246" s="27">
        <v>625.37</v>
      </c>
      <c r="N4246" s="27">
        <v>1458.89</v>
      </c>
      <c r="O4246" s="70">
        <f t="shared" si="331"/>
        <v>2084.2600000000002</v>
      </c>
      <c r="P4246" s="76">
        <v>1.4452629749068566</v>
      </c>
      <c r="Q4246" s="66">
        <f t="shared" si="332"/>
        <v>2108.48</v>
      </c>
      <c r="R4246" s="63">
        <v>1</v>
      </c>
      <c r="S4246" s="27">
        <v>0</v>
      </c>
      <c r="T4246" s="27">
        <v>2084.2600000000002</v>
      </c>
      <c r="U4246" s="64">
        <f t="shared" si="333"/>
        <v>2108.48</v>
      </c>
      <c r="V4246" s="65">
        <f t="shared" si="334"/>
        <v>4192.74</v>
      </c>
    </row>
    <row r="4247" spans="1:22" x14ac:dyDescent="0.25">
      <c r="A4247" s="1" t="s">
        <v>3747</v>
      </c>
      <c r="B4247" t="s">
        <v>77</v>
      </c>
      <c r="C4247" t="s">
        <v>159</v>
      </c>
      <c r="D4247" t="s">
        <v>77</v>
      </c>
      <c r="E4247" t="s">
        <v>0</v>
      </c>
      <c r="F4247">
        <f t="shared" si="330"/>
        <v>7</v>
      </c>
      <c r="G4247" t="s">
        <v>3790</v>
      </c>
      <c r="H4247" t="s">
        <v>3782</v>
      </c>
      <c r="I4247" t="s">
        <v>3785</v>
      </c>
      <c r="J4247" t="s">
        <v>4397</v>
      </c>
      <c r="K4247" s="46">
        <v>0.61109999999999998</v>
      </c>
      <c r="L4247" s="27">
        <v>0</v>
      </c>
      <c r="M4247" s="27">
        <v>1649.39</v>
      </c>
      <c r="N4247" s="27">
        <v>3847.78</v>
      </c>
      <c r="O4247" s="70">
        <f t="shared" si="331"/>
        <v>5497.17</v>
      </c>
      <c r="P4247" s="76">
        <v>1.4452629749068566</v>
      </c>
      <c r="Q4247" s="66">
        <f t="shared" si="332"/>
        <v>5561.05</v>
      </c>
      <c r="R4247" s="63">
        <v>1</v>
      </c>
      <c r="S4247" s="27">
        <v>0</v>
      </c>
      <c r="T4247" s="27">
        <v>5497.17</v>
      </c>
      <c r="U4247" s="64">
        <f t="shared" si="333"/>
        <v>5561.05</v>
      </c>
      <c r="V4247" s="65">
        <f t="shared" si="334"/>
        <v>11058.220000000001</v>
      </c>
    </row>
    <row r="4248" spans="1:22" x14ac:dyDescent="0.25">
      <c r="A4248" s="1" t="s">
        <v>3747</v>
      </c>
      <c r="B4248" t="s">
        <v>77</v>
      </c>
      <c r="C4248" t="s">
        <v>159</v>
      </c>
      <c r="D4248" t="s">
        <v>77</v>
      </c>
      <c r="E4248" t="s">
        <v>0</v>
      </c>
      <c r="F4248">
        <f t="shared" si="330"/>
        <v>7</v>
      </c>
      <c r="G4248" t="s">
        <v>3801</v>
      </c>
      <c r="H4248" t="s">
        <v>3782</v>
      </c>
      <c r="I4248" t="s">
        <v>3785</v>
      </c>
      <c r="J4248" t="s">
        <v>4397</v>
      </c>
      <c r="K4248" s="46">
        <v>0.23169999999999999</v>
      </c>
      <c r="L4248" s="27">
        <v>0</v>
      </c>
      <c r="M4248" s="27">
        <v>625.37</v>
      </c>
      <c r="N4248" s="27">
        <v>1458.89</v>
      </c>
      <c r="O4248" s="70">
        <f t="shared" si="331"/>
        <v>2084.2600000000002</v>
      </c>
      <c r="P4248" s="76">
        <v>1.4452629749068566</v>
      </c>
      <c r="Q4248" s="66">
        <f t="shared" si="332"/>
        <v>2108.48</v>
      </c>
      <c r="R4248" s="63">
        <v>1</v>
      </c>
      <c r="S4248" s="27">
        <v>0</v>
      </c>
      <c r="T4248" s="27">
        <v>2084.2600000000002</v>
      </c>
      <c r="U4248" s="64">
        <f t="shared" si="333"/>
        <v>2108.48</v>
      </c>
      <c r="V4248" s="65">
        <f t="shared" si="334"/>
        <v>4192.74</v>
      </c>
    </row>
    <row r="4249" spans="1:22" x14ac:dyDescent="0.25">
      <c r="A4249" s="1" t="s">
        <v>3747</v>
      </c>
      <c r="B4249" t="s">
        <v>77</v>
      </c>
      <c r="C4249" t="s">
        <v>159</v>
      </c>
      <c r="D4249" t="s">
        <v>77</v>
      </c>
      <c r="E4249" t="s">
        <v>0</v>
      </c>
      <c r="F4249">
        <f t="shared" si="330"/>
        <v>7</v>
      </c>
      <c r="G4249" t="s">
        <v>3796</v>
      </c>
      <c r="H4249" t="s">
        <v>3782</v>
      </c>
      <c r="I4249" t="s">
        <v>3783</v>
      </c>
      <c r="J4249" t="s">
        <v>4397</v>
      </c>
      <c r="K4249" s="46">
        <v>1.3903000000000001</v>
      </c>
      <c r="L4249" s="27">
        <v>8753.99</v>
      </c>
      <c r="M4249" s="27">
        <v>3752.49</v>
      </c>
      <c r="N4249" s="27">
        <v>0</v>
      </c>
      <c r="O4249" s="70">
        <f t="shared" si="331"/>
        <v>12506.48</v>
      </c>
      <c r="P4249" s="76">
        <v>0</v>
      </c>
      <c r="Q4249" s="66">
        <f t="shared" si="332"/>
        <v>0</v>
      </c>
      <c r="R4249" s="63">
        <v>1</v>
      </c>
      <c r="S4249" s="27">
        <v>0</v>
      </c>
      <c r="T4249" s="27">
        <v>12506.48</v>
      </c>
      <c r="U4249" s="64">
        <f t="shared" si="333"/>
        <v>0</v>
      </c>
      <c r="V4249" s="65">
        <f t="shared" si="334"/>
        <v>12506.48</v>
      </c>
    </row>
    <row r="4250" spans="1:22" x14ac:dyDescent="0.25">
      <c r="A4250" s="1" t="s">
        <v>3747</v>
      </c>
      <c r="B4250" t="s">
        <v>77</v>
      </c>
      <c r="C4250" t="s">
        <v>159</v>
      </c>
      <c r="D4250" t="s">
        <v>77</v>
      </c>
      <c r="E4250" t="s">
        <v>0</v>
      </c>
      <c r="F4250">
        <f t="shared" si="330"/>
        <v>7</v>
      </c>
      <c r="G4250" t="s">
        <v>3788</v>
      </c>
      <c r="H4250" t="s">
        <v>3782</v>
      </c>
      <c r="I4250" t="s">
        <v>3785</v>
      </c>
      <c r="J4250" t="s">
        <v>4397</v>
      </c>
      <c r="K4250" s="46">
        <v>0.92679999999999996</v>
      </c>
      <c r="L4250" s="27">
        <v>0</v>
      </c>
      <c r="M4250" s="27">
        <v>2501.48</v>
      </c>
      <c r="N4250" s="27">
        <v>5835.57</v>
      </c>
      <c r="O4250" s="70">
        <f t="shared" si="331"/>
        <v>8337.0499999999993</v>
      </c>
      <c r="P4250" s="76">
        <v>1.4452629749068566</v>
      </c>
      <c r="Q4250" s="66">
        <f t="shared" si="332"/>
        <v>8433.93</v>
      </c>
      <c r="R4250" s="63">
        <v>1</v>
      </c>
      <c r="S4250" s="27">
        <v>0</v>
      </c>
      <c r="T4250" s="27">
        <v>8337.0499999999993</v>
      </c>
      <c r="U4250" s="64">
        <f t="shared" si="333"/>
        <v>8433.93</v>
      </c>
      <c r="V4250" s="65">
        <f t="shared" si="334"/>
        <v>16770.98</v>
      </c>
    </row>
    <row r="4251" spans="1:22" x14ac:dyDescent="0.25">
      <c r="A4251" s="1" t="s">
        <v>3747</v>
      </c>
      <c r="B4251" t="s">
        <v>77</v>
      </c>
      <c r="C4251" t="s">
        <v>159</v>
      </c>
      <c r="D4251" t="s">
        <v>77</v>
      </c>
      <c r="E4251" t="s">
        <v>0</v>
      </c>
      <c r="F4251">
        <f t="shared" si="330"/>
        <v>7</v>
      </c>
      <c r="G4251" t="s">
        <v>3791</v>
      </c>
      <c r="H4251" t="s">
        <v>3782</v>
      </c>
      <c r="I4251" t="s">
        <v>3785</v>
      </c>
      <c r="J4251" t="s">
        <v>4397</v>
      </c>
      <c r="K4251" s="46">
        <v>0.15479999999999999</v>
      </c>
      <c r="L4251" s="27">
        <v>0</v>
      </c>
      <c r="M4251" s="27">
        <v>417.81</v>
      </c>
      <c r="N4251" s="27">
        <v>974.69</v>
      </c>
      <c r="O4251" s="70">
        <f t="shared" si="331"/>
        <v>1392.5</v>
      </c>
      <c r="P4251" s="76">
        <v>1.4452629749068566</v>
      </c>
      <c r="Q4251" s="66">
        <f t="shared" si="332"/>
        <v>1408.68</v>
      </c>
      <c r="R4251" s="63">
        <v>1</v>
      </c>
      <c r="S4251" s="27">
        <v>0</v>
      </c>
      <c r="T4251" s="27">
        <v>1392.5</v>
      </c>
      <c r="U4251" s="64">
        <f t="shared" si="333"/>
        <v>1408.68</v>
      </c>
      <c r="V4251" s="65">
        <f t="shared" si="334"/>
        <v>2801.1800000000003</v>
      </c>
    </row>
    <row r="4252" spans="1:22" x14ac:dyDescent="0.25">
      <c r="A4252" s="1" t="s">
        <v>3747</v>
      </c>
      <c r="B4252" t="s">
        <v>77</v>
      </c>
      <c r="C4252" t="s">
        <v>2006</v>
      </c>
      <c r="D4252" t="s">
        <v>1099</v>
      </c>
      <c r="E4252" t="s">
        <v>3</v>
      </c>
      <c r="F4252">
        <f t="shared" si="330"/>
        <v>7</v>
      </c>
      <c r="G4252" t="s">
        <v>3778</v>
      </c>
      <c r="H4252" t="s">
        <v>3779</v>
      </c>
      <c r="I4252" t="s">
        <v>3780</v>
      </c>
      <c r="J4252" t="s">
        <v>4397</v>
      </c>
      <c r="K4252" s="46">
        <v>1.3557999999999999</v>
      </c>
      <c r="L4252" s="27">
        <v>28.04</v>
      </c>
      <c r="M4252" s="27">
        <v>0</v>
      </c>
      <c r="N4252" s="27">
        <v>64.22</v>
      </c>
      <c r="O4252" s="70">
        <f t="shared" si="331"/>
        <v>92.259999999999991</v>
      </c>
      <c r="P4252" s="76">
        <v>1.4451884148240424</v>
      </c>
      <c r="Q4252" s="66">
        <f t="shared" si="332"/>
        <v>92.81</v>
      </c>
      <c r="R4252" s="63">
        <v>1</v>
      </c>
      <c r="S4252" s="27">
        <v>0</v>
      </c>
      <c r="T4252" s="27">
        <v>92.259999999999991</v>
      </c>
      <c r="U4252" s="64">
        <f t="shared" si="333"/>
        <v>92.81</v>
      </c>
      <c r="V4252" s="65">
        <f t="shared" si="334"/>
        <v>185.07</v>
      </c>
    </row>
    <row r="4253" spans="1:22" x14ac:dyDescent="0.25">
      <c r="A4253" s="1" t="s">
        <v>3747</v>
      </c>
      <c r="B4253" t="s">
        <v>77</v>
      </c>
      <c r="C4253" t="s">
        <v>2006</v>
      </c>
      <c r="D4253" t="s">
        <v>1099</v>
      </c>
      <c r="E4253" t="s">
        <v>3</v>
      </c>
      <c r="F4253">
        <f t="shared" si="330"/>
        <v>7</v>
      </c>
      <c r="G4253" t="s">
        <v>3936</v>
      </c>
      <c r="H4253" t="s">
        <v>3782</v>
      </c>
      <c r="I4253" t="s">
        <v>3783</v>
      </c>
      <c r="J4253" t="s">
        <v>4397</v>
      </c>
      <c r="K4253" s="46">
        <v>3.4786000000000001</v>
      </c>
      <c r="L4253" s="27">
        <v>236.71</v>
      </c>
      <c r="M4253" s="27">
        <v>0</v>
      </c>
      <c r="N4253" s="27">
        <v>0</v>
      </c>
      <c r="O4253" s="70">
        <f t="shared" si="331"/>
        <v>236.71</v>
      </c>
      <c r="P4253" s="76">
        <v>0</v>
      </c>
      <c r="Q4253" s="66">
        <f t="shared" si="332"/>
        <v>0</v>
      </c>
      <c r="R4253" s="63">
        <v>1</v>
      </c>
      <c r="S4253" s="27">
        <v>0</v>
      </c>
      <c r="T4253" s="27">
        <v>236.71</v>
      </c>
      <c r="U4253" s="64">
        <f t="shared" si="333"/>
        <v>0</v>
      </c>
      <c r="V4253" s="65">
        <f t="shared" si="334"/>
        <v>236.71</v>
      </c>
    </row>
    <row r="4254" spans="1:22" x14ac:dyDescent="0.25">
      <c r="A4254" s="1" t="s">
        <v>3747</v>
      </c>
      <c r="B4254" t="s">
        <v>77</v>
      </c>
      <c r="C4254" t="s">
        <v>2007</v>
      </c>
      <c r="D4254" t="s">
        <v>2008</v>
      </c>
      <c r="E4254" t="s">
        <v>3</v>
      </c>
      <c r="F4254">
        <f t="shared" si="330"/>
        <v>7</v>
      </c>
      <c r="G4254" t="s">
        <v>3778</v>
      </c>
      <c r="H4254" t="s">
        <v>3779</v>
      </c>
      <c r="I4254" t="s">
        <v>3780</v>
      </c>
      <c r="J4254" t="s">
        <v>4397</v>
      </c>
      <c r="K4254" s="46">
        <v>1.2896000000000001</v>
      </c>
      <c r="L4254" s="27">
        <v>0</v>
      </c>
      <c r="M4254" s="27">
        <v>0</v>
      </c>
      <c r="N4254" s="27">
        <v>0</v>
      </c>
      <c r="O4254" s="70">
        <f t="shared" si="331"/>
        <v>0</v>
      </c>
      <c r="P4254" s="76">
        <v>0</v>
      </c>
      <c r="Q4254" s="66">
        <f t="shared" si="332"/>
        <v>0</v>
      </c>
      <c r="R4254" s="63">
        <v>0</v>
      </c>
      <c r="S4254" s="27">
        <v>0</v>
      </c>
      <c r="T4254" s="27">
        <v>0</v>
      </c>
      <c r="U4254" s="64">
        <f t="shared" si="333"/>
        <v>0</v>
      </c>
      <c r="V4254" s="65">
        <f t="shared" si="334"/>
        <v>0</v>
      </c>
    </row>
    <row r="4255" spans="1:22" x14ac:dyDescent="0.25">
      <c r="A4255" s="1" t="s">
        <v>3747</v>
      </c>
      <c r="B4255" t="s">
        <v>77</v>
      </c>
      <c r="C4255" t="s">
        <v>2007</v>
      </c>
      <c r="D4255" t="s">
        <v>2008</v>
      </c>
      <c r="E4255" t="s">
        <v>3</v>
      </c>
      <c r="F4255">
        <f t="shared" si="330"/>
        <v>7</v>
      </c>
      <c r="G4255" t="s">
        <v>3805</v>
      </c>
      <c r="H4255" t="s">
        <v>3782</v>
      </c>
      <c r="I4255" t="s">
        <v>3783</v>
      </c>
      <c r="J4255" t="s">
        <v>4397</v>
      </c>
      <c r="K4255" s="46">
        <v>1.9976</v>
      </c>
      <c r="L4255" s="27">
        <v>0</v>
      </c>
      <c r="M4255" s="27">
        <v>0</v>
      </c>
      <c r="N4255" s="27">
        <v>0</v>
      </c>
      <c r="O4255" s="70">
        <f t="shared" si="331"/>
        <v>0</v>
      </c>
      <c r="P4255" s="76">
        <v>0</v>
      </c>
      <c r="Q4255" s="66">
        <f t="shared" si="332"/>
        <v>0</v>
      </c>
      <c r="R4255" s="63">
        <v>0</v>
      </c>
      <c r="S4255" s="27">
        <v>0</v>
      </c>
      <c r="T4255" s="27">
        <v>0</v>
      </c>
      <c r="U4255" s="64">
        <f t="shared" si="333"/>
        <v>0</v>
      </c>
      <c r="V4255" s="65">
        <f t="shared" si="334"/>
        <v>0</v>
      </c>
    </row>
    <row r="4256" spans="1:22" x14ac:dyDescent="0.25">
      <c r="A4256" s="1" t="s">
        <v>3747</v>
      </c>
      <c r="B4256" t="s">
        <v>77</v>
      </c>
      <c r="C4256" t="s">
        <v>2007</v>
      </c>
      <c r="D4256" t="s">
        <v>2008</v>
      </c>
      <c r="E4256" t="s">
        <v>3</v>
      </c>
      <c r="F4256">
        <f t="shared" si="330"/>
        <v>7</v>
      </c>
      <c r="G4256" t="s">
        <v>3902</v>
      </c>
      <c r="H4256" t="s">
        <v>3782</v>
      </c>
      <c r="I4256" t="s">
        <v>3783</v>
      </c>
      <c r="J4256" t="s">
        <v>4397</v>
      </c>
      <c r="K4256" s="46">
        <v>0.5</v>
      </c>
      <c r="L4256" s="27">
        <v>0</v>
      </c>
      <c r="M4256" s="27">
        <v>0</v>
      </c>
      <c r="N4256" s="27">
        <v>0</v>
      </c>
      <c r="O4256" s="70">
        <f t="shared" si="331"/>
        <v>0</v>
      </c>
      <c r="P4256" s="76">
        <v>0</v>
      </c>
      <c r="Q4256" s="66">
        <f t="shared" si="332"/>
        <v>0</v>
      </c>
      <c r="R4256" s="63">
        <v>0</v>
      </c>
      <c r="S4256" s="27">
        <v>0</v>
      </c>
      <c r="T4256" s="27">
        <v>0</v>
      </c>
      <c r="U4256" s="64">
        <f t="shared" si="333"/>
        <v>0</v>
      </c>
      <c r="V4256" s="65">
        <f t="shared" si="334"/>
        <v>0</v>
      </c>
    </row>
    <row r="4257" spans="1:22" x14ac:dyDescent="0.25">
      <c r="A4257" s="1" t="s">
        <v>3747</v>
      </c>
      <c r="B4257" t="s">
        <v>77</v>
      </c>
      <c r="C4257" t="s">
        <v>2009</v>
      </c>
      <c r="D4257" t="s">
        <v>2010</v>
      </c>
      <c r="E4257" t="s">
        <v>3</v>
      </c>
      <c r="F4257">
        <f t="shared" si="330"/>
        <v>7</v>
      </c>
      <c r="G4257" t="s">
        <v>3778</v>
      </c>
      <c r="H4257" t="s">
        <v>3779</v>
      </c>
      <c r="I4257" t="s">
        <v>3780</v>
      </c>
      <c r="J4257" t="s">
        <v>4397</v>
      </c>
      <c r="K4257" s="46">
        <v>0.99409999999999998</v>
      </c>
      <c r="L4257" s="27">
        <v>0</v>
      </c>
      <c r="M4257" s="27">
        <v>1106.33</v>
      </c>
      <c r="N4257" s="27">
        <v>19.68</v>
      </c>
      <c r="O4257" s="70">
        <f t="shared" si="331"/>
        <v>1126.01</v>
      </c>
      <c r="P4257" s="76">
        <v>1.4451645064805583</v>
      </c>
      <c r="Q4257" s="66">
        <f t="shared" si="332"/>
        <v>28.44</v>
      </c>
      <c r="R4257" s="63">
        <v>1</v>
      </c>
      <c r="S4257" s="27">
        <v>0</v>
      </c>
      <c r="T4257" s="27">
        <v>1126.01</v>
      </c>
      <c r="U4257" s="64">
        <f t="shared" si="333"/>
        <v>28.44</v>
      </c>
      <c r="V4257" s="65">
        <f t="shared" si="334"/>
        <v>1154.45</v>
      </c>
    </row>
    <row r="4258" spans="1:22" x14ac:dyDescent="0.25">
      <c r="A4258" s="1" t="s">
        <v>3747</v>
      </c>
      <c r="B4258" t="s">
        <v>77</v>
      </c>
      <c r="C4258" t="s">
        <v>2009</v>
      </c>
      <c r="D4258" t="s">
        <v>2010</v>
      </c>
      <c r="E4258" t="s">
        <v>3</v>
      </c>
      <c r="F4258">
        <f t="shared" si="330"/>
        <v>7</v>
      </c>
      <c r="G4258" t="s">
        <v>3805</v>
      </c>
      <c r="H4258" t="s">
        <v>3782</v>
      </c>
      <c r="I4258" t="s">
        <v>3783</v>
      </c>
      <c r="J4258" t="s">
        <v>4397</v>
      </c>
      <c r="K4258" s="46">
        <v>0.88490000000000002</v>
      </c>
      <c r="L4258" s="27">
        <v>17.52</v>
      </c>
      <c r="M4258" s="27">
        <v>984.81</v>
      </c>
      <c r="N4258" s="27">
        <v>0</v>
      </c>
      <c r="O4258" s="70">
        <f t="shared" si="331"/>
        <v>1002.3299999999999</v>
      </c>
      <c r="P4258" s="76">
        <v>0</v>
      </c>
      <c r="Q4258" s="66">
        <f t="shared" si="332"/>
        <v>0</v>
      </c>
      <c r="R4258" s="63">
        <v>1</v>
      </c>
      <c r="S4258" s="27">
        <v>0</v>
      </c>
      <c r="T4258" s="27">
        <v>1002.3299999999999</v>
      </c>
      <c r="U4258" s="64">
        <f t="shared" si="333"/>
        <v>0</v>
      </c>
      <c r="V4258" s="65">
        <f t="shared" si="334"/>
        <v>1002.3299999999999</v>
      </c>
    </row>
    <row r="4259" spans="1:22" x14ac:dyDescent="0.25">
      <c r="A4259" s="1" t="s">
        <v>3747</v>
      </c>
      <c r="B4259" t="s">
        <v>77</v>
      </c>
      <c r="C4259" t="s">
        <v>2009</v>
      </c>
      <c r="D4259" t="s">
        <v>2010</v>
      </c>
      <c r="E4259" t="s">
        <v>3</v>
      </c>
      <c r="F4259">
        <f t="shared" si="330"/>
        <v>7</v>
      </c>
      <c r="G4259" t="s">
        <v>3878</v>
      </c>
      <c r="H4259" t="s">
        <v>3782</v>
      </c>
      <c r="I4259" t="s">
        <v>3783</v>
      </c>
      <c r="J4259" t="s">
        <v>4397</v>
      </c>
      <c r="K4259" s="46">
        <v>0.44240000000000002</v>
      </c>
      <c r="L4259" s="27">
        <v>8.76</v>
      </c>
      <c r="M4259" s="27">
        <v>492.35</v>
      </c>
      <c r="N4259" s="27">
        <v>0</v>
      </c>
      <c r="O4259" s="70">
        <f t="shared" si="331"/>
        <v>501.11</v>
      </c>
      <c r="P4259" s="76">
        <v>0</v>
      </c>
      <c r="Q4259" s="66">
        <f t="shared" si="332"/>
        <v>0</v>
      </c>
      <c r="R4259" s="63">
        <v>1</v>
      </c>
      <c r="S4259" s="27">
        <v>0</v>
      </c>
      <c r="T4259" s="27">
        <v>501.11</v>
      </c>
      <c r="U4259" s="64">
        <f t="shared" si="333"/>
        <v>0</v>
      </c>
      <c r="V4259" s="65">
        <f t="shared" si="334"/>
        <v>501.11</v>
      </c>
    </row>
    <row r="4260" spans="1:22" x14ac:dyDescent="0.25">
      <c r="A4260" s="1" t="s">
        <v>3747</v>
      </c>
      <c r="B4260" t="s">
        <v>77</v>
      </c>
      <c r="C4260" t="s">
        <v>2009</v>
      </c>
      <c r="D4260" t="s">
        <v>2010</v>
      </c>
      <c r="E4260" t="s">
        <v>3</v>
      </c>
      <c r="F4260">
        <f t="shared" si="330"/>
        <v>7</v>
      </c>
      <c r="G4260" t="s">
        <v>3902</v>
      </c>
      <c r="H4260" t="s">
        <v>3782</v>
      </c>
      <c r="I4260" t="s">
        <v>3783</v>
      </c>
      <c r="J4260" t="s">
        <v>4397</v>
      </c>
      <c r="K4260" s="46">
        <v>0.88490000000000002</v>
      </c>
      <c r="L4260" s="27">
        <v>17.52</v>
      </c>
      <c r="M4260" s="27">
        <v>984.81</v>
      </c>
      <c r="N4260" s="27">
        <v>0</v>
      </c>
      <c r="O4260" s="70">
        <f t="shared" si="331"/>
        <v>1002.3299999999999</v>
      </c>
      <c r="P4260" s="76">
        <v>0</v>
      </c>
      <c r="Q4260" s="66">
        <f t="shared" si="332"/>
        <v>0</v>
      </c>
      <c r="R4260" s="63">
        <v>1</v>
      </c>
      <c r="S4260" s="27">
        <v>0</v>
      </c>
      <c r="T4260" s="27">
        <v>1002.3299999999999</v>
      </c>
      <c r="U4260" s="64">
        <f t="shared" si="333"/>
        <v>0</v>
      </c>
      <c r="V4260" s="65">
        <f t="shared" si="334"/>
        <v>1002.3299999999999</v>
      </c>
    </row>
    <row r="4261" spans="1:22" x14ac:dyDescent="0.25">
      <c r="A4261" s="1" t="s">
        <v>3747</v>
      </c>
      <c r="B4261" t="s">
        <v>77</v>
      </c>
      <c r="C4261" t="s">
        <v>2009</v>
      </c>
      <c r="D4261" t="s">
        <v>2010</v>
      </c>
      <c r="E4261" t="s">
        <v>3</v>
      </c>
      <c r="F4261">
        <f t="shared" si="330"/>
        <v>7</v>
      </c>
      <c r="G4261" t="s">
        <v>4090</v>
      </c>
      <c r="H4261" t="s">
        <v>3782</v>
      </c>
      <c r="I4261" t="s">
        <v>3785</v>
      </c>
      <c r="J4261" t="s">
        <v>4397</v>
      </c>
      <c r="K4261" s="46">
        <v>0.2949</v>
      </c>
      <c r="L4261" s="27">
        <v>0</v>
      </c>
      <c r="M4261" s="27">
        <v>328.19</v>
      </c>
      <c r="N4261" s="27">
        <v>5.84</v>
      </c>
      <c r="O4261" s="70">
        <f t="shared" si="331"/>
        <v>334.03</v>
      </c>
      <c r="P4261" s="76">
        <v>1.4451645064805583</v>
      </c>
      <c r="Q4261" s="66">
        <f t="shared" si="332"/>
        <v>8.44</v>
      </c>
      <c r="R4261" s="63">
        <v>1</v>
      </c>
      <c r="S4261" s="27">
        <v>0</v>
      </c>
      <c r="T4261" s="27">
        <v>334.03</v>
      </c>
      <c r="U4261" s="64">
        <f t="shared" si="333"/>
        <v>8.44</v>
      </c>
      <c r="V4261" s="65">
        <f t="shared" si="334"/>
        <v>342.46999999999997</v>
      </c>
    </row>
    <row r="4262" spans="1:22" x14ac:dyDescent="0.25">
      <c r="A4262" s="1" t="s">
        <v>3747</v>
      </c>
      <c r="B4262" t="s">
        <v>77</v>
      </c>
      <c r="C4262" t="s">
        <v>2009</v>
      </c>
      <c r="D4262" t="s">
        <v>2010</v>
      </c>
      <c r="E4262" t="s">
        <v>3</v>
      </c>
      <c r="F4262">
        <f t="shared" si="330"/>
        <v>7</v>
      </c>
      <c r="G4262" t="s">
        <v>3799</v>
      </c>
      <c r="H4262" t="s">
        <v>3782</v>
      </c>
      <c r="I4262" t="s">
        <v>3785</v>
      </c>
      <c r="J4262" t="s">
        <v>4397</v>
      </c>
      <c r="K4262" s="46">
        <v>0.2949</v>
      </c>
      <c r="L4262" s="27">
        <v>0</v>
      </c>
      <c r="M4262" s="27">
        <v>328.19</v>
      </c>
      <c r="N4262" s="27">
        <v>5.84</v>
      </c>
      <c r="O4262" s="70">
        <f t="shared" si="331"/>
        <v>334.03</v>
      </c>
      <c r="P4262" s="76">
        <v>1.4451645064805583</v>
      </c>
      <c r="Q4262" s="66">
        <f t="shared" si="332"/>
        <v>8.44</v>
      </c>
      <c r="R4262" s="63">
        <v>1</v>
      </c>
      <c r="S4262" s="27">
        <v>0</v>
      </c>
      <c r="T4262" s="27">
        <v>334.03</v>
      </c>
      <c r="U4262" s="64">
        <f t="shared" si="333"/>
        <v>8.44</v>
      </c>
      <c r="V4262" s="65">
        <f t="shared" si="334"/>
        <v>342.46999999999997</v>
      </c>
    </row>
    <row r="4263" spans="1:22" x14ac:dyDescent="0.25">
      <c r="A4263" s="1" t="s">
        <v>3747</v>
      </c>
      <c r="B4263" t="s">
        <v>77</v>
      </c>
      <c r="C4263" t="s">
        <v>2009</v>
      </c>
      <c r="D4263" t="s">
        <v>2010</v>
      </c>
      <c r="E4263" t="s">
        <v>3</v>
      </c>
      <c r="F4263">
        <f t="shared" si="330"/>
        <v>7</v>
      </c>
      <c r="G4263" t="s">
        <v>3796</v>
      </c>
      <c r="H4263" t="s">
        <v>3782</v>
      </c>
      <c r="I4263" t="s">
        <v>3783</v>
      </c>
      <c r="J4263" t="s">
        <v>4397</v>
      </c>
      <c r="K4263" s="46">
        <v>0.88490000000000002</v>
      </c>
      <c r="L4263" s="27">
        <v>17.52</v>
      </c>
      <c r="M4263" s="27">
        <v>984.81</v>
      </c>
      <c r="N4263" s="27">
        <v>0</v>
      </c>
      <c r="O4263" s="70">
        <f t="shared" si="331"/>
        <v>1002.3299999999999</v>
      </c>
      <c r="P4263" s="76">
        <v>0</v>
      </c>
      <c r="Q4263" s="66">
        <f t="shared" si="332"/>
        <v>0</v>
      </c>
      <c r="R4263" s="63">
        <v>1</v>
      </c>
      <c r="S4263" s="27">
        <v>0</v>
      </c>
      <c r="T4263" s="27">
        <v>1002.3299999999999</v>
      </c>
      <c r="U4263" s="64">
        <f t="shared" si="333"/>
        <v>0</v>
      </c>
      <c r="V4263" s="65">
        <f t="shared" si="334"/>
        <v>1002.3299999999999</v>
      </c>
    </row>
    <row r="4264" spans="1:22" x14ac:dyDescent="0.25">
      <c r="A4264" s="1" t="s">
        <v>3747</v>
      </c>
      <c r="B4264" t="s">
        <v>77</v>
      </c>
      <c r="C4264" t="s">
        <v>2009</v>
      </c>
      <c r="D4264" t="s">
        <v>2010</v>
      </c>
      <c r="E4264" t="s">
        <v>3</v>
      </c>
      <c r="F4264">
        <f t="shared" si="330"/>
        <v>7</v>
      </c>
      <c r="G4264" t="s">
        <v>3787</v>
      </c>
      <c r="H4264" t="s">
        <v>3782</v>
      </c>
      <c r="I4264" t="s">
        <v>3785</v>
      </c>
      <c r="J4264" t="s">
        <v>4397</v>
      </c>
      <c r="K4264" s="46">
        <v>0.44240000000000002</v>
      </c>
      <c r="L4264" s="27">
        <v>0</v>
      </c>
      <c r="M4264" s="27">
        <v>492.35</v>
      </c>
      <c r="N4264" s="27">
        <v>8.76</v>
      </c>
      <c r="O4264" s="70">
        <f t="shared" si="331"/>
        <v>501.11</v>
      </c>
      <c r="P4264" s="76">
        <v>1.4451645064805583</v>
      </c>
      <c r="Q4264" s="66">
        <f t="shared" si="332"/>
        <v>12.66</v>
      </c>
      <c r="R4264" s="63">
        <v>1</v>
      </c>
      <c r="S4264" s="27">
        <v>0</v>
      </c>
      <c r="T4264" s="27">
        <v>501.11</v>
      </c>
      <c r="U4264" s="64">
        <f t="shared" si="333"/>
        <v>12.66</v>
      </c>
      <c r="V4264" s="65">
        <f t="shared" si="334"/>
        <v>513.77</v>
      </c>
    </row>
    <row r="4265" spans="1:22" x14ac:dyDescent="0.25">
      <c r="A4265" s="1" t="s">
        <v>3747</v>
      </c>
      <c r="B4265" t="s">
        <v>77</v>
      </c>
      <c r="C4265" t="s">
        <v>2011</v>
      </c>
      <c r="D4265" t="s">
        <v>2012</v>
      </c>
      <c r="E4265" t="s">
        <v>3</v>
      </c>
      <c r="F4265">
        <f t="shared" si="330"/>
        <v>7</v>
      </c>
      <c r="G4265" t="s">
        <v>3778</v>
      </c>
      <c r="H4265" t="s">
        <v>3779</v>
      </c>
      <c r="I4265" t="s">
        <v>3780</v>
      </c>
      <c r="J4265" t="s">
        <v>4397</v>
      </c>
      <c r="K4265" s="46">
        <v>0.96160000000000001</v>
      </c>
      <c r="L4265" s="27">
        <v>0</v>
      </c>
      <c r="M4265" s="27">
        <v>308.10000000000002</v>
      </c>
      <c r="N4265" s="27">
        <v>0</v>
      </c>
      <c r="O4265" s="70">
        <f t="shared" si="331"/>
        <v>308.10000000000002</v>
      </c>
      <c r="P4265" s="76">
        <v>0</v>
      </c>
      <c r="Q4265" s="66">
        <f t="shared" si="332"/>
        <v>0</v>
      </c>
      <c r="R4265" s="63">
        <v>0</v>
      </c>
      <c r="S4265" s="27">
        <v>0</v>
      </c>
      <c r="T4265" s="27">
        <v>308.10000000000002</v>
      </c>
      <c r="U4265" s="64">
        <f t="shared" si="333"/>
        <v>0</v>
      </c>
      <c r="V4265" s="65">
        <f t="shared" si="334"/>
        <v>308.10000000000002</v>
      </c>
    </row>
    <row r="4266" spans="1:22" x14ac:dyDescent="0.25">
      <c r="A4266" s="1" t="s">
        <v>3747</v>
      </c>
      <c r="B4266" t="s">
        <v>77</v>
      </c>
      <c r="C4266" t="s">
        <v>2013</v>
      </c>
      <c r="D4266" t="s">
        <v>2014</v>
      </c>
      <c r="E4266" t="s">
        <v>3</v>
      </c>
      <c r="F4266">
        <f t="shared" si="330"/>
        <v>7</v>
      </c>
      <c r="G4266" t="s">
        <v>3778</v>
      </c>
      <c r="H4266" t="s">
        <v>3779</v>
      </c>
      <c r="I4266" t="s">
        <v>3780</v>
      </c>
      <c r="J4266" t="s">
        <v>4397</v>
      </c>
      <c r="K4266" s="46">
        <v>1.4276</v>
      </c>
      <c r="L4266" s="27">
        <v>0</v>
      </c>
      <c r="M4266" s="27">
        <v>0</v>
      </c>
      <c r="N4266" s="27">
        <v>8736.7999999999993</v>
      </c>
      <c r="O4266" s="70">
        <f t="shared" si="331"/>
        <v>8736.7999999999993</v>
      </c>
      <c r="P4266" s="76">
        <v>1.445262567530446</v>
      </c>
      <c r="Q4266" s="66">
        <f t="shared" si="332"/>
        <v>12626.97</v>
      </c>
      <c r="R4266" s="63">
        <v>1</v>
      </c>
      <c r="S4266" s="27">
        <v>0</v>
      </c>
      <c r="T4266" s="27">
        <v>8736.7999999999993</v>
      </c>
      <c r="U4266" s="64">
        <f t="shared" si="333"/>
        <v>12626.97</v>
      </c>
      <c r="V4266" s="65">
        <f t="shared" si="334"/>
        <v>21363.769999999997</v>
      </c>
    </row>
    <row r="4267" spans="1:22" x14ac:dyDescent="0.25">
      <c r="A4267" s="1" t="s">
        <v>3747</v>
      </c>
      <c r="B4267" t="s">
        <v>77</v>
      </c>
      <c r="C4267" t="s">
        <v>2015</v>
      </c>
      <c r="D4267" t="s">
        <v>48</v>
      </c>
      <c r="E4267" t="s">
        <v>3</v>
      </c>
      <c r="F4267">
        <f t="shared" si="330"/>
        <v>7</v>
      </c>
      <c r="G4267" t="s">
        <v>3778</v>
      </c>
      <c r="H4267" t="s">
        <v>3779</v>
      </c>
      <c r="I4267" t="s">
        <v>3780</v>
      </c>
      <c r="J4267" t="s">
        <v>4397</v>
      </c>
      <c r="K4267" s="46">
        <v>0.91579999999999995</v>
      </c>
      <c r="L4267" s="27">
        <v>0</v>
      </c>
      <c r="M4267" s="27">
        <v>136</v>
      </c>
      <c r="N4267" s="27">
        <v>111.54</v>
      </c>
      <c r="O4267" s="70">
        <f t="shared" si="331"/>
        <v>247.54000000000002</v>
      </c>
      <c r="P4267" s="76">
        <v>1.445239976298637</v>
      </c>
      <c r="Q4267" s="66">
        <f t="shared" si="332"/>
        <v>161.19999999999999</v>
      </c>
      <c r="R4267" s="63">
        <v>1</v>
      </c>
      <c r="S4267" s="27">
        <v>0</v>
      </c>
      <c r="T4267" s="27">
        <v>247.54000000000002</v>
      </c>
      <c r="U4267" s="64">
        <f t="shared" si="333"/>
        <v>161.19999999999999</v>
      </c>
      <c r="V4267" s="65">
        <f t="shared" si="334"/>
        <v>408.74</v>
      </c>
    </row>
    <row r="4268" spans="1:22" x14ac:dyDescent="0.25">
      <c r="A4268" s="1" t="s">
        <v>3747</v>
      </c>
      <c r="B4268" t="s">
        <v>77</v>
      </c>
      <c r="C4268" t="s">
        <v>2015</v>
      </c>
      <c r="D4268" t="s">
        <v>48</v>
      </c>
      <c r="E4268" t="s">
        <v>3</v>
      </c>
      <c r="F4268">
        <f t="shared" si="330"/>
        <v>7</v>
      </c>
      <c r="G4268" t="s">
        <v>3902</v>
      </c>
      <c r="H4268" t="s">
        <v>3782</v>
      </c>
      <c r="I4268" t="s">
        <v>3783</v>
      </c>
      <c r="J4268" t="s">
        <v>4397</v>
      </c>
      <c r="K4268" s="46">
        <v>0.96279999999999999</v>
      </c>
      <c r="L4268" s="27">
        <v>117.27</v>
      </c>
      <c r="M4268" s="27">
        <v>142.97999999999999</v>
      </c>
      <c r="N4268" s="27">
        <v>0</v>
      </c>
      <c r="O4268" s="70">
        <f t="shared" si="331"/>
        <v>260.25</v>
      </c>
      <c r="P4268" s="76">
        <v>0</v>
      </c>
      <c r="Q4268" s="66">
        <f t="shared" si="332"/>
        <v>0</v>
      </c>
      <c r="R4268" s="63">
        <v>1</v>
      </c>
      <c r="S4268" s="27">
        <v>0</v>
      </c>
      <c r="T4268" s="27">
        <v>260.25</v>
      </c>
      <c r="U4268" s="64">
        <f t="shared" si="333"/>
        <v>0</v>
      </c>
      <c r="V4268" s="65">
        <f t="shared" si="334"/>
        <v>260.25</v>
      </c>
    </row>
    <row r="4269" spans="1:22" x14ac:dyDescent="0.25">
      <c r="A4269" s="1" t="s">
        <v>3747</v>
      </c>
      <c r="B4269" t="s">
        <v>77</v>
      </c>
      <c r="C4269" t="s">
        <v>2015</v>
      </c>
      <c r="D4269" t="s">
        <v>48</v>
      </c>
      <c r="E4269" t="s">
        <v>3</v>
      </c>
      <c r="F4269">
        <f t="shared" si="330"/>
        <v>7</v>
      </c>
      <c r="G4269" t="s">
        <v>4285</v>
      </c>
      <c r="H4269" t="s">
        <v>3782</v>
      </c>
      <c r="I4269" t="s">
        <v>3783</v>
      </c>
      <c r="J4269" t="s">
        <v>4397</v>
      </c>
      <c r="K4269" s="46">
        <v>0.747</v>
      </c>
      <c r="L4269" s="27">
        <v>90.98</v>
      </c>
      <c r="M4269" s="27">
        <v>110.93</v>
      </c>
      <c r="N4269" s="27">
        <v>0</v>
      </c>
      <c r="O4269" s="70">
        <f t="shared" si="331"/>
        <v>201.91000000000003</v>
      </c>
      <c r="P4269" s="76">
        <v>0</v>
      </c>
      <c r="Q4269" s="66">
        <f t="shared" si="332"/>
        <v>0</v>
      </c>
      <c r="R4269" s="63">
        <v>1</v>
      </c>
      <c r="S4269" s="27">
        <v>0</v>
      </c>
      <c r="T4269" s="27">
        <v>201.91000000000003</v>
      </c>
      <c r="U4269" s="64">
        <f t="shared" si="333"/>
        <v>0</v>
      </c>
      <c r="V4269" s="65">
        <f t="shared" si="334"/>
        <v>201.91000000000003</v>
      </c>
    </row>
    <row r="4270" spans="1:22" x14ac:dyDescent="0.25">
      <c r="A4270" s="1" t="s">
        <v>3747</v>
      </c>
      <c r="B4270" t="s">
        <v>77</v>
      </c>
      <c r="C4270" t="s">
        <v>2015</v>
      </c>
      <c r="D4270" t="s">
        <v>48</v>
      </c>
      <c r="E4270" t="s">
        <v>3</v>
      </c>
      <c r="F4270">
        <f t="shared" si="330"/>
        <v>7</v>
      </c>
      <c r="G4270" t="s">
        <v>3869</v>
      </c>
      <c r="H4270" t="s">
        <v>3782</v>
      </c>
      <c r="I4270" t="s">
        <v>3785</v>
      </c>
      <c r="J4270" t="s">
        <v>4397</v>
      </c>
      <c r="K4270" s="46">
        <v>0.747</v>
      </c>
      <c r="L4270" s="27">
        <v>0</v>
      </c>
      <c r="M4270" s="27">
        <v>110.93</v>
      </c>
      <c r="N4270" s="27">
        <v>90.98</v>
      </c>
      <c r="O4270" s="70">
        <f t="shared" si="331"/>
        <v>201.91000000000003</v>
      </c>
      <c r="P4270" s="76">
        <v>1.445239976298637</v>
      </c>
      <c r="Q4270" s="66">
        <f t="shared" si="332"/>
        <v>131.49</v>
      </c>
      <c r="R4270" s="63">
        <v>1</v>
      </c>
      <c r="S4270" s="27">
        <v>0</v>
      </c>
      <c r="T4270" s="27">
        <v>201.91000000000003</v>
      </c>
      <c r="U4270" s="64">
        <f t="shared" si="333"/>
        <v>131.49</v>
      </c>
      <c r="V4270" s="65">
        <f t="shared" si="334"/>
        <v>333.40000000000003</v>
      </c>
    </row>
    <row r="4271" spans="1:22" x14ac:dyDescent="0.25">
      <c r="A4271" s="1" t="s">
        <v>3747</v>
      </c>
      <c r="B4271" t="s">
        <v>77</v>
      </c>
      <c r="C4271" t="s">
        <v>2016</v>
      </c>
      <c r="D4271" t="s">
        <v>1814</v>
      </c>
      <c r="E4271" t="s">
        <v>3</v>
      </c>
      <c r="F4271">
        <f t="shared" si="330"/>
        <v>7</v>
      </c>
      <c r="G4271" t="s">
        <v>3778</v>
      </c>
      <c r="H4271" t="s">
        <v>3779</v>
      </c>
      <c r="I4271" t="s">
        <v>3780</v>
      </c>
      <c r="J4271" t="s">
        <v>4397</v>
      </c>
      <c r="K4271" s="46">
        <v>1.0611999999999999</v>
      </c>
      <c r="L4271" s="27">
        <v>0</v>
      </c>
      <c r="M4271" s="27">
        <v>8.16</v>
      </c>
      <c r="N4271" s="27">
        <v>0</v>
      </c>
      <c r="O4271" s="70">
        <f t="shared" si="331"/>
        <v>8.16</v>
      </c>
      <c r="P4271" s="76">
        <v>0</v>
      </c>
      <c r="Q4271" s="66">
        <f t="shared" si="332"/>
        <v>0</v>
      </c>
      <c r="R4271" s="63">
        <v>0</v>
      </c>
      <c r="S4271" s="27">
        <v>0</v>
      </c>
      <c r="T4271" s="27">
        <v>8.16</v>
      </c>
      <c r="U4271" s="64">
        <f t="shared" si="333"/>
        <v>0</v>
      </c>
      <c r="V4271" s="65">
        <f t="shared" si="334"/>
        <v>8.16</v>
      </c>
    </row>
    <row r="4272" spans="1:22" x14ac:dyDescent="0.25">
      <c r="A4272" s="1" t="s">
        <v>3747</v>
      </c>
      <c r="B4272" t="s">
        <v>77</v>
      </c>
      <c r="C4272" t="s">
        <v>2016</v>
      </c>
      <c r="D4272" t="s">
        <v>1814</v>
      </c>
      <c r="E4272" t="s">
        <v>3</v>
      </c>
      <c r="F4272">
        <f t="shared" si="330"/>
        <v>7</v>
      </c>
      <c r="G4272" t="s">
        <v>4091</v>
      </c>
      <c r="H4272" t="s">
        <v>3782</v>
      </c>
      <c r="I4272" t="s">
        <v>3785</v>
      </c>
      <c r="J4272" t="s">
        <v>4397</v>
      </c>
      <c r="K4272" s="46">
        <v>0.49430000000000002</v>
      </c>
      <c r="L4272" s="27">
        <v>0</v>
      </c>
      <c r="M4272" s="27">
        <v>3.8</v>
      </c>
      <c r="N4272" s="27">
        <v>0</v>
      </c>
      <c r="O4272" s="70">
        <f t="shared" si="331"/>
        <v>3.8</v>
      </c>
      <c r="P4272" s="76">
        <v>0</v>
      </c>
      <c r="Q4272" s="66">
        <f t="shared" si="332"/>
        <v>0</v>
      </c>
      <c r="R4272" s="63">
        <v>0</v>
      </c>
      <c r="S4272" s="27">
        <v>0</v>
      </c>
      <c r="T4272" s="27">
        <v>3.8</v>
      </c>
      <c r="U4272" s="64">
        <f t="shared" si="333"/>
        <v>0</v>
      </c>
      <c r="V4272" s="65">
        <f t="shared" si="334"/>
        <v>3.8</v>
      </c>
    </row>
    <row r="4273" spans="1:22" x14ac:dyDescent="0.25">
      <c r="A4273" s="1" t="s">
        <v>3747</v>
      </c>
      <c r="B4273" t="s">
        <v>77</v>
      </c>
      <c r="C4273" t="s">
        <v>2016</v>
      </c>
      <c r="D4273" t="s">
        <v>1814</v>
      </c>
      <c r="E4273" t="s">
        <v>3</v>
      </c>
      <c r="F4273">
        <f t="shared" si="330"/>
        <v>7</v>
      </c>
      <c r="G4273" t="s">
        <v>3902</v>
      </c>
      <c r="H4273" t="s">
        <v>3782</v>
      </c>
      <c r="I4273" t="s">
        <v>3783</v>
      </c>
      <c r="J4273" t="s">
        <v>4397</v>
      </c>
      <c r="K4273" s="46">
        <v>1.7827999999999999</v>
      </c>
      <c r="L4273" s="27">
        <v>0</v>
      </c>
      <c r="M4273" s="27">
        <v>13.72</v>
      </c>
      <c r="N4273" s="27">
        <v>0</v>
      </c>
      <c r="O4273" s="70">
        <f t="shared" si="331"/>
        <v>13.72</v>
      </c>
      <c r="P4273" s="76">
        <v>0</v>
      </c>
      <c r="Q4273" s="66">
        <f t="shared" si="332"/>
        <v>0</v>
      </c>
      <c r="R4273" s="63">
        <v>0</v>
      </c>
      <c r="S4273" s="27">
        <v>0</v>
      </c>
      <c r="T4273" s="27">
        <v>13.72</v>
      </c>
      <c r="U4273" s="64">
        <f t="shared" si="333"/>
        <v>0</v>
      </c>
      <c r="V4273" s="65">
        <f t="shared" si="334"/>
        <v>13.72</v>
      </c>
    </row>
    <row r="4274" spans="1:22" x14ac:dyDescent="0.25">
      <c r="A4274" s="1" t="s">
        <v>3747</v>
      </c>
      <c r="B4274" t="s">
        <v>77</v>
      </c>
      <c r="C4274" t="s">
        <v>2016</v>
      </c>
      <c r="D4274" t="s">
        <v>1814</v>
      </c>
      <c r="E4274" t="s">
        <v>3</v>
      </c>
      <c r="F4274">
        <f t="shared" si="330"/>
        <v>7</v>
      </c>
      <c r="G4274" t="s">
        <v>3909</v>
      </c>
      <c r="H4274" t="s">
        <v>3782</v>
      </c>
      <c r="I4274" t="s">
        <v>3783</v>
      </c>
      <c r="J4274" t="s">
        <v>4397</v>
      </c>
      <c r="K4274" s="46">
        <v>0.44700000000000001</v>
      </c>
      <c r="L4274" s="27">
        <v>0</v>
      </c>
      <c r="M4274" s="27">
        <v>3.44</v>
      </c>
      <c r="N4274" s="27">
        <v>0</v>
      </c>
      <c r="O4274" s="70">
        <f t="shared" si="331"/>
        <v>3.44</v>
      </c>
      <c r="P4274" s="76">
        <v>0</v>
      </c>
      <c r="Q4274" s="66">
        <f t="shared" si="332"/>
        <v>0</v>
      </c>
      <c r="R4274" s="63">
        <v>0</v>
      </c>
      <c r="S4274" s="27">
        <v>0</v>
      </c>
      <c r="T4274" s="27">
        <v>3.44</v>
      </c>
      <c r="U4274" s="64">
        <f t="shared" si="333"/>
        <v>0</v>
      </c>
      <c r="V4274" s="65">
        <f t="shared" si="334"/>
        <v>3.44</v>
      </c>
    </row>
    <row r="4275" spans="1:22" x14ac:dyDescent="0.25">
      <c r="A4275" s="1" t="s">
        <v>3747</v>
      </c>
      <c r="B4275" t="s">
        <v>77</v>
      </c>
      <c r="C4275" t="s">
        <v>2016</v>
      </c>
      <c r="D4275" t="s">
        <v>1814</v>
      </c>
      <c r="E4275" t="s">
        <v>3</v>
      </c>
      <c r="F4275">
        <f t="shared" si="330"/>
        <v>7</v>
      </c>
      <c r="G4275" t="s">
        <v>3787</v>
      </c>
      <c r="H4275" t="s">
        <v>3782</v>
      </c>
      <c r="I4275" t="s">
        <v>3785</v>
      </c>
      <c r="J4275" t="s">
        <v>4397</v>
      </c>
      <c r="K4275" s="46">
        <v>0.44550000000000001</v>
      </c>
      <c r="L4275" s="27">
        <v>0</v>
      </c>
      <c r="M4275" s="27">
        <v>3.43</v>
      </c>
      <c r="N4275" s="27">
        <v>0</v>
      </c>
      <c r="O4275" s="70">
        <f t="shared" si="331"/>
        <v>3.43</v>
      </c>
      <c r="P4275" s="76">
        <v>0</v>
      </c>
      <c r="Q4275" s="66">
        <f t="shared" si="332"/>
        <v>0</v>
      </c>
      <c r="R4275" s="63">
        <v>0</v>
      </c>
      <c r="S4275" s="27">
        <v>0</v>
      </c>
      <c r="T4275" s="27">
        <v>3.43</v>
      </c>
      <c r="U4275" s="64">
        <f t="shared" si="333"/>
        <v>0</v>
      </c>
      <c r="V4275" s="65">
        <f t="shared" si="334"/>
        <v>3.43</v>
      </c>
    </row>
    <row r="4276" spans="1:22" x14ac:dyDescent="0.25">
      <c r="A4276" s="1" t="s">
        <v>3747</v>
      </c>
      <c r="B4276" t="s">
        <v>77</v>
      </c>
      <c r="C4276" t="s">
        <v>2017</v>
      </c>
      <c r="D4276" t="s">
        <v>2018</v>
      </c>
      <c r="E4276" t="s">
        <v>3</v>
      </c>
      <c r="F4276">
        <f t="shared" si="330"/>
        <v>7</v>
      </c>
      <c r="G4276" t="s">
        <v>3778</v>
      </c>
      <c r="H4276" t="s">
        <v>3779</v>
      </c>
      <c r="I4276" t="s">
        <v>3780</v>
      </c>
      <c r="J4276" t="s">
        <v>4397</v>
      </c>
      <c r="K4276" s="46">
        <v>1.0704</v>
      </c>
      <c r="L4276" s="27">
        <v>0</v>
      </c>
      <c r="M4276" s="27">
        <v>85.95</v>
      </c>
      <c r="N4276" s="27">
        <v>0</v>
      </c>
      <c r="O4276" s="70">
        <f t="shared" si="331"/>
        <v>85.95</v>
      </c>
      <c r="P4276" s="76">
        <v>0</v>
      </c>
      <c r="Q4276" s="66">
        <f t="shared" si="332"/>
        <v>0</v>
      </c>
      <c r="R4276" s="63">
        <v>0</v>
      </c>
      <c r="S4276" s="27">
        <v>0</v>
      </c>
      <c r="T4276" s="27">
        <v>85.95</v>
      </c>
      <c r="U4276" s="64">
        <f t="shared" si="333"/>
        <v>0</v>
      </c>
      <c r="V4276" s="65">
        <f t="shared" si="334"/>
        <v>85.95</v>
      </c>
    </row>
    <row r="4277" spans="1:22" x14ac:dyDescent="0.25">
      <c r="A4277" s="1" t="s">
        <v>3747</v>
      </c>
      <c r="B4277" t="s">
        <v>77</v>
      </c>
      <c r="C4277" t="s">
        <v>2017</v>
      </c>
      <c r="D4277" t="s">
        <v>2018</v>
      </c>
      <c r="E4277" t="s">
        <v>3</v>
      </c>
      <c r="F4277">
        <f t="shared" si="330"/>
        <v>7</v>
      </c>
      <c r="G4277" t="s">
        <v>3787</v>
      </c>
      <c r="H4277" t="s">
        <v>3782</v>
      </c>
      <c r="I4277" t="s">
        <v>3785</v>
      </c>
      <c r="J4277" t="s">
        <v>4397</v>
      </c>
      <c r="K4277" s="46">
        <v>0.9556</v>
      </c>
      <c r="L4277" s="27">
        <v>0</v>
      </c>
      <c r="M4277" s="27">
        <v>76.73</v>
      </c>
      <c r="N4277" s="27">
        <v>0</v>
      </c>
      <c r="O4277" s="70">
        <f t="shared" si="331"/>
        <v>76.73</v>
      </c>
      <c r="P4277" s="76">
        <v>0</v>
      </c>
      <c r="Q4277" s="66">
        <f t="shared" si="332"/>
        <v>0</v>
      </c>
      <c r="R4277" s="63">
        <v>0</v>
      </c>
      <c r="S4277" s="27">
        <v>0</v>
      </c>
      <c r="T4277" s="27">
        <v>76.73</v>
      </c>
      <c r="U4277" s="64">
        <f t="shared" si="333"/>
        <v>0</v>
      </c>
      <c r="V4277" s="65">
        <f t="shared" si="334"/>
        <v>76.73</v>
      </c>
    </row>
    <row r="4278" spans="1:22" x14ac:dyDescent="0.25">
      <c r="A4278" s="1" t="s">
        <v>3747</v>
      </c>
      <c r="B4278" t="s">
        <v>77</v>
      </c>
      <c r="C4278" t="s">
        <v>2019</v>
      </c>
      <c r="D4278" t="s">
        <v>2020</v>
      </c>
      <c r="E4278" t="s">
        <v>3</v>
      </c>
      <c r="F4278">
        <f t="shared" si="330"/>
        <v>7</v>
      </c>
      <c r="G4278" t="s">
        <v>3778</v>
      </c>
      <c r="H4278" t="s">
        <v>3779</v>
      </c>
      <c r="I4278" t="s">
        <v>3780</v>
      </c>
      <c r="J4278" t="s">
        <v>4397</v>
      </c>
      <c r="K4278" s="46">
        <v>1.3004</v>
      </c>
      <c r="L4278" s="27">
        <v>0</v>
      </c>
      <c r="M4278" s="27">
        <v>0</v>
      </c>
      <c r="N4278" s="27">
        <v>0</v>
      </c>
      <c r="O4278" s="70">
        <f t="shared" si="331"/>
        <v>0</v>
      </c>
      <c r="P4278" s="76">
        <v>0</v>
      </c>
      <c r="Q4278" s="66">
        <f t="shared" si="332"/>
        <v>0</v>
      </c>
      <c r="R4278" s="63">
        <v>0</v>
      </c>
      <c r="S4278" s="27">
        <v>0</v>
      </c>
      <c r="T4278" s="27">
        <v>0</v>
      </c>
      <c r="U4278" s="64">
        <f t="shared" si="333"/>
        <v>0</v>
      </c>
      <c r="V4278" s="65">
        <f t="shared" si="334"/>
        <v>0</v>
      </c>
    </row>
    <row r="4279" spans="1:22" x14ac:dyDescent="0.25">
      <c r="A4279" s="1" t="s">
        <v>3747</v>
      </c>
      <c r="B4279" t="s">
        <v>77</v>
      </c>
      <c r="C4279" t="s">
        <v>2019</v>
      </c>
      <c r="D4279" t="s">
        <v>2020</v>
      </c>
      <c r="E4279" t="s">
        <v>3</v>
      </c>
      <c r="F4279">
        <f t="shared" si="330"/>
        <v>7</v>
      </c>
      <c r="G4279" t="s">
        <v>3902</v>
      </c>
      <c r="H4279" t="s">
        <v>3782</v>
      </c>
      <c r="I4279" t="s">
        <v>3783</v>
      </c>
      <c r="J4279" t="s">
        <v>4397</v>
      </c>
      <c r="K4279" s="46">
        <v>1.5</v>
      </c>
      <c r="L4279" s="27">
        <v>0</v>
      </c>
      <c r="M4279" s="27">
        <v>0</v>
      </c>
      <c r="N4279" s="27">
        <v>0</v>
      </c>
      <c r="O4279" s="70">
        <f t="shared" si="331"/>
        <v>0</v>
      </c>
      <c r="P4279" s="76">
        <v>0</v>
      </c>
      <c r="Q4279" s="66">
        <f t="shared" si="332"/>
        <v>0</v>
      </c>
      <c r="R4279" s="63">
        <v>0</v>
      </c>
      <c r="S4279" s="27">
        <v>0</v>
      </c>
      <c r="T4279" s="27">
        <v>0</v>
      </c>
      <c r="U4279" s="64">
        <f t="shared" si="333"/>
        <v>0</v>
      </c>
      <c r="V4279" s="65">
        <f t="shared" si="334"/>
        <v>0</v>
      </c>
    </row>
    <row r="4280" spans="1:22" x14ac:dyDescent="0.25">
      <c r="A4280" s="1" t="s">
        <v>3747</v>
      </c>
      <c r="B4280" t="s">
        <v>77</v>
      </c>
      <c r="C4280" t="s">
        <v>2021</v>
      </c>
      <c r="D4280" t="s">
        <v>835</v>
      </c>
      <c r="E4280" t="s">
        <v>3</v>
      </c>
      <c r="F4280">
        <f t="shared" si="330"/>
        <v>7</v>
      </c>
      <c r="G4280" t="s">
        <v>3778</v>
      </c>
      <c r="H4280" t="s">
        <v>3779</v>
      </c>
      <c r="I4280" t="s">
        <v>3780</v>
      </c>
      <c r="J4280" t="s">
        <v>4397</v>
      </c>
      <c r="K4280" s="46">
        <v>1.365</v>
      </c>
      <c r="L4280" s="27">
        <v>0</v>
      </c>
      <c r="M4280" s="27">
        <v>658.32</v>
      </c>
      <c r="N4280" s="27">
        <v>0</v>
      </c>
      <c r="O4280" s="70">
        <f t="shared" si="331"/>
        <v>658.32</v>
      </c>
      <c r="P4280" s="76">
        <v>0</v>
      </c>
      <c r="Q4280" s="66">
        <f t="shared" si="332"/>
        <v>0</v>
      </c>
      <c r="R4280" s="63">
        <v>0</v>
      </c>
      <c r="S4280" s="27">
        <v>0</v>
      </c>
      <c r="T4280" s="27">
        <v>658.32</v>
      </c>
      <c r="U4280" s="64">
        <f t="shared" si="333"/>
        <v>0</v>
      </c>
      <c r="V4280" s="65">
        <f t="shared" si="334"/>
        <v>658.32</v>
      </c>
    </row>
    <row r="4281" spans="1:22" x14ac:dyDescent="0.25">
      <c r="A4281" s="1" t="s">
        <v>3747</v>
      </c>
      <c r="B4281" t="s">
        <v>77</v>
      </c>
      <c r="C4281" t="s">
        <v>2021</v>
      </c>
      <c r="D4281" t="s">
        <v>835</v>
      </c>
      <c r="E4281" t="s">
        <v>3</v>
      </c>
      <c r="F4281">
        <f t="shared" si="330"/>
        <v>7</v>
      </c>
      <c r="G4281" t="s">
        <v>3805</v>
      </c>
      <c r="H4281" t="s">
        <v>3782</v>
      </c>
      <c r="I4281" t="s">
        <v>3783</v>
      </c>
      <c r="J4281" t="s">
        <v>4397</v>
      </c>
      <c r="K4281" s="46">
        <v>0.74639999999999995</v>
      </c>
      <c r="L4281" s="27">
        <v>0</v>
      </c>
      <c r="M4281" s="27">
        <v>359.98</v>
      </c>
      <c r="N4281" s="27">
        <v>0</v>
      </c>
      <c r="O4281" s="70">
        <f t="shared" si="331"/>
        <v>359.98</v>
      </c>
      <c r="P4281" s="76">
        <v>0</v>
      </c>
      <c r="Q4281" s="66">
        <f t="shared" si="332"/>
        <v>0</v>
      </c>
      <c r="R4281" s="63">
        <v>0</v>
      </c>
      <c r="S4281" s="27">
        <v>0</v>
      </c>
      <c r="T4281" s="27">
        <v>359.98</v>
      </c>
      <c r="U4281" s="64">
        <f t="shared" si="333"/>
        <v>0</v>
      </c>
      <c r="V4281" s="65">
        <f t="shared" si="334"/>
        <v>359.98</v>
      </c>
    </row>
    <row r="4282" spans="1:22" x14ac:dyDescent="0.25">
      <c r="A4282" s="1" t="s">
        <v>3747</v>
      </c>
      <c r="B4282" t="s">
        <v>77</v>
      </c>
      <c r="C4282" t="s">
        <v>2021</v>
      </c>
      <c r="D4282" t="s">
        <v>835</v>
      </c>
      <c r="E4282" t="s">
        <v>3</v>
      </c>
      <c r="F4282">
        <f t="shared" si="330"/>
        <v>7</v>
      </c>
      <c r="G4282" t="s">
        <v>3902</v>
      </c>
      <c r="H4282" t="s">
        <v>3782</v>
      </c>
      <c r="I4282" t="s">
        <v>3783</v>
      </c>
      <c r="J4282" t="s">
        <v>4397</v>
      </c>
      <c r="K4282" s="46">
        <v>0.99529999999999996</v>
      </c>
      <c r="L4282" s="27">
        <v>0</v>
      </c>
      <c r="M4282" s="27">
        <v>480.02</v>
      </c>
      <c r="N4282" s="27">
        <v>0</v>
      </c>
      <c r="O4282" s="70">
        <f t="shared" si="331"/>
        <v>480.02</v>
      </c>
      <c r="P4282" s="76">
        <v>0</v>
      </c>
      <c r="Q4282" s="66">
        <f t="shared" si="332"/>
        <v>0</v>
      </c>
      <c r="R4282" s="63">
        <v>0</v>
      </c>
      <c r="S4282" s="27">
        <v>0</v>
      </c>
      <c r="T4282" s="27">
        <v>480.02</v>
      </c>
      <c r="U4282" s="64">
        <f t="shared" si="333"/>
        <v>0</v>
      </c>
      <c r="V4282" s="65">
        <f t="shared" si="334"/>
        <v>480.02</v>
      </c>
    </row>
    <row r="4283" spans="1:22" x14ac:dyDescent="0.25">
      <c r="A4283" s="1" t="s">
        <v>3747</v>
      </c>
      <c r="B4283" t="s">
        <v>77</v>
      </c>
      <c r="C4283" t="s">
        <v>2021</v>
      </c>
      <c r="D4283" t="s">
        <v>835</v>
      </c>
      <c r="E4283" t="s">
        <v>3</v>
      </c>
      <c r="F4283">
        <f t="shared" si="330"/>
        <v>7</v>
      </c>
      <c r="G4283" t="s">
        <v>3796</v>
      </c>
      <c r="H4283" t="s">
        <v>3782</v>
      </c>
      <c r="I4283" t="s">
        <v>3783</v>
      </c>
      <c r="J4283" t="s">
        <v>4397</v>
      </c>
      <c r="K4283" s="46">
        <v>1.4928999999999999</v>
      </c>
      <c r="L4283" s="27">
        <v>0</v>
      </c>
      <c r="M4283" s="27">
        <v>720</v>
      </c>
      <c r="N4283" s="27">
        <v>0</v>
      </c>
      <c r="O4283" s="70">
        <f t="shared" si="331"/>
        <v>720</v>
      </c>
      <c r="P4283" s="76">
        <v>0</v>
      </c>
      <c r="Q4283" s="66">
        <f t="shared" si="332"/>
        <v>0</v>
      </c>
      <c r="R4283" s="63">
        <v>0</v>
      </c>
      <c r="S4283" s="27">
        <v>0</v>
      </c>
      <c r="T4283" s="27">
        <v>720</v>
      </c>
      <c r="U4283" s="64">
        <f t="shared" si="333"/>
        <v>0</v>
      </c>
      <c r="V4283" s="65">
        <f t="shared" si="334"/>
        <v>720</v>
      </c>
    </row>
    <row r="4284" spans="1:22" x14ac:dyDescent="0.25">
      <c r="A4284" s="1" t="s">
        <v>3747</v>
      </c>
      <c r="B4284" t="s">
        <v>77</v>
      </c>
      <c r="C4284" t="s">
        <v>2022</v>
      </c>
      <c r="D4284" t="s">
        <v>77</v>
      </c>
      <c r="E4284" t="s">
        <v>3</v>
      </c>
      <c r="F4284">
        <f t="shared" si="330"/>
        <v>7</v>
      </c>
      <c r="G4284" t="s">
        <v>3778</v>
      </c>
      <c r="H4284" t="s">
        <v>3779</v>
      </c>
      <c r="I4284" t="s">
        <v>3780</v>
      </c>
      <c r="J4284" t="s">
        <v>4397</v>
      </c>
      <c r="K4284" s="46">
        <v>1.2773000000000001</v>
      </c>
      <c r="L4284" s="27">
        <v>0</v>
      </c>
      <c r="M4284" s="27">
        <v>953.89</v>
      </c>
      <c r="N4284" s="27">
        <v>248.82</v>
      </c>
      <c r="O4284" s="70">
        <f t="shared" si="331"/>
        <v>1202.71</v>
      </c>
      <c r="P4284" s="76">
        <v>1.4452660158280861</v>
      </c>
      <c r="Q4284" s="66">
        <f t="shared" si="332"/>
        <v>359.61</v>
      </c>
      <c r="R4284" s="63">
        <v>1</v>
      </c>
      <c r="S4284" s="27">
        <v>0</v>
      </c>
      <c r="T4284" s="27">
        <v>1202.71</v>
      </c>
      <c r="U4284" s="64">
        <f t="shared" si="333"/>
        <v>359.61</v>
      </c>
      <c r="V4284" s="65">
        <f t="shared" si="334"/>
        <v>1562.3200000000002</v>
      </c>
    </row>
    <row r="4285" spans="1:22" x14ac:dyDescent="0.25">
      <c r="A4285" s="1" t="s">
        <v>3747</v>
      </c>
      <c r="B4285" t="s">
        <v>77</v>
      </c>
      <c r="C4285" t="s">
        <v>2022</v>
      </c>
      <c r="D4285" t="s">
        <v>77</v>
      </c>
      <c r="E4285" t="s">
        <v>3</v>
      </c>
      <c r="F4285">
        <f t="shared" si="330"/>
        <v>7</v>
      </c>
      <c r="G4285" t="s">
        <v>3902</v>
      </c>
      <c r="H4285" t="s">
        <v>3782</v>
      </c>
      <c r="I4285" t="s">
        <v>3783</v>
      </c>
      <c r="J4285" t="s">
        <v>4397</v>
      </c>
      <c r="K4285" s="46">
        <v>0.5</v>
      </c>
      <c r="L4285" s="27">
        <v>97.4</v>
      </c>
      <c r="M4285" s="27">
        <v>373.4</v>
      </c>
      <c r="N4285" s="27">
        <v>0</v>
      </c>
      <c r="O4285" s="70">
        <f t="shared" si="331"/>
        <v>470.79999999999995</v>
      </c>
      <c r="P4285" s="76">
        <v>0</v>
      </c>
      <c r="Q4285" s="66">
        <f t="shared" si="332"/>
        <v>0</v>
      </c>
      <c r="R4285" s="63">
        <v>1</v>
      </c>
      <c r="S4285" s="27">
        <v>0</v>
      </c>
      <c r="T4285" s="27">
        <v>470.79999999999995</v>
      </c>
      <c r="U4285" s="64">
        <f t="shared" si="333"/>
        <v>0</v>
      </c>
      <c r="V4285" s="65">
        <f t="shared" si="334"/>
        <v>470.79999999999995</v>
      </c>
    </row>
    <row r="4286" spans="1:22" x14ac:dyDescent="0.25">
      <c r="A4286" s="1" t="s">
        <v>3747</v>
      </c>
      <c r="B4286" t="s">
        <v>77</v>
      </c>
      <c r="C4286" t="s">
        <v>2022</v>
      </c>
      <c r="D4286" t="s">
        <v>77</v>
      </c>
      <c r="E4286" t="s">
        <v>3</v>
      </c>
      <c r="F4286">
        <f t="shared" si="330"/>
        <v>7</v>
      </c>
      <c r="G4286" t="s">
        <v>3903</v>
      </c>
      <c r="H4286" t="s">
        <v>3782</v>
      </c>
      <c r="I4286" t="s">
        <v>3783</v>
      </c>
      <c r="J4286" t="s">
        <v>4397</v>
      </c>
      <c r="K4286" s="46">
        <v>0.96889999999999998</v>
      </c>
      <c r="L4286" s="27">
        <v>188.74</v>
      </c>
      <c r="M4286" s="27">
        <v>723.57</v>
      </c>
      <c r="N4286" s="27">
        <v>0</v>
      </c>
      <c r="O4286" s="70">
        <f t="shared" si="331"/>
        <v>912.31000000000006</v>
      </c>
      <c r="P4286" s="76">
        <v>0</v>
      </c>
      <c r="Q4286" s="66">
        <f t="shared" si="332"/>
        <v>0</v>
      </c>
      <c r="R4286" s="63">
        <v>1</v>
      </c>
      <c r="S4286" s="27">
        <v>0</v>
      </c>
      <c r="T4286" s="27">
        <v>912.31000000000006</v>
      </c>
      <c r="U4286" s="64">
        <f t="shared" si="333"/>
        <v>0</v>
      </c>
      <c r="V4286" s="65">
        <f t="shared" si="334"/>
        <v>912.31000000000006</v>
      </c>
    </row>
    <row r="4287" spans="1:22" x14ac:dyDescent="0.25">
      <c r="A4287" s="1" t="s">
        <v>3747</v>
      </c>
      <c r="B4287" t="s">
        <v>77</v>
      </c>
      <c r="C4287" t="s">
        <v>2022</v>
      </c>
      <c r="D4287" t="s">
        <v>77</v>
      </c>
      <c r="E4287" t="s">
        <v>3</v>
      </c>
      <c r="F4287">
        <f t="shared" si="330"/>
        <v>7</v>
      </c>
      <c r="G4287" t="s">
        <v>3909</v>
      </c>
      <c r="H4287" t="s">
        <v>3782</v>
      </c>
      <c r="I4287" t="s">
        <v>3783</v>
      </c>
      <c r="J4287" t="s">
        <v>4397</v>
      </c>
      <c r="K4287" s="46">
        <v>0.46589999999999998</v>
      </c>
      <c r="L4287" s="27">
        <v>90.76</v>
      </c>
      <c r="M4287" s="27">
        <v>347.93</v>
      </c>
      <c r="N4287" s="27">
        <v>0</v>
      </c>
      <c r="O4287" s="70">
        <f t="shared" si="331"/>
        <v>438.69</v>
      </c>
      <c r="P4287" s="76">
        <v>0</v>
      </c>
      <c r="Q4287" s="66">
        <f t="shared" si="332"/>
        <v>0</v>
      </c>
      <c r="R4287" s="63">
        <v>1</v>
      </c>
      <c r="S4287" s="27">
        <v>0</v>
      </c>
      <c r="T4287" s="27">
        <v>438.69</v>
      </c>
      <c r="U4287" s="64">
        <f t="shared" si="333"/>
        <v>0</v>
      </c>
      <c r="V4287" s="65">
        <f t="shared" si="334"/>
        <v>438.69</v>
      </c>
    </row>
    <row r="4288" spans="1:22" x14ac:dyDescent="0.25">
      <c r="A4288" s="1" t="s">
        <v>3747</v>
      </c>
      <c r="B4288" t="s">
        <v>77</v>
      </c>
      <c r="C4288" t="s">
        <v>2022</v>
      </c>
      <c r="D4288" t="s">
        <v>77</v>
      </c>
      <c r="E4288" t="s">
        <v>3</v>
      </c>
      <c r="F4288">
        <f t="shared" si="330"/>
        <v>7</v>
      </c>
      <c r="G4288" t="s">
        <v>3787</v>
      </c>
      <c r="H4288" t="s">
        <v>3782</v>
      </c>
      <c r="I4288" t="s">
        <v>3785</v>
      </c>
      <c r="J4288" t="s">
        <v>4397</v>
      </c>
      <c r="K4288" s="46">
        <v>0.5</v>
      </c>
      <c r="L4288" s="27">
        <v>0</v>
      </c>
      <c r="M4288" s="27">
        <v>373.4</v>
      </c>
      <c r="N4288" s="27">
        <v>97.4</v>
      </c>
      <c r="O4288" s="70">
        <f t="shared" si="331"/>
        <v>470.79999999999995</v>
      </c>
      <c r="P4288" s="76">
        <v>1.4452660158280861</v>
      </c>
      <c r="Q4288" s="66">
        <f t="shared" si="332"/>
        <v>140.77000000000001</v>
      </c>
      <c r="R4288" s="63">
        <v>1</v>
      </c>
      <c r="S4288" s="27">
        <v>0</v>
      </c>
      <c r="T4288" s="27">
        <v>470.79999999999995</v>
      </c>
      <c r="U4288" s="64">
        <f t="shared" si="333"/>
        <v>140.77000000000001</v>
      </c>
      <c r="V4288" s="65">
        <f t="shared" si="334"/>
        <v>611.56999999999994</v>
      </c>
    </row>
    <row r="4289" spans="1:22" x14ac:dyDescent="0.25">
      <c r="A4289" s="1" t="s">
        <v>3747</v>
      </c>
      <c r="B4289" t="s">
        <v>77</v>
      </c>
      <c r="C4289" t="s">
        <v>3110</v>
      </c>
      <c r="D4289" t="s">
        <v>77</v>
      </c>
      <c r="E4289" t="s">
        <v>2</v>
      </c>
      <c r="F4289">
        <f t="shared" si="330"/>
        <v>7</v>
      </c>
      <c r="G4289" t="s">
        <v>3778</v>
      </c>
      <c r="H4289" t="s">
        <v>3779</v>
      </c>
      <c r="I4289" t="s">
        <v>3780</v>
      </c>
      <c r="J4289" t="s">
        <v>4396</v>
      </c>
      <c r="K4289" s="46">
        <v>9.8000000000000007</v>
      </c>
      <c r="L4289" s="27">
        <v>1500.41</v>
      </c>
      <c r="M4289" s="27">
        <v>71.739999999999995</v>
      </c>
      <c r="N4289" s="27">
        <v>19154.170000000002</v>
      </c>
      <c r="O4289" s="70">
        <f t="shared" si="331"/>
        <v>20726.320000000003</v>
      </c>
      <c r="P4289" s="76">
        <v>1.445262701038357</v>
      </c>
      <c r="Q4289" s="66">
        <f t="shared" si="332"/>
        <v>27682.81</v>
      </c>
      <c r="R4289" s="63">
        <v>1</v>
      </c>
      <c r="S4289" s="27">
        <v>20726.320000000003</v>
      </c>
      <c r="T4289" s="27">
        <v>0</v>
      </c>
      <c r="U4289" s="64">
        <f t="shared" si="333"/>
        <v>27682.81</v>
      </c>
      <c r="V4289" s="65">
        <f t="shared" si="334"/>
        <v>48409.130000000005</v>
      </c>
    </row>
    <row r="4290" spans="1:22" x14ac:dyDescent="0.25">
      <c r="A4290" s="1" t="s">
        <v>3747</v>
      </c>
      <c r="B4290" t="s">
        <v>77</v>
      </c>
      <c r="C4290" t="s">
        <v>3110</v>
      </c>
      <c r="D4290" t="s">
        <v>77</v>
      </c>
      <c r="E4290" t="s">
        <v>2</v>
      </c>
      <c r="F4290">
        <f t="shared" ref="F4290:F4353" si="335">LEN(C4290)</f>
        <v>7</v>
      </c>
      <c r="G4290" t="s">
        <v>4171</v>
      </c>
      <c r="H4290" t="s">
        <v>3798</v>
      </c>
      <c r="I4290" t="s">
        <v>3785</v>
      </c>
      <c r="J4290" t="s">
        <v>4396</v>
      </c>
      <c r="K4290" s="46">
        <v>2.5</v>
      </c>
      <c r="L4290" s="27">
        <v>0</v>
      </c>
      <c r="M4290" s="27">
        <v>18.3</v>
      </c>
      <c r="N4290" s="27">
        <v>5269.03</v>
      </c>
      <c r="O4290" s="70">
        <f t="shared" ref="O4290:O4353" si="336">SUM(L4290:N4290)</f>
        <v>5287.33</v>
      </c>
      <c r="P4290" s="76">
        <v>1.445262701038357</v>
      </c>
      <c r="Q4290" s="66">
        <f t="shared" ref="Q4290:Q4353" si="337">ROUND(P4290*N4290,2)</f>
        <v>7615.13</v>
      </c>
      <c r="R4290" s="63">
        <v>1</v>
      </c>
      <c r="S4290" s="27">
        <v>5287.33</v>
      </c>
      <c r="T4290" s="27">
        <v>0</v>
      </c>
      <c r="U4290" s="64">
        <f t="shared" ref="U4290:U4353" si="338">ROUND(SUM(L4290,M4290,N4290,Q4290,-S4290,-T4290), 2)</f>
        <v>7615.13</v>
      </c>
      <c r="V4290" s="65">
        <f t="shared" ref="V4290:V4353" si="339">SUM(S4290,T4290,U4290)</f>
        <v>12902.46</v>
      </c>
    </row>
    <row r="4291" spans="1:22" x14ac:dyDescent="0.25">
      <c r="A4291" s="1" t="s">
        <v>3748</v>
      </c>
      <c r="B4291" t="s">
        <v>78</v>
      </c>
      <c r="C4291" t="s">
        <v>160</v>
      </c>
      <c r="D4291" t="s">
        <v>78</v>
      </c>
      <c r="E4291" t="s">
        <v>0</v>
      </c>
      <c r="F4291">
        <f t="shared" si="335"/>
        <v>7</v>
      </c>
      <c r="G4291" t="s">
        <v>3778</v>
      </c>
      <c r="H4291" t="s">
        <v>3779</v>
      </c>
      <c r="I4291" t="s">
        <v>3780</v>
      </c>
      <c r="J4291" t="s">
        <v>4396</v>
      </c>
      <c r="K4291" s="46">
        <v>4.6923000000000004</v>
      </c>
      <c r="L4291" s="27">
        <v>203309.05000000002</v>
      </c>
      <c r="M4291" s="27">
        <v>175610.67</v>
      </c>
      <c r="N4291" s="27">
        <v>422234.19999999984</v>
      </c>
      <c r="O4291" s="70">
        <f t="shared" si="336"/>
        <v>801153.91999999993</v>
      </c>
      <c r="P4291" s="76">
        <v>1.4452627712298056</v>
      </c>
      <c r="Q4291" s="66">
        <f t="shared" si="337"/>
        <v>610239.37</v>
      </c>
      <c r="R4291" s="63">
        <v>1</v>
      </c>
      <c r="S4291" s="27">
        <v>801153.91999999993</v>
      </c>
      <c r="T4291" s="27">
        <v>0</v>
      </c>
      <c r="U4291" s="64">
        <f t="shared" si="338"/>
        <v>610239.37</v>
      </c>
      <c r="V4291" s="65">
        <f t="shared" si="339"/>
        <v>1411393.29</v>
      </c>
    </row>
    <row r="4292" spans="1:22" x14ac:dyDescent="0.25">
      <c r="A4292" s="1" t="s">
        <v>3748</v>
      </c>
      <c r="B4292" t="s">
        <v>78</v>
      </c>
      <c r="C4292" t="s">
        <v>160</v>
      </c>
      <c r="D4292" t="s">
        <v>78</v>
      </c>
      <c r="E4292" t="s">
        <v>0</v>
      </c>
      <c r="F4292">
        <f t="shared" si="335"/>
        <v>7</v>
      </c>
      <c r="G4292" t="s">
        <v>3842</v>
      </c>
      <c r="H4292" t="s">
        <v>3782</v>
      </c>
      <c r="I4292" t="s">
        <v>3785</v>
      </c>
      <c r="J4292" t="s">
        <v>4397</v>
      </c>
      <c r="K4292" s="46">
        <v>0.1449</v>
      </c>
      <c r="L4292" s="27">
        <v>0</v>
      </c>
      <c r="M4292" s="27">
        <v>5422.92</v>
      </c>
      <c r="N4292" s="27">
        <v>19154.02</v>
      </c>
      <c r="O4292" s="70">
        <f t="shared" si="336"/>
        <v>24576.940000000002</v>
      </c>
      <c r="P4292" s="76">
        <v>1.4452627828156059</v>
      </c>
      <c r="Q4292" s="66">
        <f t="shared" si="337"/>
        <v>27682.59</v>
      </c>
      <c r="R4292" s="63">
        <v>1</v>
      </c>
      <c r="S4292" s="27">
        <v>0</v>
      </c>
      <c r="T4292" s="27">
        <v>24576.940000000002</v>
      </c>
      <c r="U4292" s="64">
        <f t="shared" si="338"/>
        <v>27682.59</v>
      </c>
      <c r="V4292" s="65">
        <f t="shared" si="339"/>
        <v>52259.53</v>
      </c>
    </row>
    <row r="4293" spans="1:22" x14ac:dyDescent="0.25">
      <c r="A4293" s="1" t="s">
        <v>3748</v>
      </c>
      <c r="B4293" t="s">
        <v>78</v>
      </c>
      <c r="C4293" t="s">
        <v>160</v>
      </c>
      <c r="D4293" t="s">
        <v>78</v>
      </c>
      <c r="E4293" t="s">
        <v>0</v>
      </c>
      <c r="F4293">
        <f t="shared" si="335"/>
        <v>7</v>
      </c>
      <c r="G4293" t="s">
        <v>3885</v>
      </c>
      <c r="H4293" t="s">
        <v>3782</v>
      </c>
      <c r="I4293" t="s">
        <v>3785</v>
      </c>
      <c r="J4293" t="s">
        <v>4397</v>
      </c>
      <c r="K4293" s="46">
        <v>0.21740000000000001</v>
      </c>
      <c r="L4293" s="27">
        <v>0</v>
      </c>
      <c r="M4293" s="27">
        <v>8136.26</v>
      </c>
      <c r="N4293" s="27">
        <v>28737.64</v>
      </c>
      <c r="O4293" s="70">
        <f t="shared" si="336"/>
        <v>36873.9</v>
      </c>
      <c r="P4293" s="76">
        <v>1.4452627828156059</v>
      </c>
      <c r="Q4293" s="66">
        <f t="shared" si="337"/>
        <v>41533.440000000002</v>
      </c>
      <c r="R4293" s="63">
        <v>1</v>
      </c>
      <c r="S4293" s="27">
        <v>0</v>
      </c>
      <c r="T4293" s="27">
        <v>36873.9</v>
      </c>
      <c r="U4293" s="64">
        <f t="shared" si="338"/>
        <v>41533.440000000002</v>
      </c>
      <c r="V4293" s="65">
        <f t="shared" si="339"/>
        <v>78407.34</v>
      </c>
    </row>
    <row r="4294" spans="1:22" x14ac:dyDescent="0.25">
      <c r="A4294" s="1" t="s">
        <v>3748</v>
      </c>
      <c r="B4294" t="s">
        <v>78</v>
      </c>
      <c r="C4294" t="s">
        <v>160</v>
      </c>
      <c r="D4294" t="s">
        <v>78</v>
      </c>
      <c r="E4294" t="s">
        <v>0</v>
      </c>
      <c r="F4294">
        <f t="shared" si="335"/>
        <v>7</v>
      </c>
      <c r="G4294" t="s">
        <v>3866</v>
      </c>
      <c r="H4294" t="s">
        <v>3798</v>
      </c>
      <c r="I4294" t="s">
        <v>3785</v>
      </c>
      <c r="J4294" t="s">
        <v>4397</v>
      </c>
      <c r="K4294" s="46">
        <v>0.4657</v>
      </c>
      <c r="L4294" s="27">
        <v>0</v>
      </c>
      <c r="M4294" s="27">
        <v>20376.86</v>
      </c>
      <c r="N4294" s="27">
        <v>63172.08</v>
      </c>
      <c r="O4294" s="70">
        <f t="shared" si="336"/>
        <v>83548.94</v>
      </c>
      <c r="P4294" s="76">
        <v>1.4452627828156059</v>
      </c>
      <c r="Q4294" s="66">
        <f t="shared" si="337"/>
        <v>91300.26</v>
      </c>
      <c r="R4294" s="63">
        <v>1</v>
      </c>
      <c r="S4294" s="27">
        <v>0</v>
      </c>
      <c r="T4294" s="27">
        <v>83548.94</v>
      </c>
      <c r="U4294" s="64">
        <f t="shared" si="338"/>
        <v>91300.26</v>
      </c>
      <c r="V4294" s="65">
        <f t="shared" si="339"/>
        <v>174849.2</v>
      </c>
    </row>
    <row r="4295" spans="1:22" x14ac:dyDescent="0.25">
      <c r="A4295" s="1" t="s">
        <v>3748</v>
      </c>
      <c r="B4295" t="s">
        <v>78</v>
      </c>
      <c r="C4295" t="s">
        <v>160</v>
      </c>
      <c r="D4295" t="s">
        <v>78</v>
      </c>
      <c r="E4295" t="s">
        <v>0</v>
      </c>
      <c r="F4295">
        <f t="shared" si="335"/>
        <v>7</v>
      </c>
      <c r="G4295" t="s">
        <v>3804</v>
      </c>
      <c r="H4295" t="s">
        <v>3782</v>
      </c>
      <c r="I4295" t="s">
        <v>3785</v>
      </c>
      <c r="J4295" t="s">
        <v>4397</v>
      </c>
      <c r="K4295" s="46">
        <v>0.61850000000000005</v>
      </c>
      <c r="L4295" s="27">
        <v>0</v>
      </c>
      <c r="M4295" s="27">
        <v>23147.54</v>
      </c>
      <c r="N4295" s="27">
        <v>88199.930000000022</v>
      </c>
      <c r="O4295" s="70">
        <f t="shared" si="336"/>
        <v>111347.47000000003</v>
      </c>
      <c r="P4295" s="76">
        <v>1.4452627828156059</v>
      </c>
      <c r="Q4295" s="66">
        <f t="shared" si="337"/>
        <v>127472.08</v>
      </c>
      <c r="R4295" s="63">
        <v>1</v>
      </c>
      <c r="S4295" s="27">
        <v>0</v>
      </c>
      <c r="T4295" s="27">
        <v>111347.47</v>
      </c>
      <c r="U4295" s="64">
        <f t="shared" si="338"/>
        <v>127472.08</v>
      </c>
      <c r="V4295" s="65">
        <f t="shared" si="339"/>
        <v>238819.55</v>
      </c>
    </row>
    <row r="4296" spans="1:22" x14ac:dyDescent="0.25">
      <c r="A4296" s="1" t="s">
        <v>3748</v>
      </c>
      <c r="B4296" t="s">
        <v>78</v>
      </c>
      <c r="C4296" t="s">
        <v>160</v>
      </c>
      <c r="D4296" t="s">
        <v>78</v>
      </c>
      <c r="E4296" t="s">
        <v>0</v>
      </c>
      <c r="F4296">
        <f t="shared" si="335"/>
        <v>7</v>
      </c>
      <c r="G4296" t="s">
        <v>3872</v>
      </c>
      <c r="H4296" t="s">
        <v>3782</v>
      </c>
      <c r="I4296" t="s">
        <v>3785</v>
      </c>
      <c r="J4296" t="s">
        <v>4397</v>
      </c>
      <c r="K4296" s="46">
        <v>0.193</v>
      </c>
      <c r="L4296" s="27">
        <v>0</v>
      </c>
      <c r="M4296" s="27">
        <v>7223.08</v>
      </c>
      <c r="N4296" s="27">
        <v>25512.260000000002</v>
      </c>
      <c r="O4296" s="70">
        <f t="shared" si="336"/>
        <v>32735.340000000004</v>
      </c>
      <c r="P4296" s="76">
        <v>1.4452627828156059</v>
      </c>
      <c r="Q4296" s="66">
        <f t="shared" si="337"/>
        <v>36871.919999999998</v>
      </c>
      <c r="R4296" s="63">
        <v>1</v>
      </c>
      <c r="S4296" s="27">
        <v>0</v>
      </c>
      <c r="T4296" s="27">
        <v>32735.339999999997</v>
      </c>
      <c r="U4296" s="64">
        <f t="shared" si="338"/>
        <v>36871.919999999998</v>
      </c>
      <c r="V4296" s="65">
        <f t="shared" si="339"/>
        <v>69607.259999999995</v>
      </c>
    </row>
    <row r="4297" spans="1:22" x14ac:dyDescent="0.25">
      <c r="A4297" s="1" t="s">
        <v>3748</v>
      </c>
      <c r="B4297" t="s">
        <v>78</v>
      </c>
      <c r="C4297" t="s">
        <v>160</v>
      </c>
      <c r="D4297" t="s">
        <v>78</v>
      </c>
      <c r="E4297" t="s">
        <v>0</v>
      </c>
      <c r="F4297">
        <f t="shared" si="335"/>
        <v>7</v>
      </c>
      <c r="G4297" t="s">
        <v>3812</v>
      </c>
      <c r="H4297" t="s">
        <v>3782</v>
      </c>
      <c r="I4297" t="s">
        <v>3785</v>
      </c>
      <c r="J4297" t="s">
        <v>4397</v>
      </c>
      <c r="K4297" s="46">
        <v>0.2843</v>
      </c>
      <c r="L4297" s="27">
        <v>0</v>
      </c>
      <c r="M4297" s="27">
        <v>10640.01</v>
      </c>
      <c r="N4297" s="27">
        <v>37581.019999999997</v>
      </c>
      <c r="O4297" s="70">
        <f t="shared" si="336"/>
        <v>48221.03</v>
      </c>
      <c r="P4297" s="76">
        <v>1.4452627828156059</v>
      </c>
      <c r="Q4297" s="66">
        <f t="shared" si="337"/>
        <v>54314.45</v>
      </c>
      <c r="R4297" s="63">
        <v>1</v>
      </c>
      <c r="S4297" s="27">
        <v>0</v>
      </c>
      <c r="T4297" s="27">
        <v>48221.03</v>
      </c>
      <c r="U4297" s="64">
        <f t="shared" si="338"/>
        <v>54314.45</v>
      </c>
      <c r="V4297" s="65">
        <f t="shared" si="339"/>
        <v>102535.48</v>
      </c>
    </row>
    <row r="4298" spans="1:22" x14ac:dyDescent="0.25">
      <c r="A4298" s="1" t="s">
        <v>3748</v>
      </c>
      <c r="B4298" t="s">
        <v>78</v>
      </c>
      <c r="C4298" t="s">
        <v>160</v>
      </c>
      <c r="D4298" t="s">
        <v>78</v>
      </c>
      <c r="E4298" t="s">
        <v>0</v>
      </c>
      <c r="F4298">
        <f t="shared" si="335"/>
        <v>7</v>
      </c>
      <c r="G4298" t="s">
        <v>3788</v>
      </c>
      <c r="H4298" t="s">
        <v>3782</v>
      </c>
      <c r="I4298" t="s">
        <v>3785</v>
      </c>
      <c r="J4298" t="s">
        <v>4397</v>
      </c>
      <c r="K4298" s="46">
        <v>0.41549999999999998</v>
      </c>
      <c r="L4298" s="27">
        <v>0</v>
      </c>
      <c r="M4298" s="27">
        <v>15550.21</v>
      </c>
      <c r="N4298" s="27">
        <v>54924.06</v>
      </c>
      <c r="O4298" s="70">
        <f t="shared" si="336"/>
        <v>70474.26999999999</v>
      </c>
      <c r="P4298" s="76">
        <v>1.4452627828156059</v>
      </c>
      <c r="Q4298" s="66">
        <f t="shared" si="337"/>
        <v>79379.7</v>
      </c>
      <c r="R4298" s="63">
        <v>1</v>
      </c>
      <c r="S4298" s="27">
        <v>0</v>
      </c>
      <c r="T4298" s="27">
        <v>70474.26999999999</v>
      </c>
      <c r="U4298" s="64">
        <f t="shared" si="338"/>
        <v>79379.7</v>
      </c>
      <c r="V4298" s="65">
        <f t="shared" si="339"/>
        <v>149853.96999999997</v>
      </c>
    </row>
    <row r="4299" spans="1:22" x14ac:dyDescent="0.25">
      <c r="A4299" s="1" t="s">
        <v>3748</v>
      </c>
      <c r="B4299" t="s">
        <v>78</v>
      </c>
      <c r="C4299" t="s">
        <v>160</v>
      </c>
      <c r="D4299" t="s">
        <v>78</v>
      </c>
      <c r="E4299" t="s">
        <v>0</v>
      </c>
      <c r="F4299">
        <f t="shared" si="335"/>
        <v>7</v>
      </c>
      <c r="G4299" t="s">
        <v>3821</v>
      </c>
      <c r="H4299" t="s">
        <v>3782</v>
      </c>
      <c r="I4299" t="s">
        <v>3783</v>
      </c>
      <c r="J4299" t="s">
        <v>4397</v>
      </c>
      <c r="K4299" s="46">
        <v>1.2943</v>
      </c>
      <c r="L4299" s="27">
        <v>175650.87999999998</v>
      </c>
      <c r="M4299" s="27">
        <v>48439.55</v>
      </c>
      <c r="N4299" s="27">
        <v>4.5474735088646412E-12</v>
      </c>
      <c r="O4299" s="70">
        <f t="shared" si="336"/>
        <v>224090.43</v>
      </c>
      <c r="P4299" s="76">
        <v>1.4452627828156059</v>
      </c>
      <c r="Q4299" s="66">
        <f t="shared" si="337"/>
        <v>0</v>
      </c>
      <c r="R4299" s="63">
        <v>1</v>
      </c>
      <c r="S4299" s="27">
        <v>0</v>
      </c>
      <c r="T4299" s="27">
        <v>224090.43</v>
      </c>
      <c r="U4299" s="64">
        <f t="shared" si="338"/>
        <v>0</v>
      </c>
      <c r="V4299" s="65">
        <f t="shared" si="339"/>
        <v>224090.43</v>
      </c>
    </row>
    <row r="4300" spans="1:22" x14ac:dyDescent="0.25">
      <c r="A4300" s="1" t="s">
        <v>3748</v>
      </c>
      <c r="B4300" t="s">
        <v>78</v>
      </c>
      <c r="C4300" t="s">
        <v>160</v>
      </c>
      <c r="D4300" t="s">
        <v>78</v>
      </c>
      <c r="E4300" t="s">
        <v>0</v>
      </c>
      <c r="F4300">
        <f t="shared" si="335"/>
        <v>7</v>
      </c>
      <c r="G4300" t="s">
        <v>3886</v>
      </c>
      <c r="H4300" t="s">
        <v>3782</v>
      </c>
      <c r="I4300" t="s">
        <v>3785</v>
      </c>
      <c r="J4300" t="s">
        <v>4397</v>
      </c>
      <c r="K4300" s="46">
        <v>0.1933</v>
      </c>
      <c r="L4300" s="27">
        <v>0</v>
      </c>
      <c r="M4300" s="27">
        <v>7234.31</v>
      </c>
      <c r="N4300" s="27">
        <v>25551.91</v>
      </c>
      <c r="O4300" s="70">
        <f t="shared" si="336"/>
        <v>32786.22</v>
      </c>
      <c r="P4300" s="76">
        <v>1.4452627828156059</v>
      </c>
      <c r="Q4300" s="66">
        <f t="shared" si="337"/>
        <v>36929.22</v>
      </c>
      <c r="R4300" s="63">
        <v>1</v>
      </c>
      <c r="S4300" s="27">
        <v>0</v>
      </c>
      <c r="T4300" s="27">
        <v>32786.22</v>
      </c>
      <c r="U4300" s="64">
        <f t="shared" si="338"/>
        <v>36929.22</v>
      </c>
      <c r="V4300" s="65">
        <f t="shared" si="339"/>
        <v>69715.44</v>
      </c>
    </row>
    <row r="4301" spans="1:22" x14ac:dyDescent="0.25">
      <c r="A4301" s="1" t="s">
        <v>3748</v>
      </c>
      <c r="B4301" t="s">
        <v>78</v>
      </c>
      <c r="C4301" t="s">
        <v>2023</v>
      </c>
      <c r="D4301" t="s">
        <v>2024</v>
      </c>
      <c r="E4301" t="s">
        <v>3</v>
      </c>
      <c r="F4301">
        <f t="shared" si="335"/>
        <v>7</v>
      </c>
      <c r="G4301" t="s">
        <v>3778</v>
      </c>
      <c r="H4301" t="s">
        <v>3779</v>
      </c>
      <c r="I4301" t="s">
        <v>3780</v>
      </c>
      <c r="J4301" t="s">
        <v>4397</v>
      </c>
      <c r="K4301" s="46">
        <v>0.90569999999999995</v>
      </c>
      <c r="L4301" s="27">
        <v>5.91</v>
      </c>
      <c r="M4301" s="27">
        <v>0</v>
      </c>
      <c r="N4301" s="27">
        <v>57.58</v>
      </c>
      <c r="O4301" s="70">
        <f t="shared" si="336"/>
        <v>63.489999999999995</v>
      </c>
      <c r="P4301" s="76">
        <v>1.4452399685287176</v>
      </c>
      <c r="Q4301" s="66">
        <f t="shared" si="337"/>
        <v>83.22</v>
      </c>
      <c r="R4301" s="63">
        <v>1</v>
      </c>
      <c r="S4301" s="27">
        <v>0</v>
      </c>
      <c r="T4301" s="27">
        <v>63.489999999999995</v>
      </c>
      <c r="U4301" s="64">
        <f t="shared" si="338"/>
        <v>83.22</v>
      </c>
      <c r="V4301" s="65">
        <f t="shared" si="339"/>
        <v>146.70999999999998</v>
      </c>
    </row>
    <row r="4302" spans="1:22" x14ac:dyDescent="0.25">
      <c r="A4302" s="1" t="s">
        <v>3748</v>
      </c>
      <c r="B4302" t="s">
        <v>78</v>
      </c>
      <c r="C4302" t="s">
        <v>2023</v>
      </c>
      <c r="D4302" t="s">
        <v>2024</v>
      </c>
      <c r="E4302" t="s">
        <v>3</v>
      </c>
      <c r="F4302">
        <f t="shared" si="335"/>
        <v>7</v>
      </c>
      <c r="G4302" t="s">
        <v>3787</v>
      </c>
      <c r="H4302" t="s">
        <v>3782</v>
      </c>
      <c r="I4302" t="s">
        <v>3785</v>
      </c>
      <c r="J4302" t="s">
        <v>4397</v>
      </c>
      <c r="K4302" s="46">
        <v>0.99170000000000003</v>
      </c>
      <c r="L4302" s="27">
        <v>0</v>
      </c>
      <c r="M4302" s="27">
        <v>0</v>
      </c>
      <c r="N4302" s="27">
        <v>69.52</v>
      </c>
      <c r="O4302" s="70">
        <f t="shared" si="336"/>
        <v>69.52</v>
      </c>
      <c r="P4302" s="76">
        <v>1.4452399685287176</v>
      </c>
      <c r="Q4302" s="66">
        <f t="shared" si="337"/>
        <v>100.47</v>
      </c>
      <c r="R4302" s="63">
        <v>1</v>
      </c>
      <c r="S4302" s="27">
        <v>0</v>
      </c>
      <c r="T4302" s="27">
        <v>69.52</v>
      </c>
      <c r="U4302" s="64">
        <f t="shared" si="338"/>
        <v>100.47</v>
      </c>
      <c r="V4302" s="65">
        <f t="shared" si="339"/>
        <v>169.99</v>
      </c>
    </row>
    <row r="4303" spans="1:22" x14ac:dyDescent="0.25">
      <c r="A4303" s="1" t="s">
        <v>3748</v>
      </c>
      <c r="B4303" t="s">
        <v>78</v>
      </c>
      <c r="C4303" t="s">
        <v>2025</v>
      </c>
      <c r="D4303" t="s">
        <v>2026</v>
      </c>
      <c r="E4303" t="s">
        <v>3</v>
      </c>
      <c r="F4303">
        <f t="shared" si="335"/>
        <v>7</v>
      </c>
      <c r="G4303" t="s">
        <v>3778</v>
      </c>
      <c r="H4303" t="s">
        <v>3779</v>
      </c>
      <c r="I4303" t="s">
        <v>3780</v>
      </c>
      <c r="J4303" t="s">
        <v>4397</v>
      </c>
      <c r="K4303" s="46">
        <v>0.4743</v>
      </c>
      <c r="L4303" s="27">
        <v>0</v>
      </c>
      <c r="M4303" s="27">
        <v>807.01</v>
      </c>
      <c r="N4303" s="27">
        <v>0</v>
      </c>
      <c r="O4303" s="70">
        <f t="shared" si="336"/>
        <v>807.01</v>
      </c>
      <c r="P4303" s="76">
        <v>0</v>
      </c>
      <c r="Q4303" s="66">
        <f t="shared" si="337"/>
        <v>0</v>
      </c>
      <c r="R4303" s="63">
        <v>0</v>
      </c>
      <c r="S4303" s="27">
        <v>0</v>
      </c>
      <c r="T4303" s="27">
        <v>807.01</v>
      </c>
      <c r="U4303" s="64">
        <f t="shared" si="338"/>
        <v>0</v>
      </c>
      <c r="V4303" s="65">
        <f t="shared" si="339"/>
        <v>807.01</v>
      </c>
    </row>
    <row r="4304" spans="1:22" x14ac:dyDescent="0.25">
      <c r="A4304" s="1" t="s">
        <v>3748</v>
      </c>
      <c r="B4304" t="s">
        <v>78</v>
      </c>
      <c r="C4304" t="s">
        <v>2025</v>
      </c>
      <c r="D4304" t="s">
        <v>2026</v>
      </c>
      <c r="E4304" t="s">
        <v>3</v>
      </c>
      <c r="F4304">
        <f t="shared" si="335"/>
        <v>7</v>
      </c>
      <c r="G4304" t="s">
        <v>3798</v>
      </c>
      <c r="H4304" t="s">
        <v>3798</v>
      </c>
      <c r="I4304" t="s">
        <v>3785</v>
      </c>
      <c r="J4304" t="s">
        <v>4397</v>
      </c>
      <c r="K4304" s="46">
        <v>0.44679999999999997</v>
      </c>
      <c r="L4304" s="27">
        <v>0</v>
      </c>
      <c r="M4304" s="27">
        <v>760.22</v>
      </c>
      <c r="N4304" s="27">
        <v>0</v>
      </c>
      <c r="O4304" s="70">
        <f t="shared" si="336"/>
        <v>760.22</v>
      </c>
      <c r="P4304" s="76">
        <v>0</v>
      </c>
      <c r="Q4304" s="66">
        <f t="shared" si="337"/>
        <v>0</v>
      </c>
      <c r="R4304" s="63">
        <v>0</v>
      </c>
      <c r="S4304" s="27">
        <v>0</v>
      </c>
      <c r="T4304" s="27">
        <v>760.22</v>
      </c>
      <c r="U4304" s="64">
        <f t="shared" si="338"/>
        <v>0</v>
      </c>
      <c r="V4304" s="65">
        <f t="shared" si="339"/>
        <v>760.22</v>
      </c>
    </row>
    <row r="4305" spans="1:22" x14ac:dyDescent="0.25">
      <c r="A4305" s="1" t="s">
        <v>3748</v>
      </c>
      <c r="B4305" t="s">
        <v>78</v>
      </c>
      <c r="C4305" t="s">
        <v>2027</v>
      </c>
      <c r="D4305" t="s">
        <v>2028</v>
      </c>
      <c r="E4305" t="s">
        <v>3</v>
      </c>
      <c r="F4305">
        <f t="shared" si="335"/>
        <v>7</v>
      </c>
      <c r="G4305" t="s">
        <v>3778</v>
      </c>
      <c r="H4305" t="s">
        <v>3779</v>
      </c>
      <c r="I4305" t="s">
        <v>3780</v>
      </c>
      <c r="J4305" t="s">
        <v>4397</v>
      </c>
      <c r="K4305" s="46">
        <v>0.94799999999999995</v>
      </c>
      <c r="L4305" s="27">
        <v>233.97</v>
      </c>
      <c r="M4305" s="27">
        <v>7.3</v>
      </c>
      <c r="N4305" s="27">
        <v>1791.67</v>
      </c>
      <c r="O4305" s="70">
        <f t="shared" si="336"/>
        <v>2032.94</v>
      </c>
      <c r="P4305" s="76">
        <v>1.4452629682997118</v>
      </c>
      <c r="Q4305" s="66">
        <f t="shared" si="337"/>
        <v>2589.4299999999998</v>
      </c>
      <c r="R4305" s="63">
        <v>1</v>
      </c>
      <c r="S4305" s="27">
        <v>0</v>
      </c>
      <c r="T4305" s="27">
        <v>2032.94</v>
      </c>
      <c r="U4305" s="64">
        <f t="shared" si="338"/>
        <v>2589.4299999999998</v>
      </c>
      <c r="V4305" s="65">
        <f t="shared" si="339"/>
        <v>4622.37</v>
      </c>
    </row>
    <row r="4306" spans="1:22" x14ac:dyDescent="0.25">
      <c r="A4306" s="1" t="s">
        <v>3748</v>
      </c>
      <c r="B4306" t="s">
        <v>78</v>
      </c>
      <c r="C4306" t="s">
        <v>2027</v>
      </c>
      <c r="D4306" t="s">
        <v>2028</v>
      </c>
      <c r="E4306" t="s">
        <v>3</v>
      </c>
      <c r="F4306">
        <f t="shared" si="335"/>
        <v>7</v>
      </c>
      <c r="G4306" t="s">
        <v>3787</v>
      </c>
      <c r="H4306" t="s">
        <v>3782</v>
      </c>
      <c r="I4306" t="s">
        <v>3785</v>
      </c>
      <c r="J4306" t="s">
        <v>4397</v>
      </c>
      <c r="K4306" s="46">
        <v>1.5</v>
      </c>
      <c r="L4306" s="27">
        <v>0</v>
      </c>
      <c r="M4306" s="27">
        <v>11.55</v>
      </c>
      <c r="N4306" s="27">
        <v>3205.13</v>
      </c>
      <c r="O4306" s="70">
        <f t="shared" si="336"/>
        <v>3216.6800000000003</v>
      </c>
      <c r="P4306" s="76">
        <v>1.4452629682997118</v>
      </c>
      <c r="Q4306" s="66">
        <f t="shared" si="337"/>
        <v>4632.26</v>
      </c>
      <c r="R4306" s="63">
        <v>1</v>
      </c>
      <c r="S4306" s="27">
        <v>0</v>
      </c>
      <c r="T4306" s="27">
        <v>3216.6800000000003</v>
      </c>
      <c r="U4306" s="64">
        <f t="shared" si="338"/>
        <v>4632.26</v>
      </c>
      <c r="V4306" s="65">
        <f t="shared" si="339"/>
        <v>7848.9400000000005</v>
      </c>
    </row>
    <row r="4307" spans="1:22" x14ac:dyDescent="0.25">
      <c r="A4307" s="1" t="s">
        <v>3748</v>
      </c>
      <c r="B4307" t="s">
        <v>78</v>
      </c>
      <c r="C4307" t="s">
        <v>2029</v>
      </c>
      <c r="D4307" t="s">
        <v>1194</v>
      </c>
      <c r="E4307" t="s">
        <v>3</v>
      </c>
      <c r="F4307">
        <f t="shared" si="335"/>
        <v>7</v>
      </c>
      <c r="G4307" t="s">
        <v>3778</v>
      </c>
      <c r="H4307" t="s">
        <v>3779</v>
      </c>
      <c r="I4307" t="s">
        <v>3780</v>
      </c>
      <c r="J4307" t="s">
        <v>4397</v>
      </c>
      <c r="K4307" s="46">
        <v>0.88660000000000005</v>
      </c>
      <c r="L4307" s="27">
        <v>0</v>
      </c>
      <c r="M4307" s="27">
        <v>520.42999999999995</v>
      </c>
      <c r="N4307" s="27">
        <v>618.14</v>
      </c>
      <c r="O4307" s="70">
        <f t="shared" si="336"/>
        <v>1138.57</v>
      </c>
      <c r="P4307" s="76">
        <v>1.4452551201993076</v>
      </c>
      <c r="Q4307" s="66">
        <f t="shared" si="337"/>
        <v>893.37</v>
      </c>
      <c r="R4307" s="63">
        <v>1</v>
      </c>
      <c r="S4307" s="27">
        <v>0</v>
      </c>
      <c r="T4307" s="27">
        <v>1138.57</v>
      </c>
      <c r="U4307" s="64">
        <f t="shared" si="338"/>
        <v>893.37</v>
      </c>
      <c r="V4307" s="65">
        <f t="shared" si="339"/>
        <v>2031.94</v>
      </c>
    </row>
    <row r="4308" spans="1:22" x14ac:dyDescent="0.25">
      <c r="A4308" s="1" t="s">
        <v>3748</v>
      </c>
      <c r="B4308" t="s">
        <v>78</v>
      </c>
      <c r="C4308" t="s">
        <v>2030</v>
      </c>
      <c r="D4308" t="s">
        <v>2031</v>
      </c>
      <c r="E4308" t="s">
        <v>3</v>
      </c>
      <c r="F4308">
        <f t="shared" si="335"/>
        <v>7</v>
      </c>
      <c r="G4308" t="s">
        <v>3778</v>
      </c>
      <c r="H4308" t="s">
        <v>3779</v>
      </c>
      <c r="I4308" t="s">
        <v>3780</v>
      </c>
      <c r="J4308" t="s">
        <v>4397</v>
      </c>
      <c r="K4308" s="46">
        <v>0.879</v>
      </c>
      <c r="L4308" s="27">
        <v>0</v>
      </c>
      <c r="M4308" s="27">
        <v>27.34</v>
      </c>
      <c r="N4308" s="27">
        <v>125.35</v>
      </c>
      <c r="O4308" s="70">
        <f t="shared" si="336"/>
        <v>152.69</v>
      </c>
      <c r="P4308" s="76">
        <v>1.4452333466294376</v>
      </c>
      <c r="Q4308" s="66">
        <f t="shared" si="337"/>
        <v>181.16</v>
      </c>
      <c r="R4308" s="63">
        <v>1</v>
      </c>
      <c r="S4308" s="27">
        <v>0</v>
      </c>
      <c r="T4308" s="27">
        <v>152.68999999999997</v>
      </c>
      <c r="U4308" s="64">
        <f t="shared" si="338"/>
        <v>181.16</v>
      </c>
      <c r="V4308" s="65">
        <f t="shared" si="339"/>
        <v>333.84999999999997</v>
      </c>
    </row>
    <row r="4309" spans="1:22" x14ac:dyDescent="0.25">
      <c r="A4309" s="1" t="s">
        <v>3748</v>
      </c>
      <c r="B4309" t="s">
        <v>78</v>
      </c>
      <c r="C4309" t="s">
        <v>2032</v>
      </c>
      <c r="D4309" t="s">
        <v>2033</v>
      </c>
      <c r="E4309" t="s">
        <v>3</v>
      </c>
      <c r="F4309">
        <f t="shared" si="335"/>
        <v>7</v>
      </c>
      <c r="G4309" t="s">
        <v>3778</v>
      </c>
      <c r="H4309" t="s">
        <v>3779</v>
      </c>
      <c r="I4309" t="s">
        <v>3780</v>
      </c>
      <c r="J4309" t="s">
        <v>4397</v>
      </c>
      <c r="K4309" s="46">
        <v>4.7332000000000001</v>
      </c>
      <c r="L4309" s="27">
        <v>0</v>
      </c>
      <c r="M4309" s="27">
        <v>2022.6600000000017</v>
      </c>
      <c r="N4309" s="27">
        <v>0</v>
      </c>
      <c r="O4309" s="70">
        <f t="shared" si="336"/>
        <v>2022.6600000000017</v>
      </c>
      <c r="P4309" s="76">
        <v>0</v>
      </c>
      <c r="Q4309" s="66">
        <f t="shared" si="337"/>
        <v>0</v>
      </c>
      <c r="R4309" s="63">
        <v>0</v>
      </c>
      <c r="S4309" s="27">
        <v>0</v>
      </c>
      <c r="T4309" s="27">
        <v>2022.6600000000017</v>
      </c>
      <c r="U4309" s="64">
        <f t="shared" si="338"/>
        <v>0</v>
      </c>
      <c r="V4309" s="65">
        <f t="shared" si="339"/>
        <v>2022.6600000000017</v>
      </c>
    </row>
    <row r="4310" spans="1:22" x14ac:dyDescent="0.25">
      <c r="A4310" s="1" t="s">
        <v>3748</v>
      </c>
      <c r="B4310" t="s">
        <v>78</v>
      </c>
      <c r="C4310" t="s">
        <v>2034</v>
      </c>
      <c r="D4310" t="s">
        <v>2035</v>
      </c>
      <c r="E4310" t="s">
        <v>3</v>
      </c>
      <c r="F4310">
        <f t="shared" si="335"/>
        <v>7</v>
      </c>
      <c r="G4310" t="s">
        <v>3778</v>
      </c>
      <c r="H4310" t="s">
        <v>3779</v>
      </c>
      <c r="I4310" t="s">
        <v>3780</v>
      </c>
      <c r="J4310" t="s">
        <v>4397</v>
      </c>
      <c r="K4310" s="46">
        <v>4.9234999999999998</v>
      </c>
      <c r="L4310" s="27">
        <v>0</v>
      </c>
      <c r="M4310" s="27">
        <v>27122.080000000002</v>
      </c>
      <c r="N4310" s="27">
        <v>136136.5</v>
      </c>
      <c r="O4310" s="70">
        <f t="shared" si="336"/>
        <v>163258.58000000002</v>
      </c>
      <c r="P4310" s="76">
        <v>1.4452627695302338</v>
      </c>
      <c r="Q4310" s="66">
        <f t="shared" si="337"/>
        <v>196753.02</v>
      </c>
      <c r="R4310" s="63">
        <v>1</v>
      </c>
      <c r="S4310" s="27">
        <v>0</v>
      </c>
      <c r="T4310" s="27">
        <v>163258.58000000002</v>
      </c>
      <c r="U4310" s="64">
        <f t="shared" si="338"/>
        <v>196753.02</v>
      </c>
      <c r="V4310" s="65">
        <f t="shared" si="339"/>
        <v>360011.6</v>
      </c>
    </row>
    <row r="4311" spans="1:22" x14ac:dyDescent="0.25">
      <c r="A4311" s="1" t="s">
        <v>3748</v>
      </c>
      <c r="B4311" t="s">
        <v>78</v>
      </c>
      <c r="C4311" t="s">
        <v>2034</v>
      </c>
      <c r="D4311" t="s">
        <v>2035</v>
      </c>
      <c r="E4311" t="s">
        <v>3</v>
      </c>
      <c r="F4311">
        <f t="shared" si="335"/>
        <v>7</v>
      </c>
      <c r="G4311" t="s">
        <v>3902</v>
      </c>
      <c r="H4311" t="s">
        <v>3782</v>
      </c>
      <c r="I4311" t="s">
        <v>3783</v>
      </c>
      <c r="J4311" t="s">
        <v>4397</v>
      </c>
      <c r="K4311" s="46">
        <v>1.9845999999999999</v>
      </c>
      <c r="L4311" s="27">
        <v>55156.78</v>
      </c>
      <c r="M4311" s="27">
        <v>10932.57</v>
      </c>
      <c r="N4311" s="27">
        <v>0</v>
      </c>
      <c r="O4311" s="70">
        <f t="shared" si="336"/>
        <v>66089.350000000006</v>
      </c>
      <c r="P4311" s="76">
        <v>0</v>
      </c>
      <c r="Q4311" s="66">
        <f t="shared" si="337"/>
        <v>0</v>
      </c>
      <c r="R4311" s="63">
        <v>1</v>
      </c>
      <c r="S4311" s="27">
        <v>0</v>
      </c>
      <c r="T4311" s="27">
        <v>66089.350000000006</v>
      </c>
      <c r="U4311" s="64">
        <f t="shared" si="338"/>
        <v>0</v>
      </c>
      <c r="V4311" s="65">
        <f t="shared" si="339"/>
        <v>66089.350000000006</v>
      </c>
    </row>
    <row r="4312" spans="1:22" x14ac:dyDescent="0.25">
      <c r="A4312" s="1" t="s">
        <v>3748</v>
      </c>
      <c r="B4312" t="s">
        <v>78</v>
      </c>
      <c r="C4312" t="s">
        <v>2034</v>
      </c>
      <c r="D4312" t="s">
        <v>2035</v>
      </c>
      <c r="E4312" t="s">
        <v>3</v>
      </c>
      <c r="F4312">
        <f t="shared" si="335"/>
        <v>7</v>
      </c>
      <c r="G4312" t="s">
        <v>3796</v>
      </c>
      <c r="H4312" t="s">
        <v>3782</v>
      </c>
      <c r="I4312" t="s">
        <v>3783</v>
      </c>
      <c r="J4312" t="s">
        <v>4397</v>
      </c>
      <c r="K4312" s="46">
        <v>1.9845999999999999</v>
      </c>
      <c r="L4312" s="27">
        <v>55156.78</v>
      </c>
      <c r="M4312" s="27">
        <v>10932.57</v>
      </c>
      <c r="N4312" s="27">
        <v>0</v>
      </c>
      <c r="O4312" s="70">
        <f t="shared" si="336"/>
        <v>66089.350000000006</v>
      </c>
      <c r="P4312" s="76">
        <v>0</v>
      </c>
      <c r="Q4312" s="66">
        <f t="shared" si="337"/>
        <v>0</v>
      </c>
      <c r="R4312" s="63">
        <v>1</v>
      </c>
      <c r="S4312" s="27">
        <v>0</v>
      </c>
      <c r="T4312" s="27">
        <v>66089.350000000006</v>
      </c>
      <c r="U4312" s="64">
        <f t="shared" si="338"/>
        <v>0</v>
      </c>
      <c r="V4312" s="65">
        <f t="shared" si="339"/>
        <v>66089.350000000006</v>
      </c>
    </row>
    <row r="4313" spans="1:22" x14ac:dyDescent="0.25">
      <c r="A4313" s="1" t="s">
        <v>3748</v>
      </c>
      <c r="B4313" t="s">
        <v>78</v>
      </c>
      <c r="C4313" t="s">
        <v>2034</v>
      </c>
      <c r="D4313" t="s">
        <v>2035</v>
      </c>
      <c r="E4313" t="s">
        <v>3</v>
      </c>
      <c r="F4313">
        <f t="shared" si="335"/>
        <v>7</v>
      </c>
      <c r="G4313" t="s">
        <v>3850</v>
      </c>
      <c r="H4313" t="s">
        <v>3782</v>
      </c>
      <c r="I4313" t="s">
        <v>3783</v>
      </c>
      <c r="J4313" t="s">
        <v>4397</v>
      </c>
      <c r="K4313" s="46">
        <v>3.9691999999999998</v>
      </c>
      <c r="L4313" s="27">
        <v>110313.56000000001</v>
      </c>
      <c r="M4313" s="27">
        <v>21865.13</v>
      </c>
      <c r="N4313" s="27">
        <v>0</v>
      </c>
      <c r="O4313" s="70">
        <f t="shared" si="336"/>
        <v>132178.69</v>
      </c>
      <c r="P4313" s="76">
        <v>0</v>
      </c>
      <c r="Q4313" s="66">
        <f t="shared" si="337"/>
        <v>0</v>
      </c>
      <c r="R4313" s="63">
        <v>1</v>
      </c>
      <c r="S4313" s="27">
        <v>0</v>
      </c>
      <c r="T4313" s="27">
        <v>132178.69</v>
      </c>
      <c r="U4313" s="64">
        <f t="shared" si="338"/>
        <v>0</v>
      </c>
      <c r="V4313" s="65">
        <f t="shared" si="339"/>
        <v>132178.69</v>
      </c>
    </row>
    <row r="4314" spans="1:22" x14ac:dyDescent="0.25">
      <c r="A4314" s="1" t="s">
        <v>3748</v>
      </c>
      <c r="B4314" t="s">
        <v>78</v>
      </c>
      <c r="C4314" t="s">
        <v>2034</v>
      </c>
      <c r="D4314" t="s">
        <v>2035</v>
      </c>
      <c r="E4314" t="s">
        <v>3</v>
      </c>
      <c r="F4314">
        <f t="shared" si="335"/>
        <v>7</v>
      </c>
      <c r="G4314" t="s">
        <v>4092</v>
      </c>
      <c r="H4314" t="s">
        <v>3782</v>
      </c>
      <c r="I4314" t="s">
        <v>3785</v>
      </c>
      <c r="J4314" t="s">
        <v>4397</v>
      </c>
      <c r="K4314" s="46">
        <v>0.99229999999999996</v>
      </c>
      <c r="L4314" s="27">
        <v>0</v>
      </c>
      <c r="M4314" s="27">
        <v>5466.28</v>
      </c>
      <c r="N4314" s="27">
        <v>27437.449999999997</v>
      </c>
      <c r="O4314" s="70">
        <f t="shared" si="336"/>
        <v>32903.729999999996</v>
      </c>
      <c r="P4314" s="76">
        <v>1.4452627695302338</v>
      </c>
      <c r="Q4314" s="66">
        <f t="shared" si="337"/>
        <v>39654.32</v>
      </c>
      <c r="R4314" s="63">
        <v>1</v>
      </c>
      <c r="S4314" s="27">
        <v>0</v>
      </c>
      <c r="T4314" s="27">
        <v>32903.729999999996</v>
      </c>
      <c r="U4314" s="64">
        <f t="shared" si="338"/>
        <v>39654.32</v>
      </c>
      <c r="V4314" s="65">
        <f t="shared" si="339"/>
        <v>72558.049999999988</v>
      </c>
    </row>
    <row r="4315" spans="1:22" x14ac:dyDescent="0.25">
      <c r="A4315" s="1" t="s">
        <v>3748</v>
      </c>
      <c r="B4315" t="s">
        <v>78</v>
      </c>
      <c r="C4315" t="s">
        <v>2036</v>
      </c>
      <c r="D4315" t="s">
        <v>2037</v>
      </c>
      <c r="E4315" t="s">
        <v>3</v>
      </c>
      <c r="F4315">
        <f t="shared" si="335"/>
        <v>7</v>
      </c>
      <c r="G4315" t="s">
        <v>3778</v>
      </c>
      <c r="H4315" t="s">
        <v>3779</v>
      </c>
      <c r="I4315" t="s">
        <v>3780</v>
      </c>
      <c r="J4315" t="s">
        <v>4397</v>
      </c>
      <c r="K4315" s="46">
        <v>0.91339999999999999</v>
      </c>
      <c r="L4315" s="27">
        <v>0</v>
      </c>
      <c r="M4315" s="27">
        <v>432.68</v>
      </c>
      <c r="N4315" s="27">
        <v>0</v>
      </c>
      <c r="O4315" s="70">
        <f t="shared" si="336"/>
        <v>432.68</v>
      </c>
      <c r="P4315" s="76">
        <v>0</v>
      </c>
      <c r="Q4315" s="66">
        <f t="shared" si="337"/>
        <v>0</v>
      </c>
      <c r="R4315" s="63">
        <v>0</v>
      </c>
      <c r="S4315" s="27">
        <v>0</v>
      </c>
      <c r="T4315" s="27">
        <v>432.68</v>
      </c>
      <c r="U4315" s="64">
        <f t="shared" si="338"/>
        <v>0</v>
      </c>
      <c r="V4315" s="65">
        <f t="shared" si="339"/>
        <v>432.68</v>
      </c>
    </row>
    <row r="4316" spans="1:22" x14ac:dyDescent="0.25">
      <c r="A4316" s="1" t="s">
        <v>3748</v>
      </c>
      <c r="B4316" t="s">
        <v>78</v>
      </c>
      <c r="C4316" t="s">
        <v>2038</v>
      </c>
      <c r="D4316" t="s">
        <v>2039</v>
      </c>
      <c r="E4316" t="s">
        <v>3</v>
      </c>
      <c r="F4316">
        <f t="shared" si="335"/>
        <v>7</v>
      </c>
      <c r="G4316" t="s">
        <v>3778</v>
      </c>
      <c r="H4316" t="s">
        <v>3779</v>
      </c>
      <c r="I4316" t="s">
        <v>3780</v>
      </c>
      <c r="J4316" t="s">
        <v>4397</v>
      </c>
      <c r="K4316" s="46">
        <v>0.85940000000000005</v>
      </c>
      <c r="L4316" s="27">
        <v>14.57</v>
      </c>
      <c r="M4316" s="27">
        <v>12.98</v>
      </c>
      <c r="N4316" s="27">
        <v>41.46</v>
      </c>
      <c r="O4316" s="70">
        <f t="shared" si="336"/>
        <v>69.010000000000005</v>
      </c>
      <c r="P4316" s="76">
        <v>1.4452484322238301</v>
      </c>
      <c r="Q4316" s="66">
        <f t="shared" si="337"/>
        <v>59.92</v>
      </c>
      <c r="R4316" s="63">
        <v>1</v>
      </c>
      <c r="S4316" s="27">
        <v>0</v>
      </c>
      <c r="T4316" s="27">
        <v>69.010000000000005</v>
      </c>
      <c r="U4316" s="64">
        <f t="shared" si="338"/>
        <v>59.92</v>
      </c>
      <c r="V4316" s="65">
        <f t="shared" si="339"/>
        <v>128.93</v>
      </c>
    </row>
    <row r="4317" spans="1:22" x14ac:dyDescent="0.25">
      <c r="A4317" s="1" t="s">
        <v>3748</v>
      </c>
      <c r="B4317" t="s">
        <v>78</v>
      </c>
      <c r="C4317" t="s">
        <v>2038</v>
      </c>
      <c r="D4317" t="s">
        <v>2039</v>
      </c>
      <c r="E4317" t="s">
        <v>3</v>
      </c>
      <c r="F4317">
        <f t="shared" si="335"/>
        <v>7</v>
      </c>
      <c r="G4317" t="s">
        <v>3870</v>
      </c>
      <c r="H4317" t="s">
        <v>3782</v>
      </c>
      <c r="I4317" t="s">
        <v>3783</v>
      </c>
      <c r="J4317" t="s">
        <v>4397</v>
      </c>
      <c r="K4317" s="46">
        <v>1.7456</v>
      </c>
      <c r="L4317" s="27">
        <v>113.81</v>
      </c>
      <c r="M4317" s="27">
        <v>26.36</v>
      </c>
      <c r="N4317" s="27">
        <v>0</v>
      </c>
      <c r="O4317" s="70">
        <f t="shared" si="336"/>
        <v>140.17000000000002</v>
      </c>
      <c r="P4317" s="76">
        <v>0</v>
      </c>
      <c r="Q4317" s="66">
        <f t="shared" si="337"/>
        <v>0</v>
      </c>
      <c r="R4317" s="63">
        <v>1</v>
      </c>
      <c r="S4317" s="27">
        <v>0</v>
      </c>
      <c r="T4317" s="27">
        <v>140.17000000000002</v>
      </c>
      <c r="U4317" s="64">
        <f t="shared" si="338"/>
        <v>0</v>
      </c>
      <c r="V4317" s="65">
        <f t="shared" si="339"/>
        <v>140.17000000000002</v>
      </c>
    </row>
    <row r="4318" spans="1:22" x14ac:dyDescent="0.25">
      <c r="A4318" s="1" t="s">
        <v>3748</v>
      </c>
      <c r="B4318" t="s">
        <v>78</v>
      </c>
      <c r="C4318" t="s">
        <v>2040</v>
      </c>
      <c r="D4318" t="s">
        <v>2041</v>
      </c>
      <c r="E4318" t="s">
        <v>3</v>
      </c>
      <c r="F4318">
        <f t="shared" si="335"/>
        <v>7</v>
      </c>
      <c r="G4318" t="s">
        <v>3778</v>
      </c>
      <c r="H4318" t="s">
        <v>3779</v>
      </c>
      <c r="I4318" t="s">
        <v>3780</v>
      </c>
      <c r="J4318" t="s">
        <v>4397</v>
      </c>
      <c r="K4318" s="46">
        <v>0.92820000000000003</v>
      </c>
      <c r="L4318" s="27">
        <v>30.12</v>
      </c>
      <c r="M4318" s="27">
        <v>513.85</v>
      </c>
      <c r="N4318" s="27">
        <v>102.60000000000002</v>
      </c>
      <c r="O4318" s="70">
        <f t="shared" si="336"/>
        <v>646.57000000000005</v>
      </c>
      <c r="P4318" s="76">
        <v>1.4452241715399612</v>
      </c>
      <c r="Q4318" s="66">
        <f t="shared" si="337"/>
        <v>148.28</v>
      </c>
      <c r="R4318" s="63">
        <v>1</v>
      </c>
      <c r="S4318" s="27">
        <v>0</v>
      </c>
      <c r="T4318" s="27">
        <v>646.57000000000005</v>
      </c>
      <c r="U4318" s="64">
        <f t="shared" si="338"/>
        <v>148.28</v>
      </c>
      <c r="V4318" s="65">
        <f t="shared" si="339"/>
        <v>794.85</v>
      </c>
    </row>
    <row r="4319" spans="1:22" x14ac:dyDescent="0.25">
      <c r="A4319" s="1" t="s">
        <v>3748</v>
      </c>
      <c r="B4319" t="s">
        <v>78</v>
      </c>
      <c r="C4319" t="s">
        <v>2042</v>
      </c>
      <c r="D4319" t="s">
        <v>2043</v>
      </c>
      <c r="E4319" t="s">
        <v>3</v>
      </c>
      <c r="F4319">
        <f t="shared" si="335"/>
        <v>7</v>
      </c>
      <c r="G4319" t="s">
        <v>3778</v>
      </c>
      <c r="H4319" t="s">
        <v>3779</v>
      </c>
      <c r="I4319" t="s">
        <v>3780</v>
      </c>
      <c r="J4319" t="s">
        <v>4397</v>
      </c>
      <c r="K4319" s="46">
        <v>0.8569</v>
      </c>
      <c r="L4319" s="27">
        <v>32.659999999999997</v>
      </c>
      <c r="M4319" s="27">
        <v>105.53</v>
      </c>
      <c r="N4319" s="27">
        <v>130.41</v>
      </c>
      <c r="O4319" s="70">
        <f t="shared" si="336"/>
        <v>268.60000000000002</v>
      </c>
      <c r="P4319" s="76">
        <v>1.4452570487431866</v>
      </c>
      <c r="Q4319" s="66">
        <f t="shared" si="337"/>
        <v>188.48</v>
      </c>
      <c r="R4319" s="63">
        <v>1</v>
      </c>
      <c r="S4319" s="27">
        <v>0</v>
      </c>
      <c r="T4319" s="27">
        <v>268.60000000000002</v>
      </c>
      <c r="U4319" s="64">
        <f t="shared" si="338"/>
        <v>188.48</v>
      </c>
      <c r="V4319" s="65">
        <f t="shared" si="339"/>
        <v>457.08000000000004</v>
      </c>
    </row>
    <row r="4320" spans="1:22" x14ac:dyDescent="0.25">
      <c r="A4320" s="1" t="s">
        <v>3748</v>
      </c>
      <c r="B4320" t="s">
        <v>78</v>
      </c>
      <c r="C4320" t="s">
        <v>2042</v>
      </c>
      <c r="D4320" t="s">
        <v>2043</v>
      </c>
      <c r="E4320" t="s">
        <v>3</v>
      </c>
      <c r="F4320">
        <f t="shared" si="335"/>
        <v>7</v>
      </c>
      <c r="G4320" t="s">
        <v>3787</v>
      </c>
      <c r="H4320" t="s">
        <v>3782</v>
      </c>
      <c r="I4320" t="s">
        <v>3785</v>
      </c>
      <c r="J4320" t="s">
        <v>4397</v>
      </c>
      <c r="K4320" s="46">
        <v>1.9947999999999999</v>
      </c>
      <c r="L4320" s="27">
        <v>0</v>
      </c>
      <c r="M4320" s="27">
        <v>245.66</v>
      </c>
      <c r="N4320" s="27">
        <v>379.61000000000007</v>
      </c>
      <c r="O4320" s="70">
        <f t="shared" si="336"/>
        <v>625.2700000000001</v>
      </c>
      <c r="P4320" s="76">
        <v>1.4452570487431866</v>
      </c>
      <c r="Q4320" s="66">
        <f t="shared" si="337"/>
        <v>548.63</v>
      </c>
      <c r="R4320" s="63">
        <v>1</v>
      </c>
      <c r="S4320" s="27">
        <v>0</v>
      </c>
      <c r="T4320" s="27">
        <v>625.27</v>
      </c>
      <c r="U4320" s="64">
        <f t="shared" si="338"/>
        <v>548.63</v>
      </c>
      <c r="V4320" s="65">
        <f t="shared" si="339"/>
        <v>1173.9000000000001</v>
      </c>
    </row>
    <row r="4321" spans="1:22" x14ac:dyDescent="0.25">
      <c r="A4321" s="1" t="s">
        <v>3748</v>
      </c>
      <c r="B4321" t="s">
        <v>78</v>
      </c>
      <c r="C4321" t="s">
        <v>2044</v>
      </c>
      <c r="D4321" t="s">
        <v>1139</v>
      </c>
      <c r="E4321" t="s">
        <v>3</v>
      </c>
      <c r="F4321">
        <f t="shared" si="335"/>
        <v>7</v>
      </c>
      <c r="G4321" t="s">
        <v>3778</v>
      </c>
      <c r="H4321" t="s">
        <v>3779</v>
      </c>
      <c r="I4321" t="s">
        <v>3780</v>
      </c>
      <c r="J4321" t="s">
        <v>4397</v>
      </c>
      <c r="K4321" s="46">
        <v>0.91910000000000003</v>
      </c>
      <c r="L4321" s="27">
        <v>0</v>
      </c>
      <c r="M4321" s="27">
        <v>16.18</v>
      </c>
      <c r="N4321" s="27">
        <v>0</v>
      </c>
      <c r="O4321" s="70">
        <f t="shared" si="336"/>
        <v>16.18</v>
      </c>
      <c r="P4321" s="76">
        <v>0</v>
      </c>
      <c r="Q4321" s="66">
        <f t="shared" si="337"/>
        <v>0</v>
      </c>
      <c r="R4321" s="63">
        <v>0</v>
      </c>
      <c r="S4321" s="27">
        <v>0</v>
      </c>
      <c r="T4321" s="27">
        <v>16.18</v>
      </c>
      <c r="U4321" s="64">
        <f t="shared" si="338"/>
        <v>0</v>
      </c>
      <c r="V4321" s="65">
        <f t="shared" si="339"/>
        <v>16.18</v>
      </c>
    </row>
    <row r="4322" spans="1:22" x14ac:dyDescent="0.25">
      <c r="A4322" s="1" t="s">
        <v>3748</v>
      </c>
      <c r="B4322" t="s">
        <v>78</v>
      </c>
      <c r="C4322" t="s">
        <v>2045</v>
      </c>
      <c r="D4322" t="s">
        <v>2046</v>
      </c>
      <c r="E4322" t="s">
        <v>3</v>
      </c>
      <c r="F4322">
        <f t="shared" si="335"/>
        <v>7</v>
      </c>
      <c r="G4322" t="s">
        <v>3778</v>
      </c>
      <c r="H4322" t="s">
        <v>3779</v>
      </c>
      <c r="I4322" t="s">
        <v>3780</v>
      </c>
      <c r="J4322" t="s">
        <v>4397</v>
      </c>
      <c r="K4322" s="46">
        <v>0.79010000000000002</v>
      </c>
      <c r="L4322" s="27">
        <v>7.78</v>
      </c>
      <c r="M4322" s="27">
        <v>29.71</v>
      </c>
      <c r="N4322" s="27">
        <v>54.08</v>
      </c>
      <c r="O4322" s="70">
        <f t="shared" si="336"/>
        <v>91.57</v>
      </c>
      <c r="P4322" s="76">
        <v>1.445266272189349</v>
      </c>
      <c r="Q4322" s="66">
        <f t="shared" si="337"/>
        <v>78.16</v>
      </c>
      <c r="R4322" s="63">
        <v>1</v>
      </c>
      <c r="S4322" s="27">
        <v>0</v>
      </c>
      <c r="T4322" s="27">
        <v>91.57</v>
      </c>
      <c r="U4322" s="64">
        <f t="shared" si="338"/>
        <v>78.16</v>
      </c>
      <c r="V4322" s="65">
        <f t="shared" si="339"/>
        <v>169.73</v>
      </c>
    </row>
    <row r="4323" spans="1:22" x14ac:dyDescent="0.25">
      <c r="A4323" s="1" t="s">
        <v>3748</v>
      </c>
      <c r="B4323" t="s">
        <v>78</v>
      </c>
      <c r="C4323" t="s">
        <v>2045</v>
      </c>
      <c r="D4323" t="s">
        <v>2046</v>
      </c>
      <c r="E4323" t="s">
        <v>3</v>
      </c>
      <c r="F4323">
        <f t="shared" si="335"/>
        <v>7</v>
      </c>
      <c r="G4323" t="s">
        <v>3902</v>
      </c>
      <c r="H4323" t="s">
        <v>3782</v>
      </c>
      <c r="I4323" t="s">
        <v>3783</v>
      </c>
      <c r="J4323" t="s">
        <v>4397</v>
      </c>
      <c r="K4323" s="46">
        <v>1.0971</v>
      </c>
      <c r="L4323" s="27">
        <v>85.9</v>
      </c>
      <c r="M4323" s="27">
        <v>41.25</v>
      </c>
      <c r="N4323" s="27">
        <v>0</v>
      </c>
      <c r="O4323" s="70">
        <f t="shared" si="336"/>
        <v>127.15</v>
      </c>
      <c r="P4323" s="76">
        <v>0</v>
      </c>
      <c r="Q4323" s="66">
        <f t="shared" si="337"/>
        <v>0</v>
      </c>
      <c r="R4323" s="63">
        <v>1</v>
      </c>
      <c r="S4323" s="27">
        <v>0</v>
      </c>
      <c r="T4323" s="27">
        <v>127.15</v>
      </c>
      <c r="U4323" s="64">
        <f t="shared" si="338"/>
        <v>0</v>
      </c>
      <c r="V4323" s="65">
        <f t="shared" si="339"/>
        <v>127.15</v>
      </c>
    </row>
    <row r="4324" spans="1:22" x14ac:dyDescent="0.25">
      <c r="A4324" s="1" t="s">
        <v>3748</v>
      </c>
      <c r="B4324" t="s">
        <v>78</v>
      </c>
      <c r="C4324" t="s">
        <v>2047</v>
      </c>
      <c r="D4324" t="s">
        <v>2048</v>
      </c>
      <c r="E4324" t="s">
        <v>3</v>
      </c>
      <c r="F4324">
        <f t="shared" si="335"/>
        <v>7</v>
      </c>
      <c r="G4324" t="s">
        <v>3778</v>
      </c>
      <c r="H4324" t="s">
        <v>3779</v>
      </c>
      <c r="I4324" t="s">
        <v>3780</v>
      </c>
      <c r="J4324" t="s">
        <v>4397</v>
      </c>
      <c r="K4324" s="46">
        <v>0.92290000000000005</v>
      </c>
      <c r="L4324" s="27">
        <v>1106.19</v>
      </c>
      <c r="M4324" s="27">
        <v>0</v>
      </c>
      <c r="N4324" s="27">
        <v>3218.2599999999998</v>
      </c>
      <c r="O4324" s="70">
        <f t="shared" si="336"/>
        <v>4324.45</v>
      </c>
      <c r="P4324" s="76">
        <v>1.4452623467339492</v>
      </c>
      <c r="Q4324" s="66">
        <f t="shared" si="337"/>
        <v>4651.2299999999996</v>
      </c>
      <c r="R4324" s="63">
        <v>1</v>
      </c>
      <c r="S4324" s="27">
        <v>0</v>
      </c>
      <c r="T4324" s="27">
        <v>4324.45</v>
      </c>
      <c r="U4324" s="64">
        <f t="shared" si="338"/>
        <v>4651.2299999999996</v>
      </c>
      <c r="V4324" s="65">
        <f t="shared" si="339"/>
        <v>8975.68</v>
      </c>
    </row>
    <row r="4325" spans="1:22" x14ac:dyDescent="0.25">
      <c r="A4325" s="1" t="s">
        <v>3748</v>
      </c>
      <c r="B4325" t="s">
        <v>78</v>
      </c>
      <c r="C4325" t="s">
        <v>2049</v>
      </c>
      <c r="D4325" t="s">
        <v>2050</v>
      </c>
      <c r="E4325" t="s">
        <v>3</v>
      </c>
      <c r="F4325">
        <f t="shared" si="335"/>
        <v>7</v>
      </c>
      <c r="G4325" t="s">
        <v>3778</v>
      </c>
      <c r="H4325" t="s">
        <v>3779</v>
      </c>
      <c r="I4325" t="s">
        <v>3780</v>
      </c>
      <c r="J4325" t="s">
        <v>4397</v>
      </c>
      <c r="K4325" s="46">
        <v>0.97660000000000002</v>
      </c>
      <c r="L4325" s="27">
        <v>0</v>
      </c>
      <c r="M4325" s="27">
        <v>0</v>
      </c>
      <c r="N4325" s="27">
        <v>0</v>
      </c>
      <c r="O4325" s="70">
        <f t="shared" si="336"/>
        <v>0</v>
      </c>
      <c r="P4325" s="76">
        <v>0</v>
      </c>
      <c r="Q4325" s="66">
        <f t="shared" si="337"/>
        <v>0</v>
      </c>
      <c r="R4325" s="63">
        <v>0</v>
      </c>
      <c r="S4325" s="27">
        <v>0</v>
      </c>
      <c r="T4325" s="27">
        <v>0</v>
      </c>
      <c r="U4325" s="64">
        <f t="shared" si="338"/>
        <v>0</v>
      </c>
      <c r="V4325" s="65">
        <f t="shared" si="339"/>
        <v>0</v>
      </c>
    </row>
    <row r="4326" spans="1:22" x14ac:dyDescent="0.25">
      <c r="A4326" s="1" t="s">
        <v>3748</v>
      </c>
      <c r="B4326" t="s">
        <v>78</v>
      </c>
      <c r="C4326" t="s">
        <v>2051</v>
      </c>
      <c r="D4326" t="s">
        <v>1434</v>
      </c>
      <c r="E4326" t="s">
        <v>3</v>
      </c>
      <c r="F4326">
        <f t="shared" si="335"/>
        <v>7</v>
      </c>
      <c r="G4326" t="s">
        <v>3778</v>
      </c>
      <c r="H4326" t="s">
        <v>3779</v>
      </c>
      <c r="I4326" t="s">
        <v>3780</v>
      </c>
      <c r="J4326" t="s">
        <v>4397</v>
      </c>
      <c r="K4326" s="46">
        <v>0.92630000000000001</v>
      </c>
      <c r="L4326" s="27">
        <v>0</v>
      </c>
      <c r="M4326" s="27">
        <v>15.47</v>
      </c>
      <c r="N4326" s="27">
        <v>0</v>
      </c>
      <c r="O4326" s="70">
        <f t="shared" si="336"/>
        <v>15.47</v>
      </c>
      <c r="P4326" s="76">
        <v>0</v>
      </c>
      <c r="Q4326" s="66">
        <f t="shared" si="337"/>
        <v>0</v>
      </c>
      <c r="R4326" s="63">
        <v>0</v>
      </c>
      <c r="S4326" s="27">
        <v>0</v>
      </c>
      <c r="T4326" s="27">
        <v>15.47</v>
      </c>
      <c r="U4326" s="64">
        <f t="shared" si="338"/>
        <v>0</v>
      </c>
      <c r="V4326" s="65">
        <f t="shared" si="339"/>
        <v>15.47</v>
      </c>
    </row>
    <row r="4327" spans="1:22" x14ac:dyDescent="0.25">
      <c r="A4327" s="1" t="s">
        <v>3748</v>
      </c>
      <c r="B4327" t="s">
        <v>78</v>
      </c>
      <c r="C4327" t="s">
        <v>2051</v>
      </c>
      <c r="D4327" t="s">
        <v>1434</v>
      </c>
      <c r="E4327" t="s">
        <v>3</v>
      </c>
      <c r="F4327">
        <f t="shared" si="335"/>
        <v>7</v>
      </c>
      <c r="G4327" t="s">
        <v>3896</v>
      </c>
      <c r="H4327" t="s">
        <v>3782</v>
      </c>
      <c r="I4327" t="s">
        <v>3785</v>
      </c>
      <c r="J4327" t="s">
        <v>4397</v>
      </c>
      <c r="K4327" s="46">
        <v>1.9695</v>
      </c>
      <c r="L4327" s="27">
        <v>0</v>
      </c>
      <c r="M4327" s="27">
        <v>32.89</v>
      </c>
      <c r="N4327" s="27">
        <v>0</v>
      </c>
      <c r="O4327" s="70">
        <f t="shared" si="336"/>
        <v>32.89</v>
      </c>
      <c r="P4327" s="76">
        <v>0</v>
      </c>
      <c r="Q4327" s="66">
        <f t="shared" si="337"/>
        <v>0</v>
      </c>
      <c r="R4327" s="63">
        <v>0</v>
      </c>
      <c r="S4327" s="27">
        <v>0</v>
      </c>
      <c r="T4327" s="27">
        <v>32.89</v>
      </c>
      <c r="U4327" s="64">
        <f t="shared" si="338"/>
        <v>0</v>
      </c>
      <c r="V4327" s="65">
        <f t="shared" si="339"/>
        <v>32.89</v>
      </c>
    </row>
    <row r="4328" spans="1:22" x14ac:dyDescent="0.25">
      <c r="A4328" s="1" t="s">
        <v>3748</v>
      </c>
      <c r="B4328" t="s">
        <v>78</v>
      </c>
      <c r="C4328" t="s">
        <v>2052</v>
      </c>
      <c r="D4328" t="s">
        <v>348</v>
      </c>
      <c r="E4328" t="s">
        <v>3</v>
      </c>
      <c r="F4328">
        <f t="shared" si="335"/>
        <v>7</v>
      </c>
      <c r="G4328" t="s">
        <v>3778</v>
      </c>
      <c r="H4328" t="s">
        <v>3779</v>
      </c>
      <c r="I4328" t="s">
        <v>3780</v>
      </c>
      <c r="J4328" t="s">
        <v>4397</v>
      </c>
      <c r="K4328" s="46">
        <v>0.86529999999999996</v>
      </c>
      <c r="L4328" s="27">
        <v>0</v>
      </c>
      <c r="M4328" s="27">
        <v>140.69999999999999</v>
      </c>
      <c r="N4328" s="27">
        <v>0</v>
      </c>
      <c r="O4328" s="70">
        <f t="shared" si="336"/>
        <v>140.69999999999999</v>
      </c>
      <c r="P4328" s="76">
        <v>0</v>
      </c>
      <c r="Q4328" s="66">
        <f t="shared" si="337"/>
        <v>0</v>
      </c>
      <c r="R4328" s="63">
        <v>0</v>
      </c>
      <c r="S4328" s="27">
        <v>0</v>
      </c>
      <c r="T4328" s="27">
        <v>140.69999999999999</v>
      </c>
      <c r="U4328" s="64">
        <f t="shared" si="338"/>
        <v>0</v>
      </c>
      <c r="V4328" s="65">
        <f t="shared" si="339"/>
        <v>140.69999999999999</v>
      </c>
    </row>
    <row r="4329" spans="1:22" x14ac:dyDescent="0.25">
      <c r="A4329" s="1" t="s">
        <v>3748</v>
      </c>
      <c r="B4329" t="s">
        <v>78</v>
      </c>
      <c r="C4329" t="s">
        <v>2053</v>
      </c>
      <c r="D4329" t="s">
        <v>561</v>
      </c>
      <c r="E4329" t="s">
        <v>3</v>
      </c>
      <c r="F4329">
        <f t="shared" si="335"/>
        <v>7</v>
      </c>
      <c r="G4329" t="s">
        <v>3778</v>
      </c>
      <c r="H4329" t="s">
        <v>3779</v>
      </c>
      <c r="I4329" t="s">
        <v>3780</v>
      </c>
      <c r="J4329" t="s">
        <v>4397</v>
      </c>
      <c r="K4329" s="46">
        <v>0.91749999999999998</v>
      </c>
      <c r="L4329" s="27">
        <v>0</v>
      </c>
      <c r="M4329" s="27">
        <v>31.84</v>
      </c>
      <c r="N4329" s="27">
        <v>3.3900000000000006</v>
      </c>
      <c r="O4329" s="70">
        <f t="shared" si="336"/>
        <v>35.230000000000004</v>
      </c>
      <c r="P4329" s="76">
        <v>1.4452149791955617</v>
      </c>
      <c r="Q4329" s="66">
        <f t="shared" si="337"/>
        <v>4.9000000000000004</v>
      </c>
      <c r="R4329" s="63">
        <v>1</v>
      </c>
      <c r="S4329" s="27">
        <v>0</v>
      </c>
      <c r="T4329" s="27">
        <v>35.229999999999997</v>
      </c>
      <c r="U4329" s="64">
        <f t="shared" si="338"/>
        <v>4.9000000000000004</v>
      </c>
      <c r="V4329" s="65">
        <f t="shared" si="339"/>
        <v>40.129999999999995</v>
      </c>
    </row>
    <row r="4330" spans="1:22" x14ac:dyDescent="0.25">
      <c r="A4330" s="1" t="s">
        <v>3748</v>
      </c>
      <c r="B4330" t="s">
        <v>78</v>
      </c>
      <c r="C4330" t="s">
        <v>2053</v>
      </c>
      <c r="D4330" t="s">
        <v>561</v>
      </c>
      <c r="E4330" t="s">
        <v>3</v>
      </c>
      <c r="F4330">
        <f t="shared" si="335"/>
        <v>7</v>
      </c>
      <c r="G4330" t="s">
        <v>3976</v>
      </c>
      <c r="H4330" t="s">
        <v>3782</v>
      </c>
      <c r="I4330" t="s">
        <v>3785</v>
      </c>
      <c r="J4330" t="s">
        <v>4397</v>
      </c>
      <c r="K4330" s="46">
        <v>2.9807999999999999</v>
      </c>
      <c r="L4330" s="27">
        <v>0</v>
      </c>
      <c r="M4330" s="27">
        <v>103.43</v>
      </c>
      <c r="N4330" s="27">
        <v>11.03</v>
      </c>
      <c r="O4330" s="70">
        <f t="shared" si="336"/>
        <v>114.46000000000001</v>
      </c>
      <c r="P4330" s="76">
        <v>1.4452149791955617</v>
      </c>
      <c r="Q4330" s="66">
        <f t="shared" si="337"/>
        <v>15.94</v>
      </c>
      <c r="R4330" s="63">
        <v>1</v>
      </c>
      <c r="S4330" s="27">
        <v>0</v>
      </c>
      <c r="T4330" s="27">
        <v>114.46000000000001</v>
      </c>
      <c r="U4330" s="64">
        <f t="shared" si="338"/>
        <v>15.94</v>
      </c>
      <c r="V4330" s="65">
        <f t="shared" si="339"/>
        <v>130.4</v>
      </c>
    </row>
    <row r="4331" spans="1:22" x14ac:dyDescent="0.25">
      <c r="A4331" s="1" t="s">
        <v>3748</v>
      </c>
      <c r="B4331" t="s">
        <v>78</v>
      </c>
      <c r="C4331" t="s">
        <v>2053</v>
      </c>
      <c r="D4331" t="s">
        <v>561</v>
      </c>
      <c r="E4331" t="s">
        <v>3</v>
      </c>
      <c r="F4331">
        <f t="shared" si="335"/>
        <v>7</v>
      </c>
      <c r="G4331" t="s">
        <v>3902</v>
      </c>
      <c r="H4331" t="s">
        <v>3782</v>
      </c>
      <c r="I4331" t="s">
        <v>3783</v>
      </c>
      <c r="J4331" t="s">
        <v>4397</v>
      </c>
      <c r="K4331" s="46">
        <v>0.96040000000000003</v>
      </c>
      <c r="L4331" s="27">
        <v>3.55</v>
      </c>
      <c r="M4331" s="27">
        <v>33.33</v>
      </c>
      <c r="N4331" s="27">
        <v>0</v>
      </c>
      <c r="O4331" s="70">
        <f t="shared" si="336"/>
        <v>36.879999999999995</v>
      </c>
      <c r="P4331" s="76">
        <v>0</v>
      </c>
      <c r="Q4331" s="66">
        <f t="shared" si="337"/>
        <v>0</v>
      </c>
      <c r="R4331" s="63">
        <v>1</v>
      </c>
      <c r="S4331" s="27">
        <v>0</v>
      </c>
      <c r="T4331" s="27">
        <v>36.879999999999995</v>
      </c>
      <c r="U4331" s="64">
        <f t="shared" si="338"/>
        <v>0</v>
      </c>
      <c r="V4331" s="65">
        <f t="shared" si="339"/>
        <v>36.879999999999995</v>
      </c>
    </row>
    <row r="4332" spans="1:22" x14ac:dyDescent="0.25">
      <c r="A4332" s="1" t="s">
        <v>3748</v>
      </c>
      <c r="B4332" t="s">
        <v>78</v>
      </c>
      <c r="C4332" t="s">
        <v>2053</v>
      </c>
      <c r="D4332" t="s">
        <v>561</v>
      </c>
      <c r="E4332" t="s">
        <v>3</v>
      </c>
      <c r="F4332">
        <f t="shared" si="335"/>
        <v>7</v>
      </c>
      <c r="G4332" t="s">
        <v>3903</v>
      </c>
      <c r="H4332" t="s">
        <v>3782</v>
      </c>
      <c r="I4332" t="s">
        <v>3783</v>
      </c>
      <c r="J4332" t="s">
        <v>4397</v>
      </c>
      <c r="K4332" s="46">
        <v>0.98580000000000001</v>
      </c>
      <c r="L4332" s="27">
        <v>3.65</v>
      </c>
      <c r="M4332" s="27">
        <v>34.21</v>
      </c>
      <c r="N4332" s="27">
        <v>0</v>
      </c>
      <c r="O4332" s="70">
        <f t="shared" si="336"/>
        <v>37.86</v>
      </c>
      <c r="P4332" s="76">
        <v>0</v>
      </c>
      <c r="Q4332" s="66">
        <f t="shared" si="337"/>
        <v>0</v>
      </c>
      <c r="R4332" s="63">
        <v>1</v>
      </c>
      <c r="S4332" s="27">
        <v>0</v>
      </c>
      <c r="T4332" s="27">
        <v>37.86</v>
      </c>
      <c r="U4332" s="64">
        <f t="shared" si="338"/>
        <v>0</v>
      </c>
      <c r="V4332" s="65">
        <f t="shared" si="339"/>
        <v>37.86</v>
      </c>
    </row>
    <row r="4333" spans="1:22" x14ac:dyDescent="0.25">
      <c r="A4333" s="1" t="s">
        <v>3748</v>
      </c>
      <c r="B4333" t="s">
        <v>78</v>
      </c>
      <c r="C4333" t="s">
        <v>2054</v>
      </c>
      <c r="D4333" t="s">
        <v>1211</v>
      </c>
      <c r="E4333" t="s">
        <v>3</v>
      </c>
      <c r="F4333">
        <f t="shared" si="335"/>
        <v>7</v>
      </c>
      <c r="G4333" t="s">
        <v>3778</v>
      </c>
      <c r="H4333" t="s">
        <v>3779</v>
      </c>
      <c r="I4333" t="s">
        <v>3780</v>
      </c>
      <c r="J4333" t="s">
        <v>4397</v>
      </c>
      <c r="K4333" s="46">
        <v>0.90839999999999999</v>
      </c>
      <c r="L4333" s="27">
        <v>0.85</v>
      </c>
      <c r="M4333" s="27">
        <v>288.37</v>
      </c>
      <c r="N4333" s="27">
        <v>123.06</v>
      </c>
      <c r="O4333" s="70">
        <f t="shared" si="336"/>
        <v>412.28000000000003</v>
      </c>
      <c r="P4333" s="76">
        <v>1.4452715664099409</v>
      </c>
      <c r="Q4333" s="66">
        <f t="shared" si="337"/>
        <v>177.86</v>
      </c>
      <c r="R4333" s="63">
        <v>1</v>
      </c>
      <c r="S4333" s="27">
        <v>0</v>
      </c>
      <c r="T4333" s="27">
        <v>412.28000000000003</v>
      </c>
      <c r="U4333" s="64">
        <f t="shared" si="338"/>
        <v>177.86</v>
      </c>
      <c r="V4333" s="65">
        <f t="shared" si="339"/>
        <v>590.1400000000001</v>
      </c>
    </row>
    <row r="4334" spans="1:22" x14ac:dyDescent="0.25">
      <c r="A4334" s="1" t="s">
        <v>3748</v>
      </c>
      <c r="B4334" t="s">
        <v>78</v>
      </c>
      <c r="C4334" t="s">
        <v>2054</v>
      </c>
      <c r="D4334" t="s">
        <v>1211</v>
      </c>
      <c r="E4334" t="s">
        <v>3</v>
      </c>
      <c r="F4334">
        <f t="shared" si="335"/>
        <v>7</v>
      </c>
      <c r="G4334" t="s">
        <v>3784</v>
      </c>
      <c r="H4334" t="s">
        <v>3782</v>
      </c>
      <c r="I4334" t="s">
        <v>3785</v>
      </c>
      <c r="J4334" t="s">
        <v>4397</v>
      </c>
      <c r="K4334" s="46">
        <v>0.75</v>
      </c>
      <c r="L4334" s="27">
        <v>0</v>
      </c>
      <c r="M4334" s="27">
        <v>238.09</v>
      </c>
      <c r="N4334" s="27">
        <v>102.3</v>
      </c>
      <c r="O4334" s="70">
        <f t="shared" si="336"/>
        <v>340.39</v>
      </c>
      <c r="P4334" s="76">
        <v>1.4452715664099409</v>
      </c>
      <c r="Q4334" s="66">
        <f t="shared" si="337"/>
        <v>147.85</v>
      </c>
      <c r="R4334" s="63">
        <v>1</v>
      </c>
      <c r="S4334" s="27">
        <v>0</v>
      </c>
      <c r="T4334" s="27">
        <v>340.39</v>
      </c>
      <c r="U4334" s="64">
        <f t="shared" si="338"/>
        <v>147.85</v>
      </c>
      <c r="V4334" s="65">
        <f t="shared" si="339"/>
        <v>488.24</v>
      </c>
    </row>
    <row r="4335" spans="1:22" x14ac:dyDescent="0.25">
      <c r="A4335" s="1" t="s">
        <v>3748</v>
      </c>
      <c r="B4335" t="s">
        <v>78</v>
      </c>
      <c r="C4335" t="s">
        <v>2054</v>
      </c>
      <c r="D4335" t="s">
        <v>1211</v>
      </c>
      <c r="E4335" t="s">
        <v>3</v>
      </c>
      <c r="F4335">
        <f t="shared" si="335"/>
        <v>7</v>
      </c>
      <c r="G4335" t="s">
        <v>3812</v>
      </c>
      <c r="H4335" t="s">
        <v>3782</v>
      </c>
      <c r="I4335" t="s">
        <v>3785</v>
      </c>
      <c r="J4335" t="s">
        <v>4397</v>
      </c>
      <c r="K4335" s="46">
        <v>0.90839999999999999</v>
      </c>
      <c r="L4335" s="27">
        <v>0</v>
      </c>
      <c r="M4335" s="27">
        <v>288.37</v>
      </c>
      <c r="N4335" s="27">
        <v>123.91</v>
      </c>
      <c r="O4335" s="70">
        <f t="shared" si="336"/>
        <v>412.28</v>
      </c>
      <c r="P4335" s="76">
        <v>1.4452715664099409</v>
      </c>
      <c r="Q4335" s="66">
        <f t="shared" si="337"/>
        <v>179.08</v>
      </c>
      <c r="R4335" s="63">
        <v>1</v>
      </c>
      <c r="S4335" s="27">
        <v>0</v>
      </c>
      <c r="T4335" s="27">
        <v>412.28</v>
      </c>
      <c r="U4335" s="64">
        <f t="shared" si="338"/>
        <v>179.08</v>
      </c>
      <c r="V4335" s="65">
        <f t="shared" si="339"/>
        <v>591.36</v>
      </c>
    </row>
    <row r="4336" spans="1:22" x14ac:dyDescent="0.25">
      <c r="A4336" s="1" t="s">
        <v>3748</v>
      </c>
      <c r="B4336" t="s">
        <v>78</v>
      </c>
      <c r="C4336" t="s">
        <v>2055</v>
      </c>
      <c r="D4336" t="s">
        <v>78</v>
      </c>
      <c r="E4336" t="s">
        <v>3</v>
      </c>
      <c r="F4336">
        <f t="shared" si="335"/>
        <v>7</v>
      </c>
      <c r="G4336" t="s">
        <v>3778</v>
      </c>
      <c r="H4336" t="s">
        <v>3779</v>
      </c>
      <c r="I4336" t="s">
        <v>3780</v>
      </c>
      <c r="J4336" t="s">
        <v>4397</v>
      </c>
      <c r="K4336" s="46">
        <v>0.93110000000000004</v>
      </c>
      <c r="L4336" s="27">
        <v>0</v>
      </c>
      <c r="M4336" s="27">
        <v>2951.1</v>
      </c>
      <c r="N4336" s="27">
        <v>3223.72</v>
      </c>
      <c r="O4336" s="70">
        <f t="shared" si="336"/>
        <v>6174.82</v>
      </c>
      <c r="P4336" s="76">
        <v>1.4452619954586627</v>
      </c>
      <c r="Q4336" s="66">
        <f t="shared" si="337"/>
        <v>4659.12</v>
      </c>
      <c r="R4336" s="63">
        <v>1</v>
      </c>
      <c r="S4336" s="27">
        <v>0</v>
      </c>
      <c r="T4336" s="27">
        <v>6174.82</v>
      </c>
      <c r="U4336" s="64">
        <f t="shared" si="338"/>
        <v>4659.12</v>
      </c>
      <c r="V4336" s="65">
        <f t="shared" si="339"/>
        <v>10833.939999999999</v>
      </c>
    </row>
    <row r="4337" spans="1:22" x14ac:dyDescent="0.25">
      <c r="A4337" s="1" t="s">
        <v>3748</v>
      </c>
      <c r="B4337" t="s">
        <v>78</v>
      </c>
      <c r="C4337" t="s">
        <v>2055</v>
      </c>
      <c r="D4337" t="s">
        <v>78</v>
      </c>
      <c r="E4337" t="s">
        <v>3</v>
      </c>
      <c r="F4337">
        <f t="shared" si="335"/>
        <v>7</v>
      </c>
      <c r="G4337" t="s">
        <v>3796</v>
      </c>
      <c r="H4337" t="s">
        <v>3782</v>
      </c>
      <c r="I4337" t="s">
        <v>3783</v>
      </c>
      <c r="J4337" t="s">
        <v>4397</v>
      </c>
      <c r="K4337" s="46">
        <v>5.5</v>
      </c>
      <c r="L4337" s="27">
        <v>20547.759999999998</v>
      </c>
      <c r="M4337" s="27">
        <v>17432.11</v>
      </c>
      <c r="N4337" s="27">
        <v>0</v>
      </c>
      <c r="O4337" s="70">
        <f t="shared" si="336"/>
        <v>37979.869999999995</v>
      </c>
      <c r="P4337" s="76">
        <v>0</v>
      </c>
      <c r="Q4337" s="66">
        <f t="shared" si="337"/>
        <v>0</v>
      </c>
      <c r="R4337" s="63">
        <v>1</v>
      </c>
      <c r="S4337" s="27">
        <v>0</v>
      </c>
      <c r="T4337" s="27">
        <v>37979.869999999995</v>
      </c>
      <c r="U4337" s="64">
        <f t="shared" si="338"/>
        <v>0</v>
      </c>
      <c r="V4337" s="65">
        <f t="shared" si="339"/>
        <v>37979.869999999995</v>
      </c>
    </row>
    <row r="4338" spans="1:22" x14ac:dyDescent="0.25">
      <c r="A4338" s="1" t="s">
        <v>3748</v>
      </c>
      <c r="B4338" t="s">
        <v>78</v>
      </c>
      <c r="C4338" t="s">
        <v>2056</v>
      </c>
      <c r="D4338" t="s">
        <v>2057</v>
      </c>
      <c r="E4338" t="s">
        <v>3</v>
      </c>
      <c r="F4338">
        <f t="shared" si="335"/>
        <v>7</v>
      </c>
      <c r="G4338" t="s">
        <v>3778</v>
      </c>
      <c r="H4338" t="s">
        <v>3779</v>
      </c>
      <c r="I4338" t="s">
        <v>3780</v>
      </c>
      <c r="J4338" t="s">
        <v>4397</v>
      </c>
      <c r="K4338" s="46">
        <v>1</v>
      </c>
      <c r="L4338" s="27">
        <v>0</v>
      </c>
      <c r="M4338" s="27">
        <v>735.1</v>
      </c>
      <c r="N4338" s="27">
        <v>44.4</v>
      </c>
      <c r="O4338" s="70">
        <f t="shared" si="336"/>
        <v>779.5</v>
      </c>
      <c r="P4338" s="76">
        <v>1.4452702702702704</v>
      </c>
      <c r="Q4338" s="66">
        <f t="shared" si="337"/>
        <v>64.17</v>
      </c>
      <c r="R4338" s="63">
        <v>1</v>
      </c>
      <c r="S4338" s="27">
        <v>0</v>
      </c>
      <c r="T4338" s="27">
        <v>779.5</v>
      </c>
      <c r="U4338" s="64">
        <f t="shared" si="338"/>
        <v>64.17</v>
      </c>
      <c r="V4338" s="65">
        <f t="shared" si="339"/>
        <v>843.67</v>
      </c>
    </row>
    <row r="4339" spans="1:22" x14ac:dyDescent="0.25">
      <c r="A4339" s="1" t="s">
        <v>3748</v>
      </c>
      <c r="B4339" t="s">
        <v>78</v>
      </c>
      <c r="C4339" t="s">
        <v>2058</v>
      </c>
      <c r="D4339" t="s">
        <v>2059</v>
      </c>
      <c r="E4339" t="s">
        <v>3</v>
      </c>
      <c r="F4339">
        <f t="shared" si="335"/>
        <v>7</v>
      </c>
      <c r="G4339" t="s">
        <v>3778</v>
      </c>
      <c r="H4339" t="s">
        <v>3779</v>
      </c>
      <c r="I4339" t="s">
        <v>3780</v>
      </c>
      <c r="J4339" t="s">
        <v>4397</v>
      </c>
      <c r="K4339" s="46">
        <v>0.93169999999999997</v>
      </c>
      <c r="L4339" s="27">
        <v>37.72</v>
      </c>
      <c r="M4339" s="27">
        <v>612.22</v>
      </c>
      <c r="N4339" s="27">
        <v>146.97</v>
      </c>
      <c r="O4339" s="70">
        <f t="shared" si="336"/>
        <v>796.91000000000008</v>
      </c>
      <c r="P4339" s="76">
        <v>1.4452609376063141</v>
      </c>
      <c r="Q4339" s="66">
        <f t="shared" si="337"/>
        <v>212.41</v>
      </c>
      <c r="R4339" s="63">
        <v>1</v>
      </c>
      <c r="S4339" s="27">
        <v>0</v>
      </c>
      <c r="T4339" s="27">
        <v>796.91000000000008</v>
      </c>
      <c r="U4339" s="64">
        <f t="shared" si="338"/>
        <v>212.41</v>
      </c>
      <c r="V4339" s="65">
        <f t="shared" si="339"/>
        <v>1009.32</v>
      </c>
    </row>
    <row r="4340" spans="1:22" x14ac:dyDescent="0.25">
      <c r="A4340" s="1" t="s">
        <v>3748</v>
      </c>
      <c r="B4340" t="s">
        <v>78</v>
      </c>
      <c r="C4340" t="s">
        <v>2058</v>
      </c>
      <c r="D4340" t="s">
        <v>2059</v>
      </c>
      <c r="E4340" t="s">
        <v>3</v>
      </c>
      <c r="F4340">
        <f t="shared" si="335"/>
        <v>7</v>
      </c>
      <c r="G4340" t="s">
        <v>3902</v>
      </c>
      <c r="H4340" t="s">
        <v>3782</v>
      </c>
      <c r="I4340" t="s">
        <v>3783</v>
      </c>
      <c r="J4340" t="s">
        <v>4397</v>
      </c>
      <c r="K4340" s="46">
        <v>0.98829999999999996</v>
      </c>
      <c r="L4340" s="27">
        <v>195.91</v>
      </c>
      <c r="M4340" s="27">
        <v>649.41</v>
      </c>
      <c r="N4340" s="27">
        <v>0</v>
      </c>
      <c r="O4340" s="70">
        <f t="shared" si="336"/>
        <v>845.31999999999994</v>
      </c>
      <c r="P4340" s="76">
        <v>0</v>
      </c>
      <c r="Q4340" s="66">
        <f t="shared" si="337"/>
        <v>0</v>
      </c>
      <c r="R4340" s="63">
        <v>1</v>
      </c>
      <c r="S4340" s="27">
        <v>0</v>
      </c>
      <c r="T4340" s="27">
        <v>845.31999999999994</v>
      </c>
      <c r="U4340" s="64">
        <f t="shared" si="338"/>
        <v>0</v>
      </c>
      <c r="V4340" s="65">
        <f t="shared" si="339"/>
        <v>845.31999999999994</v>
      </c>
    </row>
    <row r="4341" spans="1:22" x14ac:dyDescent="0.25">
      <c r="A4341" s="1" t="s">
        <v>3748</v>
      </c>
      <c r="B4341" t="s">
        <v>78</v>
      </c>
      <c r="C4341" t="s">
        <v>2058</v>
      </c>
      <c r="D4341" t="s">
        <v>2059</v>
      </c>
      <c r="E4341" t="s">
        <v>3</v>
      </c>
      <c r="F4341">
        <f t="shared" si="335"/>
        <v>7</v>
      </c>
      <c r="G4341" t="s">
        <v>3796</v>
      </c>
      <c r="H4341" t="s">
        <v>3782</v>
      </c>
      <c r="I4341" t="s">
        <v>3783</v>
      </c>
      <c r="J4341" t="s">
        <v>4397</v>
      </c>
      <c r="K4341" s="46">
        <v>0.98829999999999996</v>
      </c>
      <c r="L4341" s="27">
        <v>195.91</v>
      </c>
      <c r="M4341" s="27">
        <v>649.41</v>
      </c>
      <c r="N4341" s="27">
        <v>0</v>
      </c>
      <c r="O4341" s="70">
        <f t="shared" si="336"/>
        <v>845.31999999999994</v>
      </c>
      <c r="P4341" s="76">
        <v>0</v>
      </c>
      <c r="Q4341" s="66">
        <f t="shared" si="337"/>
        <v>0</v>
      </c>
      <c r="R4341" s="63">
        <v>1</v>
      </c>
      <c r="S4341" s="27">
        <v>0</v>
      </c>
      <c r="T4341" s="27">
        <v>845.31999999999994</v>
      </c>
      <c r="U4341" s="64">
        <f t="shared" si="338"/>
        <v>0</v>
      </c>
      <c r="V4341" s="65">
        <f t="shared" si="339"/>
        <v>845.31999999999994</v>
      </c>
    </row>
    <row r="4342" spans="1:22" x14ac:dyDescent="0.25">
      <c r="A4342" s="1" t="s">
        <v>3748</v>
      </c>
      <c r="B4342" t="s">
        <v>78</v>
      </c>
      <c r="C4342" t="s">
        <v>2060</v>
      </c>
      <c r="D4342" t="s">
        <v>2061</v>
      </c>
      <c r="E4342" t="s">
        <v>3</v>
      </c>
      <c r="F4342">
        <f t="shared" si="335"/>
        <v>7</v>
      </c>
      <c r="G4342" t="s">
        <v>3778</v>
      </c>
      <c r="H4342" t="s">
        <v>3779</v>
      </c>
      <c r="I4342" t="s">
        <v>3780</v>
      </c>
      <c r="J4342" t="s">
        <v>4397</v>
      </c>
      <c r="K4342" s="46">
        <v>0.92249999999999999</v>
      </c>
      <c r="L4342" s="27">
        <v>625.99</v>
      </c>
      <c r="M4342" s="27">
        <v>4673.1099999999997</v>
      </c>
      <c r="N4342" s="27">
        <v>1785.1899999999996</v>
      </c>
      <c r="O4342" s="70">
        <f t="shared" si="336"/>
        <v>7084.2899999999991</v>
      </c>
      <c r="P4342" s="76">
        <v>1.4452635293722238</v>
      </c>
      <c r="Q4342" s="66">
        <f t="shared" si="337"/>
        <v>2580.0700000000002</v>
      </c>
      <c r="R4342" s="63">
        <v>1</v>
      </c>
      <c r="S4342" s="27">
        <v>0</v>
      </c>
      <c r="T4342" s="27">
        <v>7084.2899999999991</v>
      </c>
      <c r="U4342" s="64">
        <f t="shared" si="338"/>
        <v>2580.0700000000002</v>
      </c>
      <c r="V4342" s="65">
        <f t="shared" si="339"/>
        <v>9664.3599999999988</v>
      </c>
    </row>
    <row r="4343" spans="1:22" x14ac:dyDescent="0.25">
      <c r="A4343" s="1" t="s">
        <v>3748</v>
      </c>
      <c r="B4343" t="s">
        <v>78</v>
      </c>
      <c r="C4343" t="s">
        <v>2062</v>
      </c>
      <c r="D4343" t="s">
        <v>2063</v>
      </c>
      <c r="E4343" t="s">
        <v>3</v>
      </c>
      <c r="F4343">
        <f t="shared" si="335"/>
        <v>7</v>
      </c>
      <c r="G4343" t="s">
        <v>3778</v>
      </c>
      <c r="H4343" t="s">
        <v>3779</v>
      </c>
      <c r="I4343" t="s">
        <v>3780</v>
      </c>
      <c r="J4343" t="s">
        <v>4397</v>
      </c>
      <c r="K4343" s="46">
        <v>0.89080000000000004</v>
      </c>
      <c r="L4343" s="27">
        <v>23.75</v>
      </c>
      <c r="M4343" s="27">
        <v>71.8</v>
      </c>
      <c r="N4343" s="27">
        <v>172.66999999999996</v>
      </c>
      <c r="O4343" s="70">
        <f t="shared" si="336"/>
        <v>268.21999999999997</v>
      </c>
      <c r="P4343" s="76">
        <v>1.4452423698384202</v>
      </c>
      <c r="Q4343" s="66">
        <f t="shared" si="337"/>
        <v>249.55</v>
      </c>
      <c r="R4343" s="63">
        <v>1</v>
      </c>
      <c r="S4343" s="27">
        <v>0</v>
      </c>
      <c r="T4343" s="27">
        <v>268.21999999999997</v>
      </c>
      <c r="U4343" s="64">
        <f t="shared" si="338"/>
        <v>249.55</v>
      </c>
      <c r="V4343" s="65">
        <f t="shared" si="339"/>
        <v>517.77</v>
      </c>
    </row>
    <row r="4344" spans="1:22" x14ac:dyDescent="0.25">
      <c r="A4344" s="1" t="s">
        <v>3748</v>
      </c>
      <c r="B4344" t="s">
        <v>78</v>
      </c>
      <c r="C4344" t="s">
        <v>2064</v>
      </c>
      <c r="D4344" t="s">
        <v>2065</v>
      </c>
      <c r="E4344" t="s">
        <v>3</v>
      </c>
      <c r="F4344">
        <f t="shared" si="335"/>
        <v>7</v>
      </c>
      <c r="G4344" t="s">
        <v>3778</v>
      </c>
      <c r="H4344" t="s">
        <v>3779</v>
      </c>
      <c r="I4344" t="s">
        <v>3780</v>
      </c>
      <c r="J4344" t="s">
        <v>4397</v>
      </c>
      <c r="K4344" s="46">
        <v>0.94369999999999998</v>
      </c>
      <c r="L4344" s="27">
        <v>8501.15</v>
      </c>
      <c r="M4344" s="27">
        <v>16641.580000000002</v>
      </c>
      <c r="N4344" s="27">
        <v>54692.28</v>
      </c>
      <c r="O4344" s="70">
        <f t="shared" si="336"/>
        <v>79835.010000000009</v>
      </c>
      <c r="P4344" s="76">
        <v>1.4452628414832953</v>
      </c>
      <c r="Q4344" s="66">
        <f t="shared" si="337"/>
        <v>79044.72</v>
      </c>
      <c r="R4344" s="63">
        <v>1</v>
      </c>
      <c r="S4344" s="27">
        <v>0</v>
      </c>
      <c r="T4344" s="27">
        <v>79835.010000000009</v>
      </c>
      <c r="U4344" s="64">
        <f t="shared" si="338"/>
        <v>79044.72</v>
      </c>
      <c r="V4344" s="65">
        <f t="shared" si="339"/>
        <v>158879.73000000001</v>
      </c>
    </row>
    <row r="4345" spans="1:22" x14ac:dyDescent="0.25">
      <c r="A4345" s="1" t="s">
        <v>3748</v>
      </c>
      <c r="B4345" t="s">
        <v>78</v>
      </c>
      <c r="C4345" t="s">
        <v>2064</v>
      </c>
      <c r="D4345" t="s">
        <v>2065</v>
      </c>
      <c r="E4345" t="s">
        <v>3</v>
      </c>
      <c r="F4345">
        <f t="shared" si="335"/>
        <v>7</v>
      </c>
      <c r="G4345" t="s">
        <v>3902</v>
      </c>
      <c r="H4345" t="s">
        <v>3782</v>
      </c>
      <c r="I4345" t="s">
        <v>3783</v>
      </c>
      <c r="J4345" t="s">
        <v>4397</v>
      </c>
      <c r="K4345" s="46">
        <v>0.25</v>
      </c>
      <c r="L4345" s="27">
        <v>16760.939999999999</v>
      </c>
      <c r="M4345" s="27">
        <v>4408.6000000000004</v>
      </c>
      <c r="N4345" s="27">
        <v>1.3109513474773848E-12</v>
      </c>
      <c r="O4345" s="70">
        <f t="shared" si="336"/>
        <v>21169.54</v>
      </c>
      <c r="P4345" s="76">
        <v>1.4452628414832953</v>
      </c>
      <c r="Q4345" s="66">
        <f t="shared" si="337"/>
        <v>0</v>
      </c>
      <c r="R4345" s="63">
        <v>1</v>
      </c>
      <c r="S4345" s="27">
        <v>0</v>
      </c>
      <c r="T4345" s="27">
        <v>21169.54</v>
      </c>
      <c r="U4345" s="64">
        <f t="shared" si="338"/>
        <v>0</v>
      </c>
      <c r="V4345" s="65">
        <f t="shared" si="339"/>
        <v>21169.54</v>
      </c>
    </row>
    <row r="4346" spans="1:22" x14ac:dyDescent="0.25">
      <c r="A4346" s="1" t="s">
        <v>3748</v>
      </c>
      <c r="B4346" t="s">
        <v>78</v>
      </c>
      <c r="C4346" t="s">
        <v>2064</v>
      </c>
      <c r="D4346" t="s">
        <v>2065</v>
      </c>
      <c r="E4346" t="s">
        <v>3</v>
      </c>
      <c r="F4346">
        <f t="shared" si="335"/>
        <v>7</v>
      </c>
      <c r="G4346" t="s">
        <v>3850</v>
      </c>
      <c r="H4346" t="s">
        <v>3782</v>
      </c>
      <c r="I4346" t="s">
        <v>3783</v>
      </c>
      <c r="J4346" t="s">
        <v>4397</v>
      </c>
      <c r="K4346" s="46">
        <v>2</v>
      </c>
      <c r="L4346" s="27">
        <v>134087.56</v>
      </c>
      <c r="M4346" s="27">
        <v>35268.800000000003</v>
      </c>
      <c r="N4346" s="27">
        <v>2.3305801732931286E-12</v>
      </c>
      <c r="O4346" s="70">
        <f t="shared" si="336"/>
        <v>169356.36</v>
      </c>
      <c r="P4346" s="76">
        <v>1.4452628414832953</v>
      </c>
      <c r="Q4346" s="66">
        <f t="shared" si="337"/>
        <v>0</v>
      </c>
      <c r="R4346" s="63">
        <v>1</v>
      </c>
      <c r="S4346" s="27">
        <v>0</v>
      </c>
      <c r="T4346" s="27">
        <v>169356.36</v>
      </c>
      <c r="U4346" s="64">
        <f t="shared" si="338"/>
        <v>0</v>
      </c>
      <c r="V4346" s="65">
        <f t="shared" si="339"/>
        <v>169356.36</v>
      </c>
    </row>
    <row r="4347" spans="1:22" x14ac:dyDescent="0.25">
      <c r="A4347" s="1" t="s">
        <v>3748</v>
      </c>
      <c r="B4347" t="s">
        <v>78</v>
      </c>
      <c r="C4347" t="s">
        <v>2066</v>
      </c>
      <c r="D4347" t="s">
        <v>2067</v>
      </c>
      <c r="E4347" t="s">
        <v>3</v>
      </c>
      <c r="F4347">
        <f t="shared" si="335"/>
        <v>7</v>
      </c>
      <c r="G4347" t="s">
        <v>3778</v>
      </c>
      <c r="H4347" t="s">
        <v>3779</v>
      </c>
      <c r="I4347" t="s">
        <v>3780</v>
      </c>
      <c r="J4347" t="s">
        <v>4397</v>
      </c>
      <c r="K4347" s="46">
        <v>0.79310000000000003</v>
      </c>
      <c r="L4347" s="27">
        <v>0</v>
      </c>
      <c r="M4347" s="27">
        <v>1135.8800000000001</v>
      </c>
      <c r="N4347" s="27">
        <v>465.91</v>
      </c>
      <c r="O4347" s="70">
        <f t="shared" si="336"/>
        <v>1601.7900000000002</v>
      </c>
      <c r="P4347" s="76">
        <v>1.4452576677899165</v>
      </c>
      <c r="Q4347" s="66">
        <f t="shared" si="337"/>
        <v>673.36</v>
      </c>
      <c r="R4347" s="63">
        <v>1</v>
      </c>
      <c r="S4347" s="27">
        <v>0</v>
      </c>
      <c r="T4347" s="27">
        <v>1601.7900000000002</v>
      </c>
      <c r="U4347" s="64">
        <f t="shared" si="338"/>
        <v>673.36</v>
      </c>
      <c r="V4347" s="65">
        <f t="shared" si="339"/>
        <v>2275.15</v>
      </c>
    </row>
    <row r="4348" spans="1:22" x14ac:dyDescent="0.25">
      <c r="A4348" s="1" t="s">
        <v>3748</v>
      </c>
      <c r="B4348" t="s">
        <v>78</v>
      </c>
      <c r="C4348" t="s">
        <v>2066</v>
      </c>
      <c r="D4348" t="s">
        <v>2067</v>
      </c>
      <c r="E4348" t="s">
        <v>3</v>
      </c>
      <c r="F4348">
        <f t="shared" si="335"/>
        <v>7</v>
      </c>
      <c r="G4348" t="s">
        <v>3796</v>
      </c>
      <c r="H4348" t="s">
        <v>3782</v>
      </c>
      <c r="I4348" t="s">
        <v>3783</v>
      </c>
      <c r="J4348" t="s">
        <v>4397</v>
      </c>
      <c r="K4348" s="46">
        <v>2.4311999999999996</v>
      </c>
      <c r="L4348" s="27">
        <v>1428.21</v>
      </c>
      <c r="M4348" s="27">
        <v>3481.96</v>
      </c>
      <c r="N4348" s="27">
        <v>0</v>
      </c>
      <c r="O4348" s="70">
        <f t="shared" si="336"/>
        <v>4910.17</v>
      </c>
      <c r="P4348" s="76">
        <v>0</v>
      </c>
      <c r="Q4348" s="66">
        <f t="shared" si="337"/>
        <v>0</v>
      </c>
      <c r="R4348" s="63">
        <v>1</v>
      </c>
      <c r="S4348" s="27">
        <v>0</v>
      </c>
      <c r="T4348" s="27">
        <v>4910.17</v>
      </c>
      <c r="U4348" s="64">
        <f t="shared" si="338"/>
        <v>0</v>
      </c>
      <c r="V4348" s="65">
        <f t="shared" si="339"/>
        <v>4910.17</v>
      </c>
    </row>
    <row r="4349" spans="1:22" x14ac:dyDescent="0.25">
      <c r="A4349" s="1" t="s">
        <v>3748</v>
      </c>
      <c r="B4349" t="s">
        <v>78</v>
      </c>
      <c r="C4349" t="s">
        <v>2066</v>
      </c>
      <c r="D4349" t="s">
        <v>2067</v>
      </c>
      <c r="E4349" t="s">
        <v>3</v>
      </c>
      <c r="F4349">
        <f t="shared" si="335"/>
        <v>7</v>
      </c>
      <c r="G4349" t="s">
        <v>3850</v>
      </c>
      <c r="H4349" t="s">
        <v>3782</v>
      </c>
      <c r="I4349" t="s">
        <v>3783</v>
      </c>
      <c r="J4349" t="s">
        <v>4397</v>
      </c>
      <c r="K4349" s="46">
        <v>0.89170000000000005</v>
      </c>
      <c r="L4349" s="27">
        <v>523.83000000000004</v>
      </c>
      <c r="M4349" s="27">
        <v>1277.0899999999999</v>
      </c>
      <c r="N4349" s="27">
        <v>0</v>
      </c>
      <c r="O4349" s="70">
        <f t="shared" si="336"/>
        <v>1800.92</v>
      </c>
      <c r="P4349" s="76">
        <v>0</v>
      </c>
      <c r="Q4349" s="66">
        <f t="shared" si="337"/>
        <v>0</v>
      </c>
      <c r="R4349" s="63">
        <v>1</v>
      </c>
      <c r="S4349" s="27">
        <v>0</v>
      </c>
      <c r="T4349" s="27">
        <v>1800.92</v>
      </c>
      <c r="U4349" s="64">
        <f t="shared" si="338"/>
        <v>0</v>
      </c>
      <c r="V4349" s="65">
        <f t="shared" si="339"/>
        <v>1800.92</v>
      </c>
    </row>
    <row r="4350" spans="1:22" x14ac:dyDescent="0.25">
      <c r="A4350" s="1" t="s">
        <v>3748</v>
      </c>
      <c r="B4350" t="s">
        <v>78</v>
      </c>
      <c r="C4350" t="s">
        <v>2068</v>
      </c>
      <c r="D4350" t="s">
        <v>2069</v>
      </c>
      <c r="E4350" t="s">
        <v>3</v>
      </c>
      <c r="F4350">
        <f t="shared" si="335"/>
        <v>7</v>
      </c>
      <c r="G4350" t="s">
        <v>3778</v>
      </c>
      <c r="H4350" t="s">
        <v>3779</v>
      </c>
      <c r="I4350" t="s">
        <v>3780</v>
      </c>
      <c r="J4350" t="s">
        <v>4397</v>
      </c>
      <c r="K4350" s="46">
        <v>0.98729999999999996</v>
      </c>
      <c r="L4350" s="27">
        <v>0</v>
      </c>
      <c r="M4350" s="27">
        <v>112.45</v>
      </c>
      <c r="N4350" s="27">
        <v>0</v>
      </c>
      <c r="O4350" s="70">
        <f t="shared" si="336"/>
        <v>112.45</v>
      </c>
      <c r="P4350" s="76">
        <v>0</v>
      </c>
      <c r="Q4350" s="66">
        <f t="shared" si="337"/>
        <v>0</v>
      </c>
      <c r="R4350" s="63">
        <v>0</v>
      </c>
      <c r="S4350" s="27">
        <v>0</v>
      </c>
      <c r="T4350" s="27">
        <v>112.45</v>
      </c>
      <c r="U4350" s="64">
        <f t="shared" si="338"/>
        <v>0</v>
      </c>
      <c r="V4350" s="65">
        <f t="shared" si="339"/>
        <v>112.45</v>
      </c>
    </row>
    <row r="4351" spans="1:22" x14ac:dyDescent="0.25">
      <c r="A4351" s="1" t="s">
        <v>3748</v>
      </c>
      <c r="B4351" t="s">
        <v>78</v>
      </c>
      <c r="C4351" t="s">
        <v>2068</v>
      </c>
      <c r="D4351" t="s">
        <v>2069</v>
      </c>
      <c r="E4351" t="s">
        <v>3</v>
      </c>
      <c r="F4351">
        <f t="shared" si="335"/>
        <v>7</v>
      </c>
      <c r="G4351" t="s">
        <v>3900</v>
      </c>
      <c r="H4351" t="s">
        <v>3779</v>
      </c>
      <c r="I4351" t="s">
        <v>3780</v>
      </c>
      <c r="J4351" t="s">
        <v>4397</v>
      </c>
      <c r="K4351" s="46">
        <v>2.9863</v>
      </c>
      <c r="L4351" s="27">
        <v>0</v>
      </c>
      <c r="M4351" s="27">
        <v>340.14</v>
      </c>
      <c r="N4351" s="27">
        <v>0</v>
      </c>
      <c r="O4351" s="70">
        <f t="shared" si="336"/>
        <v>340.14</v>
      </c>
      <c r="P4351" s="76">
        <v>0</v>
      </c>
      <c r="Q4351" s="66">
        <f t="shared" si="337"/>
        <v>0</v>
      </c>
      <c r="R4351" s="63">
        <v>0</v>
      </c>
      <c r="S4351" s="27">
        <v>0</v>
      </c>
      <c r="T4351" s="27">
        <v>340.14</v>
      </c>
      <c r="U4351" s="64">
        <f t="shared" si="338"/>
        <v>0</v>
      </c>
      <c r="V4351" s="65">
        <f t="shared" si="339"/>
        <v>340.14</v>
      </c>
    </row>
    <row r="4352" spans="1:22" x14ac:dyDescent="0.25">
      <c r="A4352" s="1" t="s">
        <v>3748</v>
      </c>
      <c r="B4352" t="s">
        <v>78</v>
      </c>
      <c r="C4352" t="s">
        <v>2068</v>
      </c>
      <c r="D4352" t="s">
        <v>2069</v>
      </c>
      <c r="E4352" t="s">
        <v>3</v>
      </c>
      <c r="F4352">
        <f t="shared" si="335"/>
        <v>7</v>
      </c>
      <c r="G4352" t="s">
        <v>3902</v>
      </c>
      <c r="H4352" t="s">
        <v>3782</v>
      </c>
      <c r="I4352" t="s">
        <v>3783</v>
      </c>
      <c r="J4352" t="s">
        <v>4397</v>
      </c>
      <c r="K4352" s="46">
        <v>1.2443</v>
      </c>
      <c r="L4352" s="27">
        <v>0</v>
      </c>
      <c r="M4352" s="27">
        <v>141.72999999999999</v>
      </c>
      <c r="N4352" s="27">
        <v>0</v>
      </c>
      <c r="O4352" s="70">
        <f t="shared" si="336"/>
        <v>141.72999999999999</v>
      </c>
      <c r="P4352" s="76">
        <v>0</v>
      </c>
      <c r="Q4352" s="66">
        <f t="shared" si="337"/>
        <v>0</v>
      </c>
      <c r="R4352" s="63">
        <v>0</v>
      </c>
      <c r="S4352" s="27">
        <v>0</v>
      </c>
      <c r="T4352" s="27">
        <v>141.72999999999999</v>
      </c>
      <c r="U4352" s="64">
        <f t="shared" si="338"/>
        <v>0</v>
      </c>
      <c r="V4352" s="65">
        <f t="shared" si="339"/>
        <v>141.72999999999999</v>
      </c>
    </row>
    <row r="4353" spans="1:22" x14ac:dyDescent="0.25">
      <c r="A4353" s="1" t="s">
        <v>3748</v>
      </c>
      <c r="B4353" t="s">
        <v>78</v>
      </c>
      <c r="C4353" t="s">
        <v>2681</v>
      </c>
      <c r="D4353" t="s">
        <v>2043</v>
      </c>
      <c r="E4353" t="s">
        <v>1</v>
      </c>
      <c r="F4353">
        <f t="shared" si="335"/>
        <v>7</v>
      </c>
      <c r="G4353" t="s">
        <v>3778</v>
      </c>
      <c r="H4353" t="s">
        <v>3779</v>
      </c>
      <c r="I4353" t="s">
        <v>3780</v>
      </c>
      <c r="J4353" t="s">
        <v>4396</v>
      </c>
      <c r="K4353" s="46">
        <v>8.75</v>
      </c>
      <c r="L4353" s="27">
        <v>0</v>
      </c>
      <c r="M4353" s="27">
        <v>16863</v>
      </c>
      <c r="N4353" s="27">
        <v>0</v>
      </c>
      <c r="O4353" s="70">
        <f t="shared" si="336"/>
        <v>16863</v>
      </c>
      <c r="P4353" s="76">
        <v>0</v>
      </c>
      <c r="Q4353" s="66">
        <f t="shared" si="337"/>
        <v>0</v>
      </c>
      <c r="R4353" s="63">
        <v>0</v>
      </c>
      <c r="S4353" s="27">
        <v>16863</v>
      </c>
      <c r="T4353" s="27">
        <v>0</v>
      </c>
      <c r="U4353" s="64">
        <f t="shared" si="338"/>
        <v>0</v>
      </c>
      <c r="V4353" s="65">
        <f t="shared" si="339"/>
        <v>16863</v>
      </c>
    </row>
    <row r="4354" spans="1:22" x14ac:dyDescent="0.25">
      <c r="A4354" s="1" t="s">
        <v>3748</v>
      </c>
      <c r="B4354" t="s">
        <v>78</v>
      </c>
      <c r="C4354" t="s">
        <v>2682</v>
      </c>
      <c r="D4354" t="s">
        <v>78</v>
      </c>
      <c r="E4354" t="s">
        <v>1</v>
      </c>
      <c r="F4354">
        <f t="shared" ref="F4354:F4417" si="340">LEN(C4354)</f>
        <v>7</v>
      </c>
      <c r="G4354" t="s">
        <v>3778</v>
      </c>
      <c r="H4354" t="s">
        <v>3779</v>
      </c>
      <c r="I4354" t="s">
        <v>3780</v>
      </c>
      <c r="J4354" t="s">
        <v>4396</v>
      </c>
      <c r="K4354" s="46">
        <v>7.383</v>
      </c>
      <c r="L4354" s="27">
        <v>95501.36</v>
      </c>
      <c r="M4354" s="27">
        <v>39672.74</v>
      </c>
      <c r="N4354" s="27">
        <v>39296.910000000003</v>
      </c>
      <c r="O4354" s="70">
        <f t="shared" ref="O4354:O4417" si="341">SUM(L4354:N4354)</f>
        <v>174471.01</v>
      </c>
      <c r="P4354" s="76">
        <v>1.445262744577118</v>
      </c>
      <c r="Q4354" s="66">
        <f t="shared" ref="Q4354:Q4417" si="342">ROUND(P4354*N4354,2)</f>
        <v>56794.36</v>
      </c>
      <c r="R4354" s="63">
        <v>1</v>
      </c>
      <c r="S4354" s="27">
        <v>174471.01</v>
      </c>
      <c r="T4354" s="27">
        <v>0</v>
      </c>
      <c r="U4354" s="64">
        <f t="shared" ref="U4354:U4417" si="343">ROUND(SUM(L4354,M4354,N4354,Q4354,-S4354,-T4354), 2)</f>
        <v>56794.36</v>
      </c>
      <c r="V4354" s="65">
        <f t="shared" ref="V4354:V4417" si="344">SUM(S4354,T4354,U4354)</f>
        <v>231265.37</v>
      </c>
    </row>
    <row r="4355" spans="1:22" x14ac:dyDescent="0.25">
      <c r="A4355" s="1" t="s">
        <v>3748</v>
      </c>
      <c r="B4355" t="s">
        <v>78</v>
      </c>
      <c r="C4355" t="s">
        <v>2683</v>
      </c>
      <c r="D4355" t="s">
        <v>2069</v>
      </c>
      <c r="E4355" t="s">
        <v>1</v>
      </c>
      <c r="F4355">
        <f t="shared" si="340"/>
        <v>7</v>
      </c>
      <c r="G4355" t="s">
        <v>3778</v>
      </c>
      <c r="H4355" t="s">
        <v>3779</v>
      </c>
      <c r="I4355" t="s">
        <v>3780</v>
      </c>
      <c r="J4355" t="s">
        <v>4396</v>
      </c>
      <c r="K4355" s="46">
        <v>9.5922999999999998</v>
      </c>
      <c r="L4355" s="27">
        <v>2382.9299999999998</v>
      </c>
      <c r="M4355" s="27">
        <v>3024.45</v>
      </c>
      <c r="N4355" s="27">
        <v>9573.869999999999</v>
      </c>
      <c r="O4355" s="70">
        <f t="shared" si="341"/>
        <v>14981.249999999998</v>
      </c>
      <c r="P4355" s="76">
        <v>1.4452625508531125</v>
      </c>
      <c r="Q4355" s="66">
        <f t="shared" si="342"/>
        <v>13836.76</v>
      </c>
      <c r="R4355" s="63">
        <v>1</v>
      </c>
      <c r="S4355" s="27">
        <v>14981.249999999998</v>
      </c>
      <c r="T4355" s="27">
        <v>0</v>
      </c>
      <c r="U4355" s="64">
        <f t="shared" si="343"/>
        <v>13836.76</v>
      </c>
      <c r="V4355" s="65">
        <f t="shared" si="344"/>
        <v>28818.01</v>
      </c>
    </row>
    <row r="4356" spans="1:22" x14ac:dyDescent="0.25">
      <c r="A4356" s="1" t="s">
        <v>3748</v>
      </c>
      <c r="B4356" t="s">
        <v>78</v>
      </c>
      <c r="C4356" t="s">
        <v>2683</v>
      </c>
      <c r="D4356" t="s">
        <v>2069</v>
      </c>
      <c r="E4356" t="s">
        <v>1</v>
      </c>
      <c r="F4356">
        <f t="shared" si="340"/>
        <v>7</v>
      </c>
      <c r="G4356" t="s">
        <v>3902</v>
      </c>
      <c r="H4356" t="s">
        <v>3782</v>
      </c>
      <c r="I4356" t="s">
        <v>3783</v>
      </c>
      <c r="J4356" t="s">
        <v>4396</v>
      </c>
      <c r="K4356" s="46">
        <v>1</v>
      </c>
      <c r="L4356" s="27">
        <v>1246.5</v>
      </c>
      <c r="M4356" s="27">
        <v>315.3</v>
      </c>
      <c r="N4356" s="27">
        <v>0</v>
      </c>
      <c r="O4356" s="70">
        <f t="shared" si="341"/>
        <v>1561.8</v>
      </c>
      <c r="P4356" s="76">
        <v>0</v>
      </c>
      <c r="Q4356" s="66">
        <f t="shared" si="342"/>
        <v>0</v>
      </c>
      <c r="R4356" s="63">
        <v>1</v>
      </c>
      <c r="S4356" s="27">
        <v>1561.8</v>
      </c>
      <c r="T4356" s="27">
        <v>0</v>
      </c>
      <c r="U4356" s="64">
        <f t="shared" si="343"/>
        <v>0</v>
      </c>
      <c r="V4356" s="65">
        <f t="shared" si="344"/>
        <v>1561.8</v>
      </c>
    </row>
    <row r="4357" spans="1:22" x14ac:dyDescent="0.25">
      <c r="A4357" s="1" t="s">
        <v>3748</v>
      </c>
      <c r="B4357" t="s">
        <v>78</v>
      </c>
      <c r="C4357" t="s">
        <v>2683</v>
      </c>
      <c r="D4357" t="s">
        <v>2069</v>
      </c>
      <c r="E4357" t="s">
        <v>1</v>
      </c>
      <c r="F4357">
        <f t="shared" si="340"/>
        <v>7</v>
      </c>
      <c r="G4357" t="s">
        <v>3794</v>
      </c>
      <c r="H4357" t="s">
        <v>3782</v>
      </c>
      <c r="I4357" t="s">
        <v>3785</v>
      </c>
      <c r="J4357" t="s">
        <v>4396</v>
      </c>
      <c r="K4357" s="46">
        <v>0.25</v>
      </c>
      <c r="L4357" s="27">
        <v>0</v>
      </c>
      <c r="M4357" s="27">
        <v>78.83</v>
      </c>
      <c r="N4357" s="27">
        <v>311.63</v>
      </c>
      <c r="O4357" s="70">
        <f t="shared" si="341"/>
        <v>390.46</v>
      </c>
      <c r="P4357" s="76">
        <v>1.4452625508531125</v>
      </c>
      <c r="Q4357" s="66">
        <f t="shared" si="342"/>
        <v>450.39</v>
      </c>
      <c r="R4357" s="63">
        <v>1</v>
      </c>
      <c r="S4357" s="27">
        <v>390.46</v>
      </c>
      <c r="T4357" s="27">
        <v>0</v>
      </c>
      <c r="U4357" s="64">
        <f t="shared" si="343"/>
        <v>450.39</v>
      </c>
      <c r="V4357" s="65">
        <f t="shared" si="344"/>
        <v>840.84999999999991</v>
      </c>
    </row>
    <row r="4358" spans="1:22" x14ac:dyDescent="0.25">
      <c r="A4358" s="1" t="s">
        <v>3748</v>
      </c>
      <c r="B4358" t="s">
        <v>78</v>
      </c>
      <c r="C4358" t="s">
        <v>2683</v>
      </c>
      <c r="D4358" t="s">
        <v>2069</v>
      </c>
      <c r="E4358" t="s">
        <v>1</v>
      </c>
      <c r="F4358">
        <f t="shared" si="340"/>
        <v>7</v>
      </c>
      <c r="G4358" t="s">
        <v>4207</v>
      </c>
      <c r="H4358" t="s">
        <v>3798</v>
      </c>
      <c r="I4358" t="s">
        <v>3785</v>
      </c>
      <c r="J4358" t="s">
        <v>4396</v>
      </c>
      <c r="K4358" s="46">
        <v>0.75</v>
      </c>
      <c r="L4358" s="27">
        <v>0</v>
      </c>
      <c r="M4358" s="27">
        <v>236.48</v>
      </c>
      <c r="N4358" s="27">
        <v>934.88</v>
      </c>
      <c r="O4358" s="70">
        <f t="shared" si="341"/>
        <v>1171.3599999999999</v>
      </c>
      <c r="P4358" s="76">
        <v>1.4452625508531125</v>
      </c>
      <c r="Q4358" s="66">
        <f t="shared" si="342"/>
        <v>1351.15</v>
      </c>
      <c r="R4358" s="63">
        <v>1</v>
      </c>
      <c r="S4358" s="27">
        <v>1171.3599999999999</v>
      </c>
      <c r="T4358" s="27">
        <v>0</v>
      </c>
      <c r="U4358" s="64">
        <f t="shared" si="343"/>
        <v>1351.15</v>
      </c>
      <c r="V4358" s="65">
        <f t="shared" si="344"/>
        <v>2522.5100000000002</v>
      </c>
    </row>
    <row r="4359" spans="1:22" x14ac:dyDescent="0.25">
      <c r="A4359" s="1" t="s">
        <v>3748</v>
      </c>
      <c r="B4359" t="s">
        <v>78</v>
      </c>
      <c r="C4359" t="s">
        <v>3111</v>
      </c>
      <c r="D4359" t="s">
        <v>2026</v>
      </c>
      <c r="E4359" t="s">
        <v>2</v>
      </c>
      <c r="F4359">
        <f t="shared" si="340"/>
        <v>7</v>
      </c>
      <c r="G4359" t="s">
        <v>3778</v>
      </c>
      <c r="H4359" t="s">
        <v>3779</v>
      </c>
      <c r="I4359" t="s">
        <v>3780</v>
      </c>
      <c r="J4359" t="s">
        <v>4396</v>
      </c>
      <c r="K4359" s="46">
        <v>4.57</v>
      </c>
      <c r="L4359" s="27">
        <v>0</v>
      </c>
      <c r="M4359" s="27">
        <v>6264.46</v>
      </c>
      <c r="N4359" s="27">
        <v>0</v>
      </c>
      <c r="O4359" s="70">
        <f t="shared" si="341"/>
        <v>6264.46</v>
      </c>
      <c r="P4359" s="76">
        <v>0</v>
      </c>
      <c r="Q4359" s="66">
        <f t="shared" si="342"/>
        <v>0</v>
      </c>
      <c r="R4359" s="63">
        <v>0</v>
      </c>
      <c r="S4359" s="27">
        <v>6264.46</v>
      </c>
      <c r="T4359" s="27">
        <v>0</v>
      </c>
      <c r="U4359" s="64">
        <f t="shared" si="343"/>
        <v>0</v>
      </c>
      <c r="V4359" s="65">
        <f t="shared" si="344"/>
        <v>6264.46</v>
      </c>
    </row>
    <row r="4360" spans="1:22" x14ac:dyDescent="0.25">
      <c r="A4360" s="1" t="s">
        <v>3748</v>
      </c>
      <c r="B4360" t="s">
        <v>78</v>
      </c>
      <c r="C4360" t="s">
        <v>3112</v>
      </c>
      <c r="D4360" t="s">
        <v>2041</v>
      </c>
      <c r="E4360" t="s">
        <v>2</v>
      </c>
      <c r="F4360">
        <f t="shared" si="340"/>
        <v>7</v>
      </c>
      <c r="G4360" t="s">
        <v>3778</v>
      </c>
      <c r="H4360" t="s">
        <v>3779</v>
      </c>
      <c r="I4360" t="s">
        <v>3780</v>
      </c>
      <c r="J4360" t="s">
        <v>4396</v>
      </c>
      <c r="K4360" s="46">
        <v>8.2181999999999995</v>
      </c>
      <c r="L4360" s="27">
        <v>0</v>
      </c>
      <c r="M4360" s="27">
        <v>5140.8999999999996</v>
      </c>
      <c r="N4360" s="27">
        <v>0</v>
      </c>
      <c r="O4360" s="70">
        <f t="shared" si="341"/>
        <v>5140.8999999999996</v>
      </c>
      <c r="P4360" s="76">
        <v>0</v>
      </c>
      <c r="Q4360" s="66">
        <f t="shared" si="342"/>
        <v>0</v>
      </c>
      <c r="R4360" s="63">
        <v>0</v>
      </c>
      <c r="S4360" s="27">
        <v>5140.8999999999996</v>
      </c>
      <c r="T4360" s="27">
        <v>0</v>
      </c>
      <c r="U4360" s="64">
        <f t="shared" si="343"/>
        <v>0</v>
      </c>
      <c r="V4360" s="65">
        <f t="shared" si="344"/>
        <v>5140.8999999999996</v>
      </c>
    </row>
    <row r="4361" spans="1:22" x14ac:dyDescent="0.25">
      <c r="A4361" s="1" t="s">
        <v>3748</v>
      </c>
      <c r="B4361" t="s">
        <v>78</v>
      </c>
      <c r="C4361" t="s">
        <v>3112</v>
      </c>
      <c r="D4361" t="s">
        <v>2041</v>
      </c>
      <c r="E4361" t="s">
        <v>2</v>
      </c>
      <c r="F4361">
        <f t="shared" si="340"/>
        <v>7</v>
      </c>
      <c r="G4361" t="s">
        <v>4252</v>
      </c>
      <c r="H4361" t="s">
        <v>3782</v>
      </c>
      <c r="I4361" t="s">
        <v>3785</v>
      </c>
      <c r="J4361" t="s">
        <v>4396</v>
      </c>
      <c r="K4361" s="46">
        <v>3.2871000000000001</v>
      </c>
      <c r="L4361" s="27">
        <v>0</v>
      </c>
      <c r="M4361" s="27">
        <v>2056.25</v>
      </c>
      <c r="N4361" s="27">
        <v>0</v>
      </c>
      <c r="O4361" s="70">
        <f t="shared" si="341"/>
        <v>2056.25</v>
      </c>
      <c r="P4361" s="76">
        <v>0</v>
      </c>
      <c r="Q4361" s="66">
        <f t="shared" si="342"/>
        <v>0</v>
      </c>
      <c r="R4361" s="63">
        <v>0</v>
      </c>
      <c r="S4361" s="27">
        <v>2056.25</v>
      </c>
      <c r="T4361" s="27">
        <v>0</v>
      </c>
      <c r="U4361" s="64">
        <f t="shared" si="343"/>
        <v>0</v>
      </c>
      <c r="V4361" s="65">
        <f t="shared" si="344"/>
        <v>2056.25</v>
      </c>
    </row>
    <row r="4362" spans="1:22" x14ac:dyDescent="0.25">
      <c r="A4362" s="1" t="s">
        <v>3748</v>
      </c>
      <c r="B4362" t="s">
        <v>78</v>
      </c>
      <c r="C4362" t="s">
        <v>3112</v>
      </c>
      <c r="D4362" t="s">
        <v>2041</v>
      </c>
      <c r="E4362" t="s">
        <v>2</v>
      </c>
      <c r="F4362">
        <f t="shared" si="340"/>
        <v>7</v>
      </c>
      <c r="G4362" t="s">
        <v>4325</v>
      </c>
      <c r="H4362" t="s">
        <v>3798</v>
      </c>
      <c r="I4362" t="s">
        <v>3785</v>
      </c>
      <c r="J4362" t="s">
        <v>4396</v>
      </c>
      <c r="K4362" s="46">
        <v>4.4943999999999997</v>
      </c>
      <c r="L4362" s="27">
        <v>0</v>
      </c>
      <c r="M4362" s="27">
        <v>2811.47</v>
      </c>
      <c r="N4362" s="27">
        <v>0</v>
      </c>
      <c r="O4362" s="70">
        <f t="shared" si="341"/>
        <v>2811.47</v>
      </c>
      <c r="P4362" s="76">
        <v>0</v>
      </c>
      <c r="Q4362" s="66">
        <f t="shared" si="342"/>
        <v>0</v>
      </c>
      <c r="R4362" s="63">
        <v>0</v>
      </c>
      <c r="S4362" s="27">
        <v>2811.47</v>
      </c>
      <c r="T4362" s="27">
        <v>0</v>
      </c>
      <c r="U4362" s="64">
        <f t="shared" si="343"/>
        <v>0</v>
      </c>
      <c r="V4362" s="65">
        <f t="shared" si="344"/>
        <v>2811.47</v>
      </c>
    </row>
    <row r="4363" spans="1:22" x14ac:dyDescent="0.25">
      <c r="A4363" s="1" t="s">
        <v>3748</v>
      </c>
      <c r="B4363" t="s">
        <v>78</v>
      </c>
      <c r="C4363" t="s">
        <v>3113</v>
      </c>
      <c r="D4363" t="s">
        <v>1789</v>
      </c>
      <c r="E4363" t="s">
        <v>2</v>
      </c>
      <c r="F4363">
        <f t="shared" si="340"/>
        <v>7</v>
      </c>
      <c r="G4363" t="s">
        <v>3778</v>
      </c>
      <c r="H4363" t="s">
        <v>3779</v>
      </c>
      <c r="I4363" t="s">
        <v>3780</v>
      </c>
      <c r="J4363" t="s">
        <v>4396</v>
      </c>
      <c r="K4363" s="46">
        <v>11</v>
      </c>
      <c r="L4363" s="27">
        <v>929.9</v>
      </c>
      <c r="M4363" s="27">
        <v>0</v>
      </c>
      <c r="N4363" s="27">
        <v>47457.329999999994</v>
      </c>
      <c r="O4363" s="70">
        <f t="shared" si="341"/>
        <v>48387.229999999996</v>
      </c>
      <c r="P4363" s="76">
        <v>1.4452627074786168</v>
      </c>
      <c r="Q4363" s="66">
        <f t="shared" si="342"/>
        <v>68588.31</v>
      </c>
      <c r="R4363" s="63">
        <v>1</v>
      </c>
      <c r="S4363" s="27">
        <v>48387.23</v>
      </c>
      <c r="T4363" s="27">
        <v>0</v>
      </c>
      <c r="U4363" s="64">
        <f t="shared" si="343"/>
        <v>68588.31</v>
      </c>
      <c r="V4363" s="65">
        <f t="shared" si="344"/>
        <v>116975.54000000001</v>
      </c>
    </row>
    <row r="4364" spans="1:22" x14ac:dyDescent="0.25">
      <c r="A4364" s="1" t="s">
        <v>3748</v>
      </c>
      <c r="B4364" t="s">
        <v>78</v>
      </c>
      <c r="C4364" t="s">
        <v>3113</v>
      </c>
      <c r="D4364" t="s">
        <v>1789</v>
      </c>
      <c r="E4364" t="s">
        <v>2</v>
      </c>
      <c r="F4364">
        <f t="shared" si="340"/>
        <v>7</v>
      </c>
      <c r="G4364" t="s">
        <v>3787</v>
      </c>
      <c r="H4364" t="s">
        <v>3782</v>
      </c>
      <c r="I4364" t="s">
        <v>3785</v>
      </c>
      <c r="J4364" t="s">
        <v>4396</v>
      </c>
      <c r="K4364" s="46">
        <v>2.35</v>
      </c>
      <c r="L4364" s="27">
        <v>0</v>
      </c>
      <c r="M4364" s="27">
        <v>0</v>
      </c>
      <c r="N4364" s="27">
        <v>10337.18</v>
      </c>
      <c r="O4364" s="70">
        <f t="shared" si="341"/>
        <v>10337.18</v>
      </c>
      <c r="P4364" s="76">
        <v>1.4452627074786168</v>
      </c>
      <c r="Q4364" s="66">
        <f t="shared" si="342"/>
        <v>14939.94</v>
      </c>
      <c r="R4364" s="63">
        <v>1</v>
      </c>
      <c r="S4364" s="27">
        <v>10337.18</v>
      </c>
      <c r="T4364" s="27">
        <v>0</v>
      </c>
      <c r="U4364" s="64">
        <f t="shared" si="343"/>
        <v>14939.94</v>
      </c>
      <c r="V4364" s="65">
        <f t="shared" si="344"/>
        <v>25277.120000000003</v>
      </c>
    </row>
    <row r="4365" spans="1:22" x14ac:dyDescent="0.25">
      <c r="A4365" s="1" t="s">
        <v>3748</v>
      </c>
      <c r="B4365" t="s">
        <v>78</v>
      </c>
      <c r="C4365" t="s">
        <v>3114</v>
      </c>
      <c r="D4365" t="s">
        <v>3115</v>
      </c>
      <c r="E4365" t="s">
        <v>2</v>
      </c>
      <c r="F4365">
        <f t="shared" si="340"/>
        <v>7</v>
      </c>
      <c r="G4365" t="s">
        <v>3778</v>
      </c>
      <c r="H4365" t="s">
        <v>3779</v>
      </c>
      <c r="I4365" t="s">
        <v>3780</v>
      </c>
      <c r="J4365" t="s">
        <v>4396</v>
      </c>
      <c r="K4365" s="46">
        <v>4.5837000000000003</v>
      </c>
      <c r="L4365" s="27">
        <v>78.14</v>
      </c>
      <c r="M4365" s="27">
        <v>451.95</v>
      </c>
      <c r="N4365" s="27">
        <v>354.1</v>
      </c>
      <c r="O4365" s="70">
        <f t="shared" si="341"/>
        <v>884.19</v>
      </c>
      <c r="P4365" s="76">
        <v>1.4452696978254729</v>
      </c>
      <c r="Q4365" s="66">
        <f t="shared" si="342"/>
        <v>511.77</v>
      </c>
      <c r="R4365" s="63">
        <v>1</v>
      </c>
      <c r="S4365" s="27">
        <v>884.19</v>
      </c>
      <c r="T4365" s="27">
        <v>0</v>
      </c>
      <c r="U4365" s="64">
        <f t="shared" si="343"/>
        <v>511.77</v>
      </c>
      <c r="V4365" s="65">
        <f t="shared" si="344"/>
        <v>1395.96</v>
      </c>
    </row>
    <row r="4366" spans="1:22" x14ac:dyDescent="0.25">
      <c r="A4366" s="1" t="s">
        <v>3748</v>
      </c>
      <c r="B4366" t="s">
        <v>78</v>
      </c>
      <c r="C4366" t="s">
        <v>3117</v>
      </c>
      <c r="D4366" t="s">
        <v>2057</v>
      </c>
      <c r="E4366" t="s">
        <v>2</v>
      </c>
      <c r="F4366">
        <f t="shared" si="340"/>
        <v>7</v>
      </c>
      <c r="G4366" t="s">
        <v>3778</v>
      </c>
      <c r="H4366" t="s">
        <v>3779</v>
      </c>
      <c r="I4366" t="s">
        <v>3780</v>
      </c>
      <c r="J4366" t="s">
        <v>4396</v>
      </c>
      <c r="K4366" s="46">
        <v>12.802899999999999</v>
      </c>
      <c r="L4366" s="27">
        <v>4499.59</v>
      </c>
      <c r="M4366" s="27">
        <v>68156.240000000005</v>
      </c>
      <c r="N4366" s="27">
        <v>8852.5499999999993</v>
      </c>
      <c r="O4366" s="70">
        <f t="shared" si="341"/>
        <v>81508.38</v>
      </c>
      <c r="P4366" s="76">
        <v>1.445262664430023</v>
      </c>
      <c r="Q4366" s="66">
        <f t="shared" si="342"/>
        <v>12794.26</v>
      </c>
      <c r="R4366" s="63">
        <v>1</v>
      </c>
      <c r="S4366" s="27">
        <v>81508.38</v>
      </c>
      <c r="T4366" s="27">
        <v>0</v>
      </c>
      <c r="U4366" s="64">
        <f t="shared" si="343"/>
        <v>12794.26</v>
      </c>
      <c r="V4366" s="65">
        <f t="shared" si="344"/>
        <v>94302.64</v>
      </c>
    </row>
    <row r="4367" spans="1:22" x14ac:dyDescent="0.25">
      <c r="A4367" s="1" t="s">
        <v>3773</v>
      </c>
      <c r="B4367" t="s">
        <v>3691</v>
      </c>
      <c r="C4367" t="s">
        <v>161</v>
      </c>
      <c r="D4367" t="s">
        <v>3691</v>
      </c>
      <c r="E4367" t="s">
        <v>0</v>
      </c>
      <c r="F4367">
        <f t="shared" si="340"/>
        <v>7</v>
      </c>
      <c r="G4367" t="s">
        <v>3778</v>
      </c>
      <c r="H4367" t="s">
        <v>3779</v>
      </c>
      <c r="I4367" t="s">
        <v>3780</v>
      </c>
      <c r="J4367" t="s">
        <v>4396</v>
      </c>
      <c r="K4367" s="46">
        <v>5.1448999999999998</v>
      </c>
      <c r="L4367" s="27">
        <v>36727.679999999993</v>
      </c>
      <c r="M4367" s="27">
        <v>0</v>
      </c>
      <c r="N4367" s="27">
        <v>64627.640000000014</v>
      </c>
      <c r="O4367" s="70">
        <f t="shared" si="341"/>
        <v>101355.32</v>
      </c>
      <c r="P4367" s="76">
        <v>1.4452627389766979</v>
      </c>
      <c r="Q4367" s="66">
        <f t="shared" si="342"/>
        <v>93403.92</v>
      </c>
      <c r="R4367" s="63">
        <v>1</v>
      </c>
      <c r="S4367" s="27">
        <v>101355.32</v>
      </c>
      <c r="T4367" s="27">
        <v>0</v>
      </c>
      <c r="U4367" s="64">
        <f t="shared" si="343"/>
        <v>93403.92</v>
      </c>
      <c r="V4367" s="65">
        <f t="shared" si="344"/>
        <v>194759.24</v>
      </c>
    </row>
    <row r="4368" spans="1:22" x14ac:dyDescent="0.25">
      <c r="A4368" s="1" t="s">
        <v>3773</v>
      </c>
      <c r="B4368" t="s">
        <v>3691</v>
      </c>
      <c r="C4368" t="s">
        <v>161</v>
      </c>
      <c r="D4368" t="s">
        <v>3691</v>
      </c>
      <c r="E4368" t="s">
        <v>0</v>
      </c>
      <c r="F4368">
        <f t="shared" si="340"/>
        <v>7</v>
      </c>
      <c r="G4368" t="s">
        <v>3887</v>
      </c>
      <c r="H4368" t="s">
        <v>3782</v>
      </c>
      <c r="I4368" t="s">
        <v>3783</v>
      </c>
      <c r="J4368" t="s">
        <v>4397</v>
      </c>
      <c r="K4368" s="46">
        <v>0.54190000000000005</v>
      </c>
      <c r="L4368" s="27">
        <v>12599.77</v>
      </c>
      <c r="M4368" s="27">
        <v>0</v>
      </c>
      <c r="N4368" s="27">
        <v>0</v>
      </c>
      <c r="O4368" s="70">
        <f t="shared" si="341"/>
        <v>12599.77</v>
      </c>
      <c r="P4368" s="76">
        <v>0</v>
      </c>
      <c r="Q4368" s="66">
        <f t="shared" si="342"/>
        <v>0</v>
      </c>
      <c r="R4368" s="63">
        <v>1</v>
      </c>
      <c r="S4368" s="27">
        <v>0</v>
      </c>
      <c r="T4368" s="27">
        <v>12599.77</v>
      </c>
      <c r="U4368" s="64">
        <f t="shared" si="343"/>
        <v>0</v>
      </c>
      <c r="V4368" s="65">
        <f t="shared" si="344"/>
        <v>12599.77</v>
      </c>
    </row>
    <row r="4369" spans="1:22" x14ac:dyDescent="0.25">
      <c r="A4369" s="1" t="s">
        <v>3773</v>
      </c>
      <c r="B4369" t="s">
        <v>3691</v>
      </c>
      <c r="C4369" t="s">
        <v>161</v>
      </c>
      <c r="D4369" t="s">
        <v>3691</v>
      </c>
      <c r="E4369" t="s">
        <v>0</v>
      </c>
      <c r="F4369">
        <f t="shared" si="340"/>
        <v>7</v>
      </c>
      <c r="G4369" t="s">
        <v>3784</v>
      </c>
      <c r="H4369" t="s">
        <v>3782</v>
      </c>
      <c r="I4369" t="s">
        <v>3785</v>
      </c>
      <c r="J4369" t="s">
        <v>4397</v>
      </c>
      <c r="K4369" s="46">
        <v>0.67610000000000003</v>
      </c>
      <c r="L4369" s="27">
        <v>0</v>
      </c>
      <c r="M4369" s="27">
        <v>0</v>
      </c>
      <c r="N4369" s="27">
        <v>12268.86</v>
      </c>
      <c r="O4369" s="70">
        <f t="shared" si="341"/>
        <v>12268.86</v>
      </c>
      <c r="P4369" s="76">
        <v>1.445262780977661</v>
      </c>
      <c r="Q4369" s="66">
        <f t="shared" si="342"/>
        <v>17731.73</v>
      </c>
      <c r="R4369" s="63">
        <v>1</v>
      </c>
      <c r="S4369" s="27">
        <v>0</v>
      </c>
      <c r="T4369" s="27">
        <v>12268.86</v>
      </c>
      <c r="U4369" s="64">
        <f t="shared" si="343"/>
        <v>17731.73</v>
      </c>
      <c r="V4369" s="65">
        <f t="shared" si="344"/>
        <v>30000.59</v>
      </c>
    </row>
    <row r="4370" spans="1:22" x14ac:dyDescent="0.25">
      <c r="A4370" s="1" t="s">
        <v>3773</v>
      </c>
      <c r="B4370" t="s">
        <v>3691</v>
      </c>
      <c r="C4370" t="s">
        <v>161</v>
      </c>
      <c r="D4370" t="s">
        <v>3691</v>
      </c>
      <c r="E4370" t="s">
        <v>0</v>
      </c>
      <c r="F4370">
        <f t="shared" si="340"/>
        <v>7</v>
      </c>
      <c r="G4370" t="s">
        <v>3812</v>
      </c>
      <c r="H4370" t="s">
        <v>3782</v>
      </c>
      <c r="I4370" t="s">
        <v>3785</v>
      </c>
      <c r="J4370" t="s">
        <v>4397</v>
      </c>
      <c r="K4370" s="46">
        <v>0.47849999999999998</v>
      </c>
      <c r="L4370" s="27">
        <v>0</v>
      </c>
      <c r="M4370" s="27">
        <v>0</v>
      </c>
      <c r="N4370" s="27">
        <v>8683.1099999999988</v>
      </c>
      <c r="O4370" s="70">
        <f t="shared" si="341"/>
        <v>8683.1099999999988</v>
      </c>
      <c r="P4370" s="76">
        <v>1.445262780977661</v>
      </c>
      <c r="Q4370" s="66">
        <f t="shared" si="342"/>
        <v>12549.38</v>
      </c>
      <c r="R4370" s="63">
        <v>1</v>
      </c>
      <c r="S4370" s="27">
        <v>0</v>
      </c>
      <c r="T4370" s="27">
        <v>8683.1099999999988</v>
      </c>
      <c r="U4370" s="64">
        <f t="shared" si="343"/>
        <v>12549.38</v>
      </c>
      <c r="V4370" s="65">
        <f t="shared" si="344"/>
        <v>21232.489999999998</v>
      </c>
    </row>
    <row r="4371" spans="1:22" x14ac:dyDescent="0.25">
      <c r="A4371" s="1" t="s">
        <v>3773</v>
      </c>
      <c r="B4371" t="s">
        <v>3691</v>
      </c>
      <c r="C4371" t="s">
        <v>161</v>
      </c>
      <c r="D4371" t="s">
        <v>3691</v>
      </c>
      <c r="E4371" t="s">
        <v>0</v>
      </c>
      <c r="F4371">
        <f t="shared" si="340"/>
        <v>7</v>
      </c>
      <c r="G4371" t="s">
        <v>3787</v>
      </c>
      <c r="H4371" t="s">
        <v>3782</v>
      </c>
      <c r="I4371" t="s">
        <v>3785</v>
      </c>
      <c r="J4371" t="s">
        <v>4397</v>
      </c>
      <c r="K4371" s="46">
        <v>0.24149999999999999</v>
      </c>
      <c r="L4371" s="27">
        <v>0</v>
      </c>
      <c r="M4371" s="27">
        <v>0</v>
      </c>
      <c r="N4371" s="27">
        <v>4382.3900000000003</v>
      </c>
      <c r="O4371" s="70">
        <f t="shared" si="341"/>
        <v>4382.3900000000003</v>
      </c>
      <c r="P4371" s="76">
        <v>1.445262780977661</v>
      </c>
      <c r="Q4371" s="66">
        <f t="shared" si="342"/>
        <v>6333.71</v>
      </c>
      <c r="R4371" s="63">
        <v>1</v>
      </c>
      <c r="S4371" s="27">
        <v>0</v>
      </c>
      <c r="T4371" s="27">
        <v>4382.3900000000003</v>
      </c>
      <c r="U4371" s="64">
        <f t="shared" si="343"/>
        <v>6333.71</v>
      </c>
      <c r="V4371" s="65">
        <f t="shared" si="344"/>
        <v>10716.1</v>
      </c>
    </row>
    <row r="4372" spans="1:22" x14ac:dyDescent="0.25">
      <c r="A4372" s="1" t="s">
        <v>3773</v>
      </c>
      <c r="B4372" t="s">
        <v>3691</v>
      </c>
      <c r="C4372" t="s">
        <v>161</v>
      </c>
      <c r="D4372" t="s">
        <v>3691</v>
      </c>
      <c r="E4372" t="s">
        <v>0</v>
      </c>
      <c r="F4372">
        <f t="shared" si="340"/>
        <v>7</v>
      </c>
      <c r="G4372" t="s">
        <v>3788</v>
      </c>
      <c r="H4372" t="s">
        <v>3782</v>
      </c>
      <c r="I4372" t="s">
        <v>3785</v>
      </c>
      <c r="J4372" t="s">
        <v>4397</v>
      </c>
      <c r="K4372" s="46">
        <v>0.77270000000000005</v>
      </c>
      <c r="L4372" s="27">
        <v>0</v>
      </c>
      <c r="M4372" s="27">
        <v>0</v>
      </c>
      <c r="N4372" s="27">
        <v>14021.82</v>
      </c>
      <c r="O4372" s="70">
        <f t="shared" si="341"/>
        <v>14021.82</v>
      </c>
      <c r="P4372" s="76">
        <v>1.445262780977661</v>
      </c>
      <c r="Q4372" s="66">
        <f t="shared" si="342"/>
        <v>20265.21</v>
      </c>
      <c r="R4372" s="63">
        <v>1</v>
      </c>
      <c r="S4372" s="27">
        <v>0</v>
      </c>
      <c r="T4372" s="27">
        <v>14021.82</v>
      </c>
      <c r="U4372" s="64">
        <f t="shared" si="343"/>
        <v>20265.21</v>
      </c>
      <c r="V4372" s="65">
        <f t="shared" si="344"/>
        <v>34287.03</v>
      </c>
    </row>
    <row r="4373" spans="1:22" x14ac:dyDescent="0.25">
      <c r="A4373" s="1" t="s">
        <v>3773</v>
      </c>
      <c r="B4373" t="s">
        <v>3691</v>
      </c>
      <c r="C4373" t="s">
        <v>161</v>
      </c>
      <c r="D4373" t="s">
        <v>3691</v>
      </c>
      <c r="E4373" t="s">
        <v>0</v>
      </c>
      <c r="F4373">
        <f t="shared" si="340"/>
        <v>7</v>
      </c>
      <c r="G4373" t="s">
        <v>3791</v>
      </c>
      <c r="H4373" t="s">
        <v>3782</v>
      </c>
      <c r="I4373" t="s">
        <v>3785</v>
      </c>
      <c r="J4373" t="s">
        <v>4397</v>
      </c>
      <c r="K4373" s="46">
        <v>9.6600000000000005E-2</v>
      </c>
      <c r="L4373" s="27">
        <v>0</v>
      </c>
      <c r="M4373" s="27">
        <v>0</v>
      </c>
      <c r="N4373" s="27">
        <v>1752.9599999999998</v>
      </c>
      <c r="O4373" s="70">
        <f t="shared" si="341"/>
        <v>1752.9599999999998</v>
      </c>
      <c r="P4373" s="76">
        <v>1.445262780977661</v>
      </c>
      <c r="Q4373" s="66">
        <f t="shared" si="342"/>
        <v>2533.4899999999998</v>
      </c>
      <c r="R4373" s="63">
        <v>1</v>
      </c>
      <c r="S4373" s="27">
        <v>0</v>
      </c>
      <c r="T4373" s="27">
        <v>1752.9599999999998</v>
      </c>
      <c r="U4373" s="64">
        <f t="shared" si="343"/>
        <v>2533.4899999999998</v>
      </c>
      <c r="V4373" s="65">
        <f t="shared" si="344"/>
        <v>4286.45</v>
      </c>
    </row>
    <row r="4374" spans="1:22" x14ac:dyDescent="0.25">
      <c r="A4374" s="1" t="s">
        <v>3773</v>
      </c>
      <c r="B4374" t="s">
        <v>3691</v>
      </c>
      <c r="C4374" t="s">
        <v>2070</v>
      </c>
      <c r="D4374" t="s">
        <v>1066</v>
      </c>
      <c r="E4374" t="s">
        <v>3</v>
      </c>
      <c r="F4374">
        <f t="shared" si="340"/>
        <v>7</v>
      </c>
      <c r="G4374" t="s">
        <v>3778</v>
      </c>
      <c r="H4374" t="s">
        <v>3779</v>
      </c>
      <c r="I4374" t="s">
        <v>3780</v>
      </c>
      <c r="J4374" t="s">
        <v>4397</v>
      </c>
      <c r="K4374" s="46">
        <v>0.61209999999999998</v>
      </c>
      <c r="L4374" s="27">
        <v>0</v>
      </c>
      <c r="M4374" s="27">
        <v>73.39</v>
      </c>
      <c r="N4374" s="27">
        <v>0</v>
      </c>
      <c r="O4374" s="70">
        <f t="shared" si="341"/>
        <v>73.39</v>
      </c>
      <c r="P4374" s="76">
        <v>0</v>
      </c>
      <c r="Q4374" s="66">
        <f t="shared" si="342"/>
        <v>0</v>
      </c>
      <c r="R4374" s="63">
        <v>0</v>
      </c>
      <c r="S4374" s="27">
        <v>0</v>
      </c>
      <c r="T4374" s="27">
        <v>73.39</v>
      </c>
      <c r="U4374" s="64">
        <f t="shared" si="343"/>
        <v>0</v>
      </c>
      <c r="V4374" s="65">
        <f t="shared" si="344"/>
        <v>73.39</v>
      </c>
    </row>
    <row r="4375" spans="1:22" x14ac:dyDescent="0.25">
      <c r="A4375" s="1" t="s">
        <v>3773</v>
      </c>
      <c r="B4375" t="s">
        <v>3691</v>
      </c>
      <c r="C4375" t="s">
        <v>2070</v>
      </c>
      <c r="D4375" t="s">
        <v>1066</v>
      </c>
      <c r="E4375" t="s">
        <v>3</v>
      </c>
      <c r="F4375">
        <f t="shared" si="340"/>
        <v>7</v>
      </c>
      <c r="G4375" t="s">
        <v>4093</v>
      </c>
      <c r="H4375" t="s">
        <v>3782</v>
      </c>
      <c r="I4375" t="s">
        <v>3783</v>
      </c>
      <c r="J4375" t="s">
        <v>4397</v>
      </c>
      <c r="K4375" s="46">
        <v>0.74390000000000001</v>
      </c>
      <c r="L4375" s="27">
        <v>0</v>
      </c>
      <c r="M4375" s="27">
        <v>89.19</v>
      </c>
      <c r="N4375" s="27">
        <v>0</v>
      </c>
      <c r="O4375" s="70">
        <f t="shared" si="341"/>
        <v>89.19</v>
      </c>
      <c r="P4375" s="76">
        <v>0</v>
      </c>
      <c r="Q4375" s="66">
        <f t="shared" si="342"/>
        <v>0</v>
      </c>
      <c r="R4375" s="63">
        <v>0</v>
      </c>
      <c r="S4375" s="27">
        <v>0</v>
      </c>
      <c r="T4375" s="27">
        <v>89.19</v>
      </c>
      <c r="U4375" s="64">
        <f t="shared" si="343"/>
        <v>0</v>
      </c>
      <c r="V4375" s="65">
        <f t="shared" si="344"/>
        <v>89.19</v>
      </c>
    </row>
    <row r="4376" spans="1:22" x14ac:dyDescent="0.25">
      <c r="A4376" s="1" t="s">
        <v>3773</v>
      </c>
      <c r="B4376" t="s">
        <v>3691</v>
      </c>
      <c r="C4376" t="s">
        <v>2070</v>
      </c>
      <c r="D4376" t="s">
        <v>1066</v>
      </c>
      <c r="E4376" t="s">
        <v>3</v>
      </c>
      <c r="F4376">
        <f t="shared" si="340"/>
        <v>7</v>
      </c>
      <c r="G4376" t="s">
        <v>4094</v>
      </c>
      <c r="H4376" t="s">
        <v>3782</v>
      </c>
      <c r="I4376" t="s">
        <v>3783</v>
      </c>
      <c r="J4376" t="s">
        <v>4397</v>
      </c>
      <c r="K4376" s="46">
        <v>0.74390000000000001</v>
      </c>
      <c r="L4376" s="27">
        <v>0</v>
      </c>
      <c r="M4376" s="27">
        <v>89.19</v>
      </c>
      <c r="N4376" s="27">
        <v>0</v>
      </c>
      <c r="O4376" s="70">
        <f t="shared" si="341"/>
        <v>89.19</v>
      </c>
      <c r="P4376" s="76">
        <v>0</v>
      </c>
      <c r="Q4376" s="66">
        <f t="shared" si="342"/>
        <v>0</v>
      </c>
      <c r="R4376" s="63">
        <v>0</v>
      </c>
      <c r="S4376" s="27">
        <v>0</v>
      </c>
      <c r="T4376" s="27">
        <v>89.19</v>
      </c>
      <c r="U4376" s="64">
        <f t="shared" si="343"/>
        <v>0</v>
      </c>
      <c r="V4376" s="65">
        <f t="shared" si="344"/>
        <v>89.19</v>
      </c>
    </row>
    <row r="4377" spans="1:22" x14ac:dyDescent="0.25">
      <c r="A4377" s="1" t="s">
        <v>3773</v>
      </c>
      <c r="B4377" t="s">
        <v>3691</v>
      </c>
      <c r="C4377" t="s">
        <v>2070</v>
      </c>
      <c r="D4377" t="s">
        <v>1066</v>
      </c>
      <c r="E4377" t="s">
        <v>3</v>
      </c>
      <c r="F4377">
        <f t="shared" si="340"/>
        <v>7</v>
      </c>
      <c r="G4377" t="s">
        <v>3787</v>
      </c>
      <c r="H4377" t="s">
        <v>3782</v>
      </c>
      <c r="I4377" t="s">
        <v>3785</v>
      </c>
      <c r="J4377" t="s">
        <v>4397</v>
      </c>
      <c r="K4377" s="46">
        <v>0.41909999999999997</v>
      </c>
      <c r="L4377" s="27">
        <v>0</v>
      </c>
      <c r="M4377" s="27">
        <v>50.25</v>
      </c>
      <c r="N4377" s="27">
        <v>0</v>
      </c>
      <c r="O4377" s="70">
        <f t="shared" si="341"/>
        <v>50.25</v>
      </c>
      <c r="P4377" s="76">
        <v>0</v>
      </c>
      <c r="Q4377" s="66">
        <f t="shared" si="342"/>
        <v>0</v>
      </c>
      <c r="R4377" s="63">
        <v>0</v>
      </c>
      <c r="S4377" s="27">
        <v>0</v>
      </c>
      <c r="T4377" s="27">
        <v>50.25</v>
      </c>
      <c r="U4377" s="64">
        <f t="shared" si="343"/>
        <v>0</v>
      </c>
      <c r="V4377" s="65">
        <f t="shared" si="344"/>
        <v>50.25</v>
      </c>
    </row>
    <row r="4378" spans="1:22" x14ac:dyDescent="0.25">
      <c r="A4378" s="1" t="s">
        <v>3773</v>
      </c>
      <c r="B4378" t="s">
        <v>3691</v>
      </c>
      <c r="C4378" t="s">
        <v>2071</v>
      </c>
      <c r="D4378" t="s">
        <v>2072</v>
      </c>
      <c r="E4378" t="s">
        <v>3</v>
      </c>
      <c r="F4378">
        <f t="shared" si="340"/>
        <v>7</v>
      </c>
      <c r="G4378" t="s">
        <v>3778</v>
      </c>
      <c r="H4378" t="s">
        <v>3779</v>
      </c>
      <c r="I4378" t="s">
        <v>3780</v>
      </c>
      <c r="J4378" t="s">
        <v>4397</v>
      </c>
      <c r="K4378" s="46">
        <v>0.80730000000000002</v>
      </c>
      <c r="L4378" s="27">
        <v>5.25</v>
      </c>
      <c r="M4378" s="27">
        <v>284.17</v>
      </c>
      <c r="N4378" s="27">
        <v>91.55</v>
      </c>
      <c r="O4378" s="70">
        <f t="shared" si="341"/>
        <v>380.97</v>
      </c>
      <c r="P4378" s="76">
        <v>1.4452508361204013</v>
      </c>
      <c r="Q4378" s="66">
        <f t="shared" si="342"/>
        <v>132.31</v>
      </c>
      <c r="R4378" s="63">
        <v>1</v>
      </c>
      <c r="S4378" s="27">
        <v>0</v>
      </c>
      <c r="T4378" s="27">
        <v>380.97</v>
      </c>
      <c r="U4378" s="64">
        <f t="shared" si="343"/>
        <v>132.31</v>
      </c>
      <c r="V4378" s="65">
        <f t="shared" si="344"/>
        <v>513.28</v>
      </c>
    </row>
    <row r="4379" spans="1:22" x14ac:dyDescent="0.25">
      <c r="A4379" s="1" t="s">
        <v>3773</v>
      </c>
      <c r="B4379" t="s">
        <v>3691</v>
      </c>
      <c r="C4379" t="s">
        <v>2071</v>
      </c>
      <c r="D4379" t="s">
        <v>2072</v>
      </c>
      <c r="E4379" t="s">
        <v>3</v>
      </c>
      <c r="F4379">
        <f t="shared" si="340"/>
        <v>7</v>
      </c>
      <c r="G4379" t="s">
        <v>3902</v>
      </c>
      <c r="H4379" t="s">
        <v>3782</v>
      </c>
      <c r="I4379" t="s">
        <v>3783</v>
      </c>
      <c r="J4379" t="s">
        <v>4397</v>
      </c>
      <c r="K4379" s="46">
        <v>1.8312999999999999</v>
      </c>
      <c r="L4379" s="27">
        <v>219.57</v>
      </c>
      <c r="M4379" s="27">
        <v>644.62</v>
      </c>
      <c r="N4379" s="27">
        <v>0</v>
      </c>
      <c r="O4379" s="70">
        <f t="shared" si="341"/>
        <v>864.19</v>
      </c>
      <c r="P4379" s="76">
        <v>0</v>
      </c>
      <c r="Q4379" s="66">
        <f t="shared" si="342"/>
        <v>0</v>
      </c>
      <c r="R4379" s="63">
        <v>1</v>
      </c>
      <c r="S4379" s="27">
        <v>0</v>
      </c>
      <c r="T4379" s="27">
        <v>864.19</v>
      </c>
      <c r="U4379" s="64">
        <f t="shared" si="343"/>
        <v>0</v>
      </c>
      <c r="V4379" s="65">
        <f t="shared" si="344"/>
        <v>864.19</v>
      </c>
    </row>
    <row r="4380" spans="1:22" x14ac:dyDescent="0.25">
      <c r="A4380" s="1" t="s">
        <v>3773</v>
      </c>
      <c r="B4380" t="s">
        <v>3691</v>
      </c>
      <c r="C4380" t="s">
        <v>2071</v>
      </c>
      <c r="D4380" t="s">
        <v>2072</v>
      </c>
      <c r="E4380" t="s">
        <v>3</v>
      </c>
      <c r="F4380">
        <f t="shared" si="340"/>
        <v>7</v>
      </c>
      <c r="G4380" t="s">
        <v>3787</v>
      </c>
      <c r="H4380" t="s">
        <v>3782</v>
      </c>
      <c r="I4380" t="s">
        <v>3785</v>
      </c>
      <c r="J4380" t="s">
        <v>4397</v>
      </c>
      <c r="K4380" s="46">
        <v>1.7302</v>
      </c>
      <c r="L4380" s="27">
        <v>0</v>
      </c>
      <c r="M4380" s="27">
        <v>609.03</v>
      </c>
      <c r="N4380" s="27">
        <v>207.45</v>
      </c>
      <c r="O4380" s="70">
        <f t="shared" si="341"/>
        <v>816.48</v>
      </c>
      <c r="P4380" s="76">
        <v>1.4452508361204013</v>
      </c>
      <c r="Q4380" s="66">
        <f t="shared" si="342"/>
        <v>299.82</v>
      </c>
      <c r="R4380" s="63">
        <v>1</v>
      </c>
      <c r="S4380" s="27">
        <v>0</v>
      </c>
      <c r="T4380" s="27">
        <v>816.4799999999999</v>
      </c>
      <c r="U4380" s="64">
        <f t="shared" si="343"/>
        <v>299.82</v>
      </c>
      <c r="V4380" s="65">
        <f t="shared" si="344"/>
        <v>1116.3</v>
      </c>
    </row>
    <row r="4381" spans="1:22" x14ac:dyDescent="0.25">
      <c r="A4381" s="1" t="s">
        <v>3773</v>
      </c>
      <c r="B4381" t="s">
        <v>3691</v>
      </c>
      <c r="C4381" t="s">
        <v>2073</v>
      </c>
      <c r="D4381" t="s">
        <v>2074</v>
      </c>
      <c r="E4381" t="s">
        <v>3</v>
      </c>
      <c r="F4381">
        <f t="shared" si="340"/>
        <v>7</v>
      </c>
      <c r="G4381" t="s">
        <v>3778</v>
      </c>
      <c r="H4381" t="s">
        <v>3779</v>
      </c>
      <c r="I4381" t="s">
        <v>3780</v>
      </c>
      <c r="J4381" t="s">
        <v>4397</v>
      </c>
      <c r="K4381" s="46">
        <v>0.63959999999999995</v>
      </c>
      <c r="L4381" s="27">
        <v>0</v>
      </c>
      <c r="M4381" s="27">
        <v>116.83</v>
      </c>
      <c r="N4381" s="27">
        <v>0</v>
      </c>
      <c r="O4381" s="70">
        <f t="shared" si="341"/>
        <v>116.83</v>
      </c>
      <c r="P4381" s="76">
        <v>0</v>
      </c>
      <c r="Q4381" s="66">
        <f t="shared" si="342"/>
        <v>0</v>
      </c>
      <c r="R4381" s="63">
        <v>0</v>
      </c>
      <c r="S4381" s="27">
        <v>0</v>
      </c>
      <c r="T4381" s="27">
        <v>116.83</v>
      </c>
      <c r="U4381" s="64">
        <f t="shared" si="343"/>
        <v>0</v>
      </c>
      <c r="V4381" s="65">
        <f t="shared" si="344"/>
        <v>116.83</v>
      </c>
    </row>
    <row r="4382" spans="1:22" x14ac:dyDescent="0.25">
      <c r="A4382" s="1" t="s">
        <v>3773</v>
      </c>
      <c r="B4382" t="s">
        <v>3691</v>
      </c>
      <c r="C4382" t="s">
        <v>2073</v>
      </c>
      <c r="D4382" t="s">
        <v>2074</v>
      </c>
      <c r="E4382" t="s">
        <v>3</v>
      </c>
      <c r="F4382">
        <f t="shared" si="340"/>
        <v>7</v>
      </c>
      <c r="G4382" t="s">
        <v>4095</v>
      </c>
      <c r="H4382" t="s">
        <v>3782</v>
      </c>
      <c r="I4382" t="s">
        <v>3785</v>
      </c>
      <c r="J4382" t="s">
        <v>4397</v>
      </c>
      <c r="K4382" s="46">
        <v>0.44490000000000002</v>
      </c>
      <c r="L4382" s="27">
        <v>0</v>
      </c>
      <c r="M4382" s="27">
        <v>81.27</v>
      </c>
      <c r="N4382" s="27">
        <v>0</v>
      </c>
      <c r="O4382" s="70">
        <f t="shared" si="341"/>
        <v>81.27</v>
      </c>
      <c r="P4382" s="76">
        <v>0</v>
      </c>
      <c r="Q4382" s="66">
        <f t="shared" si="342"/>
        <v>0</v>
      </c>
      <c r="R4382" s="63">
        <v>0</v>
      </c>
      <c r="S4382" s="27">
        <v>0</v>
      </c>
      <c r="T4382" s="27">
        <v>81.27</v>
      </c>
      <c r="U4382" s="64">
        <f t="shared" si="343"/>
        <v>0</v>
      </c>
      <c r="V4382" s="65">
        <f t="shared" si="344"/>
        <v>81.27</v>
      </c>
    </row>
    <row r="4383" spans="1:22" x14ac:dyDescent="0.25">
      <c r="A4383" s="1" t="s">
        <v>3773</v>
      </c>
      <c r="B4383" t="s">
        <v>3691</v>
      </c>
      <c r="C4383" t="s">
        <v>2073</v>
      </c>
      <c r="D4383" t="s">
        <v>2074</v>
      </c>
      <c r="E4383" t="s">
        <v>3</v>
      </c>
      <c r="F4383">
        <f t="shared" si="340"/>
        <v>7</v>
      </c>
      <c r="G4383" t="s">
        <v>3902</v>
      </c>
      <c r="H4383" t="s">
        <v>3782</v>
      </c>
      <c r="I4383" t="s">
        <v>3783</v>
      </c>
      <c r="J4383" t="s">
        <v>4397</v>
      </c>
      <c r="K4383" s="46">
        <v>0.95030000000000003</v>
      </c>
      <c r="L4383" s="27">
        <v>0</v>
      </c>
      <c r="M4383" s="27">
        <v>173.58</v>
      </c>
      <c r="N4383" s="27">
        <v>0</v>
      </c>
      <c r="O4383" s="70">
        <f t="shared" si="341"/>
        <v>173.58</v>
      </c>
      <c r="P4383" s="76">
        <v>0</v>
      </c>
      <c r="Q4383" s="66">
        <f t="shared" si="342"/>
        <v>0</v>
      </c>
      <c r="R4383" s="63">
        <v>0</v>
      </c>
      <c r="S4383" s="27">
        <v>0</v>
      </c>
      <c r="T4383" s="27">
        <v>173.58</v>
      </c>
      <c r="U4383" s="64">
        <f t="shared" si="343"/>
        <v>0</v>
      </c>
      <c r="V4383" s="65">
        <f t="shared" si="344"/>
        <v>173.58</v>
      </c>
    </row>
    <row r="4384" spans="1:22" x14ac:dyDescent="0.25">
      <c r="A4384" s="1" t="s">
        <v>3773</v>
      </c>
      <c r="B4384" t="s">
        <v>3691</v>
      </c>
      <c r="C4384" t="s">
        <v>2075</v>
      </c>
      <c r="D4384" t="s">
        <v>210</v>
      </c>
      <c r="E4384" t="s">
        <v>3</v>
      </c>
      <c r="F4384">
        <f t="shared" si="340"/>
        <v>7</v>
      </c>
      <c r="G4384" t="s">
        <v>3778</v>
      </c>
      <c r="H4384" t="s">
        <v>3779</v>
      </c>
      <c r="I4384" t="s">
        <v>3780</v>
      </c>
      <c r="J4384" t="s">
        <v>4397</v>
      </c>
      <c r="K4384" s="46">
        <v>0.77170000000000005</v>
      </c>
      <c r="L4384" s="27">
        <v>0</v>
      </c>
      <c r="M4384" s="27">
        <v>429.13</v>
      </c>
      <c r="N4384" s="27">
        <v>0</v>
      </c>
      <c r="O4384" s="70">
        <f t="shared" si="341"/>
        <v>429.13</v>
      </c>
      <c r="P4384" s="76">
        <v>0</v>
      </c>
      <c r="Q4384" s="66">
        <f t="shared" si="342"/>
        <v>0</v>
      </c>
      <c r="R4384" s="63">
        <v>0</v>
      </c>
      <c r="S4384" s="27">
        <v>0</v>
      </c>
      <c r="T4384" s="27">
        <v>429.13</v>
      </c>
      <c r="U4384" s="64">
        <f t="shared" si="343"/>
        <v>0</v>
      </c>
      <c r="V4384" s="65">
        <f t="shared" si="344"/>
        <v>429.13</v>
      </c>
    </row>
    <row r="4385" spans="1:22" x14ac:dyDescent="0.25">
      <c r="A4385" s="1" t="s">
        <v>3773</v>
      </c>
      <c r="B4385" t="s">
        <v>3691</v>
      </c>
      <c r="C4385" t="s">
        <v>2075</v>
      </c>
      <c r="D4385" t="s">
        <v>210</v>
      </c>
      <c r="E4385" t="s">
        <v>3</v>
      </c>
      <c r="F4385">
        <f t="shared" si="340"/>
        <v>7</v>
      </c>
      <c r="G4385" t="s">
        <v>3787</v>
      </c>
      <c r="H4385" t="s">
        <v>3782</v>
      </c>
      <c r="I4385" t="s">
        <v>3785</v>
      </c>
      <c r="J4385" t="s">
        <v>4397</v>
      </c>
      <c r="K4385" s="46">
        <v>0.99490000000000001</v>
      </c>
      <c r="L4385" s="27">
        <v>0</v>
      </c>
      <c r="M4385" s="27">
        <v>553.24</v>
      </c>
      <c r="N4385" s="27">
        <v>0</v>
      </c>
      <c r="O4385" s="70">
        <f t="shared" si="341"/>
        <v>553.24</v>
      </c>
      <c r="P4385" s="76">
        <v>0</v>
      </c>
      <c r="Q4385" s="66">
        <f t="shared" si="342"/>
        <v>0</v>
      </c>
      <c r="R4385" s="63">
        <v>0</v>
      </c>
      <c r="S4385" s="27">
        <v>0</v>
      </c>
      <c r="T4385" s="27">
        <v>553.24</v>
      </c>
      <c r="U4385" s="64">
        <f t="shared" si="343"/>
        <v>0</v>
      </c>
      <c r="V4385" s="65">
        <f t="shared" si="344"/>
        <v>553.24</v>
      </c>
    </row>
    <row r="4386" spans="1:22" x14ac:dyDescent="0.25">
      <c r="A4386" s="1" t="s">
        <v>3773</v>
      </c>
      <c r="B4386" t="s">
        <v>3691</v>
      </c>
      <c r="C4386" t="s">
        <v>2076</v>
      </c>
      <c r="D4386" t="s">
        <v>2077</v>
      </c>
      <c r="E4386" t="s">
        <v>3</v>
      </c>
      <c r="F4386">
        <f t="shared" si="340"/>
        <v>7</v>
      </c>
      <c r="G4386" t="s">
        <v>3778</v>
      </c>
      <c r="H4386" t="s">
        <v>3779</v>
      </c>
      <c r="I4386" t="s">
        <v>3780</v>
      </c>
      <c r="J4386" t="s">
        <v>4397</v>
      </c>
      <c r="K4386" s="46">
        <v>1</v>
      </c>
      <c r="L4386" s="27">
        <v>0</v>
      </c>
      <c r="M4386" s="27">
        <v>2755.7</v>
      </c>
      <c r="N4386" s="27">
        <v>0</v>
      </c>
      <c r="O4386" s="70">
        <f t="shared" si="341"/>
        <v>2755.7</v>
      </c>
      <c r="P4386" s="76">
        <v>0</v>
      </c>
      <c r="Q4386" s="66">
        <f t="shared" si="342"/>
        <v>0</v>
      </c>
      <c r="R4386" s="63">
        <v>0</v>
      </c>
      <c r="S4386" s="27">
        <v>0</v>
      </c>
      <c r="T4386" s="27">
        <v>2755.7</v>
      </c>
      <c r="U4386" s="64">
        <f t="shared" si="343"/>
        <v>0</v>
      </c>
      <c r="V4386" s="65">
        <f t="shared" si="344"/>
        <v>2755.7</v>
      </c>
    </row>
    <row r="4387" spans="1:22" x14ac:dyDescent="0.25">
      <c r="A4387" s="1" t="s">
        <v>3773</v>
      </c>
      <c r="B4387" t="s">
        <v>3691</v>
      </c>
      <c r="C4387" t="s">
        <v>2076</v>
      </c>
      <c r="D4387" t="s">
        <v>2077</v>
      </c>
      <c r="E4387" t="s">
        <v>3</v>
      </c>
      <c r="F4387">
        <f t="shared" si="340"/>
        <v>7</v>
      </c>
      <c r="G4387" t="s">
        <v>3787</v>
      </c>
      <c r="H4387" t="s">
        <v>3782</v>
      </c>
      <c r="I4387" t="s">
        <v>3785</v>
      </c>
      <c r="J4387" t="s">
        <v>4397</v>
      </c>
      <c r="K4387" s="46">
        <v>1</v>
      </c>
      <c r="L4387" s="27">
        <v>0</v>
      </c>
      <c r="M4387" s="27">
        <v>2755.7</v>
      </c>
      <c r="N4387" s="27">
        <v>0</v>
      </c>
      <c r="O4387" s="70">
        <f t="shared" si="341"/>
        <v>2755.7</v>
      </c>
      <c r="P4387" s="76">
        <v>0</v>
      </c>
      <c r="Q4387" s="66">
        <f t="shared" si="342"/>
        <v>0</v>
      </c>
      <c r="R4387" s="63">
        <v>0</v>
      </c>
      <c r="S4387" s="27">
        <v>0</v>
      </c>
      <c r="T4387" s="27">
        <v>2755.7</v>
      </c>
      <c r="U4387" s="64">
        <f t="shared" si="343"/>
        <v>0</v>
      </c>
      <c r="V4387" s="65">
        <f t="shared" si="344"/>
        <v>2755.7</v>
      </c>
    </row>
    <row r="4388" spans="1:22" x14ac:dyDescent="0.25">
      <c r="A4388" s="1" t="s">
        <v>3773</v>
      </c>
      <c r="B4388" t="s">
        <v>3691</v>
      </c>
      <c r="C4388" t="s">
        <v>2076</v>
      </c>
      <c r="D4388" t="s">
        <v>2077</v>
      </c>
      <c r="E4388" t="s">
        <v>3</v>
      </c>
      <c r="F4388">
        <f t="shared" si="340"/>
        <v>7</v>
      </c>
      <c r="G4388" t="s">
        <v>4096</v>
      </c>
      <c r="H4388" t="s">
        <v>3798</v>
      </c>
      <c r="I4388" t="s">
        <v>3785</v>
      </c>
      <c r="J4388" t="s">
        <v>4397</v>
      </c>
      <c r="K4388" s="46">
        <v>0.31659999999999999</v>
      </c>
      <c r="L4388" s="27">
        <v>0</v>
      </c>
      <c r="M4388" s="27">
        <v>872.45</v>
      </c>
      <c r="N4388" s="27">
        <v>0</v>
      </c>
      <c r="O4388" s="70">
        <f t="shared" si="341"/>
        <v>872.45</v>
      </c>
      <c r="P4388" s="76">
        <v>0</v>
      </c>
      <c r="Q4388" s="66">
        <f t="shared" si="342"/>
        <v>0</v>
      </c>
      <c r="R4388" s="63">
        <v>0</v>
      </c>
      <c r="S4388" s="27">
        <v>0</v>
      </c>
      <c r="T4388" s="27">
        <v>872.45</v>
      </c>
      <c r="U4388" s="64">
        <f t="shared" si="343"/>
        <v>0</v>
      </c>
      <c r="V4388" s="65">
        <f t="shared" si="344"/>
        <v>872.45</v>
      </c>
    </row>
    <row r="4389" spans="1:22" x14ac:dyDescent="0.25">
      <c r="A4389" s="1" t="s">
        <v>3773</v>
      </c>
      <c r="B4389" t="s">
        <v>3691</v>
      </c>
      <c r="C4389" t="s">
        <v>2078</v>
      </c>
      <c r="D4389" t="s">
        <v>2079</v>
      </c>
      <c r="E4389" t="s">
        <v>3</v>
      </c>
      <c r="F4389">
        <f t="shared" si="340"/>
        <v>7</v>
      </c>
      <c r="G4389" t="s">
        <v>3778</v>
      </c>
      <c r="H4389" t="s">
        <v>3779</v>
      </c>
      <c r="I4389" t="s">
        <v>3780</v>
      </c>
      <c r="J4389" t="s">
        <v>4397</v>
      </c>
      <c r="K4389" s="46">
        <v>0.54759999999999998</v>
      </c>
      <c r="L4389" s="27">
        <v>0</v>
      </c>
      <c r="M4389" s="27">
        <v>555.95000000000005</v>
      </c>
      <c r="N4389" s="27">
        <v>30.31</v>
      </c>
      <c r="O4389" s="70">
        <f t="shared" si="341"/>
        <v>586.26</v>
      </c>
      <c r="P4389" s="76">
        <v>1.4453975585615311</v>
      </c>
      <c r="Q4389" s="66">
        <f t="shared" si="342"/>
        <v>43.81</v>
      </c>
      <c r="R4389" s="63">
        <v>1</v>
      </c>
      <c r="S4389" s="27">
        <v>0</v>
      </c>
      <c r="T4389" s="27">
        <v>586.26</v>
      </c>
      <c r="U4389" s="64">
        <f t="shared" si="343"/>
        <v>43.81</v>
      </c>
      <c r="V4389" s="65">
        <f t="shared" si="344"/>
        <v>630.06999999999994</v>
      </c>
    </row>
    <row r="4390" spans="1:22" x14ac:dyDescent="0.25">
      <c r="A4390" s="1" t="s">
        <v>3773</v>
      </c>
      <c r="B4390" t="s">
        <v>3691</v>
      </c>
      <c r="C4390" t="s">
        <v>2080</v>
      </c>
      <c r="D4390" t="s">
        <v>214</v>
      </c>
      <c r="E4390" t="s">
        <v>3</v>
      </c>
      <c r="F4390">
        <f t="shared" si="340"/>
        <v>7</v>
      </c>
      <c r="G4390" t="s">
        <v>3778</v>
      </c>
      <c r="H4390" t="s">
        <v>3779</v>
      </c>
      <c r="I4390" t="s">
        <v>3780</v>
      </c>
      <c r="J4390" t="s">
        <v>4397</v>
      </c>
      <c r="K4390" s="46">
        <v>0.68</v>
      </c>
      <c r="L4390" s="27">
        <v>0</v>
      </c>
      <c r="M4390" s="27">
        <v>326.89</v>
      </c>
      <c r="N4390" s="27">
        <v>0</v>
      </c>
      <c r="O4390" s="70">
        <f t="shared" si="341"/>
        <v>326.89</v>
      </c>
      <c r="P4390" s="76">
        <v>0</v>
      </c>
      <c r="Q4390" s="66">
        <f t="shared" si="342"/>
        <v>0</v>
      </c>
      <c r="R4390" s="63">
        <v>0</v>
      </c>
      <c r="S4390" s="27">
        <v>0</v>
      </c>
      <c r="T4390" s="27">
        <v>326.89</v>
      </c>
      <c r="U4390" s="64">
        <f t="shared" si="343"/>
        <v>0</v>
      </c>
      <c r="V4390" s="65">
        <f t="shared" si="344"/>
        <v>326.89</v>
      </c>
    </row>
    <row r="4391" spans="1:22" x14ac:dyDescent="0.25">
      <c r="A4391" s="1" t="s">
        <v>3773</v>
      </c>
      <c r="B4391" t="s">
        <v>3691</v>
      </c>
      <c r="C4391" t="s">
        <v>2080</v>
      </c>
      <c r="D4391" t="s">
        <v>214</v>
      </c>
      <c r="E4391" t="s">
        <v>3</v>
      </c>
      <c r="F4391">
        <f t="shared" si="340"/>
        <v>7</v>
      </c>
      <c r="G4391" t="s">
        <v>3902</v>
      </c>
      <c r="H4391" t="s">
        <v>3782</v>
      </c>
      <c r="I4391" t="s">
        <v>3783</v>
      </c>
      <c r="J4391" t="s">
        <v>4397</v>
      </c>
      <c r="K4391" s="46">
        <v>0.24640000000000001</v>
      </c>
      <c r="L4391" s="27">
        <v>0</v>
      </c>
      <c r="M4391" s="27">
        <v>118.45</v>
      </c>
      <c r="N4391" s="27">
        <v>0</v>
      </c>
      <c r="O4391" s="70">
        <f t="shared" si="341"/>
        <v>118.45</v>
      </c>
      <c r="P4391" s="76">
        <v>0</v>
      </c>
      <c r="Q4391" s="66">
        <f t="shared" si="342"/>
        <v>0</v>
      </c>
      <c r="R4391" s="63">
        <v>0</v>
      </c>
      <c r="S4391" s="27">
        <v>0</v>
      </c>
      <c r="T4391" s="27">
        <v>118.45</v>
      </c>
      <c r="U4391" s="64">
        <f t="shared" si="343"/>
        <v>0</v>
      </c>
      <c r="V4391" s="65">
        <f t="shared" si="344"/>
        <v>118.45</v>
      </c>
    </row>
    <row r="4392" spans="1:22" x14ac:dyDescent="0.25">
      <c r="A4392" s="1" t="s">
        <v>3773</v>
      </c>
      <c r="B4392" t="s">
        <v>3691</v>
      </c>
      <c r="C4392" t="s">
        <v>2081</v>
      </c>
      <c r="D4392" t="s">
        <v>1432</v>
      </c>
      <c r="E4392" t="s">
        <v>3</v>
      </c>
      <c r="F4392">
        <f t="shared" si="340"/>
        <v>7</v>
      </c>
      <c r="G4392" t="s">
        <v>3778</v>
      </c>
      <c r="H4392" t="s">
        <v>3779</v>
      </c>
      <c r="I4392" t="s">
        <v>3780</v>
      </c>
      <c r="J4392" t="s">
        <v>4397</v>
      </c>
      <c r="K4392" s="46">
        <v>0.73260000000000003</v>
      </c>
      <c r="L4392" s="27">
        <v>193.98</v>
      </c>
      <c r="M4392" s="27">
        <v>6470.97</v>
      </c>
      <c r="N4392" s="27">
        <v>1620.96</v>
      </c>
      <c r="O4392" s="70">
        <f t="shared" si="341"/>
        <v>8285.91</v>
      </c>
      <c r="P4392" s="76">
        <v>1.4452608330865659</v>
      </c>
      <c r="Q4392" s="66">
        <f t="shared" si="342"/>
        <v>2342.71</v>
      </c>
      <c r="R4392" s="63">
        <v>1</v>
      </c>
      <c r="S4392" s="27">
        <v>0</v>
      </c>
      <c r="T4392" s="27">
        <v>8285.91</v>
      </c>
      <c r="U4392" s="64">
        <f t="shared" si="343"/>
        <v>2342.71</v>
      </c>
      <c r="V4392" s="65">
        <f t="shared" si="344"/>
        <v>10628.619999999999</v>
      </c>
    </row>
    <row r="4393" spans="1:22" x14ac:dyDescent="0.25">
      <c r="A4393" s="1" t="s">
        <v>3773</v>
      </c>
      <c r="B4393" t="s">
        <v>3691</v>
      </c>
      <c r="C4393" t="s">
        <v>2082</v>
      </c>
      <c r="D4393" t="s">
        <v>2083</v>
      </c>
      <c r="E4393" t="s">
        <v>3</v>
      </c>
      <c r="F4393">
        <f t="shared" si="340"/>
        <v>7</v>
      </c>
      <c r="G4393" t="s">
        <v>3778</v>
      </c>
      <c r="H4393" t="s">
        <v>3779</v>
      </c>
      <c r="I4393" t="s">
        <v>3780</v>
      </c>
      <c r="J4393" t="s">
        <v>4397</v>
      </c>
      <c r="K4393" s="46">
        <v>0.70350000000000001</v>
      </c>
      <c r="L4393" s="27">
        <v>1.96</v>
      </c>
      <c r="M4393" s="27">
        <v>334.94</v>
      </c>
      <c r="N4393" s="27">
        <v>7.12</v>
      </c>
      <c r="O4393" s="70">
        <f t="shared" si="341"/>
        <v>344.02</v>
      </c>
      <c r="P4393" s="76">
        <v>1.4452247191011234</v>
      </c>
      <c r="Q4393" s="66">
        <f t="shared" si="342"/>
        <v>10.29</v>
      </c>
      <c r="R4393" s="63">
        <v>1</v>
      </c>
      <c r="S4393" s="27">
        <v>0</v>
      </c>
      <c r="T4393" s="27">
        <v>344.02</v>
      </c>
      <c r="U4393" s="64">
        <f t="shared" si="343"/>
        <v>10.29</v>
      </c>
      <c r="V4393" s="65">
        <f t="shared" si="344"/>
        <v>354.31</v>
      </c>
    </row>
    <row r="4394" spans="1:22" x14ac:dyDescent="0.25">
      <c r="A4394" s="1" t="s">
        <v>3773</v>
      </c>
      <c r="B4394" t="s">
        <v>3691</v>
      </c>
      <c r="C4394" t="s">
        <v>2084</v>
      </c>
      <c r="D4394" t="s">
        <v>2085</v>
      </c>
      <c r="E4394" t="s">
        <v>3</v>
      </c>
      <c r="F4394">
        <f t="shared" si="340"/>
        <v>7</v>
      </c>
      <c r="G4394" t="s">
        <v>3778</v>
      </c>
      <c r="H4394" t="s">
        <v>3779</v>
      </c>
      <c r="I4394" t="s">
        <v>3780</v>
      </c>
      <c r="J4394" t="s">
        <v>4397</v>
      </c>
      <c r="K4394" s="46">
        <v>3.7667999999999999</v>
      </c>
      <c r="L4394" s="27">
        <v>7048.35</v>
      </c>
      <c r="M4394" s="27">
        <v>11518.5</v>
      </c>
      <c r="N4394" s="27">
        <v>20639.330000000002</v>
      </c>
      <c r="O4394" s="70">
        <f t="shared" si="341"/>
        <v>39206.18</v>
      </c>
      <c r="P4394" s="76">
        <v>1.4452626758017402</v>
      </c>
      <c r="Q4394" s="66">
        <f t="shared" si="342"/>
        <v>29829.25</v>
      </c>
      <c r="R4394" s="63">
        <v>1</v>
      </c>
      <c r="S4394" s="27">
        <v>0</v>
      </c>
      <c r="T4394" s="27">
        <v>39206.18</v>
      </c>
      <c r="U4394" s="64">
        <f t="shared" si="343"/>
        <v>29829.25</v>
      </c>
      <c r="V4394" s="65">
        <f t="shared" si="344"/>
        <v>69035.429999999993</v>
      </c>
    </row>
    <row r="4395" spans="1:22" x14ac:dyDescent="0.25">
      <c r="A4395" s="1" t="s">
        <v>3773</v>
      </c>
      <c r="B4395" t="s">
        <v>3691</v>
      </c>
      <c r="C4395" t="s">
        <v>2084</v>
      </c>
      <c r="D4395" t="s">
        <v>2085</v>
      </c>
      <c r="E4395" t="s">
        <v>3</v>
      </c>
      <c r="F4395">
        <f t="shared" si="340"/>
        <v>7</v>
      </c>
      <c r="G4395" t="s">
        <v>4097</v>
      </c>
      <c r="H4395" t="s">
        <v>3798</v>
      </c>
      <c r="I4395" t="s">
        <v>3785</v>
      </c>
      <c r="J4395" t="s">
        <v>4397</v>
      </c>
      <c r="K4395" s="46">
        <v>0.71809999999999996</v>
      </c>
      <c r="L4395" s="27">
        <v>0</v>
      </c>
      <c r="M4395" s="27">
        <v>2195.88</v>
      </c>
      <c r="N4395" s="27">
        <v>5278.36</v>
      </c>
      <c r="O4395" s="70">
        <f t="shared" si="341"/>
        <v>7474.24</v>
      </c>
      <c r="P4395" s="76">
        <v>1.4452626758017402</v>
      </c>
      <c r="Q4395" s="66">
        <f t="shared" si="342"/>
        <v>7628.62</v>
      </c>
      <c r="R4395" s="63">
        <v>1</v>
      </c>
      <c r="S4395" s="27">
        <v>0</v>
      </c>
      <c r="T4395" s="27">
        <v>7474.24</v>
      </c>
      <c r="U4395" s="64">
        <f t="shared" si="343"/>
        <v>7628.62</v>
      </c>
      <c r="V4395" s="65">
        <f t="shared" si="344"/>
        <v>15102.86</v>
      </c>
    </row>
    <row r="4396" spans="1:22" x14ac:dyDescent="0.25">
      <c r="A4396" s="1" t="s">
        <v>3773</v>
      </c>
      <c r="B4396" t="s">
        <v>3691</v>
      </c>
      <c r="C4396" t="s">
        <v>2086</v>
      </c>
      <c r="D4396" t="s">
        <v>499</v>
      </c>
      <c r="E4396" t="s">
        <v>3</v>
      </c>
      <c r="F4396">
        <f t="shared" si="340"/>
        <v>7</v>
      </c>
      <c r="G4396" t="s">
        <v>3778</v>
      </c>
      <c r="H4396" t="s">
        <v>3779</v>
      </c>
      <c r="I4396" t="s">
        <v>3780</v>
      </c>
      <c r="J4396" t="s">
        <v>4397</v>
      </c>
      <c r="K4396" s="46">
        <v>0.77310000000000001</v>
      </c>
      <c r="L4396" s="27">
        <v>101.06</v>
      </c>
      <c r="M4396" s="27">
        <v>193.12</v>
      </c>
      <c r="N4396" s="27">
        <v>335.9</v>
      </c>
      <c r="O4396" s="70">
        <f t="shared" si="341"/>
        <v>630.07999999999993</v>
      </c>
      <c r="P4396" s="76">
        <v>1.4452515629651683</v>
      </c>
      <c r="Q4396" s="66">
        <f t="shared" si="342"/>
        <v>485.46</v>
      </c>
      <c r="R4396" s="63">
        <v>1</v>
      </c>
      <c r="S4396" s="27">
        <v>0</v>
      </c>
      <c r="T4396" s="27">
        <v>630.07999999999993</v>
      </c>
      <c r="U4396" s="64">
        <f t="shared" si="343"/>
        <v>485.46</v>
      </c>
      <c r="V4396" s="65">
        <f t="shared" si="344"/>
        <v>1115.54</v>
      </c>
    </row>
    <row r="4397" spans="1:22" x14ac:dyDescent="0.25">
      <c r="A4397" s="1" t="s">
        <v>3773</v>
      </c>
      <c r="B4397" t="s">
        <v>3691</v>
      </c>
      <c r="C4397" t="s">
        <v>2087</v>
      </c>
      <c r="D4397" t="s">
        <v>2088</v>
      </c>
      <c r="E4397" t="s">
        <v>3</v>
      </c>
      <c r="F4397">
        <f t="shared" si="340"/>
        <v>7</v>
      </c>
      <c r="G4397" t="s">
        <v>3778</v>
      </c>
      <c r="H4397" t="s">
        <v>3779</v>
      </c>
      <c r="I4397" t="s">
        <v>3780</v>
      </c>
      <c r="J4397" t="s">
        <v>4397</v>
      </c>
      <c r="K4397" s="46">
        <v>0.52510000000000001</v>
      </c>
      <c r="L4397" s="27">
        <v>0</v>
      </c>
      <c r="M4397" s="27">
        <v>351.66</v>
      </c>
      <c r="N4397" s="27">
        <v>0</v>
      </c>
      <c r="O4397" s="70">
        <f t="shared" si="341"/>
        <v>351.66</v>
      </c>
      <c r="P4397" s="76">
        <v>0</v>
      </c>
      <c r="Q4397" s="66">
        <f t="shared" si="342"/>
        <v>0</v>
      </c>
      <c r="R4397" s="63">
        <v>0</v>
      </c>
      <c r="S4397" s="27">
        <v>0</v>
      </c>
      <c r="T4397" s="27">
        <v>351.66</v>
      </c>
      <c r="U4397" s="64">
        <f t="shared" si="343"/>
        <v>0</v>
      </c>
      <c r="V4397" s="65">
        <f t="shared" si="344"/>
        <v>351.66</v>
      </c>
    </row>
    <row r="4398" spans="1:22" x14ac:dyDescent="0.25">
      <c r="A4398" s="1" t="s">
        <v>3773</v>
      </c>
      <c r="B4398" t="s">
        <v>3691</v>
      </c>
      <c r="C4398" t="s">
        <v>2087</v>
      </c>
      <c r="D4398" t="s">
        <v>2088</v>
      </c>
      <c r="E4398" t="s">
        <v>3</v>
      </c>
      <c r="F4398">
        <f t="shared" si="340"/>
        <v>7</v>
      </c>
      <c r="G4398" t="s">
        <v>4095</v>
      </c>
      <c r="H4398" t="s">
        <v>3782</v>
      </c>
      <c r="I4398" t="s">
        <v>3785</v>
      </c>
      <c r="J4398" t="s">
        <v>4397</v>
      </c>
      <c r="K4398" s="46">
        <v>0.46439999999999998</v>
      </c>
      <c r="L4398" s="27">
        <v>0</v>
      </c>
      <c r="M4398" s="27">
        <v>311.01</v>
      </c>
      <c r="N4398" s="27">
        <v>0</v>
      </c>
      <c r="O4398" s="70">
        <f t="shared" si="341"/>
        <v>311.01</v>
      </c>
      <c r="P4398" s="76">
        <v>0</v>
      </c>
      <c r="Q4398" s="66">
        <f t="shared" si="342"/>
        <v>0</v>
      </c>
      <c r="R4398" s="63">
        <v>0</v>
      </c>
      <c r="S4398" s="27">
        <v>0</v>
      </c>
      <c r="T4398" s="27">
        <v>311.01</v>
      </c>
      <c r="U4398" s="64">
        <f t="shared" si="343"/>
        <v>0</v>
      </c>
      <c r="V4398" s="65">
        <f t="shared" si="344"/>
        <v>311.01</v>
      </c>
    </row>
    <row r="4399" spans="1:22" x14ac:dyDescent="0.25">
      <c r="A4399" s="1" t="s">
        <v>3773</v>
      </c>
      <c r="B4399" t="s">
        <v>3691</v>
      </c>
      <c r="C4399" t="s">
        <v>2087</v>
      </c>
      <c r="D4399" t="s">
        <v>2088</v>
      </c>
      <c r="E4399" t="s">
        <v>3</v>
      </c>
      <c r="F4399">
        <f t="shared" si="340"/>
        <v>7</v>
      </c>
      <c r="G4399" t="s">
        <v>3796</v>
      </c>
      <c r="H4399" t="s">
        <v>3782</v>
      </c>
      <c r="I4399" t="s">
        <v>3783</v>
      </c>
      <c r="J4399" t="s">
        <v>4397</v>
      </c>
      <c r="K4399" s="46">
        <v>1.385</v>
      </c>
      <c r="L4399" s="27">
        <v>0</v>
      </c>
      <c r="M4399" s="27">
        <v>927.53</v>
      </c>
      <c r="N4399" s="27">
        <v>0</v>
      </c>
      <c r="O4399" s="70">
        <f t="shared" si="341"/>
        <v>927.53</v>
      </c>
      <c r="P4399" s="76">
        <v>0</v>
      </c>
      <c r="Q4399" s="66">
        <f t="shared" si="342"/>
        <v>0</v>
      </c>
      <c r="R4399" s="63">
        <v>0</v>
      </c>
      <c r="S4399" s="27">
        <v>0</v>
      </c>
      <c r="T4399" s="27">
        <v>927.53</v>
      </c>
      <c r="U4399" s="64">
        <f t="shared" si="343"/>
        <v>0</v>
      </c>
      <c r="V4399" s="65">
        <f t="shared" si="344"/>
        <v>927.53</v>
      </c>
    </row>
    <row r="4400" spans="1:22" x14ac:dyDescent="0.25">
      <c r="A4400" s="1" t="s">
        <v>3773</v>
      </c>
      <c r="B4400" t="s">
        <v>3691</v>
      </c>
      <c r="C4400" t="s">
        <v>2087</v>
      </c>
      <c r="D4400" t="s">
        <v>2088</v>
      </c>
      <c r="E4400" t="s">
        <v>3</v>
      </c>
      <c r="F4400">
        <f t="shared" si="340"/>
        <v>7</v>
      </c>
      <c r="G4400" t="s">
        <v>4326</v>
      </c>
      <c r="H4400" t="s">
        <v>3782</v>
      </c>
      <c r="I4400" t="s">
        <v>3783</v>
      </c>
      <c r="J4400" t="s">
        <v>4397</v>
      </c>
      <c r="K4400" s="46">
        <v>0.44919999999999999</v>
      </c>
      <c r="L4400" s="27">
        <v>0</v>
      </c>
      <c r="M4400" s="27">
        <v>300.83</v>
      </c>
      <c r="N4400" s="27">
        <v>0</v>
      </c>
      <c r="O4400" s="70">
        <f t="shared" si="341"/>
        <v>300.83</v>
      </c>
      <c r="P4400" s="76">
        <v>0</v>
      </c>
      <c r="Q4400" s="66">
        <f t="shared" si="342"/>
        <v>0</v>
      </c>
      <c r="R4400" s="63">
        <v>0</v>
      </c>
      <c r="S4400" s="27">
        <v>0</v>
      </c>
      <c r="T4400" s="27">
        <v>300.83</v>
      </c>
      <c r="U4400" s="64">
        <f t="shared" si="343"/>
        <v>0</v>
      </c>
      <c r="V4400" s="65">
        <f t="shared" si="344"/>
        <v>300.83</v>
      </c>
    </row>
    <row r="4401" spans="1:22" x14ac:dyDescent="0.25">
      <c r="A4401" s="1" t="s">
        <v>3773</v>
      </c>
      <c r="B4401" t="s">
        <v>3691</v>
      </c>
      <c r="C4401" t="s">
        <v>2089</v>
      </c>
      <c r="D4401" t="s">
        <v>584</v>
      </c>
      <c r="E4401" t="s">
        <v>3</v>
      </c>
      <c r="F4401">
        <f t="shared" si="340"/>
        <v>7</v>
      </c>
      <c r="G4401" t="s">
        <v>3778</v>
      </c>
      <c r="H4401" t="s">
        <v>3779</v>
      </c>
      <c r="I4401" t="s">
        <v>3780</v>
      </c>
      <c r="J4401" t="s">
        <v>4397</v>
      </c>
      <c r="K4401" s="46">
        <v>0.7742</v>
      </c>
      <c r="L4401" s="27">
        <v>0</v>
      </c>
      <c r="M4401" s="27">
        <v>99.48</v>
      </c>
      <c r="N4401" s="27">
        <v>0</v>
      </c>
      <c r="O4401" s="70">
        <f t="shared" si="341"/>
        <v>99.48</v>
      </c>
      <c r="P4401" s="76">
        <v>0</v>
      </c>
      <c r="Q4401" s="66">
        <f t="shared" si="342"/>
        <v>0</v>
      </c>
      <c r="R4401" s="63">
        <v>0</v>
      </c>
      <c r="S4401" s="27">
        <v>0</v>
      </c>
      <c r="T4401" s="27">
        <v>99.48</v>
      </c>
      <c r="U4401" s="64">
        <f t="shared" si="343"/>
        <v>0</v>
      </c>
      <c r="V4401" s="65">
        <f t="shared" si="344"/>
        <v>99.48</v>
      </c>
    </row>
    <row r="4402" spans="1:22" x14ac:dyDescent="0.25">
      <c r="A4402" s="1" t="s">
        <v>3773</v>
      </c>
      <c r="B4402" t="s">
        <v>3691</v>
      </c>
      <c r="C4402" t="s">
        <v>2089</v>
      </c>
      <c r="D4402" t="s">
        <v>584</v>
      </c>
      <c r="E4402" t="s">
        <v>3</v>
      </c>
      <c r="F4402">
        <f t="shared" si="340"/>
        <v>7</v>
      </c>
      <c r="G4402" t="s">
        <v>3902</v>
      </c>
      <c r="H4402" t="s">
        <v>3782</v>
      </c>
      <c r="I4402" t="s">
        <v>3783</v>
      </c>
      <c r="J4402" t="s">
        <v>4397</v>
      </c>
      <c r="K4402" s="46">
        <v>0.98680000000000001</v>
      </c>
      <c r="L4402" s="27">
        <v>0</v>
      </c>
      <c r="M4402" s="27">
        <v>126.8</v>
      </c>
      <c r="N4402" s="27">
        <v>0</v>
      </c>
      <c r="O4402" s="70">
        <f t="shared" si="341"/>
        <v>126.8</v>
      </c>
      <c r="P4402" s="76">
        <v>0</v>
      </c>
      <c r="Q4402" s="66">
        <f t="shared" si="342"/>
        <v>0</v>
      </c>
      <c r="R4402" s="63">
        <v>0</v>
      </c>
      <c r="S4402" s="27">
        <v>0</v>
      </c>
      <c r="T4402" s="27">
        <v>126.8</v>
      </c>
      <c r="U4402" s="64">
        <f t="shared" si="343"/>
        <v>0</v>
      </c>
      <c r="V4402" s="65">
        <f t="shared" si="344"/>
        <v>126.8</v>
      </c>
    </row>
    <row r="4403" spans="1:22" x14ac:dyDescent="0.25">
      <c r="A4403" s="1" t="s">
        <v>3773</v>
      </c>
      <c r="B4403" t="s">
        <v>3691</v>
      </c>
      <c r="C4403" t="s">
        <v>2089</v>
      </c>
      <c r="D4403" t="s">
        <v>584</v>
      </c>
      <c r="E4403" t="s">
        <v>3</v>
      </c>
      <c r="F4403">
        <f t="shared" si="340"/>
        <v>7</v>
      </c>
      <c r="G4403" t="s">
        <v>3787</v>
      </c>
      <c r="H4403" t="s">
        <v>3782</v>
      </c>
      <c r="I4403" t="s">
        <v>3785</v>
      </c>
      <c r="J4403" t="s">
        <v>4397</v>
      </c>
      <c r="K4403" s="46">
        <v>0.98770000000000002</v>
      </c>
      <c r="L4403" s="27">
        <v>0</v>
      </c>
      <c r="M4403" s="27">
        <v>126.91</v>
      </c>
      <c r="N4403" s="27">
        <v>0</v>
      </c>
      <c r="O4403" s="70">
        <f t="shared" si="341"/>
        <v>126.91</v>
      </c>
      <c r="P4403" s="76">
        <v>0</v>
      </c>
      <c r="Q4403" s="66">
        <f t="shared" si="342"/>
        <v>0</v>
      </c>
      <c r="R4403" s="63">
        <v>0</v>
      </c>
      <c r="S4403" s="27">
        <v>0</v>
      </c>
      <c r="T4403" s="27">
        <v>126.91</v>
      </c>
      <c r="U4403" s="64">
        <f t="shared" si="343"/>
        <v>0</v>
      </c>
      <c r="V4403" s="65">
        <f t="shared" si="344"/>
        <v>126.91</v>
      </c>
    </row>
    <row r="4404" spans="1:22" x14ac:dyDescent="0.25">
      <c r="A4404" s="1" t="s">
        <v>3773</v>
      </c>
      <c r="B4404" t="s">
        <v>3691</v>
      </c>
      <c r="C4404" t="s">
        <v>2089</v>
      </c>
      <c r="D4404" t="s">
        <v>584</v>
      </c>
      <c r="E4404" t="s">
        <v>3</v>
      </c>
      <c r="F4404">
        <f t="shared" si="340"/>
        <v>7</v>
      </c>
      <c r="G4404" t="s">
        <v>3869</v>
      </c>
      <c r="H4404" t="s">
        <v>3782</v>
      </c>
      <c r="I4404" t="s">
        <v>3785</v>
      </c>
      <c r="J4404" t="s">
        <v>4397</v>
      </c>
      <c r="K4404" s="46">
        <v>0.98770000000000002</v>
      </c>
      <c r="L4404" s="27">
        <v>0</v>
      </c>
      <c r="M4404" s="27">
        <v>126.91</v>
      </c>
      <c r="N4404" s="27">
        <v>0</v>
      </c>
      <c r="O4404" s="70">
        <f t="shared" si="341"/>
        <v>126.91</v>
      </c>
      <c r="P4404" s="76">
        <v>0</v>
      </c>
      <c r="Q4404" s="66">
        <f t="shared" si="342"/>
        <v>0</v>
      </c>
      <c r="R4404" s="63">
        <v>0</v>
      </c>
      <c r="S4404" s="27">
        <v>0</v>
      </c>
      <c r="T4404" s="27">
        <v>126.91</v>
      </c>
      <c r="U4404" s="64">
        <f t="shared" si="343"/>
        <v>0</v>
      </c>
      <c r="V4404" s="65">
        <f t="shared" si="344"/>
        <v>126.91</v>
      </c>
    </row>
    <row r="4405" spans="1:22" x14ac:dyDescent="0.25">
      <c r="A4405" s="1" t="s">
        <v>3773</v>
      </c>
      <c r="B4405" t="s">
        <v>3691</v>
      </c>
      <c r="C4405" t="s">
        <v>2090</v>
      </c>
      <c r="D4405" t="s">
        <v>651</v>
      </c>
      <c r="E4405" t="s">
        <v>3</v>
      </c>
      <c r="F4405">
        <f t="shared" si="340"/>
        <v>7</v>
      </c>
      <c r="G4405" t="s">
        <v>3778</v>
      </c>
      <c r="H4405" t="s">
        <v>3779</v>
      </c>
      <c r="I4405" t="s">
        <v>3780</v>
      </c>
      <c r="J4405" t="s">
        <v>4397</v>
      </c>
      <c r="K4405" s="46">
        <v>0.9859</v>
      </c>
      <c r="L4405" s="27">
        <v>0</v>
      </c>
      <c r="M4405" s="27">
        <v>1644.28</v>
      </c>
      <c r="N4405" s="27">
        <v>0</v>
      </c>
      <c r="O4405" s="70">
        <f t="shared" si="341"/>
        <v>1644.28</v>
      </c>
      <c r="P4405" s="76">
        <v>0</v>
      </c>
      <c r="Q4405" s="66">
        <f t="shared" si="342"/>
        <v>0</v>
      </c>
      <c r="R4405" s="63">
        <v>0</v>
      </c>
      <c r="S4405" s="27">
        <v>0</v>
      </c>
      <c r="T4405" s="27">
        <v>1644.28</v>
      </c>
      <c r="U4405" s="64">
        <f t="shared" si="343"/>
        <v>0</v>
      </c>
      <c r="V4405" s="65">
        <f t="shared" si="344"/>
        <v>1644.28</v>
      </c>
    </row>
    <row r="4406" spans="1:22" x14ac:dyDescent="0.25">
      <c r="A4406" s="1" t="s">
        <v>3773</v>
      </c>
      <c r="B4406" t="s">
        <v>3691</v>
      </c>
      <c r="C4406" t="s">
        <v>2090</v>
      </c>
      <c r="D4406" t="s">
        <v>651</v>
      </c>
      <c r="E4406" t="s">
        <v>3</v>
      </c>
      <c r="F4406">
        <f t="shared" si="340"/>
        <v>7</v>
      </c>
      <c r="G4406" t="s">
        <v>3967</v>
      </c>
      <c r="H4406" t="s">
        <v>3782</v>
      </c>
      <c r="I4406" t="s">
        <v>3780</v>
      </c>
      <c r="J4406" t="s">
        <v>4397</v>
      </c>
      <c r="K4406" s="46">
        <v>1.9843999999999999</v>
      </c>
      <c r="L4406" s="27">
        <v>0</v>
      </c>
      <c r="M4406" s="27">
        <v>3309.58</v>
      </c>
      <c r="N4406" s="27">
        <v>0</v>
      </c>
      <c r="O4406" s="70">
        <f t="shared" si="341"/>
        <v>3309.58</v>
      </c>
      <c r="P4406" s="76">
        <v>0</v>
      </c>
      <c r="Q4406" s="66">
        <f t="shared" si="342"/>
        <v>0</v>
      </c>
      <c r="R4406" s="63">
        <v>0</v>
      </c>
      <c r="S4406" s="27">
        <v>0</v>
      </c>
      <c r="T4406" s="27">
        <v>3309.58</v>
      </c>
      <c r="U4406" s="64">
        <f t="shared" si="343"/>
        <v>0</v>
      </c>
      <c r="V4406" s="65">
        <f t="shared" si="344"/>
        <v>3309.58</v>
      </c>
    </row>
    <row r="4407" spans="1:22" x14ac:dyDescent="0.25">
      <c r="A4407" s="1" t="s">
        <v>3773</v>
      </c>
      <c r="B4407" t="s">
        <v>3691</v>
      </c>
      <c r="C4407" t="s">
        <v>2091</v>
      </c>
      <c r="D4407" t="s">
        <v>2092</v>
      </c>
      <c r="E4407" t="s">
        <v>3</v>
      </c>
      <c r="F4407">
        <f t="shared" si="340"/>
        <v>7</v>
      </c>
      <c r="G4407" t="s">
        <v>3778</v>
      </c>
      <c r="H4407" t="s">
        <v>3779</v>
      </c>
      <c r="I4407" t="s">
        <v>3780</v>
      </c>
      <c r="J4407" t="s">
        <v>4397</v>
      </c>
      <c r="K4407" s="46">
        <v>0.60929999999999995</v>
      </c>
      <c r="L4407" s="27">
        <v>0</v>
      </c>
      <c r="M4407" s="27">
        <v>0</v>
      </c>
      <c r="N4407" s="27">
        <v>0</v>
      </c>
      <c r="O4407" s="70">
        <f t="shared" si="341"/>
        <v>0</v>
      </c>
      <c r="P4407" s="76">
        <v>0</v>
      </c>
      <c r="Q4407" s="66">
        <f t="shared" si="342"/>
        <v>0</v>
      </c>
      <c r="R4407" s="63">
        <v>0</v>
      </c>
      <c r="S4407" s="27">
        <v>0</v>
      </c>
      <c r="T4407" s="27">
        <v>0</v>
      </c>
      <c r="U4407" s="64">
        <f t="shared" si="343"/>
        <v>0</v>
      </c>
      <c r="V4407" s="65">
        <f t="shared" si="344"/>
        <v>0</v>
      </c>
    </row>
    <row r="4408" spans="1:22" x14ac:dyDescent="0.25">
      <c r="A4408" s="1" t="s">
        <v>3773</v>
      </c>
      <c r="B4408" t="s">
        <v>3691</v>
      </c>
      <c r="C4408" t="s">
        <v>2091</v>
      </c>
      <c r="D4408" t="s">
        <v>2092</v>
      </c>
      <c r="E4408" t="s">
        <v>3</v>
      </c>
      <c r="F4408">
        <f t="shared" si="340"/>
        <v>7</v>
      </c>
      <c r="G4408" t="s">
        <v>3902</v>
      </c>
      <c r="H4408" t="s">
        <v>3782</v>
      </c>
      <c r="I4408" t="s">
        <v>3783</v>
      </c>
      <c r="J4408" t="s">
        <v>4397</v>
      </c>
      <c r="K4408" s="46">
        <v>0.87390000000000001</v>
      </c>
      <c r="L4408" s="27">
        <v>0</v>
      </c>
      <c r="M4408" s="27">
        <v>0</v>
      </c>
      <c r="N4408" s="27">
        <v>0</v>
      </c>
      <c r="O4408" s="70">
        <f t="shared" si="341"/>
        <v>0</v>
      </c>
      <c r="P4408" s="76">
        <v>0</v>
      </c>
      <c r="Q4408" s="66">
        <f t="shared" si="342"/>
        <v>0</v>
      </c>
      <c r="R4408" s="63">
        <v>0</v>
      </c>
      <c r="S4408" s="27">
        <v>0</v>
      </c>
      <c r="T4408" s="27">
        <v>0</v>
      </c>
      <c r="U4408" s="64">
        <f t="shared" si="343"/>
        <v>0</v>
      </c>
      <c r="V4408" s="65">
        <f t="shared" si="344"/>
        <v>0</v>
      </c>
    </row>
    <row r="4409" spans="1:22" x14ac:dyDescent="0.25">
      <c r="A4409" s="1" t="s">
        <v>3773</v>
      </c>
      <c r="B4409" t="s">
        <v>3691</v>
      </c>
      <c r="C4409" t="s">
        <v>2091</v>
      </c>
      <c r="D4409" t="s">
        <v>2092</v>
      </c>
      <c r="E4409" t="s">
        <v>3</v>
      </c>
      <c r="F4409">
        <f t="shared" si="340"/>
        <v>7</v>
      </c>
      <c r="G4409" t="s">
        <v>3903</v>
      </c>
      <c r="H4409" t="s">
        <v>3782</v>
      </c>
      <c r="I4409" t="s">
        <v>3783</v>
      </c>
      <c r="J4409" t="s">
        <v>4397</v>
      </c>
      <c r="K4409" s="46">
        <v>0.437</v>
      </c>
      <c r="L4409" s="27">
        <v>0</v>
      </c>
      <c r="M4409" s="27">
        <v>0</v>
      </c>
      <c r="N4409" s="27">
        <v>0</v>
      </c>
      <c r="O4409" s="70">
        <f t="shared" si="341"/>
        <v>0</v>
      </c>
      <c r="P4409" s="76">
        <v>0</v>
      </c>
      <c r="Q4409" s="66">
        <f t="shared" si="342"/>
        <v>0</v>
      </c>
      <c r="R4409" s="63">
        <v>0</v>
      </c>
      <c r="S4409" s="27">
        <v>0</v>
      </c>
      <c r="T4409" s="27">
        <v>0</v>
      </c>
      <c r="U4409" s="64">
        <f t="shared" si="343"/>
        <v>0</v>
      </c>
      <c r="V4409" s="65">
        <f t="shared" si="344"/>
        <v>0</v>
      </c>
    </row>
    <row r="4410" spans="1:22" x14ac:dyDescent="0.25">
      <c r="A4410" s="1" t="s">
        <v>3773</v>
      </c>
      <c r="B4410" t="s">
        <v>3691</v>
      </c>
      <c r="C4410" t="s">
        <v>2091</v>
      </c>
      <c r="D4410" t="s">
        <v>2092</v>
      </c>
      <c r="E4410" t="s">
        <v>3</v>
      </c>
      <c r="F4410">
        <f t="shared" si="340"/>
        <v>7</v>
      </c>
      <c r="G4410" t="s">
        <v>4054</v>
      </c>
      <c r="H4410" t="s">
        <v>3782</v>
      </c>
      <c r="I4410" t="s">
        <v>3783</v>
      </c>
      <c r="J4410" t="s">
        <v>4397</v>
      </c>
      <c r="K4410" s="46">
        <v>0.65539999999999998</v>
      </c>
      <c r="L4410" s="27">
        <v>0</v>
      </c>
      <c r="M4410" s="27">
        <v>0</v>
      </c>
      <c r="N4410" s="27">
        <v>0</v>
      </c>
      <c r="O4410" s="70">
        <f t="shared" si="341"/>
        <v>0</v>
      </c>
      <c r="P4410" s="76">
        <v>0</v>
      </c>
      <c r="Q4410" s="66">
        <f t="shared" si="342"/>
        <v>0</v>
      </c>
      <c r="R4410" s="63">
        <v>0</v>
      </c>
      <c r="S4410" s="27">
        <v>0</v>
      </c>
      <c r="T4410" s="27">
        <v>0</v>
      </c>
      <c r="U4410" s="64">
        <f t="shared" si="343"/>
        <v>0</v>
      </c>
      <c r="V4410" s="65">
        <f t="shared" si="344"/>
        <v>0</v>
      </c>
    </row>
    <row r="4411" spans="1:22" x14ac:dyDescent="0.25">
      <c r="A4411" s="1" t="s">
        <v>3773</v>
      </c>
      <c r="B4411" t="s">
        <v>3691</v>
      </c>
      <c r="C4411" t="s">
        <v>2091</v>
      </c>
      <c r="D4411" t="s">
        <v>2092</v>
      </c>
      <c r="E4411" t="s">
        <v>3</v>
      </c>
      <c r="F4411">
        <f t="shared" si="340"/>
        <v>7</v>
      </c>
      <c r="G4411" t="s">
        <v>3796</v>
      </c>
      <c r="H4411" t="s">
        <v>3782</v>
      </c>
      <c r="I4411" t="s">
        <v>3783</v>
      </c>
      <c r="J4411" t="s">
        <v>4397</v>
      </c>
      <c r="K4411" s="46">
        <v>0.437</v>
      </c>
      <c r="L4411" s="27">
        <v>0</v>
      </c>
      <c r="M4411" s="27">
        <v>0</v>
      </c>
      <c r="N4411" s="27">
        <v>0</v>
      </c>
      <c r="O4411" s="70">
        <f t="shared" si="341"/>
        <v>0</v>
      </c>
      <c r="P4411" s="76">
        <v>0</v>
      </c>
      <c r="Q4411" s="66">
        <f t="shared" si="342"/>
        <v>0</v>
      </c>
      <c r="R4411" s="63">
        <v>0</v>
      </c>
      <c r="S4411" s="27">
        <v>0</v>
      </c>
      <c r="T4411" s="27">
        <v>0</v>
      </c>
      <c r="U4411" s="64">
        <f t="shared" si="343"/>
        <v>0</v>
      </c>
      <c r="V4411" s="65">
        <f t="shared" si="344"/>
        <v>0</v>
      </c>
    </row>
    <row r="4412" spans="1:22" x14ac:dyDescent="0.25">
      <c r="A4412" s="1" t="s">
        <v>3773</v>
      </c>
      <c r="B4412" t="s">
        <v>3691</v>
      </c>
      <c r="C4412" t="s">
        <v>2091</v>
      </c>
      <c r="D4412" t="s">
        <v>2092</v>
      </c>
      <c r="E4412" t="s">
        <v>3</v>
      </c>
      <c r="F4412">
        <f t="shared" si="340"/>
        <v>7</v>
      </c>
      <c r="G4412" t="s">
        <v>3940</v>
      </c>
      <c r="H4412" t="s">
        <v>3782</v>
      </c>
      <c r="I4412" t="s">
        <v>3783</v>
      </c>
      <c r="J4412" t="s">
        <v>4397</v>
      </c>
      <c r="K4412" s="46">
        <v>0.437</v>
      </c>
      <c r="L4412" s="27">
        <v>0</v>
      </c>
      <c r="M4412" s="27">
        <v>0</v>
      </c>
      <c r="N4412" s="27">
        <v>0</v>
      </c>
      <c r="O4412" s="70">
        <f t="shared" si="341"/>
        <v>0</v>
      </c>
      <c r="P4412" s="76">
        <v>0</v>
      </c>
      <c r="Q4412" s="66">
        <f t="shared" si="342"/>
        <v>0</v>
      </c>
      <c r="R4412" s="63">
        <v>0</v>
      </c>
      <c r="S4412" s="27">
        <v>0</v>
      </c>
      <c r="T4412" s="27">
        <v>0</v>
      </c>
      <c r="U4412" s="64">
        <f t="shared" si="343"/>
        <v>0</v>
      </c>
      <c r="V4412" s="65">
        <f t="shared" si="344"/>
        <v>0</v>
      </c>
    </row>
    <row r="4413" spans="1:22" x14ac:dyDescent="0.25">
      <c r="A4413" s="1" t="s">
        <v>3773</v>
      </c>
      <c r="B4413" t="s">
        <v>3691</v>
      </c>
      <c r="C4413" t="s">
        <v>2093</v>
      </c>
      <c r="D4413" t="s">
        <v>2094</v>
      </c>
      <c r="E4413" t="s">
        <v>3</v>
      </c>
      <c r="F4413">
        <f t="shared" si="340"/>
        <v>7</v>
      </c>
      <c r="G4413" t="s">
        <v>3778</v>
      </c>
      <c r="H4413" t="s">
        <v>3779</v>
      </c>
      <c r="I4413" t="s">
        <v>3780</v>
      </c>
      <c r="J4413" t="s">
        <v>4397</v>
      </c>
      <c r="K4413" s="46">
        <v>0.71009999999999995</v>
      </c>
      <c r="L4413" s="27">
        <v>0</v>
      </c>
      <c r="M4413" s="27">
        <v>59.58</v>
      </c>
      <c r="N4413" s="27">
        <v>0</v>
      </c>
      <c r="O4413" s="70">
        <f t="shared" si="341"/>
        <v>59.58</v>
      </c>
      <c r="P4413" s="76">
        <v>0</v>
      </c>
      <c r="Q4413" s="66">
        <f t="shared" si="342"/>
        <v>0</v>
      </c>
      <c r="R4413" s="63">
        <v>0</v>
      </c>
      <c r="S4413" s="27">
        <v>0</v>
      </c>
      <c r="T4413" s="27">
        <v>59.58</v>
      </c>
      <c r="U4413" s="64">
        <f t="shared" si="343"/>
        <v>0</v>
      </c>
      <c r="V4413" s="65">
        <f t="shared" si="344"/>
        <v>59.58</v>
      </c>
    </row>
    <row r="4414" spans="1:22" x14ac:dyDescent="0.25">
      <c r="A4414" s="1" t="s">
        <v>3773</v>
      </c>
      <c r="B4414" t="s">
        <v>3691</v>
      </c>
      <c r="C4414" t="s">
        <v>2093</v>
      </c>
      <c r="D4414" t="s">
        <v>2094</v>
      </c>
      <c r="E4414" t="s">
        <v>3</v>
      </c>
      <c r="F4414">
        <f t="shared" si="340"/>
        <v>7</v>
      </c>
      <c r="G4414" t="s">
        <v>3902</v>
      </c>
      <c r="H4414" t="s">
        <v>3782</v>
      </c>
      <c r="I4414" t="s">
        <v>3783</v>
      </c>
      <c r="J4414" t="s">
        <v>4397</v>
      </c>
      <c r="K4414" s="46">
        <v>1.5891999999999999</v>
      </c>
      <c r="L4414" s="27">
        <v>0</v>
      </c>
      <c r="M4414" s="27">
        <v>133.33000000000001</v>
      </c>
      <c r="N4414" s="27">
        <v>0</v>
      </c>
      <c r="O4414" s="70">
        <f t="shared" si="341"/>
        <v>133.33000000000001</v>
      </c>
      <c r="P4414" s="76">
        <v>0</v>
      </c>
      <c r="Q4414" s="66">
        <f t="shared" si="342"/>
        <v>0</v>
      </c>
      <c r="R4414" s="63">
        <v>0</v>
      </c>
      <c r="S4414" s="27">
        <v>0</v>
      </c>
      <c r="T4414" s="27">
        <v>133.33000000000001</v>
      </c>
      <c r="U4414" s="64">
        <f t="shared" si="343"/>
        <v>0</v>
      </c>
      <c r="V4414" s="65">
        <f t="shared" si="344"/>
        <v>133.33000000000001</v>
      </c>
    </row>
    <row r="4415" spans="1:22" x14ac:dyDescent="0.25">
      <c r="A4415" s="1" t="s">
        <v>3773</v>
      </c>
      <c r="B4415" t="s">
        <v>3691</v>
      </c>
      <c r="C4415" t="s">
        <v>2095</v>
      </c>
      <c r="D4415" t="s">
        <v>2096</v>
      </c>
      <c r="E4415" t="s">
        <v>3</v>
      </c>
      <c r="F4415">
        <f t="shared" si="340"/>
        <v>7</v>
      </c>
      <c r="G4415" t="s">
        <v>3778</v>
      </c>
      <c r="H4415" t="s">
        <v>3779</v>
      </c>
      <c r="I4415" t="s">
        <v>3780</v>
      </c>
      <c r="J4415" t="s">
        <v>4397</v>
      </c>
      <c r="K4415" s="46">
        <v>0.75990000000000002</v>
      </c>
      <c r="L4415" s="27">
        <v>289.36</v>
      </c>
      <c r="M4415" s="27">
        <v>3860.33</v>
      </c>
      <c r="N4415" s="27">
        <v>1108.5099999999998</v>
      </c>
      <c r="O4415" s="70">
        <f t="shared" si="341"/>
        <v>5258.1999999999989</v>
      </c>
      <c r="P4415" s="76">
        <v>1.4452643638758333</v>
      </c>
      <c r="Q4415" s="66">
        <f t="shared" si="342"/>
        <v>1602.09</v>
      </c>
      <c r="R4415" s="63">
        <v>1</v>
      </c>
      <c r="S4415" s="27">
        <v>0</v>
      </c>
      <c r="T4415" s="27">
        <v>5258.1999999999989</v>
      </c>
      <c r="U4415" s="64">
        <f t="shared" si="343"/>
        <v>1602.09</v>
      </c>
      <c r="V4415" s="65">
        <f t="shared" si="344"/>
        <v>6860.2899999999991</v>
      </c>
    </row>
    <row r="4416" spans="1:22" x14ac:dyDescent="0.25">
      <c r="A4416" s="1" t="s">
        <v>3773</v>
      </c>
      <c r="B4416" t="s">
        <v>3691</v>
      </c>
      <c r="C4416" t="s">
        <v>2097</v>
      </c>
      <c r="D4416" t="s">
        <v>2098</v>
      </c>
      <c r="E4416" t="s">
        <v>3</v>
      </c>
      <c r="F4416">
        <f t="shared" si="340"/>
        <v>7</v>
      </c>
      <c r="G4416" t="s">
        <v>3778</v>
      </c>
      <c r="H4416" t="s">
        <v>3779</v>
      </c>
      <c r="I4416" t="s">
        <v>3780</v>
      </c>
      <c r="J4416" t="s">
        <v>4397</v>
      </c>
      <c r="K4416" s="46">
        <v>0.81720000000000004</v>
      </c>
      <c r="L4416" s="27">
        <v>19.22</v>
      </c>
      <c r="M4416" s="27">
        <v>95.18</v>
      </c>
      <c r="N4416" s="27">
        <v>53.86</v>
      </c>
      <c r="O4416" s="70">
        <f t="shared" si="341"/>
        <v>168.26</v>
      </c>
      <c r="P4416" s="76">
        <v>1.4452861952861953</v>
      </c>
      <c r="Q4416" s="66">
        <f t="shared" si="342"/>
        <v>77.84</v>
      </c>
      <c r="R4416" s="63">
        <v>1</v>
      </c>
      <c r="S4416" s="27">
        <v>0</v>
      </c>
      <c r="T4416" s="27">
        <v>168.26000000000002</v>
      </c>
      <c r="U4416" s="64">
        <f t="shared" si="343"/>
        <v>77.84</v>
      </c>
      <c r="V4416" s="65">
        <f t="shared" si="344"/>
        <v>246.10000000000002</v>
      </c>
    </row>
    <row r="4417" spans="1:22" x14ac:dyDescent="0.25">
      <c r="A4417" s="1" t="s">
        <v>3773</v>
      </c>
      <c r="B4417" t="s">
        <v>3691</v>
      </c>
      <c r="C4417" t="s">
        <v>2097</v>
      </c>
      <c r="D4417" t="s">
        <v>2098</v>
      </c>
      <c r="E4417" t="s">
        <v>3</v>
      </c>
      <c r="F4417">
        <f t="shared" si="340"/>
        <v>7</v>
      </c>
      <c r="G4417" t="s">
        <v>3787</v>
      </c>
      <c r="H4417" t="s">
        <v>3782</v>
      </c>
      <c r="I4417" t="s">
        <v>3785</v>
      </c>
      <c r="J4417" t="s">
        <v>4397</v>
      </c>
      <c r="K4417" s="46">
        <v>0.9919</v>
      </c>
      <c r="L4417" s="27">
        <v>0</v>
      </c>
      <c r="M4417" s="27">
        <v>115.53</v>
      </c>
      <c r="N4417" s="27">
        <v>88.7</v>
      </c>
      <c r="O4417" s="70">
        <f t="shared" si="341"/>
        <v>204.23000000000002</v>
      </c>
      <c r="P4417" s="76">
        <v>1.4452861952861953</v>
      </c>
      <c r="Q4417" s="66">
        <f t="shared" si="342"/>
        <v>128.19999999999999</v>
      </c>
      <c r="R4417" s="63">
        <v>1</v>
      </c>
      <c r="S4417" s="27">
        <v>0</v>
      </c>
      <c r="T4417" s="27">
        <v>204.23000000000002</v>
      </c>
      <c r="U4417" s="64">
        <f t="shared" si="343"/>
        <v>128.19999999999999</v>
      </c>
      <c r="V4417" s="65">
        <f t="shared" si="344"/>
        <v>332.43</v>
      </c>
    </row>
    <row r="4418" spans="1:22" x14ac:dyDescent="0.25">
      <c r="A4418" s="1" t="s">
        <v>3773</v>
      </c>
      <c r="B4418" t="s">
        <v>3691</v>
      </c>
      <c r="C4418" t="s">
        <v>2099</v>
      </c>
      <c r="D4418" t="s">
        <v>2100</v>
      </c>
      <c r="E4418" t="s">
        <v>3</v>
      </c>
      <c r="F4418">
        <f t="shared" ref="F4418:F4481" si="345">LEN(C4418)</f>
        <v>7</v>
      </c>
      <c r="G4418" t="s">
        <v>3778</v>
      </c>
      <c r="H4418" t="s">
        <v>3779</v>
      </c>
      <c r="I4418" t="s">
        <v>3780</v>
      </c>
      <c r="J4418" t="s">
        <v>4397</v>
      </c>
      <c r="K4418" s="46">
        <v>0.85070000000000001</v>
      </c>
      <c r="L4418" s="27">
        <v>0</v>
      </c>
      <c r="M4418" s="27">
        <v>0</v>
      </c>
      <c r="N4418" s="27">
        <v>0</v>
      </c>
      <c r="O4418" s="70">
        <f t="shared" ref="O4418:O4481" si="346">SUM(L4418:N4418)</f>
        <v>0</v>
      </c>
      <c r="P4418" s="76">
        <v>0</v>
      </c>
      <c r="Q4418" s="66">
        <f t="shared" ref="Q4418:Q4481" si="347">ROUND(P4418*N4418,2)</f>
        <v>0</v>
      </c>
      <c r="R4418" s="63">
        <v>0</v>
      </c>
      <c r="S4418" s="27">
        <v>0</v>
      </c>
      <c r="T4418" s="27">
        <v>0</v>
      </c>
      <c r="U4418" s="64">
        <f t="shared" ref="U4418:U4481" si="348">ROUND(SUM(L4418,M4418,N4418,Q4418,-S4418,-T4418), 2)</f>
        <v>0</v>
      </c>
      <c r="V4418" s="65">
        <f t="shared" ref="V4418:V4481" si="349">SUM(S4418,T4418,U4418)</f>
        <v>0</v>
      </c>
    </row>
    <row r="4419" spans="1:22" x14ac:dyDescent="0.25">
      <c r="A4419" s="1" t="s">
        <v>3773</v>
      </c>
      <c r="B4419" t="s">
        <v>3691</v>
      </c>
      <c r="C4419" t="s">
        <v>2099</v>
      </c>
      <c r="D4419" t="s">
        <v>2100</v>
      </c>
      <c r="E4419" t="s">
        <v>3</v>
      </c>
      <c r="F4419">
        <f t="shared" si="345"/>
        <v>7</v>
      </c>
      <c r="G4419" t="s">
        <v>4093</v>
      </c>
      <c r="H4419" t="s">
        <v>3782</v>
      </c>
      <c r="I4419" t="s">
        <v>3783</v>
      </c>
      <c r="J4419" t="s">
        <v>4397</v>
      </c>
      <c r="K4419" s="46">
        <v>0.51029999999999998</v>
      </c>
      <c r="L4419" s="27">
        <v>0</v>
      </c>
      <c r="M4419" s="27">
        <v>0</v>
      </c>
      <c r="N4419" s="27">
        <v>0</v>
      </c>
      <c r="O4419" s="70">
        <f t="shared" si="346"/>
        <v>0</v>
      </c>
      <c r="P4419" s="76">
        <v>0</v>
      </c>
      <c r="Q4419" s="66">
        <f t="shared" si="347"/>
        <v>0</v>
      </c>
      <c r="R4419" s="63">
        <v>0</v>
      </c>
      <c r="S4419" s="27">
        <v>0</v>
      </c>
      <c r="T4419" s="27">
        <v>0</v>
      </c>
      <c r="U4419" s="64">
        <f t="shared" si="348"/>
        <v>0</v>
      </c>
      <c r="V4419" s="65">
        <f t="shared" si="349"/>
        <v>0</v>
      </c>
    </row>
    <row r="4420" spans="1:22" x14ac:dyDescent="0.25">
      <c r="A4420" s="1" t="s">
        <v>3773</v>
      </c>
      <c r="B4420" t="s">
        <v>3691</v>
      </c>
      <c r="C4420" t="s">
        <v>2099</v>
      </c>
      <c r="D4420" t="s">
        <v>2100</v>
      </c>
      <c r="E4420" t="s">
        <v>3</v>
      </c>
      <c r="F4420">
        <f t="shared" si="345"/>
        <v>7</v>
      </c>
      <c r="G4420" t="s">
        <v>4094</v>
      </c>
      <c r="H4420" t="s">
        <v>3782</v>
      </c>
      <c r="I4420" t="s">
        <v>3783</v>
      </c>
      <c r="J4420" t="s">
        <v>4397</v>
      </c>
      <c r="K4420" s="46">
        <v>0.51029999999999998</v>
      </c>
      <c r="L4420" s="27">
        <v>0</v>
      </c>
      <c r="M4420" s="27">
        <v>0</v>
      </c>
      <c r="N4420" s="27">
        <v>0</v>
      </c>
      <c r="O4420" s="70">
        <f t="shared" si="346"/>
        <v>0</v>
      </c>
      <c r="P4420" s="76">
        <v>0</v>
      </c>
      <c r="Q4420" s="66">
        <f t="shared" si="347"/>
        <v>0</v>
      </c>
      <c r="R4420" s="63">
        <v>0</v>
      </c>
      <c r="S4420" s="27">
        <v>0</v>
      </c>
      <c r="T4420" s="27">
        <v>0</v>
      </c>
      <c r="U4420" s="64">
        <f t="shared" si="348"/>
        <v>0</v>
      </c>
      <c r="V4420" s="65">
        <f t="shared" si="349"/>
        <v>0</v>
      </c>
    </row>
    <row r="4421" spans="1:22" x14ac:dyDescent="0.25">
      <c r="A4421" s="1" t="s">
        <v>3773</v>
      </c>
      <c r="B4421" t="s">
        <v>3691</v>
      </c>
      <c r="C4421" t="s">
        <v>2099</v>
      </c>
      <c r="D4421" t="s">
        <v>2100</v>
      </c>
      <c r="E4421" t="s">
        <v>3</v>
      </c>
      <c r="F4421">
        <f t="shared" si="345"/>
        <v>7</v>
      </c>
      <c r="G4421" t="s">
        <v>3909</v>
      </c>
      <c r="H4421" t="s">
        <v>3782</v>
      </c>
      <c r="I4421" t="s">
        <v>3783</v>
      </c>
      <c r="J4421" t="s">
        <v>4397</v>
      </c>
      <c r="K4421" s="46">
        <v>0.49530000000000002</v>
      </c>
      <c r="L4421" s="27">
        <v>0</v>
      </c>
      <c r="M4421" s="27">
        <v>0</v>
      </c>
      <c r="N4421" s="27">
        <v>0</v>
      </c>
      <c r="O4421" s="70">
        <f t="shared" si="346"/>
        <v>0</v>
      </c>
      <c r="P4421" s="76">
        <v>0</v>
      </c>
      <c r="Q4421" s="66">
        <f t="shared" si="347"/>
        <v>0</v>
      </c>
      <c r="R4421" s="63">
        <v>0</v>
      </c>
      <c r="S4421" s="27">
        <v>0</v>
      </c>
      <c r="T4421" s="27">
        <v>0</v>
      </c>
      <c r="U4421" s="64">
        <f t="shared" si="348"/>
        <v>0</v>
      </c>
      <c r="V4421" s="65">
        <f t="shared" si="349"/>
        <v>0</v>
      </c>
    </row>
    <row r="4422" spans="1:22" x14ac:dyDescent="0.25">
      <c r="A4422" s="1" t="s">
        <v>3773</v>
      </c>
      <c r="B4422" t="s">
        <v>3691</v>
      </c>
      <c r="C4422" t="s">
        <v>2101</v>
      </c>
      <c r="D4422" t="s">
        <v>2102</v>
      </c>
      <c r="E4422" t="s">
        <v>3</v>
      </c>
      <c r="F4422">
        <f t="shared" si="345"/>
        <v>7</v>
      </c>
      <c r="G4422" t="s">
        <v>3778</v>
      </c>
      <c r="H4422" t="s">
        <v>3779</v>
      </c>
      <c r="I4422" t="s">
        <v>3780</v>
      </c>
      <c r="J4422" t="s">
        <v>4397</v>
      </c>
      <c r="K4422" s="46">
        <v>2</v>
      </c>
      <c r="L4422" s="27">
        <v>1142.53</v>
      </c>
      <c r="M4422" s="27">
        <v>0</v>
      </c>
      <c r="N4422" s="27">
        <v>4487.0700000000006</v>
      </c>
      <c r="O4422" s="70">
        <f t="shared" si="346"/>
        <v>5629.6</v>
      </c>
      <c r="P4422" s="76">
        <v>1.4452626878938886</v>
      </c>
      <c r="Q4422" s="66">
        <f t="shared" si="347"/>
        <v>6484.99</v>
      </c>
      <c r="R4422" s="63">
        <v>1</v>
      </c>
      <c r="S4422" s="27">
        <v>0</v>
      </c>
      <c r="T4422" s="27">
        <v>5629.6</v>
      </c>
      <c r="U4422" s="64">
        <f t="shared" si="348"/>
        <v>6484.99</v>
      </c>
      <c r="V4422" s="65">
        <f t="shared" si="349"/>
        <v>12114.59</v>
      </c>
    </row>
    <row r="4423" spans="1:22" x14ac:dyDescent="0.25">
      <c r="A4423" s="1" t="s">
        <v>3773</v>
      </c>
      <c r="B4423" t="s">
        <v>3691</v>
      </c>
      <c r="C4423" t="s">
        <v>2101</v>
      </c>
      <c r="D4423" t="s">
        <v>2102</v>
      </c>
      <c r="E4423" t="s">
        <v>3</v>
      </c>
      <c r="F4423">
        <f t="shared" si="345"/>
        <v>7</v>
      </c>
      <c r="G4423" t="s">
        <v>4098</v>
      </c>
      <c r="H4423" t="s">
        <v>3782</v>
      </c>
      <c r="I4423" t="s">
        <v>3785</v>
      </c>
      <c r="J4423" t="s">
        <v>4397</v>
      </c>
      <c r="K4423" s="46">
        <v>0.875</v>
      </c>
      <c r="L4423" s="27">
        <v>0</v>
      </c>
      <c r="M4423" s="27">
        <v>0</v>
      </c>
      <c r="N4423" s="27">
        <v>2462.9499999999998</v>
      </c>
      <c r="O4423" s="70">
        <f t="shared" si="346"/>
        <v>2462.9499999999998</v>
      </c>
      <c r="P4423" s="76">
        <v>1.4452626878938886</v>
      </c>
      <c r="Q4423" s="66">
        <f t="shared" si="347"/>
        <v>3559.61</v>
      </c>
      <c r="R4423" s="63">
        <v>1</v>
      </c>
      <c r="S4423" s="27">
        <v>0</v>
      </c>
      <c r="T4423" s="27">
        <v>2462.9499999999998</v>
      </c>
      <c r="U4423" s="64">
        <f t="shared" si="348"/>
        <v>3559.61</v>
      </c>
      <c r="V4423" s="65">
        <f t="shared" si="349"/>
        <v>6022.5599999999995</v>
      </c>
    </row>
    <row r="4424" spans="1:22" x14ac:dyDescent="0.25">
      <c r="A4424" s="1" t="s">
        <v>3773</v>
      </c>
      <c r="B4424" t="s">
        <v>3691</v>
      </c>
      <c r="C4424" t="s">
        <v>2101</v>
      </c>
      <c r="D4424" t="s">
        <v>2102</v>
      </c>
      <c r="E4424" t="s">
        <v>3</v>
      </c>
      <c r="F4424">
        <f t="shared" si="345"/>
        <v>7</v>
      </c>
      <c r="G4424" t="s">
        <v>3902</v>
      </c>
      <c r="H4424" t="s">
        <v>3782</v>
      </c>
      <c r="I4424" t="s">
        <v>3783</v>
      </c>
      <c r="J4424" t="s">
        <v>4397</v>
      </c>
      <c r="K4424" s="46">
        <v>1.5</v>
      </c>
      <c r="L4424" s="27">
        <v>4222.2</v>
      </c>
      <c r="M4424" s="27">
        <v>0</v>
      </c>
      <c r="N4424" s="27">
        <v>0</v>
      </c>
      <c r="O4424" s="70">
        <f t="shared" si="346"/>
        <v>4222.2</v>
      </c>
      <c r="P4424" s="76">
        <v>0</v>
      </c>
      <c r="Q4424" s="66">
        <f t="shared" si="347"/>
        <v>0</v>
      </c>
      <c r="R4424" s="63">
        <v>1</v>
      </c>
      <c r="S4424" s="27">
        <v>0</v>
      </c>
      <c r="T4424" s="27">
        <v>4222.2</v>
      </c>
      <c r="U4424" s="64">
        <f t="shared" si="348"/>
        <v>0</v>
      </c>
      <c r="V4424" s="65">
        <f t="shared" si="349"/>
        <v>4222.2</v>
      </c>
    </row>
    <row r="4425" spans="1:22" x14ac:dyDescent="0.25">
      <c r="A4425" s="1" t="s">
        <v>3773</v>
      </c>
      <c r="B4425" t="s">
        <v>3691</v>
      </c>
      <c r="C4425" t="s">
        <v>2101</v>
      </c>
      <c r="D4425" t="s">
        <v>2102</v>
      </c>
      <c r="E4425" t="s">
        <v>3</v>
      </c>
      <c r="F4425">
        <f t="shared" si="345"/>
        <v>7</v>
      </c>
      <c r="G4425" t="s">
        <v>3787</v>
      </c>
      <c r="H4425" t="s">
        <v>3782</v>
      </c>
      <c r="I4425" t="s">
        <v>3785</v>
      </c>
      <c r="J4425" t="s">
        <v>4397</v>
      </c>
      <c r="K4425" s="46">
        <v>1</v>
      </c>
      <c r="L4425" s="27">
        <v>0</v>
      </c>
      <c r="M4425" s="27">
        <v>0</v>
      </c>
      <c r="N4425" s="27">
        <v>2814.7999999999997</v>
      </c>
      <c r="O4425" s="70">
        <f t="shared" si="346"/>
        <v>2814.7999999999997</v>
      </c>
      <c r="P4425" s="76">
        <v>1.4452626878938886</v>
      </c>
      <c r="Q4425" s="66">
        <f t="shared" si="347"/>
        <v>4068.13</v>
      </c>
      <c r="R4425" s="63">
        <v>1</v>
      </c>
      <c r="S4425" s="27">
        <v>0</v>
      </c>
      <c r="T4425" s="27">
        <v>2814.8</v>
      </c>
      <c r="U4425" s="64">
        <f t="shared" si="348"/>
        <v>4068.13</v>
      </c>
      <c r="V4425" s="65">
        <f t="shared" si="349"/>
        <v>6882.93</v>
      </c>
    </row>
    <row r="4426" spans="1:22" x14ac:dyDescent="0.25">
      <c r="A4426" s="1" t="s">
        <v>3773</v>
      </c>
      <c r="B4426" t="s">
        <v>3691</v>
      </c>
      <c r="C4426" t="s">
        <v>2103</v>
      </c>
      <c r="D4426" t="s">
        <v>690</v>
      </c>
      <c r="E4426" t="s">
        <v>3</v>
      </c>
      <c r="F4426">
        <f t="shared" si="345"/>
        <v>7</v>
      </c>
      <c r="G4426" t="s">
        <v>3778</v>
      </c>
      <c r="H4426" t="s">
        <v>3779</v>
      </c>
      <c r="I4426" t="s">
        <v>3780</v>
      </c>
      <c r="J4426" t="s">
        <v>4397</v>
      </c>
      <c r="K4426" s="46">
        <v>0.70779999999999998</v>
      </c>
      <c r="L4426" s="27">
        <v>0</v>
      </c>
      <c r="M4426" s="27">
        <v>0</v>
      </c>
      <c r="N4426" s="27">
        <v>0</v>
      </c>
      <c r="O4426" s="70">
        <f t="shared" si="346"/>
        <v>0</v>
      </c>
      <c r="P4426" s="76">
        <v>0</v>
      </c>
      <c r="Q4426" s="66">
        <f t="shared" si="347"/>
        <v>0</v>
      </c>
      <c r="R4426" s="63">
        <v>0</v>
      </c>
      <c r="S4426" s="27">
        <v>0</v>
      </c>
      <c r="T4426" s="27">
        <v>0</v>
      </c>
      <c r="U4426" s="64">
        <f t="shared" si="348"/>
        <v>0</v>
      </c>
      <c r="V4426" s="65">
        <f t="shared" si="349"/>
        <v>0</v>
      </c>
    </row>
    <row r="4427" spans="1:22" x14ac:dyDescent="0.25">
      <c r="A4427" s="1" t="s">
        <v>3773</v>
      </c>
      <c r="B4427" t="s">
        <v>3691</v>
      </c>
      <c r="C4427" t="s">
        <v>2104</v>
      </c>
      <c r="D4427" t="s">
        <v>3691</v>
      </c>
      <c r="E4427" t="s">
        <v>3</v>
      </c>
      <c r="F4427">
        <f t="shared" si="345"/>
        <v>7</v>
      </c>
      <c r="G4427" t="s">
        <v>3778</v>
      </c>
      <c r="H4427" t="s">
        <v>3779</v>
      </c>
      <c r="I4427" t="s">
        <v>3780</v>
      </c>
      <c r="J4427" t="s">
        <v>4397</v>
      </c>
      <c r="K4427" s="46">
        <v>0.72699999999999998</v>
      </c>
      <c r="L4427" s="27">
        <v>169.6</v>
      </c>
      <c r="M4427" s="27">
        <v>381.8</v>
      </c>
      <c r="N4427" s="27">
        <v>720.61000000000013</v>
      </c>
      <c r="O4427" s="70">
        <f t="shared" si="346"/>
        <v>1272.0100000000002</v>
      </c>
      <c r="P4427" s="76">
        <v>1.4452616533214915</v>
      </c>
      <c r="Q4427" s="66">
        <f t="shared" si="347"/>
        <v>1041.47</v>
      </c>
      <c r="R4427" s="63">
        <v>1</v>
      </c>
      <c r="S4427" s="27">
        <v>0</v>
      </c>
      <c r="T4427" s="27">
        <v>1272.01</v>
      </c>
      <c r="U4427" s="64">
        <f t="shared" si="348"/>
        <v>1041.47</v>
      </c>
      <c r="V4427" s="65">
        <f t="shared" si="349"/>
        <v>2313.48</v>
      </c>
    </row>
    <row r="4428" spans="1:22" x14ac:dyDescent="0.25">
      <c r="A4428" s="1" t="s">
        <v>3773</v>
      </c>
      <c r="B4428" t="s">
        <v>3691</v>
      </c>
      <c r="C4428" t="s">
        <v>2105</v>
      </c>
      <c r="D4428" t="s">
        <v>2106</v>
      </c>
      <c r="E4428" t="s">
        <v>3</v>
      </c>
      <c r="F4428">
        <f t="shared" si="345"/>
        <v>7</v>
      </c>
      <c r="G4428" t="s">
        <v>3778</v>
      </c>
      <c r="H4428" t="s">
        <v>3779</v>
      </c>
      <c r="I4428" t="s">
        <v>3780</v>
      </c>
      <c r="J4428" t="s">
        <v>4397</v>
      </c>
      <c r="K4428" s="46">
        <v>0.68130000000000002</v>
      </c>
      <c r="L4428" s="27">
        <v>0</v>
      </c>
      <c r="M4428" s="27">
        <v>170.33</v>
      </c>
      <c r="N4428" s="27">
        <v>0</v>
      </c>
      <c r="O4428" s="70">
        <f t="shared" si="346"/>
        <v>170.33</v>
      </c>
      <c r="P4428" s="76">
        <v>0</v>
      </c>
      <c r="Q4428" s="66">
        <f t="shared" si="347"/>
        <v>0</v>
      </c>
      <c r="R4428" s="63">
        <v>0</v>
      </c>
      <c r="S4428" s="27">
        <v>0</v>
      </c>
      <c r="T4428" s="27">
        <v>170.33</v>
      </c>
      <c r="U4428" s="64">
        <f t="shared" si="348"/>
        <v>0</v>
      </c>
      <c r="V4428" s="65">
        <f t="shared" si="349"/>
        <v>170.33</v>
      </c>
    </row>
    <row r="4429" spans="1:22" x14ac:dyDescent="0.25">
      <c r="A4429" s="1" t="s">
        <v>3773</v>
      </c>
      <c r="B4429" t="s">
        <v>3691</v>
      </c>
      <c r="C4429" t="s">
        <v>2105</v>
      </c>
      <c r="D4429" t="s">
        <v>2106</v>
      </c>
      <c r="E4429" t="s">
        <v>3</v>
      </c>
      <c r="F4429">
        <f t="shared" si="345"/>
        <v>7</v>
      </c>
      <c r="G4429" t="s">
        <v>3902</v>
      </c>
      <c r="H4429" t="s">
        <v>3782</v>
      </c>
      <c r="I4429" t="s">
        <v>3783</v>
      </c>
      <c r="J4429" t="s">
        <v>4397</v>
      </c>
      <c r="K4429" s="46">
        <v>0.58050000000000002</v>
      </c>
      <c r="L4429" s="27">
        <v>0</v>
      </c>
      <c r="M4429" s="27">
        <v>145.13</v>
      </c>
      <c r="N4429" s="27">
        <v>0</v>
      </c>
      <c r="O4429" s="70">
        <f t="shared" si="346"/>
        <v>145.13</v>
      </c>
      <c r="P4429" s="76">
        <v>0</v>
      </c>
      <c r="Q4429" s="66">
        <f t="shared" si="347"/>
        <v>0</v>
      </c>
      <c r="R4429" s="63">
        <v>0</v>
      </c>
      <c r="S4429" s="27">
        <v>0</v>
      </c>
      <c r="T4429" s="27">
        <v>145.13</v>
      </c>
      <c r="U4429" s="64">
        <f t="shared" si="348"/>
        <v>0</v>
      </c>
      <c r="V4429" s="65">
        <f t="shared" si="349"/>
        <v>145.13</v>
      </c>
    </row>
    <row r="4430" spans="1:22" x14ac:dyDescent="0.25">
      <c r="A4430" s="1" t="s">
        <v>3773</v>
      </c>
      <c r="B4430" t="s">
        <v>3691</v>
      </c>
      <c r="C4430" t="s">
        <v>2684</v>
      </c>
      <c r="D4430" t="s">
        <v>2685</v>
      </c>
      <c r="E4430" t="s">
        <v>1</v>
      </c>
      <c r="F4430">
        <f t="shared" si="345"/>
        <v>7</v>
      </c>
      <c r="G4430" t="s">
        <v>3778</v>
      </c>
      <c r="H4430" t="s">
        <v>3779</v>
      </c>
      <c r="I4430" t="s">
        <v>3780</v>
      </c>
      <c r="J4430" t="s">
        <v>4396</v>
      </c>
      <c r="K4430" s="46">
        <v>12.377700000000001</v>
      </c>
      <c r="L4430" s="27">
        <v>0</v>
      </c>
      <c r="M4430" s="27">
        <v>7320.17</v>
      </c>
      <c r="N4430" s="27">
        <v>0</v>
      </c>
      <c r="O4430" s="70">
        <f t="shared" si="346"/>
        <v>7320.17</v>
      </c>
      <c r="P4430" s="76">
        <v>0</v>
      </c>
      <c r="Q4430" s="66">
        <f t="shared" si="347"/>
        <v>0</v>
      </c>
      <c r="R4430" s="63">
        <v>0</v>
      </c>
      <c r="S4430" s="27">
        <v>7320.17</v>
      </c>
      <c r="T4430" s="27">
        <v>0</v>
      </c>
      <c r="U4430" s="64">
        <f t="shared" si="348"/>
        <v>0</v>
      </c>
      <c r="V4430" s="65">
        <f t="shared" si="349"/>
        <v>7320.17</v>
      </c>
    </row>
    <row r="4431" spans="1:22" x14ac:dyDescent="0.25">
      <c r="A4431" s="1" t="s">
        <v>3773</v>
      </c>
      <c r="B4431" t="s">
        <v>3691</v>
      </c>
      <c r="C4431" t="s">
        <v>2684</v>
      </c>
      <c r="D4431" t="s">
        <v>2685</v>
      </c>
      <c r="E4431" t="s">
        <v>1</v>
      </c>
      <c r="F4431">
        <f t="shared" si="345"/>
        <v>7</v>
      </c>
      <c r="G4431" t="s">
        <v>4085</v>
      </c>
      <c r="H4431" t="s">
        <v>3798</v>
      </c>
      <c r="I4431" t="s">
        <v>3785</v>
      </c>
      <c r="J4431" t="s">
        <v>4396</v>
      </c>
      <c r="K4431" s="46">
        <v>1.2</v>
      </c>
      <c r="L4431" s="27">
        <v>0</v>
      </c>
      <c r="M4431" s="27">
        <v>709.68</v>
      </c>
      <c r="N4431" s="27">
        <v>0</v>
      </c>
      <c r="O4431" s="70">
        <f t="shared" si="346"/>
        <v>709.68</v>
      </c>
      <c r="P4431" s="76">
        <v>0</v>
      </c>
      <c r="Q4431" s="66">
        <f t="shared" si="347"/>
        <v>0</v>
      </c>
      <c r="R4431" s="63">
        <v>0</v>
      </c>
      <c r="S4431" s="27">
        <v>709.68</v>
      </c>
      <c r="T4431" s="27">
        <v>0</v>
      </c>
      <c r="U4431" s="64">
        <f t="shared" si="348"/>
        <v>0</v>
      </c>
      <c r="V4431" s="65">
        <f t="shared" si="349"/>
        <v>709.68</v>
      </c>
    </row>
    <row r="4432" spans="1:22" x14ac:dyDescent="0.25">
      <c r="A4432" s="1" t="s">
        <v>3773</v>
      </c>
      <c r="B4432" t="s">
        <v>3691</v>
      </c>
      <c r="C4432" t="s">
        <v>2686</v>
      </c>
      <c r="D4432" t="s">
        <v>2687</v>
      </c>
      <c r="E4432" t="s">
        <v>1</v>
      </c>
      <c r="F4432">
        <f t="shared" si="345"/>
        <v>7</v>
      </c>
      <c r="G4432" t="s">
        <v>3778</v>
      </c>
      <c r="H4432" t="s">
        <v>3779</v>
      </c>
      <c r="I4432" t="s">
        <v>3780</v>
      </c>
      <c r="J4432" t="s">
        <v>4396</v>
      </c>
      <c r="K4432" s="46">
        <v>16.784600000000001</v>
      </c>
      <c r="L4432" s="27">
        <v>13283.43</v>
      </c>
      <c r="M4432" s="27">
        <v>31901.65</v>
      </c>
      <c r="N4432" s="27">
        <v>14228.21</v>
      </c>
      <c r="O4432" s="70">
        <f t="shared" si="346"/>
        <v>59413.29</v>
      </c>
      <c r="P4432" s="76">
        <v>1.4452626156066013</v>
      </c>
      <c r="Q4432" s="66">
        <f t="shared" si="347"/>
        <v>20563.5</v>
      </c>
      <c r="R4432" s="63">
        <v>1</v>
      </c>
      <c r="S4432" s="27">
        <v>59413.29</v>
      </c>
      <c r="T4432" s="27">
        <v>0</v>
      </c>
      <c r="U4432" s="64">
        <f t="shared" si="348"/>
        <v>20563.5</v>
      </c>
      <c r="V4432" s="65">
        <f t="shared" si="349"/>
        <v>79976.790000000008</v>
      </c>
    </row>
    <row r="4433" spans="1:22" x14ac:dyDescent="0.25">
      <c r="A4433" s="1" t="s">
        <v>3773</v>
      </c>
      <c r="B4433" t="s">
        <v>3691</v>
      </c>
      <c r="C4433" t="s">
        <v>2688</v>
      </c>
      <c r="D4433" t="s">
        <v>2689</v>
      </c>
      <c r="E4433" t="s">
        <v>1</v>
      </c>
      <c r="F4433">
        <f t="shared" si="345"/>
        <v>7</v>
      </c>
      <c r="G4433" t="s">
        <v>3778</v>
      </c>
      <c r="H4433" t="s">
        <v>3779</v>
      </c>
      <c r="I4433" t="s">
        <v>3780</v>
      </c>
      <c r="J4433" t="s">
        <v>4396</v>
      </c>
      <c r="K4433" s="46">
        <v>16.11</v>
      </c>
      <c r="L4433" s="27">
        <v>256669</v>
      </c>
      <c r="M4433" s="27">
        <v>0</v>
      </c>
      <c r="N4433" s="27">
        <v>244846.41</v>
      </c>
      <c r="O4433" s="70">
        <f t="shared" si="346"/>
        <v>501515.41000000003</v>
      </c>
      <c r="P4433" s="76">
        <v>1.4452627669729772</v>
      </c>
      <c r="Q4433" s="66">
        <f t="shared" si="347"/>
        <v>353867.4</v>
      </c>
      <c r="R4433" s="63">
        <v>1</v>
      </c>
      <c r="S4433" s="27">
        <v>501515.41</v>
      </c>
      <c r="T4433" s="27">
        <v>0</v>
      </c>
      <c r="U4433" s="64">
        <f t="shared" si="348"/>
        <v>353867.4</v>
      </c>
      <c r="V4433" s="65">
        <f t="shared" si="349"/>
        <v>855382.81</v>
      </c>
    </row>
    <row r="4434" spans="1:22" x14ac:dyDescent="0.25">
      <c r="A4434" s="1" t="s">
        <v>3773</v>
      </c>
      <c r="B4434" t="s">
        <v>3691</v>
      </c>
      <c r="C4434" t="s">
        <v>2690</v>
      </c>
      <c r="D4434" t="s">
        <v>2102</v>
      </c>
      <c r="E4434" t="s">
        <v>1</v>
      </c>
      <c r="F4434">
        <f t="shared" si="345"/>
        <v>7</v>
      </c>
      <c r="G4434" t="s">
        <v>3778</v>
      </c>
      <c r="H4434" t="s">
        <v>3779</v>
      </c>
      <c r="I4434" t="s">
        <v>3780</v>
      </c>
      <c r="J4434" t="s">
        <v>4396</v>
      </c>
      <c r="K4434" s="46">
        <v>11.250400000000001</v>
      </c>
      <c r="L4434" s="27">
        <v>245568.03000000003</v>
      </c>
      <c r="M4434" s="27">
        <v>156409.25</v>
      </c>
      <c r="N4434" s="27">
        <v>93646.839999999938</v>
      </c>
      <c r="O4434" s="70">
        <f t="shared" si="346"/>
        <v>495624.12</v>
      </c>
      <c r="P4434" s="76">
        <v>1.445262785873938</v>
      </c>
      <c r="Q4434" s="66">
        <f t="shared" si="347"/>
        <v>135344.29</v>
      </c>
      <c r="R4434" s="63">
        <v>1</v>
      </c>
      <c r="S4434" s="27">
        <v>495624.12</v>
      </c>
      <c r="T4434" s="27">
        <v>0</v>
      </c>
      <c r="U4434" s="64">
        <f t="shared" si="348"/>
        <v>135344.29</v>
      </c>
      <c r="V4434" s="65">
        <f t="shared" si="349"/>
        <v>630968.41</v>
      </c>
    </row>
    <row r="4435" spans="1:22" x14ac:dyDescent="0.25">
      <c r="A4435" s="1" t="s">
        <v>3773</v>
      </c>
      <c r="B4435" t="s">
        <v>3691</v>
      </c>
      <c r="C4435" t="s">
        <v>2690</v>
      </c>
      <c r="D4435" t="s">
        <v>2102</v>
      </c>
      <c r="E4435" t="s">
        <v>1</v>
      </c>
      <c r="F4435">
        <f t="shared" si="345"/>
        <v>7</v>
      </c>
      <c r="G4435" t="s">
        <v>4095</v>
      </c>
      <c r="H4435" t="s">
        <v>3782</v>
      </c>
      <c r="I4435" t="s">
        <v>3785</v>
      </c>
      <c r="J4435" t="s">
        <v>4396</v>
      </c>
      <c r="K4435" s="46">
        <v>0.62029999999999996</v>
      </c>
      <c r="L4435" s="27">
        <v>0</v>
      </c>
      <c r="M4435" s="27">
        <v>8623.75</v>
      </c>
      <c r="N4435" s="27">
        <v>17670.77</v>
      </c>
      <c r="O4435" s="70">
        <f t="shared" si="346"/>
        <v>26294.52</v>
      </c>
      <c r="P4435" s="76">
        <v>1.445262785873938</v>
      </c>
      <c r="Q4435" s="66">
        <f t="shared" si="347"/>
        <v>25538.91</v>
      </c>
      <c r="R4435" s="63">
        <v>1</v>
      </c>
      <c r="S4435" s="27">
        <v>26294.52</v>
      </c>
      <c r="T4435" s="27">
        <v>0</v>
      </c>
      <c r="U4435" s="64">
        <f t="shared" si="348"/>
        <v>25538.91</v>
      </c>
      <c r="V4435" s="65">
        <f t="shared" si="349"/>
        <v>51833.43</v>
      </c>
    </row>
    <row r="4436" spans="1:22" x14ac:dyDescent="0.25">
      <c r="A4436" s="1" t="s">
        <v>3773</v>
      </c>
      <c r="B4436" t="s">
        <v>3691</v>
      </c>
      <c r="C4436" t="s">
        <v>2690</v>
      </c>
      <c r="D4436" t="s">
        <v>2102</v>
      </c>
      <c r="E4436" t="s">
        <v>1</v>
      </c>
      <c r="F4436">
        <f t="shared" si="345"/>
        <v>7</v>
      </c>
      <c r="G4436" t="s">
        <v>3920</v>
      </c>
      <c r="H4436" t="s">
        <v>3782</v>
      </c>
      <c r="I4436" t="s">
        <v>3785</v>
      </c>
      <c r="J4436" t="s">
        <v>4396</v>
      </c>
      <c r="K4436" s="46">
        <v>2.8125</v>
      </c>
      <c r="L4436" s="27">
        <v>0</v>
      </c>
      <c r="M4436" s="27">
        <v>39100.92</v>
      </c>
      <c r="N4436" s="27">
        <v>80120.960000000006</v>
      </c>
      <c r="O4436" s="70">
        <f t="shared" si="346"/>
        <v>119221.88</v>
      </c>
      <c r="P4436" s="76">
        <v>1.445262785873938</v>
      </c>
      <c r="Q4436" s="66">
        <f t="shared" si="347"/>
        <v>115795.84</v>
      </c>
      <c r="R4436" s="63">
        <v>1</v>
      </c>
      <c r="S4436" s="27">
        <v>119221.88</v>
      </c>
      <c r="T4436" s="27">
        <v>0</v>
      </c>
      <c r="U4436" s="64">
        <f t="shared" si="348"/>
        <v>115795.84</v>
      </c>
      <c r="V4436" s="65">
        <f t="shared" si="349"/>
        <v>235017.72</v>
      </c>
    </row>
    <row r="4437" spans="1:22" x14ac:dyDescent="0.25">
      <c r="A4437" s="1" t="s">
        <v>3773</v>
      </c>
      <c r="B4437" t="s">
        <v>3691</v>
      </c>
      <c r="C4437" t="s">
        <v>2690</v>
      </c>
      <c r="D4437" t="s">
        <v>2102</v>
      </c>
      <c r="E4437" t="s">
        <v>1</v>
      </c>
      <c r="F4437">
        <f t="shared" si="345"/>
        <v>7</v>
      </c>
      <c r="G4437" t="s">
        <v>3787</v>
      </c>
      <c r="H4437" t="s">
        <v>3782</v>
      </c>
      <c r="I4437" t="s">
        <v>3785</v>
      </c>
      <c r="J4437" t="s">
        <v>4396</v>
      </c>
      <c r="K4437" s="46">
        <v>1.9965999999999999</v>
      </c>
      <c r="L4437" s="27">
        <v>0</v>
      </c>
      <c r="M4437" s="27">
        <v>27757.83</v>
      </c>
      <c r="N4437" s="27">
        <v>56878.049999999988</v>
      </c>
      <c r="O4437" s="70">
        <f t="shared" si="346"/>
        <v>84635.87999999999</v>
      </c>
      <c r="P4437" s="76">
        <v>1.445262785873938</v>
      </c>
      <c r="Q4437" s="66">
        <f t="shared" si="347"/>
        <v>82203.73</v>
      </c>
      <c r="R4437" s="63">
        <v>1</v>
      </c>
      <c r="S4437" s="27">
        <v>84635.88</v>
      </c>
      <c r="T4437" s="27">
        <v>0</v>
      </c>
      <c r="U4437" s="64">
        <f t="shared" si="348"/>
        <v>82203.73</v>
      </c>
      <c r="V4437" s="65">
        <f t="shared" si="349"/>
        <v>166839.60999999999</v>
      </c>
    </row>
    <row r="4438" spans="1:22" x14ac:dyDescent="0.25">
      <c r="A4438" s="1" t="s">
        <v>3773</v>
      </c>
      <c r="B4438" t="s">
        <v>3691</v>
      </c>
      <c r="C4438" t="s">
        <v>2691</v>
      </c>
      <c r="D4438" t="s">
        <v>3691</v>
      </c>
      <c r="E4438" t="s">
        <v>1</v>
      </c>
      <c r="F4438">
        <f t="shared" si="345"/>
        <v>7</v>
      </c>
      <c r="G4438" t="s">
        <v>3778</v>
      </c>
      <c r="H4438" t="s">
        <v>3779</v>
      </c>
      <c r="I4438" t="s">
        <v>3780</v>
      </c>
      <c r="J4438" t="s">
        <v>4396</v>
      </c>
      <c r="K4438" s="46">
        <v>13.047599999999999</v>
      </c>
      <c r="L4438" s="27">
        <v>43864.34</v>
      </c>
      <c r="M4438" s="27">
        <v>2162.64</v>
      </c>
      <c r="N4438" s="27">
        <v>111205.01000000001</v>
      </c>
      <c r="O4438" s="70">
        <f t="shared" si="346"/>
        <v>157231.99</v>
      </c>
      <c r="P4438" s="76">
        <v>1.4452627456916551</v>
      </c>
      <c r="Q4438" s="66">
        <f t="shared" si="347"/>
        <v>160720.46</v>
      </c>
      <c r="R4438" s="63">
        <v>1</v>
      </c>
      <c r="S4438" s="27">
        <v>157231.99</v>
      </c>
      <c r="T4438" s="27">
        <v>0</v>
      </c>
      <c r="U4438" s="64">
        <f t="shared" si="348"/>
        <v>160720.46</v>
      </c>
      <c r="V4438" s="65">
        <f t="shared" si="349"/>
        <v>317952.44999999995</v>
      </c>
    </row>
    <row r="4439" spans="1:22" x14ac:dyDescent="0.25">
      <c r="A4439" s="1" t="s">
        <v>3773</v>
      </c>
      <c r="B4439" t="s">
        <v>3691</v>
      </c>
      <c r="C4439" t="s">
        <v>2691</v>
      </c>
      <c r="D4439" t="s">
        <v>3691</v>
      </c>
      <c r="E4439" t="s">
        <v>1</v>
      </c>
      <c r="F4439">
        <f t="shared" si="345"/>
        <v>7</v>
      </c>
      <c r="G4439" t="s">
        <v>4208</v>
      </c>
      <c r="H4439" t="s">
        <v>3798</v>
      </c>
      <c r="I4439" t="s">
        <v>3785</v>
      </c>
      <c r="J4439" t="s">
        <v>4396</v>
      </c>
      <c r="K4439" s="46">
        <v>1</v>
      </c>
      <c r="L4439" s="27">
        <v>0</v>
      </c>
      <c r="M4439" s="27">
        <v>165.75</v>
      </c>
      <c r="N4439" s="27">
        <v>11672.250000000002</v>
      </c>
      <c r="O4439" s="70">
        <f t="shared" si="346"/>
        <v>11838.000000000002</v>
      </c>
      <c r="P4439" s="76">
        <v>1.4452627456916551</v>
      </c>
      <c r="Q4439" s="66">
        <f t="shared" si="347"/>
        <v>16869.47</v>
      </c>
      <c r="R4439" s="63">
        <v>1</v>
      </c>
      <c r="S4439" s="27">
        <v>11838</v>
      </c>
      <c r="T4439" s="27">
        <v>0</v>
      </c>
      <c r="U4439" s="64">
        <f t="shared" si="348"/>
        <v>16869.47</v>
      </c>
      <c r="V4439" s="65">
        <f t="shared" si="349"/>
        <v>28707.47</v>
      </c>
    </row>
    <row r="4440" spans="1:22" x14ac:dyDescent="0.25">
      <c r="A4440" s="1" t="s">
        <v>3773</v>
      </c>
      <c r="B4440" t="s">
        <v>3691</v>
      </c>
      <c r="C4440" t="s">
        <v>2691</v>
      </c>
      <c r="D4440" t="s">
        <v>3691</v>
      </c>
      <c r="E4440" t="s">
        <v>1</v>
      </c>
      <c r="F4440">
        <f t="shared" si="345"/>
        <v>7</v>
      </c>
      <c r="G4440" t="s">
        <v>4209</v>
      </c>
      <c r="H4440" t="s">
        <v>3798</v>
      </c>
      <c r="I4440" t="s">
        <v>3785</v>
      </c>
      <c r="J4440" t="s">
        <v>4396</v>
      </c>
      <c r="K4440" s="46">
        <v>2.4902000000000002</v>
      </c>
      <c r="L4440" s="27">
        <v>0</v>
      </c>
      <c r="M4440" s="27">
        <v>412.75</v>
      </c>
      <c r="N4440" s="27">
        <v>29066.240000000002</v>
      </c>
      <c r="O4440" s="70">
        <f t="shared" si="346"/>
        <v>29478.99</v>
      </c>
      <c r="P4440" s="76">
        <v>1.4452627456916551</v>
      </c>
      <c r="Q4440" s="66">
        <f t="shared" si="347"/>
        <v>42008.35</v>
      </c>
      <c r="R4440" s="63">
        <v>1</v>
      </c>
      <c r="S4440" s="27">
        <v>29478.990000000005</v>
      </c>
      <c r="T4440" s="27">
        <v>0</v>
      </c>
      <c r="U4440" s="64">
        <f t="shared" si="348"/>
        <v>42008.35</v>
      </c>
      <c r="V4440" s="65">
        <f t="shared" si="349"/>
        <v>71487.34</v>
      </c>
    </row>
    <row r="4441" spans="1:22" x14ac:dyDescent="0.25">
      <c r="A4441" s="1" t="s">
        <v>3773</v>
      </c>
      <c r="B4441" t="s">
        <v>3691</v>
      </c>
      <c r="C4441" t="s">
        <v>2692</v>
      </c>
      <c r="D4441" t="s">
        <v>2693</v>
      </c>
      <c r="E4441" t="s">
        <v>1</v>
      </c>
      <c r="F4441">
        <f t="shared" si="345"/>
        <v>7</v>
      </c>
      <c r="G4441" t="s">
        <v>3778</v>
      </c>
      <c r="H4441" t="s">
        <v>3779</v>
      </c>
      <c r="I4441" t="s">
        <v>3780</v>
      </c>
      <c r="J4441" t="s">
        <v>4396</v>
      </c>
      <c r="K4441" s="46">
        <v>14.806699999999999</v>
      </c>
      <c r="L4441" s="27">
        <v>0</v>
      </c>
      <c r="M4441" s="27">
        <v>3003.2300000000005</v>
      </c>
      <c r="N4441" s="27">
        <v>0</v>
      </c>
      <c r="O4441" s="70">
        <f t="shared" si="346"/>
        <v>3003.2300000000005</v>
      </c>
      <c r="P4441" s="76">
        <v>0</v>
      </c>
      <c r="Q4441" s="66">
        <f t="shared" si="347"/>
        <v>0</v>
      </c>
      <c r="R4441" s="63">
        <v>0</v>
      </c>
      <c r="S4441" s="27">
        <v>3003.2300000000005</v>
      </c>
      <c r="T4441" s="27">
        <v>0</v>
      </c>
      <c r="U4441" s="64">
        <f t="shared" si="348"/>
        <v>0</v>
      </c>
      <c r="V4441" s="65">
        <f t="shared" si="349"/>
        <v>3003.2300000000005</v>
      </c>
    </row>
    <row r="4442" spans="1:22" x14ac:dyDescent="0.25">
      <c r="A4442" s="1" t="s">
        <v>3773</v>
      </c>
      <c r="B4442" t="s">
        <v>3691</v>
      </c>
      <c r="C4442" t="s">
        <v>2692</v>
      </c>
      <c r="D4442" t="s">
        <v>2693</v>
      </c>
      <c r="E4442" t="s">
        <v>1</v>
      </c>
      <c r="F4442">
        <f t="shared" si="345"/>
        <v>7</v>
      </c>
      <c r="G4442" t="s">
        <v>3796</v>
      </c>
      <c r="H4442" t="s">
        <v>3782</v>
      </c>
      <c r="I4442" t="s">
        <v>3783</v>
      </c>
      <c r="J4442" t="s">
        <v>4396</v>
      </c>
      <c r="K4442" s="46">
        <v>2.9614000000000003</v>
      </c>
      <c r="L4442" s="27">
        <v>0</v>
      </c>
      <c r="M4442" s="27">
        <v>600.66000000000008</v>
      </c>
      <c r="N4442" s="27">
        <v>0</v>
      </c>
      <c r="O4442" s="70">
        <f t="shared" si="346"/>
        <v>600.66000000000008</v>
      </c>
      <c r="P4442" s="76">
        <v>0</v>
      </c>
      <c r="Q4442" s="66">
        <f t="shared" si="347"/>
        <v>0</v>
      </c>
      <c r="R4442" s="63">
        <v>0</v>
      </c>
      <c r="S4442" s="27">
        <v>600.66000000000008</v>
      </c>
      <c r="T4442" s="27">
        <v>0</v>
      </c>
      <c r="U4442" s="64">
        <f t="shared" si="348"/>
        <v>0</v>
      </c>
      <c r="V4442" s="65">
        <f t="shared" si="349"/>
        <v>600.66000000000008</v>
      </c>
    </row>
    <row r="4443" spans="1:22" x14ac:dyDescent="0.25">
      <c r="A4443" s="1" t="s">
        <v>3773</v>
      </c>
      <c r="B4443" t="s">
        <v>3691</v>
      </c>
      <c r="C4443" t="s">
        <v>2692</v>
      </c>
      <c r="D4443" t="s">
        <v>2693</v>
      </c>
      <c r="E4443" t="s">
        <v>1</v>
      </c>
      <c r="F4443">
        <f t="shared" si="345"/>
        <v>7</v>
      </c>
      <c r="G4443" t="s">
        <v>3787</v>
      </c>
      <c r="H4443" t="s">
        <v>3782</v>
      </c>
      <c r="I4443" t="s">
        <v>3785</v>
      </c>
      <c r="J4443" t="s">
        <v>4396</v>
      </c>
      <c r="K4443" s="46">
        <v>1.4844999999999999</v>
      </c>
      <c r="L4443" s="27">
        <v>0</v>
      </c>
      <c r="M4443" s="27">
        <v>716.81</v>
      </c>
      <c r="N4443" s="27">
        <v>0</v>
      </c>
      <c r="O4443" s="70">
        <f t="shared" si="346"/>
        <v>716.81</v>
      </c>
      <c r="P4443" s="76">
        <v>0</v>
      </c>
      <c r="Q4443" s="66">
        <f t="shared" si="347"/>
        <v>0</v>
      </c>
      <c r="R4443" s="63">
        <v>0</v>
      </c>
      <c r="S4443" s="27">
        <v>716.81</v>
      </c>
      <c r="T4443" s="27">
        <v>0</v>
      </c>
      <c r="U4443" s="64">
        <f t="shared" si="348"/>
        <v>0</v>
      </c>
      <c r="V4443" s="65">
        <f t="shared" si="349"/>
        <v>716.81</v>
      </c>
    </row>
    <row r="4444" spans="1:22" x14ac:dyDescent="0.25">
      <c r="A4444" s="1" t="s">
        <v>3773</v>
      </c>
      <c r="B4444" t="s">
        <v>3691</v>
      </c>
      <c r="C4444" t="s">
        <v>2692</v>
      </c>
      <c r="D4444" t="s">
        <v>2693</v>
      </c>
      <c r="E4444" t="s">
        <v>1</v>
      </c>
      <c r="F4444">
        <f t="shared" si="345"/>
        <v>7</v>
      </c>
      <c r="G4444" t="s">
        <v>4210</v>
      </c>
      <c r="H4444" t="s">
        <v>3782</v>
      </c>
      <c r="I4444" t="s">
        <v>3785</v>
      </c>
      <c r="J4444" t="s">
        <v>4396</v>
      </c>
      <c r="K4444" s="46">
        <v>0.24740000000000001</v>
      </c>
      <c r="L4444" s="27">
        <v>0</v>
      </c>
      <c r="M4444" s="27">
        <v>119.46</v>
      </c>
      <c r="N4444" s="27">
        <v>0</v>
      </c>
      <c r="O4444" s="70">
        <f t="shared" si="346"/>
        <v>119.46</v>
      </c>
      <c r="P4444" s="76">
        <v>0</v>
      </c>
      <c r="Q4444" s="66">
        <f t="shared" si="347"/>
        <v>0</v>
      </c>
      <c r="R4444" s="63">
        <v>0</v>
      </c>
      <c r="S4444" s="27">
        <v>119.46</v>
      </c>
      <c r="T4444" s="27">
        <v>0</v>
      </c>
      <c r="U4444" s="64">
        <f t="shared" si="348"/>
        <v>0</v>
      </c>
      <c r="V4444" s="65">
        <f t="shared" si="349"/>
        <v>119.46</v>
      </c>
    </row>
    <row r="4445" spans="1:22" x14ac:dyDescent="0.25">
      <c r="A4445" s="1" t="s">
        <v>3773</v>
      </c>
      <c r="B4445" t="s">
        <v>3691</v>
      </c>
      <c r="C4445" t="s">
        <v>3118</v>
      </c>
      <c r="D4445" t="s">
        <v>3119</v>
      </c>
      <c r="E4445" t="s">
        <v>2</v>
      </c>
      <c r="F4445">
        <f t="shared" si="345"/>
        <v>7</v>
      </c>
      <c r="G4445" t="s">
        <v>3778</v>
      </c>
      <c r="H4445" t="s">
        <v>3779</v>
      </c>
      <c r="I4445" t="s">
        <v>3780</v>
      </c>
      <c r="J4445" t="s">
        <v>4396</v>
      </c>
      <c r="K4445" s="46">
        <v>11.829800000000001</v>
      </c>
      <c r="L4445" s="27">
        <v>6369.78</v>
      </c>
      <c r="M4445" s="27">
        <v>0</v>
      </c>
      <c r="N4445" s="27">
        <v>11536.52</v>
      </c>
      <c r="O4445" s="70">
        <f t="shared" si="346"/>
        <v>17906.3</v>
      </c>
      <c r="P4445" s="76">
        <v>1.4452629358602003</v>
      </c>
      <c r="Q4445" s="66">
        <f t="shared" si="347"/>
        <v>16673.3</v>
      </c>
      <c r="R4445" s="63">
        <v>1</v>
      </c>
      <c r="S4445" s="27">
        <v>17906.300000000003</v>
      </c>
      <c r="T4445" s="27">
        <v>0</v>
      </c>
      <c r="U4445" s="64">
        <f t="shared" si="348"/>
        <v>16673.3</v>
      </c>
      <c r="V4445" s="65">
        <f t="shared" si="349"/>
        <v>34579.600000000006</v>
      </c>
    </row>
    <row r="4446" spans="1:22" x14ac:dyDescent="0.25">
      <c r="A4446" s="1" t="s">
        <v>3773</v>
      </c>
      <c r="B4446" t="s">
        <v>3691</v>
      </c>
      <c r="C4446" t="s">
        <v>3118</v>
      </c>
      <c r="D4446" t="s">
        <v>3119</v>
      </c>
      <c r="E4446" t="s">
        <v>2</v>
      </c>
      <c r="F4446">
        <f t="shared" si="345"/>
        <v>7</v>
      </c>
      <c r="G4446" t="s">
        <v>3787</v>
      </c>
      <c r="H4446" t="s">
        <v>3782</v>
      </c>
      <c r="I4446" t="s">
        <v>3785</v>
      </c>
      <c r="J4446" t="s">
        <v>4396</v>
      </c>
      <c r="K4446" s="46">
        <v>1.7432000000000001</v>
      </c>
      <c r="L4446" s="27">
        <v>0</v>
      </c>
      <c r="M4446" s="27">
        <v>0</v>
      </c>
      <c r="N4446" s="27">
        <v>2638.61</v>
      </c>
      <c r="O4446" s="70">
        <f t="shared" si="346"/>
        <v>2638.61</v>
      </c>
      <c r="P4446" s="76">
        <v>1.4452629358602003</v>
      </c>
      <c r="Q4446" s="66">
        <f t="shared" si="347"/>
        <v>3813.49</v>
      </c>
      <c r="R4446" s="63">
        <v>1</v>
      </c>
      <c r="S4446" s="27">
        <v>2638.61</v>
      </c>
      <c r="T4446" s="27">
        <v>0</v>
      </c>
      <c r="U4446" s="64">
        <f t="shared" si="348"/>
        <v>3813.49</v>
      </c>
      <c r="V4446" s="65">
        <f t="shared" si="349"/>
        <v>6452.1</v>
      </c>
    </row>
    <row r="4447" spans="1:22" x14ac:dyDescent="0.25">
      <c r="A4447" s="1" t="s">
        <v>3773</v>
      </c>
      <c r="B4447" t="s">
        <v>3691</v>
      </c>
      <c r="C4447" t="s">
        <v>3120</v>
      </c>
      <c r="D4447" t="s">
        <v>499</v>
      </c>
      <c r="E4447" t="s">
        <v>2</v>
      </c>
      <c r="F4447">
        <f t="shared" si="345"/>
        <v>7</v>
      </c>
      <c r="G4447" t="s">
        <v>3778</v>
      </c>
      <c r="H4447" t="s">
        <v>3779</v>
      </c>
      <c r="I4447" t="s">
        <v>3780</v>
      </c>
      <c r="J4447" t="s">
        <v>4396</v>
      </c>
      <c r="K4447" s="46">
        <v>7</v>
      </c>
      <c r="L4447" s="27">
        <v>211.03</v>
      </c>
      <c r="M4447" s="27">
        <v>0</v>
      </c>
      <c r="N4447" s="27">
        <v>788.57</v>
      </c>
      <c r="O4447" s="70">
        <f t="shared" si="346"/>
        <v>999.6</v>
      </c>
      <c r="P4447" s="76">
        <v>1.4452616761986887</v>
      </c>
      <c r="Q4447" s="66">
        <f t="shared" si="347"/>
        <v>1139.69</v>
      </c>
      <c r="R4447" s="63">
        <v>1</v>
      </c>
      <c r="S4447" s="27">
        <v>999.6</v>
      </c>
      <c r="T4447" s="27">
        <v>0</v>
      </c>
      <c r="U4447" s="64">
        <f t="shared" si="348"/>
        <v>1139.69</v>
      </c>
      <c r="V4447" s="65">
        <f t="shared" si="349"/>
        <v>2139.29</v>
      </c>
    </row>
    <row r="4448" spans="1:22" x14ac:dyDescent="0.25">
      <c r="A4448" s="1" t="s">
        <v>3749</v>
      </c>
      <c r="B4448" t="s">
        <v>3690</v>
      </c>
      <c r="C4448" t="s">
        <v>162</v>
      </c>
      <c r="D4448" t="s">
        <v>3690</v>
      </c>
      <c r="E4448" t="s">
        <v>0</v>
      </c>
      <c r="F4448">
        <f t="shared" si="345"/>
        <v>7</v>
      </c>
      <c r="G4448" t="s">
        <v>3778</v>
      </c>
      <c r="H4448" t="s">
        <v>3779</v>
      </c>
      <c r="I4448" t="s">
        <v>3780</v>
      </c>
      <c r="J4448" t="s">
        <v>4396</v>
      </c>
      <c r="K4448" s="46">
        <v>4.3940999999999999</v>
      </c>
      <c r="L4448" s="27">
        <v>244225.57</v>
      </c>
      <c r="M4448" s="27">
        <v>0</v>
      </c>
      <c r="N4448" s="27">
        <v>575572.69999999995</v>
      </c>
      <c r="O4448" s="70">
        <f t="shared" si="346"/>
        <v>819798.27</v>
      </c>
      <c r="P4448" s="76">
        <v>1.4452627617675406</v>
      </c>
      <c r="Q4448" s="66">
        <f t="shared" si="347"/>
        <v>831853.79</v>
      </c>
      <c r="R4448" s="63">
        <v>1</v>
      </c>
      <c r="S4448" s="27">
        <v>819798.27</v>
      </c>
      <c r="T4448" s="27">
        <v>0</v>
      </c>
      <c r="U4448" s="64">
        <f t="shared" si="348"/>
        <v>831853.79</v>
      </c>
      <c r="V4448" s="65">
        <f t="shared" si="349"/>
        <v>1651652.06</v>
      </c>
    </row>
    <row r="4449" spans="1:22" x14ac:dyDescent="0.25">
      <c r="A4449" s="1" t="s">
        <v>3749</v>
      </c>
      <c r="B4449" t="s">
        <v>3690</v>
      </c>
      <c r="C4449" t="s">
        <v>162</v>
      </c>
      <c r="D4449" t="s">
        <v>3690</v>
      </c>
      <c r="E4449" t="s">
        <v>0</v>
      </c>
      <c r="F4449">
        <f t="shared" si="345"/>
        <v>7</v>
      </c>
      <c r="G4449" t="s">
        <v>3790</v>
      </c>
      <c r="H4449" t="s">
        <v>3782</v>
      </c>
      <c r="I4449" t="s">
        <v>3785</v>
      </c>
      <c r="J4449" t="s">
        <v>4397</v>
      </c>
      <c r="K4449" s="46">
        <v>0.72460000000000002</v>
      </c>
      <c r="L4449" s="27">
        <v>0</v>
      </c>
      <c r="M4449" s="27">
        <v>0</v>
      </c>
      <c r="N4449" s="27">
        <v>134761.49</v>
      </c>
      <c r="O4449" s="70">
        <f t="shared" si="346"/>
        <v>134761.49</v>
      </c>
      <c r="P4449" s="76">
        <v>1.4452627681334376</v>
      </c>
      <c r="Q4449" s="66">
        <f t="shared" si="347"/>
        <v>194765.76</v>
      </c>
      <c r="R4449" s="63">
        <v>1</v>
      </c>
      <c r="S4449" s="27">
        <v>0</v>
      </c>
      <c r="T4449" s="27">
        <v>134761.49</v>
      </c>
      <c r="U4449" s="64">
        <f t="shared" si="348"/>
        <v>194765.76</v>
      </c>
      <c r="V4449" s="65">
        <f t="shared" si="349"/>
        <v>329527.25</v>
      </c>
    </row>
    <row r="4450" spans="1:22" x14ac:dyDescent="0.25">
      <c r="A4450" s="1" t="s">
        <v>3749</v>
      </c>
      <c r="B4450" t="s">
        <v>3690</v>
      </c>
      <c r="C4450" t="s">
        <v>162</v>
      </c>
      <c r="D4450" t="s">
        <v>3690</v>
      </c>
      <c r="E4450" t="s">
        <v>0</v>
      </c>
      <c r="F4450">
        <f t="shared" si="345"/>
        <v>7</v>
      </c>
      <c r="G4450" t="s">
        <v>3787</v>
      </c>
      <c r="H4450" t="s">
        <v>3782</v>
      </c>
      <c r="I4450" t="s">
        <v>3785</v>
      </c>
      <c r="J4450" t="s">
        <v>4397</v>
      </c>
      <c r="K4450" s="46">
        <v>0.96609999999999996</v>
      </c>
      <c r="L4450" s="27">
        <v>0</v>
      </c>
      <c r="M4450" s="27">
        <v>0</v>
      </c>
      <c r="N4450" s="27">
        <v>179675.78999999998</v>
      </c>
      <c r="O4450" s="70">
        <f t="shared" si="346"/>
        <v>179675.78999999998</v>
      </c>
      <c r="P4450" s="76">
        <v>1.4452627681334376</v>
      </c>
      <c r="Q4450" s="66">
        <f t="shared" si="347"/>
        <v>259678.73</v>
      </c>
      <c r="R4450" s="63">
        <v>1</v>
      </c>
      <c r="S4450" s="27">
        <v>0</v>
      </c>
      <c r="T4450" s="27">
        <v>179675.78999999998</v>
      </c>
      <c r="U4450" s="64">
        <f t="shared" si="348"/>
        <v>259678.73</v>
      </c>
      <c r="V4450" s="65">
        <f t="shared" si="349"/>
        <v>439354.52</v>
      </c>
    </row>
    <row r="4451" spans="1:22" x14ac:dyDescent="0.25">
      <c r="A4451" s="1" t="s">
        <v>3749</v>
      </c>
      <c r="B4451" t="s">
        <v>3690</v>
      </c>
      <c r="C4451" t="s">
        <v>162</v>
      </c>
      <c r="D4451" t="s">
        <v>3690</v>
      </c>
      <c r="E4451" t="s">
        <v>0</v>
      </c>
      <c r="F4451">
        <f t="shared" si="345"/>
        <v>7</v>
      </c>
      <c r="G4451" t="s">
        <v>3788</v>
      </c>
      <c r="H4451" t="s">
        <v>3782</v>
      </c>
      <c r="I4451" t="s">
        <v>3785</v>
      </c>
      <c r="J4451" t="s">
        <v>4397</v>
      </c>
      <c r="K4451" s="46">
        <v>0.72460000000000002</v>
      </c>
      <c r="L4451" s="27">
        <v>0</v>
      </c>
      <c r="M4451" s="27">
        <v>0</v>
      </c>
      <c r="N4451" s="27">
        <v>134761.49</v>
      </c>
      <c r="O4451" s="70">
        <f t="shared" si="346"/>
        <v>134761.49</v>
      </c>
      <c r="P4451" s="76">
        <v>1.4452627681334376</v>
      </c>
      <c r="Q4451" s="66">
        <f t="shared" si="347"/>
        <v>194765.76</v>
      </c>
      <c r="R4451" s="63">
        <v>1</v>
      </c>
      <c r="S4451" s="27">
        <v>0</v>
      </c>
      <c r="T4451" s="27">
        <v>134761.49</v>
      </c>
      <c r="U4451" s="64">
        <f t="shared" si="348"/>
        <v>194765.76</v>
      </c>
      <c r="V4451" s="65">
        <f t="shared" si="349"/>
        <v>329527.25</v>
      </c>
    </row>
    <row r="4452" spans="1:22" x14ac:dyDescent="0.25">
      <c r="A4452" s="1" t="s">
        <v>3749</v>
      </c>
      <c r="B4452" t="s">
        <v>3690</v>
      </c>
      <c r="C4452" t="s">
        <v>162</v>
      </c>
      <c r="D4452" t="s">
        <v>3690</v>
      </c>
      <c r="E4452" t="s">
        <v>0</v>
      </c>
      <c r="F4452">
        <f t="shared" si="345"/>
        <v>7</v>
      </c>
      <c r="G4452" t="s">
        <v>3888</v>
      </c>
      <c r="H4452" t="s">
        <v>3782</v>
      </c>
      <c r="I4452" t="s">
        <v>3785</v>
      </c>
      <c r="J4452" t="s">
        <v>4397</v>
      </c>
      <c r="K4452" s="46">
        <v>0.31879999999999997</v>
      </c>
      <c r="L4452" s="27">
        <v>0</v>
      </c>
      <c r="M4452" s="27">
        <v>0</v>
      </c>
      <c r="N4452" s="27">
        <v>59290.59</v>
      </c>
      <c r="O4452" s="70">
        <f t="shared" si="346"/>
        <v>59290.59</v>
      </c>
      <c r="P4452" s="76">
        <v>1.4452627681334376</v>
      </c>
      <c r="Q4452" s="66">
        <f t="shared" si="347"/>
        <v>85690.48</v>
      </c>
      <c r="R4452" s="63">
        <v>1</v>
      </c>
      <c r="S4452" s="27">
        <v>0</v>
      </c>
      <c r="T4452" s="27">
        <v>59290.59</v>
      </c>
      <c r="U4452" s="64">
        <f t="shared" si="348"/>
        <v>85690.48</v>
      </c>
      <c r="V4452" s="65">
        <f t="shared" si="349"/>
        <v>144981.07</v>
      </c>
    </row>
    <row r="4453" spans="1:22" x14ac:dyDescent="0.25">
      <c r="A4453" s="1" t="s">
        <v>3749</v>
      </c>
      <c r="B4453" t="s">
        <v>3690</v>
      </c>
      <c r="C4453" t="s">
        <v>2107</v>
      </c>
      <c r="D4453" t="s">
        <v>2108</v>
      </c>
      <c r="E4453" t="s">
        <v>3</v>
      </c>
      <c r="F4453">
        <f t="shared" si="345"/>
        <v>7</v>
      </c>
      <c r="G4453" t="s">
        <v>3778</v>
      </c>
      <c r="H4453" t="s">
        <v>3779</v>
      </c>
      <c r="I4453" t="s">
        <v>3780</v>
      </c>
      <c r="J4453" t="s">
        <v>4397</v>
      </c>
      <c r="K4453" s="46">
        <v>0.89549999999999996</v>
      </c>
      <c r="L4453" s="27">
        <v>1.87</v>
      </c>
      <c r="M4453" s="27">
        <v>140.5</v>
      </c>
      <c r="N4453" s="27">
        <v>12.280000000000001</v>
      </c>
      <c r="O4453" s="70">
        <f t="shared" si="346"/>
        <v>154.65</v>
      </c>
      <c r="P4453" s="76">
        <v>1.4454397394136809</v>
      </c>
      <c r="Q4453" s="66">
        <f t="shared" si="347"/>
        <v>17.75</v>
      </c>
      <c r="R4453" s="63">
        <v>1</v>
      </c>
      <c r="S4453" s="27">
        <v>0</v>
      </c>
      <c r="T4453" s="27">
        <v>154.65</v>
      </c>
      <c r="U4453" s="64">
        <f t="shared" si="348"/>
        <v>17.75</v>
      </c>
      <c r="V4453" s="65">
        <f t="shared" si="349"/>
        <v>172.4</v>
      </c>
    </row>
    <row r="4454" spans="1:22" x14ac:dyDescent="0.25">
      <c r="A4454" s="1" t="s">
        <v>3749</v>
      </c>
      <c r="B4454" t="s">
        <v>3690</v>
      </c>
      <c r="C4454" t="s">
        <v>2109</v>
      </c>
      <c r="D4454" t="s">
        <v>2110</v>
      </c>
      <c r="E4454" t="s">
        <v>3</v>
      </c>
      <c r="F4454">
        <f t="shared" si="345"/>
        <v>7</v>
      </c>
      <c r="G4454" t="s">
        <v>3778</v>
      </c>
      <c r="H4454" t="s">
        <v>3779</v>
      </c>
      <c r="I4454" t="s">
        <v>3780</v>
      </c>
      <c r="J4454" t="s">
        <v>4397</v>
      </c>
      <c r="K4454" s="46">
        <v>0.89439999999999997</v>
      </c>
      <c r="L4454" s="27">
        <v>0</v>
      </c>
      <c r="M4454" s="27">
        <v>151.41999999999999</v>
      </c>
      <c r="N4454" s="27">
        <v>530.74</v>
      </c>
      <c r="O4454" s="70">
        <f t="shared" si="346"/>
        <v>682.16</v>
      </c>
      <c r="P4454" s="76">
        <v>1.4452616277140182</v>
      </c>
      <c r="Q4454" s="66">
        <f t="shared" si="347"/>
        <v>767.06</v>
      </c>
      <c r="R4454" s="63">
        <v>1</v>
      </c>
      <c r="S4454" s="27">
        <v>0</v>
      </c>
      <c r="T4454" s="27">
        <v>682.16</v>
      </c>
      <c r="U4454" s="64">
        <f t="shared" si="348"/>
        <v>767.06</v>
      </c>
      <c r="V4454" s="65">
        <f t="shared" si="349"/>
        <v>1449.2199999999998</v>
      </c>
    </row>
    <row r="4455" spans="1:22" x14ac:dyDescent="0.25">
      <c r="A4455" s="1" t="s">
        <v>3749</v>
      </c>
      <c r="B4455" t="s">
        <v>3690</v>
      </c>
      <c r="C4455" t="s">
        <v>2109</v>
      </c>
      <c r="D4455" t="s">
        <v>2110</v>
      </c>
      <c r="E4455" t="s">
        <v>3</v>
      </c>
      <c r="F4455">
        <f t="shared" si="345"/>
        <v>7</v>
      </c>
      <c r="G4455" t="s">
        <v>3784</v>
      </c>
      <c r="H4455" t="s">
        <v>3782</v>
      </c>
      <c r="I4455" t="s">
        <v>3785</v>
      </c>
      <c r="J4455" t="s">
        <v>4397</v>
      </c>
      <c r="K4455" s="46">
        <v>0.89439999999999997</v>
      </c>
      <c r="L4455" s="27">
        <v>0</v>
      </c>
      <c r="M4455" s="27">
        <v>151.41999999999999</v>
      </c>
      <c r="N4455" s="27">
        <v>530.74</v>
      </c>
      <c r="O4455" s="70">
        <f t="shared" si="346"/>
        <v>682.16</v>
      </c>
      <c r="P4455" s="76">
        <v>1.4452616277140182</v>
      </c>
      <c r="Q4455" s="66">
        <f t="shared" si="347"/>
        <v>767.06</v>
      </c>
      <c r="R4455" s="63">
        <v>1</v>
      </c>
      <c r="S4455" s="27">
        <v>0</v>
      </c>
      <c r="T4455" s="27">
        <v>682.16</v>
      </c>
      <c r="U4455" s="64">
        <f t="shared" si="348"/>
        <v>767.06</v>
      </c>
      <c r="V4455" s="65">
        <f t="shared" si="349"/>
        <v>1449.2199999999998</v>
      </c>
    </row>
    <row r="4456" spans="1:22" x14ac:dyDescent="0.25">
      <c r="A4456" s="1" t="s">
        <v>3749</v>
      </c>
      <c r="B4456" t="s">
        <v>3690</v>
      </c>
      <c r="C4456" t="s">
        <v>2109</v>
      </c>
      <c r="D4456" t="s">
        <v>2110</v>
      </c>
      <c r="E4456" t="s">
        <v>3</v>
      </c>
      <c r="F4456">
        <f t="shared" si="345"/>
        <v>7</v>
      </c>
      <c r="G4456" t="s">
        <v>4059</v>
      </c>
      <c r="H4456" t="s">
        <v>3798</v>
      </c>
      <c r="I4456" t="s">
        <v>3785</v>
      </c>
      <c r="J4456" t="s">
        <v>4397</v>
      </c>
      <c r="K4456" s="46">
        <v>0.75</v>
      </c>
      <c r="L4456" s="27">
        <v>0</v>
      </c>
      <c r="M4456" s="27">
        <v>126.98</v>
      </c>
      <c r="N4456" s="27">
        <v>445.05</v>
      </c>
      <c r="O4456" s="70">
        <f t="shared" si="346"/>
        <v>572.03</v>
      </c>
      <c r="P4456" s="76">
        <v>1.4452616277140182</v>
      </c>
      <c r="Q4456" s="66">
        <f t="shared" si="347"/>
        <v>643.21</v>
      </c>
      <c r="R4456" s="63">
        <v>1</v>
      </c>
      <c r="S4456" s="27">
        <v>0</v>
      </c>
      <c r="T4456" s="27">
        <v>572.03</v>
      </c>
      <c r="U4456" s="64">
        <f t="shared" si="348"/>
        <v>643.21</v>
      </c>
      <c r="V4456" s="65">
        <f t="shared" si="349"/>
        <v>1215.24</v>
      </c>
    </row>
    <row r="4457" spans="1:22" x14ac:dyDescent="0.25">
      <c r="A4457" s="1" t="s">
        <v>3749</v>
      </c>
      <c r="B4457" t="s">
        <v>3690</v>
      </c>
      <c r="C4457" t="s">
        <v>2111</v>
      </c>
      <c r="D4457" t="s">
        <v>2112</v>
      </c>
      <c r="E4457" t="s">
        <v>3</v>
      </c>
      <c r="F4457">
        <f t="shared" si="345"/>
        <v>7</v>
      </c>
      <c r="G4457" t="s">
        <v>3778</v>
      </c>
      <c r="H4457" t="s">
        <v>3779</v>
      </c>
      <c r="I4457" t="s">
        <v>3780</v>
      </c>
      <c r="J4457" t="s">
        <v>4397</v>
      </c>
      <c r="K4457" s="46">
        <v>0.72260000000000002</v>
      </c>
      <c r="L4457" s="27">
        <v>4088.69</v>
      </c>
      <c r="M4457" s="27">
        <v>1990.14</v>
      </c>
      <c r="N4457" s="27">
        <v>14048.140000000001</v>
      </c>
      <c r="O4457" s="70">
        <f t="shared" si="346"/>
        <v>20126.97</v>
      </c>
      <c r="P4457" s="76">
        <v>1.4452628043462521</v>
      </c>
      <c r="Q4457" s="66">
        <f t="shared" si="347"/>
        <v>20303.25</v>
      </c>
      <c r="R4457" s="63">
        <v>1</v>
      </c>
      <c r="S4457" s="27">
        <v>0</v>
      </c>
      <c r="T4457" s="27">
        <v>20126.97</v>
      </c>
      <c r="U4457" s="64">
        <f t="shared" si="348"/>
        <v>20303.25</v>
      </c>
      <c r="V4457" s="65">
        <f t="shared" si="349"/>
        <v>40430.22</v>
      </c>
    </row>
    <row r="4458" spans="1:22" x14ac:dyDescent="0.25">
      <c r="A4458" s="1" t="s">
        <v>3749</v>
      </c>
      <c r="B4458" t="s">
        <v>3690</v>
      </c>
      <c r="C4458" t="s">
        <v>2111</v>
      </c>
      <c r="D4458" t="s">
        <v>2112</v>
      </c>
      <c r="E4458" t="s">
        <v>3</v>
      </c>
      <c r="F4458">
        <f t="shared" si="345"/>
        <v>7</v>
      </c>
      <c r="G4458" t="s">
        <v>3784</v>
      </c>
      <c r="H4458" t="s">
        <v>3782</v>
      </c>
      <c r="I4458" t="s">
        <v>3785</v>
      </c>
      <c r="J4458" t="s">
        <v>4397</v>
      </c>
      <c r="K4458" s="46">
        <v>0.72260000000000002</v>
      </c>
      <c r="L4458" s="27">
        <v>0</v>
      </c>
      <c r="M4458" s="27">
        <v>1990.14</v>
      </c>
      <c r="N4458" s="27">
        <v>18136.830000000002</v>
      </c>
      <c r="O4458" s="70">
        <f t="shared" si="346"/>
        <v>20126.97</v>
      </c>
      <c r="P4458" s="76">
        <v>1.4452628043462521</v>
      </c>
      <c r="Q4458" s="66">
        <f t="shared" si="347"/>
        <v>26212.49</v>
      </c>
      <c r="R4458" s="63">
        <v>1</v>
      </c>
      <c r="S4458" s="27">
        <v>0</v>
      </c>
      <c r="T4458" s="27">
        <v>20126.97</v>
      </c>
      <c r="U4458" s="64">
        <f t="shared" si="348"/>
        <v>26212.49</v>
      </c>
      <c r="V4458" s="65">
        <f t="shared" si="349"/>
        <v>46339.460000000006</v>
      </c>
    </row>
    <row r="4459" spans="1:22" x14ac:dyDescent="0.25">
      <c r="A4459" s="1" t="s">
        <v>3749</v>
      </c>
      <c r="B4459" t="s">
        <v>3690</v>
      </c>
      <c r="C4459" t="s">
        <v>2113</v>
      </c>
      <c r="D4459" t="s">
        <v>2114</v>
      </c>
      <c r="E4459" t="s">
        <v>3</v>
      </c>
      <c r="F4459">
        <f t="shared" si="345"/>
        <v>7</v>
      </c>
      <c r="G4459" t="s">
        <v>3778</v>
      </c>
      <c r="H4459" t="s">
        <v>3779</v>
      </c>
      <c r="I4459" t="s">
        <v>3780</v>
      </c>
      <c r="J4459" t="s">
        <v>4397</v>
      </c>
      <c r="K4459" s="46">
        <v>0.91559999999999997</v>
      </c>
      <c r="L4459" s="27">
        <v>0</v>
      </c>
      <c r="M4459" s="27">
        <v>112.25</v>
      </c>
      <c r="N4459" s="27">
        <v>0</v>
      </c>
      <c r="O4459" s="70">
        <f t="shared" si="346"/>
        <v>112.25</v>
      </c>
      <c r="P4459" s="76">
        <v>0</v>
      </c>
      <c r="Q4459" s="66">
        <f t="shared" si="347"/>
        <v>0</v>
      </c>
      <c r="R4459" s="63">
        <v>0</v>
      </c>
      <c r="S4459" s="27">
        <v>0</v>
      </c>
      <c r="T4459" s="27">
        <v>112.25</v>
      </c>
      <c r="U4459" s="64">
        <f t="shared" si="348"/>
        <v>0</v>
      </c>
      <c r="V4459" s="65">
        <f t="shared" si="349"/>
        <v>112.25</v>
      </c>
    </row>
    <row r="4460" spans="1:22" x14ac:dyDescent="0.25">
      <c r="A4460" s="1" t="s">
        <v>3749</v>
      </c>
      <c r="B4460" t="s">
        <v>3690</v>
      </c>
      <c r="C4460" t="s">
        <v>2115</v>
      </c>
      <c r="D4460" t="s">
        <v>2116</v>
      </c>
      <c r="E4460" t="s">
        <v>3</v>
      </c>
      <c r="F4460">
        <f t="shared" si="345"/>
        <v>7</v>
      </c>
      <c r="G4460" t="s">
        <v>3778</v>
      </c>
      <c r="H4460" t="s">
        <v>3779</v>
      </c>
      <c r="I4460" t="s">
        <v>3780</v>
      </c>
      <c r="J4460" t="s">
        <v>4397</v>
      </c>
      <c r="K4460" s="46">
        <v>0.88100000000000001</v>
      </c>
      <c r="L4460" s="27">
        <v>0</v>
      </c>
      <c r="M4460" s="27">
        <v>70.44</v>
      </c>
      <c r="N4460" s="27">
        <v>0</v>
      </c>
      <c r="O4460" s="70">
        <f t="shared" si="346"/>
        <v>70.44</v>
      </c>
      <c r="P4460" s="76">
        <v>0</v>
      </c>
      <c r="Q4460" s="66">
        <f t="shared" si="347"/>
        <v>0</v>
      </c>
      <c r="R4460" s="63">
        <v>0</v>
      </c>
      <c r="S4460" s="27">
        <v>0</v>
      </c>
      <c r="T4460" s="27">
        <v>70.44</v>
      </c>
      <c r="U4460" s="64">
        <f t="shared" si="348"/>
        <v>0</v>
      </c>
      <c r="V4460" s="65">
        <f t="shared" si="349"/>
        <v>70.44</v>
      </c>
    </row>
    <row r="4461" spans="1:22" x14ac:dyDescent="0.25">
      <c r="A4461" s="1" t="s">
        <v>3749</v>
      </c>
      <c r="B4461" t="s">
        <v>3690</v>
      </c>
      <c r="C4461" t="s">
        <v>2117</v>
      </c>
      <c r="D4461" t="s">
        <v>2118</v>
      </c>
      <c r="E4461" t="s">
        <v>3</v>
      </c>
      <c r="F4461">
        <f t="shared" si="345"/>
        <v>7</v>
      </c>
      <c r="G4461" t="s">
        <v>3778</v>
      </c>
      <c r="H4461" t="s">
        <v>3779</v>
      </c>
      <c r="I4461" t="s">
        <v>3780</v>
      </c>
      <c r="J4461" t="s">
        <v>4397</v>
      </c>
      <c r="K4461" s="46">
        <v>0.90720000000000001</v>
      </c>
      <c r="L4461" s="27">
        <v>2.13</v>
      </c>
      <c r="M4461" s="27">
        <v>10.16</v>
      </c>
      <c r="N4461" s="27">
        <v>18.740000000000002</v>
      </c>
      <c r="O4461" s="70">
        <f t="shared" si="346"/>
        <v>31.03</v>
      </c>
      <c r="P4461" s="76">
        <v>1.4450373532550693</v>
      </c>
      <c r="Q4461" s="66">
        <f t="shared" si="347"/>
        <v>27.08</v>
      </c>
      <c r="R4461" s="63">
        <v>1</v>
      </c>
      <c r="S4461" s="27">
        <v>0</v>
      </c>
      <c r="T4461" s="27">
        <v>31.03</v>
      </c>
      <c r="U4461" s="64">
        <f t="shared" si="348"/>
        <v>27.08</v>
      </c>
      <c r="V4461" s="65">
        <f t="shared" si="349"/>
        <v>58.11</v>
      </c>
    </row>
    <row r="4462" spans="1:22" x14ac:dyDescent="0.25">
      <c r="A4462" s="1" t="s">
        <v>3749</v>
      </c>
      <c r="B4462" t="s">
        <v>3690</v>
      </c>
      <c r="C4462" t="s">
        <v>2117</v>
      </c>
      <c r="D4462" t="s">
        <v>2118</v>
      </c>
      <c r="E4462" t="s">
        <v>3</v>
      </c>
      <c r="F4462">
        <f t="shared" si="345"/>
        <v>7</v>
      </c>
      <c r="G4462" t="s">
        <v>3913</v>
      </c>
      <c r="H4462" t="s">
        <v>3782</v>
      </c>
      <c r="I4462" t="s">
        <v>3783</v>
      </c>
      <c r="J4462" t="s">
        <v>4397</v>
      </c>
      <c r="K4462" s="46">
        <v>1.7</v>
      </c>
      <c r="L4462" s="27">
        <v>39.1</v>
      </c>
      <c r="M4462" s="27">
        <v>19.04</v>
      </c>
      <c r="N4462" s="27">
        <v>0</v>
      </c>
      <c r="O4462" s="70">
        <f t="shared" si="346"/>
        <v>58.14</v>
      </c>
      <c r="P4462" s="76">
        <v>0</v>
      </c>
      <c r="Q4462" s="66">
        <f t="shared" si="347"/>
        <v>0</v>
      </c>
      <c r="R4462" s="63">
        <v>1</v>
      </c>
      <c r="S4462" s="27">
        <v>0</v>
      </c>
      <c r="T4462" s="27">
        <v>58.14</v>
      </c>
      <c r="U4462" s="64">
        <f t="shared" si="348"/>
        <v>0</v>
      </c>
      <c r="V4462" s="65">
        <f t="shared" si="349"/>
        <v>58.14</v>
      </c>
    </row>
    <row r="4463" spans="1:22" x14ac:dyDescent="0.25">
      <c r="A4463" s="1" t="s">
        <v>3749</v>
      </c>
      <c r="B4463" t="s">
        <v>3690</v>
      </c>
      <c r="C4463" t="s">
        <v>2119</v>
      </c>
      <c r="D4463" t="s">
        <v>2120</v>
      </c>
      <c r="E4463" t="s">
        <v>3</v>
      </c>
      <c r="F4463">
        <f t="shared" si="345"/>
        <v>7</v>
      </c>
      <c r="G4463" t="s">
        <v>3778</v>
      </c>
      <c r="H4463" t="s">
        <v>3779</v>
      </c>
      <c r="I4463" t="s">
        <v>3780</v>
      </c>
      <c r="J4463" t="s">
        <v>4397</v>
      </c>
      <c r="K4463" s="46">
        <v>0.53069999999999995</v>
      </c>
      <c r="L4463" s="27">
        <v>0</v>
      </c>
      <c r="M4463" s="27">
        <v>110.76</v>
      </c>
      <c r="N4463" s="27">
        <v>0</v>
      </c>
      <c r="O4463" s="70">
        <f t="shared" si="346"/>
        <v>110.76</v>
      </c>
      <c r="P4463" s="76">
        <v>0</v>
      </c>
      <c r="Q4463" s="66">
        <f t="shared" si="347"/>
        <v>0</v>
      </c>
      <c r="R4463" s="63">
        <v>0</v>
      </c>
      <c r="S4463" s="27">
        <v>0</v>
      </c>
      <c r="T4463" s="27">
        <v>110.76</v>
      </c>
      <c r="U4463" s="64">
        <f t="shared" si="348"/>
        <v>0</v>
      </c>
      <c r="V4463" s="65">
        <f t="shared" si="349"/>
        <v>110.76</v>
      </c>
    </row>
    <row r="4464" spans="1:22" x14ac:dyDescent="0.25">
      <c r="A4464" s="1" t="s">
        <v>3749</v>
      </c>
      <c r="B4464" t="s">
        <v>3690</v>
      </c>
      <c r="C4464" t="s">
        <v>2119</v>
      </c>
      <c r="D4464" t="s">
        <v>2120</v>
      </c>
      <c r="E4464" t="s">
        <v>3</v>
      </c>
      <c r="F4464">
        <f t="shared" si="345"/>
        <v>7</v>
      </c>
      <c r="G4464" t="s">
        <v>3902</v>
      </c>
      <c r="H4464" t="s">
        <v>3782</v>
      </c>
      <c r="I4464" t="s">
        <v>3783</v>
      </c>
      <c r="J4464" t="s">
        <v>4397</v>
      </c>
      <c r="K4464" s="46">
        <v>0.3579</v>
      </c>
      <c r="L4464" s="27">
        <v>0</v>
      </c>
      <c r="M4464" s="27">
        <v>74.69</v>
      </c>
      <c r="N4464" s="27">
        <v>0</v>
      </c>
      <c r="O4464" s="70">
        <f t="shared" si="346"/>
        <v>74.69</v>
      </c>
      <c r="P4464" s="76">
        <v>0</v>
      </c>
      <c r="Q4464" s="66">
        <f t="shared" si="347"/>
        <v>0</v>
      </c>
      <c r="R4464" s="63">
        <v>0</v>
      </c>
      <c r="S4464" s="27">
        <v>0</v>
      </c>
      <c r="T4464" s="27">
        <v>74.69</v>
      </c>
      <c r="U4464" s="64">
        <f t="shared" si="348"/>
        <v>0</v>
      </c>
      <c r="V4464" s="65">
        <f t="shared" si="349"/>
        <v>74.69</v>
      </c>
    </row>
    <row r="4465" spans="1:22" x14ac:dyDescent="0.25">
      <c r="A4465" s="1" t="s">
        <v>3749</v>
      </c>
      <c r="B4465" t="s">
        <v>3690</v>
      </c>
      <c r="C4465" t="s">
        <v>2119</v>
      </c>
      <c r="D4465" t="s">
        <v>2120</v>
      </c>
      <c r="E4465" t="s">
        <v>3</v>
      </c>
      <c r="F4465">
        <f t="shared" si="345"/>
        <v>7</v>
      </c>
      <c r="G4465" t="s">
        <v>3903</v>
      </c>
      <c r="H4465" t="s">
        <v>3782</v>
      </c>
      <c r="I4465" t="s">
        <v>3783</v>
      </c>
      <c r="J4465" t="s">
        <v>4397</v>
      </c>
      <c r="K4465" s="46">
        <v>0.6008</v>
      </c>
      <c r="L4465" s="27">
        <v>0</v>
      </c>
      <c r="M4465" s="27">
        <v>125.39</v>
      </c>
      <c r="N4465" s="27">
        <v>0</v>
      </c>
      <c r="O4465" s="70">
        <f t="shared" si="346"/>
        <v>125.39</v>
      </c>
      <c r="P4465" s="76">
        <v>0</v>
      </c>
      <c r="Q4465" s="66">
        <f t="shared" si="347"/>
        <v>0</v>
      </c>
      <c r="R4465" s="63">
        <v>0</v>
      </c>
      <c r="S4465" s="27">
        <v>0</v>
      </c>
      <c r="T4465" s="27">
        <v>125.39</v>
      </c>
      <c r="U4465" s="64">
        <f t="shared" si="348"/>
        <v>0</v>
      </c>
      <c r="V4465" s="65">
        <f t="shared" si="349"/>
        <v>125.39</v>
      </c>
    </row>
    <row r="4466" spans="1:22" x14ac:dyDescent="0.25">
      <c r="A4466" s="1" t="s">
        <v>3749</v>
      </c>
      <c r="B4466" t="s">
        <v>3690</v>
      </c>
      <c r="C4466" t="s">
        <v>2121</v>
      </c>
      <c r="D4466" t="s">
        <v>2122</v>
      </c>
      <c r="E4466" t="s">
        <v>3</v>
      </c>
      <c r="F4466">
        <f t="shared" si="345"/>
        <v>7</v>
      </c>
      <c r="G4466" t="s">
        <v>3778</v>
      </c>
      <c r="H4466" t="s">
        <v>3779</v>
      </c>
      <c r="I4466" t="s">
        <v>3780</v>
      </c>
      <c r="J4466" t="s">
        <v>4397</v>
      </c>
      <c r="K4466" s="46">
        <v>0.97260000000000002</v>
      </c>
      <c r="L4466" s="27">
        <v>0</v>
      </c>
      <c r="M4466" s="27">
        <v>692.1</v>
      </c>
      <c r="N4466" s="27">
        <v>11355.879999999997</v>
      </c>
      <c r="O4466" s="70">
        <f t="shared" si="346"/>
        <v>12047.979999999998</v>
      </c>
      <c r="P4466" s="76">
        <v>1.4452627987188529</v>
      </c>
      <c r="Q4466" s="66">
        <f t="shared" si="347"/>
        <v>16412.23</v>
      </c>
      <c r="R4466" s="63">
        <v>1</v>
      </c>
      <c r="S4466" s="27">
        <v>0</v>
      </c>
      <c r="T4466" s="27">
        <v>12047.979999999998</v>
      </c>
      <c r="U4466" s="64">
        <f t="shared" si="348"/>
        <v>16412.23</v>
      </c>
      <c r="V4466" s="65">
        <f t="shared" si="349"/>
        <v>28460.21</v>
      </c>
    </row>
    <row r="4467" spans="1:22" x14ac:dyDescent="0.25">
      <c r="A4467" s="1" t="s">
        <v>3749</v>
      </c>
      <c r="B4467" t="s">
        <v>3690</v>
      </c>
      <c r="C4467" t="s">
        <v>2121</v>
      </c>
      <c r="D4467" t="s">
        <v>2122</v>
      </c>
      <c r="E4467" t="s">
        <v>3</v>
      </c>
      <c r="F4467">
        <f t="shared" si="345"/>
        <v>7</v>
      </c>
      <c r="G4467" t="s">
        <v>3784</v>
      </c>
      <c r="H4467" t="s">
        <v>3782</v>
      </c>
      <c r="I4467" t="s">
        <v>3785</v>
      </c>
      <c r="J4467" t="s">
        <v>4397</v>
      </c>
      <c r="K4467" s="46">
        <v>0.97519999999999996</v>
      </c>
      <c r="L4467" s="27">
        <v>0</v>
      </c>
      <c r="M4467" s="27">
        <v>693.95</v>
      </c>
      <c r="N4467" s="27">
        <v>11386.240000000002</v>
      </c>
      <c r="O4467" s="70">
        <f t="shared" si="346"/>
        <v>12080.190000000002</v>
      </c>
      <c r="P4467" s="76">
        <v>1.4452627987188529</v>
      </c>
      <c r="Q4467" s="66">
        <f t="shared" si="347"/>
        <v>16456.11</v>
      </c>
      <c r="R4467" s="63">
        <v>1</v>
      </c>
      <c r="S4467" s="27">
        <v>0</v>
      </c>
      <c r="T4467" s="27">
        <v>12080.19</v>
      </c>
      <c r="U4467" s="64">
        <f t="shared" si="348"/>
        <v>16456.11</v>
      </c>
      <c r="V4467" s="65">
        <f t="shared" si="349"/>
        <v>28536.300000000003</v>
      </c>
    </row>
    <row r="4468" spans="1:22" x14ac:dyDescent="0.25">
      <c r="A4468" s="1" t="s">
        <v>3749</v>
      </c>
      <c r="B4468" t="s">
        <v>3690</v>
      </c>
      <c r="C4468" t="s">
        <v>2123</v>
      </c>
      <c r="D4468" t="s">
        <v>2124</v>
      </c>
      <c r="E4468" t="s">
        <v>3</v>
      </c>
      <c r="F4468">
        <f t="shared" si="345"/>
        <v>7</v>
      </c>
      <c r="G4468" t="s">
        <v>3778</v>
      </c>
      <c r="H4468" t="s">
        <v>3779</v>
      </c>
      <c r="I4468" t="s">
        <v>3780</v>
      </c>
      <c r="J4468" t="s">
        <v>4397</v>
      </c>
      <c r="K4468" s="46">
        <v>0.94010000000000005</v>
      </c>
      <c r="L4468" s="27">
        <v>1853.74</v>
      </c>
      <c r="M4468" s="27">
        <v>0</v>
      </c>
      <c r="N4468" s="27">
        <v>6943.34</v>
      </c>
      <c r="O4468" s="70">
        <f t="shared" si="346"/>
        <v>8797.08</v>
      </c>
      <c r="P4468" s="76">
        <v>1.4452626545725833</v>
      </c>
      <c r="Q4468" s="66">
        <f t="shared" si="347"/>
        <v>10034.950000000001</v>
      </c>
      <c r="R4468" s="63">
        <v>1</v>
      </c>
      <c r="S4468" s="27">
        <v>0</v>
      </c>
      <c r="T4468" s="27">
        <v>8797.08</v>
      </c>
      <c r="U4468" s="64">
        <f t="shared" si="348"/>
        <v>10034.950000000001</v>
      </c>
      <c r="V4468" s="65">
        <f t="shared" si="349"/>
        <v>18832.03</v>
      </c>
    </row>
    <row r="4469" spans="1:22" x14ac:dyDescent="0.25">
      <c r="A4469" s="1" t="s">
        <v>3749</v>
      </c>
      <c r="B4469" t="s">
        <v>3690</v>
      </c>
      <c r="C4469" t="s">
        <v>2125</v>
      </c>
      <c r="D4469" t="s">
        <v>1144</v>
      </c>
      <c r="E4469" t="s">
        <v>3</v>
      </c>
      <c r="F4469">
        <f t="shared" si="345"/>
        <v>7</v>
      </c>
      <c r="G4469" t="s">
        <v>3778</v>
      </c>
      <c r="H4469" t="s">
        <v>3779</v>
      </c>
      <c r="I4469" t="s">
        <v>3780</v>
      </c>
      <c r="J4469" t="s">
        <v>4397</v>
      </c>
      <c r="K4469" s="46">
        <v>0.86429999999999996</v>
      </c>
      <c r="L4469" s="27">
        <v>20.079999999999998</v>
      </c>
      <c r="M4469" s="27">
        <v>265.69</v>
      </c>
      <c r="N4469" s="27">
        <v>170.41000000000003</v>
      </c>
      <c r="O4469" s="70">
        <f t="shared" si="346"/>
        <v>456.18</v>
      </c>
      <c r="P4469" s="76">
        <v>1.4452608376193976</v>
      </c>
      <c r="Q4469" s="66">
        <f t="shared" si="347"/>
        <v>246.29</v>
      </c>
      <c r="R4469" s="63">
        <v>1</v>
      </c>
      <c r="S4469" s="27">
        <v>0</v>
      </c>
      <c r="T4469" s="27">
        <v>456.18</v>
      </c>
      <c r="U4469" s="64">
        <f t="shared" si="348"/>
        <v>246.29</v>
      </c>
      <c r="V4469" s="65">
        <f t="shared" si="349"/>
        <v>702.47</v>
      </c>
    </row>
    <row r="4470" spans="1:22" x14ac:dyDescent="0.25">
      <c r="A4470" s="1" t="s">
        <v>3749</v>
      </c>
      <c r="B4470" t="s">
        <v>3690</v>
      </c>
      <c r="C4470" t="s">
        <v>2125</v>
      </c>
      <c r="D4470" t="s">
        <v>1144</v>
      </c>
      <c r="E4470" t="s">
        <v>3</v>
      </c>
      <c r="F4470">
        <f t="shared" si="345"/>
        <v>7</v>
      </c>
      <c r="G4470" t="s">
        <v>3784</v>
      </c>
      <c r="H4470" t="s">
        <v>3782</v>
      </c>
      <c r="I4470" t="s">
        <v>3785</v>
      </c>
      <c r="J4470" t="s">
        <v>4397</v>
      </c>
      <c r="K4470" s="46">
        <v>1.6351</v>
      </c>
      <c r="L4470" s="27">
        <v>0</v>
      </c>
      <c r="M4470" s="27">
        <v>502.63</v>
      </c>
      <c r="N4470" s="27">
        <v>360.38</v>
      </c>
      <c r="O4470" s="70">
        <f t="shared" si="346"/>
        <v>863.01</v>
      </c>
      <c r="P4470" s="76">
        <v>1.4452608376193976</v>
      </c>
      <c r="Q4470" s="66">
        <f t="shared" si="347"/>
        <v>520.84</v>
      </c>
      <c r="R4470" s="63">
        <v>1</v>
      </c>
      <c r="S4470" s="27">
        <v>0</v>
      </c>
      <c r="T4470" s="27">
        <v>863.01</v>
      </c>
      <c r="U4470" s="64">
        <f t="shared" si="348"/>
        <v>520.84</v>
      </c>
      <c r="V4470" s="65">
        <f t="shared" si="349"/>
        <v>1383.85</v>
      </c>
    </row>
    <row r="4471" spans="1:22" x14ac:dyDescent="0.25">
      <c r="A4471" s="1" t="s">
        <v>3749</v>
      </c>
      <c r="B4471" t="s">
        <v>3690</v>
      </c>
      <c r="C4471" t="s">
        <v>2126</v>
      </c>
      <c r="D4471" t="s">
        <v>1967</v>
      </c>
      <c r="E4471" t="s">
        <v>3</v>
      </c>
      <c r="F4471">
        <f t="shared" si="345"/>
        <v>7</v>
      </c>
      <c r="G4471" t="s">
        <v>3778</v>
      </c>
      <c r="H4471" t="s">
        <v>3779</v>
      </c>
      <c r="I4471" t="s">
        <v>3780</v>
      </c>
      <c r="J4471" t="s">
        <v>4397</v>
      </c>
      <c r="K4471" s="46">
        <v>0.9587</v>
      </c>
      <c r="L4471" s="27">
        <v>2160.89</v>
      </c>
      <c r="M4471" s="27">
        <v>0</v>
      </c>
      <c r="N4471" s="27">
        <v>6989.4700000000012</v>
      </c>
      <c r="O4471" s="70">
        <f t="shared" si="346"/>
        <v>9150.36</v>
      </c>
      <c r="P4471" s="76">
        <v>1.4452626594004983</v>
      </c>
      <c r="Q4471" s="66">
        <f t="shared" si="347"/>
        <v>10101.620000000001</v>
      </c>
      <c r="R4471" s="63">
        <v>1</v>
      </c>
      <c r="S4471" s="27">
        <v>0</v>
      </c>
      <c r="T4471" s="27">
        <v>9150.36</v>
      </c>
      <c r="U4471" s="64">
        <f t="shared" si="348"/>
        <v>10101.620000000001</v>
      </c>
      <c r="V4471" s="65">
        <f t="shared" si="349"/>
        <v>19251.980000000003</v>
      </c>
    </row>
    <row r="4472" spans="1:22" x14ac:dyDescent="0.25">
      <c r="A4472" s="1" t="s">
        <v>3749</v>
      </c>
      <c r="B4472" t="s">
        <v>3690</v>
      </c>
      <c r="C4472" t="s">
        <v>2127</v>
      </c>
      <c r="D4472" t="s">
        <v>866</v>
      </c>
      <c r="E4472" t="s">
        <v>3</v>
      </c>
      <c r="F4472">
        <f t="shared" si="345"/>
        <v>7</v>
      </c>
      <c r="G4472" t="s">
        <v>3778</v>
      </c>
      <c r="H4472" t="s">
        <v>3779</v>
      </c>
      <c r="I4472" t="s">
        <v>3780</v>
      </c>
      <c r="J4472" t="s">
        <v>4397</v>
      </c>
      <c r="K4472" s="46">
        <v>0.5</v>
      </c>
      <c r="L4472" s="27">
        <v>0</v>
      </c>
      <c r="M4472" s="27">
        <v>80.650000000000006</v>
      </c>
      <c r="N4472" s="27">
        <v>0</v>
      </c>
      <c r="O4472" s="70">
        <f t="shared" si="346"/>
        <v>80.650000000000006</v>
      </c>
      <c r="P4472" s="76">
        <v>0</v>
      </c>
      <c r="Q4472" s="66">
        <f t="shared" si="347"/>
        <v>0</v>
      </c>
      <c r="R4472" s="63">
        <v>0</v>
      </c>
      <c r="S4472" s="27">
        <v>0</v>
      </c>
      <c r="T4472" s="27">
        <v>80.650000000000006</v>
      </c>
      <c r="U4472" s="64">
        <f t="shared" si="348"/>
        <v>0</v>
      </c>
      <c r="V4472" s="65">
        <f t="shared" si="349"/>
        <v>80.650000000000006</v>
      </c>
    </row>
    <row r="4473" spans="1:22" x14ac:dyDescent="0.25">
      <c r="A4473" s="1" t="s">
        <v>3749</v>
      </c>
      <c r="B4473" t="s">
        <v>3690</v>
      </c>
      <c r="C4473" t="s">
        <v>2129</v>
      </c>
      <c r="D4473" t="s">
        <v>2130</v>
      </c>
      <c r="E4473" t="s">
        <v>3</v>
      </c>
      <c r="F4473">
        <f t="shared" si="345"/>
        <v>7</v>
      </c>
      <c r="G4473" t="s">
        <v>3778</v>
      </c>
      <c r="H4473" t="s">
        <v>3779</v>
      </c>
      <c r="I4473" t="s">
        <v>3780</v>
      </c>
      <c r="J4473" t="s">
        <v>4397</v>
      </c>
      <c r="K4473" s="46">
        <v>0.90820000000000001</v>
      </c>
      <c r="L4473" s="27">
        <v>1223.71</v>
      </c>
      <c r="M4473" s="27">
        <v>1553.98</v>
      </c>
      <c r="N4473" s="27">
        <v>3418.6000000000004</v>
      </c>
      <c r="O4473" s="70">
        <f t="shared" si="346"/>
        <v>6196.2900000000009</v>
      </c>
      <c r="P4473" s="76">
        <v>1.4452625989818491</v>
      </c>
      <c r="Q4473" s="66">
        <f t="shared" si="347"/>
        <v>4940.7700000000004</v>
      </c>
      <c r="R4473" s="63">
        <v>1</v>
      </c>
      <c r="S4473" s="27">
        <v>0</v>
      </c>
      <c r="T4473" s="27">
        <v>6196.2900000000009</v>
      </c>
      <c r="U4473" s="64">
        <f t="shared" si="348"/>
        <v>4940.7700000000004</v>
      </c>
      <c r="V4473" s="65">
        <f t="shared" si="349"/>
        <v>11137.060000000001</v>
      </c>
    </row>
    <row r="4474" spans="1:22" x14ac:dyDescent="0.25">
      <c r="A4474" s="1" t="s">
        <v>3749</v>
      </c>
      <c r="B4474" t="s">
        <v>3690</v>
      </c>
      <c r="C4474" t="s">
        <v>2129</v>
      </c>
      <c r="D4474" t="s">
        <v>2130</v>
      </c>
      <c r="E4474" t="s">
        <v>3</v>
      </c>
      <c r="F4474">
        <f t="shared" si="345"/>
        <v>7</v>
      </c>
      <c r="G4474" t="s">
        <v>3784</v>
      </c>
      <c r="H4474" t="s">
        <v>3782</v>
      </c>
      <c r="I4474" t="s">
        <v>3785</v>
      </c>
      <c r="J4474" t="s">
        <v>4397</v>
      </c>
      <c r="K4474" s="46">
        <v>0.64870000000000005</v>
      </c>
      <c r="L4474" s="27">
        <v>0</v>
      </c>
      <c r="M4474" s="27">
        <v>1109.96</v>
      </c>
      <c r="N4474" s="27">
        <v>3315.86</v>
      </c>
      <c r="O4474" s="70">
        <f t="shared" si="346"/>
        <v>4425.82</v>
      </c>
      <c r="P4474" s="76">
        <v>1.4452625989818491</v>
      </c>
      <c r="Q4474" s="66">
        <f t="shared" si="347"/>
        <v>4792.29</v>
      </c>
      <c r="R4474" s="63">
        <v>1</v>
      </c>
      <c r="S4474" s="27">
        <v>0</v>
      </c>
      <c r="T4474" s="27">
        <v>4425.82</v>
      </c>
      <c r="U4474" s="64">
        <f t="shared" si="348"/>
        <v>4792.29</v>
      </c>
      <c r="V4474" s="65">
        <f t="shared" si="349"/>
        <v>9218.11</v>
      </c>
    </row>
    <row r="4475" spans="1:22" x14ac:dyDescent="0.25">
      <c r="A4475" s="1" t="s">
        <v>3749</v>
      </c>
      <c r="B4475" t="s">
        <v>3690</v>
      </c>
      <c r="C4475" t="s">
        <v>2129</v>
      </c>
      <c r="D4475" t="s">
        <v>2130</v>
      </c>
      <c r="E4475" t="s">
        <v>3</v>
      </c>
      <c r="F4475">
        <f t="shared" si="345"/>
        <v>7</v>
      </c>
      <c r="G4475" t="s">
        <v>3793</v>
      </c>
      <c r="H4475" t="s">
        <v>3782</v>
      </c>
      <c r="I4475" t="s">
        <v>3785</v>
      </c>
      <c r="J4475" t="s">
        <v>4397</v>
      </c>
      <c r="K4475" s="46">
        <v>0.3</v>
      </c>
      <c r="L4475" s="27">
        <v>0</v>
      </c>
      <c r="M4475" s="27">
        <v>513.32000000000005</v>
      </c>
      <c r="N4475" s="27">
        <v>1533.4700000000003</v>
      </c>
      <c r="O4475" s="70">
        <f t="shared" si="346"/>
        <v>2046.7900000000004</v>
      </c>
      <c r="P4475" s="76">
        <v>1.4452625989818491</v>
      </c>
      <c r="Q4475" s="66">
        <f t="shared" si="347"/>
        <v>2216.27</v>
      </c>
      <c r="R4475" s="63">
        <v>1</v>
      </c>
      <c r="S4475" s="27">
        <v>0</v>
      </c>
      <c r="T4475" s="27">
        <v>2046.79</v>
      </c>
      <c r="U4475" s="64">
        <f t="shared" si="348"/>
        <v>2216.27</v>
      </c>
      <c r="V4475" s="65">
        <f t="shared" si="349"/>
        <v>4263.0599999999995</v>
      </c>
    </row>
    <row r="4476" spans="1:22" x14ac:dyDescent="0.25">
      <c r="A4476" s="1" t="s">
        <v>3749</v>
      </c>
      <c r="B4476" t="s">
        <v>3690</v>
      </c>
      <c r="C4476" t="s">
        <v>2694</v>
      </c>
      <c r="D4476" t="s">
        <v>2128</v>
      </c>
      <c r="E4476" t="s">
        <v>1</v>
      </c>
      <c r="F4476">
        <f t="shared" si="345"/>
        <v>7</v>
      </c>
      <c r="G4476" t="s">
        <v>3778</v>
      </c>
      <c r="H4476" t="s">
        <v>3779</v>
      </c>
      <c r="I4476" t="s">
        <v>3780</v>
      </c>
      <c r="J4476" t="s">
        <v>4396</v>
      </c>
      <c r="K4476" s="46">
        <v>10.028499999999999</v>
      </c>
      <c r="L4476" s="27">
        <v>353412.65</v>
      </c>
      <c r="M4476" s="27">
        <v>11783.99</v>
      </c>
      <c r="N4476" s="27">
        <v>246963.30999999991</v>
      </c>
      <c r="O4476" s="70">
        <f t="shared" si="346"/>
        <v>612159.94999999995</v>
      </c>
      <c r="P4476" s="76">
        <v>1.4452627655072339</v>
      </c>
      <c r="Q4476" s="66">
        <f t="shared" si="347"/>
        <v>356926.88</v>
      </c>
      <c r="R4476" s="63">
        <v>1</v>
      </c>
      <c r="S4476" s="27">
        <v>612159.94999999995</v>
      </c>
      <c r="T4476" s="27">
        <v>0</v>
      </c>
      <c r="U4476" s="64">
        <f t="shared" si="348"/>
        <v>356926.88</v>
      </c>
      <c r="V4476" s="65">
        <f t="shared" si="349"/>
        <v>969086.83</v>
      </c>
    </row>
    <row r="4477" spans="1:22" x14ac:dyDescent="0.25">
      <c r="A4477" s="1" t="s">
        <v>3749</v>
      </c>
      <c r="B4477" t="s">
        <v>3690</v>
      </c>
      <c r="C4477" t="s">
        <v>2694</v>
      </c>
      <c r="D4477" t="s">
        <v>2128</v>
      </c>
      <c r="E4477" t="s">
        <v>1</v>
      </c>
      <c r="F4477">
        <f t="shared" si="345"/>
        <v>7</v>
      </c>
      <c r="G4477" t="s">
        <v>4141</v>
      </c>
      <c r="H4477" t="s">
        <v>3782</v>
      </c>
      <c r="I4477" t="s">
        <v>3785</v>
      </c>
      <c r="J4477" t="s">
        <v>4396</v>
      </c>
      <c r="K4477" s="46">
        <v>3</v>
      </c>
      <c r="L4477" s="27">
        <v>0</v>
      </c>
      <c r="M4477" s="27">
        <v>3525.15</v>
      </c>
      <c r="N4477" s="27">
        <v>186094.1</v>
      </c>
      <c r="O4477" s="70">
        <f t="shared" si="346"/>
        <v>189619.25</v>
      </c>
      <c r="P4477" s="76">
        <v>1.4452627655072339</v>
      </c>
      <c r="Q4477" s="66">
        <f t="shared" si="347"/>
        <v>268954.87</v>
      </c>
      <c r="R4477" s="63">
        <v>1</v>
      </c>
      <c r="S4477" s="27">
        <v>189619.25</v>
      </c>
      <c r="T4477" s="27">
        <v>0</v>
      </c>
      <c r="U4477" s="64">
        <f t="shared" si="348"/>
        <v>268954.87</v>
      </c>
      <c r="V4477" s="65">
        <f t="shared" si="349"/>
        <v>458574.12</v>
      </c>
    </row>
    <row r="4478" spans="1:22" x14ac:dyDescent="0.25">
      <c r="A4478" s="1" t="s">
        <v>3749</v>
      </c>
      <c r="B4478" t="s">
        <v>3690</v>
      </c>
      <c r="C4478" t="s">
        <v>2695</v>
      </c>
      <c r="D4478" t="s">
        <v>2696</v>
      </c>
      <c r="E4478" t="s">
        <v>1</v>
      </c>
      <c r="F4478">
        <f t="shared" si="345"/>
        <v>7</v>
      </c>
      <c r="G4478" t="s">
        <v>3778</v>
      </c>
      <c r="H4478" t="s">
        <v>3779</v>
      </c>
      <c r="I4478" t="s">
        <v>3780</v>
      </c>
      <c r="J4478" t="s">
        <v>4396</v>
      </c>
      <c r="K4478" s="46">
        <v>11.4253</v>
      </c>
      <c r="L4478" s="27">
        <v>341123.36</v>
      </c>
      <c r="M4478" s="27">
        <v>0</v>
      </c>
      <c r="N4478" s="27">
        <v>315530.61999999994</v>
      </c>
      <c r="O4478" s="70">
        <f t="shared" si="346"/>
        <v>656653.98</v>
      </c>
      <c r="P4478" s="76">
        <v>1.4452627747837883</v>
      </c>
      <c r="Q4478" s="66">
        <f t="shared" si="347"/>
        <v>456024.66</v>
      </c>
      <c r="R4478" s="63">
        <v>1</v>
      </c>
      <c r="S4478" s="27">
        <v>656653.98</v>
      </c>
      <c r="T4478" s="27">
        <v>0</v>
      </c>
      <c r="U4478" s="64">
        <f t="shared" si="348"/>
        <v>456024.66</v>
      </c>
      <c r="V4478" s="65">
        <f t="shared" si="349"/>
        <v>1112678.6399999999</v>
      </c>
    </row>
    <row r="4479" spans="1:22" x14ac:dyDescent="0.25">
      <c r="A4479" s="1" t="s">
        <v>3749</v>
      </c>
      <c r="B4479" t="s">
        <v>3690</v>
      </c>
      <c r="C4479" t="s">
        <v>2695</v>
      </c>
      <c r="D4479" t="s">
        <v>2696</v>
      </c>
      <c r="E4479" t="s">
        <v>1</v>
      </c>
      <c r="F4479">
        <f t="shared" si="345"/>
        <v>7</v>
      </c>
      <c r="G4479" t="s">
        <v>3781</v>
      </c>
      <c r="H4479" t="s">
        <v>3782</v>
      </c>
      <c r="I4479" t="s">
        <v>3783</v>
      </c>
      <c r="J4479" t="s">
        <v>4396</v>
      </c>
      <c r="K4479" s="46">
        <v>1.9596</v>
      </c>
      <c r="L4479" s="27">
        <v>114445.61</v>
      </c>
      <c r="M4479" s="27">
        <v>0</v>
      </c>
      <c r="N4479" s="27">
        <v>0</v>
      </c>
      <c r="O4479" s="70">
        <f t="shared" si="346"/>
        <v>114445.61</v>
      </c>
      <c r="P4479" s="76">
        <v>0</v>
      </c>
      <c r="Q4479" s="66">
        <f t="shared" si="347"/>
        <v>0</v>
      </c>
      <c r="R4479" s="63">
        <v>1</v>
      </c>
      <c r="S4479" s="27">
        <v>114445.61</v>
      </c>
      <c r="T4479" s="27">
        <v>0</v>
      </c>
      <c r="U4479" s="64">
        <f t="shared" si="348"/>
        <v>0</v>
      </c>
      <c r="V4479" s="65">
        <f t="shared" si="349"/>
        <v>114445.61</v>
      </c>
    </row>
    <row r="4480" spans="1:22" x14ac:dyDescent="0.25">
      <c r="A4480" s="1" t="s">
        <v>3749</v>
      </c>
      <c r="B4480" t="s">
        <v>3690</v>
      </c>
      <c r="C4480" t="s">
        <v>2695</v>
      </c>
      <c r="D4480" t="s">
        <v>2696</v>
      </c>
      <c r="E4480" t="s">
        <v>1</v>
      </c>
      <c r="F4480">
        <f t="shared" si="345"/>
        <v>7</v>
      </c>
      <c r="G4480" t="s">
        <v>3784</v>
      </c>
      <c r="H4480" t="s">
        <v>3782</v>
      </c>
      <c r="I4480" t="s">
        <v>3785</v>
      </c>
      <c r="J4480" t="s">
        <v>4396</v>
      </c>
      <c r="K4480" s="46">
        <v>0.72809999999999997</v>
      </c>
      <c r="L4480" s="27">
        <v>0</v>
      </c>
      <c r="M4480" s="27">
        <v>0</v>
      </c>
      <c r="N4480" s="27">
        <v>41343.230000000003</v>
      </c>
      <c r="O4480" s="70">
        <f t="shared" si="346"/>
        <v>41343.230000000003</v>
      </c>
      <c r="P4480" s="76">
        <v>1.4452627747837883</v>
      </c>
      <c r="Q4480" s="66">
        <f t="shared" si="347"/>
        <v>59751.83</v>
      </c>
      <c r="R4480" s="63">
        <v>1</v>
      </c>
      <c r="S4480" s="27">
        <v>41343.230000000003</v>
      </c>
      <c r="T4480" s="27">
        <v>0</v>
      </c>
      <c r="U4480" s="64">
        <f t="shared" si="348"/>
        <v>59751.83</v>
      </c>
      <c r="V4480" s="65">
        <f t="shared" si="349"/>
        <v>101095.06</v>
      </c>
    </row>
    <row r="4481" spans="1:22" x14ac:dyDescent="0.25">
      <c r="A4481" s="1" t="s">
        <v>3749</v>
      </c>
      <c r="B4481" t="s">
        <v>3690</v>
      </c>
      <c r="C4481" t="s">
        <v>2695</v>
      </c>
      <c r="D4481" t="s">
        <v>2696</v>
      </c>
      <c r="E4481" t="s">
        <v>1</v>
      </c>
      <c r="F4481">
        <f t="shared" si="345"/>
        <v>7</v>
      </c>
      <c r="G4481" t="s">
        <v>3793</v>
      </c>
      <c r="H4481" t="s">
        <v>3782</v>
      </c>
      <c r="I4481" t="s">
        <v>3785</v>
      </c>
      <c r="J4481" t="s">
        <v>4396</v>
      </c>
      <c r="K4481" s="46">
        <v>0.95189999999999997</v>
      </c>
      <c r="L4481" s="27">
        <v>0</v>
      </c>
      <c r="M4481" s="27">
        <v>0</v>
      </c>
      <c r="N4481" s="27">
        <v>54051.119999999995</v>
      </c>
      <c r="O4481" s="70">
        <f t="shared" si="346"/>
        <v>54051.119999999995</v>
      </c>
      <c r="P4481" s="76">
        <v>1.4452627747837883</v>
      </c>
      <c r="Q4481" s="66">
        <f t="shared" si="347"/>
        <v>78118.070000000007</v>
      </c>
      <c r="R4481" s="63">
        <v>1</v>
      </c>
      <c r="S4481" s="27">
        <v>54051.119999999995</v>
      </c>
      <c r="T4481" s="27">
        <v>0</v>
      </c>
      <c r="U4481" s="64">
        <f t="shared" si="348"/>
        <v>78118.070000000007</v>
      </c>
      <c r="V4481" s="65">
        <f t="shared" si="349"/>
        <v>132169.19</v>
      </c>
    </row>
    <row r="4482" spans="1:22" x14ac:dyDescent="0.25">
      <c r="A4482" s="1" t="s">
        <v>3749</v>
      </c>
      <c r="B4482" t="s">
        <v>3690</v>
      </c>
      <c r="C4482" t="s">
        <v>2695</v>
      </c>
      <c r="D4482" t="s">
        <v>2696</v>
      </c>
      <c r="E4482" t="s">
        <v>1</v>
      </c>
      <c r="F4482">
        <f t="shared" ref="F4482:F4545" si="350">LEN(C4482)</f>
        <v>7</v>
      </c>
      <c r="G4482" t="s">
        <v>4211</v>
      </c>
      <c r="H4482" t="s">
        <v>3782</v>
      </c>
      <c r="I4482" t="s">
        <v>3785</v>
      </c>
      <c r="J4482" t="s">
        <v>4396</v>
      </c>
      <c r="K4482" s="46">
        <v>3.7</v>
      </c>
      <c r="L4482" s="27">
        <v>0</v>
      </c>
      <c r="M4482" s="27">
        <v>0</v>
      </c>
      <c r="N4482" s="27">
        <v>209058.33</v>
      </c>
      <c r="O4482" s="70">
        <f t="shared" ref="O4482:O4545" si="351">SUM(L4482:N4482)</f>
        <v>209058.33</v>
      </c>
      <c r="P4482" s="76">
        <v>1.4452627747837883</v>
      </c>
      <c r="Q4482" s="66">
        <f t="shared" ref="Q4482:Q4545" si="352">ROUND(P4482*N4482,2)</f>
        <v>302144.21999999997</v>
      </c>
      <c r="R4482" s="63">
        <v>1</v>
      </c>
      <c r="S4482" s="27">
        <v>209058.33</v>
      </c>
      <c r="T4482" s="27">
        <v>0</v>
      </c>
      <c r="U4482" s="64">
        <f t="shared" ref="U4482:U4545" si="353">ROUND(SUM(L4482,M4482,N4482,Q4482,-S4482,-T4482), 2)</f>
        <v>302144.21999999997</v>
      </c>
      <c r="V4482" s="65">
        <f t="shared" ref="V4482:V4545" si="354">SUM(S4482,T4482,U4482)</f>
        <v>511202.54999999993</v>
      </c>
    </row>
    <row r="4483" spans="1:22" x14ac:dyDescent="0.25">
      <c r="A4483" s="1" t="s">
        <v>3749</v>
      </c>
      <c r="B4483" t="s">
        <v>3690</v>
      </c>
      <c r="C4483" t="s">
        <v>2695</v>
      </c>
      <c r="D4483" t="s">
        <v>2696</v>
      </c>
      <c r="E4483" t="s">
        <v>1</v>
      </c>
      <c r="F4483">
        <f t="shared" si="350"/>
        <v>7</v>
      </c>
      <c r="G4483" t="s">
        <v>3904</v>
      </c>
      <c r="H4483" t="s">
        <v>3782</v>
      </c>
      <c r="I4483" t="s">
        <v>3785</v>
      </c>
      <c r="J4483" t="s">
        <v>4396</v>
      </c>
      <c r="K4483" s="46">
        <v>0.875</v>
      </c>
      <c r="L4483" s="27">
        <v>0</v>
      </c>
      <c r="M4483" s="27">
        <v>0</v>
      </c>
      <c r="N4483" s="27">
        <v>49439.38</v>
      </c>
      <c r="O4483" s="70">
        <f t="shared" si="351"/>
        <v>49439.38</v>
      </c>
      <c r="P4483" s="76">
        <v>1.4452627747837883</v>
      </c>
      <c r="Q4483" s="66">
        <f t="shared" si="352"/>
        <v>71452.899999999994</v>
      </c>
      <c r="R4483" s="63">
        <v>1</v>
      </c>
      <c r="S4483" s="27">
        <v>49439.38</v>
      </c>
      <c r="T4483" s="27">
        <v>0</v>
      </c>
      <c r="U4483" s="64">
        <f t="shared" si="353"/>
        <v>71452.899999999994</v>
      </c>
      <c r="V4483" s="65">
        <f t="shared" si="354"/>
        <v>120892.28</v>
      </c>
    </row>
    <row r="4484" spans="1:22" x14ac:dyDescent="0.25">
      <c r="A4484" s="1" t="s">
        <v>3749</v>
      </c>
      <c r="B4484" t="s">
        <v>3690</v>
      </c>
      <c r="C4484" t="s">
        <v>3121</v>
      </c>
      <c r="D4484" t="s">
        <v>2108</v>
      </c>
      <c r="E4484" t="s">
        <v>2</v>
      </c>
      <c r="F4484">
        <f t="shared" si="350"/>
        <v>7</v>
      </c>
      <c r="G4484" t="s">
        <v>3778</v>
      </c>
      <c r="H4484" t="s">
        <v>3779</v>
      </c>
      <c r="I4484" t="s">
        <v>3780</v>
      </c>
      <c r="J4484" t="s">
        <v>4396</v>
      </c>
      <c r="K4484" s="46">
        <v>11.2059</v>
      </c>
      <c r="L4484" s="27">
        <v>0</v>
      </c>
      <c r="M4484" s="27">
        <v>1074.6500000000001</v>
      </c>
      <c r="N4484" s="27">
        <v>0</v>
      </c>
      <c r="O4484" s="70">
        <f t="shared" si="351"/>
        <v>1074.6500000000001</v>
      </c>
      <c r="P4484" s="76">
        <v>0</v>
      </c>
      <c r="Q4484" s="66">
        <f t="shared" si="352"/>
        <v>0</v>
      </c>
      <c r="R4484" s="63">
        <v>0</v>
      </c>
      <c r="S4484" s="27">
        <v>1074.6500000000001</v>
      </c>
      <c r="T4484" s="27">
        <v>0</v>
      </c>
      <c r="U4484" s="64">
        <f t="shared" si="353"/>
        <v>0</v>
      </c>
      <c r="V4484" s="65">
        <f t="shared" si="354"/>
        <v>1074.6500000000001</v>
      </c>
    </row>
    <row r="4485" spans="1:22" x14ac:dyDescent="0.25">
      <c r="A4485" s="1" t="s">
        <v>3749</v>
      </c>
      <c r="B4485" t="s">
        <v>3690</v>
      </c>
      <c r="C4485" t="s">
        <v>3121</v>
      </c>
      <c r="D4485" t="s">
        <v>2108</v>
      </c>
      <c r="E4485" t="s">
        <v>2</v>
      </c>
      <c r="F4485">
        <f t="shared" si="350"/>
        <v>7</v>
      </c>
      <c r="G4485" t="s">
        <v>3787</v>
      </c>
      <c r="H4485" t="s">
        <v>3782</v>
      </c>
      <c r="I4485" t="s">
        <v>3785</v>
      </c>
      <c r="J4485" t="s">
        <v>4396</v>
      </c>
      <c r="K4485" s="46">
        <v>4.4821999999999997</v>
      </c>
      <c r="L4485" s="27">
        <v>0</v>
      </c>
      <c r="M4485" s="27">
        <v>429.84</v>
      </c>
      <c r="N4485" s="27">
        <v>0</v>
      </c>
      <c r="O4485" s="70">
        <f t="shared" si="351"/>
        <v>429.84</v>
      </c>
      <c r="P4485" s="76">
        <v>0</v>
      </c>
      <c r="Q4485" s="66">
        <f t="shared" si="352"/>
        <v>0</v>
      </c>
      <c r="R4485" s="63">
        <v>0</v>
      </c>
      <c r="S4485" s="27">
        <v>429.84</v>
      </c>
      <c r="T4485" s="27">
        <v>0</v>
      </c>
      <c r="U4485" s="64">
        <f t="shared" si="353"/>
        <v>0</v>
      </c>
      <c r="V4485" s="65">
        <f t="shared" si="354"/>
        <v>429.84</v>
      </c>
    </row>
    <row r="4486" spans="1:22" x14ac:dyDescent="0.25">
      <c r="A4486" s="1" t="s">
        <v>3749</v>
      </c>
      <c r="B4486" t="s">
        <v>3690</v>
      </c>
      <c r="C4486" t="s">
        <v>3122</v>
      </c>
      <c r="D4486" t="s">
        <v>3123</v>
      </c>
      <c r="E4486" t="s">
        <v>2</v>
      </c>
      <c r="F4486">
        <f t="shared" si="350"/>
        <v>7</v>
      </c>
      <c r="G4486" t="s">
        <v>3778</v>
      </c>
      <c r="H4486" t="s">
        <v>3779</v>
      </c>
      <c r="I4486" t="s">
        <v>3780</v>
      </c>
      <c r="J4486" t="s">
        <v>4396</v>
      </c>
      <c r="K4486" s="46">
        <v>12.237500000000001</v>
      </c>
      <c r="L4486" s="27">
        <v>1904.39</v>
      </c>
      <c r="M4486" s="27">
        <v>2582.11</v>
      </c>
      <c r="N4486" s="27">
        <v>1354.4599999999998</v>
      </c>
      <c r="O4486" s="70">
        <f t="shared" si="351"/>
        <v>5840.96</v>
      </c>
      <c r="P4486" s="76">
        <v>1.445262318562379</v>
      </c>
      <c r="Q4486" s="66">
        <f t="shared" si="352"/>
        <v>1957.55</v>
      </c>
      <c r="R4486" s="63">
        <v>1</v>
      </c>
      <c r="S4486" s="27">
        <v>5840.96</v>
      </c>
      <c r="T4486" s="27">
        <v>0</v>
      </c>
      <c r="U4486" s="64">
        <f t="shared" si="353"/>
        <v>1957.55</v>
      </c>
      <c r="V4486" s="65">
        <f t="shared" si="354"/>
        <v>7798.51</v>
      </c>
    </row>
    <row r="4487" spans="1:22" x14ac:dyDescent="0.25">
      <c r="A4487" s="1" t="s">
        <v>3749</v>
      </c>
      <c r="B4487" t="s">
        <v>3690</v>
      </c>
      <c r="C4487" t="s">
        <v>3124</v>
      </c>
      <c r="D4487" t="s">
        <v>2110</v>
      </c>
      <c r="E4487" t="s">
        <v>2</v>
      </c>
      <c r="F4487">
        <f t="shared" si="350"/>
        <v>7</v>
      </c>
      <c r="G4487" t="s">
        <v>3778</v>
      </c>
      <c r="H4487" t="s">
        <v>3779</v>
      </c>
      <c r="I4487" t="s">
        <v>3780</v>
      </c>
      <c r="J4487" t="s">
        <v>4396</v>
      </c>
      <c r="K4487" s="46">
        <v>11.020899999999999</v>
      </c>
      <c r="L4487" s="27">
        <v>2220.0100000000002</v>
      </c>
      <c r="M4487" s="27">
        <v>2858.82</v>
      </c>
      <c r="N4487" s="27">
        <v>2980.7500000000005</v>
      </c>
      <c r="O4487" s="70">
        <f t="shared" si="351"/>
        <v>8059.58</v>
      </c>
      <c r="P4487" s="76">
        <v>1.4452637758953284</v>
      </c>
      <c r="Q4487" s="66">
        <f t="shared" si="352"/>
        <v>4307.97</v>
      </c>
      <c r="R4487" s="63">
        <v>1</v>
      </c>
      <c r="S4487" s="27">
        <v>8059.58</v>
      </c>
      <c r="T4487" s="27">
        <v>0</v>
      </c>
      <c r="U4487" s="64">
        <f t="shared" si="353"/>
        <v>4307.97</v>
      </c>
      <c r="V4487" s="65">
        <f t="shared" si="354"/>
        <v>12367.55</v>
      </c>
    </row>
    <row r="4488" spans="1:22" x14ac:dyDescent="0.25">
      <c r="A4488" s="1" t="s">
        <v>3749</v>
      </c>
      <c r="B4488" t="s">
        <v>3690</v>
      </c>
      <c r="C4488" t="s">
        <v>3125</v>
      </c>
      <c r="D4488" t="s">
        <v>2112</v>
      </c>
      <c r="E4488" t="s">
        <v>2</v>
      </c>
      <c r="F4488">
        <f t="shared" si="350"/>
        <v>7</v>
      </c>
      <c r="G4488" t="s">
        <v>3778</v>
      </c>
      <c r="H4488" t="s">
        <v>3779</v>
      </c>
      <c r="I4488" t="s">
        <v>3780</v>
      </c>
      <c r="J4488" t="s">
        <v>4396</v>
      </c>
      <c r="K4488" s="46">
        <v>11.75</v>
      </c>
      <c r="L4488" s="27">
        <v>45811.09</v>
      </c>
      <c r="M4488" s="27">
        <v>14034.2</v>
      </c>
      <c r="N4488" s="27">
        <v>34267.510000000009</v>
      </c>
      <c r="O4488" s="70">
        <f t="shared" si="351"/>
        <v>94112.8</v>
      </c>
      <c r="P4488" s="76">
        <v>1.445262851761173</v>
      </c>
      <c r="Q4488" s="66">
        <f t="shared" si="352"/>
        <v>49525.56</v>
      </c>
      <c r="R4488" s="63">
        <v>1</v>
      </c>
      <c r="S4488" s="27">
        <v>94112.8</v>
      </c>
      <c r="T4488" s="27">
        <v>0</v>
      </c>
      <c r="U4488" s="64">
        <f t="shared" si="353"/>
        <v>49525.56</v>
      </c>
      <c r="V4488" s="65">
        <f t="shared" si="354"/>
        <v>143638.35999999999</v>
      </c>
    </row>
    <row r="4489" spans="1:22" x14ac:dyDescent="0.25">
      <c r="A4489" s="1" t="s">
        <v>3749</v>
      </c>
      <c r="B4489" t="s">
        <v>3690</v>
      </c>
      <c r="C4489" t="s">
        <v>3125</v>
      </c>
      <c r="D4489" t="s">
        <v>2112</v>
      </c>
      <c r="E4489" t="s">
        <v>2</v>
      </c>
      <c r="F4489">
        <f t="shared" si="350"/>
        <v>7</v>
      </c>
      <c r="G4489" t="s">
        <v>4265</v>
      </c>
      <c r="H4489" t="s">
        <v>3798</v>
      </c>
      <c r="I4489" t="s">
        <v>3785</v>
      </c>
      <c r="J4489" t="s">
        <v>4396</v>
      </c>
      <c r="K4489" s="46">
        <v>2</v>
      </c>
      <c r="L4489" s="27">
        <v>0</v>
      </c>
      <c r="M4489" s="27">
        <v>2388.8000000000002</v>
      </c>
      <c r="N4489" s="27">
        <v>13630.4</v>
      </c>
      <c r="O4489" s="70">
        <f t="shared" si="351"/>
        <v>16019.2</v>
      </c>
      <c r="P4489" s="76">
        <v>1.445262851761173</v>
      </c>
      <c r="Q4489" s="66">
        <f t="shared" si="352"/>
        <v>19699.509999999998</v>
      </c>
      <c r="R4489" s="63">
        <v>1</v>
      </c>
      <c r="S4489" s="27">
        <v>16019.2</v>
      </c>
      <c r="T4489" s="27">
        <v>0</v>
      </c>
      <c r="U4489" s="64">
        <f t="shared" si="353"/>
        <v>19699.509999999998</v>
      </c>
      <c r="V4489" s="65">
        <f t="shared" si="354"/>
        <v>35718.71</v>
      </c>
    </row>
    <row r="4490" spans="1:22" x14ac:dyDescent="0.25">
      <c r="A4490" s="1" t="s">
        <v>3749</v>
      </c>
      <c r="B4490" t="s">
        <v>3690</v>
      </c>
      <c r="C4490" t="s">
        <v>3126</v>
      </c>
      <c r="D4490" t="s">
        <v>2122</v>
      </c>
      <c r="E4490" t="s">
        <v>2</v>
      </c>
      <c r="F4490">
        <f t="shared" si="350"/>
        <v>7</v>
      </c>
      <c r="G4490" t="s">
        <v>3778</v>
      </c>
      <c r="H4490" t="s">
        <v>3779</v>
      </c>
      <c r="I4490" t="s">
        <v>3780</v>
      </c>
      <c r="J4490" t="s">
        <v>4396</v>
      </c>
      <c r="K4490" s="46">
        <v>9.1643000000000008</v>
      </c>
      <c r="L4490" s="27">
        <v>27096.99</v>
      </c>
      <c r="M4490" s="27">
        <v>11458.58</v>
      </c>
      <c r="N4490" s="27">
        <v>67658.209999999992</v>
      </c>
      <c r="O4490" s="70">
        <f t="shared" si="351"/>
        <v>106213.78</v>
      </c>
      <c r="P4490" s="76">
        <v>1.4452627404715552</v>
      </c>
      <c r="Q4490" s="66">
        <f t="shared" si="352"/>
        <v>97783.89</v>
      </c>
      <c r="R4490" s="63">
        <v>1</v>
      </c>
      <c r="S4490" s="27">
        <v>106213.78</v>
      </c>
      <c r="T4490" s="27">
        <v>0</v>
      </c>
      <c r="U4490" s="64">
        <f t="shared" si="353"/>
        <v>97783.89</v>
      </c>
      <c r="V4490" s="65">
        <f t="shared" si="354"/>
        <v>203997.66999999998</v>
      </c>
    </row>
    <row r="4491" spans="1:22" x14ac:dyDescent="0.25">
      <c r="A4491" s="1" t="s">
        <v>3749</v>
      </c>
      <c r="B4491" t="s">
        <v>3690</v>
      </c>
      <c r="C4491" t="s">
        <v>3127</v>
      </c>
      <c r="D4491" t="s">
        <v>2130</v>
      </c>
      <c r="E4491" t="s">
        <v>2</v>
      </c>
      <c r="F4491">
        <f t="shared" si="350"/>
        <v>7</v>
      </c>
      <c r="G4491" t="s">
        <v>3778</v>
      </c>
      <c r="H4491" t="s">
        <v>3779</v>
      </c>
      <c r="I4491" t="s">
        <v>3780</v>
      </c>
      <c r="J4491" t="s">
        <v>4396</v>
      </c>
      <c r="K4491" s="46">
        <v>9.8736999999999995</v>
      </c>
      <c r="L4491" s="27">
        <v>0</v>
      </c>
      <c r="M4491" s="27">
        <v>2390.92</v>
      </c>
      <c r="N4491" s="27">
        <v>0</v>
      </c>
      <c r="O4491" s="70">
        <f t="shared" si="351"/>
        <v>2390.92</v>
      </c>
      <c r="P4491" s="76">
        <v>0</v>
      </c>
      <c r="Q4491" s="66">
        <f t="shared" si="352"/>
        <v>0</v>
      </c>
      <c r="R4491" s="63">
        <v>0</v>
      </c>
      <c r="S4491" s="27">
        <v>2390.92</v>
      </c>
      <c r="T4491" s="27">
        <v>0</v>
      </c>
      <c r="U4491" s="64">
        <f t="shared" si="353"/>
        <v>0</v>
      </c>
      <c r="V4491" s="65">
        <f t="shared" si="354"/>
        <v>2390.92</v>
      </c>
    </row>
    <row r="4492" spans="1:22" x14ac:dyDescent="0.25">
      <c r="A4492" s="1" t="s">
        <v>3749</v>
      </c>
      <c r="B4492" t="s">
        <v>3690</v>
      </c>
      <c r="C4492" t="s">
        <v>3127</v>
      </c>
      <c r="D4492" t="s">
        <v>2130</v>
      </c>
      <c r="E4492" t="s">
        <v>2</v>
      </c>
      <c r="F4492">
        <f t="shared" si="350"/>
        <v>7</v>
      </c>
      <c r="G4492" t="s">
        <v>3781</v>
      </c>
      <c r="H4492" t="s">
        <v>3782</v>
      </c>
      <c r="I4492" t="s">
        <v>3783</v>
      </c>
      <c r="J4492" t="s">
        <v>4396</v>
      </c>
      <c r="K4492" s="46">
        <v>0.27500000000000002</v>
      </c>
      <c r="L4492" s="27">
        <v>0</v>
      </c>
      <c r="M4492" s="27">
        <v>66.59</v>
      </c>
      <c r="N4492" s="27">
        <v>0</v>
      </c>
      <c r="O4492" s="70">
        <f t="shared" si="351"/>
        <v>66.59</v>
      </c>
      <c r="P4492" s="76">
        <v>0</v>
      </c>
      <c r="Q4492" s="66">
        <f t="shared" si="352"/>
        <v>0</v>
      </c>
      <c r="R4492" s="63">
        <v>0</v>
      </c>
      <c r="S4492" s="27">
        <v>66.59</v>
      </c>
      <c r="T4492" s="27">
        <v>0</v>
      </c>
      <c r="U4492" s="64">
        <f t="shared" si="353"/>
        <v>0</v>
      </c>
      <c r="V4492" s="65">
        <f t="shared" si="354"/>
        <v>66.59</v>
      </c>
    </row>
    <row r="4493" spans="1:22" x14ac:dyDescent="0.25">
      <c r="A4493" s="1" t="s">
        <v>3750</v>
      </c>
      <c r="B4493" t="s">
        <v>80</v>
      </c>
      <c r="C4493" t="s">
        <v>163</v>
      </c>
      <c r="D4493" t="s">
        <v>80</v>
      </c>
      <c r="E4493" t="s">
        <v>0</v>
      </c>
      <c r="F4493">
        <f t="shared" si="350"/>
        <v>7</v>
      </c>
      <c r="G4493" t="s">
        <v>3778</v>
      </c>
      <c r="H4493" t="s">
        <v>3779</v>
      </c>
      <c r="I4493" t="s">
        <v>3780</v>
      </c>
      <c r="J4493" t="s">
        <v>4396</v>
      </c>
      <c r="K4493" s="46">
        <v>3.9116</v>
      </c>
      <c r="L4493" s="27">
        <v>42742.48</v>
      </c>
      <c r="M4493" s="27">
        <v>78442.41</v>
      </c>
      <c r="N4493" s="27">
        <v>78445.889999999985</v>
      </c>
      <c r="O4493" s="70">
        <f t="shared" si="351"/>
        <v>199630.78</v>
      </c>
      <c r="P4493" s="76">
        <v>1.4452627154845206</v>
      </c>
      <c r="Q4493" s="66">
        <f t="shared" si="352"/>
        <v>113374.92</v>
      </c>
      <c r="R4493" s="63">
        <v>1</v>
      </c>
      <c r="S4493" s="27">
        <v>199630.78</v>
      </c>
      <c r="T4493" s="27">
        <v>0</v>
      </c>
      <c r="U4493" s="64">
        <f t="shared" si="353"/>
        <v>113374.92</v>
      </c>
      <c r="V4493" s="65">
        <f t="shared" si="354"/>
        <v>313005.7</v>
      </c>
    </row>
    <row r="4494" spans="1:22" x14ac:dyDescent="0.25">
      <c r="A4494" s="1" t="s">
        <v>3750</v>
      </c>
      <c r="B4494" t="s">
        <v>80</v>
      </c>
      <c r="C4494" t="s">
        <v>163</v>
      </c>
      <c r="D4494" t="s">
        <v>80</v>
      </c>
      <c r="E4494" t="s">
        <v>0</v>
      </c>
      <c r="F4494">
        <f t="shared" si="350"/>
        <v>7</v>
      </c>
      <c r="G4494" t="s">
        <v>3889</v>
      </c>
      <c r="H4494" t="s">
        <v>3782</v>
      </c>
      <c r="I4494" t="s">
        <v>3783</v>
      </c>
      <c r="J4494" t="s">
        <v>4397</v>
      </c>
      <c r="K4494" s="46">
        <v>0.48309999999999997</v>
      </c>
      <c r="L4494" s="27">
        <v>14967.3</v>
      </c>
      <c r="M4494" s="27">
        <v>9687.99</v>
      </c>
      <c r="N4494" s="27">
        <v>0</v>
      </c>
      <c r="O4494" s="70">
        <f t="shared" si="351"/>
        <v>24655.29</v>
      </c>
      <c r="P4494" s="76">
        <v>0</v>
      </c>
      <c r="Q4494" s="66">
        <f t="shared" si="352"/>
        <v>0</v>
      </c>
      <c r="R4494" s="63">
        <v>1</v>
      </c>
      <c r="S4494" s="27">
        <v>0</v>
      </c>
      <c r="T4494" s="27">
        <v>24655.29</v>
      </c>
      <c r="U4494" s="64">
        <f t="shared" si="353"/>
        <v>0</v>
      </c>
      <c r="V4494" s="65">
        <f t="shared" si="354"/>
        <v>24655.29</v>
      </c>
    </row>
    <row r="4495" spans="1:22" x14ac:dyDescent="0.25">
      <c r="A4495" s="1" t="s">
        <v>3750</v>
      </c>
      <c r="B4495" t="s">
        <v>80</v>
      </c>
      <c r="C4495" t="s">
        <v>163</v>
      </c>
      <c r="D4495" t="s">
        <v>80</v>
      </c>
      <c r="E4495" t="s">
        <v>0</v>
      </c>
      <c r="F4495">
        <f t="shared" si="350"/>
        <v>7</v>
      </c>
      <c r="G4495" t="s">
        <v>3790</v>
      </c>
      <c r="H4495" t="s">
        <v>3782</v>
      </c>
      <c r="I4495" t="s">
        <v>3785</v>
      </c>
      <c r="J4495" t="s">
        <v>4397</v>
      </c>
      <c r="K4495" s="46">
        <v>0.1933</v>
      </c>
      <c r="L4495" s="27">
        <v>0</v>
      </c>
      <c r="M4495" s="27">
        <v>3876.4</v>
      </c>
      <c r="N4495" s="27">
        <v>5988.7799999999988</v>
      </c>
      <c r="O4495" s="70">
        <f t="shared" si="351"/>
        <v>9865.1799999999985</v>
      </c>
      <c r="P4495" s="76">
        <v>1.4452628116412569</v>
      </c>
      <c r="Q4495" s="66">
        <f t="shared" si="352"/>
        <v>8655.36</v>
      </c>
      <c r="R4495" s="63">
        <v>1</v>
      </c>
      <c r="S4495" s="27">
        <v>0</v>
      </c>
      <c r="T4495" s="27">
        <v>9865.18</v>
      </c>
      <c r="U4495" s="64">
        <f t="shared" si="353"/>
        <v>8655.36</v>
      </c>
      <c r="V4495" s="65">
        <f t="shared" si="354"/>
        <v>18520.54</v>
      </c>
    </row>
    <row r="4496" spans="1:22" x14ac:dyDescent="0.25">
      <c r="A4496" s="1" t="s">
        <v>3750</v>
      </c>
      <c r="B4496" t="s">
        <v>80</v>
      </c>
      <c r="C4496" t="s">
        <v>163</v>
      </c>
      <c r="D4496" t="s">
        <v>80</v>
      </c>
      <c r="E4496" t="s">
        <v>0</v>
      </c>
      <c r="F4496">
        <f t="shared" si="350"/>
        <v>7</v>
      </c>
      <c r="G4496" t="s">
        <v>3809</v>
      </c>
      <c r="H4496" t="s">
        <v>3782</v>
      </c>
      <c r="I4496" t="s">
        <v>3785</v>
      </c>
      <c r="J4496" t="s">
        <v>4397</v>
      </c>
      <c r="K4496" s="46">
        <v>0.19320000000000001</v>
      </c>
      <c r="L4496" s="27">
        <v>0</v>
      </c>
      <c r="M4496" s="27">
        <v>3874.39</v>
      </c>
      <c r="N4496" s="27">
        <v>5985.68</v>
      </c>
      <c r="O4496" s="70">
        <f t="shared" si="351"/>
        <v>9860.07</v>
      </c>
      <c r="P4496" s="76">
        <v>1.4452628116412569</v>
      </c>
      <c r="Q4496" s="66">
        <f t="shared" si="352"/>
        <v>8650.8799999999992</v>
      </c>
      <c r="R4496" s="63">
        <v>1</v>
      </c>
      <c r="S4496" s="27">
        <v>0</v>
      </c>
      <c r="T4496" s="27">
        <v>9860.07</v>
      </c>
      <c r="U4496" s="64">
        <f t="shared" si="353"/>
        <v>8650.8799999999992</v>
      </c>
      <c r="V4496" s="65">
        <f t="shared" si="354"/>
        <v>18510.949999999997</v>
      </c>
    </row>
    <row r="4497" spans="1:22" x14ac:dyDescent="0.25">
      <c r="A4497" s="1" t="s">
        <v>3750</v>
      </c>
      <c r="B4497" t="s">
        <v>80</v>
      </c>
      <c r="C4497" t="s">
        <v>163</v>
      </c>
      <c r="D4497" t="s">
        <v>80</v>
      </c>
      <c r="E4497" t="s">
        <v>0</v>
      </c>
      <c r="F4497">
        <f t="shared" si="350"/>
        <v>7</v>
      </c>
      <c r="G4497" t="s">
        <v>3890</v>
      </c>
      <c r="H4497" t="s">
        <v>3782</v>
      </c>
      <c r="I4497" t="s">
        <v>3785</v>
      </c>
      <c r="J4497" t="s">
        <v>4397</v>
      </c>
      <c r="K4497" s="46">
        <v>0.19320000000000001</v>
      </c>
      <c r="L4497" s="27">
        <v>0</v>
      </c>
      <c r="M4497" s="27">
        <v>3874.39</v>
      </c>
      <c r="N4497" s="27">
        <v>5985.68</v>
      </c>
      <c r="O4497" s="70">
        <f t="shared" si="351"/>
        <v>9860.07</v>
      </c>
      <c r="P4497" s="76">
        <v>1.4452628116412569</v>
      </c>
      <c r="Q4497" s="66">
        <f t="shared" si="352"/>
        <v>8650.8799999999992</v>
      </c>
      <c r="R4497" s="63">
        <v>1</v>
      </c>
      <c r="S4497" s="27">
        <v>0</v>
      </c>
      <c r="T4497" s="27">
        <v>9860.07</v>
      </c>
      <c r="U4497" s="64">
        <f t="shared" si="353"/>
        <v>8650.8799999999992</v>
      </c>
      <c r="V4497" s="65">
        <f t="shared" si="354"/>
        <v>18510.949999999997</v>
      </c>
    </row>
    <row r="4498" spans="1:22" x14ac:dyDescent="0.25">
      <c r="A4498" s="1" t="s">
        <v>3750</v>
      </c>
      <c r="B4498" t="s">
        <v>80</v>
      </c>
      <c r="C4498" t="s">
        <v>163</v>
      </c>
      <c r="D4498" t="s">
        <v>80</v>
      </c>
      <c r="E4498" t="s">
        <v>0</v>
      </c>
      <c r="F4498">
        <f t="shared" si="350"/>
        <v>7</v>
      </c>
      <c r="G4498" t="s">
        <v>3812</v>
      </c>
      <c r="H4498" t="s">
        <v>3782</v>
      </c>
      <c r="I4498" t="s">
        <v>3785</v>
      </c>
      <c r="J4498" t="s">
        <v>4397</v>
      </c>
      <c r="K4498" s="46">
        <v>0.19320000000000001</v>
      </c>
      <c r="L4498" s="27">
        <v>0</v>
      </c>
      <c r="M4498" s="27">
        <v>3874.39</v>
      </c>
      <c r="N4498" s="27">
        <v>5985.68</v>
      </c>
      <c r="O4498" s="70">
        <f t="shared" si="351"/>
        <v>9860.07</v>
      </c>
      <c r="P4498" s="76">
        <v>1.4452628116412569</v>
      </c>
      <c r="Q4498" s="66">
        <f t="shared" si="352"/>
        <v>8650.8799999999992</v>
      </c>
      <c r="R4498" s="63">
        <v>1</v>
      </c>
      <c r="S4498" s="27">
        <v>0</v>
      </c>
      <c r="T4498" s="27">
        <v>9860.07</v>
      </c>
      <c r="U4498" s="64">
        <f t="shared" si="353"/>
        <v>8650.8799999999992</v>
      </c>
      <c r="V4498" s="65">
        <f t="shared" si="354"/>
        <v>18510.949999999997</v>
      </c>
    </row>
    <row r="4499" spans="1:22" x14ac:dyDescent="0.25">
      <c r="A4499" s="1" t="s">
        <v>3750</v>
      </c>
      <c r="B4499" t="s">
        <v>80</v>
      </c>
      <c r="C4499" t="s">
        <v>163</v>
      </c>
      <c r="D4499" t="s">
        <v>80</v>
      </c>
      <c r="E4499" t="s">
        <v>0</v>
      </c>
      <c r="F4499">
        <f t="shared" si="350"/>
        <v>7</v>
      </c>
      <c r="G4499" t="s">
        <v>3815</v>
      </c>
      <c r="H4499" t="s">
        <v>3782</v>
      </c>
      <c r="I4499" t="s">
        <v>3785</v>
      </c>
      <c r="J4499" t="s">
        <v>4397</v>
      </c>
      <c r="K4499" s="46">
        <v>0.1449</v>
      </c>
      <c r="L4499" s="27">
        <v>0</v>
      </c>
      <c r="M4499" s="27">
        <v>2905.79</v>
      </c>
      <c r="N4499" s="27">
        <v>4489.26</v>
      </c>
      <c r="O4499" s="70">
        <f t="shared" si="351"/>
        <v>7395.05</v>
      </c>
      <c r="P4499" s="76">
        <v>1.4452628116412569</v>
      </c>
      <c r="Q4499" s="66">
        <f t="shared" si="352"/>
        <v>6488.16</v>
      </c>
      <c r="R4499" s="63">
        <v>1</v>
      </c>
      <c r="S4499" s="27">
        <v>0</v>
      </c>
      <c r="T4499" s="27">
        <v>7395.05</v>
      </c>
      <c r="U4499" s="64">
        <f t="shared" si="353"/>
        <v>6488.16</v>
      </c>
      <c r="V4499" s="65">
        <f t="shared" si="354"/>
        <v>13883.21</v>
      </c>
    </row>
    <row r="4500" spans="1:22" x14ac:dyDescent="0.25">
      <c r="A4500" s="1" t="s">
        <v>3750</v>
      </c>
      <c r="B4500" t="s">
        <v>80</v>
      </c>
      <c r="C4500" t="s">
        <v>163</v>
      </c>
      <c r="D4500" t="s">
        <v>80</v>
      </c>
      <c r="E4500" t="s">
        <v>0</v>
      </c>
      <c r="F4500">
        <f t="shared" si="350"/>
        <v>7</v>
      </c>
      <c r="G4500" t="s">
        <v>3787</v>
      </c>
      <c r="H4500" t="s">
        <v>3782</v>
      </c>
      <c r="I4500" t="s">
        <v>3785</v>
      </c>
      <c r="J4500" t="s">
        <v>4397</v>
      </c>
      <c r="K4500" s="46">
        <v>1.9325000000000001</v>
      </c>
      <c r="L4500" s="27">
        <v>0</v>
      </c>
      <c r="M4500" s="27">
        <v>38753.949999999997</v>
      </c>
      <c r="N4500" s="27">
        <v>59872.30999999999</v>
      </c>
      <c r="O4500" s="70">
        <f t="shared" si="351"/>
        <v>98626.25999999998</v>
      </c>
      <c r="P4500" s="76">
        <v>1.4452628116412569</v>
      </c>
      <c r="Q4500" s="66">
        <f t="shared" si="352"/>
        <v>86531.22</v>
      </c>
      <c r="R4500" s="63">
        <v>1</v>
      </c>
      <c r="S4500" s="27">
        <v>0</v>
      </c>
      <c r="T4500" s="27">
        <v>98626.25999999998</v>
      </c>
      <c r="U4500" s="64">
        <f t="shared" si="353"/>
        <v>86531.22</v>
      </c>
      <c r="V4500" s="65">
        <f t="shared" si="354"/>
        <v>185157.47999999998</v>
      </c>
    </row>
    <row r="4501" spans="1:22" x14ac:dyDescent="0.25">
      <c r="A4501" s="1" t="s">
        <v>3750</v>
      </c>
      <c r="B4501" t="s">
        <v>80</v>
      </c>
      <c r="C4501" t="s">
        <v>163</v>
      </c>
      <c r="D4501" t="s">
        <v>80</v>
      </c>
      <c r="E4501" t="s">
        <v>0</v>
      </c>
      <c r="F4501">
        <f t="shared" si="350"/>
        <v>7</v>
      </c>
      <c r="G4501" t="s">
        <v>3891</v>
      </c>
      <c r="H4501" t="s">
        <v>3782</v>
      </c>
      <c r="I4501" t="s">
        <v>3785</v>
      </c>
      <c r="J4501" t="s">
        <v>4397</v>
      </c>
      <c r="K4501" s="46">
        <v>0.1933</v>
      </c>
      <c r="L4501" s="27">
        <v>0</v>
      </c>
      <c r="M4501" s="27">
        <v>3876.4</v>
      </c>
      <c r="N4501" s="27">
        <v>5988.7799999999988</v>
      </c>
      <c r="O4501" s="70">
        <f t="shared" si="351"/>
        <v>9865.1799999999985</v>
      </c>
      <c r="P4501" s="76">
        <v>1.4452628116412569</v>
      </c>
      <c r="Q4501" s="66">
        <f t="shared" si="352"/>
        <v>8655.36</v>
      </c>
      <c r="R4501" s="63">
        <v>1</v>
      </c>
      <c r="S4501" s="27">
        <v>0</v>
      </c>
      <c r="T4501" s="27">
        <v>9865.18</v>
      </c>
      <c r="U4501" s="64">
        <f t="shared" si="353"/>
        <v>8655.36</v>
      </c>
      <c r="V4501" s="65">
        <f t="shared" si="354"/>
        <v>18520.54</v>
      </c>
    </row>
    <row r="4502" spans="1:22" x14ac:dyDescent="0.25">
      <c r="A4502" s="1" t="s">
        <v>3750</v>
      </c>
      <c r="B4502" t="s">
        <v>80</v>
      </c>
      <c r="C4502" t="s">
        <v>163</v>
      </c>
      <c r="D4502" t="s">
        <v>80</v>
      </c>
      <c r="E4502" t="s">
        <v>0</v>
      </c>
      <c r="F4502">
        <f t="shared" si="350"/>
        <v>7</v>
      </c>
      <c r="G4502" t="s">
        <v>3788</v>
      </c>
      <c r="H4502" t="s">
        <v>3782</v>
      </c>
      <c r="I4502" t="s">
        <v>3785</v>
      </c>
      <c r="J4502" t="s">
        <v>4397</v>
      </c>
      <c r="K4502" s="46">
        <v>0.24160000000000001</v>
      </c>
      <c r="L4502" s="27">
        <v>0</v>
      </c>
      <c r="M4502" s="27">
        <v>4845</v>
      </c>
      <c r="N4502" s="27">
        <v>7485.2</v>
      </c>
      <c r="O4502" s="70">
        <f t="shared" si="351"/>
        <v>12330.2</v>
      </c>
      <c r="P4502" s="76">
        <v>1.4452628116412569</v>
      </c>
      <c r="Q4502" s="66">
        <f t="shared" si="352"/>
        <v>10818.08</v>
      </c>
      <c r="R4502" s="63">
        <v>1</v>
      </c>
      <c r="S4502" s="27">
        <v>0</v>
      </c>
      <c r="T4502" s="27">
        <v>12330.2</v>
      </c>
      <c r="U4502" s="64">
        <f t="shared" si="353"/>
        <v>10818.08</v>
      </c>
      <c r="V4502" s="65">
        <f t="shared" si="354"/>
        <v>23148.28</v>
      </c>
    </row>
    <row r="4503" spans="1:22" x14ac:dyDescent="0.25">
      <c r="A4503" s="1" t="s">
        <v>3750</v>
      </c>
      <c r="B4503" t="s">
        <v>80</v>
      </c>
      <c r="C4503" t="s">
        <v>163</v>
      </c>
      <c r="D4503" t="s">
        <v>80</v>
      </c>
      <c r="E4503" t="s">
        <v>0</v>
      </c>
      <c r="F4503">
        <f t="shared" si="350"/>
        <v>7</v>
      </c>
      <c r="G4503" t="s">
        <v>3791</v>
      </c>
      <c r="H4503" t="s">
        <v>3782</v>
      </c>
      <c r="I4503" t="s">
        <v>3785</v>
      </c>
      <c r="J4503" t="s">
        <v>4397</v>
      </c>
      <c r="K4503" s="46">
        <v>0.1933</v>
      </c>
      <c r="L4503" s="27">
        <v>0</v>
      </c>
      <c r="M4503" s="27">
        <v>3876.4</v>
      </c>
      <c r="N4503" s="27">
        <v>5988.7799999999988</v>
      </c>
      <c r="O4503" s="70">
        <f t="shared" si="351"/>
        <v>9865.1799999999985</v>
      </c>
      <c r="P4503" s="76">
        <v>1.4452628116412569</v>
      </c>
      <c r="Q4503" s="66">
        <f t="shared" si="352"/>
        <v>8655.36</v>
      </c>
      <c r="R4503" s="63">
        <v>1</v>
      </c>
      <c r="S4503" s="27">
        <v>0</v>
      </c>
      <c r="T4503" s="27">
        <v>9865.18</v>
      </c>
      <c r="U4503" s="64">
        <f t="shared" si="353"/>
        <v>8655.36</v>
      </c>
      <c r="V4503" s="65">
        <f t="shared" si="354"/>
        <v>18520.54</v>
      </c>
    </row>
    <row r="4504" spans="1:22" x14ac:dyDescent="0.25">
      <c r="A4504" s="1" t="s">
        <v>3750</v>
      </c>
      <c r="B4504" t="s">
        <v>80</v>
      </c>
      <c r="C4504" t="s">
        <v>2131</v>
      </c>
      <c r="D4504" t="s">
        <v>2132</v>
      </c>
      <c r="E4504" t="s">
        <v>3</v>
      </c>
      <c r="F4504">
        <f t="shared" si="350"/>
        <v>7</v>
      </c>
      <c r="G4504" t="s">
        <v>3778</v>
      </c>
      <c r="H4504" t="s">
        <v>3779</v>
      </c>
      <c r="I4504" t="s">
        <v>3780</v>
      </c>
      <c r="J4504" t="s">
        <v>4397</v>
      </c>
      <c r="K4504" s="46">
        <v>0.83789999999999998</v>
      </c>
      <c r="L4504" s="27">
        <v>0</v>
      </c>
      <c r="M4504" s="27">
        <v>0</v>
      </c>
      <c r="N4504" s="27">
        <v>0</v>
      </c>
      <c r="O4504" s="70">
        <f t="shared" si="351"/>
        <v>0</v>
      </c>
      <c r="P4504" s="76">
        <v>0</v>
      </c>
      <c r="Q4504" s="66">
        <f t="shared" si="352"/>
        <v>0</v>
      </c>
      <c r="R4504" s="63">
        <v>0</v>
      </c>
      <c r="S4504" s="27">
        <v>0</v>
      </c>
      <c r="T4504" s="27">
        <v>0</v>
      </c>
      <c r="U4504" s="64">
        <f t="shared" si="353"/>
        <v>0</v>
      </c>
      <c r="V4504" s="65">
        <f t="shared" si="354"/>
        <v>0</v>
      </c>
    </row>
    <row r="4505" spans="1:22" x14ac:dyDescent="0.25">
      <c r="A4505" s="1" t="s">
        <v>3750</v>
      </c>
      <c r="B4505" t="s">
        <v>80</v>
      </c>
      <c r="C4505" t="s">
        <v>2131</v>
      </c>
      <c r="D4505" t="s">
        <v>2132</v>
      </c>
      <c r="E4505" t="s">
        <v>3</v>
      </c>
      <c r="F4505">
        <f t="shared" si="350"/>
        <v>7</v>
      </c>
      <c r="G4505" t="s">
        <v>3902</v>
      </c>
      <c r="H4505" t="s">
        <v>3782</v>
      </c>
      <c r="I4505" t="s">
        <v>3783</v>
      </c>
      <c r="J4505" t="s">
        <v>4397</v>
      </c>
      <c r="K4505" s="46">
        <v>1</v>
      </c>
      <c r="L4505" s="27">
        <v>0</v>
      </c>
      <c r="M4505" s="27">
        <v>0</v>
      </c>
      <c r="N4505" s="27">
        <v>0</v>
      </c>
      <c r="O4505" s="70">
        <f t="shared" si="351"/>
        <v>0</v>
      </c>
      <c r="P4505" s="76">
        <v>0</v>
      </c>
      <c r="Q4505" s="66">
        <f t="shared" si="352"/>
        <v>0</v>
      </c>
      <c r="R4505" s="63">
        <v>0</v>
      </c>
      <c r="S4505" s="27">
        <v>0</v>
      </c>
      <c r="T4505" s="27">
        <v>0</v>
      </c>
      <c r="U4505" s="64">
        <f t="shared" si="353"/>
        <v>0</v>
      </c>
      <c r="V4505" s="65">
        <f t="shared" si="354"/>
        <v>0</v>
      </c>
    </row>
    <row r="4506" spans="1:22" x14ac:dyDescent="0.25">
      <c r="A4506" s="1" t="s">
        <v>3750</v>
      </c>
      <c r="B4506" t="s">
        <v>80</v>
      </c>
      <c r="C4506" t="s">
        <v>2131</v>
      </c>
      <c r="D4506" t="s">
        <v>2132</v>
      </c>
      <c r="E4506" t="s">
        <v>3</v>
      </c>
      <c r="F4506">
        <f t="shared" si="350"/>
        <v>7</v>
      </c>
      <c r="G4506" t="s">
        <v>3787</v>
      </c>
      <c r="H4506" t="s">
        <v>3782</v>
      </c>
      <c r="I4506" t="s">
        <v>3785</v>
      </c>
      <c r="J4506" t="s">
        <v>4397</v>
      </c>
      <c r="K4506" s="46">
        <v>2</v>
      </c>
      <c r="L4506" s="27">
        <v>0</v>
      </c>
      <c r="M4506" s="27">
        <v>0</v>
      </c>
      <c r="N4506" s="27">
        <v>0</v>
      </c>
      <c r="O4506" s="70">
        <f t="shared" si="351"/>
        <v>0</v>
      </c>
      <c r="P4506" s="76">
        <v>0</v>
      </c>
      <c r="Q4506" s="66">
        <f t="shared" si="352"/>
        <v>0</v>
      </c>
      <c r="R4506" s="63">
        <v>0</v>
      </c>
      <c r="S4506" s="27">
        <v>0</v>
      </c>
      <c r="T4506" s="27">
        <v>0</v>
      </c>
      <c r="U4506" s="64">
        <f t="shared" si="353"/>
        <v>0</v>
      </c>
      <c r="V4506" s="65">
        <f t="shared" si="354"/>
        <v>0</v>
      </c>
    </row>
    <row r="4507" spans="1:22" x14ac:dyDescent="0.25">
      <c r="A4507" s="1" t="s">
        <v>3750</v>
      </c>
      <c r="B4507" t="s">
        <v>80</v>
      </c>
      <c r="C4507" t="s">
        <v>2133</v>
      </c>
      <c r="D4507" t="s">
        <v>1556</v>
      </c>
      <c r="E4507" t="s">
        <v>3</v>
      </c>
      <c r="F4507">
        <f t="shared" si="350"/>
        <v>7</v>
      </c>
      <c r="G4507" t="s">
        <v>3778</v>
      </c>
      <c r="H4507" t="s">
        <v>3779</v>
      </c>
      <c r="I4507" t="s">
        <v>3780</v>
      </c>
      <c r="J4507" t="s">
        <v>4397</v>
      </c>
      <c r="K4507" s="46">
        <v>0.80969999999999998</v>
      </c>
      <c r="L4507" s="27">
        <v>0.1</v>
      </c>
      <c r="M4507" s="27">
        <v>17.649999999999999</v>
      </c>
      <c r="N4507" s="27">
        <v>0.35000000000000003</v>
      </c>
      <c r="O4507" s="70">
        <f t="shared" si="351"/>
        <v>18.100000000000001</v>
      </c>
      <c r="P4507" s="76">
        <v>1.4448818897637794</v>
      </c>
      <c r="Q4507" s="66">
        <f t="shared" si="352"/>
        <v>0.51</v>
      </c>
      <c r="R4507" s="63">
        <v>1</v>
      </c>
      <c r="S4507" s="27">
        <v>0</v>
      </c>
      <c r="T4507" s="27">
        <v>18.100000000000001</v>
      </c>
      <c r="U4507" s="64">
        <f t="shared" si="353"/>
        <v>0.51</v>
      </c>
      <c r="V4507" s="65">
        <f t="shared" si="354"/>
        <v>18.610000000000003</v>
      </c>
    </row>
    <row r="4508" spans="1:22" x14ac:dyDescent="0.25">
      <c r="A4508" s="1" t="s">
        <v>3750</v>
      </c>
      <c r="B4508" t="s">
        <v>80</v>
      </c>
      <c r="C4508" t="s">
        <v>2133</v>
      </c>
      <c r="D4508" t="s">
        <v>1556</v>
      </c>
      <c r="E4508" t="s">
        <v>3</v>
      </c>
      <c r="F4508">
        <f t="shared" si="350"/>
        <v>7</v>
      </c>
      <c r="G4508" t="s">
        <v>4099</v>
      </c>
      <c r="H4508" t="s">
        <v>3782</v>
      </c>
      <c r="I4508" t="s">
        <v>3785</v>
      </c>
      <c r="J4508" t="s">
        <v>4397</v>
      </c>
      <c r="K4508" s="46">
        <v>1.4925999999999999</v>
      </c>
      <c r="L4508" s="27">
        <v>0</v>
      </c>
      <c r="M4508" s="27">
        <v>32.54</v>
      </c>
      <c r="N4508" s="27">
        <v>0.82</v>
      </c>
      <c r="O4508" s="70">
        <f t="shared" si="351"/>
        <v>33.36</v>
      </c>
      <c r="P4508" s="76">
        <v>1.4448818897637794</v>
      </c>
      <c r="Q4508" s="66">
        <f t="shared" si="352"/>
        <v>1.18</v>
      </c>
      <c r="R4508" s="63">
        <v>1</v>
      </c>
      <c r="S4508" s="27">
        <v>0</v>
      </c>
      <c r="T4508" s="27">
        <v>33.36</v>
      </c>
      <c r="U4508" s="64">
        <f t="shared" si="353"/>
        <v>1.18</v>
      </c>
      <c r="V4508" s="65">
        <f t="shared" si="354"/>
        <v>34.54</v>
      </c>
    </row>
    <row r="4509" spans="1:22" x14ac:dyDescent="0.25">
      <c r="A4509" s="1" t="s">
        <v>3750</v>
      </c>
      <c r="B4509" t="s">
        <v>80</v>
      </c>
      <c r="C4509" t="s">
        <v>2133</v>
      </c>
      <c r="D4509" t="s">
        <v>1556</v>
      </c>
      <c r="E4509" t="s">
        <v>3</v>
      </c>
      <c r="F4509">
        <f t="shared" si="350"/>
        <v>7</v>
      </c>
      <c r="G4509" t="s">
        <v>3787</v>
      </c>
      <c r="H4509" t="s">
        <v>3782</v>
      </c>
      <c r="I4509" t="s">
        <v>3785</v>
      </c>
      <c r="J4509" t="s">
        <v>4397</v>
      </c>
      <c r="K4509" s="46">
        <v>2.4876999999999998</v>
      </c>
      <c r="L4509" s="27">
        <v>0</v>
      </c>
      <c r="M4509" s="27">
        <v>54.23</v>
      </c>
      <c r="N4509" s="27">
        <v>1.37</v>
      </c>
      <c r="O4509" s="70">
        <f t="shared" si="351"/>
        <v>55.599999999999994</v>
      </c>
      <c r="P4509" s="76">
        <v>1.4448818897637794</v>
      </c>
      <c r="Q4509" s="66">
        <f t="shared" si="352"/>
        <v>1.98</v>
      </c>
      <c r="R4509" s="63">
        <v>1</v>
      </c>
      <c r="S4509" s="27">
        <v>0</v>
      </c>
      <c r="T4509" s="27">
        <v>55.599999999999994</v>
      </c>
      <c r="U4509" s="64">
        <f t="shared" si="353"/>
        <v>1.98</v>
      </c>
      <c r="V4509" s="65">
        <f t="shared" si="354"/>
        <v>57.579999999999991</v>
      </c>
    </row>
    <row r="4510" spans="1:22" x14ac:dyDescent="0.25">
      <c r="A4510" s="1" t="s">
        <v>3750</v>
      </c>
      <c r="B4510" t="s">
        <v>80</v>
      </c>
      <c r="C4510" t="s">
        <v>2134</v>
      </c>
      <c r="D4510" t="s">
        <v>2135</v>
      </c>
      <c r="E4510" t="s">
        <v>3</v>
      </c>
      <c r="F4510">
        <f t="shared" si="350"/>
        <v>7</v>
      </c>
      <c r="G4510" t="s">
        <v>3778</v>
      </c>
      <c r="H4510" t="s">
        <v>3779</v>
      </c>
      <c r="I4510" t="s">
        <v>3780</v>
      </c>
      <c r="J4510" t="s">
        <v>4397</v>
      </c>
      <c r="K4510" s="46">
        <v>0.88339999999999996</v>
      </c>
      <c r="L4510" s="27">
        <v>8.57</v>
      </c>
      <c r="M4510" s="27">
        <v>0</v>
      </c>
      <c r="N4510" s="27">
        <v>36.049999999999997</v>
      </c>
      <c r="O4510" s="70">
        <f t="shared" si="351"/>
        <v>44.62</v>
      </c>
      <c r="P4510" s="76">
        <v>1.4452664431857587</v>
      </c>
      <c r="Q4510" s="66">
        <f t="shared" si="352"/>
        <v>52.1</v>
      </c>
      <c r="R4510" s="63">
        <v>1</v>
      </c>
      <c r="S4510" s="27">
        <v>0</v>
      </c>
      <c r="T4510" s="27">
        <v>44.62</v>
      </c>
      <c r="U4510" s="64">
        <f t="shared" si="353"/>
        <v>52.1</v>
      </c>
      <c r="V4510" s="65">
        <f t="shared" si="354"/>
        <v>96.72</v>
      </c>
    </row>
    <row r="4511" spans="1:22" x14ac:dyDescent="0.25">
      <c r="A4511" s="1" t="s">
        <v>3750</v>
      </c>
      <c r="B4511" t="s">
        <v>80</v>
      </c>
      <c r="C4511" t="s">
        <v>2134</v>
      </c>
      <c r="D4511" t="s">
        <v>2135</v>
      </c>
      <c r="E4511" t="s">
        <v>3</v>
      </c>
      <c r="F4511">
        <f t="shared" si="350"/>
        <v>7</v>
      </c>
      <c r="G4511" t="s">
        <v>3787</v>
      </c>
      <c r="H4511" t="s">
        <v>3782</v>
      </c>
      <c r="I4511" t="s">
        <v>3785</v>
      </c>
      <c r="J4511" t="s">
        <v>4397</v>
      </c>
      <c r="K4511" s="46">
        <v>0.999</v>
      </c>
      <c r="L4511" s="27">
        <v>0</v>
      </c>
      <c r="M4511" s="27">
        <v>0</v>
      </c>
      <c r="N4511" s="27">
        <v>50.459999999999994</v>
      </c>
      <c r="O4511" s="70">
        <f t="shared" si="351"/>
        <v>50.459999999999994</v>
      </c>
      <c r="P4511" s="76">
        <v>1.4452664431857587</v>
      </c>
      <c r="Q4511" s="66">
        <f t="shared" si="352"/>
        <v>72.930000000000007</v>
      </c>
      <c r="R4511" s="63">
        <v>1</v>
      </c>
      <c r="S4511" s="27">
        <v>0</v>
      </c>
      <c r="T4511" s="27">
        <v>50.46</v>
      </c>
      <c r="U4511" s="64">
        <f t="shared" si="353"/>
        <v>72.930000000000007</v>
      </c>
      <c r="V4511" s="65">
        <f t="shared" si="354"/>
        <v>123.39000000000001</v>
      </c>
    </row>
    <row r="4512" spans="1:22" x14ac:dyDescent="0.25">
      <c r="A4512" s="1" t="s">
        <v>3750</v>
      </c>
      <c r="B4512" t="s">
        <v>80</v>
      </c>
      <c r="C4512" t="s">
        <v>2136</v>
      </c>
      <c r="D4512" t="s">
        <v>2137</v>
      </c>
      <c r="E4512" t="s">
        <v>3</v>
      </c>
      <c r="F4512">
        <f t="shared" si="350"/>
        <v>7</v>
      </c>
      <c r="G4512" t="s">
        <v>3778</v>
      </c>
      <c r="H4512" t="s">
        <v>3779</v>
      </c>
      <c r="I4512" t="s">
        <v>3780</v>
      </c>
      <c r="J4512" t="s">
        <v>4397</v>
      </c>
      <c r="K4512" s="46">
        <v>0.80530000000000002</v>
      </c>
      <c r="L4512" s="27">
        <v>0</v>
      </c>
      <c r="M4512" s="27">
        <v>149.87</v>
      </c>
      <c r="N4512" s="27">
        <v>0</v>
      </c>
      <c r="O4512" s="70">
        <f t="shared" si="351"/>
        <v>149.87</v>
      </c>
      <c r="P4512" s="76">
        <v>0</v>
      </c>
      <c r="Q4512" s="66">
        <f t="shared" si="352"/>
        <v>0</v>
      </c>
      <c r="R4512" s="63">
        <v>0</v>
      </c>
      <c r="S4512" s="27">
        <v>0</v>
      </c>
      <c r="T4512" s="27">
        <v>149.87</v>
      </c>
      <c r="U4512" s="64">
        <f t="shared" si="353"/>
        <v>0</v>
      </c>
      <c r="V4512" s="65">
        <f t="shared" si="354"/>
        <v>149.87</v>
      </c>
    </row>
    <row r="4513" spans="1:22" x14ac:dyDescent="0.25">
      <c r="A4513" s="1" t="s">
        <v>3750</v>
      </c>
      <c r="B4513" t="s">
        <v>80</v>
      </c>
      <c r="C4513" t="s">
        <v>2136</v>
      </c>
      <c r="D4513" t="s">
        <v>2137</v>
      </c>
      <c r="E4513" t="s">
        <v>3</v>
      </c>
      <c r="F4513">
        <f t="shared" si="350"/>
        <v>7</v>
      </c>
      <c r="G4513" t="s">
        <v>3787</v>
      </c>
      <c r="H4513" t="s">
        <v>3782</v>
      </c>
      <c r="I4513" t="s">
        <v>3785</v>
      </c>
      <c r="J4513" t="s">
        <v>4397</v>
      </c>
      <c r="K4513" s="46">
        <v>0.97319999999999995</v>
      </c>
      <c r="L4513" s="27">
        <v>0</v>
      </c>
      <c r="M4513" s="27">
        <v>181.12</v>
      </c>
      <c r="N4513" s="27">
        <v>0</v>
      </c>
      <c r="O4513" s="70">
        <f t="shared" si="351"/>
        <v>181.12</v>
      </c>
      <c r="P4513" s="76">
        <v>0</v>
      </c>
      <c r="Q4513" s="66">
        <f t="shared" si="352"/>
        <v>0</v>
      </c>
      <c r="R4513" s="63">
        <v>0</v>
      </c>
      <c r="S4513" s="27">
        <v>0</v>
      </c>
      <c r="T4513" s="27">
        <v>181.12</v>
      </c>
      <c r="U4513" s="64">
        <f t="shared" si="353"/>
        <v>0</v>
      </c>
      <c r="V4513" s="65">
        <f t="shared" si="354"/>
        <v>181.12</v>
      </c>
    </row>
    <row r="4514" spans="1:22" x14ac:dyDescent="0.25">
      <c r="A4514" s="1" t="s">
        <v>3750</v>
      </c>
      <c r="B4514" t="s">
        <v>80</v>
      </c>
      <c r="C4514" t="s">
        <v>2138</v>
      </c>
      <c r="D4514" t="s">
        <v>276</v>
      </c>
      <c r="E4514" t="s">
        <v>3</v>
      </c>
      <c r="F4514">
        <f t="shared" si="350"/>
        <v>7</v>
      </c>
      <c r="G4514" t="s">
        <v>3778</v>
      </c>
      <c r="H4514" t="s">
        <v>3779</v>
      </c>
      <c r="I4514" t="s">
        <v>3780</v>
      </c>
      <c r="J4514" t="s">
        <v>4397</v>
      </c>
      <c r="K4514" s="46">
        <v>0.94769999999999999</v>
      </c>
      <c r="L4514" s="27">
        <v>0</v>
      </c>
      <c r="M4514" s="27">
        <v>151.66999999999999</v>
      </c>
      <c r="N4514" s="27">
        <v>0</v>
      </c>
      <c r="O4514" s="70">
        <f t="shared" si="351"/>
        <v>151.66999999999999</v>
      </c>
      <c r="P4514" s="76">
        <v>0</v>
      </c>
      <c r="Q4514" s="66">
        <f t="shared" si="352"/>
        <v>0</v>
      </c>
      <c r="R4514" s="63">
        <v>0</v>
      </c>
      <c r="S4514" s="27">
        <v>0</v>
      </c>
      <c r="T4514" s="27">
        <v>151.66999999999999</v>
      </c>
      <c r="U4514" s="64">
        <f t="shared" si="353"/>
        <v>0</v>
      </c>
      <c r="V4514" s="65">
        <f t="shared" si="354"/>
        <v>151.66999999999999</v>
      </c>
    </row>
    <row r="4515" spans="1:22" x14ac:dyDescent="0.25">
      <c r="A4515" s="1" t="s">
        <v>3750</v>
      </c>
      <c r="B4515" t="s">
        <v>80</v>
      </c>
      <c r="C4515" t="s">
        <v>2138</v>
      </c>
      <c r="D4515" t="s">
        <v>276</v>
      </c>
      <c r="E4515" t="s">
        <v>3</v>
      </c>
      <c r="F4515">
        <f t="shared" si="350"/>
        <v>7</v>
      </c>
      <c r="G4515" t="s">
        <v>3787</v>
      </c>
      <c r="H4515" t="s">
        <v>3782</v>
      </c>
      <c r="I4515" t="s">
        <v>3785</v>
      </c>
      <c r="J4515" t="s">
        <v>4397</v>
      </c>
      <c r="K4515" s="46">
        <v>1.5</v>
      </c>
      <c r="L4515" s="27">
        <v>0</v>
      </c>
      <c r="M4515" s="27">
        <v>240.07</v>
      </c>
      <c r="N4515" s="27">
        <v>0</v>
      </c>
      <c r="O4515" s="70">
        <f t="shared" si="351"/>
        <v>240.07</v>
      </c>
      <c r="P4515" s="76">
        <v>0</v>
      </c>
      <c r="Q4515" s="66">
        <f t="shared" si="352"/>
        <v>0</v>
      </c>
      <c r="R4515" s="63">
        <v>0</v>
      </c>
      <c r="S4515" s="27">
        <v>0</v>
      </c>
      <c r="T4515" s="27">
        <v>240.07</v>
      </c>
      <c r="U4515" s="64">
        <f t="shared" si="353"/>
        <v>0</v>
      </c>
      <c r="V4515" s="65">
        <f t="shared" si="354"/>
        <v>240.07</v>
      </c>
    </row>
    <row r="4516" spans="1:22" x14ac:dyDescent="0.25">
      <c r="A4516" s="1" t="s">
        <v>3750</v>
      </c>
      <c r="B4516" t="s">
        <v>80</v>
      </c>
      <c r="C4516" t="s">
        <v>2139</v>
      </c>
      <c r="D4516" t="s">
        <v>2140</v>
      </c>
      <c r="E4516" t="s">
        <v>3</v>
      </c>
      <c r="F4516">
        <f t="shared" si="350"/>
        <v>7</v>
      </c>
      <c r="G4516" t="s">
        <v>3778</v>
      </c>
      <c r="H4516" t="s">
        <v>3779</v>
      </c>
      <c r="I4516" t="s">
        <v>3780</v>
      </c>
      <c r="J4516" t="s">
        <v>4397</v>
      </c>
      <c r="K4516" s="46">
        <v>0.7258</v>
      </c>
      <c r="L4516" s="27">
        <v>0</v>
      </c>
      <c r="M4516" s="27">
        <v>7816.01</v>
      </c>
      <c r="N4516" s="27">
        <v>8545.8799999999992</v>
      </c>
      <c r="O4516" s="70">
        <f t="shared" si="351"/>
        <v>16361.89</v>
      </c>
      <c r="P4516" s="76">
        <v>1.445262820406964</v>
      </c>
      <c r="Q4516" s="66">
        <f t="shared" si="352"/>
        <v>12351.04</v>
      </c>
      <c r="R4516" s="63">
        <v>1</v>
      </c>
      <c r="S4516" s="27">
        <v>0</v>
      </c>
      <c r="T4516" s="27">
        <v>16361.89</v>
      </c>
      <c r="U4516" s="64">
        <f t="shared" si="353"/>
        <v>12351.04</v>
      </c>
      <c r="V4516" s="65">
        <f t="shared" si="354"/>
        <v>28712.93</v>
      </c>
    </row>
    <row r="4517" spans="1:22" x14ac:dyDescent="0.25">
      <c r="A4517" s="1" t="s">
        <v>3750</v>
      </c>
      <c r="B4517" t="s">
        <v>80</v>
      </c>
      <c r="C4517" t="s">
        <v>2139</v>
      </c>
      <c r="D4517" t="s">
        <v>2140</v>
      </c>
      <c r="E4517" t="s">
        <v>3</v>
      </c>
      <c r="F4517">
        <f t="shared" si="350"/>
        <v>7</v>
      </c>
      <c r="G4517" t="s">
        <v>3902</v>
      </c>
      <c r="H4517" t="s">
        <v>3782</v>
      </c>
      <c r="I4517" t="s">
        <v>3783</v>
      </c>
      <c r="J4517" t="s">
        <v>4397</v>
      </c>
      <c r="K4517" s="46">
        <v>1</v>
      </c>
      <c r="L4517" s="27">
        <v>11774.43</v>
      </c>
      <c r="M4517" s="27">
        <v>10768.82</v>
      </c>
      <c r="N4517" s="27">
        <v>0</v>
      </c>
      <c r="O4517" s="70">
        <f t="shared" si="351"/>
        <v>22543.25</v>
      </c>
      <c r="P4517" s="76">
        <v>0</v>
      </c>
      <c r="Q4517" s="66">
        <f t="shared" si="352"/>
        <v>0</v>
      </c>
      <c r="R4517" s="63">
        <v>1</v>
      </c>
      <c r="S4517" s="27">
        <v>0</v>
      </c>
      <c r="T4517" s="27">
        <v>22543.25</v>
      </c>
      <c r="U4517" s="64">
        <f t="shared" si="353"/>
        <v>0</v>
      </c>
      <c r="V4517" s="65">
        <f t="shared" si="354"/>
        <v>22543.25</v>
      </c>
    </row>
    <row r="4518" spans="1:22" x14ac:dyDescent="0.25">
      <c r="A4518" s="1" t="s">
        <v>3750</v>
      </c>
      <c r="B4518" t="s">
        <v>80</v>
      </c>
      <c r="C4518" t="s">
        <v>2139</v>
      </c>
      <c r="D4518" t="s">
        <v>2140</v>
      </c>
      <c r="E4518" t="s">
        <v>3</v>
      </c>
      <c r="F4518">
        <f t="shared" si="350"/>
        <v>7</v>
      </c>
      <c r="G4518" t="s">
        <v>3787</v>
      </c>
      <c r="H4518" t="s">
        <v>3782</v>
      </c>
      <c r="I4518" t="s">
        <v>3785</v>
      </c>
      <c r="J4518" t="s">
        <v>4397</v>
      </c>
      <c r="K4518" s="46">
        <v>2</v>
      </c>
      <c r="L4518" s="27">
        <v>0</v>
      </c>
      <c r="M4518" s="27">
        <v>21537.63</v>
      </c>
      <c r="N4518" s="27">
        <v>23548.85</v>
      </c>
      <c r="O4518" s="70">
        <f t="shared" si="351"/>
        <v>45086.479999999996</v>
      </c>
      <c r="P4518" s="76">
        <v>1.445262820406964</v>
      </c>
      <c r="Q4518" s="66">
        <f t="shared" si="352"/>
        <v>34034.28</v>
      </c>
      <c r="R4518" s="63">
        <v>1</v>
      </c>
      <c r="S4518" s="27">
        <v>0</v>
      </c>
      <c r="T4518" s="27">
        <v>45086.479999999996</v>
      </c>
      <c r="U4518" s="64">
        <f t="shared" si="353"/>
        <v>34034.28</v>
      </c>
      <c r="V4518" s="65">
        <f t="shared" si="354"/>
        <v>79120.759999999995</v>
      </c>
    </row>
    <row r="4519" spans="1:22" x14ac:dyDescent="0.25">
      <c r="A4519" s="1" t="s">
        <v>3750</v>
      </c>
      <c r="B4519" t="s">
        <v>80</v>
      </c>
      <c r="C4519" t="s">
        <v>2141</v>
      </c>
      <c r="D4519" t="s">
        <v>1294</v>
      </c>
      <c r="E4519" t="s">
        <v>3</v>
      </c>
      <c r="F4519">
        <f t="shared" si="350"/>
        <v>7</v>
      </c>
      <c r="G4519" t="s">
        <v>3778</v>
      </c>
      <c r="H4519" t="s">
        <v>3779</v>
      </c>
      <c r="I4519" t="s">
        <v>3780</v>
      </c>
      <c r="J4519" t="s">
        <v>4397</v>
      </c>
      <c r="K4519" s="46">
        <v>0.82389999999999997</v>
      </c>
      <c r="L4519" s="27">
        <v>0</v>
      </c>
      <c r="M4519" s="27">
        <v>94.21</v>
      </c>
      <c r="N4519" s="27">
        <v>0</v>
      </c>
      <c r="O4519" s="70">
        <f t="shared" si="351"/>
        <v>94.21</v>
      </c>
      <c r="P4519" s="76">
        <v>0</v>
      </c>
      <c r="Q4519" s="66">
        <f t="shared" si="352"/>
        <v>0</v>
      </c>
      <c r="R4519" s="63">
        <v>0</v>
      </c>
      <c r="S4519" s="27">
        <v>0</v>
      </c>
      <c r="T4519" s="27">
        <v>94.21</v>
      </c>
      <c r="U4519" s="64">
        <f t="shared" si="353"/>
        <v>0</v>
      </c>
      <c r="V4519" s="65">
        <f t="shared" si="354"/>
        <v>94.21</v>
      </c>
    </row>
    <row r="4520" spans="1:22" x14ac:dyDescent="0.25">
      <c r="A4520" s="1" t="s">
        <v>3750</v>
      </c>
      <c r="B4520" t="s">
        <v>80</v>
      </c>
      <c r="C4520" t="s">
        <v>2141</v>
      </c>
      <c r="D4520" t="s">
        <v>1294</v>
      </c>
      <c r="E4520" t="s">
        <v>3</v>
      </c>
      <c r="F4520">
        <f t="shared" si="350"/>
        <v>7</v>
      </c>
      <c r="G4520" t="s">
        <v>3787</v>
      </c>
      <c r="H4520" t="s">
        <v>3782</v>
      </c>
      <c r="I4520" t="s">
        <v>3785</v>
      </c>
      <c r="J4520" t="s">
        <v>4397</v>
      </c>
      <c r="K4520" s="46">
        <v>1.4956</v>
      </c>
      <c r="L4520" s="27">
        <v>0</v>
      </c>
      <c r="M4520" s="27">
        <v>171.01</v>
      </c>
      <c r="N4520" s="27">
        <v>0</v>
      </c>
      <c r="O4520" s="70">
        <f t="shared" si="351"/>
        <v>171.01</v>
      </c>
      <c r="P4520" s="76">
        <v>0</v>
      </c>
      <c r="Q4520" s="66">
        <f t="shared" si="352"/>
        <v>0</v>
      </c>
      <c r="R4520" s="63">
        <v>0</v>
      </c>
      <c r="S4520" s="27">
        <v>0</v>
      </c>
      <c r="T4520" s="27">
        <v>171.01</v>
      </c>
      <c r="U4520" s="64">
        <f t="shared" si="353"/>
        <v>0</v>
      </c>
      <c r="V4520" s="65">
        <f t="shared" si="354"/>
        <v>171.01</v>
      </c>
    </row>
    <row r="4521" spans="1:22" x14ac:dyDescent="0.25">
      <c r="A4521" s="1" t="s">
        <v>3750</v>
      </c>
      <c r="B4521" t="s">
        <v>80</v>
      </c>
      <c r="C4521" t="s">
        <v>2142</v>
      </c>
      <c r="D4521" t="s">
        <v>1936</v>
      </c>
      <c r="E4521" t="s">
        <v>3</v>
      </c>
      <c r="F4521">
        <f t="shared" si="350"/>
        <v>7</v>
      </c>
      <c r="G4521" t="s">
        <v>3778</v>
      </c>
      <c r="H4521" t="s">
        <v>3779</v>
      </c>
      <c r="I4521" t="s">
        <v>3780</v>
      </c>
      <c r="J4521" t="s">
        <v>4397</v>
      </c>
      <c r="K4521" s="46">
        <v>0.85660000000000003</v>
      </c>
      <c r="L4521" s="27">
        <v>0</v>
      </c>
      <c r="M4521" s="27">
        <v>36</v>
      </c>
      <c r="N4521" s="27">
        <v>0</v>
      </c>
      <c r="O4521" s="70">
        <f t="shared" si="351"/>
        <v>36</v>
      </c>
      <c r="P4521" s="76">
        <v>0</v>
      </c>
      <c r="Q4521" s="66">
        <f t="shared" si="352"/>
        <v>0</v>
      </c>
      <c r="R4521" s="63">
        <v>0</v>
      </c>
      <c r="S4521" s="27">
        <v>0</v>
      </c>
      <c r="T4521" s="27">
        <v>36</v>
      </c>
      <c r="U4521" s="64">
        <f t="shared" si="353"/>
        <v>0</v>
      </c>
      <c r="V4521" s="65">
        <f t="shared" si="354"/>
        <v>36</v>
      </c>
    </row>
    <row r="4522" spans="1:22" x14ac:dyDescent="0.25">
      <c r="A4522" s="1" t="s">
        <v>3750</v>
      </c>
      <c r="B4522" t="s">
        <v>80</v>
      </c>
      <c r="C4522" t="s">
        <v>2142</v>
      </c>
      <c r="D4522" t="s">
        <v>1936</v>
      </c>
      <c r="E4522" t="s">
        <v>3</v>
      </c>
      <c r="F4522">
        <f t="shared" si="350"/>
        <v>7</v>
      </c>
      <c r="G4522" t="s">
        <v>3787</v>
      </c>
      <c r="H4522" t="s">
        <v>3782</v>
      </c>
      <c r="I4522" t="s">
        <v>3785</v>
      </c>
      <c r="J4522" t="s">
        <v>4397</v>
      </c>
      <c r="K4522" s="46">
        <v>1.9887999999999999</v>
      </c>
      <c r="L4522" s="27">
        <v>0</v>
      </c>
      <c r="M4522" s="27">
        <v>83.58</v>
      </c>
      <c r="N4522" s="27">
        <v>0</v>
      </c>
      <c r="O4522" s="70">
        <f t="shared" si="351"/>
        <v>83.58</v>
      </c>
      <c r="P4522" s="76">
        <v>0</v>
      </c>
      <c r="Q4522" s="66">
        <f t="shared" si="352"/>
        <v>0</v>
      </c>
      <c r="R4522" s="63">
        <v>0</v>
      </c>
      <c r="S4522" s="27">
        <v>0</v>
      </c>
      <c r="T4522" s="27">
        <v>83.58</v>
      </c>
      <c r="U4522" s="64">
        <f t="shared" si="353"/>
        <v>0</v>
      </c>
      <c r="V4522" s="65">
        <f t="shared" si="354"/>
        <v>83.58</v>
      </c>
    </row>
    <row r="4523" spans="1:22" x14ac:dyDescent="0.25">
      <c r="A4523" s="1" t="s">
        <v>3750</v>
      </c>
      <c r="B4523" t="s">
        <v>80</v>
      </c>
      <c r="C4523" t="s">
        <v>2143</v>
      </c>
      <c r="D4523" t="s">
        <v>1695</v>
      </c>
      <c r="E4523" t="s">
        <v>3</v>
      </c>
      <c r="F4523">
        <f t="shared" si="350"/>
        <v>7</v>
      </c>
      <c r="G4523" t="s">
        <v>3778</v>
      </c>
      <c r="H4523" t="s">
        <v>3779</v>
      </c>
      <c r="I4523" t="s">
        <v>3780</v>
      </c>
      <c r="J4523" t="s">
        <v>4397</v>
      </c>
      <c r="K4523" s="46">
        <v>0.82609999999999995</v>
      </c>
      <c r="L4523" s="27">
        <v>0</v>
      </c>
      <c r="M4523" s="27">
        <v>30.96</v>
      </c>
      <c r="N4523" s="27">
        <v>0</v>
      </c>
      <c r="O4523" s="70">
        <f t="shared" si="351"/>
        <v>30.96</v>
      </c>
      <c r="P4523" s="76">
        <v>0</v>
      </c>
      <c r="Q4523" s="66">
        <f t="shared" si="352"/>
        <v>0</v>
      </c>
      <c r="R4523" s="63">
        <v>0</v>
      </c>
      <c r="S4523" s="27">
        <v>0</v>
      </c>
      <c r="T4523" s="27">
        <v>30.96</v>
      </c>
      <c r="U4523" s="64">
        <f t="shared" si="353"/>
        <v>0</v>
      </c>
      <c r="V4523" s="65">
        <f t="shared" si="354"/>
        <v>30.96</v>
      </c>
    </row>
    <row r="4524" spans="1:22" x14ac:dyDescent="0.25">
      <c r="A4524" s="1" t="s">
        <v>3750</v>
      </c>
      <c r="B4524" t="s">
        <v>80</v>
      </c>
      <c r="C4524" t="s">
        <v>2143</v>
      </c>
      <c r="D4524" t="s">
        <v>1695</v>
      </c>
      <c r="E4524" t="s">
        <v>3</v>
      </c>
      <c r="F4524">
        <f t="shared" si="350"/>
        <v>7</v>
      </c>
      <c r="G4524" t="s">
        <v>3787</v>
      </c>
      <c r="H4524" t="s">
        <v>3782</v>
      </c>
      <c r="I4524" t="s">
        <v>3785</v>
      </c>
      <c r="J4524" t="s">
        <v>4397</v>
      </c>
      <c r="K4524" s="46">
        <v>1.986</v>
      </c>
      <c r="L4524" s="27">
        <v>0</v>
      </c>
      <c r="M4524" s="27">
        <v>74.430000000000007</v>
      </c>
      <c r="N4524" s="27">
        <v>0</v>
      </c>
      <c r="O4524" s="70">
        <f t="shared" si="351"/>
        <v>74.430000000000007</v>
      </c>
      <c r="P4524" s="76">
        <v>0</v>
      </c>
      <c r="Q4524" s="66">
        <f t="shared" si="352"/>
        <v>0</v>
      </c>
      <c r="R4524" s="63">
        <v>0</v>
      </c>
      <c r="S4524" s="27">
        <v>0</v>
      </c>
      <c r="T4524" s="27">
        <v>74.430000000000007</v>
      </c>
      <c r="U4524" s="64">
        <f t="shared" si="353"/>
        <v>0</v>
      </c>
      <c r="V4524" s="65">
        <f t="shared" si="354"/>
        <v>74.430000000000007</v>
      </c>
    </row>
    <row r="4525" spans="1:22" x14ac:dyDescent="0.25">
      <c r="A4525" s="1" t="s">
        <v>3750</v>
      </c>
      <c r="B4525" t="s">
        <v>80</v>
      </c>
      <c r="C4525" t="s">
        <v>2143</v>
      </c>
      <c r="D4525" t="s">
        <v>1695</v>
      </c>
      <c r="E4525" t="s">
        <v>3</v>
      </c>
      <c r="F4525">
        <f t="shared" si="350"/>
        <v>7</v>
      </c>
      <c r="G4525" t="s">
        <v>3869</v>
      </c>
      <c r="H4525" t="s">
        <v>3782</v>
      </c>
      <c r="I4525" t="s">
        <v>3785</v>
      </c>
      <c r="J4525" t="s">
        <v>4397</v>
      </c>
      <c r="K4525" s="46">
        <v>1.9861</v>
      </c>
      <c r="L4525" s="27">
        <v>0</v>
      </c>
      <c r="M4525" s="27">
        <v>74.430000000000007</v>
      </c>
      <c r="N4525" s="27">
        <v>0</v>
      </c>
      <c r="O4525" s="70">
        <f t="shared" si="351"/>
        <v>74.430000000000007</v>
      </c>
      <c r="P4525" s="76">
        <v>0</v>
      </c>
      <c r="Q4525" s="66">
        <f t="shared" si="352"/>
        <v>0</v>
      </c>
      <c r="R4525" s="63">
        <v>0</v>
      </c>
      <c r="S4525" s="27">
        <v>0</v>
      </c>
      <c r="T4525" s="27">
        <v>74.430000000000007</v>
      </c>
      <c r="U4525" s="64">
        <f t="shared" si="353"/>
        <v>0</v>
      </c>
      <c r="V4525" s="65">
        <f t="shared" si="354"/>
        <v>74.430000000000007</v>
      </c>
    </row>
    <row r="4526" spans="1:22" x14ac:dyDescent="0.25">
      <c r="A4526" s="1" t="s">
        <v>3750</v>
      </c>
      <c r="B4526" t="s">
        <v>80</v>
      </c>
      <c r="C4526" t="s">
        <v>2144</v>
      </c>
      <c r="D4526" t="s">
        <v>2145</v>
      </c>
      <c r="E4526" t="s">
        <v>3</v>
      </c>
      <c r="F4526">
        <f t="shared" si="350"/>
        <v>7</v>
      </c>
      <c r="G4526" t="s">
        <v>3778</v>
      </c>
      <c r="H4526" t="s">
        <v>3779</v>
      </c>
      <c r="I4526" t="s">
        <v>3780</v>
      </c>
      <c r="J4526" t="s">
        <v>4397</v>
      </c>
      <c r="K4526" s="46">
        <v>0.77800000000000002</v>
      </c>
      <c r="L4526" s="27">
        <v>7.96</v>
      </c>
      <c r="M4526" s="27">
        <v>20.07</v>
      </c>
      <c r="N4526" s="27">
        <v>16.239999999999998</v>
      </c>
      <c r="O4526" s="70">
        <f t="shared" si="351"/>
        <v>44.269999999999996</v>
      </c>
      <c r="P4526" s="76">
        <v>1.4452910052910055</v>
      </c>
      <c r="Q4526" s="66">
        <f t="shared" si="352"/>
        <v>23.47</v>
      </c>
      <c r="R4526" s="63">
        <v>1</v>
      </c>
      <c r="S4526" s="27">
        <v>0</v>
      </c>
      <c r="T4526" s="27">
        <v>44.269999999999996</v>
      </c>
      <c r="U4526" s="64">
        <f t="shared" si="353"/>
        <v>23.47</v>
      </c>
      <c r="V4526" s="65">
        <f t="shared" si="354"/>
        <v>67.739999999999995</v>
      </c>
    </row>
    <row r="4527" spans="1:22" x14ac:dyDescent="0.25">
      <c r="A4527" s="1" t="s">
        <v>3750</v>
      </c>
      <c r="B4527" t="s">
        <v>80</v>
      </c>
      <c r="C4527" t="s">
        <v>2144</v>
      </c>
      <c r="D4527" t="s">
        <v>2145</v>
      </c>
      <c r="E4527" t="s">
        <v>3</v>
      </c>
      <c r="F4527">
        <f t="shared" si="350"/>
        <v>7</v>
      </c>
      <c r="G4527" t="s">
        <v>3787</v>
      </c>
      <c r="H4527" t="s">
        <v>3782</v>
      </c>
      <c r="I4527" t="s">
        <v>3785</v>
      </c>
      <c r="J4527" t="s">
        <v>4397</v>
      </c>
      <c r="K4527" s="46">
        <v>0.99719999999999998</v>
      </c>
      <c r="L4527" s="27">
        <v>0</v>
      </c>
      <c r="M4527" s="27">
        <v>25.73</v>
      </c>
      <c r="N4527" s="27">
        <v>31.01</v>
      </c>
      <c r="O4527" s="70">
        <f t="shared" si="351"/>
        <v>56.74</v>
      </c>
      <c r="P4527" s="76">
        <v>1.4452910052910055</v>
      </c>
      <c r="Q4527" s="66">
        <f t="shared" si="352"/>
        <v>44.82</v>
      </c>
      <c r="R4527" s="63">
        <v>1</v>
      </c>
      <c r="S4527" s="27">
        <v>0</v>
      </c>
      <c r="T4527" s="27">
        <v>56.74</v>
      </c>
      <c r="U4527" s="64">
        <f t="shared" si="353"/>
        <v>44.82</v>
      </c>
      <c r="V4527" s="65">
        <f t="shared" si="354"/>
        <v>101.56</v>
      </c>
    </row>
    <row r="4528" spans="1:22" x14ac:dyDescent="0.25">
      <c r="A4528" s="1" t="s">
        <v>3750</v>
      </c>
      <c r="B4528" t="s">
        <v>80</v>
      </c>
      <c r="C4528" t="s">
        <v>2146</v>
      </c>
      <c r="D4528" t="s">
        <v>2147</v>
      </c>
      <c r="E4528" t="s">
        <v>3</v>
      </c>
      <c r="F4528">
        <f t="shared" si="350"/>
        <v>7</v>
      </c>
      <c r="G4528" t="s">
        <v>3778</v>
      </c>
      <c r="H4528" t="s">
        <v>3779</v>
      </c>
      <c r="I4528" t="s">
        <v>3780</v>
      </c>
      <c r="J4528" t="s">
        <v>4397</v>
      </c>
      <c r="K4528" s="46">
        <v>0.5282</v>
      </c>
      <c r="L4528" s="27">
        <v>0</v>
      </c>
      <c r="M4528" s="27">
        <v>93.07</v>
      </c>
      <c r="N4528" s="27">
        <v>0</v>
      </c>
      <c r="O4528" s="70">
        <f t="shared" si="351"/>
        <v>93.07</v>
      </c>
      <c r="P4528" s="76">
        <v>0</v>
      </c>
      <c r="Q4528" s="66">
        <f t="shared" si="352"/>
        <v>0</v>
      </c>
      <c r="R4528" s="63">
        <v>0</v>
      </c>
      <c r="S4528" s="27">
        <v>0</v>
      </c>
      <c r="T4528" s="27">
        <v>93.07</v>
      </c>
      <c r="U4528" s="64">
        <f t="shared" si="353"/>
        <v>0</v>
      </c>
      <c r="V4528" s="65">
        <f t="shared" si="354"/>
        <v>93.07</v>
      </c>
    </row>
    <row r="4529" spans="1:22" x14ac:dyDescent="0.25">
      <c r="A4529" s="1" t="s">
        <v>3750</v>
      </c>
      <c r="B4529" t="s">
        <v>80</v>
      </c>
      <c r="C4529" t="s">
        <v>2146</v>
      </c>
      <c r="D4529" t="s">
        <v>2147</v>
      </c>
      <c r="E4529" t="s">
        <v>3</v>
      </c>
      <c r="F4529">
        <f t="shared" si="350"/>
        <v>7</v>
      </c>
      <c r="G4529" t="s">
        <v>3900</v>
      </c>
      <c r="H4529" t="s">
        <v>3779</v>
      </c>
      <c r="I4529" t="s">
        <v>3780</v>
      </c>
      <c r="J4529" t="s">
        <v>4397</v>
      </c>
      <c r="K4529" s="46">
        <v>0.43359999999999999</v>
      </c>
      <c r="L4529" s="27">
        <v>0</v>
      </c>
      <c r="M4529" s="27">
        <v>76.41</v>
      </c>
      <c r="N4529" s="27">
        <v>0</v>
      </c>
      <c r="O4529" s="70">
        <f t="shared" si="351"/>
        <v>76.41</v>
      </c>
      <c r="P4529" s="76">
        <v>0</v>
      </c>
      <c r="Q4529" s="66">
        <f t="shared" si="352"/>
        <v>0</v>
      </c>
      <c r="R4529" s="63">
        <v>0</v>
      </c>
      <c r="S4529" s="27">
        <v>0</v>
      </c>
      <c r="T4529" s="27">
        <v>76.41</v>
      </c>
      <c r="U4529" s="64">
        <f t="shared" si="353"/>
        <v>0</v>
      </c>
      <c r="V4529" s="65">
        <f t="shared" si="354"/>
        <v>76.41</v>
      </c>
    </row>
    <row r="4530" spans="1:22" x14ac:dyDescent="0.25">
      <c r="A4530" s="1" t="s">
        <v>3750</v>
      </c>
      <c r="B4530" t="s">
        <v>80</v>
      </c>
      <c r="C4530" t="s">
        <v>2148</v>
      </c>
      <c r="D4530" t="s">
        <v>1139</v>
      </c>
      <c r="E4530" t="s">
        <v>3</v>
      </c>
      <c r="F4530">
        <f t="shared" si="350"/>
        <v>7</v>
      </c>
      <c r="G4530" t="s">
        <v>3778</v>
      </c>
      <c r="H4530" t="s">
        <v>3779</v>
      </c>
      <c r="I4530" t="s">
        <v>3780</v>
      </c>
      <c r="J4530" t="s">
        <v>4397</v>
      </c>
      <c r="K4530" s="46">
        <v>0.79969999999999997</v>
      </c>
      <c r="L4530" s="27">
        <v>0</v>
      </c>
      <c r="M4530" s="27">
        <v>0</v>
      </c>
      <c r="N4530" s="27">
        <v>0</v>
      </c>
      <c r="O4530" s="70">
        <f t="shared" si="351"/>
        <v>0</v>
      </c>
      <c r="P4530" s="76">
        <v>0</v>
      </c>
      <c r="Q4530" s="66">
        <f t="shared" si="352"/>
        <v>0</v>
      </c>
      <c r="R4530" s="63">
        <v>0</v>
      </c>
      <c r="S4530" s="27">
        <v>0</v>
      </c>
      <c r="T4530" s="27">
        <v>0</v>
      </c>
      <c r="U4530" s="64">
        <f t="shared" si="353"/>
        <v>0</v>
      </c>
      <c r="V4530" s="65">
        <f t="shared" si="354"/>
        <v>0</v>
      </c>
    </row>
    <row r="4531" spans="1:22" x14ac:dyDescent="0.25">
      <c r="A4531" s="1" t="s">
        <v>3750</v>
      </c>
      <c r="B4531" t="s">
        <v>80</v>
      </c>
      <c r="C4531" t="s">
        <v>2148</v>
      </c>
      <c r="D4531" t="s">
        <v>1139</v>
      </c>
      <c r="E4531" t="s">
        <v>3</v>
      </c>
      <c r="F4531">
        <f t="shared" si="350"/>
        <v>7</v>
      </c>
      <c r="G4531" t="s">
        <v>3830</v>
      </c>
      <c r="H4531" t="s">
        <v>3782</v>
      </c>
      <c r="I4531" t="s">
        <v>3785</v>
      </c>
      <c r="J4531" t="s">
        <v>4397</v>
      </c>
      <c r="K4531" s="46">
        <v>1.9922</v>
      </c>
      <c r="L4531" s="27">
        <v>0</v>
      </c>
      <c r="M4531" s="27">
        <v>0</v>
      </c>
      <c r="N4531" s="27">
        <v>0</v>
      </c>
      <c r="O4531" s="70">
        <f t="shared" si="351"/>
        <v>0</v>
      </c>
      <c r="P4531" s="76">
        <v>0</v>
      </c>
      <c r="Q4531" s="66">
        <f t="shared" si="352"/>
        <v>0</v>
      </c>
      <c r="R4531" s="63">
        <v>0</v>
      </c>
      <c r="S4531" s="27">
        <v>0</v>
      </c>
      <c r="T4531" s="27">
        <v>0</v>
      </c>
      <c r="U4531" s="64">
        <f t="shared" si="353"/>
        <v>0</v>
      </c>
      <c r="V4531" s="65">
        <f t="shared" si="354"/>
        <v>0</v>
      </c>
    </row>
    <row r="4532" spans="1:22" x14ac:dyDescent="0.25">
      <c r="A4532" s="1" t="s">
        <v>3750</v>
      </c>
      <c r="B4532" t="s">
        <v>80</v>
      </c>
      <c r="C4532" t="s">
        <v>2149</v>
      </c>
      <c r="D4532" t="s">
        <v>2150</v>
      </c>
      <c r="E4532" t="s">
        <v>3</v>
      </c>
      <c r="F4532">
        <f t="shared" si="350"/>
        <v>7</v>
      </c>
      <c r="G4532" t="s">
        <v>3778</v>
      </c>
      <c r="H4532" t="s">
        <v>3779</v>
      </c>
      <c r="I4532" t="s">
        <v>3780</v>
      </c>
      <c r="J4532" t="s">
        <v>4397</v>
      </c>
      <c r="K4532" s="46">
        <v>0.83640000000000003</v>
      </c>
      <c r="L4532" s="27">
        <v>17.93</v>
      </c>
      <c r="M4532" s="27">
        <v>53.32</v>
      </c>
      <c r="N4532" s="27">
        <v>325.95999999999998</v>
      </c>
      <c r="O4532" s="70">
        <f t="shared" si="351"/>
        <v>397.21</v>
      </c>
      <c r="P4532" s="76">
        <v>1.4452651212363443</v>
      </c>
      <c r="Q4532" s="66">
        <f t="shared" si="352"/>
        <v>471.1</v>
      </c>
      <c r="R4532" s="63">
        <v>1</v>
      </c>
      <c r="S4532" s="27">
        <v>0</v>
      </c>
      <c r="T4532" s="27">
        <v>397.21</v>
      </c>
      <c r="U4532" s="64">
        <f t="shared" si="353"/>
        <v>471.1</v>
      </c>
      <c r="V4532" s="65">
        <f t="shared" si="354"/>
        <v>868.31</v>
      </c>
    </row>
    <row r="4533" spans="1:22" x14ac:dyDescent="0.25">
      <c r="A4533" s="1" t="s">
        <v>3750</v>
      </c>
      <c r="B4533" t="s">
        <v>80</v>
      </c>
      <c r="C4533" t="s">
        <v>2149</v>
      </c>
      <c r="D4533" t="s">
        <v>2150</v>
      </c>
      <c r="E4533" t="s">
        <v>3</v>
      </c>
      <c r="F4533">
        <f t="shared" si="350"/>
        <v>7</v>
      </c>
      <c r="G4533" t="s">
        <v>3902</v>
      </c>
      <c r="H4533" t="s">
        <v>3782</v>
      </c>
      <c r="I4533" t="s">
        <v>3783</v>
      </c>
      <c r="J4533" t="s">
        <v>4397</v>
      </c>
      <c r="K4533" s="46">
        <v>0.4965</v>
      </c>
      <c r="L4533" s="27">
        <v>204.14</v>
      </c>
      <c r="M4533" s="27">
        <v>31.65</v>
      </c>
      <c r="N4533" s="27">
        <v>0</v>
      </c>
      <c r="O4533" s="70">
        <f t="shared" si="351"/>
        <v>235.79</v>
      </c>
      <c r="P4533" s="76">
        <v>0</v>
      </c>
      <c r="Q4533" s="66">
        <f t="shared" si="352"/>
        <v>0</v>
      </c>
      <c r="R4533" s="63">
        <v>1</v>
      </c>
      <c r="S4533" s="27">
        <v>0</v>
      </c>
      <c r="T4533" s="27">
        <v>235.79</v>
      </c>
      <c r="U4533" s="64">
        <f t="shared" si="353"/>
        <v>0</v>
      </c>
      <c r="V4533" s="65">
        <f t="shared" si="354"/>
        <v>235.79</v>
      </c>
    </row>
    <row r="4534" spans="1:22" x14ac:dyDescent="0.25">
      <c r="A4534" s="1" t="s">
        <v>3750</v>
      </c>
      <c r="B4534" t="s">
        <v>80</v>
      </c>
      <c r="C4534" t="s">
        <v>2149</v>
      </c>
      <c r="D4534" t="s">
        <v>2150</v>
      </c>
      <c r="E4534" t="s">
        <v>3</v>
      </c>
      <c r="F4534">
        <f t="shared" si="350"/>
        <v>7</v>
      </c>
      <c r="G4534" t="s">
        <v>3787</v>
      </c>
      <c r="H4534" t="s">
        <v>3782</v>
      </c>
      <c r="I4534" t="s">
        <v>3785</v>
      </c>
      <c r="J4534" t="s">
        <v>4397</v>
      </c>
      <c r="K4534" s="46">
        <v>0.99270000000000003</v>
      </c>
      <c r="L4534" s="27">
        <v>0</v>
      </c>
      <c r="M4534" s="27">
        <v>63.28</v>
      </c>
      <c r="N4534" s="27">
        <v>408.15</v>
      </c>
      <c r="O4534" s="70">
        <f t="shared" si="351"/>
        <v>471.42999999999995</v>
      </c>
      <c r="P4534" s="76">
        <v>1.4452651212363443</v>
      </c>
      <c r="Q4534" s="66">
        <f t="shared" si="352"/>
        <v>589.88</v>
      </c>
      <c r="R4534" s="63">
        <v>1</v>
      </c>
      <c r="S4534" s="27">
        <v>0</v>
      </c>
      <c r="T4534" s="27">
        <v>471.42999999999995</v>
      </c>
      <c r="U4534" s="64">
        <f t="shared" si="353"/>
        <v>589.88</v>
      </c>
      <c r="V4534" s="65">
        <f t="shared" si="354"/>
        <v>1061.31</v>
      </c>
    </row>
    <row r="4535" spans="1:22" x14ac:dyDescent="0.25">
      <c r="A4535" s="1" t="s">
        <v>3750</v>
      </c>
      <c r="B4535" t="s">
        <v>80</v>
      </c>
      <c r="C4535" t="s">
        <v>2149</v>
      </c>
      <c r="D4535" t="s">
        <v>2150</v>
      </c>
      <c r="E4535" t="s">
        <v>3</v>
      </c>
      <c r="F4535">
        <f t="shared" si="350"/>
        <v>7</v>
      </c>
      <c r="G4535" t="s">
        <v>3869</v>
      </c>
      <c r="H4535" t="s">
        <v>3782</v>
      </c>
      <c r="I4535" t="s">
        <v>3785</v>
      </c>
      <c r="J4535" t="s">
        <v>4397</v>
      </c>
      <c r="K4535" s="46">
        <v>0.4965</v>
      </c>
      <c r="L4535" s="27">
        <v>0</v>
      </c>
      <c r="M4535" s="27">
        <v>31.65</v>
      </c>
      <c r="N4535" s="27">
        <v>204.14</v>
      </c>
      <c r="O4535" s="70">
        <f t="shared" si="351"/>
        <v>235.79</v>
      </c>
      <c r="P4535" s="76">
        <v>1.4452651212363443</v>
      </c>
      <c r="Q4535" s="66">
        <f t="shared" si="352"/>
        <v>295.04000000000002</v>
      </c>
      <c r="R4535" s="63">
        <v>1</v>
      </c>
      <c r="S4535" s="27">
        <v>0</v>
      </c>
      <c r="T4535" s="27">
        <v>235.79</v>
      </c>
      <c r="U4535" s="64">
        <f t="shared" si="353"/>
        <v>295.04000000000002</v>
      </c>
      <c r="V4535" s="65">
        <f t="shared" si="354"/>
        <v>530.83000000000004</v>
      </c>
    </row>
    <row r="4536" spans="1:22" x14ac:dyDescent="0.25">
      <c r="A4536" s="1" t="s">
        <v>3750</v>
      </c>
      <c r="B4536" t="s">
        <v>80</v>
      </c>
      <c r="C4536" t="s">
        <v>2151</v>
      </c>
      <c r="D4536" t="s">
        <v>2152</v>
      </c>
      <c r="E4536" t="s">
        <v>3</v>
      </c>
      <c r="F4536">
        <f t="shared" si="350"/>
        <v>7</v>
      </c>
      <c r="G4536" t="s">
        <v>3778</v>
      </c>
      <c r="H4536" t="s">
        <v>3779</v>
      </c>
      <c r="I4536" t="s">
        <v>3780</v>
      </c>
      <c r="J4536" t="s">
        <v>4397</v>
      </c>
      <c r="K4536" s="46">
        <v>0.83089999999999997</v>
      </c>
      <c r="L4536" s="27">
        <v>0</v>
      </c>
      <c r="M4536" s="27">
        <v>311.98</v>
      </c>
      <c r="N4536" s="27">
        <v>0</v>
      </c>
      <c r="O4536" s="70">
        <f t="shared" si="351"/>
        <v>311.98</v>
      </c>
      <c r="P4536" s="76">
        <v>0</v>
      </c>
      <c r="Q4536" s="66">
        <f t="shared" si="352"/>
        <v>0</v>
      </c>
      <c r="R4536" s="63">
        <v>0</v>
      </c>
      <c r="S4536" s="27">
        <v>0</v>
      </c>
      <c r="T4536" s="27">
        <v>311.98</v>
      </c>
      <c r="U4536" s="64">
        <f t="shared" si="353"/>
        <v>0</v>
      </c>
      <c r="V4536" s="65">
        <f t="shared" si="354"/>
        <v>311.98</v>
      </c>
    </row>
    <row r="4537" spans="1:22" x14ac:dyDescent="0.25">
      <c r="A4537" s="1" t="s">
        <v>3750</v>
      </c>
      <c r="B4537" t="s">
        <v>80</v>
      </c>
      <c r="C4537" t="s">
        <v>2151</v>
      </c>
      <c r="D4537" t="s">
        <v>2152</v>
      </c>
      <c r="E4537" t="s">
        <v>3</v>
      </c>
      <c r="F4537">
        <f t="shared" si="350"/>
        <v>7</v>
      </c>
      <c r="G4537" t="s">
        <v>3787</v>
      </c>
      <c r="H4537" t="s">
        <v>3782</v>
      </c>
      <c r="I4537" t="s">
        <v>3785</v>
      </c>
      <c r="J4537" t="s">
        <v>4397</v>
      </c>
      <c r="K4537" s="46">
        <v>0.99780000000000002</v>
      </c>
      <c r="L4537" s="27">
        <v>0</v>
      </c>
      <c r="M4537" s="27">
        <v>374.65</v>
      </c>
      <c r="N4537" s="27">
        <v>0</v>
      </c>
      <c r="O4537" s="70">
        <f t="shared" si="351"/>
        <v>374.65</v>
      </c>
      <c r="P4537" s="76">
        <v>0</v>
      </c>
      <c r="Q4537" s="66">
        <f t="shared" si="352"/>
        <v>0</v>
      </c>
      <c r="R4537" s="63">
        <v>0</v>
      </c>
      <c r="S4537" s="27">
        <v>0</v>
      </c>
      <c r="T4537" s="27">
        <v>374.65</v>
      </c>
      <c r="U4537" s="64">
        <f t="shared" si="353"/>
        <v>0</v>
      </c>
      <c r="V4537" s="65">
        <f t="shared" si="354"/>
        <v>374.65</v>
      </c>
    </row>
    <row r="4538" spans="1:22" x14ac:dyDescent="0.25">
      <c r="A4538" s="1" t="s">
        <v>3750</v>
      </c>
      <c r="B4538" t="s">
        <v>80</v>
      </c>
      <c r="C4538" t="s">
        <v>2151</v>
      </c>
      <c r="D4538" t="s">
        <v>2152</v>
      </c>
      <c r="E4538" t="s">
        <v>3</v>
      </c>
      <c r="F4538">
        <f t="shared" si="350"/>
        <v>7</v>
      </c>
      <c r="G4538" t="s">
        <v>3869</v>
      </c>
      <c r="H4538" t="s">
        <v>3782</v>
      </c>
      <c r="I4538" t="s">
        <v>3785</v>
      </c>
      <c r="J4538" t="s">
        <v>4397</v>
      </c>
      <c r="K4538" s="46">
        <v>1.5</v>
      </c>
      <c r="L4538" s="27">
        <v>0</v>
      </c>
      <c r="M4538" s="27">
        <v>563.21</v>
      </c>
      <c r="N4538" s="27">
        <v>0</v>
      </c>
      <c r="O4538" s="70">
        <f t="shared" si="351"/>
        <v>563.21</v>
      </c>
      <c r="P4538" s="76">
        <v>0</v>
      </c>
      <c r="Q4538" s="66">
        <f t="shared" si="352"/>
        <v>0</v>
      </c>
      <c r="R4538" s="63">
        <v>0</v>
      </c>
      <c r="S4538" s="27">
        <v>0</v>
      </c>
      <c r="T4538" s="27">
        <v>563.21</v>
      </c>
      <c r="U4538" s="64">
        <f t="shared" si="353"/>
        <v>0</v>
      </c>
      <c r="V4538" s="65">
        <f t="shared" si="354"/>
        <v>563.21</v>
      </c>
    </row>
    <row r="4539" spans="1:22" x14ac:dyDescent="0.25">
      <c r="A4539" s="1" t="s">
        <v>3750</v>
      </c>
      <c r="B4539" t="s">
        <v>80</v>
      </c>
      <c r="C4539" t="s">
        <v>2153</v>
      </c>
      <c r="D4539" t="s">
        <v>2154</v>
      </c>
      <c r="E4539" t="s">
        <v>3</v>
      </c>
      <c r="F4539">
        <f t="shared" si="350"/>
        <v>7</v>
      </c>
      <c r="G4539" t="s">
        <v>3778</v>
      </c>
      <c r="H4539" t="s">
        <v>3779</v>
      </c>
      <c r="I4539" t="s">
        <v>3780</v>
      </c>
      <c r="J4539" t="s">
        <v>4397</v>
      </c>
      <c r="K4539" s="46">
        <v>0.64180000000000004</v>
      </c>
      <c r="L4539" s="27">
        <v>0</v>
      </c>
      <c r="M4539" s="27">
        <v>339.93</v>
      </c>
      <c r="N4539" s="27">
        <v>0</v>
      </c>
      <c r="O4539" s="70">
        <f t="shared" si="351"/>
        <v>339.93</v>
      </c>
      <c r="P4539" s="76">
        <v>0</v>
      </c>
      <c r="Q4539" s="66">
        <f t="shared" si="352"/>
        <v>0</v>
      </c>
      <c r="R4539" s="63">
        <v>0</v>
      </c>
      <c r="S4539" s="27">
        <v>0</v>
      </c>
      <c r="T4539" s="27">
        <v>339.93</v>
      </c>
      <c r="U4539" s="64">
        <f t="shared" si="353"/>
        <v>0</v>
      </c>
      <c r="V4539" s="65">
        <f t="shared" si="354"/>
        <v>339.93</v>
      </c>
    </row>
    <row r="4540" spans="1:22" x14ac:dyDescent="0.25">
      <c r="A4540" s="1" t="s">
        <v>3750</v>
      </c>
      <c r="B4540" t="s">
        <v>80</v>
      </c>
      <c r="C4540" t="s">
        <v>2155</v>
      </c>
      <c r="D4540" t="s">
        <v>1703</v>
      </c>
      <c r="E4540" t="s">
        <v>3</v>
      </c>
      <c r="F4540">
        <f t="shared" si="350"/>
        <v>7</v>
      </c>
      <c r="G4540" t="s">
        <v>3778</v>
      </c>
      <c r="H4540" t="s">
        <v>3779</v>
      </c>
      <c r="I4540" t="s">
        <v>3780</v>
      </c>
      <c r="J4540" t="s">
        <v>4397</v>
      </c>
      <c r="K4540" s="46">
        <v>0.79169999999999996</v>
      </c>
      <c r="L4540" s="27">
        <v>0</v>
      </c>
      <c r="M4540" s="27">
        <v>72.45</v>
      </c>
      <c r="N4540" s="27">
        <v>0</v>
      </c>
      <c r="O4540" s="70">
        <f t="shared" si="351"/>
        <v>72.45</v>
      </c>
      <c r="P4540" s="76">
        <v>0</v>
      </c>
      <c r="Q4540" s="66">
        <f t="shared" si="352"/>
        <v>0</v>
      </c>
      <c r="R4540" s="63">
        <v>0</v>
      </c>
      <c r="S4540" s="27">
        <v>0</v>
      </c>
      <c r="T4540" s="27">
        <v>72.45</v>
      </c>
      <c r="U4540" s="64">
        <f t="shared" si="353"/>
        <v>0</v>
      </c>
      <c r="V4540" s="65">
        <f t="shared" si="354"/>
        <v>72.45</v>
      </c>
    </row>
    <row r="4541" spans="1:22" x14ac:dyDescent="0.25">
      <c r="A4541" s="1" t="s">
        <v>3750</v>
      </c>
      <c r="B4541" t="s">
        <v>80</v>
      </c>
      <c r="C4541" t="s">
        <v>2155</v>
      </c>
      <c r="D4541" t="s">
        <v>1703</v>
      </c>
      <c r="E4541" t="s">
        <v>3</v>
      </c>
      <c r="F4541">
        <f t="shared" si="350"/>
        <v>7</v>
      </c>
      <c r="G4541" t="s">
        <v>3787</v>
      </c>
      <c r="H4541" t="s">
        <v>3782</v>
      </c>
      <c r="I4541" t="s">
        <v>3785</v>
      </c>
      <c r="J4541" t="s">
        <v>4397</v>
      </c>
      <c r="K4541" s="46">
        <v>0.99739999999999995</v>
      </c>
      <c r="L4541" s="27">
        <v>0</v>
      </c>
      <c r="M4541" s="27">
        <v>91.28</v>
      </c>
      <c r="N4541" s="27">
        <v>0</v>
      </c>
      <c r="O4541" s="70">
        <f t="shared" si="351"/>
        <v>91.28</v>
      </c>
      <c r="P4541" s="76">
        <v>0</v>
      </c>
      <c r="Q4541" s="66">
        <f t="shared" si="352"/>
        <v>0</v>
      </c>
      <c r="R4541" s="63">
        <v>0</v>
      </c>
      <c r="S4541" s="27">
        <v>0</v>
      </c>
      <c r="T4541" s="27">
        <v>91.28</v>
      </c>
      <c r="U4541" s="64">
        <f t="shared" si="353"/>
        <v>0</v>
      </c>
      <c r="V4541" s="65">
        <f t="shared" si="354"/>
        <v>91.28</v>
      </c>
    </row>
    <row r="4542" spans="1:22" x14ac:dyDescent="0.25">
      <c r="A4542" s="1" t="s">
        <v>3750</v>
      </c>
      <c r="B4542" t="s">
        <v>80</v>
      </c>
      <c r="C4542" t="s">
        <v>2156</v>
      </c>
      <c r="D4542" t="s">
        <v>561</v>
      </c>
      <c r="E4542" t="s">
        <v>3</v>
      </c>
      <c r="F4542">
        <f t="shared" si="350"/>
        <v>7</v>
      </c>
      <c r="G4542" t="s">
        <v>3778</v>
      </c>
      <c r="H4542" t="s">
        <v>3779</v>
      </c>
      <c r="I4542" t="s">
        <v>3780</v>
      </c>
      <c r="J4542" t="s">
        <v>4397</v>
      </c>
      <c r="K4542" s="46">
        <v>0.94140000000000001</v>
      </c>
      <c r="L4542" s="27">
        <v>0</v>
      </c>
      <c r="M4542" s="27">
        <v>543.4</v>
      </c>
      <c r="N4542" s="27">
        <v>0</v>
      </c>
      <c r="O4542" s="70">
        <f t="shared" si="351"/>
        <v>543.4</v>
      </c>
      <c r="P4542" s="76">
        <v>0</v>
      </c>
      <c r="Q4542" s="66">
        <f t="shared" si="352"/>
        <v>0</v>
      </c>
      <c r="R4542" s="63">
        <v>0</v>
      </c>
      <c r="S4542" s="27">
        <v>0</v>
      </c>
      <c r="T4542" s="27">
        <v>543.4</v>
      </c>
      <c r="U4542" s="64">
        <f t="shared" si="353"/>
        <v>0</v>
      </c>
      <c r="V4542" s="65">
        <f t="shared" si="354"/>
        <v>543.4</v>
      </c>
    </row>
    <row r="4543" spans="1:22" x14ac:dyDescent="0.25">
      <c r="A4543" s="1" t="s">
        <v>3750</v>
      </c>
      <c r="B4543" t="s">
        <v>80</v>
      </c>
      <c r="C4543" t="s">
        <v>2156</v>
      </c>
      <c r="D4543" t="s">
        <v>561</v>
      </c>
      <c r="E4543" t="s">
        <v>3</v>
      </c>
      <c r="F4543">
        <f t="shared" si="350"/>
        <v>7</v>
      </c>
      <c r="G4543" t="s">
        <v>3787</v>
      </c>
      <c r="H4543" t="s">
        <v>3782</v>
      </c>
      <c r="I4543" t="s">
        <v>3785</v>
      </c>
      <c r="J4543" t="s">
        <v>4397</v>
      </c>
      <c r="K4543" s="46">
        <v>1</v>
      </c>
      <c r="L4543" s="27">
        <v>0</v>
      </c>
      <c r="M4543" s="27">
        <v>577.23</v>
      </c>
      <c r="N4543" s="27">
        <v>0</v>
      </c>
      <c r="O4543" s="70">
        <f t="shared" si="351"/>
        <v>577.23</v>
      </c>
      <c r="P4543" s="76">
        <v>0</v>
      </c>
      <c r="Q4543" s="66">
        <f t="shared" si="352"/>
        <v>0</v>
      </c>
      <c r="R4543" s="63">
        <v>0</v>
      </c>
      <c r="S4543" s="27">
        <v>0</v>
      </c>
      <c r="T4543" s="27">
        <v>577.23</v>
      </c>
      <c r="U4543" s="64">
        <f t="shared" si="353"/>
        <v>0</v>
      </c>
      <c r="V4543" s="65">
        <f t="shared" si="354"/>
        <v>577.23</v>
      </c>
    </row>
    <row r="4544" spans="1:22" x14ac:dyDescent="0.25">
      <c r="A4544" s="1" t="s">
        <v>3750</v>
      </c>
      <c r="B4544" t="s">
        <v>80</v>
      </c>
      <c r="C4544" t="s">
        <v>2157</v>
      </c>
      <c r="D4544" t="s">
        <v>2158</v>
      </c>
      <c r="E4544" t="s">
        <v>3</v>
      </c>
      <c r="F4544">
        <f t="shared" si="350"/>
        <v>7</v>
      </c>
      <c r="G4544" t="s">
        <v>3778</v>
      </c>
      <c r="H4544" t="s">
        <v>3779</v>
      </c>
      <c r="I4544" t="s">
        <v>3780</v>
      </c>
      <c r="J4544" t="s">
        <v>4397</v>
      </c>
      <c r="K4544" s="46">
        <v>0.5161</v>
      </c>
      <c r="L4544" s="27">
        <v>8.5500000000000007</v>
      </c>
      <c r="M4544" s="27">
        <v>87.38</v>
      </c>
      <c r="N4544" s="27">
        <v>17.669999999999998</v>
      </c>
      <c r="O4544" s="70">
        <f t="shared" si="351"/>
        <v>113.6</v>
      </c>
      <c r="P4544" s="76">
        <v>1.4452181987000929</v>
      </c>
      <c r="Q4544" s="66">
        <f t="shared" si="352"/>
        <v>25.54</v>
      </c>
      <c r="R4544" s="63">
        <v>1</v>
      </c>
      <c r="S4544" s="27">
        <v>0</v>
      </c>
      <c r="T4544" s="27">
        <v>113.6</v>
      </c>
      <c r="U4544" s="64">
        <f t="shared" si="353"/>
        <v>25.54</v>
      </c>
      <c r="V4544" s="65">
        <f t="shared" si="354"/>
        <v>139.13999999999999</v>
      </c>
    </row>
    <row r="4545" spans="1:22" x14ac:dyDescent="0.25">
      <c r="A4545" s="1" t="s">
        <v>3750</v>
      </c>
      <c r="B4545" t="s">
        <v>80</v>
      </c>
      <c r="C4545" t="s">
        <v>2157</v>
      </c>
      <c r="D4545" t="s">
        <v>2158</v>
      </c>
      <c r="E4545" t="s">
        <v>3</v>
      </c>
      <c r="F4545">
        <f t="shared" si="350"/>
        <v>7</v>
      </c>
      <c r="G4545" t="s">
        <v>3902</v>
      </c>
      <c r="H4545" t="s">
        <v>3782</v>
      </c>
      <c r="I4545" t="s">
        <v>3783</v>
      </c>
      <c r="J4545" t="s">
        <v>4397</v>
      </c>
      <c r="K4545" s="46">
        <v>0.59079999999999999</v>
      </c>
      <c r="L4545" s="27">
        <v>30.01</v>
      </c>
      <c r="M4545" s="27">
        <v>100.02</v>
      </c>
      <c r="N4545" s="27">
        <v>0</v>
      </c>
      <c r="O4545" s="70">
        <f t="shared" si="351"/>
        <v>130.03</v>
      </c>
      <c r="P4545" s="76">
        <v>0</v>
      </c>
      <c r="Q4545" s="66">
        <f t="shared" si="352"/>
        <v>0</v>
      </c>
      <c r="R4545" s="63">
        <v>1</v>
      </c>
      <c r="S4545" s="27">
        <v>0</v>
      </c>
      <c r="T4545" s="27">
        <v>130.03</v>
      </c>
      <c r="U4545" s="64">
        <f t="shared" si="353"/>
        <v>0</v>
      </c>
      <c r="V4545" s="65">
        <f t="shared" si="354"/>
        <v>130.03</v>
      </c>
    </row>
    <row r="4546" spans="1:22" x14ac:dyDescent="0.25">
      <c r="A4546" s="1" t="s">
        <v>3750</v>
      </c>
      <c r="B4546" t="s">
        <v>80</v>
      </c>
      <c r="C4546" t="s">
        <v>2157</v>
      </c>
      <c r="D4546" t="s">
        <v>2158</v>
      </c>
      <c r="E4546" t="s">
        <v>3</v>
      </c>
      <c r="F4546">
        <f t="shared" ref="F4546:F4609" si="355">LEN(C4546)</f>
        <v>7</v>
      </c>
      <c r="G4546" t="s">
        <v>3787</v>
      </c>
      <c r="H4546" t="s">
        <v>3782</v>
      </c>
      <c r="I4546" t="s">
        <v>3785</v>
      </c>
      <c r="J4546" t="s">
        <v>4397</v>
      </c>
      <c r="K4546" s="46">
        <v>1.7723</v>
      </c>
      <c r="L4546" s="27">
        <v>0</v>
      </c>
      <c r="M4546" s="27">
        <v>300.05</v>
      </c>
      <c r="N4546" s="27">
        <v>90.03</v>
      </c>
      <c r="O4546" s="70">
        <f t="shared" ref="O4546:O4609" si="356">SUM(L4546:N4546)</f>
        <v>390.08000000000004</v>
      </c>
      <c r="P4546" s="76">
        <v>1.4452181987000929</v>
      </c>
      <c r="Q4546" s="66">
        <f t="shared" ref="Q4546:Q4609" si="357">ROUND(P4546*N4546,2)</f>
        <v>130.11000000000001</v>
      </c>
      <c r="R4546" s="63">
        <v>1</v>
      </c>
      <c r="S4546" s="27">
        <v>0</v>
      </c>
      <c r="T4546" s="27">
        <v>390.08000000000004</v>
      </c>
      <c r="U4546" s="64">
        <f t="shared" ref="U4546:U4609" si="358">ROUND(SUM(L4546,M4546,N4546,Q4546,-S4546,-T4546), 2)</f>
        <v>130.11000000000001</v>
      </c>
      <c r="V4546" s="65">
        <f t="shared" ref="V4546:V4609" si="359">SUM(S4546,T4546,U4546)</f>
        <v>520.19000000000005</v>
      </c>
    </row>
    <row r="4547" spans="1:22" x14ac:dyDescent="0.25">
      <c r="A4547" s="1" t="s">
        <v>3750</v>
      </c>
      <c r="B4547" t="s">
        <v>80</v>
      </c>
      <c r="C4547" t="s">
        <v>2159</v>
      </c>
      <c r="D4547" t="s">
        <v>2160</v>
      </c>
      <c r="E4547" t="s">
        <v>3</v>
      </c>
      <c r="F4547">
        <f t="shared" si="355"/>
        <v>7</v>
      </c>
      <c r="G4547" t="s">
        <v>3778</v>
      </c>
      <c r="H4547" t="s">
        <v>3779</v>
      </c>
      <c r="I4547" t="s">
        <v>3780</v>
      </c>
      <c r="J4547" t="s">
        <v>4397</v>
      </c>
      <c r="K4547" s="46">
        <v>0.82599999999999996</v>
      </c>
      <c r="L4547" s="27">
        <v>60.92</v>
      </c>
      <c r="M4547" s="27">
        <v>7881.52</v>
      </c>
      <c r="N4547" s="27">
        <v>3722.74</v>
      </c>
      <c r="O4547" s="70">
        <f t="shared" si="356"/>
        <v>11665.18</v>
      </c>
      <c r="P4547" s="76">
        <v>1.4452625900816118</v>
      </c>
      <c r="Q4547" s="66">
        <f t="shared" si="357"/>
        <v>5380.34</v>
      </c>
      <c r="R4547" s="63">
        <v>1</v>
      </c>
      <c r="S4547" s="27">
        <v>0</v>
      </c>
      <c r="T4547" s="27">
        <v>11665.18</v>
      </c>
      <c r="U4547" s="64">
        <f t="shared" si="358"/>
        <v>5380.34</v>
      </c>
      <c r="V4547" s="65">
        <f t="shared" si="359"/>
        <v>17045.52</v>
      </c>
    </row>
    <row r="4548" spans="1:22" x14ac:dyDescent="0.25">
      <c r="A4548" s="1" t="s">
        <v>3750</v>
      </c>
      <c r="B4548" t="s">
        <v>80</v>
      </c>
      <c r="C4548" t="s">
        <v>2159</v>
      </c>
      <c r="D4548" t="s">
        <v>2160</v>
      </c>
      <c r="E4548" t="s">
        <v>3</v>
      </c>
      <c r="F4548">
        <f t="shared" si="355"/>
        <v>7</v>
      </c>
      <c r="G4548" t="s">
        <v>3902</v>
      </c>
      <c r="H4548" t="s">
        <v>3782</v>
      </c>
      <c r="I4548" t="s">
        <v>3783</v>
      </c>
      <c r="J4548" t="s">
        <v>4397</v>
      </c>
      <c r="K4548" s="46">
        <v>1.5</v>
      </c>
      <c r="L4548" s="27">
        <v>6871.06</v>
      </c>
      <c r="M4548" s="27">
        <v>14312.69</v>
      </c>
      <c r="N4548" s="27">
        <v>0</v>
      </c>
      <c r="O4548" s="70">
        <f t="shared" si="356"/>
        <v>21183.75</v>
      </c>
      <c r="P4548" s="76">
        <v>0</v>
      </c>
      <c r="Q4548" s="66">
        <f t="shared" si="357"/>
        <v>0</v>
      </c>
      <c r="R4548" s="63">
        <v>1</v>
      </c>
      <c r="S4548" s="27">
        <v>0</v>
      </c>
      <c r="T4548" s="27">
        <v>21183.75</v>
      </c>
      <c r="U4548" s="64">
        <f t="shared" si="358"/>
        <v>0</v>
      </c>
      <c r="V4548" s="65">
        <f t="shared" si="359"/>
        <v>21183.75</v>
      </c>
    </row>
    <row r="4549" spans="1:22" x14ac:dyDescent="0.25">
      <c r="A4549" s="1" t="s">
        <v>3750</v>
      </c>
      <c r="B4549" t="s">
        <v>80</v>
      </c>
      <c r="C4549" t="s">
        <v>2159</v>
      </c>
      <c r="D4549" t="s">
        <v>2160</v>
      </c>
      <c r="E4549" t="s">
        <v>3</v>
      </c>
      <c r="F4549">
        <f t="shared" si="355"/>
        <v>7</v>
      </c>
      <c r="G4549" t="s">
        <v>3787</v>
      </c>
      <c r="H4549" t="s">
        <v>3782</v>
      </c>
      <c r="I4549" t="s">
        <v>3785</v>
      </c>
      <c r="J4549" t="s">
        <v>4397</v>
      </c>
      <c r="K4549" s="46">
        <v>2</v>
      </c>
      <c r="L4549" s="27">
        <v>0</v>
      </c>
      <c r="M4549" s="27">
        <v>19083.59</v>
      </c>
      <c r="N4549" s="27">
        <v>9161.41</v>
      </c>
      <c r="O4549" s="70">
        <f t="shared" si="356"/>
        <v>28245</v>
      </c>
      <c r="P4549" s="76">
        <v>1.4452625900816118</v>
      </c>
      <c r="Q4549" s="66">
        <f t="shared" si="357"/>
        <v>13240.64</v>
      </c>
      <c r="R4549" s="63">
        <v>1</v>
      </c>
      <c r="S4549" s="27">
        <v>0</v>
      </c>
      <c r="T4549" s="27">
        <v>28245</v>
      </c>
      <c r="U4549" s="64">
        <f t="shared" si="358"/>
        <v>13240.64</v>
      </c>
      <c r="V4549" s="65">
        <f t="shared" si="359"/>
        <v>41485.64</v>
      </c>
    </row>
    <row r="4550" spans="1:22" x14ac:dyDescent="0.25">
      <c r="A4550" s="1" t="s">
        <v>3750</v>
      </c>
      <c r="B4550" t="s">
        <v>80</v>
      </c>
      <c r="C4550" t="s">
        <v>2161</v>
      </c>
      <c r="D4550" t="s">
        <v>2162</v>
      </c>
      <c r="E4550" t="s">
        <v>3</v>
      </c>
      <c r="F4550">
        <f t="shared" si="355"/>
        <v>7</v>
      </c>
      <c r="G4550" t="s">
        <v>3778</v>
      </c>
      <c r="H4550" t="s">
        <v>3779</v>
      </c>
      <c r="I4550" t="s">
        <v>3780</v>
      </c>
      <c r="J4550" t="s">
        <v>4397</v>
      </c>
      <c r="K4550" s="46">
        <v>0.84440000000000004</v>
      </c>
      <c r="L4550" s="27">
        <v>0</v>
      </c>
      <c r="M4550" s="27">
        <v>0.36</v>
      </c>
      <c r="N4550" s="27">
        <v>0</v>
      </c>
      <c r="O4550" s="70">
        <f t="shared" si="356"/>
        <v>0.36</v>
      </c>
      <c r="P4550" s="76">
        <v>0</v>
      </c>
      <c r="Q4550" s="66">
        <f t="shared" si="357"/>
        <v>0</v>
      </c>
      <c r="R4550" s="63">
        <v>0</v>
      </c>
      <c r="S4550" s="27">
        <v>0</v>
      </c>
      <c r="T4550" s="27">
        <v>0.36</v>
      </c>
      <c r="U4550" s="64">
        <f t="shared" si="358"/>
        <v>0</v>
      </c>
      <c r="V4550" s="65">
        <f t="shared" si="359"/>
        <v>0.36</v>
      </c>
    </row>
    <row r="4551" spans="1:22" x14ac:dyDescent="0.25">
      <c r="A4551" s="1" t="s">
        <v>3750</v>
      </c>
      <c r="B4551" t="s">
        <v>80</v>
      </c>
      <c r="C4551" t="s">
        <v>2161</v>
      </c>
      <c r="D4551" t="s">
        <v>2162</v>
      </c>
      <c r="E4551" t="s">
        <v>3</v>
      </c>
      <c r="F4551">
        <f t="shared" si="355"/>
        <v>7</v>
      </c>
      <c r="G4551" t="s">
        <v>3787</v>
      </c>
      <c r="H4551" t="s">
        <v>3782</v>
      </c>
      <c r="I4551" t="s">
        <v>3785</v>
      </c>
      <c r="J4551" t="s">
        <v>4397</v>
      </c>
      <c r="K4551" s="46">
        <v>2</v>
      </c>
      <c r="L4551" s="27">
        <v>0</v>
      </c>
      <c r="M4551" s="27">
        <v>0.85</v>
      </c>
      <c r="N4551" s="27">
        <v>0</v>
      </c>
      <c r="O4551" s="70">
        <f t="shared" si="356"/>
        <v>0.85</v>
      </c>
      <c r="P4551" s="76">
        <v>0</v>
      </c>
      <c r="Q4551" s="66">
        <f t="shared" si="357"/>
        <v>0</v>
      </c>
      <c r="R4551" s="63">
        <v>0</v>
      </c>
      <c r="S4551" s="27">
        <v>0</v>
      </c>
      <c r="T4551" s="27">
        <v>0.85</v>
      </c>
      <c r="U4551" s="64">
        <f t="shared" si="358"/>
        <v>0</v>
      </c>
      <c r="V4551" s="65">
        <f t="shared" si="359"/>
        <v>0.85</v>
      </c>
    </row>
    <row r="4552" spans="1:22" x14ac:dyDescent="0.25">
      <c r="A4552" s="1" t="s">
        <v>3750</v>
      </c>
      <c r="B4552" t="s">
        <v>80</v>
      </c>
      <c r="C4552" t="s">
        <v>2163</v>
      </c>
      <c r="D4552" t="s">
        <v>80</v>
      </c>
      <c r="E4552" t="s">
        <v>3</v>
      </c>
      <c r="F4552">
        <f t="shared" si="355"/>
        <v>7</v>
      </c>
      <c r="G4552" t="s">
        <v>3778</v>
      </c>
      <c r="H4552" t="s">
        <v>3779</v>
      </c>
      <c r="I4552" t="s">
        <v>3780</v>
      </c>
      <c r="J4552" t="s">
        <v>4397</v>
      </c>
      <c r="K4552" s="46">
        <v>0.61099999999999999</v>
      </c>
      <c r="L4552" s="27">
        <v>0</v>
      </c>
      <c r="M4552" s="27">
        <v>141.38999999999999</v>
      </c>
      <c r="N4552" s="27">
        <v>0</v>
      </c>
      <c r="O4552" s="70">
        <f t="shared" si="356"/>
        <v>141.38999999999999</v>
      </c>
      <c r="P4552" s="76">
        <v>0</v>
      </c>
      <c r="Q4552" s="66">
        <f t="shared" si="357"/>
        <v>0</v>
      </c>
      <c r="R4552" s="63">
        <v>0</v>
      </c>
      <c r="S4552" s="27">
        <v>0</v>
      </c>
      <c r="T4552" s="27">
        <v>141.38999999999999</v>
      </c>
      <c r="U4552" s="64">
        <f t="shared" si="358"/>
        <v>0</v>
      </c>
      <c r="V4552" s="65">
        <f t="shared" si="359"/>
        <v>141.38999999999999</v>
      </c>
    </row>
    <row r="4553" spans="1:22" x14ac:dyDescent="0.25">
      <c r="A4553" s="1" t="s">
        <v>3750</v>
      </c>
      <c r="B4553" t="s">
        <v>80</v>
      </c>
      <c r="C4553" t="s">
        <v>2164</v>
      </c>
      <c r="D4553" t="s">
        <v>2165</v>
      </c>
      <c r="E4553" t="s">
        <v>3</v>
      </c>
      <c r="F4553">
        <f t="shared" si="355"/>
        <v>7</v>
      </c>
      <c r="G4553" t="s">
        <v>3778</v>
      </c>
      <c r="H4553" t="s">
        <v>3779</v>
      </c>
      <c r="I4553" t="s">
        <v>3780</v>
      </c>
      <c r="J4553" t="s">
        <v>4397</v>
      </c>
      <c r="K4553" s="46">
        <v>0.83020000000000005</v>
      </c>
      <c r="L4553" s="27">
        <v>13.87</v>
      </c>
      <c r="M4553" s="27">
        <v>123.87</v>
      </c>
      <c r="N4553" s="27">
        <v>40.590000000000003</v>
      </c>
      <c r="O4553" s="70">
        <f t="shared" si="356"/>
        <v>178.33</v>
      </c>
      <c r="P4553" s="76">
        <v>1.4452733969213334</v>
      </c>
      <c r="Q4553" s="66">
        <f t="shared" si="357"/>
        <v>58.66</v>
      </c>
      <c r="R4553" s="63">
        <v>1</v>
      </c>
      <c r="S4553" s="27">
        <v>0</v>
      </c>
      <c r="T4553" s="27">
        <v>178.33</v>
      </c>
      <c r="U4553" s="64">
        <f t="shared" si="358"/>
        <v>58.66</v>
      </c>
      <c r="V4553" s="65">
        <f t="shared" si="359"/>
        <v>236.99</v>
      </c>
    </row>
    <row r="4554" spans="1:22" x14ac:dyDescent="0.25">
      <c r="A4554" s="1" t="s">
        <v>3750</v>
      </c>
      <c r="B4554" t="s">
        <v>80</v>
      </c>
      <c r="C4554" t="s">
        <v>2164</v>
      </c>
      <c r="D4554" t="s">
        <v>2165</v>
      </c>
      <c r="E4554" t="s">
        <v>3</v>
      </c>
      <c r="F4554">
        <f t="shared" si="355"/>
        <v>7</v>
      </c>
      <c r="G4554" t="s">
        <v>3909</v>
      </c>
      <c r="H4554" t="s">
        <v>3782</v>
      </c>
      <c r="I4554" t="s">
        <v>3783</v>
      </c>
      <c r="J4554" t="s">
        <v>4397</v>
      </c>
      <c r="K4554" s="46">
        <v>0.99539999999999995</v>
      </c>
      <c r="L4554" s="27">
        <v>65.3</v>
      </c>
      <c r="M4554" s="27">
        <v>148.51</v>
      </c>
      <c r="N4554" s="27">
        <v>0</v>
      </c>
      <c r="O4554" s="70">
        <f t="shared" si="356"/>
        <v>213.81</v>
      </c>
      <c r="P4554" s="76">
        <v>0</v>
      </c>
      <c r="Q4554" s="66">
        <f t="shared" si="357"/>
        <v>0</v>
      </c>
      <c r="R4554" s="63">
        <v>1</v>
      </c>
      <c r="S4554" s="27">
        <v>0</v>
      </c>
      <c r="T4554" s="27">
        <v>213.81</v>
      </c>
      <c r="U4554" s="64">
        <f t="shared" si="358"/>
        <v>0</v>
      </c>
      <c r="V4554" s="65">
        <f t="shared" si="359"/>
        <v>213.81</v>
      </c>
    </row>
    <row r="4555" spans="1:22" x14ac:dyDescent="0.25">
      <c r="A4555" s="1" t="s">
        <v>3750</v>
      </c>
      <c r="B4555" t="s">
        <v>80</v>
      </c>
      <c r="C4555" t="s">
        <v>2164</v>
      </c>
      <c r="D4555" t="s">
        <v>2165</v>
      </c>
      <c r="E4555" t="s">
        <v>3</v>
      </c>
      <c r="F4555">
        <f t="shared" si="355"/>
        <v>7</v>
      </c>
      <c r="G4555" t="s">
        <v>3787</v>
      </c>
      <c r="H4555" t="s">
        <v>3782</v>
      </c>
      <c r="I4555" t="s">
        <v>3785</v>
      </c>
      <c r="J4555" t="s">
        <v>4397</v>
      </c>
      <c r="K4555" s="46">
        <v>0.99539999999999995</v>
      </c>
      <c r="L4555" s="27">
        <v>0</v>
      </c>
      <c r="M4555" s="27">
        <v>148.51</v>
      </c>
      <c r="N4555" s="27">
        <v>65.3</v>
      </c>
      <c r="O4555" s="70">
        <f t="shared" si="356"/>
        <v>213.81</v>
      </c>
      <c r="P4555" s="76">
        <v>1.4452733969213334</v>
      </c>
      <c r="Q4555" s="66">
        <f t="shared" si="357"/>
        <v>94.38</v>
      </c>
      <c r="R4555" s="63">
        <v>1</v>
      </c>
      <c r="S4555" s="27">
        <v>0</v>
      </c>
      <c r="T4555" s="27">
        <v>213.81</v>
      </c>
      <c r="U4555" s="64">
        <f t="shared" si="358"/>
        <v>94.38</v>
      </c>
      <c r="V4555" s="65">
        <f t="shared" si="359"/>
        <v>308.19</v>
      </c>
    </row>
    <row r="4556" spans="1:22" x14ac:dyDescent="0.25">
      <c r="A4556" s="1" t="s">
        <v>3750</v>
      </c>
      <c r="B4556" t="s">
        <v>80</v>
      </c>
      <c r="C4556" t="s">
        <v>2166</v>
      </c>
      <c r="D4556" t="s">
        <v>932</v>
      </c>
      <c r="E4556" t="s">
        <v>3</v>
      </c>
      <c r="F4556">
        <f t="shared" si="355"/>
        <v>7</v>
      </c>
      <c r="G4556" t="s">
        <v>3778</v>
      </c>
      <c r="H4556" t="s">
        <v>3779</v>
      </c>
      <c r="I4556" t="s">
        <v>3780</v>
      </c>
      <c r="J4556" t="s">
        <v>4397</v>
      </c>
      <c r="K4556" s="46">
        <v>0.78759999999999997</v>
      </c>
      <c r="L4556" s="27">
        <v>5.52</v>
      </c>
      <c r="M4556" s="27">
        <v>67.180000000000007</v>
      </c>
      <c r="N4556" s="27">
        <v>19.53</v>
      </c>
      <c r="O4556" s="70">
        <f t="shared" si="356"/>
        <v>92.23</v>
      </c>
      <c r="P4556" s="76">
        <v>1.4451762882603643</v>
      </c>
      <c r="Q4556" s="66">
        <f t="shared" si="357"/>
        <v>28.22</v>
      </c>
      <c r="R4556" s="63">
        <v>1</v>
      </c>
      <c r="S4556" s="27">
        <v>0</v>
      </c>
      <c r="T4556" s="27">
        <v>92.23</v>
      </c>
      <c r="U4556" s="64">
        <f t="shared" si="358"/>
        <v>28.22</v>
      </c>
      <c r="V4556" s="65">
        <f t="shared" si="359"/>
        <v>120.45</v>
      </c>
    </row>
    <row r="4557" spans="1:22" x14ac:dyDescent="0.25">
      <c r="A4557" s="1" t="s">
        <v>3750</v>
      </c>
      <c r="B4557" t="s">
        <v>80</v>
      </c>
      <c r="C4557" t="s">
        <v>2166</v>
      </c>
      <c r="D4557" t="s">
        <v>932</v>
      </c>
      <c r="E4557" t="s">
        <v>3</v>
      </c>
      <c r="F4557">
        <f t="shared" si="355"/>
        <v>7</v>
      </c>
      <c r="G4557" t="s">
        <v>3923</v>
      </c>
      <c r="H4557" t="s">
        <v>3782</v>
      </c>
      <c r="I4557" t="s">
        <v>3785</v>
      </c>
      <c r="J4557" t="s">
        <v>4397</v>
      </c>
      <c r="K4557" s="46">
        <v>0.19750000000000001</v>
      </c>
      <c r="L4557" s="27">
        <v>0</v>
      </c>
      <c r="M4557" s="27">
        <v>16.850000000000001</v>
      </c>
      <c r="N4557" s="27">
        <v>6.2799999999999994</v>
      </c>
      <c r="O4557" s="70">
        <f t="shared" si="356"/>
        <v>23.130000000000003</v>
      </c>
      <c r="P4557" s="76">
        <v>1.4451762882603643</v>
      </c>
      <c r="Q4557" s="66">
        <f t="shared" si="357"/>
        <v>9.08</v>
      </c>
      <c r="R4557" s="63">
        <v>1</v>
      </c>
      <c r="S4557" s="27">
        <v>0</v>
      </c>
      <c r="T4557" s="27">
        <v>23.130000000000003</v>
      </c>
      <c r="U4557" s="64">
        <f t="shared" si="358"/>
        <v>9.08</v>
      </c>
      <c r="V4557" s="65">
        <f t="shared" si="359"/>
        <v>32.21</v>
      </c>
    </row>
    <row r="4558" spans="1:22" x14ac:dyDescent="0.25">
      <c r="A4558" s="1" t="s">
        <v>3750</v>
      </c>
      <c r="B4558" t="s">
        <v>80</v>
      </c>
      <c r="C4558" t="s">
        <v>2167</v>
      </c>
      <c r="D4558" t="s">
        <v>694</v>
      </c>
      <c r="E4558" t="s">
        <v>3</v>
      </c>
      <c r="F4558">
        <f t="shared" si="355"/>
        <v>7</v>
      </c>
      <c r="G4558" t="s">
        <v>3778</v>
      </c>
      <c r="H4558" t="s">
        <v>3779</v>
      </c>
      <c r="I4558" t="s">
        <v>3780</v>
      </c>
      <c r="J4558" t="s">
        <v>4397</v>
      </c>
      <c r="K4558" s="46">
        <v>0.90329999999999999</v>
      </c>
      <c r="L4558" s="27">
        <v>0</v>
      </c>
      <c r="M4558" s="27">
        <v>0</v>
      </c>
      <c r="N4558" s="27">
        <v>0</v>
      </c>
      <c r="O4558" s="70">
        <f t="shared" si="356"/>
        <v>0</v>
      </c>
      <c r="P4558" s="76">
        <v>0</v>
      </c>
      <c r="Q4558" s="66">
        <f t="shared" si="357"/>
        <v>0</v>
      </c>
      <c r="R4558" s="63">
        <v>0</v>
      </c>
      <c r="S4558" s="27">
        <v>0</v>
      </c>
      <c r="T4558" s="27">
        <v>0</v>
      </c>
      <c r="U4558" s="64">
        <f t="shared" si="358"/>
        <v>0</v>
      </c>
      <c r="V4558" s="65">
        <f t="shared" si="359"/>
        <v>0</v>
      </c>
    </row>
    <row r="4559" spans="1:22" x14ac:dyDescent="0.25">
      <c r="A4559" s="1" t="s">
        <v>3750</v>
      </c>
      <c r="B4559" t="s">
        <v>80</v>
      </c>
      <c r="C4559" t="s">
        <v>2167</v>
      </c>
      <c r="D4559" t="s">
        <v>694</v>
      </c>
      <c r="E4559" t="s">
        <v>3</v>
      </c>
      <c r="F4559">
        <f t="shared" si="355"/>
        <v>7</v>
      </c>
      <c r="G4559" t="s">
        <v>3787</v>
      </c>
      <c r="H4559" t="s">
        <v>3782</v>
      </c>
      <c r="I4559" t="s">
        <v>3785</v>
      </c>
      <c r="J4559" t="s">
        <v>4397</v>
      </c>
      <c r="K4559" s="46">
        <v>2</v>
      </c>
      <c r="L4559" s="27">
        <v>0</v>
      </c>
      <c r="M4559" s="27">
        <v>0</v>
      </c>
      <c r="N4559" s="27">
        <v>0</v>
      </c>
      <c r="O4559" s="70">
        <f t="shared" si="356"/>
        <v>0</v>
      </c>
      <c r="P4559" s="76">
        <v>0</v>
      </c>
      <c r="Q4559" s="66">
        <f t="shared" si="357"/>
        <v>0</v>
      </c>
      <c r="R4559" s="63">
        <v>0</v>
      </c>
      <c r="S4559" s="27">
        <v>0</v>
      </c>
      <c r="T4559" s="27">
        <v>0</v>
      </c>
      <c r="U4559" s="64">
        <f t="shared" si="358"/>
        <v>0</v>
      </c>
      <c r="V4559" s="65">
        <f t="shared" si="359"/>
        <v>0</v>
      </c>
    </row>
    <row r="4560" spans="1:22" x14ac:dyDescent="0.25">
      <c r="A4560" s="1" t="s">
        <v>3750</v>
      </c>
      <c r="B4560" t="s">
        <v>80</v>
      </c>
      <c r="C4560" t="s">
        <v>2168</v>
      </c>
      <c r="D4560" t="s">
        <v>963</v>
      </c>
      <c r="E4560" t="s">
        <v>3</v>
      </c>
      <c r="F4560">
        <f t="shared" si="355"/>
        <v>7</v>
      </c>
      <c r="G4560" t="s">
        <v>3778</v>
      </c>
      <c r="H4560" t="s">
        <v>3779</v>
      </c>
      <c r="I4560" t="s">
        <v>3780</v>
      </c>
      <c r="J4560" t="s">
        <v>4397</v>
      </c>
      <c r="K4560" s="46">
        <v>0.9194</v>
      </c>
      <c r="L4560" s="27">
        <v>184.73</v>
      </c>
      <c r="M4560" s="27">
        <v>25.29</v>
      </c>
      <c r="N4560" s="27">
        <v>484.48</v>
      </c>
      <c r="O4560" s="70">
        <f t="shared" si="356"/>
        <v>694.5</v>
      </c>
      <c r="P4560" s="76">
        <v>1.4452649192458793</v>
      </c>
      <c r="Q4560" s="66">
        <f t="shared" si="357"/>
        <v>700.2</v>
      </c>
      <c r="R4560" s="63">
        <v>1</v>
      </c>
      <c r="S4560" s="27">
        <v>0</v>
      </c>
      <c r="T4560" s="27">
        <v>694.5</v>
      </c>
      <c r="U4560" s="64">
        <f t="shared" si="358"/>
        <v>700.2</v>
      </c>
      <c r="V4560" s="65">
        <f t="shared" si="359"/>
        <v>1394.7</v>
      </c>
    </row>
    <row r="4561" spans="1:22" x14ac:dyDescent="0.25">
      <c r="A4561" s="1" t="s">
        <v>3750</v>
      </c>
      <c r="B4561" t="s">
        <v>80</v>
      </c>
      <c r="C4561" t="s">
        <v>2168</v>
      </c>
      <c r="D4561" t="s">
        <v>963</v>
      </c>
      <c r="E4561" t="s">
        <v>3</v>
      </c>
      <c r="F4561">
        <f t="shared" si="355"/>
        <v>7</v>
      </c>
      <c r="G4561" t="s">
        <v>3787</v>
      </c>
      <c r="H4561" t="s">
        <v>3782</v>
      </c>
      <c r="I4561" t="s">
        <v>3785</v>
      </c>
      <c r="J4561" t="s">
        <v>4397</v>
      </c>
      <c r="K4561" s="46">
        <v>1.9782</v>
      </c>
      <c r="L4561" s="27">
        <v>0</v>
      </c>
      <c r="M4561" s="27">
        <v>54.42</v>
      </c>
      <c r="N4561" s="27">
        <v>1439.8800000000003</v>
      </c>
      <c r="O4561" s="70">
        <f t="shared" si="356"/>
        <v>1494.3000000000004</v>
      </c>
      <c r="P4561" s="76">
        <v>1.4452649192458793</v>
      </c>
      <c r="Q4561" s="66">
        <f t="shared" si="357"/>
        <v>2081.0100000000002</v>
      </c>
      <c r="R4561" s="63">
        <v>1</v>
      </c>
      <c r="S4561" s="27">
        <v>0</v>
      </c>
      <c r="T4561" s="27">
        <v>1494.3000000000002</v>
      </c>
      <c r="U4561" s="64">
        <f t="shared" si="358"/>
        <v>2081.0100000000002</v>
      </c>
      <c r="V4561" s="65">
        <f t="shared" si="359"/>
        <v>3575.3100000000004</v>
      </c>
    </row>
    <row r="4562" spans="1:22" x14ac:dyDescent="0.25">
      <c r="A4562" s="1" t="s">
        <v>3750</v>
      </c>
      <c r="B4562" t="s">
        <v>80</v>
      </c>
      <c r="C4562" t="s">
        <v>2169</v>
      </c>
      <c r="D4562" t="s">
        <v>2170</v>
      </c>
      <c r="E4562" t="s">
        <v>3</v>
      </c>
      <c r="F4562">
        <f t="shared" si="355"/>
        <v>7</v>
      </c>
      <c r="G4562" t="s">
        <v>3778</v>
      </c>
      <c r="H4562" t="s">
        <v>3779</v>
      </c>
      <c r="I4562" t="s">
        <v>3780</v>
      </c>
      <c r="J4562" t="s">
        <v>4397</v>
      </c>
      <c r="K4562" s="46">
        <v>0.25669999999999998</v>
      </c>
      <c r="L4562" s="27">
        <v>43.03</v>
      </c>
      <c r="M4562" s="27">
        <v>202.73</v>
      </c>
      <c r="N4562" s="27">
        <v>151.43</v>
      </c>
      <c r="O4562" s="70">
        <f t="shared" si="356"/>
        <v>397.19</v>
      </c>
      <c r="P4562" s="76">
        <v>1.4452590420332354</v>
      </c>
      <c r="Q4562" s="66">
        <f t="shared" si="357"/>
        <v>218.86</v>
      </c>
      <c r="R4562" s="63">
        <v>1</v>
      </c>
      <c r="S4562" s="27">
        <v>0</v>
      </c>
      <c r="T4562" s="27">
        <v>397.19</v>
      </c>
      <c r="U4562" s="64">
        <f t="shared" si="358"/>
        <v>218.86</v>
      </c>
      <c r="V4562" s="65">
        <f t="shared" si="359"/>
        <v>616.04999999999995</v>
      </c>
    </row>
    <row r="4563" spans="1:22" x14ac:dyDescent="0.25">
      <c r="A4563" s="1" t="s">
        <v>3750</v>
      </c>
      <c r="B4563" t="s">
        <v>80</v>
      </c>
      <c r="C4563" t="s">
        <v>2169</v>
      </c>
      <c r="D4563" t="s">
        <v>2170</v>
      </c>
      <c r="E4563" t="s">
        <v>3</v>
      </c>
      <c r="F4563">
        <f t="shared" si="355"/>
        <v>7</v>
      </c>
      <c r="G4563" t="s">
        <v>3787</v>
      </c>
      <c r="H4563" t="s">
        <v>3782</v>
      </c>
      <c r="I4563" t="s">
        <v>3785</v>
      </c>
      <c r="J4563" t="s">
        <v>4397</v>
      </c>
      <c r="K4563" s="46">
        <v>0.39429999999999998</v>
      </c>
      <c r="L4563" s="27">
        <v>0</v>
      </c>
      <c r="M4563" s="27">
        <v>311.39999999999998</v>
      </c>
      <c r="N4563" s="27">
        <v>298.69</v>
      </c>
      <c r="O4563" s="70">
        <f t="shared" si="356"/>
        <v>610.08999999999992</v>
      </c>
      <c r="P4563" s="76">
        <v>1.4452590420332354</v>
      </c>
      <c r="Q4563" s="66">
        <f t="shared" si="357"/>
        <v>431.68</v>
      </c>
      <c r="R4563" s="63">
        <v>1</v>
      </c>
      <c r="S4563" s="27">
        <v>0</v>
      </c>
      <c r="T4563" s="27">
        <v>610.08999999999992</v>
      </c>
      <c r="U4563" s="64">
        <f t="shared" si="358"/>
        <v>431.68</v>
      </c>
      <c r="V4563" s="65">
        <f t="shared" si="359"/>
        <v>1041.77</v>
      </c>
    </row>
    <row r="4564" spans="1:22" x14ac:dyDescent="0.25">
      <c r="A4564" s="1" t="s">
        <v>3750</v>
      </c>
      <c r="B4564" t="s">
        <v>80</v>
      </c>
      <c r="C4564" t="s">
        <v>2697</v>
      </c>
      <c r="D4564" t="s">
        <v>2526</v>
      </c>
      <c r="E4564" t="s">
        <v>1</v>
      </c>
      <c r="F4564">
        <f t="shared" si="355"/>
        <v>7</v>
      </c>
      <c r="G4564" t="s">
        <v>3778</v>
      </c>
      <c r="H4564" t="s">
        <v>3779</v>
      </c>
      <c r="I4564" t="s">
        <v>3780</v>
      </c>
      <c r="J4564" t="s">
        <v>4397</v>
      </c>
      <c r="K4564" s="46">
        <v>16.8733</v>
      </c>
      <c r="L4564" s="27">
        <v>0</v>
      </c>
      <c r="M4564" s="27">
        <v>0</v>
      </c>
      <c r="N4564" s="27">
        <v>0</v>
      </c>
      <c r="O4564" s="70">
        <f t="shared" si="356"/>
        <v>0</v>
      </c>
      <c r="P4564" s="76">
        <v>0</v>
      </c>
      <c r="Q4564" s="66">
        <f t="shared" si="357"/>
        <v>0</v>
      </c>
      <c r="R4564" s="63">
        <v>0</v>
      </c>
      <c r="S4564" s="27">
        <v>0</v>
      </c>
      <c r="T4564" s="27">
        <v>0</v>
      </c>
      <c r="U4564" s="64">
        <f t="shared" si="358"/>
        <v>0</v>
      </c>
      <c r="V4564" s="65">
        <f t="shared" si="359"/>
        <v>0</v>
      </c>
    </row>
    <row r="4565" spans="1:22" x14ac:dyDescent="0.25">
      <c r="A4565" s="1" t="s">
        <v>3750</v>
      </c>
      <c r="B4565" t="s">
        <v>80</v>
      </c>
      <c r="C4565" t="s">
        <v>2697</v>
      </c>
      <c r="D4565" t="s">
        <v>2526</v>
      </c>
      <c r="E4565" t="s">
        <v>1</v>
      </c>
      <c r="F4565">
        <f t="shared" si="355"/>
        <v>7</v>
      </c>
      <c r="G4565" t="s">
        <v>3812</v>
      </c>
      <c r="H4565" t="s">
        <v>3782</v>
      </c>
      <c r="I4565" t="s">
        <v>3785</v>
      </c>
      <c r="J4565" t="s">
        <v>4397</v>
      </c>
      <c r="K4565" s="46">
        <v>1.2331000000000001</v>
      </c>
      <c r="L4565" s="27">
        <v>0</v>
      </c>
      <c r="M4565" s="27">
        <v>0</v>
      </c>
      <c r="N4565" s="27">
        <v>0</v>
      </c>
      <c r="O4565" s="70">
        <f t="shared" si="356"/>
        <v>0</v>
      </c>
      <c r="P4565" s="76">
        <v>0</v>
      </c>
      <c r="Q4565" s="66">
        <f t="shared" si="357"/>
        <v>0</v>
      </c>
      <c r="R4565" s="63">
        <v>0</v>
      </c>
      <c r="S4565" s="27">
        <v>0</v>
      </c>
      <c r="T4565" s="27">
        <v>0</v>
      </c>
      <c r="U4565" s="64">
        <f t="shared" si="358"/>
        <v>0</v>
      </c>
      <c r="V4565" s="65">
        <f t="shared" si="359"/>
        <v>0</v>
      </c>
    </row>
    <row r="4566" spans="1:22" x14ac:dyDescent="0.25">
      <c r="A4566" s="1" t="s">
        <v>3750</v>
      </c>
      <c r="B4566" t="s">
        <v>80</v>
      </c>
      <c r="C4566" t="s">
        <v>2698</v>
      </c>
      <c r="D4566" t="s">
        <v>2699</v>
      </c>
      <c r="E4566" t="s">
        <v>1</v>
      </c>
      <c r="F4566">
        <f t="shared" si="355"/>
        <v>7</v>
      </c>
      <c r="G4566" t="s">
        <v>3778</v>
      </c>
      <c r="H4566" t="s">
        <v>3779</v>
      </c>
      <c r="I4566" t="s">
        <v>3780</v>
      </c>
      <c r="J4566" t="s">
        <v>4396</v>
      </c>
      <c r="K4566" s="46">
        <v>18.235700000000001</v>
      </c>
      <c r="L4566" s="27">
        <v>27080.400000000001</v>
      </c>
      <c r="M4566" s="27">
        <v>0</v>
      </c>
      <c r="N4566" s="27">
        <v>60624.290000000008</v>
      </c>
      <c r="O4566" s="70">
        <f t="shared" si="356"/>
        <v>87704.69</v>
      </c>
      <c r="P4566" s="76">
        <v>1.4452627816342261</v>
      </c>
      <c r="Q4566" s="66">
        <f t="shared" si="357"/>
        <v>87618.03</v>
      </c>
      <c r="R4566" s="63">
        <v>1</v>
      </c>
      <c r="S4566" s="27">
        <v>87704.69</v>
      </c>
      <c r="T4566" s="27">
        <v>0</v>
      </c>
      <c r="U4566" s="64">
        <f t="shared" si="358"/>
        <v>87618.03</v>
      </c>
      <c r="V4566" s="65">
        <f t="shared" si="359"/>
        <v>175322.72</v>
      </c>
    </row>
    <row r="4567" spans="1:22" x14ac:dyDescent="0.25">
      <c r="A4567" s="1" t="s">
        <v>3750</v>
      </c>
      <c r="B4567" t="s">
        <v>80</v>
      </c>
      <c r="C4567" t="s">
        <v>2700</v>
      </c>
      <c r="D4567" t="s">
        <v>2158</v>
      </c>
      <c r="E4567" t="s">
        <v>1</v>
      </c>
      <c r="F4567">
        <f t="shared" si="355"/>
        <v>7</v>
      </c>
      <c r="G4567" t="s">
        <v>3778</v>
      </c>
      <c r="H4567" t="s">
        <v>3779</v>
      </c>
      <c r="I4567" t="s">
        <v>3780</v>
      </c>
      <c r="J4567" t="s">
        <v>4396</v>
      </c>
      <c r="K4567" s="46">
        <v>16.241700000000002</v>
      </c>
      <c r="L4567" s="27">
        <v>11280.74</v>
      </c>
      <c r="M4567" s="27">
        <v>5775.55</v>
      </c>
      <c r="N4567" s="27">
        <v>18961.309999999998</v>
      </c>
      <c r="O4567" s="70">
        <f t="shared" si="356"/>
        <v>36017.599999999999</v>
      </c>
      <c r="P4567" s="76">
        <v>1.4452630118910561</v>
      </c>
      <c r="Q4567" s="66">
        <f t="shared" si="357"/>
        <v>27404.080000000002</v>
      </c>
      <c r="R4567" s="63">
        <v>1</v>
      </c>
      <c r="S4567" s="27">
        <v>36017.599999999999</v>
      </c>
      <c r="T4567" s="27">
        <v>0</v>
      </c>
      <c r="U4567" s="64">
        <f t="shared" si="358"/>
        <v>27404.080000000002</v>
      </c>
      <c r="V4567" s="65">
        <f t="shared" si="359"/>
        <v>63421.68</v>
      </c>
    </row>
    <row r="4568" spans="1:22" x14ac:dyDescent="0.25">
      <c r="A4568" s="1" t="s">
        <v>3750</v>
      </c>
      <c r="B4568" t="s">
        <v>80</v>
      </c>
      <c r="C4568" t="s">
        <v>2701</v>
      </c>
      <c r="D4568" t="s">
        <v>2702</v>
      </c>
      <c r="E4568" t="s">
        <v>1</v>
      </c>
      <c r="F4568">
        <f t="shared" si="355"/>
        <v>7</v>
      </c>
      <c r="G4568" t="s">
        <v>3778</v>
      </c>
      <c r="H4568" t="s">
        <v>3779</v>
      </c>
      <c r="I4568" t="s">
        <v>3780</v>
      </c>
      <c r="J4568" t="s">
        <v>4397</v>
      </c>
      <c r="K4568" s="46">
        <v>18.899999999999999</v>
      </c>
      <c r="L4568" s="27">
        <v>16305.44</v>
      </c>
      <c r="M4568" s="27">
        <v>9545.07</v>
      </c>
      <c r="N4568" s="27">
        <v>47974.899999999994</v>
      </c>
      <c r="O4568" s="70">
        <f t="shared" si="356"/>
        <v>73825.41</v>
      </c>
      <c r="P4568" s="76">
        <v>1.4452628353576558</v>
      </c>
      <c r="Q4568" s="66">
        <f t="shared" si="357"/>
        <v>69336.34</v>
      </c>
      <c r="R4568" s="63">
        <v>1</v>
      </c>
      <c r="S4568" s="27">
        <v>0</v>
      </c>
      <c r="T4568" s="27">
        <v>73825.41</v>
      </c>
      <c r="U4568" s="64">
        <f t="shared" si="358"/>
        <v>69336.34</v>
      </c>
      <c r="V4568" s="65">
        <f t="shared" si="359"/>
        <v>143161.75</v>
      </c>
    </row>
    <row r="4569" spans="1:22" x14ac:dyDescent="0.25">
      <c r="A4569" s="1" t="s">
        <v>3750</v>
      </c>
      <c r="B4569" t="s">
        <v>80</v>
      </c>
      <c r="C4569" t="s">
        <v>3128</v>
      </c>
      <c r="D4569" t="s">
        <v>3129</v>
      </c>
      <c r="E4569" t="s">
        <v>2</v>
      </c>
      <c r="F4569">
        <f t="shared" si="355"/>
        <v>7</v>
      </c>
      <c r="G4569" t="s">
        <v>3778</v>
      </c>
      <c r="H4569" t="s">
        <v>3779</v>
      </c>
      <c r="I4569" t="s">
        <v>3780</v>
      </c>
      <c r="J4569" t="s">
        <v>4396</v>
      </c>
      <c r="K4569" s="46">
        <v>9.5017999999999994</v>
      </c>
      <c r="L4569" s="27">
        <v>0</v>
      </c>
      <c r="M4569" s="27">
        <v>71.260000000000005</v>
      </c>
      <c r="N4569" s="27">
        <v>0</v>
      </c>
      <c r="O4569" s="70">
        <f t="shared" si="356"/>
        <v>71.260000000000005</v>
      </c>
      <c r="P4569" s="76">
        <v>0</v>
      </c>
      <c r="Q4569" s="66">
        <f t="shared" si="357"/>
        <v>0</v>
      </c>
      <c r="R4569" s="63">
        <v>0</v>
      </c>
      <c r="S4569" s="27">
        <v>71.260000000000005</v>
      </c>
      <c r="T4569" s="27">
        <v>0</v>
      </c>
      <c r="U4569" s="64">
        <f t="shared" si="358"/>
        <v>0</v>
      </c>
      <c r="V4569" s="65">
        <f t="shared" si="359"/>
        <v>71.260000000000005</v>
      </c>
    </row>
    <row r="4570" spans="1:22" x14ac:dyDescent="0.25">
      <c r="A4570" s="1" t="s">
        <v>3750</v>
      </c>
      <c r="B4570" t="s">
        <v>80</v>
      </c>
      <c r="C4570" t="s">
        <v>3130</v>
      </c>
      <c r="D4570" t="s">
        <v>3131</v>
      </c>
      <c r="E4570" t="s">
        <v>2</v>
      </c>
      <c r="F4570">
        <f t="shared" si="355"/>
        <v>7</v>
      </c>
      <c r="G4570" t="s">
        <v>3778</v>
      </c>
      <c r="H4570" t="s">
        <v>3779</v>
      </c>
      <c r="I4570" t="s">
        <v>3780</v>
      </c>
      <c r="J4570" t="s">
        <v>4396</v>
      </c>
      <c r="K4570" s="46">
        <v>10.1471</v>
      </c>
      <c r="L4570" s="27">
        <v>1.03</v>
      </c>
      <c r="M4570" s="27">
        <v>838.9</v>
      </c>
      <c r="N4570" s="27">
        <v>7.2499999999999982</v>
      </c>
      <c r="O4570" s="70">
        <f t="shared" si="356"/>
        <v>847.18</v>
      </c>
      <c r="P4570" s="76">
        <v>1.4450757575757576</v>
      </c>
      <c r="Q4570" s="66">
        <f t="shared" si="357"/>
        <v>10.48</v>
      </c>
      <c r="R4570" s="63">
        <v>1</v>
      </c>
      <c r="S4570" s="27">
        <v>847.18</v>
      </c>
      <c r="T4570" s="27">
        <v>0</v>
      </c>
      <c r="U4570" s="64">
        <f t="shared" si="358"/>
        <v>10.48</v>
      </c>
      <c r="V4570" s="65">
        <f t="shared" si="359"/>
        <v>857.66</v>
      </c>
    </row>
    <row r="4571" spans="1:22" x14ac:dyDescent="0.25">
      <c r="A4571" s="1" t="s">
        <v>3750</v>
      </c>
      <c r="B4571" t="s">
        <v>80</v>
      </c>
      <c r="C4571" t="s">
        <v>3130</v>
      </c>
      <c r="D4571" t="s">
        <v>3131</v>
      </c>
      <c r="E4571" t="s">
        <v>2</v>
      </c>
      <c r="F4571">
        <f t="shared" si="355"/>
        <v>7</v>
      </c>
      <c r="G4571" t="s">
        <v>3787</v>
      </c>
      <c r="H4571" t="s">
        <v>3782</v>
      </c>
      <c r="I4571" t="s">
        <v>3785</v>
      </c>
      <c r="J4571" t="s">
        <v>4396</v>
      </c>
      <c r="K4571" s="46">
        <v>4.0586000000000002</v>
      </c>
      <c r="L4571" s="27">
        <v>0</v>
      </c>
      <c r="M4571" s="27">
        <v>335.54</v>
      </c>
      <c r="N4571" s="27">
        <v>3.3099999999999996</v>
      </c>
      <c r="O4571" s="70">
        <f t="shared" si="356"/>
        <v>338.85</v>
      </c>
      <c r="P4571" s="76">
        <v>1.4450757575757576</v>
      </c>
      <c r="Q4571" s="66">
        <f t="shared" si="357"/>
        <v>4.78</v>
      </c>
      <c r="R4571" s="63">
        <v>1</v>
      </c>
      <c r="S4571" s="27">
        <v>338.85</v>
      </c>
      <c r="T4571" s="27">
        <v>0</v>
      </c>
      <c r="U4571" s="64">
        <f t="shared" si="358"/>
        <v>4.78</v>
      </c>
      <c r="V4571" s="65">
        <f t="shared" si="359"/>
        <v>343.63</v>
      </c>
    </row>
    <row r="4572" spans="1:22" x14ac:dyDescent="0.25">
      <c r="A4572" s="1" t="s">
        <v>3750</v>
      </c>
      <c r="B4572" t="s">
        <v>80</v>
      </c>
      <c r="C4572" t="s">
        <v>3132</v>
      </c>
      <c r="D4572" t="s">
        <v>3133</v>
      </c>
      <c r="E4572" t="s">
        <v>2</v>
      </c>
      <c r="F4572">
        <f t="shared" si="355"/>
        <v>7</v>
      </c>
      <c r="G4572" t="s">
        <v>3778</v>
      </c>
      <c r="H4572" t="s">
        <v>3779</v>
      </c>
      <c r="I4572" t="s">
        <v>3780</v>
      </c>
      <c r="J4572" t="s">
        <v>4396</v>
      </c>
      <c r="K4572" s="46">
        <v>11.844900000000001</v>
      </c>
      <c r="L4572" s="27">
        <v>0</v>
      </c>
      <c r="M4572" s="27">
        <v>4280.28</v>
      </c>
      <c r="N4572" s="27">
        <v>0</v>
      </c>
      <c r="O4572" s="70">
        <f t="shared" si="356"/>
        <v>4280.28</v>
      </c>
      <c r="P4572" s="76">
        <v>0</v>
      </c>
      <c r="Q4572" s="66">
        <f t="shared" si="357"/>
        <v>0</v>
      </c>
      <c r="R4572" s="63">
        <v>0</v>
      </c>
      <c r="S4572" s="27">
        <v>4280.28</v>
      </c>
      <c r="T4572" s="27">
        <v>0</v>
      </c>
      <c r="U4572" s="64">
        <f t="shared" si="358"/>
        <v>0</v>
      </c>
      <c r="V4572" s="65">
        <f t="shared" si="359"/>
        <v>4280.28</v>
      </c>
    </row>
    <row r="4573" spans="1:22" x14ac:dyDescent="0.25">
      <c r="A4573" s="1" t="s">
        <v>3750</v>
      </c>
      <c r="B4573" t="s">
        <v>80</v>
      </c>
      <c r="C4573" t="s">
        <v>3132</v>
      </c>
      <c r="D4573" t="s">
        <v>3133</v>
      </c>
      <c r="E4573" t="s">
        <v>2</v>
      </c>
      <c r="F4573">
        <f t="shared" si="355"/>
        <v>7</v>
      </c>
      <c r="G4573" t="s">
        <v>3796</v>
      </c>
      <c r="H4573" t="s">
        <v>3782</v>
      </c>
      <c r="I4573" t="s">
        <v>3783</v>
      </c>
      <c r="J4573" t="s">
        <v>4396</v>
      </c>
      <c r="K4573" s="46">
        <v>2</v>
      </c>
      <c r="L4573" s="27">
        <v>0</v>
      </c>
      <c r="M4573" s="27">
        <v>722.72</v>
      </c>
      <c r="N4573" s="27">
        <v>0</v>
      </c>
      <c r="O4573" s="70">
        <f t="shared" si="356"/>
        <v>722.72</v>
      </c>
      <c r="P4573" s="76">
        <v>0</v>
      </c>
      <c r="Q4573" s="66">
        <f t="shared" si="357"/>
        <v>0</v>
      </c>
      <c r="R4573" s="63">
        <v>0</v>
      </c>
      <c r="S4573" s="27">
        <v>722.72</v>
      </c>
      <c r="T4573" s="27">
        <v>0</v>
      </c>
      <c r="U4573" s="64">
        <f t="shared" si="358"/>
        <v>0</v>
      </c>
      <c r="V4573" s="65">
        <f t="shared" si="359"/>
        <v>722.72</v>
      </c>
    </row>
    <row r="4574" spans="1:22" x14ac:dyDescent="0.25">
      <c r="A4574" s="1" t="s">
        <v>3750</v>
      </c>
      <c r="B4574" t="s">
        <v>80</v>
      </c>
      <c r="C4574" t="s">
        <v>3132</v>
      </c>
      <c r="D4574" t="s">
        <v>3133</v>
      </c>
      <c r="E4574" t="s">
        <v>2</v>
      </c>
      <c r="F4574">
        <f t="shared" si="355"/>
        <v>7</v>
      </c>
      <c r="G4574" t="s">
        <v>3787</v>
      </c>
      <c r="H4574" t="s">
        <v>3782</v>
      </c>
      <c r="I4574" t="s">
        <v>3785</v>
      </c>
      <c r="J4574" t="s">
        <v>4396</v>
      </c>
      <c r="K4574" s="46">
        <v>4.7380000000000004</v>
      </c>
      <c r="L4574" s="27">
        <v>0</v>
      </c>
      <c r="M4574" s="27">
        <v>1712.13</v>
      </c>
      <c r="N4574" s="27">
        <v>0</v>
      </c>
      <c r="O4574" s="70">
        <f t="shared" si="356"/>
        <v>1712.13</v>
      </c>
      <c r="P4574" s="76">
        <v>0</v>
      </c>
      <c r="Q4574" s="66">
        <f t="shared" si="357"/>
        <v>0</v>
      </c>
      <c r="R4574" s="63">
        <v>0</v>
      </c>
      <c r="S4574" s="27">
        <v>1712.13</v>
      </c>
      <c r="T4574" s="27">
        <v>0</v>
      </c>
      <c r="U4574" s="64">
        <f t="shared" si="358"/>
        <v>0</v>
      </c>
      <c r="V4574" s="65">
        <f t="shared" si="359"/>
        <v>1712.13</v>
      </c>
    </row>
    <row r="4575" spans="1:22" x14ac:dyDescent="0.25">
      <c r="A4575" s="1" t="s">
        <v>3750</v>
      </c>
      <c r="B4575" t="s">
        <v>80</v>
      </c>
      <c r="C4575" t="s">
        <v>3134</v>
      </c>
      <c r="D4575" t="s">
        <v>3135</v>
      </c>
      <c r="E4575" t="s">
        <v>2</v>
      </c>
      <c r="F4575">
        <f t="shared" si="355"/>
        <v>7</v>
      </c>
      <c r="G4575" t="s">
        <v>3778</v>
      </c>
      <c r="H4575" t="s">
        <v>3779</v>
      </c>
      <c r="I4575" t="s">
        <v>3780</v>
      </c>
      <c r="J4575" t="s">
        <v>4396</v>
      </c>
      <c r="K4575" s="46">
        <v>9.4140999999999995</v>
      </c>
      <c r="L4575" s="27">
        <v>0</v>
      </c>
      <c r="M4575" s="27">
        <v>45.43</v>
      </c>
      <c r="N4575" s="27">
        <v>0</v>
      </c>
      <c r="O4575" s="70">
        <f t="shared" si="356"/>
        <v>45.43</v>
      </c>
      <c r="P4575" s="76">
        <v>0</v>
      </c>
      <c r="Q4575" s="66">
        <f t="shared" si="357"/>
        <v>0</v>
      </c>
      <c r="R4575" s="63">
        <v>0</v>
      </c>
      <c r="S4575" s="27">
        <v>45.43</v>
      </c>
      <c r="T4575" s="27">
        <v>0</v>
      </c>
      <c r="U4575" s="64">
        <f t="shared" si="358"/>
        <v>0</v>
      </c>
      <c r="V4575" s="65">
        <f t="shared" si="359"/>
        <v>45.43</v>
      </c>
    </row>
    <row r="4576" spans="1:22" x14ac:dyDescent="0.25">
      <c r="A4576" s="1" t="s">
        <v>3750</v>
      </c>
      <c r="B4576" t="s">
        <v>80</v>
      </c>
      <c r="C4576" t="s">
        <v>3136</v>
      </c>
      <c r="D4576" t="s">
        <v>2154</v>
      </c>
      <c r="E4576" t="s">
        <v>2</v>
      </c>
      <c r="F4576">
        <f t="shared" si="355"/>
        <v>7</v>
      </c>
      <c r="G4576" t="s">
        <v>3778</v>
      </c>
      <c r="H4576" t="s">
        <v>3779</v>
      </c>
      <c r="I4576" t="s">
        <v>3780</v>
      </c>
      <c r="J4576" t="s">
        <v>4396</v>
      </c>
      <c r="K4576" s="46">
        <v>7.5936000000000003</v>
      </c>
      <c r="L4576" s="27">
        <v>353.82</v>
      </c>
      <c r="M4576" s="27">
        <v>3049.97</v>
      </c>
      <c r="N4576" s="27">
        <v>600.70000000000005</v>
      </c>
      <c r="O4576" s="70">
        <f t="shared" si="356"/>
        <v>4004.49</v>
      </c>
      <c r="P4576" s="76">
        <v>1.4452629888835369</v>
      </c>
      <c r="Q4576" s="66">
        <f t="shared" si="357"/>
        <v>868.17</v>
      </c>
      <c r="R4576" s="63">
        <v>1</v>
      </c>
      <c r="S4576" s="27">
        <v>4004.49</v>
      </c>
      <c r="T4576" s="27">
        <v>0</v>
      </c>
      <c r="U4576" s="64">
        <f t="shared" si="358"/>
        <v>868.17</v>
      </c>
      <c r="V4576" s="65">
        <f t="shared" si="359"/>
        <v>4872.66</v>
      </c>
    </row>
    <row r="4577" spans="1:22" x14ac:dyDescent="0.25">
      <c r="A4577" s="1" t="s">
        <v>3750</v>
      </c>
      <c r="B4577" t="s">
        <v>80</v>
      </c>
      <c r="C4577" t="s">
        <v>3136</v>
      </c>
      <c r="D4577" t="s">
        <v>2154</v>
      </c>
      <c r="E4577" t="s">
        <v>2</v>
      </c>
      <c r="F4577">
        <f t="shared" si="355"/>
        <v>7</v>
      </c>
      <c r="G4577" t="s">
        <v>3923</v>
      </c>
      <c r="H4577" t="s">
        <v>3782</v>
      </c>
      <c r="I4577" t="s">
        <v>3785</v>
      </c>
      <c r="J4577" t="s">
        <v>4396</v>
      </c>
      <c r="K4577" s="46">
        <v>0.60709999999999997</v>
      </c>
      <c r="L4577" s="27">
        <v>0</v>
      </c>
      <c r="M4577" s="27">
        <v>243.84</v>
      </c>
      <c r="N4577" s="27">
        <v>76.31</v>
      </c>
      <c r="O4577" s="70">
        <f t="shared" si="356"/>
        <v>320.14999999999998</v>
      </c>
      <c r="P4577" s="76">
        <v>1.4452629888835369</v>
      </c>
      <c r="Q4577" s="66">
        <f t="shared" si="357"/>
        <v>110.29</v>
      </c>
      <c r="R4577" s="63">
        <v>1</v>
      </c>
      <c r="S4577" s="27">
        <v>320.14999999999998</v>
      </c>
      <c r="T4577" s="27">
        <v>0</v>
      </c>
      <c r="U4577" s="64">
        <f t="shared" si="358"/>
        <v>110.29</v>
      </c>
      <c r="V4577" s="65">
        <f t="shared" si="359"/>
        <v>430.44</v>
      </c>
    </row>
    <row r="4578" spans="1:22" x14ac:dyDescent="0.25">
      <c r="A4578" s="1" t="s">
        <v>3750</v>
      </c>
      <c r="B4578" t="s">
        <v>80</v>
      </c>
      <c r="C4578" t="s">
        <v>3136</v>
      </c>
      <c r="D4578" t="s">
        <v>2154</v>
      </c>
      <c r="E4578" t="s">
        <v>2</v>
      </c>
      <c r="F4578">
        <f t="shared" si="355"/>
        <v>7</v>
      </c>
      <c r="G4578" t="s">
        <v>3787</v>
      </c>
      <c r="H4578" t="s">
        <v>3782</v>
      </c>
      <c r="I4578" t="s">
        <v>3785</v>
      </c>
      <c r="J4578" t="s">
        <v>4396</v>
      </c>
      <c r="K4578" s="46">
        <v>3.0371999999999999</v>
      </c>
      <c r="L4578" s="27">
        <v>0</v>
      </c>
      <c r="M4578" s="27">
        <v>1219.8900000000001</v>
      </c>
      <c r="N4578" s="27">
        <v>381.78</v>
      </c>
      <c r="O4578" s="70">
        <f t="shared" si="356"/>
        <v>1601.67</v>
      </c>
      <c r="P4578" s="76">
        <v>1.4452629888835369</v>
      </c>
      <c r="Q4578" s="66">
        <f t="shared" si="357"/>
        <v>551.77</v>
      </c>
      <c r="R4578" s="63">
        <v>1</v>
      </c>
      <c r="S4578" s="27">
        <v>1601.67</v>
      </c>
      <c r="T4578" s="27">
        <v>0</v>
      </c>
      <c r="U4578" s="64">
        <f t="shared" si="358"/>
        <v>551.77</v>
      </c>
      <c r="V4578" s="65">
        <f t="shared" si="359"/>
        <v>2153.44</v>
      </c>
    </row>
    <row r="4579" spans="1:22" x14ac:dyDescent="0.25">
      <c r="A4579" s="1" t="s">
        <v>3750</v>
      </c>
      <c r="B4579" t="s">
        <v>80</v>
      </c>
      <c r="C4579" t="s">
        <v>3137</v>
      </c>
      <c r="D4579" t="s">
        <v>3138</v>
      </c>
      <c r="E4579" t="s">
        <v>2</v>
      </c>
      <c r="F4579">
        <f t="shared" si="355"/>
        <v>7</v>
      </c>
      <c r="G4579" t="s">
        <v>3778</v>
      </c>
      <c r="H4579" t="s">
        <v>3779</v>
      </c>
      <c r="I4579" t="s">
        <v>3780</v>
      </c>
      <c r="J4579" t="s">
        <v>4396</v>
      </c>
      <c r="K4579" s="46">
        <v>7</v>
      </c>
      <c r="L4579" s="27">
        <v>0</v>
      </c>
      <c r="M4579" s="27">
        <v>18.2</v>
      </c>
      <c r="N4579" s="27">
        <v>0</v>
      </c>
      <c r="O4579" s="70">
        <f t="shared" si="356"/>
        <v>18.2</v>
      </c>
      <c r="P4579" s="76">
        <v>0</v>
      </c>
      <c r="Q4579" s="66">
        <f t="shared" si="357"/>
        <v>0</v>
      </c>
      <c r="R4579" s="63">
        <v>0</v>
      </c>
      <c r="S4579" s="27">
        <v>18.2</v>
      </c>
      <c r="T4579" s="27">
        <v>0</v>
      </c>
      <c r="U4579" s="64">
        <f t="shared" si="358"/>
        <v>0</v>
      </c>
      <c r="V4579" s="65">
        <f t="shared" si="359"/>
        <v>18.2</v>
      </c>
    </row>
    <row r="4580" spans="1:22" x14ac:dyDescent="0.25">
      <c r="A4580" s="1" t="s">
        <v>3750</v>
      </c>
      <c r="B4580" t="s">
        <v>80</v>
      </c>
      <c r="C4580" t="s">
        <v>3139</v>
      </c>
      <c r="D4580" t="s">
        <v>3140</v>
      </c>
      <c r="E4580" t="s">
        <v>2</v>
      </c>
      <c r="F4580">
        <f t="shared" si="355"/>
        <v>7</v>
      </c>
      <c r="G4580" t="s">
        <v>3778</v>
      </c>
      <c r="H4580" t="s">
        <v>3779</v>
      </c>
      <c r="I4580" t="s">
        <v>3780</v>
      </c>
      <c r="J4580" t="s">
        <v>4396</v>
      </c>
      <c r="K4580" s="46">
        <v>10.7255</v>
      </c>
      <c r="L4580" s="27">
        <v>0</v>
      </c>
      <c r="M4580" s="27">
        <v>635.29999999999995</v>
      </c>
      <c r="N4580" s="27">
        <v>0</v>
      </c>
      <c r="O4580" s="70">
        <f t="shared" si="356"/>
        <v>635.29999999999995</v>
      </c>
      <c r="P4580" s="76">
        <v>0</v>
      </c>
      <c r="Q4580" s="66">
        <f t="shared" si="357"/>
        <v>0</v>
      </c>
      <c r="R4580" s="63">
        <v>0</v>
      </c>
      <c r="S4580" s="27">
        <v>635.29999999999995</v>
      </c>
      <c r="T4580" s="27">
        <v>0</v>
      </c>
      <c r="U4580" s="64">
        <f t="shared" si="358"/>
        <v>0</v>
      </c>
      <c r="V4580" s="65">
        <f t="shared" si="359"/>
        <v>635.29999999999995</v>
      </c>
    </row>
    <row r="4581" spans="1:22" x14ac:dyDescent="0.25">
      <c r="A4581" s="1" t="s">
        <v>3750</v>
      </c>
      <c r="B4581" t="s">
        <v>80</v>
      </c>
      <c r="C4581" t="s">
        <v>3139</v>
      </c>
      <c r="D4581" t="s">
        <v>3140</v>
      </c>
      <c r="E4581" t="s">
        <v>2</v>
      </c>
      <c r="F4581">
        <f t="shared" si="355"/>
        <v>7</v>
      </c>
      <c r="G4581" t="s">
        <v>3787</v>
      </c>
      <c r="H4581" t="s">
        <v>3782</v>
      </c>
      <c r="I4581" t="s">
        <v>3785</v>
      </c>
      <c r="J4581" t="s">
        <v>4396</v>
      </c>
      <c r="K4581" s="46">
        <v>1.7157</v>
      </c>
      <c r="L4581" s="27">
        <v>0</v>
      </c>
      <c r="M4581" s="27">
        <v>101.63</v>
      </c>
      <c r="N4581" s="27">
        <v>0</v>
      </c>
      <c r="O4581" s="70">
        <f t="shared" si="356"/>
        <v>101.63</v>
      </c>
      <c r="P4581" s="76">
        <v>0</v>
      </c>
      <c r="Q4581" s="66">
        <f t="shared" si="357"/>
        <v>0</v>
      </c>
      <c r="R4581" s="63">
        <v>0</v>
      </c>
      <c r="S4581" s="27">
        <v>101.63</v>
      </c>
      <c r="T4581" s="27">
        <v>0</v>
      </c>
      <c r="U4581" s="64">
        <f t="shared" si="358"/>
        <v>0</v>
      </c>
      <c r="V4581" s="65">
        <f t="shared" si="359"/>
        <v>101.63</v>
      </c>
    </row>
    <row r="4582" spans="1:22" x14ac:dyDescent="0.25">
      <c r="A4582" s="1" t="s">
        <v>3750</v>
      </c>
      <c r="B4582" t="s">
        <v>80</v>
      </c>
      <c r="C4582" t="s">
        <v>3139</v>
      </c>
      <c r="D4582" t="s">
        <v>3140</v>
      </c>
      <c r="E4582" t="s">
        <v>2</v>
      </c>
      <c r="F4582">
        <f t="shared" si="355"/>
        <v>7</v>
      </c>
      <c r="G4582" t="s">
        <v>3942</v>
      </c>
      <c r="H4582" t="s">
        <v>3782</v>
      </c>
      <c r="I4582" t="s">
        <v>3783</v>
      </c>
      <c r="J4582" t="s">
        <v>4396</v>
      </c>
      <c r="K4582" s="46">
        <v>0.42870000000000003</v>
      </c>
      <c r="L4582" s="27">
        <v>0</v>
      </c>
      <c r="M4582" s="27">
        <v>25.39</v>
      </c>
      <c r="N4582" s="27">
        <v>0</v>
      </c>
      <c r="O4582" s="70">
        <f t="shared" si="356"/>
        <v>25.39</v>
      </c>
      <c r="P4582" s="76">
        <v>0</v>
      </c>
      <c r="Q4582" s="66">
        <f t="shared" si="357"/>
        <v>0</v>
      </c>
      <c r="R4582" s="63">
        <v>0</v>
      </c>
      <c r="S4582" s="27">
        <v>25.39</v>
      </c>
      <c r="T4582" s="27">
        <v>0</v>
      </c>
      <c r="U4582" s="64">
        <f t="shared" si="358"/>
        <v>0</v>
      </c>
      <c r="V4582" s="65">
        <f t="shared" si="359"/>
        <v>25.39</v>
      </c>
    </row>
    <row r="4583" spans="1:22" x14ac:dyDescent="0.25">
      <c r="A4583" s="1" t="s">
        <v>3750</v>
      </c>
      <c r="B4583" t="s">
        <v>80</v>
      </c>
      <c r="C4583" t="s">
        <v>3141</v>
      </c>
      <c r="D4583" t="s">
        <v>3142</v>
      </c>
      <c r="E4583" t="s">
        <v>2</v>
      </c>
      <c r="F4583">
        <f t="shared" si="355"/>
        <v>7</v>
      </c>
      <c r="G4583" t="s">
        <v>3778</v>
      </c>
      <c r="H4583" t="s">
        <v>3779</v>
      </c>
      <c r="I4583" t="s">
        <v>3780</v>
      </c>
      <c r="J4583" t="s">
        <v>4396</v>
      </c>
      <c r="K4583" s="46">
        <v>10.5189</v>
      </c>
      <c r="L4583" s="27">
        <v>0</v>
      </c>
      <c r="M4583" s="27">
        <v>1003.03</v>
      </c>
      <c r="N4583" s="27">
        <v>0</v>
      </c>
      <c r="O4583" s="70">
        <f t="shared" si="356"/>
        <v>1003.03</v>
      </c>
      <c r="P4583" s="76">
        <v>0</v>
      </c>
      <c r="Q4583" s="66">
        <f t="shared" si="357"/>
        <v>0</v>
      </c>
      <c r="R4583" s="63">
        <v>0</v>
      </c>
      <c r="S4583" s="27">
        <v>1003.03</v>
      </c>
      <c r="T4583" s="27">
        <v>0</v>
      </c>
      <c r="U4583" s="64">
        <f t="shared" si="358"/>
        <v>0</v>
      </c>
      <c r="V4583" s="65">
        <f t="shared" si="359"/>
        <v>1003.03</v>
      </c>
    </row>
    <row r="4584" spans="1:22" x14ac:dyDescent="0.25">
      <c r="A4584" s="1" t="s">
        <v>3750</v>
      </c>
      <c r="B4584" t="s">
        <v>80</v>
      </c>
      <c r="C4584" t="s">
        <v>3141</v>
      </c>
      <c r="D4584" t="s">
        <v>3142</v>
      </c>
      <c r="E4584" t="s">
        <v>2</v>
      </c>
      <c r="F4584">
        <f t="shared" si="355"/>
        <v>7</v>
      </c>
      <c r="G4584" t="s">
        <v>3787</v>
      </c>
      <c r="H4584" t="s">
        <v>3782</v>
      </c>
      <c r="I4584" t="s">
        <v>3785</v>
      </c>
      <c r="J4584" t="s">
        <v>4396</v>
      </c>
      <c r="K4584" s="46">
        <v>2.54</v>
      </c>
      <c r="L4584" s="27">
        <v>0</v>
      </c>
      <c r="M4584" s="27">
        <v>242.2</v>
      </c>
      <c r="N4584" s="27">
        <v>0</v>
      </c>
      <c r="O4584" s="70">
        <f t="shared" si="356"/>
        <v>242.2</v>
      </c>
      <c r="P4584" s="76">
        <v>0</v>
      </c>
      <c r="Q4584" s="66">
        <f t="shared" si="357"/>
        <v>0</v>
      </c>
      <c r="R4584" s="63">
        <v>0</v>
      </c>
      <c r="S4584" s="27">
        <v>242.2</v>
      </c>
      <c r="T4584" s="27">
        <v>0</v>
      </c>
      <c r="U4584" s="64">
        <f t="shared" si="358"/>
        <v>0</v>
      </c>
      <c r="V4584" s="65">
        <f t="shared" si="359"/>
        <v>242.2</v>
      </c>
    </row>
    <row r="4585" spans="1:22" x14ac:dyDescent="0.25">
      <c r="A4585" s="1" t="s">
        <v>3750</v>
      </c>
      <c r="B4585" t="s">
        <v>80</v>
      </c>
      <c r="C4585" t="s">
        <v>3143</v>
      </c>
      <c r="D4585" t="s">
        <v>3144</v>
      </c>
      <c r="E4585" t="s">
        <v>2</v>
      </c>
      <c r="F4585">
        <f t="shared" si="355"/>
        <v>7</v>
      </c>
      <c r="G4585" t="s">
        <v>3778</v>
      </c>
      <c r="H4585" t="s">
        <v>3779</v>
      </c>
      <c r="I4585" t="s">
        <v>3780</v>
      </c>
      <c r="J4585" t="s">
        <v>4396</v>
      </c>
      <c r="K4585" s="46">
        <v>7.7279999999999998</v>
      </c>
      <c r="L4585" s="27">
        <v>139.47999999999999</v>
      </c>
      <c r="M4585" s="27">
        <v>1277.44</v>
      </c>
      <c r="N4585" s="27">
        <v>301.78999999999996</v>
      </c>
      <c r="O4585" s="70">
        <f t="shared" si="356"/>
        <v>1718.71</v>
      </c>
      <c r="P4585" s="76">
        <v>1.4452697683840909</v>
      </c>
      <c r="Q4585" s="66">
        <f t="shared" si="357"/>
        <v>436.17</v>
      </c>
      <c r="R4585" s="63">
        <v>1</v>
      </c>
      <c r="S4585" s="27">
        <v>1718.71</v>
      </c>
      <c r="T4585" s="27">
        <v>0</v>
      </c>
      <c r="U4585" s="64">
        <f t="shared" si="358"/>
        <v>436.17</v>
      </c>
      <c r="V4585" s="65">
        <f t="shared" si="359"/>
        <v>2154.88</v>
      </c>
    </row>
    <row r="4586" spans="1:22" x14ac:dyDescent="0.25">
      <c r="A4586" s="1" t="s">
        <v>3750</v>
      </c>
      <c r="B4586" t="s">
        <v>80</v>
      </c>
      <c r="C4586" t="s">
        <v>3143</v>
      </c>
      <c r="D4586" t="s">
        <v>3144</v>
      </c>
      <c r="E4586" t="s">
        <v>2</v>
      </c>
      <c r="F4586">
        <f t="shared" si="355"/>
        <v>7</v>
      </c>
      <c r="G4586" t="s">
        <v>4266</v>
      </c>
      <c r="H4586" t="s">
        <v>3798</v>
      </c>
      <c r="I4586" t="s">
        <v>3785</v>
      </c>
      <c r="J4586" t="s">
        <v>4396</v>
      </c>
      <c r="K4586" s="46">
        <v>0.99529999999999996</v>
      </c>
      <c r="L4586" s="27">
        <v>0</v>
      </c>
      <c r="M4586" s="27">
        <v>164.52</v>
      </c>
      <c r="N4586" s="27">
        <v>56.83</v>
      </c>
      <c r="O4586" s="70">
        <f t="shared" si="356"/>
        <v>221.35000000000002</v>
      </c>
      <c r="P4586" s="76">
        <v>1.4452697683840909</v>
      </c>
      <c r="Q4586" s="66">
        <f t="shared" si="357"/>
        <v>82.13</v>
      </c>
      <c r="R4586" s="63">
        <v>1</v>
      </c>
      <c r="S4586" s="27">
        <v>221.35000000000002</v>
      </c>
      <c r="T4586" s="27">
        <v>0</v>
      </c>
      <c r="U4586" s="64">
        <f t="shared" si="358"/>
        <v>82.13</v>
      </c>
      <c r="V4586" s="65">
        <f t="shared" si="359"/>
        <v>303.48</v>
      </c>
    </row>
    <row r="4587" spans="1:22" x14ac:dyDescent="0.25">
      <c r="A4587" s="1" t="s">
        <v>3750</v>
      </c>
      <c r="B4587" t="s">
        <v>80</v>
      </c>
      <c r="C4587" t="s">
        <v>3143</v>
      </c>
      <c r="D4587" t="s">
        <v>3144</v>
      </c>
      <c r="E4587" t="s">
        <v>2</v>
      </c>
      <c r="F4587">
        <f t="shared" si="355"/>
        <v>7</v>
      </c>
      <c r="G4587" t="s">
        <v>3787</v>
      </c>
      <c r="H4587" t="s">
        <v>3782</v>
      </c>
      <c r="I4587" t="s">
        <v>3785</v>
      </c>
      <c r="J4587" t="s">
        <v>4396</v>
      </c>
      <c r="K4587" s="46">
        <v>1.5</v>
      </c>
      <c r="L4587" s="27">
        <v>0</v>
      </c>
      <c r="M4587" s="27">
        <v>247.95</v>
      </c>
      <c r="N4587" s="27">
        <v>85.65</v>
      </c>
      <c r="O4587" s="70">
        <f t="shared" si="356"/>
        <v>333.6</v>
      </c>
      <c r="P4587" s="76">
        <v>1.4452697683840909</v>
      </c>
      <c r="Q4587" s="66">
        <f t="shared" si="357"/>
        <v>123.79</v>
      </c>
      <c r="R4587" s="63">
        <v>1</v>
      </c>
      <c r="S4587" s="27">
        <v>333.6</v>
      </c>
      <c r="T4587" s="27">
        <v>0</v>
      </c>
      <c r="U4587" s="64">
        <f t="shared" si="358"/>
        <v>123.79</v>
      </c>
      <c r="V4587" s="65">
        <f t="shared" si="359"/>
        <v>457.39000000000004</v>
      </c>
    </row>
    <row r="4588" spans="1:22" x14ac:dyDescent="0.25">
      <c r="A4588" s="1" t="s">
        <v>3774</v>
      </c>
      <c r="B4588" t="s">
        <v>81</v>
      </c>
      <c r="C4588" t="s">
        <v>164</v>
      </c>
      <c r="D4588" t="s">
        <v>81</v>
      </c>
      <c r="E4588" t="s">
        <v>0</v>
      </c>
      <c r="F4588">
        <f t="shared" si="355"/>
        <v>7</v>
      </c>
      <c r="G4588" t="s">
        <v>3778</v>
      </c>
      <c r="H4588" t="s">
        <v>3779</v>
      </c>
      <c r="I4588" t="s">
        <v>3780</v>
      </c>
      <c r="J4588" t="s">
        <v>4396</v>
      </c>
      <c r="K4588" s="46">
        <v>5.1342999999999996</v>
      </c>
      <c r="L4588" s="27">
        <v>0</v>
      </c>
      <c r="M4588" s="27">
        <v>2232.2399999999998</v>
      </c>
      <c r="N4588" s="27">
        <v>0</v>
      </c>
      <c r="O4588" s="70">
        <f t="shared" si="356"/>
        <v>2232.2399999999998</v>
      </c>
      <c r="P4588" s="76">
        <v>0</v>
      </c>
      <c r="Q4588" s="66">
        <f t="shared" si="357"/>
        <v>0</v>
      </c>
      <c r="R4588" s="63">
        <v>0</v>
      </c>
      <c r="S4588" s="27">
        <v>2232.2399999999998</v>
      </c>
      <c r="T4588" s="27">
        <v>0</v>
      </c>
      <c r="U4588" s="64">
        <f t="shared" si="358"/>
        <v>0</v>
      </c>
      <c r="V4588" s="65">
        <f t="shared" si="359"/>
        <v>2232.2399999999998</v>
      </c>
    </row>
    <row r="4589" spans="1:22" x14ac:dyDescent="0.25">
      <c r="A4589" s="1" t="s">
        <v>3774</v>
      </c>
      <c r="B4589" t="s">
        <v>81</v>
      </c>
      <c r="C4589" t="s">
        <v>164</v>
      </c>
      <c r="D4589" t="s">
        <v>81</v>
      </c>
      <c r="E4589" t="s">
        <v>0</v>
      </c>
      <c r="F4589">
        <f t="shared" si="355"/>
        <v>7</v>
      </c>
      <c r="G4589" t="s">
        <v>3807</v>
      </c>
      <c r="H4589" t="s">
        <v>3782</v>
      </c>
      <c r="I4589" t="s">
        <v>3785</v>
      </c>
      <c r="J4589" t="s">
        <v>4397</v>
      </c>
      <c r="K4589" s="46">
        <v>5.3499999999999999E-2</v>
      </c>
      <c r="L4589" s="27">
        <v>0</v>
      </c>
      <c r="M4589" s="27">
        <v>137.52000000000001</v>
      </c>
      <c r="N4589" s="27">
        <v>58.5</v>
      </c>
      <c r="O4589" s="70">
        <f t="shared" si="356"/>
        <v>196.02</v>
      </c>
      <c r="P4589" s="76">
        <v>1.4452641669215027</v>
      </c>
      <c r="Q4589" s="66">
        <f t="shared" si="357"/>
        <v>84.55</v>
      </c>
      <c r="R4589" s="63">
        <v>1</v>
      </c>
      <c r="S4589" s="27">
        <v>0</v>
      </c>
      <c r="T4589" s="27">
        <v>196.02</v>
      </c>
      <c r="U4589" s="64">
        <f t="shared" si="358"/>
        <v>84.55</v>
      </c>
      <c r="V4589" s="65">
        <f t="shared" si="359"/>
        <v>280.57</v>
      </c>
    </row>
    <row r="4590" spans="1:22" x14ac:dyDescent="0.25">
      <c r="A4590" s="1" t="s">
        <v>3774</v>
      </c>
      <c r="B4590" t="s">
        <v>81</v>
      </c>
      <c r="C4590" t="s">
        <v>164</v>
      </c>
      <c r="D4590" t="s">
        <v>81</v>
      </c>
      <c r="E4590" t="s">
        <v>0</v>
      </c>
      <c r="F4590">
        <f t="shared" si="355"/>
        <v>7</v>
      </c>
      <c r="G4590" t="s">
        <v>3784</v>
      </c>
      <c r="H4590" t="s">
        <v>3782</v>
      </c>
      <c r="I4590" t="s">
        <v>3785</v>
      </c>
      <c r="J4590" t="s">
        <v>4397</v>
      </c>
      <c r="K4590" s="46">
        <v>0.3</v>
      </c>
      <c r="L4590" s="27">
        <v>0</v>
      </c>
      <c r="M4590" s="27">
        <v>771.16</v>
      </c>
      <c r="N4590" s="27">
        <v>328.04</v>
      </c>
      <c r="O4590" s="70">
        <f t="shared" si="356"/>
        <v>1099.2</v>
      </c>
      <c r="P4590" s="76">
        <v>1.4452641669215027</v>
      </c>
      <c r="Q4590" s="66">
        <f t="shared" si="357"/>
        <v>474.1</v>
      </c>
      <c r="R4590" s="63">
        <v>1</v>
      </c>
      <c r="S4590" s="27">
        <v>0</v>
      </c>
      <c r="T4590" s="27">
        <v>1099.2</v>
      </c>
      <c r="U4590" s="64">
        <f t="shared" si="358"/>
        <v>474.1</v>
      </c>
      <c r="V4590" s="65">
        <f t="shared" si="359"/>
        <v>1573.3000000000002</v>
      </c>
    </row>
    <row r="4591" spans="1:22" x14ac:dyDescent="0.25">
      <c r="A4591" s="1" t="s">
        <v>3774</v>
      </c>
      <c r="B4591" t="s">
        <v>81</v>
      </c>
      <c r="C4591" t="s">
        <v>164</v>
      </c>
      <c r="D4591" t="s">
        <v>81</v>
      </c>
      <c r="E4591" t="s">
        <v>0</v>
      </c>
      <c r="F4591">
        <f t="shared" si="355"/>
        <v>7</v>
      </c>
      <c r="G4591" t="s">
        <v>3893</v>
      </c>
      <c r="H4591" t="s">
        <v>3782</v>
      </c>
      <c r="I4591" t="s">
        <v>3785</v>
      </c>
      <c r="J4591" t="s">
        <v>4397</v>
      </c>
      <c r="K4591" s="46">
        <v>1.5</v>
      </c>
      <c r="L4591" s="27">
        <v>0</v>
      </c>
      <c r="M4591" s="27">
        <v>3855.82</v>
      </c>
      <c r="N4591" s="27">
        <v>1640.19</v>
      </c>
      <c r="O4591" s="70">
        <f t="shared" si="356"/>
        <v>5496.01</v>
      </c>
      <c r="P4591" s="76">
        <v>1.4452641669215027</v>
      </c>
      <c r="Q4591" s="66">
        <f t="shared" si="357"/>
        <v>2370.5100000000002</v>
      </c>
      <c r="R4591" s="63">
        <v>1</v>
      </c>
      <c r="S4591" s="27">
        <v>0</v>
      </c>
      <c r="T4591" s="27">
        <v>5496.01</v>
      </c>
      <c r="U4591" s="64">
        <f t="shared" si="358"/>
        <v>2370.5100000000002</v>
      </c>
      <c r="V4591" s="65">
        <f t="shared" si="359"/>
        <v>7866.52</v>
      </c>
    </row>
    <row r="4592" spans="1:22" x14ac:dyDescent="0.25">
      <c r="A4592" s="1" t="s">
        <v>3774</v>
      </c>
      <c r="B4592" t="s">
        <v>81</v>
      </c>
      <c r="C4592" t="s">
        <v>164</v>
      </c>
      <c r="D4592" t="s">
        <v>81</v>
      </c>
      <c r="E4592" t="s">
        <v>0</v>
      </c>
      <c r="F4592">
        <f t="shared" si="355"/>
        <v>7</v>
      </c>
      <c r="G4592" t="s">
        <v>3788</v>
      </c>
      <c r="H4592" t="s">
        <v>3782</v>
      </c>
      <c r="I4592" t="s">
        <v>3785</v>
      </c>
      <c r="J4592" t="s">
        <v>4397</v>
      </c>
      <c r="K4592" s="46">
        <v>0.46970000000000001</v>
      </c>
      <c r="L4592" s="27">
        <v>0</v>
      </c>
      <c r="M4592" s="27">
        <v>1207.3800000000001</v>
      </c>
      <c r="N4592" s="27">
        <v>513.6</v>
      </c>
      <c r="O4592" s="70">
        <f t="shared" si="356"/>
        <v>1720.98</v>
      </c>
      <c r="P4592" s="76">
        <v>1.4452641669215027</v>
      </c>
      <c r="Q4592" s="66">
        <f t="shared" si="357"/>
        <v>742.29</v>
      </c>
      <c r="R4592" s="63">
        <v>1</v>
      </c>
      <c r="S4592" s="27">
        <v>0</v>
      </c>
      <c r="T4592" s="27">
        <v>1720.98</v>
      </c>
      <c r="U4592" s="64">
        <f t="shared" si="358"/>
        <v>742.29</v>
      </c>
      <c r="V4592" s="65">
        <f t="shared" si="359"/>
        <v>2463.27</v>
      </c>
    </row>
    <row r="4593" spans="1:22" x14ac:dyDescent="0.25">
      <c r="A4593" s="1" t="s">
        <v>3774</v>
      </c>
      <c r="B4593" t="s">
        <v>81</v>
      </c>
      <c r="C4593" t="s">
        <v>164</v>
      </c>
      <c r="D4593" t="s">
        <v>81</v>
      </c>
      <c r="E4593" t="s">
        <v>0</v>
      </c>
      <c r="F4593">
        <f t="shared" si="355"/>
        <v>7</v>
      </c>
      <c r="G4593" t="s">
        <v>3800</v>
      </c>
      <c r="H4593" t="s">
        <v>3782</v>
      </c>
      <c r="I4593" t="s">
        <v>3785</v>
      </c>
      <c r="J4593" t="s">
        <v>4397</v>
      </c>
      <c r="K4593" s="46">
        <v>0.58699999999999997</v>
      </c>
      <c r="L4593" s="27">
        <v>0</v>
      </c>
      <c r="M4593" s="27">
        <v>1508.91</v>
      </c>
      <c r="N4593" s="27">
        <v>641.86</v>
      </c>
      <c r="O4593" s="70">
        <f t="shared" si="356"/>
        <v>2150.77</v>
      </c>
      <c r="P4593" s="76">
        <v>1.4452641669215027</v>
      </c>
      <c r="Q4593" s="66">
        <f t="shared" si="357"/>
        <v>927.66</v>
      </c>
      <c r="R4593" s="63">
        <v>1</v>
      </c>
      <c r="S4593" s="27">
        <v>0</v>
      </c>
      <c r="T4593" s="27">
        <v>2150.77</v>
      </c>
      <c r="U4593" s="64">
        <f t="shared" si="358"/>
        <v>927.66</v>
      </c>
      <c r="V4593" s="65">
        <f t="shared" si="359"/>
        <v>3078.43</v>
      </c>
    </row>
    <row r="4594" spans="1:22" x14ac:dyDescent="0.25">
      <c r="A4594" s="1" t="s">
        <v>3774</v>
      </c>
      <c r="B4594" t="s">
        <v>81</v>
      </c>
      <c r="C4594" t="s">
        <v>164</v>
      </c>
      <c r="D4594" t="s">
        <v>81</v>
      </c>
      <c r="E4594" t="s">
        <v>0</v>
      </c>
      <c r="F4594">
        <f t="shared" si="355"/>
        <v>7</v>
      </c>
      <c r="G4594" t="s">
        <v>3791</v>
      </c>
      <c r="H4594" t="s">
        <v>3782</v>
      </c>
      <c r="I4594" t="s">
        <v>3785</v>
      </c>
      <c r="J4594" t="s">
        <v>4397</v>
      </c>
      <c r="K4594" s="46">
        <v>0.2</v>
      </c>
      <c r="L4594" s="27">
        <v>0</v>
      </c>
      <c r="M4594" s="27">
        <v>514.11</v>
      </c>
      <c r="N4594" s="27">
        <v>218.68999999999997</v>
      </c>
      <c r="O4594" s="70">
        <f t="shared" si="356"/>
        <v>732.8</v>
      </c>
      <c r="P4594" s="76">
        <v>1.4452641669215027</v>
      </c>
      <c r="Q4594" s="66">
        <f t="shared" si="357"/>
        <v>316.06</v>
      </c>
      <c r="R4594" s="63">
        <v>1</v>
      </c>
      <c r="S4594" s="27">
        <v>0</v>
      </c>
      <c r="T4594" s="27">
        <v>732.8</v>
      </c>
      <c r="U4594" s="64">
        <f t="shared" si="358"/>
        <v>316.06</v>
      </c>
      <c r="V4594" s="65">
        <f t="shared" si="359"/>
        <v>1048.8599999999999</v>
      </c>
    </row>
    <row r="4595" spans="1:22" x14ac:dyDescent="0.25">
      <c r="A4595" s="1" t="s">
        <v>3774</v>
      </c>
      <c r="B4595" t="s">
        <v>81</v>
      </c>
      <c r="C4595" t="s">
        <v>2171</v>
      </c>
      <c r="D4595" t="s">
        <v>2172</v>
      </c>
      <c r="E4595" t="s">
        <v>3</v>
      </c>
      <c r="F4595">
        <f t="shared" si="355"/>
        <v>7</v>
      </c>
      <c r="G4595" t="s">
        <v>3778</v>
      </c>
      <c r="H4595" t="s">
        <v>3779</v>
      </c>
      <c r="I4595" t="s">
        <v>3780</v>
      </c>
      <c r="J4595" t="s">
        <v>4397</v>
      </c>
      <c r="K4595" s="46">
        <v>0.8831</v>
      </c>
      <c r="L4595" s="27">
        <v>3.39</v>
      </c>
      <c r="M4595" s="27">
        <v>60.58</v>
      </c>
      <c r="N4595" s="27">
        <v>39.18</v>
      </c>
      <c r="O4595" s="70">
        <f t="shared" si="356"/>
        <v>103.15</v>
      </c>
      <c r="P4595" s="76">
        <v>1.4452435138825672</v>
      </c>
      <c r="Q4595" s="66">
        <f t="shared" si="357"/>
        <v>56.62</v>
      </c>
      <c r="R4595" s="63">
        <v>1</v>
      </c>
      <c r="S4595" s="27">
        <v>0</v>
      </c>
      <c r="T4595" s="27">
        <v>103.15</v>
      </c>
      <c r="U4595" s="64">
        <f t="shared" si="358"/>
        <v>56.62</v>
      </c>
      <c r="V4595" s="65">
        <f t="shared" si="359"/>
        <v>159.77000000000001</v>
      </c>
    </row>
    <row r="4596" spans="1:22" x14ac:dyDescent="0.25">
      <c r="A4596" s="1" t="s">
        <v>3774</v>
      </c>
      <c r="B4596" t="s">
        <v>81</v>
      </c>
      <c r="C4596" t="s">
        <v>2171</v>
      </c>
      <c r="D4596" t="s">
        <v>2172</v>
      </c>
      <c r="E4596" t="s">
        <v>3</v>
      </c>
      <c r="F4596">
        <f t="shared" si="355"/>
        <v>7</v>
      </c>
      <c r="G4596" t="s">
        <v>3900</v>
      </c>
      <c r="H4596" t="s">
        <v>3779</v>
      </c>
      <c r="I4596" t="s">
        <v>3780</v>
      </c>
      <c r="J4596" t="s">
        <v>4397</v>
      </c>
      <c r="K4596" s="46">
        <v>0.50939999999999996</v>
      </c>
      <c r="L4596" s="27">
        <v>1.96</v>
      </c>
      <c r="M4596" s="27">
        <v>34.94</v>
      </c>
      <c r="N4596" s="27">
        <v>22.59</v>
      </c>
      <c r="O4596" s="70">
        <f t="shared" si="356"/>
        <v>59.489999999999995</v>
      </c>
      <c r="P4596" s="76">
        <v>1.4452435138825672</v>
      </c>
      <c r="Q4596" s="66">
        <f t="shared" si="357"/>
        <v>32.65</v>
      </c>
      <c r="R4596" s="63">
        <v>1</v>
      </c>
      <c r="S4596" s="27">
        <v>0</v>
      </c>
      <c r="T4596" s="27">
        <v>59.489999999999995</v>
      </c>
      <c r="U4596" s="64">
        <f t="shared" si="358"/>
        <v>32.65</v>
      </c>
      <c r="V4596" s="65">
        <f t="shared" si="359"/>
        <v>92.139999999999986</v>
      </c>
    </row>
    <row r="4597" spans="1:22" x14ac:dyDescent="0.25">
      <c r="A4597" s="1" t="s">
        <v>3774</v>
      </c>
      <c r="B4597" t="s">
        <v>81</v>
      </c>
      <c r="C4597" t="s">
        <v>2171</v>
      </c>
      <c r="D4597" t="s">
        <v>2172</v>
      </c>
      <c r="E4597" t="s">
        <v>3</v>
      </c>
      <c r="F4597">
        <f t="shared" si="355"/>
        <v>7</v>
      </c>
      <c r="G4597" t="s">
        <v>3973</v>
      </c>
      <c r="H4597" t="s">
        <v>3798</v>
      </c>
      <c r="I4597" t="s">
        <v>3783</v>
      </c>
      <c r="J4597" t="s">
        <v>4397</v>
      </c>
      <c r="K4597" s="46">
        <v>0.99760000000000004</v>
      </c>
      <c r="L4597" s="27">
        <v>48.08</v>
      </c>
      <c r="M4597" s="27">
        <v>68.430000000000007</v>
      </c>
      <c r="N4597" s="27">
        <v>0</v>
      </c>
      <c r="O4597" s="70">
        <f t="shared" si="356"/>
        <v>116.51</v>
      </c>
      <c r="P4597" s="76">
        <v>0</v>
      </c>
      <c r="Q4597" s="66">
        <f t="shared" si="357"/>
        <v>0</v>
      </c>
      <c r="R4597" s="63">
        <v>1</v>
      </c>
      <c r="S4597" s="27">
        <v>0</v>
      </c>
      <c r="T4597" s="27">
        <v>116.51</v>
      </c>
      <c r="U4597" s="64">
        <f t="shared" si="358"/>
        <v>0</v>
      </c>
      <c r="V4597" s="65">
        <f t="shared" si="359"/>
        <v>116.51</v>
      </c>
    </row>
    <row r="4598" spans="1:22" x14ac:dyDescent="0.25">
      <c r="A4598" s="1" t="s">
        <v>3774</v>
      </c>
      <c r="B4598" t="s">
        <v>81</v>
      </c>
      <c r="C4598" t="s">
        <v>2171</v>
      </c>
      <c r="D4598" t="s">
        <v>2172</v>
      </c>
      <c r="E4598" t="s">
        <v>3</v>
      </c>
      <c r="F4598">
        <f t="shared" si="355"/>
        <v>7</v>
      </c>
      <c r="G4598" t="s">
        <v>3787</v>
      </c>
      <c r="H4598" t="s">
        <v>3782</v>
      </c>
      <c r="I4598" t="s">
        <v>3785</v>
      </c>
      <c r="J4598" t="s">
        <v>4397</v>
      </c>
      <c r="K4598" s="46">
        <v>0.99760000000000004</v>
      </c>
      <c r="L4598" s="27">
        <v>0</v>
      </c>
      <c r="M4598" s="27">
        <v>68.430000000000007</v>
      </c>
      <c r="N4598" s="27">
        <v>48.08</v>
      </c>
      <c r="O4598" s="70">
        <f t="shared" si="356"/>
        <v>116.51</v>
      </c>
      <c r="P4598" s="76">
        <v>1.4452435138825672</v>
      </c>
      <c r="Q4598" s="66">
        <f t="shared" si="357"/>
        <v>69.489999999999995</v>
      </c>
      <c r="R4598" s="63">
        <v>1</v>
      </c>
      <c r="S4598" s="27">
        <v>0</v>
      </c>
      <c r="T4598" s="27">
        <v>116.50999999999999</v>
      </c>
      <c r="U4598" s="64">
        <f t="shared" si="358"/>
        <v>69.489999999999995</v>
      </c>
      <c r="V4598" s="65">
        <f t="shared" si="359"/>
        <v>186</v>
      </c>
    </row>
    <row r="4599" spans="1:22" x14ac:dyDescent="0.25">
      <c r="A4599" s="1" t="s">
        <v>3774</v>
      </c>
      <c r="B4599" t="s">
        <v>81</v>
      </c>
      <c r="C4599" t="s">
        <v>2173</v>
      </c>
      <c r="D4599" t="s">
        <v>2174</v>
      </c>
      <c r="E4599" t="s">
        <v>3</v>
      </c>
      <c r="F4599">
        <f t="shared" si="355"/>
        <v>7</v>
      </c>
      <c r="G4599" t="s">
        <v>3778</v>
      </c>
      <c r="H4599" t="s">
        <v>3779</v>
      </c>
      <c r="I4599" t="s">
        <v>3780</v>
      </c>
      <c r="J4599" t="s">
        <v>4397</v>
      </c>
      <c r="K4599" s="46">
        <v>1.0399</v>
      </c>
      <c r="L4599" s="27">
        <v>0</v>
      </c>
      <c r="M4599" s="27">
        <v>109.7</v>
      </c>
      <c r="N4599" s="27">
        <v>0</v>
      </c>
      <c r="O4599" s="70">
        <f t="shared" si="356"/>
        <v>109.7</v>
      </c>
      <c r="P4599" s="76">
        <v>0</v>
      </c>
      <c r="Q4599" s="66">
        <f t="shared" si="357"/>
        <v>0</v>
      </c>
      <c r="R4599" s="63">
        <v>0</v>
      </c>
      <c r="S4599" s="27">
        <v>0</v>
      </c>
      <c r="T4599" s="27">
        <v>109.7</v>
      </c>
      <c r="U4599" s="64">
        <f t="shared" si="358"/>
        <v>0</v>
      </c>
      <c r="V4599" s="65">
        <f t="shared" si="359"/>
        <v>109.7</v>
      </c>
    </row>
    <row r="4600" spans="1:22" x14ac:dyDescent="0.25">
      <c r="A4600" s="1" t="s">
        <v>3774</v>
      </c>
      <c r="B4600" t="s">
        <v>81</v>
      </c>
      <c r="C4600" t="s">
        <v>2173</v>
      </c>
      <c r="D4600" t="s">
        <v>2174</v>
      </c>
      <c r="E4600" t="s">
        <v>3</v>
      </c>
      <c r="F4600">
        <f t="shared" si="355"/>
        <v>7</v>
      </c>
      <c r="G4600" t="s">
        <v>3906</v>
      </c>
      <c r="H4600" t="s">
        <v>3779</v>
      </c>
      <c r="I4600" t="s">
        <v>3780</v>
      </c>
      <c r="J4600" t="s">
        <v>4397</v>
      </c>
      <c r="K4600" s="46">
        <v>0.34189999999999998</v>
      </c>
      <c r="L4600" s="27">
        <v>0</v>
      </c>
      <c r="M4600" s="27">
        <v>36.07</v>
      </c>
      <c r="N4600" s="27">
        <v>0</v>
      </c>
      <c r="O4600" s="70">
        <f t="shared" si="356"/>
        <v>36.07</v>
      </c>
      <c r="P4600" s="76">
        <v>0</v>
      </c>
      <c r="Q4600" s="66">
        <f t="shared" si="357"/>
        <v>0</v>
      </c>
      <c r="R4600" s="63">
        <v>0</v>
      </c>
      <c r="S4600" s="27">
        <v>0</v>
      </c>
      <c r="T4600" s="27">
        <v>36.07</v>
      </c>
      <c r="U4600" s="64">
        <f t="shared" si="358"/>
        <v>0</v>
      </c>
      <c r="V4600" s="65">
        <f t="shared" si="359"/>
        <v>36.07</v>
      </c>
    </row>
    <row r="4601" spans="1:22" x14ac:dyDescent="0.25">
      <c r="A4601" s="1" t="s">
        <v>3774</v>
      </c>
      <c r="B4601" t="s">
        <v>81</v>
      </c>
      <c r="C4601" t="s">
        <v>2173</v>
      </c>
      <c r="D4601" t="s">
        <v>2174</v>
      </c>
      <c r="E4601" t="s">
        <v>3</v>
      </c>
      <c r="F4601">
        <f t="shared" si="355"/>
        <v>7</v>
      </c>
      <c r="G4601" t="s">
        <v>3988</v>
      </c>
      <c r="H4601" t="s">
        <v>3779</v>
      </c>
      <c r="I4601" t="s">
        <v>3780</v>
      </c>
      <c r="J4601" t="s">
        <v>4397</v>
      </c>
      <c r="K4601" s="46">
        <v>3.9483000000000001</v>
      </c>
      <c r="L4601" s="27">
        <v>0</v>
      </c>
      <c r="M4601" s="27">
        <v>416.5</v>
      </c>
      <c r="N4601" s="27">
        <v>0</v>
      </c>
      <c r="O4601" s="70">
        <f t="shared" si="356"/>
        <v>416.5</v>
      </c>
      <c r="P4601" s="76">
        <v>0</v>
      </c>
      <c r="Q4601" s="66">
        <f t="shared" si="357"/>
        <v>0</v>
      </c>
      <c r="R4601" s="63">
        <v>0</v>
      </c>
      <c r="S4601" s="27">
        <v>0</v>
      </c>
      <c r="T4601" s="27">
        <v>416.5</v>
      </c>
      <c r="U4601" s="64">
        <f t="shared" si="358"/>
        <v>0</v>
      </c>
      <c r="V4601" s="65">
        <f t="shared" si="359"/>
        <v>416.5</v>
      </c>
    </row>
    <row r="4602" spans="1:22" x14ac:dyDescent="0.25">
      <c r="A4602" s="1" t="s">
        <v>3774</v>
      </c>
      <c r="B4602" t="s">
        <v>81</v>
      </c>
      <c r="C4602" t="s">
        <v>2175</v>
      </c>
      <c r="D4602" t="s">
        <v>2176</v>
      </c>
      <c r="E4602" t="s">
        <v>3</v>
      </c>
      <c r="F4602">
        <f t="shared" si="355"/>
        <v>7</v>
      </c>
      <c r="G4602" t="s">
        <v>3778</v>
      </c>
      <c r="H4602" t="s">
        <v>3779</v>
      </c>
      <c r="I4602" t="s">
        <v>3780</v>
      </c>
      <c r="J4602" t="s">
        <v>4397</v>
      </c>
      <c r="K4602" s="46">
        <v>0.79490000000000005</v>
      </c>
      <c r="L4602" s="27">
        <v>0</v>
      </c>
      <c r="M4602" s="27">
        <v>45.6</v>
      </c>
      <c r="N4602" s="27">
        <v>0</v>
      </c>
      <c r="O4602" s="70">
        <f t="shared" si="356"/>
        <v>45.6</v>
      </c>
      <c r="P4602" s="76">
        <v>0</v>
      </c>
      <c r="Q4602" s="66">
        <f t="shared" si="357"/>
        <v>0</v>
      </c>
      <c r="R4602" s="63">
        <v>0</v>
      </c>
      <c r="S4602" s="27">
        <v>0</v>
      </c>
      <c r="T4602" s="27">
        <v>45.6</v>
      </c>
      <c r="U4602" s="64">
        <f t="shared" si="358"/>
        <v>0</v>
      </c>
      <c r="V4602" s="65">
        <f t="shared" si="359"/>
        <v>45.6</v>
      </c>
    </row>
    <row r="4603" spans="1:22" x14ac:dyDescent="0.25">
      <c r="A4603" s="1" t="s">
        <v>3774</v>
      </c>
      <c r="B4603" t="s">
        <v>81</v>
      </c>
      <c r="C4603" t="s">
        <v>2175</v>
      </c>
      <c r="D4603" t="s">
        <v>2176</v>
      </c>
      <c r="E4603" t="s">
        <v>3</v>
      </c>
      <c r="F4603">
        <f t="shared" si="355"/>
        <v>7</v>
      </c>
      <c r="G4603" t="s">
        <v>3900</v>
      </c>
      <c r="H4603" t="s">
        <v>3779</v>
      </c>
      <c r="I4603" t="s">
        <v>3780</v>
      </c>
      <c r="J4603" t="s">
        <v>4397</v>
      </c>
      <c r="K4603" s="46">
        <v>0.99360000000000004</v>
      </c>
      <c r="L4603" s="27">
        <v>0</v>
      </c>
      <c r="M4603" s="27">
        <v>57</v>
      </c>
      <c r="N4603" s="27">
        <v>0</v>
      </c>
      <c r="O4603" s="70">
        <f t="shared" si="356"/>
        <v>57</v>
      </c>
      <c r="P4603" s="76">
        <v>0</v>
      </c>
      <c r="Q4603" s="66">
        <f t="shared" si="357"/>
        <v>0</v>
      </c>
      <c r="R4603" s="63">
        <v>0</v>
      </c>
      <c r="S4603" s="27">
        <v>0</v>
      </c>
      <c r="T4603" s="27">
        <v>57</v>
      </c>
      <c r="U4603" s="64">
        <f t="shared" si="358"/>
        <v>0</v>
      </c>
      <c r="V4603" s="65">
        <f t="shared" si="359"/>
        <v>57</v>
      </c>
    </row>
    <row r="4604" spans="1:22" x14ac:dyDescent="0.25">
      <c r="A4604" s="1" t="s">
        <v>3774</v>
      </c>
      <c r="B4604" t="s">
        <v>81</v>
      </c>
      <c r="C4604" t="s">
        <v>2175</v>
      </c>
      <c r="D4604" t="s">
        <v>2176</v>
      </c>
      <c r="E4604" t="s">
        <v>3</v>
      </c>
      <c r="F4604">
        <f t="shared" si="355"/>
        <v>7</v>
      </c>
      <c r="G4604" t="s">
        <v>3999</v>
      </c>
      <c r="H4604" t="s">
        <v>3798</v>
      </c>
      <c r="I4604" t="s">
        <v>3785</v>
      </c>
      <c r="J4604" t="s">
        <v>4397</v>
      </c>
      <c r="K4604" s="46">
        <v>1.25</v>
      </c>
      <c r="L4604" s="27">
        <v>0</v>
      </c>
      <c r="M4604" s="27">
        <v>71.7</v>
      </c>
      <c r="N4604" s="27">
        <v>0</v>
      </c>
      <c r="O4604" s="70">
        <f t="shared" si="356"/>
        <v>71.7</v>
      </c>
      <c r="P4604" s="76">
        <v>0</v>
      </c>
      <c r="Q4604" s="66">
        <f t="shared" si="357"/>
        <v>0</v>
      </c>
      <c r="R4604" s="63">
        <v>0</v>
      </c>
      <c r="S4604" s="27">
        <v>0</v>
      </c>
      <c r="T4604" s="27">
        <v>71.7</v>
      </c>
      <c r="U4604" s="64">
        <f t="shared" si="358"/>
        <v>0</v>
      </c>
      <c r="V4604" s="65">
        <f t="shared" si="359"/>
        <v>71.7</v>
      </c>
    </row>
    <row r="4605" spans="1:22" x14ac:dyDescent="0.25">
      <c r="A4605" s="1" t="s">
        <v>3774</v>
      </c>
      <c r="B4605" t="s">
        <v>81</v>
      </c>
      <c r="C4605" t="s">
        <v>2177</v>
      </c>
      <c r="D4605" t="s">
        <v>2178</v>
      </c>
      <c r="E4605" t="s">
        <v>3</v>
      </c>
      <c r="F4605">
        <f t="shared" si="355"/>
        <v>7</v>
      </c>
      <c r="G4605" t="s">
        <v>3778</v>
      </c>
      <c r="H4605" t="s">
        <v>3779</v>
      </c>
      <c r="I4605" t="s">
        <v>3780</v>
      </c>
      <c r="J4605" t="s">
        <v>4397</v>
      </c>
      <c r="K4605" s="46">
        <v>1.0269999999999999</v>
      </c>
      <c r="L4605" s="27">
        <v>0</v>
      </c>
      <c r="M4605" s="27">
        <v>232.14</v>
      </c>
      <c r="N4605" s="27">
        <v>0</v>
      </c>
      <c r="O4605" s="70">
        <f t="shared" si="356"/>
        <v>232.14</v>
      </c>
      <c r="P4605" s="76">
        <v>0</v>
      </c>
      <c r="Q4605" s="66">
        <f t="shared" si="357"/>
        <v>0</v>
      </c>
      <c r="R4605" s="63">
        <v>0</v>
      </c>
      <c r="S4605" s="27">
        <v>0</v>
      </c>
      <c r="T4605" s="27">
        <v>232.14</v>
      </c>
      <c r="U4605" s="64">
        <f t="shared" si="358"/>
        <v>0</v>
      </c>
      <c r="V4605" s="65">
        <f t="shared" si="359"/>
        <v>232.14</v>
      </c>
    </row>
    <row r="4606" spans="1:22" x14ac:dyDescent="0.25">
      <c r="A4606" s="1" t="s">
        <v>3774</v>
      </c>
      <c r="B4606" t="s">
        <v>81</v>
      </c>
      <c r="C4606" t="s">
        <v>2179</v>
      </c>
      <c r="D4606" t="s">
        <v>2180</v>
      </c>
      <c r="E4606" t="s">
        <v>3</v>
      </c>
      <c r="F4606">
        <f t="shared" si="355"/>
        <v>7</v>
      </c>
      <c r="G4606" t="s">
        <v>3778</v>
      </c>
      <c r="H4606" t="s">
        <v>3779</v>
      </c>
      <c r="I4606" t="s">
        <v>3780</v>
      </c>
      <c r="J4606" t="s">
        <v>4397</v>
      </c>
      <c r="K4606" s="46">
        <v>1.0632999999999999</v>
      </c>
      <c r="L4606" s="27">
        <v>62.06</v>
      </c>
      <c r="M4606" s="27">
        <v>838.34</v>
      </c>
      <c r="N4606" s="27">
        <v>2137.46</v>
      </c>
      <c r="O4606" s="70">
        <f t="shared" si="356"/>
        <v>3037.86</v>
      </c>
      <c r="P4606" s="76">
        <v>1.4452621335603941</v>
      </c>
      <c r="Q4606" s="66">
        <f t="shared" si="357"/>
        <v>3089.19</v>
      </c>
      <c r="R4606" s="63">
        <v>1</v>
      </c>
      <c r="S4606" s="27">
        <v>0</v>
      </c>
      <c r="T4606" s="27">
        <v>838.34</v>
      </c>
      <c r="U4606" s="64">
        <f t="shared" si="358"/>
        <v>5288.71</v>
      </c>
      <c r="V4606" s="65">
        <f t="shared" si="359"/>
        <v>6127.05</v>
      </c>
    </row>
    <row r="4607" spans="1:22" x14ac:dyDescent="0.25">
      <c r="A4607" s="1" t="s">
        <v>3774</v>
      </c>
      <c r="B4607" t="s">
        <v>81</v>
      </c>
      <c r="C4607" t="s">
        <v>2181</v>
      </c>
      <c r="D4607" t="s">
        <v>2182</v>
      </c>
      <c r="E4607" t="s">
        <v>3</v>
      </c>
      <c r="F4607">
        <f t="shared" si="355"/>
        <v>7</v>
      </c>
      <c r="G4607" t="s">
        <v>3778</v>
      </c>
      <c r="H4607" t="s">
        <v>3779</v>
      </c>
      <c r="I4607" t="s">
        <v>3780</v>
      </c>
      <c r="J4607" t="s">
        <v>4397</v>
      </c>
      <c r="K4607" s="46">
        <v>0.93959999999999999</v>
      </c>
      <c r="L4607" s="27">
        <v>3.42</v>
      </c>
      <c r="M4607" s="27">
        <v>2.17</v>
      </c>
      <c r="N4607" s="27">
        <v>82.06</v>
      </c>
      <c r="O4607" s="70">
        <f t="shared" si="356"/>
        <v>87.65</v>
      </c>
      <c r="P4607" s="76">
        <v>1.4452839385815257</v>
      </c>
      <c r="Q4607" s="66">
        <f t="shared" si="357"/>
        <v>118.6</v>
      </c>
      <c r="R4607" s="63">
        <v>1</v>
      </c>
      <c r="S4607" s="27">
        <v>0</v>
      </c>
      <c r="T4607" s="27">
        <v>87.65</v>
      </c>
      <c r="U4607" s="64">
        <f t="shared" si="358"/>
        <v>118.6</v>
      </c>
      <c r="V4607" s="65">
        <f t="shared" si="359"/>
        <v>206.25</v>
      </c>
    </row>
    <row r="4608" spans="1:22" x14ac:dyDescent="0.25">
      <c r="A4608" s="1" t="s">
        <v>3774</v>
      </c>
      <c r="B4608" t="s">
        <v>81</v>
      </c>
      <c r="C4608" t="s">
        <v>2183</v>
      </c>
      <c r="D4608" t="s">
        <v>2184</v>
      </c>
      <c r="E4608" t="s">
        <v>3</v>
      </c>
      <c r="F4608">
        <f t="shared" si="355"/>
        <v>7</v>
      </c>
      <c r="G4608" t="s">
        <v>3778</v>
      </c>
      <c r="H4608" t="s">
        <v>3779</v>
      </c>
      <c r="I4608" t="s">
        <v>3780</v>
      </c>
      <c r="J4608" t="s">
        <v>4397</v>
      </c>
      <c r="K4608" s="46">
        <v>0.72829999999999995</v>
      </c>
      <c r="L4608" s="27">
        <v>0</v>
      </c>
      <c r="M4608" s="27">
        <v>55.03</v>
      </c>
      <c r="N4608" s="27">
        <v>0</v>
      </c>
      <c r="O4608" s="70">
        <f t="shared" si="356"/>
        <v>55.03</v>
      </c>
      <c r="P4608" s="76">
        <v>0</v>
      </c>
      <c r="Q4608" s="66">
        <f t="shared" si="357"/>
        <v>0</v>
      </c>
      <c r="R4608" s="63">
        <v>0</v>
      </c>
      <c r="S4608" s="27">
        <v>0</v>
      </c>
      <c r="T4608" s="27">
        <v>55.03</v>
      </c>
      <c r="U4608" s="64">
        <f t="shared" si="358"/>
        <v>0</v>
      </c>
      <c r="V4608" s="65">
        <f t="shared" si="359"/>
        <v>55.03</v>
      </c>
    </row>
    <row r="4609" spans="1:22" x14ac:dyDescent="0.25">
      <c r="A4609" s="1" t="s">
        <v>3774</v>
      </c>
      <c r="B4609" t="s">
        <v>81</v>
      </c>
      <c r="C4609" t="s">
        <v>2183</v>
      </c>
      <c r="D4609" t="s">
        <v>2184</v>
      </c>
      <c r="E4609" t="s">
        <v>3</v>
      </c>
      <c r="F4609">
        <f t="shared" si="355"/>
        <v>7</v>
      </c>
      <c r="G4609" t="s">
        <v>3902</v>
      </c>
      <c r="H4609" t="s">
        <v>3782</v>
      </c>
      <c r="I4609" t="s">
        <v>3783</v>
      </c>
      <c r="J4609" t="s">
        <v>4397</v>
      </c>
      <c r="K4609" s="46">
        <v>0.86919999999999997</v>
      </c>
      <c r="L4609" s="27">
        <v>0</v>
      </c>
      <c r="M4609" s="27">
        <v>65.680000000000007</v>
      </c>
      <c r="N4609" s="27">
        <v>0</v>
      </c>
      <c r="O4609" s="70">
        <f t="shared" si="356"/>
        <v>65.680000000000007</v>
      </c>
      <c r="P4609" s="76">
        <v>0</v>
      </c>
      <c r="Q4609" s="66">
        <f t="shared" si="357"/>
        <v>0</v>
      </c>
      <c r="R4609" s="63">
        <v>0</v>
      </c>
      <c r="S4609" s="27">
        <v>0</v>
      </c>
      <c r="T4609" s="27">
        <v>65.680000000000007</v>
      </c>
      <c r="U4609" s="64">
        <f t="shared" si="358"/>
        <v>0</v>
      </c>
      <c r="V4609" s="65">
        <f t="shared" si="359"/>
        <v>65.680000000000007</v>
      </c>
    </row>
    <row r="4610" spans="1:22" x14ac:dyDescent="0.25">
      <c r="A4610" s="1" t="s">
        <v>3774</v>
      </c>
      <c r="B4610" t="s">
        <v>81</v>
      </c>
      <c r="C4610" t="s">
        <v>2703</v>
      </c>
      <c r="D4610" t="s">
        <v>2178</v>
      </c>
      <c r="E4610" t="s">
        <v>1</v>
      </c>
      <c r="F4610">
        <f t="shared" ref="F4610:F4673" si="360">LEN(C4610)</f>
        <v>7</v>
      </c>
      <c r="G4610" t="s">
        <v>3778</v>
      </c>
      <c r="H4610" t="s">
        <v>3779</v>
      </c>
      <c r="I4610" t="s">
        <v>3780</v>
      </c>
      <c r="J4610" t="s">
        <v>4396</v>
      </c>
      <c r="K4610" s="46">
        <v>18.6633</v>
      </c>
      <c r="L4610" s="27">
        <v>8894.619999999999</v>
      </c>
      <c r="M4610" s="27">
        <v>21721.23</v>
      </c>
      <c r="N4610" s="27">
        <v>13369.569999999991</v>
      </c>
      <c r="O4610" s="70">
        <f t="shared" ref="O4610:O4673" si="361">SUM(L4610:N4610)</f>
        <v>43985.419999999991</v>
      </c>
      <c r="P4610" s="76">
        <v>1.4452626372339026</v>
      </c>
      <c r="Q4610" s="66">
        <f t="shared" ref="Q4610:Q4673" si="362">ROUND(P4610*N4610,2)</f>
        <v>19322.54</v>
      </c>
      <c r="R4610" s="63">
        <v>1</v>
      </c>
      <c r="S4610" s="27">
        <v>43985.419999999991</v>
      </c>
      <c r="T4610" s="27">
        <v>0</v>
      </c>
      <c r="U4610" s="64">
        <f t="shared" ref="U4610:U4673" si="363">ROUND(SUM(L4610,M4610,N4610,Q4610,-S4610,-T4610), 2)</f>
        <v>19322.54</v>
      </c>
      <c r="V4610" s="65">
        <f t="shared" ref="V4610:V4673" si="364">SUM(S4610,T4610,U4610)</f>
        <v>63307.959999999992</v>
      </c>
    </row>
    <row r="4611" spans="1:22" x14ac:dyDescent="0.25">
      <c r="A4611" s="1" t="s">
        <v>3774</v>
      </c>
      <c r="B4611" t="s">
        <v>81</v>
      </c>
      <c r="C4611" t="s">
        <v>2703</v>
      </c>
      <c r="D4611" t="s">
        <v>2178</v>
      </c>
      <c r="E4611" t="s">
        <v>1</v>
      </c>
      <c r="F4611">
        <f t="shared" si="360"/>
        <v>7</v>
      </c>
      <c r="G4611" t="s">
        <v>4212</v>
      </c>
      <c r="H4611" t="s">
        <v>3798</v>
      </c>
      <c r="I4611" t="s">
        <v>3785</v>
      </c>
      <c r="J4611" t="s">
        <v>4396</v>
      </c>
      <c r="K4611" s="46">
        <v>3</v>
      </c>
      <c r="L4611" s="27">
        <v>0</v>
      </c>
      <c r="M4611" s="27">
        <v>3491.54</v>
      </c>
      <c r="N4611" s="27">
        <v>14287.59</v>
      </c>
      <c r="O4611" s="70">
        <f t="shared" si="361"/>
        <v>17779.13</v>
      </c>
      <c r="P4611" s="76">
        <v>1.4452626372339026</v>
      </c>
      <c r="Q4611" s="66">
        <f t="shared" si="362"/>
        <v>20649.32</v>
      </c>
      <c r="R4611" s="63">
        <v>1</v>
      </c>
      <c r="S4611" s="27">
        <v>17779.13</v>
      </c>
      <c r="T4611" s="27">
        <v>0</v>
      </c>
      <c r="U4611" s="64">
        <f t="shared" si="363"/>
        <v>20649.32</v>
      </c>
      <c r="V4611" s="65">
        <f t="shared" si="364"/>
        <v>38428.449999999997</v>
      </c>
    </row>
    <row r="4612" spans="1:22" x14ac:dyDescent="0.25">
      <c r="A4612" s="1" t="s">
        <v>3751</v>
      </c>
      <c r="B4612" t="s">
        <v>82</v>
      </c>
      <c r="C4612" t="s">
        <v>165</v>
      </c>
      <c r="D4612" t="s">
        <v>82</v>
      </c>
      <c r="E4612" t="s">
        <v>0</v>
      </c>
      <c r="F4612">
        <f t="shared" si="360"/>
        <v>7</v>
      </c>
      <c r="G4612" t="s">
        <v>3778</v>
      </c>
      <c r="H4612" t="s">
        <v>3779</v>
      </c>
      <c r="I4612" t="s">
        <v>3780</v>
      </c>
      <c r="J4612" t="s">
        <v>4396</v>
      </c>
      <c r="K4612" s="46">
        <v>5.2207999999999997</v>
      </c>
      <c r="L4612" s="27">
        <v>24536.22</v>
      </c>
      <c r="M4612" s="27">
        <v>51159.23</v>
      </c>
      <c r="N4612" s="27">
        <v>34228.259999999995</v>
      </c>
      <c r="O4612" s="70">
        <f t="shared" si="361"/>
        <v>109923.71</v>
      </c>
      <c r="P4612" s="76">
        <v>1.4452627740936874</v>
      </c>
      <c r="Q4612" s="66">
        <f t="shared" si="362"/>
        <v>49468.83</v>
      </c>
      <c r="R4612" s="63">
        <v>1</v>
      </c>
      <c r="S4612" s="27">
        <v>109923.71</v>
      </c>
      <c r="T4612" s="27">
        <v>0</v>
      </c>
      <c r="U4612" s="64">
        <f t="shared" si="363"/>
        <v>49468.83</v>
      </c>
      <c r="V4612" s="65">
        <f t="shared" si="364"/>
        <v>159392.54</v>
      </c>
    </row>
    <row r="4613" spans="1:22" x14ac:dyDescent="0.25">
      <c r="A4613" s="1" t="s">
        <v>3751</v>
      </c>
      <c r="B4613" t="s">
        <v>82</v>
      </c>
      <c r="C4613" t="s">
        <v>165</v>
      </c>
      <c r="D4613" t="s">
        <v>82</v>
      </c>
      <c r="E4613" t="s">
        <v>0</v>
      </c>
      <c r="F4613">
        <f t="shared" si="360"/>
        <v>7</v>
      </c>
      <c r="G4613" t="s">
        <v>3826</v>
      </c>
      <c r="H4613" t="s">
        <v>3782</v>
      </c>
      <c r="I4613" t="s">
        <v>3785</v>
      </c>
      <c r="J4613" t="s">
        <v>4397</v>
      </c>
      <c r="K4613" s="46">
        <v>1.8796999999999999</v>
      </c>
      <c r="L4613" s="27">
        <v>0</v>
      </c>
      <c r="M4613" s="27">
        <v>18419.400000000001</v>
      </c>
      <c r="N4613" s="27">
        <v>20243.170000000002</v>
      </c>
      <c r="O4613" s="70">
        <f t="shared" si="361"/>
        <v>38662.570000000007</v>
      </c>
      <c r="P4613" s="76">
        <v>1.4452628921081978</v>
      </c>
      <c r="Q4613" s="66">
        <f t="shared" si="362"/>
        <v>29256.7</v>
      </c>
      <c r="R4613" s="63">
        <v>1</v>
      </c>
      <c r="S4613" s="27">
        <v>0</v>
      </c>
      <c r="T4613" s="27">
        <v>38662.570000000007</v>
      </c>
      <c r="U4613" s="64">
        <f t="shared" si="363"/>
        <v>29256.7</v>
      </c>
      <c r="V4613" s="65">
        <f t="shared" si="364"/>
        <v>67919.27</v>
      </c>
    </row>
    <row r="4614" spans="1:22" x14ac:dyDescent="0.25">
      <c r="A4614" s="1" t="s">
        <v>3751</v>
      </c>
      <c r="B4614" t="s">
        <v>82</v>
      </c>
      <c r="C4614" t="s">
        <v>165</v>
      </c>
      <c r="D4614" t="s">
        <v>82</v>
      </c>
      <c r="E4614" t="s">
        <v>0</v>
      </c>
      <c r="F4614">
        <f t="shared" si="360"/>
        <v>7</v>
      </c>
      <c r="G4614" t="s">
        <v>3786</v>
      </c>
      <c r="H4614" t="s">
        <v>3782</v>
      </c>
      <c r="I4614" t="s">
        <v>3785</v>
      </c>
      <c r="J4614" t="s">
        <v>4397</v>
      </c>
      <c r="K4614" s="46">
        <v>7.1300000000000002E-2</v>
      </c>
      <c r="L4614" s="27">
        <v>0</v>
      </c>
      <c r="M4614" s="27">
        <v>698.68</v>
      </c>
      <c r="N4614" s="27">
        <v>767.86</v>
      </c>
      <c r="O4614" s="70">
        <f t="shared" si="361"/>
        <v>1466.54</v>
      </c>
      <c r="P4614" s="76">
        <v>1.4452628921081978</v>
      </c>
      <c r="Q4614" s="66">
        <f t="shared" si="362"/>
        <v>1109.76</v>
      </c>
      <c r="R4614" s="63">
        <v>1</v>
      </c>
      <c r="S4614" s="27">
        <v>0</v>
      </c>
      <c r="T4614" s="27">
        <v>1466.54</v>
      </c>
      <c r="U4614" s="64">
        <f t="shared" si="363"/>
        <v>1109.76</v>
      </c>
      <c r="V4614" s="65">
        <f t="shared" si="364"/>
        <v>2576.3000000000002</v>
      </c>
    </row>
    <row r="4615" spans="1:22" x14ac:dyDescent="0.25">
      <c r="A4615" s="1" t="s">
        <v>3751</v>
      </c>
      <c r="B4615" t="s">
        <v>82</v>
      </c>
      <c r="C4615" t="s">
        <v>165</v>
      </c>
      <c r="D4615" t="s">
        <v>82</v>
      </c>
      <c r="E4615" t="s">
        <v>0</v>
      </c>
      <c r="F4615">
        <f t="shared" si="360"/>
        <v>7</v>
      </c>
      <c r="G4615" t="s">
        <v>3788</v>
      </c>
      <c r="H4615" t="s">
        <v>3782</v>
      </c>
      <c r="I4615" t="s">
        <v>3785</v>
      </c>
      <c r="J4615" t="s">
        <v>4397</v>
      </c>
      <c r="K4615" s="46">
        <v>0.4042</v>
      </c>
      <c r="L4615" s="27">
        <v>0</v>
      </c>
      <c r="M4615" s="27">
        <v>3960.8</v>
      </c>
      <c r="N4615" s="27">
        <v>4352.9799999999996</v>
      </c>
      <c r="O4615" s="70">
        <f t="shared" si="361"/>
        <v>8313.7799999999988</v>
      </c>
      <c r="P4615" s="76">
        <v>1.4452628921081978</v>
      </c>
      <c r="Q4615" s="66">
        <f t="shared" si="362"/>
        <v>6291.2</v>
      </c>
      <c r="R4615" s="63">
        <v>1</v>
      </c>
      <c r="S4615" s="27">
        <v>0</v>
      </c>
      <c r="T4615" s="27">
        <v>8313.7799999999988</v>
      </c>
      <c r="U4615" s="64">
        <f t="shared" si="363"/>
        <v>6291.2</v>
      </c>
      <c r="V4615" s="65">
        <f t="shared" si="364"/>
        <v>14604.98</v>
      </c>
    </row>
    <row r="4616" spans="1:22" x14ac:dyDescent="0.25">
      <c r="A4616" s="1" t="s">
        <v>3751</v>
      </c>
      <c r="B4616" t="s">
        <v>82</v>
      </c>
      <c r="C4616" t="s">
        <v>165</v>
      </c>
      <c r="D4616" t="s">
        <v>82</v>
      </c>
      <c r="E4616" t="s">
        <v>0</v>
      </c>
      <c r="F4616">
        <f t="shared" si="360"/>
        <v>7</v>
      </c>
      <c r="G4616" t="s">
        <v>3791</v>
      </c>
      <c r="H4616" t="s">
        <v>3782</v>
      </c>
      <c r="I4616" t="s">
        <v>3785</v>
      </c>
      <c r="J4616" t="s">
        <v>4397</v>
      </c>
      <c r="K4616" s="46">
        <v>0.1222</v>
      </c>
      <c r="L4616" s="27">
        <v>0</v>
      </c>
      <c r="M4616" s="27">
        <v>1197.45</v>
      </c>
      <c r="N4616" s="27">
        <v>1316.02</v>
      </c>
      <c r="O4616" s="70">
        <f t="shared" si="361"/>
        <v>2513.4700000000003</v>
      </c>
      <c r="P4616" s="76">
        <v>1.4452628921081978</v>
      </c>
      <c r="Q4616" s="66">
        <f t="shared" si="362"/>
        <v>1901.99</v>
      </c>
      <c r="R4616" s="63">
        <v>1</v>
      </c>
      <c r="S4616" s="27">
        <v>0</v>
      </c>
      <c r="T4616" s="27">
        <v>2513.4700000000003</v>
      </c>
      <c r="U4616" s="64">
        <f t="shared" si="363"/>
        <v>1901.99</v>
      </c>
      <c r="V4616" s="65">
        <f t="shared" si="364"/>
        <v>4415.46</v>
      </c>
    </row>
    <row r="4617" spans="1:22" x14ac:dyDescent="0.25">
      <c r="A4617" s="1" t="s">
        <v>3751</v>
      </c>
      <c r="B4617" t="s">
        <v>82</v>
      </c>
      <c r="C4617" t="s">
        <v>165</v>
      </c>
      <c r="D4617" t="s">
        <v>82</v>
      </c>
      <c r="E4617" t="s">
        <v>0</v>
      </c>
      <c r="F4617">
        <f t="shared" si="360"/>
        <v>7</v>
      </c>
      <c r="G4617" t="s">
        <v>3894</v>
      </c>
      <c r="H4617" t="s">
        <v>3782</v>
      </c>
      <c r="I4617" t="s">
        <v>3785</v>
      </c>
      <c r="J4617" t="s">
        <v>4397</v>
      </c>
      <c r="K4617" s="46">
        <v>5.6399999999999999E-2</v>
      </c>
      <c r="L4617" s="27">
        <v>0</v>
      </c>
      <c r="M4617" s="27">
        <v>552.66999999999996</v>
      </c>
      <c r="N4617" s="27">
        <v>607.4</v>
      </c>
      <c r="O4617" s="70">
        <f t="shared" si="361"/>
        <v>1160.07</v>
      </c>
      <c r="P4617" s="76">
        <v>1.4452628921081978</v>
      </c>
      <c r="Q4617" s="66">
        <f t="shared" si="362"/>
        <v>877.85</v>
      </c>
      <c r="R4617" s="63">
        <v>1</v>
      </c>
      <c r="S4617" s="27">
        <v>0</v>
      </c>
      <c r="T4617" s="27">
        <v>1160.07</v>
      </c>
      <c r="U4617" s="64">
        <f t="shared" si="363"/>
        <v>877.85</v>
      </c>
      <c r="V4617" s="65">
        <f t="shared" si="364"/>
        <v>2037.92</v>
      </c>
    </row>
    <row r="4618" spans="1:22" x14ac:dyDescent="0.25">
      <c r="A4618" s="1" t="s">
        <v>3751</v>
      </c>
      <c r="B4618" t="s">
        <v>82</v>
      </c>
      <c r="C4618" t="s">
        <v>2185</v>
      </c>
      <c r="D4618" t="s">
        <v>10</v>
      </c>
      <c r="E4618" t="s">
        <v>3</v>
      </c>
      <c r="F4618">
        <f t="shared" si="360"/>
        <v>7</v>
      </c>
      <c r="G4618" t="s">
        <v>3778</v>
      </c>
      <c r="H4618" t="s">
        <v>3779</v>
      </c>
      <c r="I4618" t="s">
        <v>3780</v>
      </c>
      <c r="J4618" t="s">
        <v>4397</v>
      </c>
      <c r="K4618" s="46">
        <v>0.91049999999999998</v>
      </c>
      <c r="L4618" s="27">
        <v>0</v>
      </c>
      <c r="M4618" s="27">
        <v>33.869999999999997</v>
      </c>
      <c r="N4618" s="27">
        <v>0</v>
      </c>
      <c r="O4618" s="70">
        <f t="shared" si="361"/>
        <v>33.869999999999997</v>
      </c>
      <c r="P4618" s="76">
        <v>0</v>
      </c>
      <c r="Q4618" s="66">
        <f t="shared" si="362"/>
        <v>0</v>
      </c>
      <c r="R4618" s="63">
        <v>0</v>
      </c>
      <c r="S4618" s="27">
        <v>0</v>
      </c>
      <c r="T4618" s="27">
        <v>33.869999999999997</v>
      </c>
      <c r="U4618" s="64">
        <f t="shared" si="363"/>
        <v>0</v>
      </c>
      <c r="V4618" s="65">
        <f t="shared" si="364"/>
        <v>33.869999999999997</v>
      </c>
    </row>
    <row r="4619" spans="1:22" x14ac:dyDescent="0.25">
      <c r="A4619" s="1" t="s">
        <v>3751</v>
      </c>
      <c r="B4619" t="s">
        <v>82</v>
      </c>
      <c r="C4619" t="s">
        <v>2185</v>
      </c>
      <c r="D4619" t="s">
        <v>10</v>
      </c>
      <c r="E4619" t="s">
        <v>3</v>
      </c>
      <c r="F4619">
        <f t="shared" si="360"/>
        <v>7</v>
      </c>
      <c r="G4619" t="s">
        <v>3902</v>
      </c>
      <c r="H4619" t="s">
        <v>3782</v>
      </c>
      <c r="I4619" t="s">
        <v>3783</v>
      </c>
      <c r="J4619" t="s">
        <v>4397</v>
      </c>
      <c r="K4619" s="46">
        <v>1.1379999999999999</v>
      </c>
      <c r="L4619" s="27">
        <v>0</v>
      </c>
      <c r="M4619" s="27">
        <v>42.33</v>
      </c>
      <c r="N4619" s="27">
        <v>0</v>
      </c>
      <c r="O4619" s="70">
        <f t="shared" si="361"/>
        <v>42.33</v>
      </c>
      <c r="P4619" s="76">
        <v>0</v>
      </c>
      <c r="Q4619" s="66">
        <f t="shared" si="362"/>
        <v>0</v>
      </c>
      <c r="R4619" s="63">
        <v>0</v>
      </c>
      <c r="S4619" s="27">
        <v>0</v>
      </c>
      <c r="T4619" s="27">
        <v>42.33</v>
      </c>
      <c r="U4619" s="64">
        <f t="shared" si="363"/>
        <v>0</v>
      </c>
      <c r="V4619" s="65">
        <f t="shared" si="364"/>
        <v>42.33</v>
      </c>
    </row>
    <row r="4620" spans="1:22" x14ac:dyDescent="0.25">
      <c r="A4620" s="1" t="s">
        <v>3751</v>
      </c>
      <c r="B4620" t="s">
        <v>82</v>
      </c>
      <c r="C4620" t="s">
        <v>2186</v>
      </c>
      <c r="D4620" t="s">
        <v>2187</v>
      </c>
      <c r="E4620" t="s">
        <v>3</v>
      </c>
      <c r="F4620">
        <f t="shared" si="360"/>
        <v>7</v>
      </c>
      <c r="G4620" t="s">
        <v>3778</v>
      </c>
      <c r="H4620" t="s">
        <v>3779</v>
      </c>
      <c r="I4620" t="s">
        <v>3780</v>
      </c>
      <c r="J4620" t="s">
        <v>4397</v>
      </c>
      <c r="K4620" s="46">
        <v>0.92830000000000001</v>
      </c>
      <c r="L4620" s="27">
        <v>0</v>
      </c>
      <c r="M4620" s="27">
        <v>314.79000000000002</v>
      </c>
      <c r="N4620" s="27">
        <v>0</v>
      </c>
      <c r="O4620" s="70">
        <f t="shared" si="361"/>
        <v>314.79000000000002</v>
      </c>
      <c r="P4620" s="76">
        <v>0</v>
      </c>
      <c r="Q4620" s="66">
        <f t="shared" si="362"/>
        <v>0</v>
      </c>
      <c r="R4620" s="63">
        <v>0</v>
      </c>
      <c r="S4620" s="27">
        <v>0</v>
      </c>
      <c r="T4620" s="27">
        <v>314.79000000000002</v>
      </c>
      <c r="U4620" s="64">
        <f t="shared" si="363"/>
        <v>0</v>
      </c>
      <c r="V4620" s="65">
        <f t="shared" si="364"/>
        <v>314.79000000000002</v>
      </c>
    </row>
    <row r="4621" spans="1:22" x14ac:dyDescent="0.25">
      <c r="A4621" s="1" t="s">
        <v>3751</v>
      </c>
      <c r="B4621" t="s">
        <v>82</v>
      </c>
      <c r="C4621" t="s">
        <v>2186</v>
      </c>
      <c r="D4621" t="s">
        <v>2187</v>
      </c>
      <c r="E4621" t="s">
        <v>3</v>
      </c>
      <c r="F4621">
        <f t="shared" si="360"/>
        <v>7</v>
      </c>
      <c r="G4621" t="s">
        <v>3902</v>
      </c>
      <c r="H4621" t="s">
        <v>3782</v>
      </c>
      <c r="I4621" t="s">
        <v>3783</v>
      </c>
      <c r="J4621" t="s">
        <v>4397</v>
      </c>
      <c r="K4621" s="46">
        <v>0.93420000000000003</v>
      </c>
      <c r="L4621" s="27">
        <v>0</v>
      </c>
      <c r="M4621" s="27">
        <v>316.79000000000002</v>
      </c>
      <c r="N4621" s="27">
        <v>0</v>
      </c>
      <c r="O4621" s="70">
        <f t="shared" si="361"/>
        <v>316.79000000000002</v>
      </c>
      <c r="P4621" s="76">
        <v>0</v>
      </c>
      <c r="Q4621" s="66">
        <f t="shared" si="362"/>
        <v>0</v>
      </c>
      <c r="R4621" s="63">
        <v>0</v>
      </c>
      <c r="S4621" s="27">
        <v>0</v>
      </c>
      <c r="T4621" s="27">
        <v>316.79000000000002</v>
      </c>
      <c r="U4621" s="64">
        <f t="shared" si="363"/>
        <v>0</v>
      </c>
      <c r="V4621" s="65">
        <f t="shared" si="364"/>
        <v>316.79000000000002</v>
      </c>
    </row>
    <row r="4622" spans="1:22" x14ac:dyDescent="0.25">
      <c r="A4622" s="1" t="s">
        <v>3751</v>
      </c>
      <c r="B4622" t="s">
        <v>82</v>
      </c>
      <c r="C4622" t="s">
        <v>2186</v>
      </c>
      <c r="D4622" t="s">
        <v>2187</v>
      </c>
      <c r="E4622" t="s">
        <v>3</v>
      </c>
      <c r="F4622">
        <f t="shared" si="360"/>
        <v>7</v>
      </c>
      <c r="G4622" t="s">
        <v>4100</v>
      </c>
      <c r="H4622" t="s">
        <v>3782</v>
      </c>
      <c r="I4622" t="s">
        <v>3785</v>
      </c>
      <c r="J4622" t="s">
        <v>4397</v>
      </c>
      <c r="K4622" s="46">
        <v>0.16470000000000001</v>
      </c>
      <c r="L4622" s="27">
        <v>0</v>
      </c>
      <c r="M4622" s="27">
        <v>55.85</v>
      </c>
      <c r="N4622" s="27">
        <v>0</v>
      </c>
      <c r="O4622" s="70">
        <f t="shared" si="361"/>
        <v>55.85</v>
      </c>
      <c r="P4622" s="76">
        <v>0</v>
      </c>
      <c r="Q4622" s="66">
        <f t="shared" si="362"/>
        <v>0</v>
      </c>
      <c r="R4622" s="63">
        <v>0</v>
      </c>
      <c r="S4622" s="27">
        <v>0</v>
      </c>
      <c r="T4622" s="27">
        <v>55.85</v>
      </c>
      <c r="U4622" s="64">
        <f t="shared" si="363"/>
        <v>0</v>
      </c>
      <c r="V4622" s="65">
        <f t="shared" si="364"/>
        <v>55.85</v>
      </c>
    </row>
    <row r="4623" spans="1:22" x14ac:dyDescent="0.25">
      <c r="A4623" s="1" t="s">
        <v>3751</v>
      </c>
      <c r="B4623" t="s">
        <v>82</v>
      </c>
      <c r="C4623" t="s">
        <v>2188</v>
      </c>
      <c r="D4623" t="s">
        <v>2189</v>
      </c>
      <c r="E4623" t="s">
        <v>3</v>
      </c>
      <c r="F4623">
        <f t="shared" si="360"/>
        <v>7</v>
      </c>
      <c r="G4623" t="s">
        <v>3778</v>
      </c>
      <c r="H4623" t="s">
        <v>3779</v>
      </c>
      <c r="I4623" t="s">
        <v>3780</v>
      </c>
      <c r="J4623" t="s">
        <v>4397</v>
      </c>
      <c r="K4623" s="46">
        <v>0.95040000000000002</v>
      </c>
      <c r="L4623" s="27">
        <v>0</v>
      </c>
      <c r="M4623" s="27">
        <v>11.88</v>
      </c>
      <c r="N4623" s="27">
        <v>185.61</v>
      </c>
      <c r="O4623" s="70">
        <f t="shared" si="361"/>
        <v>197.49</v>
      </c>
      <c r="P4623" s="76">
        <v>1.4452885081622755</v>
      </c>
      <c r="Q4623" s="66">
        <f t="shared" si="362"/>
        <v>268.26</v>
      </c>
      <c r="R4623" s="63">
        <v>1</v>
      </c>
      <c r="S4623" s="27">
        <v>0</v>
      </c>
      <c r="T4623" s="27">
        <v>197.49</v>
      </c>
      <c r="U4623" s="64">
        <f t="shared" si="363"/>
        <v>268.26</v>
      </c>
      <c r="V4623" s="65">
        <f t="shared" si="364"/>
        <v>465.75</v>
      </c>
    </row>
    <row r="4624" spans="1:22" x14ac:dyDescent="0.25">
      <c r="A4624" s="1" t="s">
        <v>3751</v>
      </c>
      <c r="B4624" t="s">
        <v>82</v>
      </c>
      <c r="C4624" t="s">
        <v>2188</v>
      </c>
      <c r="D4624" t="s">
        <v>2189</v>
      </c>
      <c r="E4624" t="s">
        <v>3</v>
      </c>
      <c r="F4624">
        <f t="shared" si="360"/>
        <v>7</v>
      </c>
      <c r="G4624" t="s">
        <v>3902</v>
      </c>
      <c r="H4624" t="s">
        <v>3782</v>
      </c>
      <c r="I4624" t="s">
        <v>3783</v>
      </c>
      <c r="J4624" t="s">
        <v>4397</v>
      </c>
      <c r="K4624" s="46">
        <v>0.94850000000000001</v>
      </c>
      <c r="L4624" s="27">
        <v>185.24</v>
      </c>
      <c r="M4624" s="27">
        <v>11.86</v>
      </c>
      <c r="N4624" s="27">
        <v>0</v>
      </c>
      <c r="O4624" s="70">
        <f t="shared" si="361"/>
        <v>197.10000000000002</v>
      </c>
      <c r="P4624" s="76">
        <v>0</v>
      </c>
      <c r="Q4624" s="66">
        <f t="shared" si="362"/>
        <v>0</v>
      </c>
      <c r="R4624" s="63">
        <v>1</v>
      </c>
      <c r="S4624" s="27">
        <v>0</v>
      </c>
      <c r="T4624" s="27">
        <v>197.10000000000002</v>
      </c>
      <c r="U4624" s="64">
        <f t="shared" si="363"/>
        <v>0</v>
      </c>
      <c r="V4624" s="65">
        <f t="shared" si="364"/>
        <v>197.10000000000002</v>
      </c>
    </row>
    <row r="4625" spans="1:22" x14ac:dyDescent="0.25">
      <c r="A4625" s="1" t="s">
        <v>3751</v>
      </c>
      <c r="B4625" t="s">
        <v>82</v>
      </c>
      <c r="C4625" t="s">
        <v>2188</v>
      </c>
      <c r="D4625" t="s">
        <v>2189</v>
      </c>
      <c r="E4625" t="s">
        <v>3</v>
      </c>
      <c r="F4625">
        <f t="shared" si="360"/>
        <v>7</v>
      </c>
      <c r="G4625" t="s">
        <v>3909</v>
      </c>
      <c r="H4625" t="s">
        <v>3782</v>
      </c>
      <c r="I4625" t="s">
        <v>3783</v>
      </c>
      <c r="J4625" t="s">
        <v>4397</v>
      </c>
      <c r="K4625" s="46">
        <v>0.47420000000000001</v>
      </c>
      <c r="L4625" s="27">
        <v>92.61</v>
      </c>
      <c r="M4625" s="27">
        <v>5.93</v>
      </c>
      <c r="N4625" s="27">
        <v>0</v>
      </c>
      <c r="O4625" s="70">
        <f t="shared" si="361"/>
        <v>98.539999999999992</v>
      </c>
      <c r="P4625" s="76">
        <v>0</v>
      </c>
      <c r="Q4625" s="66">
        <f t="shared" si="362"/>
        <v>0</v>
      </c>
      <c r="R4625" s="63">
        <v>1</v>
      </c>
      <c r="S4625" s="27">
        <v>0</v>
      </c>
      <c r="T4625" s="27">
        <v>98.539999999999992</v>
      </c>
      <c r="U4625" s="64">
        <f t="shared" si="363"/>
        <v>0</v>
      </c>
      <c r="V4625" s="65">
        <f t="shared" si="364"/>
        <v>98.539999999999992</v>
      </c>
    </row>
    <row r="4626" spans="1:22" x14ac:dyDescent="0.25">
      <c r="A4626" s="1" t="s">
        <v>3751</v>
      </c>
      <c r="B4626" t="s">
        <v>82</v>
      </c>
      <c r="C4626" t="s">
        <v>2190</v>
      </c>
      <c r="D4626" t="s">
        <v>173</v>
      </c>
      <c r="E4626" t="s">
        <v>3</v>
      </c>
      <c r="F4626">
        <f t="shared" si="360"/>
        <v>7</v>
      </c>
      <c r="G4626" t="s">
        <v>3778</v>
      </c>
      <c r="H4626" t="s">
        <v>3779</v>
      </c>
      <c r="I4626" t="s">
        <v>3780</v>
      </c>
      <c r="J4626" t="s">
        <v>4397</v>
      </c>
      <c r="K4626" s="46">
        <v>0.90090000000000003</v>
      </c>
      <c r="L4626" s="27">
        <v>0</v>
      </c>
      <c r="M4626" s="27">
        <v>1753.69</v>
      </c>
      <c r="N4626" s="27">
        <v>0</v>
      </c>
      <c r="O4626" s="70">
        <f t="shared" si="361"/>
        <v>1753.69</v>
      </c>
      <c r="P4626" s="76">
        <v>0</v>
      </c>
      <c r="Q4626" s="66">
        <f t="shared" si="362"/>
        <v>0</v>
      </c>
      <c r="R4626" s="63">
        <v>0</v>
      </c>
      <c r="S4626" s="27">
        <v>0</v>
      </c>
      <c r="T4626" s="27">
        <v>1753.69</v>
      </c>
      <c r="U4626" s="64">
        <f t="shared" si="363"/>
        <v>0</v>
      </c>
      <c r="V4626" s="65">
        <f t="shared" si="364"/>
        <v>1753.69</v>
      </c>
    </row>
    <row r="4627" spans="1:22" x14ac:dyDescent="0.25">
      <c r="A4627" s="1" t="s">
        <v>3751</v>
      </c>
      <c r="B4627" t="s">
        <v>82</v>
      </c>
      <c r="C4627" t="s">
        <v>2190</v>
      </c>
      <c r="D4627" t="s">
        <v>173</v>
      </c>
      <c r="E4627" t="s">
        <v>3</v>
      </c>
      <c r="F4627">
        <f t="shared" si="360"/>
        <v>7</v>
      </c>
      <c r="G4627" t="s">
        <v>4100</v>
      </c>
      <c r="H4627" t="s">
        <v>3782</v>
      </c>
      <c r="I4627" t="s">
        <v>3785</v>
      </c>
      <c r="J4627" t="s">
        <v>4397</v>
      </c>
      <c r="K4627" s="46">
        <v>0.18659999999999999</v>
      </c>
      <c r="L4627" s="27">
        <v>0</v>
      </c>
      <c r="M4627" s="27">
        <v>363.24</v>
      </c>
      <c r="N4627" s="27">
        <v>0</v>
      </c>
      <c r="O4627" s="70">
        <f t="shared" si="361"/>
        <v>363.24</v>
      </c>
      <c r="P4627" s="76">
        <v>0</v>
      </c>
      <c r="Q4627" s="66">
        <f t="shared" si="362"/>
        <v>0</v>
      </c>
      <c r="R4627" s="63">
        <v>0</v>
      </c>
      <c r="S4627" s="27">
        <v>0</v>
      </c>
      <c r="T4627" s="27">
        <v>363.24</v>
      </c>
      <c r="U4627" s="64">
        <f t="shared" si="363"/>
        <v>0</v>
      </c>
      <c r="V4627" s="65">
        <f t="shared" si="364"/>
        <v>363.24</v>
      </c>
    </row>
    <row r="4628" spans="1:22" x14ac:dyDescent="0.25">
      <c r="A4628" s="1" t="s">
        <v>3751</v>
      </c>
      <c r="B4628" t="s">
        <v>82</v>
      </c>
      <c r="C4628" t="s">
        <v>2191</v>
      </c>
      <c r="D4628" t="s">
        <v>1374</v>
      </c>
      <c r="E4628" t="s">
        <v>3</v>
      </c>
      <c r="F4628">
        <f t="shared" si="360"/>
        <v>7</v>
      </c>
      <c r="G4628" t="s">
        <v>3778</v>
      </c>
      <c r="H4628" t="s">
        <v>3779</v>
      </c>
      <c r="I4628" t="s">
        <v>3780</v>
      </c>
      <c r="J4628" t="s">
        <v>4397</v>
      </c>
      <c r="K4628" s="46">
        <v>0.98750000000000004</v>
      </c>
      <c r="L4628" s="27">
        <v>0</v>
      </c>
      <c r="M4628" s="27">
        <v>18.96</v>
      </c>
      <c r="N4628" s="27">
        <v>123.54</v>
      </c>
      <c r="O4628" s="70">
        <f t="shared" si="361"/>
        <v>142.5</v>
      </c>
      <c r="P4628" s="76">
        <v>1.4452659129543184</v>
      </c>
      <c r="Q4628" s="66">
        <f t="shared" si="362"/>
        <v>178.55</v>
      </c>
      <c r="R4628" s="63">
        <v>1</v>
      </c>
      <c r="S4628" s="27">
        <v>0</v>
      </c>
      <c r="T4628" s="27">
        <v>142.50000000000003</v>
      </c>
      <c r="U4628" s="64">
        <f t="shared" si="363"/>
        <v>178.55</v>
      </c>
      <c r="V4628" s="65">
        <f t="shared" si="364"/>
        <v>321.05000000000007</v>
      </c>
    </row>
    <row r="4629" spans="1:22" x14ac:dyDescent="0.25">
      <c r="A4629" s="1" t="s">
        <v>3751</v>
      </c>
      <c r="B4629" t="s">
        <v>82</v>
      </c>
      <c r="C4629" t="s">
        <v>2191</v>
      </c>
      <c r="D4629" t="s">
        <v>1374</v>
      </c>
      <c r="E4629" t="s">
        <v>3</v>
      </c>
      <c r="F4629">
        <f t="shared" si="360"/>
        <v>7</v>
      </c>
      <c r="G4629" t="s">
        <v>3913</v>
      </c>
      <c r="H4629" t="s">
        <v>3782</v>
      </c>
      <c r="I4629" t="s">
        <v>3783</v>
      </c>
      <c r="J4629" t="s">
        <v>4397</v>
      </c>
      <c r="K4629" s="46">
        <v>1.4813000000000001</v>
      </c>
      <c r="L4629" s="27">
        <v>185.31</v>
      </c>
      <c r="M4629" s="27">
        <v>28.44</v>
      </c>
      <c r="N4629" s="27">
        <v>0</v>
      </c>
      <c r="O4629" s="70">
        <f t="shared" si="361"/>
        <v>213.75</v>
      </c>
      <c r="P4629" s="76">
        <v>0</v>
      </c>
      <c r="Q4629" s="66">
        <f t="shared" si="362"/>
        <v>0</v>
      </c>
      <c r="R4629" s="63">
        <v>1</v>
      </c>
      <c r="S4629" s="27">
        <v>0</v>
      </c>
      <c r="T4629" s="27">
        <v>213.75</v>
      </c>
      <c r="U4629" s="64">
        <f t="shared" si="363"/>
        <v>0</v>
      </c>
      <c r="V4629" s="65">
        <f t="shared" si="364"/>
        <v>213.75</v>
      </c>
    </row>
    <row r="4630" spans="1:22" x14ac:dyDescent="0.25">
      <c r="A4630" s="1" t="s">
        <v>3751</v>
      </c>
      <c r="B4630" t="s">
        <v>82</v>
      </c>
      <c r="C4630" t="s">
        <v>2191</v>
      </c>
      <c r="D4630" t="s">
        <v>1374</v>
      </c>
      <c r="E4630" t="s">
        <v>3</v>
      </c>
      <c r="F4630">
        <f t="shared" si="360"/>
        <v>7</v>
      </c>
      <c r="G4630" t="s">
        <v>3787</v>
      </c>
      <c r="H4630" t="s">
        <v>3782</v>
      </c>
      <c r="I4630" t="s">
        <v>3785</v>
      </c>
      <c r="J4630" t="s">
        <v>4397</v>
      </c>
      <c r="K4630" s="46">
        <v>1.9750000000000001</v>
      </c>
      <c r="L4630" s="27">
        <v>0</v>
      </c>
      <c r="M4630" s="27">
        <v>37.92</v>
      </c>
      <c r="N4630" s="27">
        <v>247.07</v>
      </c>
      <c r="O4630" s="70">
        <f t="shared" si="361"/>
        <v>284.99</v>
      </c>
      <c r="P4630" s="76">
        <v>1.4452659129543184</v>
      </c>
      <c r="Q4630" s="66">
        <f t="shared" si="362"/>
        <v>357.08</v>
      </c>
      <c r="R4630" s="63">
        <v>1</v>
      </c>
      <c r="S4630" s="27">
        <v>0</v>
      </c>
      <c r="T4630" s="27">
        <v>284.99</v>
      </c>
      <c r="U4630" s="64">
        <f t="shared" si="363"/>
        <v>357.08</v>
      </c>
      <c r="V4630" s="65">
        <f t="shared" si="364"/>
        <v>642.06999999999994</v>
      </c>
    </row>
    <row r="4631" spans="1:22" x14ac:dyDescent="0.25">
      <c r="A4631" s="1" t="s">
        <v>3751</v>
      </c>
      <c r="B4631" t="s">
        <v>82</v>
      </c>
      <c r="C4631" t="s">
        <v>2192</v>
      </c>
      <c r="D4631" t="s">
        <v>2193</v>
      </c>
      <c r="E4631" t="s">
        <v>3</v>
      </c>
      <c r="F4631">
        <f t="shared" si="360"/>
        <v>7</v>
      </c>
      <c r="G4631" t="s">
        <v>3778</v>
      </c>
      <c r="H4631" t="s">
        <v>3779</v>
      </c>
      <c r="I4631" t="s">
        <v>3780</v>
      </c>
      <c r="J4631" t="s">
        <v>4397</v>
      </c>
      <c r="K4631" s="46">
        <v>0.94820000000000004</v>
      </c>
      <c r="L4631" s="27">
        <v>0</v>
      </c>
      <c r="M4631" s="27">
        <v>196.66</v>
      </c>
      <c r="N4631" s="27">
        <v>0</v>
      </c>
      <c r="O4631" s="70">
        <f t="shared" si="361"/>
        <v>196.66</v>
      </c>
      <c r="P4631" s="76">
        <v>0</v>
      </c>
      <c r="Q4631" s="66">
        <f t="shared" si="362"/>
        <v>0</v>
      </c>
      <c r="R4631" s="63">
        <v>0</v>
      </c>
      <c r="S4631" s="27">
        <v>0</v>
      </c>
      <c r="T4631" s="27">
        <v>196.66</v>
      </c>
      <c r="U4631" s="64">
        <f t="shared" si="363"/>
        <v>0</v>
      </c>
      <c r="V4631" s="65">
        <f t="shared" si="364"/>
        <v>196.66</v>
      </c>
    </row>
    <row r="4632" spans="1:22" x14ac:dyDescent="0.25">
      <c r="A4632" s="1" t="s">
        <v>3751</v>
      </c>
      <c r="B4632" t="s">
        <v>82</v>
      </c>
      <c r="C4632" t="s">
        <v>2192</v>
      </c>
      <c r="D4632" t="s">
        <v>2193</v>
      </c>
      <c r="E4632" t="s">
        <v>3</v>
      </c>
      <c r="F4632">
        <f t="shared" si="360"/>
        <v>7</v>
      </c>
      <c r="G4632" t="s">
        <v>3787</v>
      </c>
      <c r="H4632" t="s">
        <v>3782</v>
      </c>
      <c r="I4632" t="s">
        <v>3785</v>
      </c>
      <c r="J4632" t="s">
        <v>4397</v>
      </c>
      <c r="K4632" s="46">
        <v>1.4221999999999999</v>
      </c>
      <c r="L4632" s="27">
        <v>0</v>
      </c>
      <c r="M4632" s="27">
        <v>294.95999999999998</v>
      </c>
      <c r="N4632" s="27">
        <v>0</v>
      </c>
      <c r="O4632" s="70">
        <f t="shared" si="361"/>
        <v>294.95999999999998</v>
      </c>
      <c r="P4632" s="76">
        <v>0</v>
      </c>
      <c r="Q4632" s="66">
        <f t="shared" si="362"/>
        <v>0</v>
      </c>
      <c r="R4632" s="63">
        <v>0</v>
      </c>
      <c r="S4632" s="27">
        <v>0</v>
      </c>
      <c r="T4632" s="27">
        <v>294.95999999999998</v>
      </c>
      <c r="U4632" s="64">
        <f t="shared" si="363"/>
        <v>0</v>
      </c>
      <c r="V4632" s="65">
        <f t="shared" si="364"/>
        <v>294.95999999999998</v>
      </c>
    </row>
    <row r="4633" spans="1:22" x14ac:dyDescent="0.25">
      <c r="A4633" s="1" t="s">
        <v>3751</v>
      </c>
      <c r="B4633" t="s">
        <v>82</v>
      </c>
      <c r="C4633" t="s">
        <v>2194</v>
      </c>
      <c r="D4633" t="s">
        <v>2195</v>
      </c>
      <c r="E4633" t="s">
        <v>3</v>
      </c>
      <c r="F4633">
        <f t="shared" si="360"/>
        <v>7</v>
      </c>
      <c r="G4633" t="s">
        <v>3778</v>
      </c>
      <c r="H4633" t="s">
        <v>3779</v>
      </c>
      <c r="I4633" t="s">
        <v>3780</v>
      </c>
      <c r="J4633" t="s">
        <v>4397</v>
      </c>
      <c r="K4633" s="46">
        <v>0.98709999999999998</v>
      </c>
      <c r="L4633" s="27">
        <v>0</v>
      </c>
      <c r="M4633" s="27">
        <v>330.78</v>
      </c>
      <c r="N4633" s="27">
        <v>0</v>
      </c>
      <c r="O4633" s="70">
        <f t="shared" si="361"/>
        <v>330.78</v>
      </c>
      <c r="P4633" s="76">
        <v>0</v>
      </c>
      <c r="Q4633" s="66">
        <f t="shared" si="362"/>
        <v>0</v>
      </c>
      <c r="R4633" s="63">
        <v>0</v>
      </c>
      <c r="S4633" s="27">
        <v>0</v>
      </c>
      <c r="T4633" s="27">
        <v>330.78</v>
      </c>
      <c r="U4633" s="64">
        <f t="shared" si="363"/>
        <v>0</v>
      </c>
      <c r="V4633" s="65">
        <f t="shared" si="364"/>
        <v>330.78</v>
      </c>
    </row>
    <row r="4634" spans="1:22" x14ac:dyDescent="0.25">
      <c r="A4634" s="1" t="s">
        <v>3751</v>
      </c>
      <c r="B4634" t="s">
        <v>82</v>
      </c>
      <c r="C4634" t="s">
        <v>2194</v>
      </c>
      <c r="D4634" t="s">
        <v>2195</v>
      </c>
      <c r="E4634" t="s">
        <v>3</v>
      </c>
      <c r="F4634">
        <f t="shared" si="360"/>
        <v>7</v>
      </c>
      <c r="G4634" t="s">
        <v>3974</v>
      </c>
      <c r="H4634" t="s">
        <v>3782</v>
      </c>
      <c r="I4634" t="s">
        <v>3783</v>
      </c>
      <c r="J4634" t="s">
        <v>4397</v>
      </c>
      <c r="K4634" s="46">
        <v>2.2179000000000002</v>
      </c>
      <c r="L4634" s="27">
        <v>0</v>
      </c>
      <c r="M4634" s="27">
        <v>743.22</v>
      </c>
      <c r="N4634" s="27">
        <v>0</v>
      </c>
      <c r="O4634" s="70">
        <f t="shared" si="361"/>
        <v>743.22</v>
      </c>
      <c r="P4634" s="76">
        <v>0</v>
      </c>
      <c r="Q4634" s="66">
        <f t="shared" si="362"/>
        <v>0</v>
      </c>
      <c r="R4634" s="63">
        <v>0</v>
      </c>
      <c r="S4634" s="27">
        <v>0</v>
      </c>
      <c r="T4634" s="27">
        <v>743.22</v>
      </c>
      <c r="U4634" s="64">
        <f t="shared" si="363"/>
        <v>0</v>
      </c>
      <c r="V4634" s="65">
        <f t="shared" si="364"/>
        <v>743.22</v>
      </c>
    </row>
    <row r="4635" spans="1:22" x14ac:dyDescent="0.25">
      <c r="A4635" s="1" t="s">
        <v>3751</v>
      </c>
      <c r="B4635" t="s">
        <v>82</v>
      </c>
      <c r="C4635" t="s">
        <v>2194</v>
      </c>
      <c r="D4635" t="s">
        <v>2195</v>
      </c>
      <c r="E4635" t="s">
        <v>3</v>
      </c>
      <c r="F4635">
        <f t="shared" si="360"/>
        <v>7</v>
      </c>
      <c r="G4635" t="s">
        <v>3787</v>
      </c>
      <c r="H4635" t="s">
        <v>3782</v>
      </c>
      <c r="I4635" t="s">
        <v>3785</v>
      </c>
      <c r="J4635" t="s">
        <v>4397</v>
      </c>
      <c r="K4635" s="46">
        <v>1.9741</v>
      </c>
      <c r="L4635" s="27">
        <v>0</v>
      </c>
      <c r="M4635" s="27">
        <v>661.52</v>
      </c>
      <c r="N4635" s="27">
        <v>0</v>
      </c>
      <c r="O4635" s="70">
        <f t="shared" si="361"/>
        <v>661.52</v>
      </c>
      <c r="P4635" s="76">
        <v>0</v>
      </c>
      <c r="Q4635" s="66">
        <f t="shared" si="362"/>
        <v>0</v>
      </c>
      <c r="R4635" s="63">
        <v>0</v>
      </c>
      <c r="S4635" s="27">
        <v>0</v>
      </c>
      <c r="T4635" s="27">
        <v>661.52</v>
      </c>
      <c r="U4635" s="64">
        <f t="shared" si="363"/>
        <v>0</v>
      </c>
      <c r="V4635" s="65">
        <f t="shared" si="364"/>
        <v>661.52</v>
      </c>
    </row>
    <row r="4636" spans="1:22" x14ac:dyDescent="0.25">
      <c r="A4636" s="1" t="s">
        <v>3751</v>
      </c>
      <c r="B4636" t="s">
        <v>82</v>
      </c>
      <c r="C4636" t="s">
        <v>2196</v>
      </c>
      <c r="D4636" t="s">
        <v>920</v>
      </c>
      <c r="E4636" t="s">
        <v>3</v>
      </c>
      <c r="F4636">
        <f t="shared" si="360"/>
        <v>7</v>
      </c>
      <c r="G4636" t="s">
        <v>3778</v>
      </c>
      <c r="H4636" t="s">
        <v>3779</v>
      </c>
      <c r="I4636" t="s">
        <v>3780</v>
      </c>
      <c r="J4636" t="s">
        <v>4397</v>
      </c>
      <c r="K4636" s="46">
        <v>0.97189999999999999</v>
      </c>
      <c r="L4636" s="27">
        <v>0</v>
      </c>
      <c r="M4636" s="27">
        <v>82.03</v>
      </c>
      <c r="N4636" s="27">
        <v>0</v>
      </c>
      <c r="O4636" s="70">
        <f t="shared" si="361"/>
        <v>82.03</v>
      </c>
      <c r="P4636" s="76">
        <v>0</v>
      </c>
      <c r="Q4636" s="66">
        <f t="shared" si="362"/>
        <v>0</v>
      </c>
      <c r="R4636" s="63">
        <v>0</v>
      </c>
      <c r="S4636" s="27">
        <v>0</v>
      </c>
      <c r="T4636" s="27">
        <v>82.03</v>
      </c>
      <c r="U4636" s="64">
        <f t="shared" si="363"/>
        <v>0</v>
      </c>
      <c r="V4636" s="65">
        <f t="shared" si="364"/>
        <v>82.03</v>
      </c>
    </row>
    <row r="4637" spans="1:22" x14ac:dyDescent="0.25">
      <c r="A4637" s="1" t="s">
        <v>3751</v>
      </c>
      <c r="B4637" t="s">
        <v>82</v>
      </c>
      <c r="C4637" t="s">
        <v>2196</v>
      </c>
      <c r="D4637" t="s">
        <v>920</v>
      </c>
      <c r="E4637" t="s">
        <v>3</v>
      </c>
      <c r="F4637">
        <f t="shared" si="360"/>
        <v>7</v>
      </c>
      <c r="G4637" t="s">
        <v>3787</v>
      </c>
      <c r="H4637" t="s">
        <v>3782</v>
      </c>
      <c r="I4637" t="s">
        <v>3785</v>
      </c>
      <c r="J4637" t="s">
        <v>4397</v>
      </c>
      <c r="K4637" s="46">
        <v>1.9439</v>
      </c>
      <c r="L4637" s="27">
        <v>0</v>
      </c>
      <c r="M4637" s="27">
        <v>164.07</v>
      </c>
      <c r="N4637" s="27">
        <v>0</v>
      </c>
      <c r="O4637" s="70">
        <f t="shared" si="361"/>
        <v>164.07</v>
      </c>
      <c r="P4637" s="76">
        <v>0</v>
      </c>
      <c r="Q4637" s="66">
        <f t="shared" si="362"/>
        <v>0</v>
      </c>
      <c r="R4637" s="63">
        <v>0</v>
      </c>
      <c r="S4637" s="27">
        <v>0</v>
      </c>
      <c r="T4637" s="27">
        <v>164.07</v>
      </c>
      <c r="U4637" s="64">
        <f t="shared" si="363"/>
        <v>0</v>
      </c>
      <c r="V4637" s="65">
        <f t="shared" si="364"/>
        <v>164.07</v>
      </c>
    </row>
    <row r="4638" spans="1:22" x14ac:dyDescent="0.25">
      <c r="A4638" s="1" t="s">
        <v>3751</v>
      </c>
      <c r="B4638" t="s">
        <v>82</v>
      </c>
      <c r="C4638" t="s">
        <v>2197</v>
      </c>
      <c r="D4638" t="s">
        <v>2198</v>
      </c>
      <c r="E4638" t="s">
        <v>3</v>
      </c>
      <c r="F4638">
        <f t="shared" si="360"/>
        <v>7</v>
      </c>
      <c r="G4638" t="s">
        <v>3778</v>
      </c>
      <c r="H4638" t="s">
        <v>3779</v>
      </c>
      <c r="I4638" t="s">
        <v>3780</v>
      </c>
      <c r="J4638" t="s">
        <v>4397</v>
      </c>
      <c r="K4638" s="46">
        <v>0.99380000000000002</v>
      </c>
      <c r="L4638" s="27">
        <v>0</v>
      </c>
      <c r="M4638" s="27">
        <v>6172.09</v>
      </c>
      <c r="N4638" s="27">
        <v>4523.17</v>
      </c>
      <c r="O4638" s="70">
        <f t="shared" si="361"/>
        <v>10695.26</v>
      </c>
      <c r="P4638" s="76">
        <v>1.4452622878397057</v>
      </c>
      <c r="Q4638" s="66">
        <f t="shared" si="362"/>
        <v>6537.17</v>
      </c>
      <c r="R4638" s="63">
        <v>1</v>
      </c>
      <c r="S4638" s="27">
        <v>0</v>
      </c>
      <c r="T4638" s="27">
        <v>10695.26</v>
      </c>
      <c r="U4638" s="64">
        <f t="shared" si="363"/>
        <v>6537.17</v>
      </c>
      <c r="V4638" s="65">
        <f t="shared" si="364"/>
        <v>17232.43</v>
      </c>
    </row>
    <row r="4639" spans="1:22" x14ac:dyDescent="0.25">
      <c r="A4639" s="1" t="s">
        <v>3751</v>
      </c>
      <c r="B4639" t="s">
        <v>82</v>
      </c>
      <c r="C4639" t="s">
        <v>2197</v>
      </c>
      <c r="D4639" t="s">
        <v>2198</v>
      </c>
      <c r="E4639" t="s">
        <v>3</v>
      </c>
      <c r="F4639">
        <f t="shared" si="360"/>
        <v>7</v>
      </c>
      <c r="G4639" t="s">
        <v>3902</v>
      </c>
      <c r="H4639" t="s">
        <v>3782</v>
      </c>
      <c r="I4639" t="s">
        <v>3783</v>
      </c>
      <c r="J4639" t="s">
        <v>4397</v>
      </c>
      <c r="K4639" s="46">
        <v>0.98440000000000005</v>
      </c>
      <c r="L4639" s="27">
        <v>4480.38</v>
      </c>
      <c r="M4639" s="27">
        <v>6113.71</v>
      </c>
      <c r="N4639" s="27">
        <v>0</v>
      </c>
      <c r="O4639" s="70">
        <f t="shared" si="361"/>
        <v>10594.09</v>
      </c>
      <c r="P4639" s="76">
        <v>0</v>
      </c>
      <c r="Q4639" s="66">
        <f t="shared" si="362"/>
        <v>0</v>
      </c>
      <c r="R4639" s="63">
        <v>1</v>
      </c>
      <c r="S4639" s="27">
        <v>0</v>
      </c>
      <c r="T4639" s="27">
        <v>10594.09</v>
      </c>
      <c r="U4639" s="64">
        <f t="shared" si="363"/>
        <v>0</v>
      </c>
      <c r="V4639" s="65">
        <f t="shared" si="364"/>
        <v>10594.09</v>
      </c>
    </row>
    <row r="4640" spans="1:22" x14ac:dyDescent="0.25">
      <c r="A4640" s="1" t="s">
        <v>3751</v>
      </c>
      <c r="B4640" t="s">
        <v>82</v>
      </c>
      <c r="C4640" t="s">
        <v>2197</v>
      </c>
      <c r="D4640" t="s">
        <v>2198</v>
      </c>
      <c r="E4640" t="s">
        <v>3</v>
      </c>
      <c r="F4640">
        <f t="shared" si="360"/>
        <v>7</v>
      </c>
      <c r="G4640" t="s">
        <v>3909</v>
      </c>
      <c r="H4640" t="s">
        <v>3782</v>
      </c>
      <c r="I4640" t="s">
        <v>3783</v>
      </c>
      <c r="J4640" t="s">
        <v>4397</v>
      </c>
      <c r="K4640" s="46">
        <v>0.49219999999999997</v>
      </c>
      <c r="L4640" s="27">
        <v>2240.19</v>
      </c>
      <c r="M4640" s="27">
        <v>3056.86</v>
      </c>
      <c r="N4640" s="27">
        <v>0</v>
      </c>
      <c r="O4640" s="70">
        <f t="shared" si="361"/>
        <v>5297.05</v>
      </c>
      <c r="P4640" s="76">
        <v>0</v>
      </c>
      <c r="Q4640" s="66">
        <f t="shared" si="362"/>
        <v>0</v>
      </c>
      <c r="R4640" s="63">
        <v>1</v>
      </c>
      <c r="S4640" s="27">
        <v>0</v>
      </c>
      <c r="T4640" s="27">
        <v>5297.05</v>
      </c>
      <c r="U4640" s="64">
        <f t="shared" si="363"/>
        <v>0</v>
      </c>
      <c r="V4640" s="65">
        <f t="shared" si="364"/>
        <v>5297.05</v>
      </c>
    </row>
    <row r="4641" spans="1:22" x14ac:dyDescent="0.25">
      <c r="A4641" s="1" t="s">
        <v>3751</v>
      </c>
      <c r="B4641" t="s">
        <v>82</v>
      </c>
      <c r="C4641" t="s">
        <v>2197</v>
      </c>
      <c r="D4641" t="s">
        <v>2198</v>
      </c>
      <c r="E4641" t="s">
        <v>3</v>
      </c>
      <c r="F4641">
        <f t="shared" si="360"/>
        <v>7</v>
      </c>
      <c r="G4641" t="s">
        <v>4100</v>
      </c>
      <c r="H4641" t="s">
        <v>3782</v>
      </c>
      <c r="I4641" t="s">
        <v>3785</v>
      </c>
      <c r="J4641" t="s">
        <v>4397</v>
      </c>
      <c r="K4641" s="46">
        <v>0.23960000000000001</v>
      </c>
      <c r="L4641" s="27">
        <v>0</v>
      </c>
      <c r="M4641" s="27">
        <v>1488.06</v>
      </c>
      <c r="N4641" s="27">
        <v>1090.51</v>
      </c>
      <c r="O4641" s="70">
        <f t="shared" si="361"/>
        <v>2578.5699999999997</v>
      </c>
      <c r="P4641" s="76">
        <v>1.4452622878397057</v>
      </c>
      <c r="Q4641" s="66">
        <f t="shared" si="362"/>
        <v>1576.07</v>
      </c>
      <c r="R4641" s="63">
        <v>1</v>
      </c>
      <c r="S4641" s="27">
        <v>0</v>
      </c>
      <c r="T4641" s="27">
        <v>2578.5699999999997</v>
      </c>
      <c r="U4641" s="64">
        <f t="shared" si="363"/>
        <v>1576.07</v>
      </c>
      <c r="V4641" s="65">
        <f t="shared" si="364"/>
        <v>4154.6399999999994</v>
      </c>
    </row>
    <row r="4642" spans="1:22" x14ac:dyDescent="0.25">
      <c r="A4642" s="1" t="s">
        <v>3751</v>
      </c>
      <c r="B4642" t="s">
        <v>82</v>
      </c>
      <c r="C4642" t="s">
        <v>2199</v>
      </c>
      <c r="D4642" t="s">
        <v>2200</v>
      </c>
      <c r="E4642" t="s">
        <v>3</v>
      </c>
      <c r="F4642">
        <f t="shared" si="360"/>
        <v>7</v>
      </c>
      <c r="G4642" t="s">
        <v>3778</v>
      </c>
      <c r="H4642" t="s">
        <v>3779</v>
      </c>
      <c r="I4642" t="s">
        <v>3780</v>
      </c>
      <c r="J4642" t="s">
        <v>4397</v>
      </c>
      <c r="K4642" s="46">
        <v>0.89410000000000001</v>
      </c>
      <c r="L4642" s="27">
        <v>0</v>
      </c>
      <c r="M4642" s="27">
        <v>410.80000000000007</v>
      </c>
      <c r="N4642" s="27">
        <v>0</v>
      </c>
      <c r="O4642" s="70">
        <f t="shared" si="361"/>
        <v>410.80000000000007</v>
      </c>
      <c r="P4642" s="76">
        <v>0</v>
      </c>
      <c r="Q4642" s="66">
        <f t="shared" si="362"/>
        <v>0</v>
      </c>
      <c r="R4642" s="63">
        <v>0</v>
      </c>
      <c r="S4642" s="27">
        <v>0</v>
      </c>
      <c r="T4642" s="27">
        <v>410.80000000000007</v>
      </c>
      <c r="U4642" s="64">
        <f t="shared" si="363"/>
        <v>0</v>
      </c>
      <c r="V4642" s="65">
        <f t="shared" si="364"/>
        <v>410.80000000000007</v>
      </c>
    </row>
    <row r="4643" spans="1:22" x14ac:dyDescent="0.25">
      <c r="A4643" s="1" t="s">
        <v>3751</v>
      </c>
      <c r="B4643" t="s">
        <v>82</v>
      </c>
      <c r="C4643" t="s">
        <v>2201</v>
      </c>
      <c r="D4643" t="s">
        <v>2202</v>
      </c>
      <c r="E4643" t="s">
        <v>3</v>
      </c>
      <c r="F4643">
        <f t="shared" si="360"/>
        <v>7</v>
      </c>
      <c r="G4643" t="s">
        <v>3778</v>
      </c>
      <c r="H4643" t="s">
        <v>3779</v>
      </c>
      <c r="I4643" t="s">
        <v>3780</v>
      </c>
      <c r="J4643" t="s">
        <v>4397</v>
      </c>
      <c r="K4643" s="46">
        <v>0.998</v>
      </c>
      <c r="L4643" s="27">
        <v>0</v>
      </c>
      <c r="M4643" s="27">
        <v>237.03</v>
      </c>
      <c r="N4643" s="27">
        <v>0</v>
      </c>
      <c r="O4643" s="70">
        <f t="shared" si="361"/>
        <v>237.03</v>
      </c>
      <c r="P4643" s="76">
        <v>0</v>
      </c>
      <c r="Q4643" s="66">
        <f t="shared" si="362"/>
        <v>0</v>
      </c>
      <c r="R4643" s="63">
        <v>0</v>
      </c>
      <c r="S4643" s="27">
        <v>0</v>
      </c>
      <c r="T4643" s="27">
        <v>237.03</v>
      </c>
      <c r="U4643" s="64">
        <f t="shared" si="363"/>
        <v>0</v>
      </c>
      <c r="V4643" s="65">
        <f t="shared" si="364"/>
        <v>237.03</v>
      </c>
    </row>
    <row r="4644" spans="1:22" x14ac:dyDescent="0.25">
      <c r="A4644" s="1" t="s">
        <v>3751</v>
      </c>
      <c r="B4644" t="s">
        <v>82</v>
      </c>
      <c r="C4644" t="s">
        <v>2201</v>
      </c>
      <c r="D4644" t="s">
        <v>2202</v>
      </c>
      <c r="E4644" t="s">
        <v>3</v>
      </c>
      <c r="F4644">
        <f t="shared" si="360"/>
        <v>7</v>
      </c>
      <c r="G4644" t="s">
        <v>3974</v>
      </c>
      <c r="H4644" t="s">
        <v>3782</v>
      </c>
      <c r="I4644" t="s">
        <v>3783</v>
      </c>
      <c r="J4644" t="s">
        <v>4397</v>
      </c>
      <c r="K4644" s="46">
        <v>1.4970000000000001</v>
      </c>
      <c r="L4644" s="27">
        <v>0</v>
      </c>
      <c r="M4644" s="27">
        <v>355.54</v>
      </c>
      <c r="N4644" s="27">
        <v>0</v>
      </c>
      <c r="O4644" s="70">
        <f t="shared" si="361"/>
        <v>355.54</v>
      </c>
      <c r="P4644" s="76">
        <v>0</v>
      </c>
      <c r="Q4644" s="66">
        <f t="shared" si="362"/>
        <v>0</v>
      </c>
      <c r="R4644" s="63">
        <v>0</v>
      </c>
      <c r="S4644" s="27">
        <v>0</v>
      </c>
      <c r="T4644" s="27">
        <v>355.54</v>
      </c>
      <c r="U4644" s="64">
        <f t="shared" si="363"/>
        <v>0</v>
      </c>
      <c r="V4644" s="65">
        <f t="shared" si="364"/>
        <v>355.54</v>
      </c>
    </row>
    <row r="4645" spans="1:22" x14ac:dyDescent="0.25">
      <c r="A4645" s="1" t="s">
        <v>3751</v>
      </c>
      <c r="B4645" t="s">
        <v>82</v>
      </c>
      <c r="C4645" t="s">
        <v>2201</v>
      </c>
      <c r="D4645" t="s">
        <v>2202</v>
      </c>
      <c r="E4645" t="s">
        <v>3</v>
      </c>
      <c r="F4645">
        <f t="shared" si="360"/>
        <v>7</v>
      </c>
      <c r="G4645" t="s">
        <v>3787</v>
      </c>
      <c r="H4645" t="s">
        <v>3782</v>
      </c>
      <c r="I4645" t="s">
        <v>3785</v>
      </c>
      <c r="J4645" t="s">
        <v>4397</v>
      </c>
      <c r="K4645" s="46">
        <v>1.996</v>
      </c>
      <c r="L4645" s="27">
        <v>0</v>
      </c>
      <c r="M4645" s="27">
        <v>474.05</v>
      </c>
      <c r="N4645" s="27">
        <v>0</v>
      </c>
      <c r="O4645" s="70">
        <f t="shared" si="361"/>
        <v>474.05</v>
      </c>
      <c r="P4645" s="76">
        <v>0</v>
      </c>
      <c r="Q4645" s="66">
        <f t="shared" si="362"/>
        <v>0</v>
      </c>
      <c r="R4645" s="63">
        <v>0</v>
      </c>
      <c r="S4645" s="27">
        <v>0</v>
      </c>
      <c r="T4645" s="27">
        <v>474.05</v>
      </c>
      <c r="U4645" s="64">
        <f t="shared" si="363"/>
        <v>0</v>
      </c>
      <c r="V4645" s="65">
        <f t="shared" si="364"/>
        <v>474.05</v>
      </c>
    </row>
    <row r="4646" spans="1:22" x14ac:dyDescent="0.25">
      <c r="A4646" s="1" t="s">
        <v>3751</v>
      </c>
      <c r="B4646" t="s">
        <v>82</v>
      </c>
      <c r="C4646" t="s">
        <v>2203</v>
      </c>
      <c r="D4646" t="s">
        <v>2204</v>
      </c>
      <c r="E4646" t="s">
        <v>3</v>
      </c>
      <c r="F4646">
        <f t="shared" si="360"/>
        <v>7</v>
      </c>
      <c r="G4646" t="s">
        <v>3778</v>
      </c>
      <c r="H4646" t="s">
        <v>3779</v>
      </c>
      <c r="I4646" t="s">
        <v>3780</v>
      </c>
      <c r="J4646" t="s">
        <v>4397</v>
      </c>
      <c r="K4646" s="46">
        <v>0.93420000000000003</v>
      </c>
      <c r="L4646" s="27">
        <v>0</v>
      </c>
      <c r="M4646" s="27">
        <v>95.48</v>
      </c>
      <c r="N4646" s="27">
        <v>0</v>
      </c>
      <c r="O4646" s="70">
        <f t="shared" si="361"/>
        <v>95.48</v>
      </c>
      <c r="P4646" s="76">
        <v>0</v>
      </c>
      <c r="Q4646" s="66">
        <f t="shared" si="362"/>
        <v>0</v>
      </c>
      <c r="R4646" s="63">
        <v>0</v>
      </c>
      <c r="S4646" s="27">
        <v>0</v>
      </c>
      <c r="T4646" s="27">
        <v>95.48</v>
      </c>
      <c r="U4646" s="64">
        <f t="shared" si="363"/>
        <v>0</v>
      </c>
      <c r="V4646" s="65">
        <f t="shared" si="364"/>
        <v>95.48</v>
      </c>
    </row>
    <row r="4647" spans="1:22" x14ac:dyDescent="0.25">
      <c r="A4647" s="1" t="s">
        <v>3751</v>
      </c>
      <c r="B4647" t="s">
        <v>82</v>
      </c>
      <c r="C4647" t="s">
        <v>2203</v>
      </c>
      <c r="D4647" t="s">
        <v>2204</v>
      </c>
      <c r="E4647" t="s">
        <v>3</v>
      </c>
      <c r="F4647">
        <f t="shared" si="360"/>
        <v>7</v>
      </c>
      <c r="G4647" t="s">
        <v>3902</v>
      </c>
      <c r="H4647" t="s">
        <v>3782</v>
      </c>
      <c r="I4647" t="s">
        <v>3783</v>
      </c>
      <c r="J4647" t="s">
        <v>4397</v>
      </c>
      <c r="K4647" s="46">
        <v>0.92510000000000003</v>
      </c>
      <c r="L4647" s="27">
        <v>0</v>
      </c>
      <c r="M4647" s="27">
        <v>94.55</v>
      </c>
      <c r="N4647" s="27">
        <v>0</v>
      </c>
      <c r="O4647" s="70">
        <f t="shared" si="361"/>
        <v>94.55</v>
      </c>
      <c r="P4647" s="76">
        <v>0</v>
      </c>
      <c r="Q4647" s="66">
        <f t="shared" si="362"/>
        <v>0</v>
      </c>
      <c r="R4647" s="63">
        <v>0</v>
      </c>
      <c r="S4647" s="27">
        <v>0</v>
      </c>
      <c r="T4647" s="27">
        <v>94.55</v>
      </c>
      <c r="U4647" s="64">
        <f t="shared" si="363"/>
        <v>0</v>
      </c>
      <c r="V4647" s="65">
        <f t="shared" si="364"/>
        <v>94.55</v>
      </c>
    </row>
    <row r="4648" spans="1:22" x14ac:dyDescent="0.25">
      <c r="A4648" s="1" t="s">
        <v>3751</v>
      </c>
      <c r="B4648" t="s">
        <v>82</v>
      </c>
      <c r="C4648" t="s">
        <v>2205</v>
      </c>
      <c r="D4648" t="s">
        <v>82</v>
      </c>
      <c r="E4648" t="s">
        <v>3</v>
      </c>
      <c r="F4648">
        <f t="shared" si="360"/>
        <v>7</v>
      </c>
      <c r="G4648" t="s">
        <v>3778</v>
      </c>
      <c r="H4648" t="s">
        <v>3779</v>
      </c>
      <c r="I4648" t="s">
        <v>3780</v>
      </c>
      <c r="J4648" t="s">
        <v>4397</v>
      </c>
      <c r="K4648" s="46">
        <v>0.9355</v>
      </c>
      <c r="L4648" s="27">
        <v>0</v>
      </c>
      <c r="M4648" s="27">
        <v>117.78</v>
      </c>
      <c r="N4648" s="27">
        <v>0</v>
      </c>
      <c r="O4648" s="70">
        <f t="shared" si="361"/>
        <v>117.78</v>
      </c>
      <c r="P4648" s="76">
        <v>0</v>
      </c>
      <c r="Q4648" s="66">
        <f t="shared" si="362"/>
        <v>0</v>
      </c>
      <c r="R4648" s="63">
        <v>0</v>
      </c>
      <c r="S4648" s="27">
        <v>0</v>
      </c>
      <c r="T4648" s="27">
        <v>117.78</v>
      </c>
      <c r="U4648" s="64">
        <f t="shared" si="363"/>
        <v>0</v>
      </c>
      <c r="V4648" s="65">
        <f t="shared" si="364"/>
        <v>117.78</v>
      </c>
    </row>
    <row r="4649" spans="1:22" x14ac:dyDescent="0.25">
      <c r="A4649" s="1" t="s">
        <v>3751</v>
      </c>
      <c r="B4649" t="s">
        <v>82</v>
      </c>
      <c r="C4649" t="s">
        <v>2205</v>
      </c>
      <c r="D4649" t="s">
        <v>82</v>
      </c>
      <c r="E4649" t="s">
        <v>3</v>
      </c>
      <c r="F4649">
        <f t="shared" si="360"/>
        <v>7</v>
      </c>
      <c r="G4649" t="s">
        <v>3909</v>
      </c>
      <c r="H4649" t="s">
        <v>3782</v>
      </c>
      <c r="I4649" t="s">
        <v>3783</v>
      </c>
      <c r="J4649" t="s">
        <v>4397</v>
      </c>
      <c r="K4649" s="46">
        <v>0.9355</v>
      </c>
      <c r="L4649" s="27">
        <v>0</v>
      </c>
      <c r="M4649" s="27">
        <v>117.78</v>
      </c>
      <c r="N4649" s="27">
        <v>0</v>
      </c>
      <c r="O4649" s="70">
        <f t="shared" si="361"/>
        <v>117.78</v>
      </c>
      <c r="P4649" s="76">
        <v>0</v>
      </c>
      <c r="Q4649" s="66">
        <f t="shared" si="362"/>
        <v>0</v>
      </c>
      <c r="R4649" s="63">
        <v>0</v>
      </c>
      <c r="S4649" s="27">
        <v>0</v>
      </c>
      <c r="T4649" s="27">
        <v>117.78</v>
      </c>
      <c r="U4649" s="64">
        <f t="shared" si="363"/>
        <v>0</v>
      </c>
      <c r="V4649" s="65">
        <f t="shared" si="364"/>
        <v>117.78</v>
      </c>
    </row>
    <row r="4650" spans="1:22" x14ac:dyDescent="0.25">
      <c r="A4650" s="1" t="s">
        <v>3751</v>
      </c>
      <c r="B4650" t="s">
        <v>82</v>
      </c>
      <c r="C4650" t="s">
        <v>2206</v>
      </c>
      <c r="D4650" t="s">
        <v>2207</v>
      </c>
      <c r="E4650" t="s">
        <v>3</v>
      </c>
      <c r="F4650">
        <f t="shared" si="360"/>
        <v>7</v>
      </c>
      <c r="G4650" t="s">
        <v>3778</v>
      </c>
      <c r="H4650" t="s">
        <v>3779</v>
      </c>
      <c r="I4650" t="s">
        <v>3780</v>
      </c>
      <c r="J4650" t="s">
        <v>4397</v>
      </c>
      <c r="K4650" s="46">
        <v>0.9708</v>
      </c>
      <c r="L4650" s="27">
        <v>0</v>
      </c>
      <c r="M4650" s="27">
        <v>279.98</v>
      </c>
      <c r="N4650" s="27">
        <v>0</v>
      </c>
      <c r="O4650" s="70">
        <f t="shared" si="361"/>
        <v>279.98</v>
      </c>
      <c r="P4650" s="76">
        <v>0</v>
      </c>
      <c r="Q4650" s="66">
        <f t="shared" si="362"/>
        <v>0</v>
      </c>
      <c r="R4650" s="63">
        <v>0</v>
      </c>
      <c r="S4650" s="27">
        <v>0</v>
      </c>
      <c r="T4650" s="27">
        <v>279.98</v>
      </c>
      <c r="U4650" s="64">
        <f t="shared" si="363"/>
        <v>0</v>
      </c>
      <c r="V4650" s="65">
        <f t="shared" si="364"/>
        <v>279.98</v>
      </c>
    </row>
    <row r="4651" spans="1:22" x14ac:dyDescent="0.25">
      <c r="A4651" s="1" t="s">
        <v>3751</v>
      </c>
      <c r="B4651" t="s">
        <v>82</v>
      </c>
      <c r="C4651" t="s">
        <v>2206</v>
      </c>
      <c r="D4651" t="s">
        <v>2207</v>
      </c>
      <c r="E4651" t="s">
        <v>3</v>
      </c>
      <c r="F4651">
        <f t="shared" si="360"/>
        <v>7</v>
      </c>
      <c r="G4651" t="s">
        <v>3902</v>
      </c>
      <c r="H4651" t="s">
        <v>3782</v>
      </c>
      <c r="I4651" t="s">
        <v>3783</v>
      </c>
      <c r="J4651" t="s">
        <v>4397</v>
      </c>
      <c r="K4651" s="46">
        <v>0.48530000000000001</v>
      </c>
      <c r="L4651" s="27">
        <v>0</v>
      </c>
      <c r="M4651" s="27">
        <v>139.96</v>
      </c>
      <c r="N4651" s="27">
        <v>0</v>
      </c>
      <c r="O4651" s="70">
        <f t="shared" si="361"/>
        <v>139.96</v>
      </c>
      <c r="P4651" s="76">
        <v>0</v>
      </c>
      <c r="Q4651" s="66">
        <f t="shared" si="362"/>
        <v>0</v>
      </c>
      <c r="R4651" s="63">
        <v>0</v>
      </c>
      <c r="S4651" s="27">
        <v>0</v>
      </c>
      <c r="T4651" s="27">
        <v>139.96</v>
      </c>
      <c r="U4651" s="64">
        <f t="shared" si="363"/>
        <v>0</v>
      </c>
      <c r="V4651" s="65">
        <f t="shared" si="364"/>
        <v>139.96</v>
      </c>
    </row>
    <row r="4652" spans="1:22" x14ac:dyDescent="0.25">
      <c r="A4652" s="1" t="s">
        <v>3751</v>
      </c>
      <c r="B4652" t="s">
        <v>82</v>
      </c>
      <c r="C4652" t="s">
        <v>2206</v>
      </c>
      <c r="D4652" t="s">
        <v>2207</v>
      </c>
      <c r="E4652" t="s">
        <v>3</v>
      </c>
      <c r="F4652">
        <f t="shared" si="360"/>
        <v>7</v>
      </c>
      <c r="G4652" t="s">
        <v>3909</v>
      </c>
      <c r="H4652" t="s">
        <v>3782</v>
      </c>
      <c r="I4652" t="s">
        <v>3783</v>
      </c>
      <c r="J4652" t="s">
        <v>4397</v>
      </c>
      <c r="K4652" s="46">
        <v>0.45800000000000002</v>
      </c>
      <c r="L4652" s="27">
        <v>0</v>
      </c>
      <c r="M4652" s="27">
        <v>132.09</v>
      </c>
      <c r="N4652" s="27">
        <v>0</v>
      </c>
      <c r="O4652" s="70">
        <f t="shared" si="361"/>
        <v>132.09</v>
      </c>
      <c r="P4652" s="76">
        <v>0</v>
      </c>
      <c r="Q4652" s="66">
        <f t="shared" si="362"/>
        <v>0</v>
      </c>
      <c r="R4652" s="63">
        <v>0</v>
      </c>
      <c r="S4652" s="27">
        <v>0</v>
      </c>
      <c r="T4652" s="27">
        <v>132.09</v>
      </c>
      <c r="U4652" s="64">
        <f t="shared" si="363"/>
        <v>0</v>
      </c>
      <c r="V4652" s="65">
        <f t="shared" si="364"/>
        <v>132.09</v>
      </c>
    </row>
    <row r="4653" spans="1:22" x14ac:dyDescent="0.25">
      <c r="A4653" s="1" t="s">
        <v>3751</v>
      </c>
      <c r="B4653" t="s">
        <v>82</v>
      </c>
      <c r="C4653" t="s">
        <v>2208</v>
      </c>
      <c r="D4653" t="s">
        <v>1150</v>
      </c>
      <c r="E4653" t="s">
        <v>3</v>
      </c>
      <c r="F4653">
        <f t="shared" si="360"/>
        <v>7</v>
      </c>
      <c r="G4653" t="s">
        <v>3778</v>
      </c>
      <c r="H4653" t="s">
        <v>3779</v>
      </c>
      <c r="I4653" t="s">
        <v>3780</v>
      </c>
      <c r="J4653" t="s">
        <v>4397</v>
      </c>
      <c r="K4653" s="46">
        <v>0.97019999999999995</v>
      </c>
      <c r="L4653" s="27">
        <v>0</v>
      </c>
      <c r="M4653" s="27">
        <v>165.16</v>
      </c>
      <c r="N4653" s="27">
        <v>0</v>
      </c>
      <c r="O4653" s="70">
        <f t="shared" si="361"/>
        <v>165.16</v>
      </c>
      <c r="P4653" s="76">
        <v>0</v>
      </c>
      <c r="Q4653" s="66">
        <f t="shared" si="362"/>
        <v>0</v>
      </c>
      <c r="R4653" s="63">
        <v>0</v>
      </c>
      <c r="S4653" s="27">
        <v>0</v>
      </c>
      <c r="T4653" s="27">
        <v>165.16</v>
      </c>
      <c r="U4653" s="64">
        <f t="shared" si="363"/>
        <v>0</v>
      </c>
      <c r="V4653" s="65">
        <f t="shared" si="364"/>
        <v>165.16</v>
      </c>
    </row>
    <row r="4654" spans="1:22" x14ac:dyDescent="0.25">
      <c r="A4654" s="1" t="s">
        <v>3751</v>
      </c>
      <c r="B4654" t="s">
        <v>82</v>
      </c>
      <c r="C4654" t="s">
        <v>2208</v>
      </c>
      <c r="D4654" t="s">
        <v>1150</v>
      </c>
      <c r="E4654" t="s">
        <v>3</v>
      </c>
      <c r="F4654">
        <f t="shared" si="360"/>
        <v>7</v>
      </c>
      <c r="G4654" t="s">
        <v>3902</v>
      </c>
      <c r="H4654" t="s">
        <v>3782</v>
      </c>
      <c r="I4654" t="s">
        <v>3783</v>
      </c>
      <c r="J4654" t="s">
        <v>4397</v>
      </c>
      <c r="K4654" s="46">
        <v>1.1591</v>
      </c>
      <c r="L4654" s="27">
        <v>0</v>
      </c>
      <c r="M4654" s="27">
        <v>197.32</v>
      </c>
      <c r="N4654" s="27">
        <v>0</v>
      </c>
      <c r="O4654" s="70">
        <f t="shared" si="361"/>
        <v>197.32</v>
      </c>
      <c r="P4654" s="76">
        <v>0</v>
      </c>
      <c r="Q4654" s="66">
        <f t="shared" si="362"/>
        <v>0</v>
      </c>
      <c r="R4654" s="63">
        <v>0</v>
      </c>
      <c r="S4654" s="27">
        <v>0</v>
      </c>
      <c r="T4654" s="27">
        <v>197.32</v>
      </c>
      <c r="U4654" s="64">
        <f t="shared" si="363"/>
        <v>0</v>
      </c>
      <c r="V4654" s="65">
        <f t="shared" si="364"/>
        <v>197.32</v>
      </c>
    </row>
    <row r="4655" spans="1:22" x14ac:dyDescent="0.25">
      <c r="A4655" s="1" t="s">
        <v>3751</v>
      </c>
      <c r="B4655" t="s">
        <v>82</v>
      </c>
      <c r="C4655" t="s">
        <v>2208</v>
      </c>
      <c r="D4655" t="s">
        <v>1150</v>
      </c>
      <c r="E4655" t="s">
        <v>3</v>
      </c>
      <c r="F4655">
        <f t="shared" si="360"/>
        <v>7</v>
      </c>
      <c r="G4655" t="s">
        <v>3784</v>
      </c>
      <c r="H4655" t="s">
        <v>3782</v>
      </c>
      <c r="I4655" t="s">
        <v>3785</v>
      </c>
      <c r="J4655" t="s">
        <v>4397</v>
      </c>
      <c r="K4655" s="46">
        <v>0.48</v>
      </c>
      <c r="L4655" s="27">
        <v>0</v>
      </c>
      <c r="M4655" s="27">
        <v>81.709999999999994</v>
      </c>
      <c r="N4655" s="27">
        <v>0</v>
      </c>
      <c r="O4655" s="70">
        <f t="shared" si="361"/>
        <v>81.709999999999994</v>
      </c>
      <c r="P4655" s="76">
        <v>0</v>
      </c>
      <c r="Q4655" s="66">
        <f t="shared" si="362"/>
        <v>0</v>
      </c>
      <c r="R4655" s="63">
        <v>0</v>
      </c>
      <c r="S4655" s="27">
        <v>0</v>
      </c>
      <c r="T4655" s="27">
        <v>81.709999999999994</v>
      </c>
      <c r="U4655" s="64">
        <f t="shared" si="363"/>
        <v>0</v>
      </c>
      <c r="V4655" s="65">
        <f t="shared" si="364"/>
        <v>81.709999999999994</v>
      </c>
    </row>
    <row r="4656" spans="1:22" x14ac:dyDescent="0.25">
      <c r="A4656" s="1" t="s">
        <v>3751</v>
      </c>
      <c r="B4656" t="s">
        <v>82</v>
      </c>
      <c r="C4656" t="s">
        <v>2209</v>
      </c>
      <c r="D4656" t="s">
        <v>2210</v>
      </c>
      <c r="E4656" t="s">
        <v>3</v>
      </c>
      <c r="F4656">
        <f t="shared" si="360"/>
        <v>7</v>
      </c>
      <c r="G4656" t="s">
        <v>4327</v>
      </c>
      <c r="H4656" t="s">
        <v>3779</v>
      </c>
      <c r="I4656" t="s">
        <v>3780</v>
      </c>
      <c r="J4656" t="s">
        <v>4397</v>
      </c>
      <c r="K4656" s="46">
        <v>0.95199999999999996</v>
      </c>
      <c r="L4656" s="27">
        <v>0</v>
      </c>
      <c r="M4656" s="27">
        <v>360.52</v>
      </c>
      <c r="N4656" s="27">
        <v>0</v>
      </c>
      <c r="O4656" s="70">
        <f t="shared" si="361"/>
        <v>360.52</v>
      </c>
      <c r="P4656" s="76">
        <v>0</v>
      </c>
      <c r="Q4656" s="66">
        <f t="shared" si="362"/>
        <v>0</v>
      </c>
      <c r="R4656" s="63">
        <v>0</v>
      </c>
      <c r="S4656" s="27">
        <v>0</v>
      </c>
      <c r="T4656" s="27">
        <v>360.52</v>
      </c>
      <c r="U4656" s="64">
        <f t="shared" si="363"/>
        <v>0</v>
      </c>
      <c r="V4656" s="65">
        <f t="shared" si="364"/>
        <v>360.52</v>
      </c>
    </row>
    <row r="4657" spans="1:22" x14ac:dyDescent="0.25">
      <c r="A4657" s="1" t="s">
        <v>3751</v>
      </c>
      <c r="B4657" t="s">
        <v>82</v>
      </c>
      <c r="C4657" t="s">
        <v>2209</v>
      </c>
      <c r="D4657" t="s">
        <v>2210</v>
      </c>
      <c r="E4657" t="s">
        <v>3</v>
      </c>
      <c r="F4657">
        <f t="shared" si="360"/>
        <v>7</v>
      </c>
      <c r="G4657" t="s">
        <v>3902</v>
      </c>
      <c r="H4657" t="s">
        <v>3782</v>
      </c>
      <c r="I4657" t="s">
        <v>3783</v>
      </c>
      <c r="J4657" t="s">
        <v>4397</v>
      </c>
      <c r="K4657" s="46">
        <v>0.9486</v>
      </c>
      <c r="L4657" s="27">
        <v>0</v>
      </c>
      <c r="M4657" s="27">
        <v>359.23</v>
      </c>
      <c r="N4657" s="27">
        <v>0</v>
      </c>
      <c r="O4657" s="70">
        <f t="shared" si="361"/>
        <v>359.23</v>
      </c>
      <c r="P4657" s="76">
        <v>0</v>
      </c>
      <c r="Q4657" s="66">
        <f t="shared" si="362"/>
        <v>0</v>
      </c>
      <c r="R4657" s="63">
        <v>0</v>
      </c>
      <c r="S4657" s="27">
        <v>0</v>
      </c>
      <c r="T4657" s="27">
        <v>359.23</v>
      </c>
      <c r="U4657" s="64">
        <f t="shared" si="363"/>
        <v>0</v>
      </c>
      <c r="V4657" s="65">
        <f t="shared" si="364"/>
        <v>359.23</v>
      </c>
    </row>
    <row r="4658" spans="1:22" x14ac:dyDescent="0.25">
      <c r="A4658" s="1" t="s">
        <v>3751</v>
      </c>
      <c r="B4658" t="s">
        <v>82</v>
      </c>
      <c r="C4658" t="s">
        <v>2704</v>
      </c>
      <c r="D4658" t="s">
        <v>2705</v>
      </c>
      <c r="E4658" t="s">
        <v>1</v>
      </c>
      <c r="F4658">
        <f t="shared" si="360"/>
        <v>7</v>
      </c>
      <c r="G4658" t="s">
        <v>3778</v>
      </c>
      <c r="H4658" t="s">
        <v>3779</v>
      </c>
      <c r="I4658" t="s">
        <v>3780</v>
      </c>
      <c r="J4658" t="s">
        <v>4396</v>
      </c>
      <c r="K4658" s="46">
        <v>13.304399999999999</v>
      </c>
      <c r="L4658" s="27">
        <v>16592.79</v>
      </c>
      <c r="M4658" s="27">
        <v>0</v>
      </c>
      <c r="N4658" s="27">
        <v>43495.11</v>
      </c>
      <c r="O4658" s="70">
        <f t="shared" si="361"/>
        <v>60087.9</v>
      </c>
      <c r="P4658" s="76">
        <v>1.4452628474756366</v>
      </c>
      <c r="Q4658" s="66">
        <f t="shared" si="362"/>
        <v>62861.87</v>
      </c>
      <c r="R4658" s="63">
        <v>1</v>
      </c>
      <c r="S4658" s="27">
        <v>60087.9</v>
      </c>
      <c r="T4658" s="27">
        <v>0</v>
      </c>
      <c r="U4658" s="64">
        <f t="shared" si="363"/>
        <v>62861.87</v>
      </c>
      <c r="V4658" s="65">
        <f t="shared" si="364"/>
        <v>122949.77</v>
      </c>
    </row>
    <row r="4659" spans="1:22" x14ac:dyDescent="0.25">
      <c r="A4659" s="1" t="s">
        <v>3751</v>
      </c>
      <c r="B4659" t="s">
        <v>82</v>
      </c>
      <c r="C4659" t="s">
        <v>2704</v>
      </c>
      <c r="D4659" t="s">
        <v>2705</v>
      </c>
      <c r="E4659" t="s">
        <v>1</v>
      </c>
      <c r="F4659">
        <f t="shared" si="360"/>
        <v>7</v>
      </c>
      <c r="G4659" t="s">
        <v>3920</v>
      </c>
      <c r="H4659" t="s">
        <v>3782</v>
      </c>
      <c r="I4659" t="s">
        <v>3785</v>
      </c>
      <c r="J4659" t="s">
        <v>4396</v>
      </c>
      <c r="K4659" s="46">
        <v>1.5</v>
      </c>
      <c r="L4659" s="27">
        <v>0</v>
      </c>
      <c r="M4659" s="27">
        <v>0</v>
      </c>
      <c r="N4659" s="27">
        <v>6665.85</v>
      </c>
      <c r="O4659" s="70">
        <f t="shared" si="361"/>
        <v>6665.85</v>
      </c>
      <c r="P4659" s="76">
        <v>1.4452628474756366</v>
      </c>
      <c r="Q4659" s="66">
        <f t="shared" si="362"/>
        <v>9633.91</v>
      </c>
      <c r="R4659" s="63">
        <v>1</v>
      </c>
      <c r="S4659" s="27">
        <v>6665.85</v>
      </c>
      <c r="T4659" s="27">
        <v>0</v>
      </c>
      <c r="U4659" s="64">
        <f t="shared" si="363"/>
        <v>9633.91</v>
      </c>
      <c r="V4659" s="65">
        <f t="shared" si="364"/>
        <v>16299.76</v>
      </c>
    </row>
    <row r="4660" spans="1:22" x14ac:dyDescent="0.25">
      <c r="A4660" s="1" t="s">
        <v>3751</v>
      </c>
      <c r="B4660" t="s">
        <v>82</v>
      </c>
      <c r="C4660" t="s">
        <v>2704</v>
      </c>
      <c r="D4660" t="s">
        <v>2705</v>
      </c>
      <c r="E4660" t="s">
        <v>1</v>
      </c>
      <c r="F4660">
        <f t="shared" si="360"/>
        <v>7</v>
      </c>
      <c r="G4660" t="s">
        <v>4100</v>
      </c>
      <c r="H4660" t="s">
        <v>3782</v>
      </c>
      <c r="I4660" t="s">
        <v>3785</v>
      </c>
      <c r="J4660" t="s">
        <v>4396</v>
      </c>
      <c r="K4660" s="46">
        <v>0.25</v>
      </c>
      <c r="L4660" s="27">
        <v>0</v>
      </c>
      <c r="M4660" s="27">
        <v>0</v>
      </c>
      <c r="N4660" s="27">
        <v>1110.98</v>
      </c>
      <c r="O4660" s="70">
        <f t="shared" si="361"/>
        <v>1110.98</v>
      </c>
      <c r="P4660" s="76">
        <v>1.4452628474756366</v>
      </c>
      <c r="Q4660" s="66">
        <f t="shared" si="362"/>
        <v>1605.66</v>
      </c>
      <c r="R4660" s="63">
        <v>1</v>
      </c>
      <c r="S4660" s="27">
        <v>1110.98</v>
      </c>
      <c r="T4660" s="27">
        <v>0</v>
      </c>
      <c r="U4660" s="64">
        <f t="shared" si="363"/>
        <v>1605.66</v>
      </c>
      <c r="V4660" s="65">
        <f t="shared" si="364"/>
        <v>2716.6400000000003</v>
      </c>
    </row>
    <row r="4661" spans="1:22" x14ac:dyDescent="0.25">
      <c r="A4661" s="1" t="s">
        <v>3751</v>
      </c>
      <c r="B4661" t="s">
        <v>82</v>
      </c>
      <c r="C4661" t="s">
        <v>2706</v>
      </c>
      <c r="D4661" t="s">
        <v>2707</v>
      </c>
      <c r="E4661" t="s">
        <v>1</v>
      </c>
      <c r="F4661">
        <f t="shared" si="360"/>
        <v>7</v>
      </c>
      <c r="G4661" t="s">
        <v>3778</v>
      </c>
      <c r="H4661" t="s">
        <v>3779</v>
      </c>
      <c r="I4661" t="s">
        <v>3780</v>
      </c>
      <c r="J4661" t="s">
        <v>4396</v>
      </c>
      <c r="K4661" s="46">
        <v>15.8742</v>
      </c>
      <c r="L4661" s="27">
        <v>4021.8</v>
      </c>
      <c r="M4661" s="27">
        <v>0</v>
      </c>
      <c r="N4661" s="27">
        <v>4521.6899999999996</v>
      </c>
      <c r="O4661" s="70">
        <f t="shared" si="361"/>
        <v>8543.49</v>
      </c>
      <c r="P4661" s="76">
        <v>1.4452631657518773</v>
      </c>
      <c r="Q4661" s="66">
        <f t="shared" si="362"/>
        <v>6535.03</v>
      </c>
      <c r="R4661" s="63">
        <v>1</v>
      </c>
      <c r="S4661" s="27">
        <v>8543.49</v>
      </c>
      <c r="T4661" s="27">
        <v>0</v>
      </c>
      <c r="U4661" s="64">
        <f t="shared" si="363"/>
        <v>6535.03</v>
      </c>
      <c r="V4661" s="65">
        <f t="shared" si="364"/>
        <v>15078.52</v>
      </c>
    </row>
    <row r="4662" spans="1:22" x14ac:dyDescent="0.25">
      <c r="A4662" s="1" t="s">
        <v>3751</v>
      </c>
      <c r="B4662" t="s">
        <v>82</v>
      </c>
      <c r="C4662" t="s">
        <v>2706</v>
      </c>
      <c r="D4662" t="s">
        <v>2707</v>
      </c>
      <c r="E4662" t="s">
        <v>1</v>
      </c>
      <c r="F4662">
        <f t="shared" si="360"/>
        <v>7</v>
      </c>
      <c r="G4662" t="s">
        <v>3835</v>
      </c>
      <c r="H4662" t="s">
        <v>3782</v>
      </c>
      <c r="I4662" t="s">
        <v>3783</v>
      </c>
      <c r="J4662" t="s">
        <v>4396</v>
      </c>
      <c r="K4662" s="46">
        <v>1.2971999999999999</v>
      </c>
      <c r="L4662" s="27">
        <v>698.15</v>
      </c>
      <c r="M4662" s="27">
        <v>0</v>
      </c>
      <c r="N4662" s="27">
        <v>0</v>
      </c>
      <c r="O4662" s="70">
        <f t="shared" si="361"/>
        <v>698.15</v>
      </c>
      <c r="P4662" s="76">
        <v>0</v>
      </c>
      <c r="Q4662" s="66">
        <f t="shared" si="362"/>
        <v>0</v>
      </c>
      <c r="R4662" s="63">
        <v>1</v>
      </c>
      <c r="S4662" s="27">
        <v>698.15</v>
      </c>
      <c r="T4662" s="27">
        <v>0</v>
      </c>
      <c r="U4662" s="64">
        <f t="shared" si="363"/>
        <v>0</v>
      </c>
      <c r="V4662" s="65">
        <f t="shared" si="364"/>
        <v>698.15</v>
      </c>
    </row>
    <row r="4663" spans="1:22" x14ac:dyDescent="0.25">
      <c r="A4663" s="1" t="s">
        <v>3751</v>
      </c>
      <c r="B4663" t="s">
        <v>82</v>
      </c>
      <c r="C4663" t="s">
        <v>2706</v>
      </c>
      <c r="D4663" t="s">
        <v>2707</v>
      </c>
      <c r="E4663" t="s">
        <v>1</v>
      </c>
      <c r="F4663">
        <f t="shared" si="360"/>
        <v>7</v>
      </c>
      <c r="G4663" t="s">
        <v>3787</v>
      </c>
      <c r="H4663" t="s">
        <v>3782</v>
      </c>
      <c r="I4663" t="s">
        <v>3785</v>
      </c>
      <c r="J4663" t="s">
        <v>4396</v>
      </c>
      <c r="K4663" s="46">
        <v>1.9218</v>
      </c>
      <c r="L4663" s="27">
        <v>0</v>
      </c>
      <c r="M4663" s="27">
        <v>0</v>
      </c>
      <c r="N4663" s="27">
        <v>1034.31</v>
      </c>
      <c r="O4663" s="70">
        <f t="shared" si="361"/>
        <v>1034.31</v>
      </c>
      <c r="P4663" s="76">
        <v>1.4452631657518773</v>
      </c>
      <c r="Q4663" s="66">
        <f t="shared" si="362"/>
        <v>1494.85</v>
      </c>
      <c r="R4663" s="63">
        <v>1</v>
      </c>
      <c r="S4663" s="27">
        <v>1034.31</v>
      </c>
      <c r="T4663" s="27">
        <v>0</v>
      </c>
      <c r="U4663" s="64">
        <f t="shared" si="363"/>
        <v>1494.85</v>
      </c>
      <c r="V4663" s="65">
        <f t="shared" si="364"/>
        <v>2529.16</v>
      </c>
    </row>
    <row r="4664" spans="1:22" x14ac:dyDescent="0.25">
      <c r="A4664" s="1" t="s">
        <v>3751</v>
      </c>
      <c r="B4664" t="s">
        <v>82</v>
      </c>
      <c r="C4664" t="s">
        <v>2706</v>
      </c>
      <c r="D4664" t="s">
        <v>2707</v>
      </c>
      <c r="E4664" t="s">
        <v>1</v>
      </c>
      <c r="F4664">
        <f t="shared" si="360"/>
        <v>7</v>
      </c>
      <c r="G4664" t="s">
        <v>4328</v>
      </c>
      <c r="H4664" t="s">
        <v>3782</v>
      </c>
      <c r="I4664" t="s">
        <v>3785</v>
      </c>
      <c r="J4664" t="s">
        <v>4396</v>
      </c>
      <c r="K4664" s="46">
        <v>0.19220000000000001</v>
      </c>
      <c r="L4664" s="27">
        <v>0</v>
      </c>
      <c r="M4664" s="27">
        <v>0</v>
      </c>
      <c r="N4664" s="27">
        <v>103.44000000000003</v>
      </c>
      <c r="O4664" s="70">
        <f t="shared" si="361"/>
        <v>103.44000000000003</v>
      </c>
      <c r="P4664" s="76">
        <v>1.4452631657518773</v>
      </c>
      <c r="Q4664" s="66">
        <f t="shared" si="362"/>
        <v>149.5</v>
      </c>
      <c r="R4664" s="63">
        <v>1</v>
      </c>
      <c r="S4664" s="27">
        <v>103.44000000000001</v>
      </c>
      <c r="T4664" s="27">
        <v>0</v>
      </c>
      <c r="U4664" s="64">
        <f t="shared" si="363"/>
        <v>149.5</v>
      </c>
      <c r="V4664" s="65">
        <f t="shared" si="364"/>
        <v>252.94</v>
      </c>
    </row>
    <row r="4665" spans="1:22" x14ac:dyDescent="0.25">
      <c r="A4665" s="1" t="s">
        <v>3751</v>
      </c>
      <c r="B4665" t="s">
        <v>82</v>
      </c>
      <c r="C4665" t="s">
        <v>2706</v>
      </c>
      <c r="D4665" t="s">
        <v>2707</v>
      </c>
      <c r="E4665" t="s">
        <v>1</v>
      </c>
      <c r="F4665">
        <f t="shared" si="360"/>
        <v>7</v>
      </c>
      <c r="G4665" t="s">
        <v>4085</v>
      </c>
      <c r="H4665" t="s">
        <v>3798</v>
      </c>
      <c r="I4665" t="s">
        <v>3785</v>
      </c>
      <c r="J4665" t="s">
        <v>4396</v>
      </c>
      <c r="K4665" s="46">
        <v>4.42</v>
      </c>
      <c r="L4665" s="27">
        <v>0</v>
      </c>
      <c r="M4665" s="27">
        <v>0</v>
      </c>
      <c r="N4665" s="27">
        <v>2378.8399999999997</v>
      </c>
      <c r="O4665" s="70">
        <f t="shared" si="361"/>
        <v>2378.8399999999997</v>
      </c>
      <c r="P4665" s="76">
        <v>1.4452631657518773</v>
      </c>
      <c r="Q4665" s="66">
        <f t="shared" si="362"/>
        <v>3438.05</v>
      </c>
      <c r="R4665" s="63">
        <v>1</v>
      </c>
      <c r="S4665" s="27">
        <v>2378.8399999999997</v>
      </c>
      <c r="T4665" s="27">
        <v>0</v>
      </c>
      <c r="U4665" s="64">
        <f t="shared" si="363"/>
        <v>3438.05</v>
      </c>
      <c r="V4665" s="65">
        <f t="shared" si="364"/>
        <v>5816.8899999999994</v>
      </c>
    </row>
    <row r="4666" spans="1:22" x14ac:dyDescent="0.25">
      <c r="A4666" s="1" t="s">
        <v>3751</v>
      </c>
      <c r="B4666" t="s">
        <v>82</v>
      </c>
      <c r="C4666" t="s">
        <v>2708</v>
      </c>
      <c r="D4666" t="s">
        <v>2709</v>
      </c>
      <c r="E4666" t="s">
        <v>1</v>
      </c>
      <c r="F4666">
        <f t="shared" si="360"/>
        <v>7</v>
      </c>
      <c r="G4666" t="s">
        <v>3778</v>
      </c>
      <c r="H4666" t="s">
        <v>3779</v>
      </c>
      <c r="I4666" t="s">
        <v>3780</v>
      </c>
      <c r="J4666" t="s">
        <v>4396</v>
      </c>
      <c r="K4666" s="46">
        <v>14.974299999999999</v>
      </c>
      <c r="L4666" s="27">
        <v>0</v>
      </c>
      <c r="M4666" s="27">
        <v>4814.24</v>
      </c>
      <c r="N4666" s="27">
        <v>0</v>
      </c>
      <c r="O4666" s="70">
        <f t="shared" si="361"/>
        <v>4814.24</v>
      </c>
      <c r="P4666" s="76">
        <v>0</v>
      </c>
      <c r="Q4666" s="66">
        <f t="shared" si="362"/>
        <v>0</v>
      </c>
      <c r="R4666" s="63">
        <v>0</v>
      </c>
      <c r="S4666" s="27">
        <v>4814.24</v>
      </c>
      <c r="T4666" s="27">
        <v>0</v>
      </c>
      <c r="U4666" s="64">
        <f t="shared" si="363"/>
        <v>0</v>
      </c>
      <c r="V4666" s="65">
        <f t="shared" si="364"/>
        <v>4814.24</v>
      </c>
    </row>
    <row r="4667" spans="1:22" x14ac:dyDescent="0.25">
      <c r="A4667" s="1" t="s">
        <v>3751</v>
      </c>
      <c r="B4667" t="s">
        <v>82</v>
      </c>
      <c r="C4667" t="s">
        <v>2708</v>
      </c>
      <c r="D4667" t="s">
        <v>2709</v>
      </c>
      <c r="E4667" t="s">
        <v>1</v>
      </c>
      <c r="F4667">
        <f t="shared" si="360"/>
        <v>7</v>
      </c>
      <c r="G4667" t="s">
        <v>3902</v>
      </c>
      <c r="H4667" t="s">
        <v>3782</v>
      </c>
      <c r="I4667" t="s">
        <v>3783</v>
      </c>
      <c r="J4667" t="s">
        <v>4396</v>
      </c>
      <c r="K4667" s="46">
        <v>0.98270000000000002</v>
      </c>
      <c r="L4667" s="27">
        <v>0</v>
      </c>
      <c r="M4667" s="27">
        <v>315.94</v>
      </c>
      <c r="N4667" s="27">
        <v>0</v>
      </c>
      <c r="O4667" s="70">
        <f t="shared" si="361"/>
        <v>315.94</v>
      </c>
      <c r="P4667" s="76">
        <v>0</v>
      </c>
      <c r="Q4667" s="66">
        <f t="shared" si="362"/>
        <v>0</v>
      </c>
      <c r="R4667" s="63">
        <v>0</v>
      </c>
      <c r="S4667" s="27">
        <v>315.94</v>
      </c>
      <c r="T4667" s="27">
        <v>0</v>
      </c>
      <c r="U4667" s="64">
        <f t="shared" si="363"/>
        <v>0</v>
      </c>
      <c r="V4667" s="65">
        <f t="shared" si="364"/>
        <v>315.94</v>
      </c>
    </row>
    <row r="4668" spans="1:22" x14ac:dyDescent="0.25">
      <c r="A4668" s="1" t="s">
        <v>3751</v>
      </c>
      <c r="B4668" t="s">
        <v>82</v>
      </c>
      <c r="C4668" t="s">
        <v>2708</v>
      </c>
      <c r="D4668" t="s">
        <v>2709</v>
      </c>
      <c r="E4668" t="s">
        <v>1</v>
      </c>
      <c r="F4668">
        <f t="shared" si="360"/>
        <v>7</v>
      </c>
      <c r="G4668" t="s">
        <v>3784</v>
      </c>
      <c r="H4668" t="s">
        <v>3782</v>
      </c>
      <c r="I4668" t="s">
        <v>3785</v>
      </c>
      <c r="J4668" t="s">
        <v>4396</v>
      </c>
      <c r="K4668" s="46">
        <v>0.98270000000000002</v>
      </c>
      <c r="L4668" s="27">
        <v>0</v>
      </c>
      <c r="M4668" s="27">
        <v>315.94</v>
      </c>
      <c r="N4668" s="27">
        <v>0</v>
      </c>
      <c r="O4668" s="70">
        <f t="shared" si="361"/>
        <v>315.94</v>
      </c>
      <c r="P4668" s="76">
        <v>0</v>
      </c>
      <c r="Q4668" s="66">
        <f t="shared" si="362"/>
        <v>0</v>
      </c>
      <c r="R4668" s="63">
        <v>0</v>
      </c>
      <c r="S4668" s="27">
        <v>315.94</v>
      </c>
      <c r="T4668" s="27">
        <v>0</v>
      </c>
      <c r="U4668" s="64">
        <f t="shared" si="363"/>
        <v>0</v>
      </c>
      <c r="V4668" s="65">
        <f t="shared" si="364"/>
        <v>315.94</v>
      </c>
    </row>
    <row r="4669" spans="1:22" x14ac:dyDescent="0.25">
      <c r="A4669" s="1" t="s">
        <v>3751</v>
      </c>
      <c r="B4669" t="s">
        <v>82</v>
      </c>
      <c r="C4669" t="s">
        <v>2708</v>
      </c>
      <c r="D4669" t="s">
        <v>2709</v>
      </c>
      <c r="E4669" t="s">
        <v>1</v>
      </c>
      <c r="F4669">
        <f t="shared" si="360"/>
        <v>7</v>
      </c>
      <c r="G4669" t="s">
        <v>3787</v>
      </c>
      <c r="H4669" t="s">
        <v>3782</v>
      </c>
      <c r="I4669" t="s">
        <v>3785</v>
      </c>
      <c r="J4669" t="s">
        <v>4396</v>
      </c>
      <c r="K4669" s="46">
        <v>2.7280000000000002</v>
      </c>
      <c r="L4669" s="27">
        <v>0</v>
      </c>
      <c r="M4669" s="27">
        <v>877.05</v>
      </c>
      <c r="N4669" s="27">
        <v>0</v>
      </c>
      <c r="O4669" s="70">
        <f t="shared" si="361"/>
        <v>877.05</v>
      </c>
      <c r="P4669" s="76">
        <v>0</v>
      </c>
      <c r="Q4669" s="66">
        <f t="shared" si="362"/>
        <v>0</v>
      </c>
      <c r="R4669" s="63">
        <v>0</v>
      </c>
      <c r="S4669" s="27">
        <v>877.05</v>
      </c>
      <c r="T4669" s="27">
        <v>0</v>
      </c>
      <c r="U4669" s="64">
        <f t="shared" si="363"/>
        <v>0</v>
      </c>
      <c r="V4669" s="65">
        <f t="shared" si="364"/>
        <v>877.05</v>
      </c>
    </row>
    <row r="4670" spans="1:22" x14ac:dyDescent="0.25">
      <c r="A4670" s="1" t="s">
        <v>3751</v>
      </c>
      <c r="B4670" t="s">
        <v>82</v>
      </c>
      <c r="C4670" t="s">
        <v>2710</v>
      </c>
      <c r="D4670" t="s">
        <v>2198</v>
      </c>
      <c r="E4670" t="s">
        <v>1</v>
      </c>
      <c r="F4670">
        <f t="shared" si="360"/>
        <v>7</v>
      </c>
      <c r="G4670" t="s">
        <v>3778</v>
      </c>
      <c r="H4670" t="s">
        <v>3779</v>
      </c>
      <c r="I4670" t="s">
        <v>3780</v>
      </c>
      <c r="J4670" t="s">
        <v>4396</v>
      </c>
      <c r="K4670" s="46">
        <v>11.7972</v>
      </c>
      <c r="L4670" s="27">
        <v>21627.54</v>
      </c>
      <c r="M4670" s="27">
        <v>10517.94</v>
      </c>
      <c r="N4670" s="27">
        <v>11844.720000000001</v>
      </c>
      <c r="O4670" s="70">
        <f t="shared" si="361"/>
        <v>43990.200000000004</v>
      </c>
      <c r="P4670" s="76">
        <v>1.4452627860054401</v>
      </c>
      <c r="Q4670" s="66">
        <f t="shared" si="362"/>
        <v>17118.73</v>
      </c>
      <c r="R4670" s="63">
        <v>1</v>
      </c>
      <c r="S4670" s="27">
        <v>43990.200000000004</v>
      </c>
      <c r="T4670" s="27">
        <v>0</v>
      </c>
      <c r="U4670" s="64">
        <f t="shared" si="363"/>
        <v>17118.73</v>
      </c>
      <c r="V4670" s="65">
        <f t="shared" si="364"/>
        <v>61108.930000000008</v>
      </c>
    </row>
    <row r="4671" spans="1:22" x14ac:dyDescent="0.25">
      <c r="A4671" s="1" t="s">
        <v>3751</v>
      </c>
      <c r="B4671" t="s">
        <v>82</v>
      </c>
      <c r="C4671" t="s">
        <v>2710</v>
      </c>
      <c r="D4671" t="s">
        <v>2198</v>
      </c>
      <c r="E4671" t="s">
        <v>1</v>
      </c>
      <c r="F4671">
        <f t="shared" si="360"/>
        <v>7</v>
      </c>
      <c r="G4671" t="s">
        <v>3798</v>
      </c>
      <c r="H4671" t="s">
        <v>3798</v>
      </c>
      <c r="I4671" t="s">
        <v>3785</v>
      </c>
      <c r="J4671" t="s">
        <v>4396</v>
      </c>
      <c r="K4671" s="46">
        <v>1.7323</v>
      </c>
      <c r="L4671" s="27">
        <v>0</v>
      </c>
      <c r="M4671" s="27">
        <v>1544.45</v>
      </c>
      <c r="N4671" s="27">
        <v>4971.54</v>
      </c>
      <c r="O4671" s="70">
        <f t="shared" si="361"/>
        <v>6515.99</v>
      </c>
      <c r="P4671" s="76">
        <v>1.4452627860054401</v>
      </c>
      <c r="Q4671" s="66">
        <f t="shared" si="362"/>
        <v>7185.18</v>
      </c>
      <c r="R4671" s="63">
        <v>1</v>
      </c>
      <c r="S4671" s="27">
        <v>6515.99</v>
      </c>
      <c r="T4671" s="27">
        <v>0</v>
      </c>
      <c r="U4671" s="64">
        <f t="shared" si="363"/>
        <v>7185.18</v>
      </c>
      <c r="V4671" s="65">
        <f t="shared" si="364"/>
        <v>13701.17</v>
      </c>
    </row>
    <row r="4672" spans="1:22" x14ac:dyDescent="0.25">
      <c r="A4672" s="1" t="s">
        <v>3751</v>
      </c>
      <c r="B4672" t="s">
        <v>82</v>
      </c>
      <c r="C4672" t="s">
        <v>2710</v>
      </c>
      <c r="D4672" t="s">
        <v>2198</v>
      </c>
      <c r="E4672" t="s">
        <v>1</v>
      </c>
      <c r="F4672">
        <f t="shared" si="360"/>
        <v>7</v>
      </c>
      <c r="G4672" t="s">
        <v>3996</v>
      </c>
      <c r="H4672" t="s">
        <v>3782</v>
      </c>
      <c r="I4672" t="s">
        <v>3785</v>
      </c>
      <c r="J4672" t="s">
        <v>4396</v>
      </c>
      <c r="K4672" s="46">
        <v>0.90700000000000003</v>
      </c>
      <c r="L4672" s="27">
        <v>0</v>
      </c>
      <c r="M4672" s="27">
        <v>808.65</v>
      </c>
      <c r="N4672" s="27">
        <v>2079.3500000000004</v>
      </c>
      <c r="O4672" s="70">
        <f t="shared" si="361"/>
        <v>2888.0000000000005</v>
      </c>
      <c r="P4672" s="76">
        <v>1.4452627860054401</v>
      </c>
      <c r="Q4672" s="66">
        <f t="shared" si="362"/>
        <v>3005.21</v>
      </c>
      <c r="R4672" s="63">
        <v>1</v>
      </c>
      <c r="S4672" s="27">
        <v>2888.0000000000005</v>
      </c>
      <c r="T4672" s="27">
        <v>0</v>
      </c>
      <c r="U4672" s="64">
        <f t="shared" si="363"/>
        <v>3005.21</v>
      </c>
      <c r="V4672" s="65">
        <f t="shared" si="364"/>
        <v>5893.2100000000009</v>
      </c>
    </row>
    <row r="4673" spans="1:22" x14ac:dyDescent="0.25">
      <c r="A4673" s="1" t="s">
        <v>3751</v>
      </c>
      <c r="B4673" t="s">
        <v>82</v>
      </c>
      <c r="C4673" t="s">
        <v>2710</v>
      </c>
      <c r="D4673" t="s">
        <v>2198</v>
      </c>
      <c r="E4673" t="s">
        <v>1</v>
      </c>
      <c r="F4673">
        <f t="shared" si="360"/>
        <v>7</v>
      </c>
      <c r="G4673" t="s">
        <v>3800</v>
      </c>
      <c r="H4673" t="s">
        <v>3782</v>
      </c>
      <c r="I4673" t="s">
        <v>3785</v>
      </c>
      <c r="J4673" t="s">
        <v>4396</v>
      </c>
      <c r="K4673" s="46">
        <v>0.30159999999999998</v>
      </c>
      <c r="L4673" s="27">
        <v>0</v>
      </c>
      <c r="M4673" s="27">
        <v>268.89999999999998</v>
      </c>
      <c r="N4673" s="27">
        <v>691.43</v>
      </c>
      <c r="O4673" s="70">
        <f t="shared" si="361"/>
        <v>960.32999999999993</v>
      </c>
      <c r="P4673" s="76">
        <v>1.4452627860054401</v>
      </c>
      <c r="Q4673" s="66">
        <f t="shared" si="362"/>
        <v>999.3</v>
      </c>
      <c r="R4673" s="63">
        <v>1</v>
      </c>
      <c r="S4673" s="27">
        <v>960.32999999999993</v>
      </c>
      <c r="T4673" s="27">
        <v>0</v>
      </c>
      <c r="U4673" s="64">
        <f t="shared" si="363"/>
        <v>999.3</v>
      </c>
      <c r="V4673" s="65">
        <f t="shared" si="364"/>
        <v>1959.6299999999999</v>
      </c>
    </row>
    <row r="4674" spans="1:22" x14ac:dyDescent="0.25">
      <c r="A4674" s="1" t="s">
        <v>3751</v>
      </c>
      <c r="B4674" t="s">
        <v>82</v>
      </c>
      <c r="C4674" t="s">
        <v>2711</v>
      </c>
      <c r="D4674" t="s">
        <v>2200</v>
      </c>
      <c r="E4674" t="s">
        <v>1</v>
      </c>
      <c r="F4674">
        <f t="shared" ref="F4674:F4737" si="365">LEN(C4674)</f>
        <v>7</v>
      </c>
      <c r="G4674" t="s">
        <v>3778</v>
      </c>
      <c r="H4674" t="s">
        <v>3779</v>
      </c>
      <c r="I4674" t="s">
        <v>3780</v>
      </c>
      <c r="J4674" t="s">
        <v>4396</v>
      </c>
      <c r="K4674" s="46">
        <v>13.6502</v>
      </c>
      <c r="L4674" s="27">
        <v>0</v>
      </c>
      <c r="M4674" s="27">
        <v>5248.5</v>
      </c>
      <c r="N4674" s="27">
        <v>0</v>
      </c>
      <c r="O4674" s="70">
        <f t="shared" ref="O4674:O4737" si="366">SUM(L4674:N4674)</f>
        <v>5248.5</v>
      </c>
      <c r="P4674" s="76">
        <v>0</v>
      </c>
      <c r="Q4674" s="66">
        <f t="shared" ref="Q4674:Q4737" si="367">ROUND(P4674*N4674,2)</f>
        <v>0</v>
      </c>
      <c r="R4674" s="63">
        <v>0</v>
      </c>
      <c r="S4674" s="27">
        <v>5248.5</v>
      </c>
      <c r="T4674" s="27">
        <v>0</v>
      </c>
      <c r="U4674" s="64">
        <f t="shared" ref="U4674:U4737" si="368">ROUND(SUM(L4674,M4674,N4674,Q4674,-S4674,-T4674), 2)</f>
        <v>0</v>
      </c>
      <c r="V4674" s="65">
        <f t="shared" ref="V4674:V4737" si="369">SUM(S4674,T4674,U4674)</f>
        <v>5248.5</v>
      </c>
    </row>
    <row r="4675" spans="1:22" x14ac:dyDescent="0.25">
      <c r="A4675" s="1" t="s">
        <v>3751</v>
      </c>
      <c r="B4675" t="s">
        <v>82</v>
      </c>
      <c r="C4675" t="s">
        <v>2711</v>
      </c>
      <c r="D4675" t="s">
        <v>2200</v>
      </c>
      <c r="E4675" t="s">
        <v>1</v>
      </c>
      <c r="F4675">
        <f t="shared" si="365"/>
        <v>7</v>
      </c>
      <c r="G4675" t="s">
        <v>4100</v>
      </c>
      <c r="H4675" t="s">
        <v>3782</v>
      </c>
      <c r="I4675" t="s">
        <v>3785</v>
      </c>
      <c r="J4675" t="s">
        <v>4396</v>
      </c>
      <c r="K4675" s="46">
        <v>0.1089</v>
      </c>
      <c r="L4675" s="27">
        <v>0</v>
      </c>
      <c r="M4675" s="27">
        <v>41.87</v>
      </c>
      <c r="N4675" s="27">
        <v>0</v>
      </c>
      <c r="O4675" s="70">
        <f t="shared" si="366"/>
        <v>41.87</v>
      </c>
      <c r="P4675" s="76">
        <v>0</v>
      </c>
      <c r="Q4675" s="66">
        <f t="shared" si="367"/>
        <v>0</v>
      </c>
      <c r="R4675" s="63">
        <v>0</v>
      </c>
      <c r="S4675" s="27">
        <v>41.87</v>
      </c>
      <c r="T4675" s="27">
        <v>0</v>
      </c>
      <c r="U4675" s="64">
        <f t="shared" si="368"/>
        <v>0</v>
      </c>
      <c r="V4675" s="65">
        <f t="shared" si="369"/>
        <v>41.87</v>
      </c>
    </row>
    <row r="4676" spans="1:22" x14ac:dyDescent="0.25">
      <c r="A4676" s="1" t="s">
        <v>3751</v>
      </c>
      <c r="B4676" t="s">
        <v>82</v>
      </c>
      <c r="C4676" t="s">
        <v>3145</v>
      </c>
      <c r="D4676" t="s">
        <v>3146</v>
      </c>
      <c r="E4676" t="s">
        <v>2</v>
      </c>
      <c r="F4676">
        <f t="shared" si="365"/>
        <v>7</v>
      </c>
      <c r="G4676" t="s">
        <v>3778</v>
      </c>
      <c r="H4676" t="s">
        <v>3779</v>
      </c>
      <c r="I4676" t="s">
        <v>3780</v>
      </c>
      <c r="J4676" t="s">
        <v>4396</v>
      </c>
      <c r="K4676" s="46">
        <v>10.2516</v>
      </c>
      <c r="L4676" s="27">
        <v>0</v>
      </c>
      <c r="M4676" s="27">
        <v>693.01</v>
      </c>
      <c r="N4676" s="27">
        <v>0</v>
      </c>
      <c r="O4676" s="70">
        <f t="shared" si="366"/>
        <v>693.01</v>
      </c>
      <c r="P4676" s="76">
        <v>0</v>
      </c>
      <c r="Q4676" s="66">
        <f t="shared" si="367"/>
        <v>0</v>
      </c>
      <c r="R4676" s="63">
        <v>0</v>
      </c>
      <c r="S4676" s="27">
        <v>693.01</v>
      </c>
      <c r="T4676" s="27">
        <v>0</v>
      </c>
      <c r="U4676" s="64">
        <f t="shared" si="368"/>
        <v>0</v>
      </c>
      <c r="V4676" s="65">
        <f t="shared" si="369"/>
        <v>693.01</v>
      </c>
    </row>
    <row r="4677" spans="1:22" x14ac:dyDescent="0.25">
      <c r="A4677" s="1" t="s">
        <v>3751</v>
      </c>
      <c r="B4677" t="s">
        <v>82</v>
      </c>
      <c r="C4677" t="s">
        <v>3147</v>
      </c>
      <c r="D4677" t="s">
        <v>1248</v>
      </c>
      <c r="E4677" t="s">
        <v>2</v>
      </c>
      <c r="F4677">
        <f t="shared" si="365"/>
        <v>7</v>
      </c>
      <c r="G4677" t="s">
        <v>3778</v>
      </c>
      <c r="H4677" t="s">
        <v>3779</v>
      </c>
      <c r="I4677" t="s">
        <v>3780</v>
      </c>
      <c r="J4677" t="s">
        <v>4396</v>
      </c>
      <c r="K4677" s="46">
        <v>7.8261000000000003</v>
      </c>
      <c r="L4677" s="27">
        <v>275.27</v>
      </c>
      <c r="M4677" s="27">
        <v>36</v>
      </c>
      <c r="N4677" s="27">
        <v>877.51</v>
      </c>
      <c r="O4677" s="70">
        <f t="shared" si="366"/>
        <v>1188.78</v>
      </c>
      <c r="P4677" s="76">
        <v>1.4452649233073893</v>
      </c>
      <c r="Q4677" s="66">
        <f t="shared" si="367"/>
        <v>1268.23</v>
      </c>
      <c r="R4677" s="63">
        <v>1</v>
      </c>
      <c r="S4677" s="27">
        <v>1188.78</v>
      </c>
      <c r="T4677" s="27">
        <v>0</v>
      </c>
      <c r="U4677" s="64">
        <f t="shared" si="368"/>
        <v>1268.23</v>
      </c>
      <c r="V4677" s="65">
        <f t="shared" si="369"/>
        <v>2457.0100000000002</v>
      </c>
    </row>
    <row r="4678" spans="1:22" x14ac:dyDescent="0.25">
      <c r="A4678" s="1" t="s">
        <v>3751</v>
      </c>
      <c r="B4678" t="s">
        <v>82</v>
      </c>
      <c r="C4678" t="s">
        <v>3147</v>
      </c>
      <c r="D4678" t="s">
        <v>1248</v>
      </c>
      <c r="E4678" t="s">
        <v>2</v>
      </c>
      <c r="F4678">
        <f t="shared" si="365"/>
        <v>7</v>
      </c>
      <c r="G4678" t="s">
        <v>4259</v>
      </c>
      <c r="H4678" t="s">
        <v>3782</v>
      </c>
      <c r="I4678" t="s">
        <v>3785</v>
      </c>
      <c r="J4678" t="s">
        <v>4396</v>
      </c>
      <c r="K4678" s="46">
        <v>0.33989999999999998</v>
      </c>
      <c r="L4678" s="27">
        <v>0</v>
      </c>
      <c r="M4678" s="27">
        <v>1.56</v>
      </c>
      <c r="N4678" s="27">
        <v>50.07</v>
      </c>
      <c r="O4678" s="70">
        <f t="shared" si="366"/>
        <v>51.63</v>
      </c>
      <c r="P4678" s="76">
        <v>1.4452649233073893</v>
      </c>
      <c r="Q4678" s="66">
        <f t="shared" si="367"/>
        <v>72.36</v>
      </c>
      <c r="R4678" s="63">
        <v>1</v>
      </c>
      <c r="S4678" s="27">
        <v>51.63</v>
      </c>
      <c r="T4678" s="27">
        <v>0</v>
      </c>
      <c r="U4678" s="64">
        <f t="shared" si="368"/>
        <v>72.36</v>
      </c>
      <c r="V4678" s="65">
        <f t="shared" si="369"/>
        <v>123.99000000000001</v>
      </c>
    </row>
    <row r="4679" spans="1:22" x14ac:dyDescent="0.25">
      <c r="A4679" s="1" t="s">
        <v>3751</v>
      </c>
      <c r="B4679" t="s">
        <v>82</v>
      </c>
      <c r="C4679" t="s">
        <v>3147</v>
      </c>
      <c r="D4679" t="s">
        <v>1248</v>
      </c>
      <c r="E4679" t="s">
        <v>2</v>
      </c>
      <c r="F4679">
        <f t="shared" si="365"/>
        <v>7</v>
      </c>
      <c r="G4679" t="s">
        <v>3787</v>
      </c>
      <c r="H4679" t="s">
        <v>3782</v>
      </c>
      <c r="I4679" t="s">
        <v>3785</v>
      </c>
      <c r="J4679" t="s">
        <v>4396</v>
      </c>
      <c r="K4679" s="46">
        <v>2.0413999999999999</v>
      </c>
      <c r="L4679" s="27">
        <v>0</v>
      </c>
      <c r="M4679" s="27">
        <v>9.39</v>
      </c>
      <c r="N4679" s="27">
        <v>300.7</v>
      </c>
      <c r="O4679" s="70">
        <f t="shared" si="366"/>
        <v>310.08999999999997</v>
      </c>
      <c r="P4679" s="76">
        <v>1.4452649233073893</v>
      </c>
      <c r="Q4679" s="66">
        <f t="shared" si="367"/>
        <v>434.59</v>
      </c>
      <c r="R4679" s="63">
        <v>1</v>
      </c>
      <c r="S4679" s="27">
        <v>310.08999999999997</v>
      </c>
      <c r="T4679" s="27">
        <v>0</v>
      </c>
      <c r="U4679" s="64">
        <f t="shared" si="368"/>
        <v>434.59</v>
      </c>
      <c r="V4679" s="65">
        <f t="shared" si="369"/>
        <v>744.68</v>
      </c>
    </row>
    <row r="4680" spans="1:22" x14ac:dyDescent="0.25">
      <c r="A4680" s="1" t="s">
        <v>3751</v>
      </c>
      <c r="B4680" t="s">
        <v>82</v>
      </c>
      <c r="C4680" t="s">
        <v>3148</v>
      </c>
      <c r="D4680" t="s">
        <v>2893</v>
      </c>
      <c r="E4680" t="s">
        <v>2</v>
      </c>
      <c r="F4680">
        <f t="shared" si="365"/>
        <v>7</v>
      </c>
      <c r="G4680" t="s">
        <v>3778</v>
      </c>
      <c r="H4680" t="s">
        <v>3779</v>
      </c>
      <c r="I4680" t="s">
        <v>3780</v>
      </c>
      <c r="J4680" t="s">
        <v>4396</v>
      </c>
      <c r="K4680" s="46">
        <v>8.9222999999999999</v>
      </c>
      <c r="L4680" s="27">
        <v>0</v>
      </c>
      <c r="M4680" s="27">
        <v>775.35</v>
      </c>
      <c r="N4680" s="27">
        <v>0</v>
      </c>
      <c r="O4680" s="70">
        <f t="shared" si="366"/>
        <v>775.35</v>
      </c>
      <c r="P4680" s="76">
        <v>0</v>
      </c>
      <c r="Q4680" s="66">
        <f t="shared" si="367"/>
        <v>0</v>
      </c>
      <c r="R4680" s="63">
        <v>0</v>
      </c>
      <c r="S4680" s="27">
        <v>775.35</v>
      </c>
      <c r="T4680" s="27">
        <v>0</v>
      </c>
      <c r="U4680" s="64">
        <f t="shared" si="368"/>
        <v>0</v>
      </c>
      <c r="V4680" s="65">
        <f t="shared" si="369"/>
        <v>775.35</v>
      </c>
    </row>
    <row r="4681" spans="1:22" x14ac:dyDescent="0.25">
      <c r="A4681" s="1" t="s">
        <v>3751</v>
      </c>
      <c r="B4681" t="s">
        <v>82</v>
      </c>
      <c r="C4681" t="s">
        <v>3149</v>
      </c>
      <c r="D4681" t="s">
        <v>3150</v>
      </c>
      <c r="E4681" t="s">
        <v>2</v>
      </c>
      <c r="F4681">
        <f t="shared" si="365"/>
        <v>7</v>
      </c>
      <c r="G4681" t="s">
        <v>3778</v>
      </c>
      <c r="H4681" t="s">
        <v>3779</v>
      </c>
      <c r="I4681" t="s">
        <v>3780</v>
      </c>
      <c r="J4681" t="s">
        <v>4396</v>
      </c>
      <c r="K4681" s="46">
        <v>12.0989</v>
      </c>
      <c r="L4681" s="27">
        <v>0</v>
      </c>
      <c r="M4681" s="27">
        <v>1444.0000000000002</v>
      </c>
      <c r="N4681" s="27">
        <v>0</v>
      </c>
      <c r="O4681" s="70">
        <f t="shared" si="366"/>
        <v>1444.0000000000002</v>
      </c>
      <c r="P4681" s="76">
        <v>0</v>
      </c>
      <c r="Q4681" s="66">
        <f t="shared" si="367"/>
        <v>0</v>
      </c>
      <c r="R4681" s="63">
        <v>0</v>
      </c>
      <c r="S4681" s="27">
        <v>1444.0000000000002</v>
      </c>
      <c r="T4681" s="27">
        <v>0</v>
      </c>
      <c r="U4681" s="64">
        <f t="shared" si="368"/>
        <v>0</v>
      </c>
      <c r="V4681" s="65">
        <f t="shared" si="369"/>
        <v>1444.0000000000002</v>
      </c>
    </row>
    <row r="4682" spans="1:22" x14ac:dyDescent="0.25">
      <c r="A4682" s="1" t="s">
        <v>3751</v>
      </c>
      <c r="B4682" t="s">
        <v>82</v>
      </c>
      <c r="C4682" t="s">
        <v>3149</v>
      </c>
      <c r="D4682" t="s">
        <v>3150</v>
      </c>
      <c r="E4682" t="s">
        <v>2</v>
      </c>
      <c r="F4682">
        <f t="shared" si="365"/>
        <v>7</v>
      </c>
      <c r="G4682" t="s">
        <v>3870</v>
      </c>
      <c r="H4682" t="s">
        <v>3782</v>
      </c>
      <c r="I4682" t="s">
        <v>3783</v>
      </c>
      <c r="J4682" t="s">
        <v>4396</v>
      </c>
      <c r="K4682" s="46">
        <v>0.69630000000000003</v>
      </c>
      <c r="L4682" s="27">
        <v>0</v>
      </c>
      <c r="M4682" s="27">
        <v>83.1</v>
      </c>
      <c r="N4682" s="27">
        <v>0</v>
      </c>
      <c r="O4682" s="70">
        <f t="shared" si="366"/>
        <v>83.1</v>
      </c>
      <c r="P4682" s="76">
        <v>0</v>
      </c>
      <c r="Q4682" s="66">
        <f t="shared" si="367"/>
        <v>0</v>
      </c>
      <c r="R4682" s="63">
        <v>0</v>
      </c>
      <c r="S4682" s="27">
        <v>83.1</v>
      </c>
      <c r="T4682" s="27">
        <v>0</v>
      </c>
      <c r="U4682" s="64">
        <f t="shared" si="368"/>
        <v>0</v>
      </c>
      <c r="V4682" s="65">
        <f t="shared" si="369"/>
        <v>83.1</v>
      </c>
    </row>
    <row r="4683" spans="1:22" x14ac:dyDescent="0.25">
      <c r="A4683" s="1" t="s">
        <v>3751</v>
      </c>
      <c r="B4683" t="s">
        <v>82</v>
      </c>
      <c r="C4683" t="s">
        <v>3151</v>
      </c>
      <c r="D4683" t="s">
        <v>3152</v>
      </c>
      <c r="E4683" t="s">
        <v>2</v>
      </c>
      <c r="F4683">
        <f t="shared" si="365"/>
        <v>7</v>
      </c>
      <c r="G4683" t="s">
        <v>3778</v>
      </c>
      <c r="H4683" t="s">
        <v>3779</v>
      </c>
      <c r="I4683" t="s">
        <v>3780</v>
      </c>
      <c r="J4683" t="s">
        <v>4396</v>
      </c>
      <c r="K4683" s="46">
        <v>11</v>
      </c>
      <c r="L4683" s="27">
        <v>0</v>
      </c>
      <c r="M4683" s="27">
        <v>1708.3</v>
      </c>
      <c r="N4683" s="27">
        <v>0</v>
      </c>
      <c r="O4683" s="70">
        <f t="shared" si="366"/>
        <v>1708.3</v>
      </c>
      <c r="P4683" s="76">
        <v>0</v>
      </c>
      <c r="Q4683" s="66">
        <f t="shared" si="367"/>
        <v>0</v>
      </c>
      <c r="R4683" s="63">
        <v>0</v>
      </c>
      <c r="S4683" s="27">
        <v>1708.3</v>
      </c>
      <c r="T4683" s="27">
        <v>0</v>
      </c>
      <c r="U4683" s="64">
        <f t="shared" si="368"/>
        <v>0</v>
      </c>
      <c r="V4683" s="65">
        <f t="shared" si="369"/>
        <v>1708.3</v>
      </c>
    </row>
    <row r="4684" spans="1:22" x14ac:dyDescent="0.25">
      <c r="A4684" s="1" t="s">
        <v>3751</v>
      </c>
      <c r="B4684" t="s">
        <v>82</v>
      </c>
      <c r="C4684" t="s">
        <v>3153</v>
      </c>
      <c r="D4684" t="s">
        <v>1150</v>
      </c>
      <c r="E4684" t="s">
        <v>2</v>
      </c>
      <c r="F4684">
        <f t="shared" si="365"/>
        <v>7</v>
      </c>
      <c r="G4684" t="s">
        <v>3778</v>
      </c>
      <c r="H4684" t="s">
        <v>3779</v>
      </c>
      <c r="I4684" t="s">
        <v>3780</v>
      </c>
      <c r="J4684" t="s">
        <v>4396</v>
      </c>
      <c r="K4684" s="46">
        <v>11.004300000000001</v>
      </c>
      <c r="L4684" s="27">
        <v>0</v>
      </c>
      <c r="M4684" s="27">
        <v>858.34</v>
      </c>
      <c r="N4684" s="27">
        <v>0</v>
      </c>
      <c r="O4684" s="70">
        <f t="shared" si="366"/>
        <v>858.34</v>
      </c>
      <c r="P4684" s="76">
        <v>0</v>
      </c>
      <c r="Q4684" s="66">
        <f t="shared" si="367"/>
        <v>0</v>
      </c>
      <c r="R4684" s="63">
        <v>0</v>
      </c>
      <c r="S4684" s="27">
        <v>858.34</v>
      </c>
      <c r="T4684" s="27">
        <v>0</v>
      </c>
      <c r="U4684" s="64">
        <f t="shared" si="368"/>
        <v>0</v>
      </c>
      <c r="V4684" s="65">
        <f t="shared" si="369"/>
        <v>858.34</v>
      </c>
    </row>
    <row r="4685" spans="1:22" x14ac:dyDescent="0.25">
      <c r="A4685" s="1" t="s">
        <v>3752</v>
      </c>
      <c r="B4685" t="s">
        <v>83</v>
      </c>
      <c r="C4685" t="s">
        <v>166</v>
      </c>
      <c r="D4685" t="s">
        <v>83</v>
      </c>
      <c r="E4685" t="s">
        <v>0</v>
      </c>
      <c r="F4685">
        <f t="shared" si="365"/>
        <v>7</v>
      </c>
      <c r="G4685" t="s">
        <v>3778</v>
      </c>
      <c r="H4685" t="s">
        <v>3779</v>
      </c>
      <c r="I4685" t="s">
        <v>3780</v>
      </c>
      <c r="J4685" t="s">
        <v>4396</v>
      </c>
      <c r="K4685" s="46">
        <v>3.9140999999999999</v>
      </c>
      <c r="L4685" s="27">
        <v>0</v>
      </c>
      <c r="M4685" s="27">
        <v>0</v>
      </c>
      <c r="N4685" s="27">
        <v>0</v>
      </c>
      <c r="O4685" s="70">
        <f t="shared" si="366"/>
        <v>0</v>
      </c>
      <c r="P4685" s="76">
        <v>0</v>
      </c>
      <c r="Q4685" s="66">
        <f t="shared" si="367"/>
        <v>0</v>
      </c>
      <c r="R4685" s="63">
        <v>0</v>
      </c>
      <c r="S4685" s="27">
        <v>0</v>
      </c>
      <c r="T4685" s="27">
        <v>0</v>
      </c>
      <c r="U4685" s="64">
        <f t="shared" si="368"/>
        <v>0</v>
      </c>
      <c r="V4685" s="65">
        <f t="shared" si="369"/>
        <v>0</v>
      </c>
    </row>
    <row r="4686" spans="1:22" x14ac:dyDescent="0.25">
      <c r="A4686" s="1" t="s">
        <v>3752</v>
      </c>
      <c r="B4686" t="s">
        <v>83</v>
      </c>
      <c r="C4686" t="s">
        <v>166</v>
      </c>
      <c r="D4686" t="s">
        <v>83</v>
      </c>
      <c r="E4686" t="s">
        <v>0</v>
      </c>
      <c r="F4686">
        <f t="shared" si="365"/>
        <v>7</v>
      </c>
      <c r="G4686" t="s">
        <v>3826</v>
      </c>
      <c r="H4686" t="s">
        <v>3782</v>
      </c>
      <c r="I4686" t="s">
        <v>3785</v>
      </c>
      <c r="J4686" t="s">
        <v>4397</v>
      </c>
      <c r="K4686" s="46">
        <v>0.25</v>
      </c>
      <c r="L4686" s="27">
        <v>0</v>
      </c>
      <c r="M4686" s="27">
        <v>0</v>
      </c>
      <c r="N4686" s="27">
        <v>0</v>
      </c>
      <c r="O4686" s="70">
        <f t="shared" si="366"/>
        <v>0</v>
      </c>
      <c r="P4686" s="76">
        <v>0</v>
      </c>
      <c r="Q4686" s="66">
        <f t="shared" si="367"/>
        <v>0</v>
      </c>
      <c r="R4686" s="63">
        <v>0</v>
      </c>
      <c r="S4686" s="27">
        <v>0</v>
      </c>
      <c r="T4686" s="27">
        <v>0</v>
      </c>
      <c r="U4686" s="64">
        <f t="shared" si="368"/>
        <v>0</v>
      </c>
      <c r="V4686" s="65">
        <f t="shared" si="369"/>
        <v>0</v>
      </c>
    </row>
    <row r="4687" spans="1:22" x14ac:dyDescent="0.25">
      <c r="A4687" s="1" t="s">
        <v>3752</v>
      </c>
      <c r="B4687" t="s">
        <v>83</v>
      </c>
      <c r="C4687" t="s">
        <v>166</v>
      </c>
      <c r="D4687" t="s">
        <v>83</v>
      </c>
      <c r="E4687" t="s">
        <v>0</v>
      </c>
      <c r="F4687">
        <f t="shared" si="365"/>
        <v>7</v>
      </c>
      <c r="G4687" t="s">
        <v>3804</v>
      </c>
      <c r="H4687" t="s">
        <v>3782</v>
      </c>
      <c r="I4687" t="s">
        <v>3785</v>
      </c>
      <c r="J4687" t="s">
        <v>4397</v>
      </c>
      <c r="K4687" s="46">
        <v>0.63160000000000005</v>
      </c>
      <c r="L4687" s="27">
        <v>0</v>
      </c>
      <c r="M4687" s="27">
        <v>0</v>
      </c>
      <c r="N4687" s="27">
        <v>0</v>
      </c>
      <c r="O4687" s="70">
        <f t="shared" si="366"/>
        <v>0</v>
      </c>
      <c r="P4687" s="76">
        <v>0</v>
      </c>
      <c r="Q4687" s="66">
        <f t="shared" si="367"/>
        <v>0</v>
      </c>
      <c r="R4687" s="63">
        <v>0</v>
      </c>
      <c r="S4687" s="27">
        <v>0</v>
      </c>
      <c r="T4687" s="27">
        <v>0</v>
      </c>
      <c r="U4687" s="64">
        <f t="shared" si="368"/>
        <v>0</v>
      </c>
      <c r="V4687" s="65">
        <f t="shared" si="369"/>
        <v>0</v>
      </c>
    </row>
    <row r="4688" spans="1:22" x14ac:dyDescent="0.25">
      <c r="A4688" s="1" t="s">
        <v>3752</v>
      </c>
      <c r="B4688" t="s">
        <v>83</v>
      </c>
      <c r="C4688" t="s">
        <v>166</v>
      </c>
      <c r="D4688" t="s">
        <v>83</v>
      </c>
      <c r="E4688" t="s">
        <v>0</v>
      </c>
      <c r="F4688">
        <f t="shared" si="365"/>
        <v>7</v>
      </c>
      <c r="G4688" t="s">
        <v>3786</v>
      </c>
      <c r="H4688" t="s">
        <v>3782</v>
      </c>
      <c r="I4688" t="s">
        <v>3785</v>
      </c>
      <c r="J4688" t="s">
        <v>4397</v>
      </c>
      <c r="K4688" s="46">
        <v>0.1</v>
      </c>
      <c r="L4688" s="27">
        <v>0</v>
      </c>
      <c r="M4688" s="27">
        <v>0</v>
      </c>
      <c r="N4688" s="27">
        <v>0</v>
      </c>
      <c r="O4688" s="70">
        <f t="shared" si="366"/>
        <v>0</v>
      </c>
      <c r="P4688" s="76">
        <v>0</v>
      </c>
      <c r="Q4688" s="66">
        <f t="shared" si="367"/>
        <v>0</v>
      </c>
      <c r="R4688" s="63">
        <v>0</v>
      </c>
      <c r="S4688" s="27">
        <v>0</v>
      </c>
      <c r="T4688" s="27">
        <v>0</v>
      </c>
      <c r="U4688" s="64">
        <f t="shared" si="368"/>
        <v>0</v>
      </c>
      <c r="V4688" s="65">
        <f t="shared" si="369"/>
        <v>0</v>
      </c>
    </row>
    <row r="4689" spans="1:22" x14ac:dyDescent="0.25">
      <c r="A4689" s="1" t="s">
        <v>3752</v>
      </c>
      <c r="B4689" t="s">
        <v>83</v>
      </c>
      <c r="C4689" t="s">
        <v>166</v>
      </c>
      <c r="D4689" t="s">
        <v>83</v>
      </c>
      <c r="E4689" t="s">
        <v>0</v>
      </c>
      <c r="F4689">
        <f t="shared" si="365"/>
        <v>7</v>
      </c>
      <c r="G4689" t="s">
        <v>3815</v>
      </c>
      <c r="H4689" t="s">
        <v>3782</v>
      </c>
      <c r="I4689" t="s">
        <v>3785</v>
      </c>
      <c r="J4689" t="s">
        <v>4397</v>
      </c>
      <c r="K4689" s="46">
        <v>0.15</v>
      </c>
      <c r="L4689" s="27">
        <v>0</v>
      </c>
      <c r="M4689" s="27">
        <v>0</v>
      </c>
      <c r="N4689" s="27">
        <v>0</v>
      </c>
      <c r="O4689" s="70">
        <f t="shared" si="366"/>
        <v>0</v>
      </c>
      <c r="P4689" s="76">
        <v>0</v>
      </c>
      <c r="Q4689" s="66">
        <f t="shared" si="367"/>
        <v>0</v>
      </c>
      <c r="R4689" s="63">
        <v>0</v>
      </c>
      <c r="S4689" s="27">
        <v>0</v>
      </c>
      <c r="T4689" s="27">
        <v>0</v>
      </c>
      <c r="U4689" s="64">
        <f t="shared" si="368"/>
        <v>0</v>
      </c>
      <c r="V4689" s="65">
        <f t="shared" si="369"/>
        <v>0</v>
      </c>
    </row>
    <row r="4690" spans="1:22" x14ac:dyDescent="0.25">
      <c r="A4690" s="1" t="s">
        <v>3752</v>
      </c>
      <c r="B4690" t="s">
        <v>83</v>
      </c>
      <c r="C4690" t="s">
        <v>166</v>
      </c>
      <c r="D4690" t="s">
        <v>83</v>
      </c>
      <c r="E4690" t="s">
        <v>0</v>
      </c>
      <c r="F4690">
        <f t="shared" si="365"/>
        <v>7</v>
      </c>
      <c r="G4690" t="s">
        <v>3895</v>
      </c>
      <c r="H4690" t="s">
        <v>3782</v>
      </c>
      <c r="I4690" t="s">
        <v>3783</v>
      </c>
      <c r="J4690" t="s">
        <v>4397</v>
      </c>
      <c r="K4690" s="46">
        <v>1.33</v>
      </c>
      <c r="L4690" s="27">
        <v>0</v>
      </c>
      <c r="M4690" s="27">
        <v>0</v>
      </c>
      <c r="N4690" s="27">
        <v>0</v>
      </c>
      <c r="O4690" s="70">
        <f t="shared" si="366"/>
        <v>0</v>
      </c>
      <c r="P4690" s="76">
        <v>0</v>
      </c>
      <c r="Q4690" s="66">
        <f t="shared" si="367"/>
        <v>0</v>
      </c>
      <c r="R4690" s="63">
        <v>0</v>
      </c>
      <c r="S4690" s="27">
        <v>0</v>
      </c>
      <c r="T4690" s="27">
        <v>0</v>
      </c>
      <c r="U4690" s="64">
        <f t="shared" si="368"/>
        <v>0</v>
      </c>
      <c r="V4690" s="65">
        <f t="shared" si="369"/>
        <v>0</v>
      </c>
    </row>
    <row r="4691" spans="1:22" x14ac:dyDescent="0.25">
      <c r="A4691" s="1" t="s">
        <v>3752</v>
      </c>
      <c r="B4691" t="s">
        <v>83</v>
      </c>
      <c r="C4691" t="s">
        <v>166</v>
      </c>
      <c r="D4691" t="s">
        <v>83</v>
      </c>
      <c r="E4691" t="s">
        <v>0</v>
      </c>
      <c r="F4691">
        <f t="shared" si="365"/>
        <v>7</v>
      </c>
      <c r="G4691" t="s">
        <v>3787</v>
      </c>
      <c r="H4691" t="s">
        <v>3782</v>
      </c>
      <c r="I4691" t="s">
        <v>3785</v>
      </c>
      <c r="J4691" t="s">
        <v>4397</v>
      </c>
      <c r="K4691" s="46">
        <v>0.9657</v>
      </c>
      <c r="L4691" s="27">
        <v>0</v>
      </c>
      <c r="M4691" s="27">
        <v>0</v>
      </c>
      <c r="N4691" s="27">
        <v>0</v>
      </c>
      <c r="O4691" s="70">
        <f t="shared" si="366"/>
        <v>0</v>
      </c>
      <c r="P4691" s="76">
        <v>0</v>
      </c>
      <c r="Q4691" s="66">
        <f t="shared" si="367"/>
        <v>0</v>
      </c>
      <c r="R4691" s="63">
        <v>0</v>
      </c>
      <c r="S4691" s="27">
        <v>0</v>
      </c>
      <c r="T4691" s="27">
        <v>0</v>
      </c>
      <c r="U4691" s="64">
        <f t="shared" si="368"/>
        <v>0</v>
      </c>
      <c r="V4691" s="65">
        <f t="shared" si="369"/>
        <v>0</v>
      </c>
    </row>
    <row r="4692" spans="1:22" x14ac:dyDescent="0.25">
      <c r="A4692" s="1" t="s">
        <v>3752</v>
      </c>
      <c r="B4692" t="s">
        <v>83</v>
      </c>
      <c r="C4692" t="s">
        <v>166</v>
      </c>
      <c r="D4692" t="s">
        <v>83</v>
      </c>
      <c r="E4692" t="s">
        <v>0</v>
      </c>
      <c r="F4692">
        <f t="shared" si="365"/>
        <v>7</v>
      </c>
      <c r="G4692" t="s">
        <v>3896</v>
      </c>
      <c r="H4692" t="s">
        <v>3782</v>
      </c>
      <c r="I4692" t="s">
        <v>3785</v>
      </c>
      <c r="J4692" t="s">
        <v>4397</v>
      </c>
      <c r="K4692" s="46">
        <v>0.48070000000000002</v>
      </c>
      <c r="L4692" s="27">
        <v>0</v>
      </c>
      <c r="M4692" s="27">
        <v>0</v>
      </c>
      <c r="N4692" s="27">
        <v>0</v>
      </c>
      <c r="O4692" s="70">
        <f t="shared" si="366"/>
        <v>0</v>
      </c>
      <c r="P4692" s="76">
        <v>0</v>
      </c>
      <c r="Q4692" s="66">
        <f t="shared" si="367"/>
        <v>0</v>
      </c>
      <c r="R4692" s="63">
        <v>0</v>
      </c>
      <c r="S4692" s="27">
        <v>0</v>
      </c>
      <c r="T4692" s="27">
        <v>0</v>
      </c>
      <c r="U4692" s="64">
        <f t="shared" si="368"/>
        <v>0</v>
      </c>
      <c r="V4692" s="65">
        <f t="shared" si="369"/>
        <v>0</v>
      </c>
    </row>
    <row r="4693" spans="1:22" x14ac:dyDescent="0.25">
      <c r="A4693" s="1" t="s">
        <v>3752</v>
      </c>
      <c r="B4693" t="s">
        <v>83</v>
      </c>
      <c r="C4693" t="s">
        <v>166</v>
      </c>
      <c r="D4693" t="s">
        <v>83</v>
      </c>
      <c r="E4693" t="s">
        <v>0</v>
      </c>
      <c r="F4693">
        <f t="shared" si="365"/>
        <v>7</v>
      </c>
      <c r="G4693" t="s">
        <v>3788</v>
      </c>
      <c r="H4693" t="s">
        <v>3782</v>
      </c>
      <c r="I4693" t="s">
        <v>3785</v>
      </c>
      <c r="J4693" t="s">
        <v>4397</v>
      </c>
      <c r="K4693" s="46">
        <v>0.32</v>
      </c>
      <c r="L4693" s="27">
        <v>0</v>
      </c>
      <c r="M4693" s="27">
        <v>0</v>
      </c>
      <c r="N4693" s="27">
        <v>0</v>
      </c>
      <c r="O4693" s="70">
        <f t="shared" si="366"/>
        <v>0</v>
      </c>
      <c r="P4693" s="76">
        <v>0</v>
      </c>
      <c r="Q4693" s="66">
        <f t="shared" si="367"/>
        <v>0</v>
      </c>
      <c r="R4693" s="63">
        <v>0</v>
      </c>
      <c r="S4693" s="27">
        <v>0</v>
      </c>
      <c r="T4693" s="27">
        <v>0</v>
      </c>
      <c r="U4693" s="64">
        <f t="shared" si="368"/>
        <v>0</v>
      </c>
      <c r="V4693" s="65">
        <f t="shared" si="369"/>
        <v>0</v>
      </c>
    </row>
    <row r="4694" spans="1:22" x14ac:dyDescent="0.25">
      <c r="A4694" s="1" t="s">
        <v>3752</v>
      </c>
      <c r="B4694" t="s">
        <v>83</v>
      </c>
      <c r="C4694" t="s">
        <v>166</v>
      </c>
      <c r="D4694" t="s">
        <v>83</v>
      </c>
      <c r="E4694" t="s">
        <v>0</v>
      </c>
      <c r="F4694">
        <f t="shared" si="365"/>
        <v>7</v>
      </c>
      <c r="G4694" t="s">
        <v>3791</v>
      </c>
      <c r="H4694" t="s">
        <v>3782</v>
      </c>
      <c r="I4694" t="s">
        <v>3785</v>
      </c>
      <c r="J4694" t="s">
        <v>4397</v>
      </c>
      <c r="K4694" s="46">
        <v>0.17</v>
      </c>
      <c r="L4694" s="27">
        <v>0</v>
      </c>
      <c r="M4694" s="27">
        <v>0</v>
      </c>
      <c r="N4694" s="27">
        <v>0</v>
      </c>
      <c r="O4694" s="70">
        <f t="shared" si="366"/>
        <v>0</v>
      </c>
      <c r="P4694" s="76">
        <v>0</v>
      </c>
      <c r="Q4694" s="66">
        <f t="shared" si="367"/>
        <v>0</v>
      </c>
      <c r="R4694" s="63">
        <v>0</v>
      </c>
      <c r="S4694" s="27">
        <v>0</v>
      </c>
      <c r="T4694" s="27">
        <v>0</v>
      </c>
      <c r="U4694" s="64">
        <f t="shared" si="368"/>
        <v>0</v>
      </c>
      <c r="V4694" s="65">
        <f t="shared" si="369"/>
        <v>0</v>
      </c>
    </row>
    <row r="4695" spans="1:22" x14ac:dyDescent="0.25">
      <c r="A4695" s="1" t="s">
        <v>3752</v>
      </c>
      <c r="B4695" t="s">
        <v>83</v>
      </c>
      <c r="C4695" t="s">
        <v>2211</v>
      </c>
      <c r="D4695" t="s">
        <v>2212</v>
      </c>
      <c r="E4695" t="s">
        <v>3</v>
      </c>
      <c r="F4695">
        <f t="shared" si="365"/>
        <v>7</v>
      </c>
      <c r="G4695" t="s">
        <v>3778</v>
      </c>
      <c r="H4695" t="s">
        <v>3779</v>
      </c>
      <c r="I4695" t="s">
        <v>3780</v>
      </c>
      <c r="J4695" t="s">
        <v>4397</v>
      </c>
      <c r="K4695" s="46">
        <v>1.4037999999999999</v>
      </c>
      <c r="L4695" s="27">
        <v>0</v>
      </c>
      <c r="M4695" s="27">
        <v>0</v>
      </c>
      <c r="N4695" s="27">
        <v>0</v>
      </c>
      <c r="O4695" s="70">
        <f t="shared" si="366"/>
        <v>0</v>
      </c>
      <c r="P4695" s="76">
        <v>0</v>
      </c>
      <c r="Q4695" s="66">
        <f t="shared" si="367"/>
        <v>0</v>
      </c>
      <c r="R4695" s="63">
        <v>0</v>
      </c>
      <c r="S4695" s="27">
        <v>0</v>
      </c>
      <c r="T4695" s="27">
        <v>0</v>
      </c>
      <c r="U4695" s="64">
        <f t="shared" si="368"/>
        <v>0</v>
      </c>
      <c r="V4695" s="65">
        <f t="shared" si="369"/>
        <v>0</v>
      </c>
    </row>
    <row r="4696" spans="1:22" x14ac:dyDescent="0.25">
      <c r="A4696" s="1" t="s">
        <v>3752</v>
      </c>
      <c r="B4696" t="s">
        <v>83</v>
      </c>
      <c r="C4696" t="s">
        <v>2211</v>
      </c>
      <c r="D4696" t="s">
        <v>2212</v>
      </c>
      <c r="E4696" t="s">
        <v>3</v>
      </c>
      <c r="F4696">
        <f t="shared" si="365"/>
        <v>7</v>
      </c>
      <c r="G4696" t="s">
        <v>4101</v>
      </c>
      <c r="H4696" t="s">
        <v>3782</v>
      </c>
      <c r="I4696" t="s">
        <v>3785</v>
      </c>
      <c r="J4696" t="s">
        <v>4397</v>
      </c>
      <c r="K4696" s="46">
        <v>1.873</v>
      </c>
      <c r="L4696" s="27">
        <v>0</v>
      </c>
      <c r="M4696" s="27">
        <v>0</v>
      </c>
      <c r="N4696" s="27">
        <v>0</v>
      </c>
      <c r="O4696" s="70">
        <f t="shared" si="366"/>
        <v>0</v>
      </c>
      <c r="P4696" s="76">
        <v>0</v>
      </c>
      <c r="Q4696" s="66">
        <f t="shared" si="367"/>
        <v>0</v>
      </c>
      <c r="R4696" s="63">
        <v>0</v>
      </c>
      <c r="S4696" s="27">
        <v>0</v>
      </c>
      <c r="T4696" s="27">
        <v>0</v>
      </c>
      <c r="U4696" s="64">
        <f t="shared" si="368"/>
        <v>0</v>
      </c>
      <c r="V4696" s="65">
        <f t="shared" si="369"/>
        <v>0</v>
      </c>
    </row>
    <row r="4697" spans="1:22" x14ac:dyDescent="0.25">
      <c r="A4697" s="1" t="s">
        <v>3752</v>
      </c>
      <c r="B4697" t="s">
        <v>83</v>
      </c>
      <c r="C4697" t="s">
        <v>2211</v>
      </c>
      <c r="D4697" t="s">
        <v>2212</v>
      </c>
      <c r="E4697" t="s">
        <v>3</v>
      </c>
      <c r="F4697">
        <f t="shared" si="365"/>
        <v>7</v>
      </c>
      <c r="G4697" t="s">
        <v>3870</v>
      </c>
      <c r="H4697" t="s">
        <v>3782</v>
      </c>
      <c r="I4697" t="s">
        <v>3783</v>
      </c>
      <c r="J4697" t="s">
        <v>4397</v>
      </c>
      <c r="K4697" s="46">
        <v>0.99939999999999996</v>
      </c>
      <c r="L4697" s="27">
        <v>0</v>
      </c>
      <c r="M4697" s="27">
        <v>0</v>
      </c>
      <c r="N4697" s="27">
        <v>0</v>
      </c>
      <c r="O4697" s="70">
        <f t="shared" si="366"/>
        <v>0</v>
      </c>
      <c r="P4697" s="76">
        <v>0</v>
      </c>
      <c r="Q4697" s="66">
        <f t="shared" si="367"/>
        <v>0</v>
      </c>
      <c r="R4697" s="63">
        <v>0</v>
      </c>
      <c r="S4697" s="27">
        <v>0</v>
      </c>
      <c r="T4697" s="27">
        <v>0</v>
      </c>
      <c r="U4697" s="64">
        <f t="shared" si="368"/>
        <v>0</v>
      </c>
      <c r="V4697" s="65">
        <f t="shared" si="369"/>
        <v>0</v>
      </c>
    </row>
    <row r="4698" spans="1:22" x14ac:dyDescent="0.25">
      <c r="A4698" s="1" t="s">
        <v>3752</v>
      </c>
      <c r="B4698" t="s">
        <v>83</v>
      </c>
      <c r="C4698" t="s">
        <v>2211</v>
      </c>
      <c r="D4698" t="s">
        <v>2212</v>
      </c>
      <c r="E4698" t="s">
        <v>3</v>
      </c>
      <c r="F4698">
        <f t="shared" si="365"/>
        <v>7</v>
      </c>
      <c r="G4698" t="s">
        <v>3869</v>
      </c>
      <c r="H4698" t="s">
        <v>3782</v>
      </c>
      <c r="I4698" t="s">
        <v>3785</v>
      </c>
      <c r="J4698" t="s">
        <v>4397</v>
      </c>
      <c r="K4698" s="46">
        <v>0.94620000000000004</v>
      </c>
      <c r="L4698" s="27">
        <v>0</v>
      </c>
      <c r="M4698" s="27">
        <v>0</v>
      </c>
      <c r="N4698" s="27">
        <v>0</v>
      </c>
      <c r="O4698" s="70">
        <f t="shared" si="366"/>
        <v>0</v>
      </c>
      <c r="P4698" s="76">
        <v>0</v>
      </c>
      <c r="Q4698" s="66">
        <f t="shared" si="367"/>
        <v>0</v>
      </c>
      <c r="R4698" s="63">
        <v>0</v>
      </c>
      <c r="S4698" s="27">
        <v>0</v>
      </c>
      <c r="T4698" s="27">
        <v>0</v>
      </c>
      <c r="U4698" s="64">
        <f t="shared" si="368"/>
        <v>0</v>
      </c>
      <c r="V4698" s="65">
        <f t="shared" si="369"/>
        <v>0</v>
      </c>
    </row>
    <row r="4699" spans="1:22" x14ac:dyDescent="0.25">
      <c r="A4699" s="1" t="s">
        <v>3752</v>
      </c>
      <c r="B4699" t="s">
        <v>83</v>
      </c>
      <c r="C4699" t="s">
        <v>2213</v>
      </c>
      <c r="D4699" t="s">
        <v>2214</v>
      </c>
      <c r="E4699" t="s">
        <v>3</v>
      </c>
      <c r="F4699">
        <f t="shared" si="365"/>
        <v>7</v>
      </c>
      <c r="G4699" t="s">
        <v>3778</v>
      </c>
      <c r="H4699" t="s">
        <v>3779</v>
      </c>
      <c r="I4699" t="s">
        <v>3780</v>
      </c>
      <c r="J4699" t="s">
        <v>4397</v>
      </c>
      <c r="K4699" s="46">
        <v>1.4551000000000001</v>
      </c>
      <c r="L4699" s="27">
        <v>0</v>
      </c>
      <c r="M4699" s="27">
        <v>328.49</v>
      </c>
      <c r="N4699" s="27">
        <v>0</v>
      </c>
      <c r="O4699" s="70">
        <f t="shared" si="366"/>
        <v>328.49</v>
      </c>
      <c r="P4699" s="76">
        <v>0</v>
      </c>
      <c r="Q4699" s="66">
        <f t="shared" si="367"/>
        <v>0</v>
      </c>
      <c r="R4699" s="63">
        <v>0</v>
      </c>
      <c r="S4699" s="27">
        <v>0</v>
      </c>
      <c r="T4699" s="27">
        <v>328.49</v>
      </c>
      <c r="U4699" s="64">
        <f t="shared" si="368"/>
        <v>0</v>
      </c>
      <c r="V4699" s="65">
        <f t="shared" si="369"/>
        <v>328.49</v>
      </c>
    </row>
    <row r="4700" spans="1:22" x14ac:dyDescent="0.25">
      <c r="A4700" s="1" t="s">
        <v>3752</v>
      </c>
      <c r="B4700" t="s">
        <v>83</v>
      </c>
      <c r="C4700" t="s">
        <v>2213</v>
      </c>
      <c r="D4700" t="s">
        <v>2214</v>
      </c>
      <c r="E4700" t="s">
        <v>3</v>
      </c>
      <c r="F4700">
        <f t="shared" si="365"/>
        <v>7</v>
      </c>
      <c r="G4700" t="s">
        <v>3787</v>
      </c>
      <c r="H4700" t="s">
        <v>3782</v>
      </c>
      <c r="I4700" t="s">
        <v>3785</v>
      </c>
      <c r="J4700" t="s">
        <v>4397</v>
      </c>
      <c r="K4700" s="46">
        <v>1</v>
      </c>
      <c r="L4700" s="27">
        <v>0</v>
      </c>
      <c r="M4700" s="27">
        <v>225.75</v>
      </c>
      <c r="N4700" s="27">
        <v>0</v>
      </c>
      <c r="O4700" s="70">
        <f t="shared" si="366"/>
        <v>225.75</v>
      </c>
      <c r="P4700" s="76">
        <v>0</v>
      </c>
      <c r="Q4700" s="66">
        <f t="shared" si="367"/>
        <v>0</v>
      </c>
      <c r="R4700" s="63">
        <v>0</v>
      </c>
      <c r="S4700" s="27">
        <v>0</v>
      </c>
      <c r="T4700" s="27">
        <v>225.75</v>
      </c>
      <c r="U4700" s="64">
        <f t="shared" si="368"/>
        <v>0</v>
      </c>
      <c r="V4700" s="65">
        <f t="shared" si="369"/>
        <v>225.75</v>
      </c>
    </row>
    <row r="4701" spans="1:22" x14ac:dyDescent="0.25">
      <c r="A4701" s="1" t="s">
        <v>3752</v>
      </c>
      <c r="B4701" t="s">
        <v>83</v>
      </c>
      <c r="C4701" t="s">
        <v>2213</v>
      </c>
      <c r="D4701" t="s">
        <v>2214</v>
      </c>
      <c r="E4701" t="s">
        <v>3</v>
      </c>
      <c r="F4701">
        <f t="shared" si="365"/>
        <v>7</v>
      </c>
      <c r="G4701" t="s">
        <v>3869</v>
      </c>
      <c r="H4701" t="s">
        <v>3782</v>
      </c>
      <c r="I4701" t="s">
        <v>3785</v>
      </c>
      <c r="J4701" t="s">
        <v>4397</v>
      </c>
      <c r="K4701" s="46">
        <v>1</v>
      </c>
      <c r="L4701" s="27">
        <v>0</v>
      </c>
      <c r="M4701" s="27">
        <v>225.75</v>
      </c>
      <c r="N4701" s="27">
        <v>0</v>
      </c>
      <c r="O4701" s="70">
        <f t="shared" si="366"/>
        <v>225.75</v>
      </c>
      <c r="P4701" s="76">
        <v>0</v>
      </c>
      <c r="Q4701" s="66">
        <f t="shared" si="367"/>
        <v>0</v>
      </c>
      <c r="R4701" s="63">
        <v>0</v>
      </c>
      <c r="S4701" s="27">
        <v>0</v>
      </c>
      <c r="T4701" s="27">
        <v>225.75</v>
      </c>
      <c r="U4701" s="64">
        <f t="shared" si="368"/>
        <v>0</v>
      </c>
      <c r="V4701" s="65">
        <f t="shared" si="369"/>
        <v>225.75</v>
      </c>
    </row>
    <row r="4702" spans="1:22" x14ac:dyDescent="0.25">
      <c r="A4702" s="1" t="s">
        <v>3752</v>
      </c>
      <c r="B4702" t="s">
        <v>83</v>
      </c>
      <c r="C4702" t="s">
        <v>2215</v>
      </c>
      <c r="D4702" t="s">
        <v>2216</v>
      </c>
      <c r="E4702" t="s">
        <v>3</v>
      </c>
      <c r="F4702">
        <f t="shared" si="365"/>
        <v>7</v>
      </c>
      <c r="G4702" t="s">
        <v>3778</v>
      </c>
      <c r="H4702" t="s">
        <v>3779</v>
      </c>
      <c r="I4702" t="s">
        <v>3780</v>
      </c>
      <c r="J4702" t="s">
        <v>4397</v>
      </c>
      <c r="K4702" s="46">
        <v>1.3935999999999999</v>
      </c>
      <c r="L4702" s="27">
        <v>7.0000000000000007E-2</v>
      </c>
      <c r="M4702" s="27">
        <v>86.54</v>
      </c>
      <c r="N4702" s="27">
        <v>76.02000000000001</v>
      </c>
      <c r="O4702" s="70">
        <f t="shared" si="366"/>
        <v>162.63</v>
      </c>
      <c r="P4702" s="76">
        <v>1.4452986853232876</v>
      </c>
      <c r="Q4702" s="66">
        <f t="shared" si="367"/>
        <v>109.87</v>
      </c>
      <c r="R4702" s="63">
        <v>1</v>
      </c>
      <c r="S4702" s="27">
        <v>0</v>
      </c>
      <c r="T4702" s="27">
        <v>162.63</v>
      </c>
      <c r="U4702" s="64">
        <f t="shared" si="368"/>
        <v>109.87</v>
      </c>
      <c r="V4702" s="65">
        <f t="shared" si="369"/>
        <v>272.5</v>
      </c>
    </row>
    <row r="4703" spans="1:22" x14ac:dyDescent="0.25">
      <c r="A4703" s="1" t="s">
        <v>3752</v>
      </c>
      <c r="B4703" t="s">
        <v>83</v>
      </c>
      <c r="C4703" t="s">
        <v>2215</v>
      </c>
      <c r="D4703" t="s">
        <v>2216</v>
      </c>
      <c r="E4703" t="s">
        <v>3</v>
      </c>
      <c r="F4703">
        <f t="shared" si="365"/>
        <v>7</v>
      </c>
      <c r="G4703" t="s">
        <v>3787</v>
      </c>
      <c r="H4703" t="s">
        <v>3782</v>
      </c>
      <c r="I4703" t="s">
        <v>3785</v>
      </c>
      <c r="J4703" t="s">
        <v>4397</v>
      </c>
      <c r="K4703" s="46">
        <v>0.9899</v>
      </c>
      <c r="L4703" s="27">
        <v>0</v>
      </c>
      <c r="M4703" s="27">
        <v>61.47</v>
      </c>
      <c r="N4703" s="27">
        <v>54.05</v>
      </c>
      <c r="O4703" s="70">
        <f t="shared" si="366"/>
        <v>115.52</v>
      </c>
      <c r="P4703" s="76">
        <v>1.4452986853232876</v>
      </c>
      <c r="Q4703" s="66">
        <f t="shared" si="367"/>
        <v>78.12</v>
      </c>
      <c r="R4703" s="63">
        <v>1</v>
      </c>
      <c r="S4703" s="27">
        <v>0</v>
      </c>
      <c r="T4703" s="27">
        <v>115.52</v>
      </c>
      <c r="U4703" s="64">
        <f t="shared" si="368"/>
        <v>78.12</v>
      </c>
      <c r="V4703" s="65">
        <f t="shared" si="369"/>
        <v>193.64</v>
      </c>
    </row>
    <row r="4704" spans="1:22" x14ac:dyDescent="0.25">
      <c r="A4704" s="1" t="s">
        <v>3752</v>
      </c>
      <c r="B4704" t="s">
        <v>83</v>
      </c>
      <c r="C4704" t="s">
        <v>2217</v>
      </c>
      <c r="D4704" t="s">
        <v>1156</v>
      </c>
      <c r="E4704" t="s">
        <v>3</v>
      </c>
      <c r="F4704">
        <f t="shared" si="365"/>
        <v>7</v>
      </c>
      <c r="G4704" t="s">
        <v>3778</v>
      </c>
      <c r="H4704" t="s">
        <v>3779</v>
      </c>
      <c r="I4704" t="s">
        <v>3780</v>
      </c>
      <c r="J4704" t="s">
        <v>4397</v>
      </c>
      <c r="K4704" s="46">
        <v>1.4106000000000001</v>
      </c>
      <c r="L4704" s="27">
        <v>0</v>
      </c>
      <c r="M4704" s="27">
        <v>0</v>
      </c>
      <c r="N4704" s="27">
        <v>0</v>
      </c>
      <c r="O4704" s="70">
        <f t="shared" si="366"/>
        <v>0</v>
      </c>
      <c r="P4704" s="76">
        <v>0</v>
      </c>
      <c r="Q4704" s="66">
        <f t="shared" si="367"/>
        <v>0</v>
      </c>
      <c r="R4704" s="63">
        <v>0</v>
      </c>
      <c r="S4704" s="27">
        <v>0</v>
      </c>
      <c r="T4704" s="27">
        <v>0</v>
      </c>
      <c r="U4704" s="64">
        <f t="shared" si="368"/>
        <v>0</v>
      </c>
      <c r="V4704" s="65">
        <f t="shared" si="369"/>
        <v>0</v>
      </c>
    </row>
    <row r="4705" spans="1:22" x14ac:dyDescent="0.25">
      <c r="A4705" s="1" t="s">
        <v>3752</v>
      </c>
      <c r="B4705" t="s">
        <v>83</v>
      </c>
      <c r="C4705" t="s">
        <v>2217</v>
      </c>
      <c r="D4705" t="s">
        <v>1156</v>
      </c>
      <c r="E4705" t="s">
        <v>3</v>
      </c>
      <c r="F4705">
        <f t="shared" si="365"/>
        <v>7</v>
      </c>
      <c r="G4705" t="s">
        <v>3870</v>
      </c>
      <c r="H4705" t="s">
        <v>3782</v>
      </c>
      <c r="I4705" t="s">
        <v>3783</v>
      </c>
      <c r="J4705" t="s">
        <v>4397</v>
      </c>
      <c r="K4705" s="46">
        <v>0.99519999999999997</v>
      </c>
      <c r="L4705" s="27">
        <v>0</v>
      </c>
      <c r="M4705" s="27">
        <v>0</v>
      </c>
      <c r="N4705" s="27">
        <v>0</v>
      </c>
      <c r="O4705" s="70">
        <f t="shared" si="366"/>
        <v>0</v>
      </c>
      <c r="P4705" s="76">
        <v>0</v>
      </c>
      <c r="Q4705" s="66">
        <f t="shared" si="367"/>
        <v>0</v>
      </c>
      <c r="R4705" s="63">
        <v>0</v>
      </c>
      <c r="S4705" s="27">
        <v>0</v>
      </c>
      <c r="T4705" s="27">
        <v>0</v>
      </c>
      <c r="U4705" s="64">
        <f t="shared" si="368"/>
        <v>0</v>
      </c>
      <c r="V4705" s="65">
        <f t="shared" si="369"/>
        <v>0</v>
      </c>
    </row>
    <row r="4706" spans="1:22" x14ac:dyDescent="0.25">
      <c r="A4706" s="1" t="s">
        <v>3752</v>
      </c>
      <c r="B4706" t="s">
        <v>83</v>
      </c>
      <c r="C4706" t="s">
        <v>2217</v>
      </c>
      <c r="D4706" t="s">
        <v>1156</v>
      </c>
      <c r="E4706" t="s">
        <v>3</v>
      </c>
      <c r="F4706">
        <f t="shared" si="365"/>
        <v>7</v>
      </c>
      <c r="G4706" t="s">
        <v>3784</v>
      </c>
      <c r="H4706" t="s">
        <v>3782</v>
      </c>
      <c r="I4706" t="s">
        <v>3785</v>
      </c>
      <c r="J4706" t="s">
        <v>4397</v>
      </c>
      <c r="K4706" s="46">
        <v>1</v>
      </c>
      <c r="L4706" s="27">
        <v>0</v>
      </c>
      <c r="M4706" s="27">
        <v>0</v>
      </c>
      <c r="N4706" s="27">
        <v>0</v>
      </c>
      <c r="O4706" s="70">
        <f t="shared" si="366"/>
        <v>0</v>
      </c>
      <c r="P4706" s="76">
        <v>0</v>
      </c>
      <c r="Q4706" s="66">
        <f t="shared" si="367"/>
        <v>0</v>
      </c>
      <c r="R4706" s="63">
        <v>0</v>
      </c>
      <c r="S4706" s="27">
        <v>0</v>
      </c>
      <c r="T4706" s="27">
        <v>0</v>
      </c>
      <c r="U4706" s="64">
        <f t="shared" si="368"/>
        <v>0</v>
      </c>
      <c r="V4706" s="65">
        <f t="shared" si="369"/>
        <v>0</v>
      </c>
    </row>
    <row r="4707" spans="1:22" x14ac:dyDescent="0.25">
      <c r="A4707" s="1" t="s">
        <v>3752</v>
      </c>
      <c r="B4707" t="s">
        <v>83</v>
      </c>
      <c r="C4707" t="s">
        <v>2217</v>
      </c>
      <c r="D4707" t="s">
        <v>1156</v>
      </c>
      <c r="E4707" t="s">
        <v>3</v>
      </c>
      <c r="F4707">
        <f t="shared" si="365"/>
        <v>7</v>
      </c>
      <c r="G4707" t="s">
        <v>3787</v>
      </c>
      <c r="H4707" t="s">
        <v>3782</v>
      </c>
      <c r="I4707" t="s">
        <v>3785</v>
      </c>
      <c r="J4707" t="s">
        <v>4397</v>
      </c>
      <c r="K4707" s="46">
        <v>1.4926999999999999</v>
      </c>
      <c r="L4707" s="27">
        <v>0</v>
      </c>
      <c r="M4707" s="27">
        <v>0</v>
      </c>
      <c r="N4707" s="27">
        <v>0</v>
      </c>
      <c r="O4707" s="70">
        <f t="shared" si="366"/>
        <v>0</v>
      </c>
      <c r="P4707" s="76">
        <v>0</v>
      </c>
      <c r="Q4707" s="66">
        <f t="shared" si="367"/>
        <v>0</v>
      </c>
      <c r="R4707" s="63">
        <v>0</v>
      </c>
      <c r="S4707" s="27">
        <v>0</v>
      </c>
      <c r="T4707" s="27">
        <v>0</v>
      </c>
      <c r="U4707" s="64">
        <f t="shared" si="368"/>
        <v>0</v>
      </c>
      <c r="V4707" s="65">
        <f t="shared" si="369"/>
        <v>0</v>
      </c>
    </row>
    <row r="4708" spans="1:22" x14ac:dyDescent="0.25">
      <c r="A4708" s="1" t="s">
        <v>3752</v>
      </c>
      <c r="B4708" t="s">
        <v>83</v>
      </c>
      <c r="C4708" t="s">
        <v>2217</v>
      </c>
      <c r="D4708" t="s">
        <v>1156</v>
      </c>
      <c r="E4708" t="s">
        <v>3</v>
      </c>
      <c r="F4708">
        <f t="shared" si="365"/>
        <v>7</v>
      </c>
      <c r="G4708" t="s">
        <v>3869</v>
      </c>
      <c r="H4708" t="s">
        <v>3782</v>
      </c>
      <c r="I4708" t="s">
        <v>3785</v>
      </c>
      <c r="J4708" t="s">
        <v>4397</v>
      </c>
      <c r="K4708" s="46">
        <v>1.4926999999999999</v>
      </c>
      <c r="L4708" s="27">
        <v>0</v>
      </c>
      <c r="M4708" s="27">
        <v>0</v>
      </c>
      <c r="N4708" s="27">
        <v>0</v>
      </c>
      <c r="O4708" s="70">
        <f t="shared" si="366"/>
        <v>0</v>
      </c>
      <c r="P4708" s="76">
        <v>0</v>
      </c>
      <c r="Q4708" s="66">
        <f t="shared" si="367"/>
        <v>0</v>
      </c>
      <c r="R4708" s="63">
        <v>0</v>
      </c>
      <c r="S4708" s="27">
        <v>0</v>
      </c>
      <c r="T4708" s="27">
        <v>0</v>
      </c>
      <c r="U4708" s="64">
        <f t="shared" si="368"/>
        <v>0</v>
      </c>
      <c r="V4708" s="65">
        <f t="shared" si="369"/>
        <v>0</v>
      </c>
    </row>
    <row r="4709" spans="1:22" x14ac:dyDescent="0.25">
      <c r="A4709" s="1" t="s">
        <v>3752</v>
      </c>
      <c r="B4709" t="s">
        <v>83</v>
      </c>
      <c r="C4709" t="s">
        <v>2218</v>
      </c>
      <c r="D4709" t="s">
        <v>1774</v>
      </c>
      <c r="E4709" t="s">
        <v>3</v>
      </c>
      <c r="F4709">
        <f t="shared" si="365"/>
        <v>7</v>
      </c>
      <c r="G4709" t="s">
        <v>3778</v>
      </c>
      <c r="H4709" t="s">
        <v>3779</v>
      </c>
      <c r="I4709" t="s">
        <v>3780</v>
      </c>
      <c r="J4709" t="s">
        <v>4397</v>
      </c>
      <c r="K4709" s="46">
        <v>0.87649999999999995</v>
      </c>
      <c r="L4709" s="27">
        <v>0.54</v>
      </c>
      <c r="M4709" s="27">
        <v>51.8</v>
      </c>
      <c r="N4709" s="27">
        <v>3.84</v>
      </c>
      <c r="O4709" s="70">
        <f t="shared" si="366"/>
        <v>56.179999999999993</v>
      </c>
      <c r="P4709" s="76">
        <v>1.4452759588400375</v>
      </c>
      <c r="Q4709" s="66">
        <f t="shared" si="367"/>
        <v>5.55</v>
      </c>
      <c r="R4709" s="63">
        <v>1</v>
      </c>
      <c r="S4709" s="27">
        <v>0</v>
      </c>
      <c r="T4709" s="27">
        <v>56.179999999999993</v>
      </c>
      <c r="U4709" s="64">
        <f t="shared" si="368"/>
        <v>5.55</v>
      </c>
      <c r="V4709" s="65">
        <f t="shared" si="369"/>
        <v>61.72999999999999</v>
      </c>
    </row>
    <row r="4710" spans="1:22" x14ac:dyDescent="0.25">
      <c r="A4710" s="1" t="s">
        <v>3752</v>
      </c>
      <c r="B4710" t="s">
        <v>83</v>
      </c>
      <c r="C4710" t="s">
        <v>2218</v>
      </c>
      <c r="D4710" t="s">
        <v>1774</v>
      </c>
      <c r="E4710" t="s">
        <v>3</v>
      </c>
      <c r="F4710">
        <f t="shared" si="365"/>
        <v>7</v>
      </c>
      <c r="G4710" t="s">
        <v>3787</v>
      </c>
      <c r="H4710" t="s">
        <v>3782</v>
      </c>
      <c r="I4710" t="s">
        <v>3785</v>
      </c>
      <c r="J4710" t="s">
        <v>4397</v>
      </c>
      <c r="K4710" s="46">
        <v>0.6845</v>
      </c>
      <c r="L4710" s="27">
        <v>0</v>
      </c>
      <c r="M4710" s="27">
        <v>40.450000000000003</v>
      </c>
      <c r="N4710" s="27">
        <v>3.42</v>
      </c>
      <c r="O4710" s="70">
        <f t="shared" si="366"/>
        <v>43.870000000000005</v>
      </c>
      <c r="P4710" s="76">
        <v>1.4452759588400375</v>
      </c>
      <c r="Q4710" s="66">
        <f t="shared" si="367"/>
        <v>4.9400000000000004</v>
      </c>
      <c r="R4710" s="63">
        <v>1</v>
      </c>
      <c r="S4710" s="27">
        <v>0</v>
      </c>
      <c r="T4710" s="27">
        <v>43.870000000000005</v>
      </c>
      <c r="U4710" s="64">
        <f t="shared" si="368"/>
        <v>4.9400000000000004</v>
      </c>
      <c r="V4710" s="65">
        <f t="shared" si="369"/>
        <v>48.81</v>
      </c>
    </row>
    <row r="4711" spans="1:22" x14ac:dyDescent="0.25">
      <c r="A4711" s="1" t="s">
        <v>3752</v>
      </c>
      <c r="B4711" t="s">
        <v>83</v>
      </c>
      <c r="C4711" t="s">
        <v>2218</v>
      </c>
      <c r="D4711" t="s">
        <v>1774</v>
      </c>
      <c r="E4711" t="s">
        <v>3</v>
      </c>
      <c r="F4711">
        <f t="shared" si="365"/>
        <v>7</v>
      </c>
      <c r="G4711" t="s">
        <v>3869</v>
      </c>
      <c r="H4711" t="s">
        <v>3782</v>
      </c>
      <c r="I4711" t="s">
        <v>3785</v>
      </c>
      <c r="J4711" t="s">
        <v>4397</v>
      </c>
      <c r="K4711" s="46">
        <v>0.68559999999999999</v>
      </c>
      <c r="L4711" s="27">
        <v>0</v>
      </c>
      <c r="M4711" s="27">
        <v>40.520000000000003</v>
      </c>
      <c r="N4711" s="27">
        <v>3.4300000000000006</v>
      </c>
      <c r="O4711" s="70">
        <f t="shared" si="366"/>
        <v>43.95</v>
      </c>
      <c r="P4711" s="76">
        <v>1.4452759588400375</v>
      </c>
      <c r="Q4711" s="66">
        <f t="shared" si="367"/>
        <v>4.96</v>
      </c>
      <c r="R4711" s="63">
        <v>1</v>
      </c>
      <c r="S4711" s="27">
        <v>0</v>
      </c>
      <c r="T4711" s="27">
        <v>43.95</v>
      </c>
      <c r="U4711" s="64">
        <f t="shared" si="368"/>
        <v>4.96</v>
      </c>
      <c r="V4711" s="65">
        <f t="shared" si="369"/>
        <v>48.910000000000004</v>
      </c>
    </row>
    <row r="4712" spans="1:22" x14ac:dyDescent="0.25">
      <c r="A4712" s="1" t="s">
        <v>3752</v>
      </c>
      <c r="B4712" t="s">
        <v>83</v>
      </c>
      <c r="C4712" t="s">
        <v>2219</v>
      </c>
      <c r="D4712" t="s">
        <v>2220</v>
      </c>
      <c r="E4712" t="s">
        <v>3</v>
      </c>
      <c r="F4712">
        <f t="shared" si="365"/>
        <v>7</v>
      </c>
      <c r="G4712" t="s">
        <v>3778</v>
      </c>
      <c r="H4712" t="s">
        <v>3779</v>
      </c>
      <c r="I4712" t="s">
        <v>3780</v>
      </c>
      <c r="J4712" t="s">
        <v>4397</v>
      </c>
      <c r="K4712" s="46">
        <v>1.4518</v>
      </c>
      <c r="L4712" s="27">
        <v>470.28</v>
      </c>
      <c r="M4712" s="27">
        <v>631.61</v>
      </c>
      <c r="N4712" s="27">
        <v>1028.1400000000001</v>
      </c>
      <c r="O4712" s="70">
        <f t="shared" si="366"/>
        <v>2130.0299999999997</v>
      </c>
      <c r="P4712" s="76">
        <v>1.44526069718548</v>
      </c>
      <c r="Q4712" s="66">
        <f t="shared" si="367"/>
        <v>1485.93</v>
      </c>
      <c r="R4712" s="63">
        <v>1</v>
      </c>
      <c r="S4712" s="27">
        <v>0</v>
      </c>
      <c r="T4712" s="27">
        <v>2130.0299999999997</v>
      </c>
      <c r="U4712" s="64">
        <f t="shared" si="368"/>
        <v>1485.93</v>
      </c>
      <c r="V4712" s="65">
        <f t="shared" si="369"/>
        <v>3615.96</v>
      </c>
    </row>
    <row r="4713" spans="1:22" x14ac:dyDescent="0.25">
      <c r="A4713" s="1" t="s">
        <v>3752</v>
      </c>
      <c r="B4713" t="s">
        <v>83</v>
      </c>
      <c r="C4713" t="s">
        <v>2219</v>
      </c>
      <c r="D4713" t="s">
        <v>2220</v>
      </c>
      <c r="E4713" t="s">
        <v>3</v>
      </c>
      <c r="F4713">
        <f t="shared" si="365"/>
        <v>7</v>
      </c>
      <c r="G4713" t="s">
        <v>3787</v>
      </c>
      <c r="H4713" t="s">
        <v>3782</v>
      </c>
      <c r="I4713" t="s">
        <v>3785</v>
      </c>
      <c r="J4713" t="s">
        <v>4397</v>
      </c>
      <c r="K4713" s="46">
        <v>1</v>
      </c>
      <c r="L4713" s="27">
        <v>0</v>
      </c>
      <c r="M4713" s="27">
        <v>435.05</v>
      </c>
      <c r="N4713" s="27">
        <v>1012.3500000000001</v>
      </c>
      <c r="O4713" s="70">
        <f t="shared" si="366"/>
        <v>1447.4</v>
      </c>
      <c r="P4713" s="76">
        <v>1.44526069718548</v>
      </c>
      <c r="Q4713" s="66">
        <f t="shared" si="367"/>
        <v>1463.11</v>
      </c>
      <c r="R4713" s="63">
        <v>1</v>
      </c>
      <c r="S4713" s="27">
        <v>0</v>
      </c>
      <c r="T4713" s="27">
        <v>1447.3999999999999</v>
      </c>
      <c r="U4713" s="64">
        <f t="shared" si="368"/>
        <v>1463.11</v>
      </c>
      <c r="V4713" s="65">
        <f t="shared" si="369"/>
        <v>2910.5099999999998</v>
      </c>
    </row>
    <row r="4714" spans="1:22" x14ac:dyDescent="0.25">
      <c r="A4714" s="1" t="s">
        <v>3752</v>
      </c>
      <c r="B4714" t="s">
        <v>83</v>
      </c>
      <c r="C4714" t="s">
        <v>2221</v>
      </c>
      <c r="D4714" t="s">
        <v>2222</v>
      </c>
      <c r="E4714" t="s">
        <v>3</v>
      </c>
      <c r="F4714">
        <f t="shared" si="365"/>
        <v>7</v>
      </c>
      <c r="G4714" t="s">
        <v>3778</v>
      </c>
      <c r="H4714" t="s">
        <v>3779</v>
      </c>
      <c r="I4714" t="s">
        <v>3780</v>
      </c>
      <c r="J4714" t="s">
        <v>4397</v>
      </c>
      <c r="K4714" s="46">
        <v>1.0246</v>
      </c>
      <c r="L4714" s="27">
        <v>79.02</v>
      </c>
      <c r="M4714" s="27">
        <v>0</v>
      </c>
      <c r="N4714" s="27">
        <v>3505.26</v>
      </c>
      <c r="O4714" s="70">
        <f t="shared" si="366"/>
        <v>3584.28</v>
      </c>
      <c r="P4714" s="76">
        <v>1.4452622629990357</v>
      </c>
      <c r="Q4714" s="66">
        <f t="shared" si="367"/>
        <v>5066.0200000000004</v>
      </c>
      <c r="R4714" s="63">
        <v>1</v>
      </c>
      <c r="S4714" s="27">
        <v>0</v>
      </c>
      <c r="T4714" s="27">
        <v>3584.2799999999997</v>
      </c>
      <c r="U4714" s="64">
        <f t="shared" si="368"/>
        <v>5066.0200000000004</v>
      </c>
      <c r="V4714" s="65">
        <f t="shared" si="369"/>
        <v>8650.2999999999993</v>
      </c>
    </row>
    <row r="4715" spans="1:22" x14ac:dyDescent="0.25">
      <c r="A4715" s="1" t="s">
        <v>3752</v>
      </c>
      <c r="B4715" t="s">
        <v>83</v>
      </c>
      <c r="C4715" t="s">
        <v>2221</v>
      </c>
      <c r="D4715" t="s">
        <v>2222</v>
      </c>
      <c r="E4715" t="s">
        <v>3</v>
      </c>
      <c r="F4715">
        <f t="shared" si="365"/>
        <v>7</v>
      </c>
      <c r="G4715" t="s">
        <v>3817</v>
      </c>
      <c r="H4715" t="s">
        <v>3782</v>
      </c>
      <c r="I4715" t="s">
        <v>3783</v>
      </c>
      <c r="J4715" t="s">
        <v>4397</v>
      </c>
      <c r="K4715" s="46">
        <v>0.62219999999999998</v>
      </c>
      <c r="L4715" s="27">
        <v>2777.8</v>
      </c>
      <c r="M4715" s="27">
        <v>0</v>
      </c>
      <c r="N4715" s="27">
        <v>0</v>
      </c>
      <c r="O4715" s="70">
        <f t="shared" si="366"/>
        <v>2777.8</v>
      </c>
      <c r="P4715" s="76">
        <v>0</v>
      </c>
      <c r="Q4715" s="66">
        <f t="shared" si="367"/>
        <v>0</v>
      </c>
      <c r="R4715" s="63">
        <v>1</v>
      </c>
      <c r="S4715" s="27">
        <v>0</v>
      </c>
      <c r="T4715" s="27">
        <v>2777.8</v>
      </c>
      <c r="U4715" s="64">
        <f t="shared" si="368"/>
        <v>0</v>
      </c>
      <c r="V4715" s="65">
        <f t="shared" si="369"/>
        <v>2777.8</v>
      </c>
    </row>
    <row r="4716" spans="1:22" x14ac:dyDescent="0.25">
      <c r="A4716" s="1" t="s">
        <v>3752</v>
      </c>
      <c r="B4716" t="s">
        <v>83</v>
      </c>
      <c r="C4716" t="s">
        <v>2223</v>
      </c>
      <c r="D4716" t="s">
        <v>2224</v>
      </c>
      <c r="E4716" t="s">
        <v>3</v>
      </c>
      <c r="F4716">
        <f t="shared" si="365"/>
        <v>7</v>
      </c>
      <c r="G4716" t="s">
        <v>3778</v>
      </c>
      <c r="H4716" t="s">
        <v>3779</v>
      </c>
      <c r="I4716" t="s">
        <v>3780</v>
      </c>
      <c r="J4716" t="s">
        <v>4397</v>
      </c>
      <c r="K4716" s="46">
        <v>1.302</v>
      </c>
      <c r="L4716" s="27">
        <v>0</v>
      </c>
      <c r="M4716" s="27">
        <v>90.36</v>
      </c>
      <c r="N4716" s="27">
        <v>0</v>
      </c>
      <c r="O4716" s="70">
        <f t="shared" si="366"/>
        <v>90.36</v>
      </c>
      <c r="P4716" s="76">
        <v>0</v>
      </c>
      <c r="Q4716" s="66">
        <f t="shared" si="367"/>
        <v>0</v>
      </c>
      <c r="R4716" s="63">
        <v>0</v>
      </c>
      <c r="S4716" s="27">
        <v>0</v>
      </c>
      <c r="T4716" s="27">
        <v>90.36</v>
      </c>
      <c r="U4716" s="64">
        <f t="shared" si="368"/>
        <v>0</v>
      </c>
      <c r="V4716" s="65">
        <f t="shared" si="369"/>
        <v>90.36</v>
      </c>
    </row>
    <row r="4717" spans="1:22" x14ac:dyDescent="0.25">
      <c r="A4717" s="1" t="s">
        <v>3752</v>
      </c>
      <c r="B4717" t="s">
        <v>83</v>
      </c>
      <c r="C4717" t="s">
        <v>2223</v>
      </c>
      <c r="D4717" t="s">
        <v>2224</v>
      </c>
      <c r="E4717" t="s">
        <v>3</v>
      </c>
      <c r="F4717">
        <f t="shared" si="365"/>
        <v>7</v>
      </c>
      <c r="G4717" t="s">
        <v>3902</v>
      </c>
      <c r="H4717" t="s">
        <v>3782</v>
      </c>
      <c r="I4717" t="s">
        <v>3783</v>
      </c>
      <c r="J4717" t="s">
        <v>4397</v>
      </c>
      <c r="K4717" s="46">
        <v>0.98829999999999996</v>
      </c>
      <c r="L4717" s="27">
        <v>0</v>
      </c>
      <c r="M4717" s="27">
        <v>68.59</v>
      </c>
      <c r="N4717" s="27">
        <v>0</v>
      </c>
      <c r="O4717" s="70">
        <f t="shared" si="366"/>
        <v>68.59</v>
      </c>
      <c r="P4717" s="76">
        <v>0</v>
      </c>
      <c r="Q4717" s="66">
        <f t="shared" si="367"/>
        <v>0</v>
      </c>
      <c r="R4717" s="63">
        <v>0</v>
      </c>
      <c r="S4717" s="27">
        <v>0</v>
      </c>
      <c r="T4717" s="27">
        <v>68.59</v>
      </c>
      <c r="U4717" s="64">
        <f t="shared" si="368"/>
        <v>0</v>
      </c>
      <c r="V4717" s="65">
        <f t="shared" si="369"/>
        <v>68.59</v>
      </c>
    </row>
    <row r="4718" spans="1:22" x14ac:dyDescent="0.25">
      <c r="A4718" s="1" t="s">
        <v>3752</v>
      </c>
      <c r="B4718" t="s">
        <v>83</v>
      </c>
      <c r="C4718" t="s">
        <v>2223</v>
      </c>
      <c r="D4718" t="s">
        <v>2224</v>
      </c>
      <c r="E4718" t="s">
        <v>3</v>
      </c>
      <c r="F4718">
        <f t="shared" si="365"/>
        <v>7</v>
      </c>
      <c r="G4718" t="s">
        <v>3787</v>
      </c>
      <c r="H4718" t="s">
        <v>3782</v>
      </c>
      <c r="I4718" t="s">
        <v>3785</v>
      </c>
      <c r="J4718" t="s">
        <v>4397</v>
      </c>
      <c r="K4718" s="46">
        <v>2.9799000000000002</v>
      </c>
      <c r="L4718" s="27">
        <v>0</v>
      </c>
      <c r="M4718" s="27">
        <v>206.81</v>
      </c>
      <c r="N4718" s="27">
        <v>0</v>
      </c>
      <c r="O4718" s="70">
        <f t="shared" si="366"/>
        <v>206.81</v>
      </c>
      <c r="P4718" s="76">
        <v>0</v>
      </c>
      <c r="Q4718" s="66">
        <f t="shared" si="367"/>
        <v>0</v>
      </c>
      <c r="R4718" s="63">
        <v>0</v>
      </c>
      <c r="S4718" s="27">
        <v>0</v>
      </c>
      <c r="T4718" s="27">
        <v>206.81</v>
      </c>
      <c r="U4718" s="64">
        <f t="shared" si="368"/>
        <v>0</v>
      </c>
      <c r="V4718" s="65">
        <f t="shared" si="369"/>
        <v>206.81</v>
      </c>
    </row>
    <row r="4719" spans="1:22" x14ac:dyDescent="0.25">
      <c r="A4719" s="1" t="s">
        <v>3752</v>
      </c>
      <c r="B4719" t="s">
        <v>83</v>
      </c>
      <c r="C4719" t="s">
        <v>2225</v>
      </c>
      <c r="D4719" t="s">
        <v>1351</v>
      </c>
      <c r="E4719" t="s">
        <v>3</v>
      </c>
      <c r="F4719">
        <f t="shared" si="365"/>
        <v>7</v>
      </c>
      <c r="G4719" t="s">
        <v>3778</v>
      </c>
      <c r="H4719" t="s">
        <v>3779</v>
      </c>
      <c r="I4719" t="s">
        <v>3780</v>
      </c>
      <c r="J4719" t="s">
        <v>4397</v>
      </c>
      <c r="K4719" s="46">
        <v>1.5369999999999999</v>
      </c>
      <c r="L4719" s="27">
        <v>0</v>
      </c>
      <c r="M4719" s="27">
        <v>135.41</v>
      </c>
      <c r="N4719" s="27">
        <v>847.5</v>
      </c>
      <c r="O4719" s="70">
        <f t="shared" si="366"/>
        <v>982.91</v>
      </c>
      <c r="P4719" s="76">
        <v>1.4452642836231979</v>
      </c>
      <c r="Q4719" s="66">
        <f t="shared" si="367"/>
        <v>1224.8599999999999</v>
      </c>
      <c r="R4719" s="63">
        <v>1</v>
      </c>
      <c r="S4719" s="27">
        <v>0</v>
      </c>
      <c r="T4719" s="27">
        <v>982.91</v>
      </c>
      <c r="U4719" s="64">
        <f t="shared" si="368"/>
        <v>1224.8599999999999</v>
      </c>
      <c r="V4719" s="65">
        <f t="shared" si="369"/>
        <v>2207.77</v>
      </c>
    </row>
    <row r="4720" spans="1:22" x14ac:dyDescent="0.25">
      <c r="A4720" s="1" t="s">
        <v>3752</v>
      </c>
      <c r="B4720" t="s">
        <v>83</v>
      </c>
      <c r="C4720" t="s">
        <v>2225</v>
      </c>
      <c r="D4720" t="s">
        <v>1351</v>
      </c>
      <c r="E4720" t="s">
        <v>3</v>
      </c>
      <c r="F4720">
        <f t="shared" si="365"/>
        <v>7</v>
      </c>
      <c r="G4720" t="s">
        <v>3902</v>
      </c>
      <c r="H4720" t="s">
        <v>3782</v>
      </c>
      <c r="I4720" t="s">
        <v>3783</v>
      </c>
      <c r="J4720" t="s">
        <v>4397</v>
      </c>
      <c r="K4720" s="46">
        <v>1.25</v>
      </c>
      <c r="L4720" s="27">
        <v>689.25</v>
      </c>
      <c r="M4720" s="27">
        <v>110.13</v>
      </c>
      <c r="N4720" s="27">
        <v>0</v>
      </c>
      <c r="O4720" s="70">
        <f t="shared" si="366"/>
        <v>799.38</v>
      </c>
      <c r="P4720" s="76">
        <v>0</v>
      </c>
      <c r="Q4720" s="66">
        <f t="shared" si="367"/>
        <v>0</v>
      </c>
      <c r="R4720" s="63">
        <v>1</v>
      </c>
      <c r="S4720" s="27">
        <v>0</v>
      </c>
      <c r="T4720" s="27">
        <v>799.38</v>
      </c>
      <c r="U4720" s="64">
        <f t="shared" si="368"/>
        <v>0</v>
      </c>
      <c r="V4720" s="65">
        <f t="shared" si="369"/>
        <v>799.38</v>
      </c>
    </row>
    <row r="4721" spans="1:22" x14ac:dyDescent="0.25">
      <c r="A4721" s="1" t="s">
        <v>3752</v>
      </c>
      <c r="B4721" t="s">
        <v>83</v>
      </c>
      <c r="C4721" t="s">
        <v>2225</v>
      </c>
      <c r="D4721" t="s">
        <v>1351</v>
      </c>
      <c r="E4721" t="s">
        <v>3</v>
      </c>
      <c r="F4721">
        <f t="shared" si="365"/>
        <v>7</v>
      </c>
      <c r="G4721" t="s">
        <v>3787</v>
      </c>
      <c r="H4721" t="s">
        <v>3782</v>
      </c>
      <c r="I4721" t="s">
        <v>3785</v>
      </c>
      <c r="J4721" t="s">
        <v>4397</v>
      </c>
      <c r="K4721" s="46">
        <v>1.4984999999999999</v>
      </c>
      <c r="L4721" s="27">
        <v>0</v>
      </c>
      <c r="M4721" s="27">
        <v>132.02000000000001</v>
      </c>
      <c r="N4721" s="27">
        <v>826.26999999999987</v>
      </c>
      <c r="O4721" s="70">
        <f t="shared" si="366"/>
        <v>958.28999999999985</v>
      </c>
      <c r="P4721" s="76">
        <v>1.4452642836231979</v>
      </c>
      <c r="Q4721" s="66">
        <f t="shared" si="367"/>
        <v>1194.18</v>
      </c>
      <c r="R4721" s="63">
        <v>1</v>
      </c>
      <c r="S4721" s="27">
        <v>0</v>
      </c>
      <c r="T4721" s="27">
        <v>958.29</v>
      </c>
      <c r="U4721" s="64">
        <f t="shared" si="368"/>
        <v>1194.18</v>
      </c>
      <c r="V4721" s="65">
        <f t="shared" si="369"/>
        <v>2152.4700000000003</v>
      </c>
    </row>
    <row r="4722" spans="1:22" x14ac:dyDescent="0.25">
      <c r="A4722" s="1" t="s">
        <v>3752</v>
      </c>
      <c r="B4722" t="s">
        <v>83</v>
      </c>
      <c r="C4722" t="s">
        <v>2226</v>
      </c>
      <c r="D4722" t="s">
        <v>2227</v>
      </c>
      <c r="E4722" t="s">
        <v>3</v>
      </c>
      <c r="F4722">
        <f t="shared" si="365"/>
        <v>7</v>
      </c>
      <c r="G4722" t="s">
        <v>3778</v>
      </c>
      <c r="H4722" t="s">
        <v>3779</v>
      </c>
      <c r="I4722" t="s">
        <v>3780</v>
      </c>
      <c r="J4722" t="s">
        <v>4397</v>
      </c>
      <c r="K4722" s="46">
        <v>1.4359999999999999</v>
      </c>
      <c r="L4722" s="27">
        <v>0</v>
      </c>
      <c r="M4722" s="27">
        <v>0</v>
      </c>
      <c r="N4722" s="27">
        <v>0</v>
      </c>
      <c r="O4722" s="70">
        <f t="shared" si="366"/>
        <v>0</v>
      </c>
      <c r="P4722" s="76">
        <v>0</v>
      </c>
      <c r="Q4722" s="66">
        <f t="shared" si="367"/>
        <v>0</v>
      </c>
      <c r="R4722" s="63">
        <v>0</v>
      </c>
      <c r="S4722" s="27">
        <v>0</v>
      </c>
      <c r="T4722" s="27">
        <v>0</v>
      </c>
      <c r="U4722" s="64">
        <f t="shared" si="368"/>
        <v>0</v>
      </c>
      <c r="V4722" s="65">
        <f t="shared" si="369"/>
        <v>0</v>
      </c>
    </row>
    <row r="4723" spans="1:22" x14ac:dyDescent="0.25">
      <c r="A4723" s="1" t="s">
        <v>3752</v>
      </c>
      <c r="B4723" t="s">
        <v>83</v>
      </c>
      <c r="C4723" t="s">
        <v>2226</v>
      </c>
      <c r="D4723" t="s">
        <v>2227</v>
      </c>
      <c r="E4723" t="s">
        <v>3</v>
      </c>
      <c r="F4723">
        <f t="shared" si="365"/>
        <v>7</v>
      </c>
      <c r="G4723" t="s">
        <v>3787</v>
      </c>
      <c r="H4723" t="s">
        <v>3782</v>
      </c>
      <c r="I4723" t="s">
        <v>3785</v>
      </c>
      <c r="J4723" t="s">
        <v>4397</v>
      </c>
      <c r="K4723" s="46">
        <v>1.6902999999999999</v>
      </c>
      <c r="L4723" s="27">
        <v>0</v>
      </c>
      <c r="M4723" s="27">
        <v>0</v>
      </c>
      <c r="N4723" s="27">
        <v>0</v>
      </c>
      <c r="O4723" s="70">
        <f t="shared" si="366"/>
        <v>0</v>
      </c>
      <c r="P4723" s="76">
        <v>0</v>
      </c>
      <c r="Q4723" s="66">
        <f t="shared" si="367"/>
        <v>0</v>
      </c>
      <c r="R4723" s="63">
        <v>0</v>
      </c>
      <c r="S4723" s="27">
        <v>0</v>
      </c>
      <c r="T4723" s="27">
        <v>0</v>
      </c>
      <c r="U4723" s="64">
        <f t="shared" si="368"/>
        <v>0</v>
      </c>
      <c r="V4723" s="65">
        <f t="shared" si="369"/>
        <v>0</v>
      </c>
    </row>
    <row r="4724" spans="1:22" x14ac:dyDescent="0.25">
      <c r="A4724" s="1" t="s">
        <v>3752</v>
      </c>
      <c r="B4724" t="s">
        <v>83</v>
      </c>
      <c r="C4724" t="s">
        <v>2228</v>
      </c>
      <c r="D4724" t="s">
        <v>1139</v>
      </c>
      <c r="E4724" t="s">
        <v>3</v>
      </c>
      <c r="F4724">
        <f t="shared" si="365"/>
        <v>7</v>
      </c>
      <c r="G4724" t="s">
        <v>3778</v>
      </c>
      <c r="H4724" t="s">
        <v>3779</v>
      </c>
      <c r="I4724" t="s">
        <v>3780</v>
      </c>
      <c r="J4724" t="s">
        <v>4397</v>
      </c>
      <c r="K4724" s="46">
        <v>1.3666</v>
      </c>
      <c r="L4724" s="27">
        <v>0</v>
      </c>
      <c r="M4724" s="27">
        <v>568.1</v>
      </c>
      <c r="N4724" s="27">
        <v>0</v>
      </c>
      <c r="O4724" s="70">
        <f t="shared" si="366"/>
        <v>568.1</v>
      </c>
      <c r="P4724" s="76">
        <v>0</v>
      </c>
      <c r="Q4724" s="66">
        <f t="shared" si="367"/>
        <v>0</v>
      </c>
      <c r="R4724" s="63">
        <v>0</v>
      </c>
      <c r="S4724" s="27">
        <v>0</v>
      </c>
      <c r="T4724" s="27">
        <v>568.1</v>
      </c>
      <c r="U4724" s="64">
        <f t="shared" si="368"/>
        <v>0</v>
      </c>
      <c r="V4724" s="65">
        <f t="shared" si="369"/>
        <v>568.1</v>
      </c>
    </row>
    <row r="4725" spans="1:22" x14ac:dyDescent="0.25">
      <c r="A4725" s="1" t="s">
        <v>3752</v>
      </c>
      <c r="B4725" t="s">
        <v>83</v>
      </c>
      <c r="C4725" t="s">
        <v>2229</v>
      </c>
      <c r="D4725" t="s">
        <v>2230</v>
      </c>
      <c r="E4725" t="s">
        <v>3</v>
      </c>
      <c r="F4725">
        <f t="shared" si="365"/>
        <v>7</v>
      </c>
      <c r="G4725" t="s">
        <v>3778</v>
      </c>
      <c r="H4725" t="s">
        <v>3779</v>
      </c>
      <c r="I4725" t="s">
        <v>3780</v>
      </c>
      <c r="J4725" t="s">
        <v>4397</v>
      </c>
      <c r="K4725" s="46">
        <v>1.3552999999999999</v>
      </c>
      <c r="L4725" s="27">
        <v>0</v>
      </c>
      <c r="M4725" s="27">
        <v>0</v>
      </c>
      <c r="N4725" s="27">
        <v>19807.509999999998</v>
      </c>
      <c r="O4725" s="70">
        <f t="shared" si="366"/>
        <v>19807.509999999998</v>
      </c>
      <c r="P4725" s="76">
        <v>1.4452627614623148</v>
      </c>
      <c r="Q4725" s="66">
        <f t="shared" si="367"/>
        <v>28627.06</v>
      </c>
      <c r="R4725" s="63">
        <v>1</v>
      </c>
      <c r="S4725" s="27">
        <v>0</v>
      </c>
      <c r="T4725" s="27">
        <v>19807.509999999998</v>
      </c>
      <c r="U4725" s="64">
        <f t="shared" si="368"/>
        <v>28627.06</v>
      </c>
      <c r="V4725" s="65">
        <f t="shared" si="369"/>
        <v>48434.57</v>
      </c>
    </row>
    <row r="4726" spans="1:22" x14ac:dyDescent="0.25">
      <c r="A4726" s="1" t="s">
        <v>3752</v>
      </c>
      <c r="B4726" t="s">
        <v>83</v>
      </c>
      <c r="C4726" t="s">
        <v>2229</v>
      </c>
      <c r="D4726" t="s">
        <v>2230</v>
      </c>
      <c r="E4726" t="s">
        <v>3</v>
      </c>
      <c r="F4726">
        <f t="shared" si="365"/>
        <v>7</v>
      </c>
      <c r="G4726" t="s">
        <v>4058</v>
      </c>
      <c r="H4726" t="s">
        <v>3798</v>
      </c>
      <c r="I4726" t="s">
        <v>3785</v>
      </c>
      <c r="J4726" t="s">
        <v>4397</v>
      </c>
      <c r="K4726" s="46">
        <v>0.5</v>
      </c>
      <c r="L4726" s="27">
        <v>0</v>
      </c>
      <c r="M4726" s="27">
        <v>0</v>
      </c>
      <c r="N4726" s="27">
        <v>7307.43</v>
      </c>
      <c r="O4726" s="70">
        <f t="shared" si="366"/>
        <v>7307.43</v>
      </c>
      <c r="P4726" s="76">
        <v>1.4452627614623148</v>
      </c>
      <c r="Q4726" s="66">
        <f t="shared" si="367"/>
        <v>10561.16</v>
      </c>
      <c r="R4726" s="63">
        <v>1</v>
      </c>
      <c r="S4726" s="27">
        <v>0</v>
      </c>
      <c r="T4726" s="27">
        <v>7307.43</v>
      </c>
      <c r="U4726" s="64">
        <f t="shared" si="368"/>
        <v>10561.16</v>
      </c>
      <c r="V4726" s="65">
        <f t="shared" si="369"/>
        <v>17868.59</v>
      </c>
    </row>
    <row r="4727" spans="1:22" x14ac:dyDescent="0.25">
      <c r="A4727" s="1" t="s">
        <v>3752</v>
      </c>
      <c r="B4727" t="s">
        <v>83</v>
      </c>
      <c r="C4727" t="s">
        <v>2229</v>
      </c>
      <c r="D4727" t="s">
        <v>2230</v>
      </c>
      <c r="E4727" t="s">
        <v>3</v>
      </c>
      <c r="F4727">
        <f t="shared" si="365"/>
        <v>7</v>
      </c>
      <c r="G4727" t="s">
        <v>3902</v>
      </c>
      <c r="H4727" t="s">
        <v>3782</v>
      </c>
      <c r="I4727" t="s">
        <v>3783</v>
      </c>
      <c r="J4727" t="s">
        <v>4397</v>
      </c>
      <c r="K4727" s="46">
        <v>0.5</v>
      </c>
      <c r="L4727" s="27">
        <v>7307.43</v>
      </c>
      <c r="M4727" s="27">
        <v>0</v>
      </c>
      <c r="N4727" s="27">
        <v>0</v>
      </c>
      <c r="O4727" s="70">
        <f t="shared" si="366"/>
        <v>7307.43</v>
      </c>
      <c r="P4727" s="76">
        <v>0</v>
      </c>
      <c r="Q4727" s="66">
        <f t="shared" si="367"/>
        <v>0</v>
      </c>
      <c r="R4727" s="63">
        <v>1</v>
      </c>
      <c r="S4727" s="27">
        <v>0</v>
      </c>
      <c r="T4727" s="27">
        <v>7307.43</v>
      </c>
      <c r="U4727" s="64">
        <f t="shared" si="368"/>
        <v>0</v>
      </c>
      <c r="V4727" s="65">
        <f t="shared" si="369"/>
        <v>7307.43</v>
      </c>
    </row>
    <row r="4728" spans="1:22" x14ac:dyDescent="0.25">
      <c r="A4728" s="1" t="s">
        <v>3752</v>
      </c>
      <c r="B4728" t="s">
        <v>83</v>
      </c>
      <c r="C4728" t="s">
        <v>2229</v>
      </c>
      <c r="D4728" t="s">
        <v>2230</v>
      </c>
      <c r="E4728" t="s">
        <v>3</v>
      </c>
      <c r="F4728">
        <f t="shared" si="365"/>
        <v>7</v>
      </c>
      <c r="G4728" t="s">
        <v>3787</v>
      </c>
      <c r="H4728" t="s">
        <v>3782</v>
      </c>
      <c r="I4728" t="s">
        <v>3785</v>
      </c>
      <c r="J4728" t="s">
        <v>4397</v>
      </c>
      <c r="K4728" s="46">
        <v>2</v>
      </c>
      <c r="L4728" s="27">
        <v>0</v>
      </c>
      <c r="M4728" s="27">
        <v>0</v>
      </c>
      <c r="N4728" s="27">
        <v>29229.7</v>
      </c>
      <c r="O4728" s="70">
        <f t="shared" si="366"/>
        <v>29229.7</v>
      </c>
      <c r="P4728" s="76">
        <v>1.4452627614623148</v>
      </c>
      <c r="Q4728" s="66">
        <f t="shared" si="367"/>
        <v>42244.6</v>
      </c>
      <c r="R4728" s="63">
        <v>1</v>
      </c>
      <c r="S4728" s="27">
        <v>0</v>
      </c>
      <c r="T4728" s="27">
        <v>29229.7</v>
      </c>
      <c r="U4728" s="64">
        <f t="shared" si="368"/>
        <v>42244.6</v>
      </c>
      <c r="V4728" s="65">
        <f t="shared" si="369"/>
        <v>71474.3</v>
      </c>
    </row>
    <row r="4729" spans="1:22" x14ac:dyDescent="0.25">
      <c r="A4729" s="1" t="s">
        <v>3752</v>
      </c>
      <c r="B4729" t="s">
        <v>83</v>
      </c>
      <c r="C4729" t="s">
        <v>2231</v>
      </c>
      <c r="D4729" t="s">
        <v>2232</v>
      </c>
      <c r="E4729" t="s">
        <v>3</v>
      </c>
      <c r="F4729">
        <f t="shared" si="365"/>
        <v>7</v>
      </c>
      <c r="G4729" t="s">
        <v>3778</v>
      </c>
      <c r="H4729" t="s">
        <v>3779</v>
      </c>
      <c r="I4729" t="s">
        <v>3780</v>
      </c>
      <c r="J4729" t="s">
        <v>4397</v>
      </c>
      <c r="K4729" s="46">
        <v>1.2324999999999999</v>
      </c>
      <c r="L4729" s="27">
        <v>291.68</v>
      </c>
      <c r="M4729" s="27">
        <v>0</v>
      </c>
      <c r="N4729" s="27">
        <v>2780.19</v>
      </c>
      <c r="O4729" s="70">
        <f t="shared" si="366"/>
        <v>3071.87</v>
      </c>
      <c r="P4729" s="76">
        <v>1.4452617478433263</v>
      </c>
      <c r="Q4729" s="66">
        <f t="shared" si="367"/>
        <v>4018.1</v>
      </c>
      <c r="R4729" s="63">
        <v>1</v>
      </c>
      <c r="S4729" s="27">
        <v>0</v>
      </c>
      <c r="T4729" s="27">
        <v>3071.87</v>
      </c>
      <c r="U4729" s="64">
        <f t="shared" si="368"/>
        <v>4018.1</v>
      </c>
      <c r="V4729" s="65">
        <f t="shared" si="369"/>
        <v>7089.9699999999993</v>
      </c>
    </row>
    <row r="4730" spans="1:22" x14ac:dyDescent="0.25">
      <c r="A4730" s="1" t="s">
        <v>3752</v>
      </c>
      <c r="B4730" t="s">
        <v>83</v>
      </c>
      <c r="C4730" t="s">
        <v>2231</v>
      </c>
      <c r="D4730" t="s">
        <v>2232</v>
      </c>
      <c r="E4730" t="s">
        <v>3</v>
      </c>
      <c r="F4730">
        <f t="shared" si="365"/>
        <v>7</v>
      </c>
      <c r="G4730" t="s">
        <v>3902</v>
      </c>
      <c r="H4730" t="s">
        <v>3782</v>
      </c>
      <c r="I4730" t="s">
        <v>3783</v>
      </c>
      <c r="J4730" t="s">
        <v>4397</v>
      </c>
      <c r="K4730" s="46">
        <v>0.37990000000000002</v>
      </c>
      <c r="L4730" s="27">
        <v>987.6</v>
      </c>
      <c r="M4730" s="27">
        <v>0</v>
      </c>
      <c r="N4730" s="27">
        <v>0</v>
      </c>
      <c r="O4730" s="70">
        <f t="shared" si="366"/>
        <v>987.6</v>
      </c>
      <c r="P4730" s="76">
        <v>0</v>
      </c>
      <c r="Q4730" s="66">
        <f t="shared" si="367"/>
        <v>0</v>
      </c>
      <c r="R4730" s="63">
        <v>1</v>
      </c>
      <c r="S4730" s="27">
        <v>0</v>
      </c>
      <c r="T4730" s="27">
        <v>987.6</v>
      </c>
      <c r="U4730" s="64">
        <f t="shared" si="368"/>
        <v>0</v>
      </c>
      <c r="V4730" s="65">
        <f t="shared" si="369"/>
        <v>987.6</v>
      </c>
    </row>
    <row r="4731" spans="1:22" x14ac:dyDescent="0.25">
      <c r="A4731" s="1" t="s">
        <v>3752</v>
      </c>
      <c r="B4731" t="s">
        <v>83</v>
      </c>
      <c r="C4731" t="s">
        <v>2231</v>
      </c>
      <c r="D4731" t="s">
        <v>2232</v>
      </c>
      <c r="E4731" t="s">
        <v>3</v>
      </c>
      <c r="F4731">
        <f t="shared" si="365"/>
        <v>7</v>
      </c>
      <c r="G4731" t="s">
        <v>3787</v>
      </c>
      <c r="H4731" t="s">
        <v>3782</v>
      </c>
      <c r="I4731" t="s">
        <v>3785</v>
      </c>
      <c r="J4731" t="s">
        <v>4397</v>
      </c>
      <c r="K4731" s="46">
        <v>0.75980000000000003</v>
      </c>
      <c r="L4731" s="27">
        <v>0</v>
      </c>
      <c r="M4731" s="27">
        <v>0</v>
      </c>
      <c r="N4731" s="27">
        <v>1885.56</v>
      </c>
      <c r="O4731" s="70">
        <f t="shared" si="366"/>
        <v>1885.56</v>
      </c>
      <c r="P4731" s="76">
        <v>1.4452617478433263</v>
      </c>
      <c r="Q4731" s="66">
        <f t="shared" si="367"/>
        <v>2725.13</v>
      </c>
      <c r="R4731" s="63">
        <v>1</v>
      </c>
      <c r="S4731" s="27">
        <v>0</v>
      </c>
      <c r="T4731" s="27">
        <v>1885.56</v>
      </c>
      <c r="U4731" s="64">
        <f t="shared" si="368"/>
        <v>2725.13</v>
      </c>
      <c r="V4731" s="65">
        <f t="shared" si="369"/>
        <v>4610.6900000000005</v>
      </c>
    </row>
    <row r="4732" spans="1:22" x14ac:dyDescent="0.25">
      <c r="A4732" s="1" t="s">
        <v>3752</v>
      </c>
      <c r="B4732" t="s">
        <v>83</v>
      </c>
      <c r="C4732" t="s">
        <v>2233</v>
      </c>
      <c r="D4732" t="s">
        <v>2234</v>
      </c>
      <c r="E4732" t="s">
        <v>3</v>
      </c>
      <c r="F4732">
        <f t="shared" si="365"/>
        <v>7</v>
      </c>
      <c r="G4732" t="s">
        <v>3778</v>
      </c>
      <c r="H4732" t="s">
        <v>3779</v>
      </c>
      <c r="I4732" t="s">
        <v>3780</v>
      </c>
      <c r="J4732" t="s">
        <v>4397</v>
      </c>
      <c r="K4732" s="46">
        <v>1.4574</v>
      </c>
      <c r="L4732" s="27">
        <v>12.92</v>
      </c>
      <c r="M4732" s="27">
        <v>34.83</v>
      </c>
      <c r="N4732" s="27">
        <v>35.39</v>
      </c>
      <c r="O4732" s="70">
        <f t="shared" si="366"/>
        <v>83.14</v>
      </c>
      <c r="P4732" s="76">
        <v>1.4452684663304656</v>
      </c>
      <c r="Q4732" s="66">
        <f t="shared" si="367"/>
        <v>51.15</v>
      </c>
      <c r="R4732" s="63">
        <v>1</v>
      </c>
      <c r="S4732" s="27">
        <v>0</v>
      </c>
      <c r="T4732" s="27">
        <v>83.14</v>
      </c>
      <c r="U4732" s="64">
        <f t="shared" si="368"/>
        <v>51.15</v>
      </c>
      <c r="V4732" s="65">
        <f t="shared" si="369"/>
        <v>134.29</v>
      </c>
    </row>
    <row r="4733" spans="1:22" x14ac:dyDescent="0.25">
      <c r="A4733" s="1" t="s">
        <v>3752</v>
      </c>
      <c r="B4733" t="s">
        <v>83</v>
      </c>
      <c r="C4733" t="s">
        <v>2233</v>
      </c>
      <c r="D4733" t="s">
        <v>2234</v>
      </c>
      <c r="E4733" t="s">
        <v>3</v>
      </c>
      <c r="F4733">
        <f t="shared" si="365"/>
        <v>7</v>
      </c>
      <c r="G4733" t="s">
        <v>3787</v>
      </c>
      <c r="H4733" t="s">
        <v>3782</v>
      </c>
      <c r="I4733" t="s">
        <v>3785</v>
      </c>
      <c r="J4733" t="s">
        <v>4397</v>
      </c>
      <c r="K4733" s="46">
        <v>1</v>
      </c>
      <c r="L4733" s="27">
        <v>0</v>
      </c>
      <c r="M4733" s="27">
        <v>23.9</v>
      </c>
      <c r="N4733" s="27">
        <v>33.15</v>
      </c>
      <c r="O4733" s="70">
        <f t="shared" si="366"/>
        <v>57.05</v>
      </c>
      <c r="P4733" s="76">
        <v>1.4452684663304656</v>
      </c>
      <c r="Q4733" s="66">
        <f t="shared" si="367"/>
        <v>47.91</v>
      </c>
      <c r="R4733" s="63">
        <v>1</v>
      </c>
      <c r="S4733" s="27">
        <v>0</v>
      </c>
      <c r="T4733" s="27">
        <v>57.05</v>
      </c>
      <c r="U4733" s="64">
        <f t="shared" si="368"/>
        <v>47.91</v>
      </c>
      <c r="V4733" s="65">
        <f t="shared" si="369"/>
        <v>104.96</v>
      </c>
    </row>
    <row r="4734" spans="1:22" x14ac:dyDescent="0.25">
      <c r="A4734" s="1" t="s">
        <v>3752</v>
      </c>
      <c r="B4734" t="s">
        <v>83</v>
      </c>
      <c r="C4734" t="s">
        <v>2233</v>
      </c>
      <c r="D4734" t="s">
        <v>2234</v>
      </c>
      <c r="E4734" t="s">
        <v>3</v>
      </c>
      <c r="F4734">
        <f t="shared" si="365"/>
        <v>7</v>
      </c>
      <c r="G4734" t="s">
        <v>3869</v>
      </c>
      <c r="H4734" t="s">
        <v>3782</v>
      </c>
      <c r="I4734" t="s">
        <v>3785</v>
      </c>
      <c r="J4734" t="s">
        <v>4397</v>
      </c>
      <c r="K4734" s="46">
        <v>2</v>
      </c>
      <c r="L4734" s="27">
        <v>0</v>
      </c>
      <c r="M4734" s="27">
        <v>47.8</v>
      </c>
      <c r="N4734" s="27">
        <v>66.3</v>
      </c>
      <c r="O4734" s="70">
        <f t="shared" si="366"/>
        <v>114.1</v>
      </c>
      <c r="P4734" s="76">
        <v>1.4452684663304656</v>
      </c>
      <c r="Q4734" s="66">
        <f t="shared" si="367"/>
        <v>95.82</v>
      </c>
      <c r="R4734" s="63">
        <v>1</v>
      </c>
      <c r="S4734" s="27">
        <v>0</v>
      </c>
      <c r="T4734" s="27">
        <v>114.1</v>
      </c>
      <c r="U4734" s="64">
        <f t="shared" si="368"/>
        <v>95.82</v>
      </c>
      <c r="V4734" s="65">
        <f t="shared" si="369"/>
        <v>209.92</v>
      </c>
    </row>
    <row r="4735" spans="1:22" x14ac:dyDescent="0.25">
      <c r="A4735" s="1" t="s">
        <v>3752</v>
      </c>
      <c r="B4735" t="s">
        <v>83</v>
      </c>
      <c r="C4735" t="s">
        <v>2235</v>
      </c>
      <c r="D4735" t="s">
        <v>2236</v>
      </c>
      <c r="E4735" t="s">
        <v>3</v>
      </c>
      <c r="F4735">
        <f t="shared" si="365"/>
        <v>7</v>
      </c>
      <c r="G4735" t="s">
        <v>3778</v>
      </c>
      <c r="H4735" t="s">
        <v>3779</v>
      </c>
      <c r="I4735" t="s">
        <v>3780</v>
      </c>
      <c r="J4735" t="s">
        <v>4397</v>
      </c>
      <c r="K4735" s="46">
        <v>1.3917999999999999</v>
      </c>
      <c r="L4735" s="27">
        <v>1.51</v>
      </c>
      <c r="M4735" s="27">
        <v>0</v>
      </c>
      <c r="N4735" s="27">
        <v>20.5</v>
      </c>
      <c r="O4735" s="70">
        <f t="shared" si="366"/>
        <v>22.01</v>
      </c>
      <c r="P4735" s="76">
        <v>1.4452852153667053</v>
      </c>
      <c r="Q4735" s="66">
        <f t="shared" si="367"/>
        <v>29.63</v>
      </c>
      <c r="R4735" s="63">
        <v>1</v>
      </c>
      <c r="S4735" s="27">
        <v>0</v>
      </c>
      <c r="T4735" s="27">
        <v>22.01</v>
      </c>
      <c r="U4735" s="64">
        <f t="shared" si="368"/>
        <v>29.63</v>
      </c>
      <c r="V4735" s="65">
        <f t="shared" si="369"/>
        <v>51.64</v>
      </c>
    </row>
    <row r="4736" spans="1:22" x14ac:dyDescent="0.25">
      <c r="A4736" s="1" t="s">
        <v>3752</v>
      </c>
      <c r="B4736" t="s">
        <v>83</v>
      </c>
      <c r="C4736" t="s">
        <v>2235</v>
      </c>
      <c r="D4736" t="s">
        <v>2236</v>
      </c>
      <c r="E4736" t="s">
        <v>3</v>
      </c>
      <c r="F4736">
        <f t="shared" si="365"/>
        <v>7</v>
      </c>
      <c r="G4736" t="s">
        <v>3787</v>
      </c>
      <c r="H4736" t="s">
        <v>3782</v>
      </c>
      <c r="I4736" t="s">
        <v>3785</v>
      </c>
      <c r="J4736" t="s">
        <v>4397</v>
      </c>
      <c r="K4736" s="46">
        <v>1.9628000000000001</v>
      </c>
      <c r="L4736" s="27">
        <v>0</v>
      </c>
      <c r="M4736" s="27">
        <v>0</v>
      </c>
      <c r="N4736" s="27">
        <v>31.04</v>
      </c>
      <c r="O4736" s="70">
        <f t="shared" si="366"/>
        <v>31.04</v>
      </c>
      <c r="P4736" s="76">
        <v>1.4452852153667053</v>
      </c>
      <c r="Q4736" s="66">
        <f t="shared" si="367"/>
        <v>44.86</v>
      </c>
      <c r="R4736" s="63">
        <v>1</v>
      </c>
      <c r="S4736" s="27">
        <v>0</v>
      </c>
      <c r="T4736" s="27">
        <v>31.04</v>
      </c>
      <c r="U4736" s="64">
        <f t="shared" si="368"/>
        <v>44.86</v>
      </c>
      <c r="V4736" s="65">
        <f t="shared" si="369"/>
        <v>75.900000000000006</v>
      </c>
    </row>
    <row r="4737" spans="1:22" x14ac:dyDescent="0.25">
      <c r="A4737" s="1" t="s">
        <v>3752</v>
      </c>
      <c r="B4737" t="s">
        <v>83</v>
      </c>
      <c r="C4737" t="s">
        <v>2237</v>
      </c>
      <c r="D4737" t="s">
        <v>2238</v>
      </c>
      <c r="E4737" t="s">
        <v>3</v>
      </c>
      <c r="F4737">
        <f t="shared" si="365"/>
        <v>7</v>
      </c>
      <c r="G4737" t="s">
        <v>3778</v>
      </c>
      <c r="H4737" t="s">
        <v>3779</v>
      </c>
      <c r="I4737" t="s">
        <v>3780</v>
      </c>
      <c r="J4737" t="s">
        <v>4397</v>
      </c>
      <c r="K4737" s="46">
        <v>0.80710000000000004</v>
      </c>
      <c r="L4737" s="27">
        <v>0</v>
      </c>
      <c r="M4737" s="27">
        <v>95.4</v>
      </c>
      <c r="N4737" s="27">
        <v>0</v>
      </c>
      <c r="O4737" s="70">
        <f t="shared" si="366"/>
        <v>95.4</v>
      </c>
      <c r="P4737" s="76">
        <v>0</v>
      </c>
      <c r="Q4737" s="66">
        <f t="shared" si="367"/>
        <v>0</v>
      </c>
      <c r="R4737" s="63">
        <v>0</v>
      </c>
      <c r="S4737" s="27">
        <v>0</v>
      </c>
      <c r="T4737" s="27">
        <v>95.4</v>
      </c>
      <c r="U4737" s="64">
        <f t="shared" si="368"/>
        <v>0</v>
      </c>
      <c r="V4737" s="65">
        <f t="shared" si="369"/>
        <v>95.4</v>
      </c>
    </row>
    <row r="4738" spans="1:22" x14ac:dyDescent="0.25">
      <c r="A4738" s="1" t="s">
        <v>3752</v>
      </c>
      <c r="B4738" t="s">
        <v>83</v>
      </c>
      <c r="C4738" t="s">
        <v>2237</v>
      </c>
      <c r="D4738" t="s">
        <v>2238</v>
      </c>
      <c r="E4738" t="s">
        <v>3</v>
      </c>
      <c r="F4738">
        <f t="shared" ref="F4738:F4801" si="370">LEN(C4738)</f>
        <v>7</v>
      </c>
      <c r="G4738" t="s">
        <v>3787</v>
      </c>
      <c r="H4738" t="s">
        <v>3782</v>
      </c>
      <c r="I4738" t="s">
        <v>3785</v>
      </c>
      <c r="J4738" t="s">
        <v>4397</v>
      </c>
      <c r="K4738" s="46">
        <v>1.2485999999999999</v>
      </c>
      <c r="L4738" s="27">
        <v>0</v>
      </c>
      <c r="M4738" s="27">
        <v>147.58000000000001</v>
      </c>
      <c r="N4738" s="27">
        <v>0</v>
      </c>
      <c r="O4738" s="70">
        <f t="shared" ref="O4738:O4801" si="371">SUM(L4738:N4738)</f>
        <v>147.58000000000001</v>
      </c>
      <c r="P4738" s="76">
        <v>0</v>
      </c>
      <c r="Q4738" s="66">
        <f t="shared" ref="Q4738:Q4801" si="372">ROUND(P4738*N4738,2)</f>
        <v>0</v>
      </c>
      <c r="R4738" s="63">
        <v>0</v>
      </c>
      <c r="S4738" s="27">
        <v>0</v>
      </c>
      <c r="T4738" s="27">
        <v>147.58000000000001</v>
      </c>
      <c r="U4738" s="64">
        <f t="shared" ref="U4738:U4801" si="373">ROUND(SUM(L4738,M4738,N4738,Q4738,-S4738,-T4738), 2)</f>
        <v>0</v>
      </c>
      <c r="V4738" s="65">
        <f t="shared" ref="V4738:V4801" si="374">SUM(S4738,T4738,U4738)</f>
        <v>147.58000000000001</v>
      </c>
    </row>
    <row r="4739" spans="1:22" x14ac:dyDescent="0.25">
      <c r="A4739" s="1" t="s">
        <v>3752</v>
      </c>
      <c r="B4739" t="s">
        <v>83</v>
      </c>
      <c r="C4739" t="s">
        <v>2237</v>
      </c>
      <c r="D4739" t="s">
        <v>2238</v>
      </c>
      <c r="E4739" t="s">
        <v>3</v>
      </c>
      <c r="F4739">
        <f t="shared" si="370"/>
        <v>7</v>
      </c>
      <c r="G4739" t="s">
        <v>3869</v>
      </c>
      <c r="H4739" t="s">
        <v>3782</v>
      </c>
      <c r="I4739" t="s">
        <v>3785</v>
      </c>
      <c r="J4739" t="s">
        <v>4397</v>
      </c>
      <c r="K4739" s="46">
        <v>1.2601</v>
      </c>
      <c r="L4739" s="27">
        <v>0</v>
      </c>
      <c r="M4739" s="27">
        <v>148.94</v>
      </c>
      <c r="N4739" s="27">
        <v>0</v>
      </c>
      <c r="O4739" s="70">
        <f t="shared" si="371"/>
        <v>148.94</v>
      </c>
      <c r="P4739" s="76">
        <v>0</v>
      </c>
      <c r="Q4739" s="66">
        <f t="shared" si="372"/>
        <v>0</v>
      </c>
      <c r="R4739" s="63">
        <v>0</v>
      </c>
      <c r="S4739" s="27">
        <v>0</v>
      </c>
      <c r="T4739" s="27">
        <v>148.94</v>
      </c>
      <c r="U4739" s="64">
        <f t="shared" si="373"/>
        <v>0</v>
      </c>
      <c r="V4739" s="65">
        <f t="shared" si="374"/>
        <v>148.94</v>
      </c>
    </row>
    <row r="4740" spans="1:22" x14ac:dyDescent="0.25">
      <c r="A4740" s="1" t="s">
        <v>3752</v>
      </c>
      <c r="B4740" t="s">
        <v>83</v>
      </c>
      <c r="C4740" t="s">
        <v>2239</v>
      </c>
      <c r="D4740" t="s">
        <v>2240</v>
      </c>
      <c r="E4740" t="s">
        <v>3</v>
      </c>
      <c r="F4740">
        <f t="shared" si="370"/>
        <v>7</v>
      </c>
      <c r="G4740" t="s">
        <v>3778</v>
      </c>
      <c r="H4740" t="s">
        <v>3779</v>
      </c>
      <c r="I4740" t="s">
        <v>3780</v>
      </c>
      <c r="J4740" t="s">
        <v>4397</v>
      </c>
      <c r="K4740" s="46">
        <v>1.2626999999999999</v>
      </c>
      <c r="L4740" s="27">
        <v>0</v>
      </c>
      <c r="M4740" s="27">
        <v>496.56</v>
      </c>
      <c r="N4740" s="27">
        <v>0</v>
      </c>
      <c r="O4740" s="70">
        <f t="shared" si="371"/>
        <v>496.56</v>
      </c>
      <c r="P4740" s="76">
        <v>0</v>
      </c>
      <c r="Q4740" s="66">
        <f t="shared" si="372"/>
        <v>0</v>
      </c>
      <c r="R4740" s="63">
        <v>0</v>
      </c>
      <c r="S4740" s="27">
        <v>0</v>
      </c>
      <c r="T4740" s="27">
        <v>496.56</v>
      </c>
      <c r="U4740" s="64">
        <f t="shared" si="373"/>
        <v>0</v>
      </c>
      <c r="V4740" s="65">
        <f t="shared" si="374"/>
        <v>496.56</v>
      </c>
    </row>
    <row r="4741" spans="1:22" x14ac:dyDescent="0.25">
      <c r="A4741" s="1" t="s">
        <v>3752</v>
      </c>
      <c r="B4741" t="s">
        <v>83</v>
      </c>
      <c r="C4741" t="s">
        <v>2239</v>
      </c>
      <c r="D4741" t="s">
        <v>2240</v>
      </c>
      <c r="E4741" t="s">
        <v>3</v>
      </c>
      <c r="F4741">
        <f t="shared" si="370"/>
        <v>7</v>
      </c>
      <c r="G4741" t="s">
        <v>3781</v>
      </c>
      <c r="H4741" t="s">
        <v>3782</v>
      </c>
      <c r="I4741" t="s">
        <v>3783</v>
      </c>
      <c r="J4741" t="s">
        <v>4397</v>
      </c>
      <c r="K4741" s="46">
        <v>0.26429999999999998</v>
      </c>
      <c r="L4741" s="27">
        <v>0</v>
      </c>
      <c r="M4741" s="27">
        <v>103.94</v>
      </c>
      <c r="N4741" s="27">
        <v>0</v>
      </c>
      <c r="O4741" s="70">
        <f t="shared" si="371"/>
        <v>103.94</v>
      </c>
      <c r="P4741" s="76">
        <v>0</v>
      </c>
      <c r="Q4741" s="66">
        <f t="shared" si="372"/>
        <v>0</v>
      </c>
      <c r="R4741" s="63">
        <v>0</v>
      </c>
      <c r="S4741" s="27">
        <v>0</v>
      </c>
      <c r="T4741" s="27">
        <v>103.94</v>
      </c>
      <c r="U4741" s="64">
        <f t="shared" si="373"/>
        <v>0</v>
      </c>
      <c r="V4741" s="65">
        <f t="shared" si="374"/>
        <v>103.94</v>
      </c>
    </row>
    <row r="4742" spans="1:22" x14ac:dyDescent="0.25">
      <c r="A4742" s="1" t="s">
        <v>3752</v>
      </c>
      <c r="B4742" t="s">
        <v>83</v>
      </c>
      <c r="C4742" t="s">
        <v>2239</v>
      </c>
      <c r="D4742" t="s">
        <v>2240</v>
      </c>
      <c r="E4742" t="s">
        <v>3</v>
      </c>
      <c r="F4742">
        <f t="shared" si="370"/>
        <v>7</v>
      </c>
      <c r="G4742" t="s">
        <v>3902</v>
      </c>
      <c r="H4742" t="s">
        <v>3782</v>
      </c>
      <c r="I4742" t="s">
        <v>3783</v>
      </c>
      <c r="J4742" t="s">
        <v>4397</v>
      </c>
      <c r="K4742" s="46">
        <v>0.38219999999999998</v>
      </c>
      <c r="L4742" s="27">
        <v>0</v>
      </c>
      <c r="M4742" s="27">
        <v>150.30000000000001</v>
      </c>
      <c r="N4742" s="27">
        <v>0</v>
      </c>
      <c r="O4742" s="70">
        <f t="shared" si="371"/>
        <v>150.30000000000001</v>
      </c>
      <c r="P4742" s="76">
        <v>0</v>
      </c>
      <c r="Q4742" s="66">
        <f t="shared" si="372"/>
        <v>0</v>
      </c>
      <c r="R4742" s="63">
        <v>0</v>
      </c>
      <c r="S4742" s="27">
        <v>0</v>
      </c>
      <c r="T4742" s="27">
        <v>150.30000000000001</v>
      </c>
      <c r="U4742" s="64">
        <f t="shared" si="373"/>
        <v>0</v>
      </c>
      <c r="V4742" s="65">
        <f t="shared" si="374"/>
        <v>150.30000000000001</v>
      </c>
    </row>
    <row r="4743" spans="1:22" x14ac:dyDescent="0.25">
      <c r="A4743" s="1" t="s">
        <v>3752</v>
      </c>
      <c r="B4743" t="s">
        <v>83</v>
      </c>
      <c r="C4743" t="s">
        <v>2239</v>
      </c>
      <c r="D4743" t="s">
        <v>2240</v>
      </c>
      <c r="E4743" t="s">
        <v>3</v>
      </c>
      <c r="F4743">
        <f t="shared" si="370"/>
        <v>7</v>
      </c>
      <c r="G4743" t="s">
        <v>3903</v>
      </c>
      <c r="H4743" t="s">
        <v>3782</v>
      </c>
      <c r="I4743" t="s">
        <v>3783</v>
      </c>
      <c r="J4743" t="s">
        <v>4397</v>
      </c>
      <c r="K4743" s="46">
        <v>0.31640000000000001</v>
      </c>
      <c r="L4743" s="27">
        <v>0</v>
      </c>
      <c r="M4743" s="27">
        <v>124.42</v>
      </c>
      <c r="N4743" s="27">
        <v>0</v>
      </c>
      <c r="O4743" s="70">
        <f t="shared" si="371"/>
        <v>124.42</v>
      </c>
      <c r="P4743" s="76">
        <v>0</v>
      </c>
      <c r="Q4743" s="66">
        <f t="shared" si="372"/>
        <v>0</v>
      </c>
      <c r="R4743" s="63">
        <v>0</v>
      </c>
      <c r="S4743" s="27">
        <v>0</v>
      </c>
      <c r="T4743" s="27">
        <v>124.42</v>
      </c>
      <c r="U4743" s="64">
        <f t="shared" si="373"/>
        <v>0</v>
      </c>
      <c r="V4743" s="65">
        <f t="shared" si="374"/>
        <v>124.42</v>
      </c>
    </row>
    <row r="4744" spans="1:22" x14ac:dyDescent="0.25">
      <c r="A4744" s="1" t="s">
        <v>3752</v>
      </c>
      <c r="B4744" t="s">
        <v>83</v>
      </c>
      <c r="C4744" t="s">
        <v>2241</v>
      </c>
      <c r="D4744" t="s">
        <v>2242</v>
      </c>
      <c r="E4744" t="s">
        <v>3</v>
      </c>
      <c r="F4744">
        <f t="shared" si="370"/>
        <v>7</v>
      </c>
      <c r="G4744" t="s">
        <v>3778</v>
      </c>
      <c r="H4744" t="s">
        <v>3779</v>
      </c>
      <c r="I4744" t="s">
        <v>3780</v>
      </c>
      <c r="J4744" t="s">
        <v>4397</v>
      </c>
      <c r="K4744" s="46">
        <v>1.3817999999999999</v>
      </c>
      <c r="L4744" s="27">
        <v>0</v>
      </c>
      <c r="M4744" s="27">
        <v>79.47</v>
      </c>
      <c r="N4744" s="27">
        <v>0</v>
      </c>
      <c r="O4744" s="70">
        <f t="shared" si="371"/>
        <v>79.47</v>
      </c>
      <c r="P4744" s="76">
        <v>0</v>
      </c>
      <c r="Q4744" s="66">
        <f t="shared" si="372"/>
        <v>0</v>
      </c>
      <c r="R4744" s="63">
        <v>0</v>
      </c>
      <c r="S4744" s="27">
        <v>0</v>
      </c>
      <c r="T4744" s="27">
        <v>79.47</v>
      </c>
      <c r="U4744" s="64">
        <f t="shared" si="373"/>
        <v>0</v>
      </c>
      <c r="V4744" s="65">
        <f t="shared" si="374"/>
        <v>79.47</v>
      </c>
    </row>
    <row r="4745" spans="1:22" x14ac:dyDescent="0.25">
      <c r="A4745" s="1" t="s">
        <v>3752</v>
      </c>
      <c r="B4745" t="s">
        <v>83</v>
      </c>
      <c r="C4745" t="s">
        <v>2241</v>
      </c>
      <c r="D4745" t="s">
        <v>2242</v>
      </c>
      <c r="E4745" t="s">
        <v>3</v>
      </c>
      <c r="F4745">
        <f t="shared" si="370"/>
        <v>7</v>
      </c>
      <c r="G4745" t="s">
        <v>3787</v>
      </c>
      <c r="H4745" t="s">
        <v>3782</v>
      </c>
      <c r="I4745" t="s">
        <v>3785</v>
      </c>
      <c r="J4745" t="s">
        <v>4397</v>
      </c>
      <c r="K4745" s="46">
        <v>0.99690000000000001</v>
      </c>
      <c r="L4745" s="27">
        <v>0</v>
      </c>
      <c r="M4745" s="27">
        <v>57.33</v>
      </c>
      <c r="N4745" s="27">
        <v>0</v>
      </c>
      <c r="O4745" s="70">
        <f t="shared" si="371"/>
        <v>57.33</v>
      </c>
      <c r="P4745" s="76">
        <v>0</v>
      </c>
      <c r="Q4745" s="66">
        <f t="shared" si="372"/>
        <v>0</v>
      </c>
      <c r="R4745" s="63">
        <v>0</v>
      </c>
      <c r="S4745" s="27">
        <v>0</v>
      </c>
      <c r="T4745" s="27">
        <v>57.33</v>
      </c>
      <c r="U4745" s="64">
        <f t="shared" si="373"/>
        <v>0</v>
      </c>
      <c r="V4745" s="65">
        <f t="shared" si="374"/>
        <v>57.33</v>
      </c>
    </row>
    <row r="4746" spans="1:22" x14ac:dyDescent="0.25">
      <c r="A4746" s="1" t="s">
        <v>3752</v>
      </c>
      <c r="B4746" t="s">
        <v>83</v>
      </c>
      <c r="C4746" t="s">
        <v>2241</v>
      </c>
      <c r="D4746" t="s">
        <v>2242</v>
      </c>
      <c r="E4746" t="s">
        <v>3</v>
      </c>
      <c r="F4746">
        <f t="shared" si="370"/>
        <v>7</v>
      </c>
      <c r="G4746" t="s">
        <v>3869</v>
      </c>
      <c r="H4746" t="s">
        <v>3782</v>
      </c>
      <c r="I4746" t="s">
        <v>3785</v>
      </c>
      <c r="J4746" t="s">
        <v>4397</v>
      </c>
      <c r="K4746" s="46">
        <v>0.98970000000000002</v>
      </c>
      <c r="L4746" s="27">
        <v>0</v>
      </c>
      <c r="M4746" s="27">
        <v>56.92</v>
      </c>
      <c r="N4746" s="27">
        <v>0</v>
      </c>
      <c r="O4746" s="70">
        <f t="shared" si="371"/>
        <v>56.92</v>
      </c>
      <c r="P4746" s="76">
        <v>0</v>
      </c>
      <c r="Q4746" s="66">
        <f t="shared" si="372"/>
        <v>0</v>
      </c>
      <c r="R4746" s="63">
        <v>0</v>
      </c>
      <c r="S4746" s="27">
        <v>0</v>
      </c>
      <c r="T4746" s="27">
        <v>56.92</v>
      </c>
      <c r="U4746" s="64">
        <f t="shared" si="373"/>
        <v>0</v>
      </c>
      <c r="V4746" s="65">
        <f t="shared" si="374"/>
        <v>56.92</v>
      </c>
    </row>
    <row r="4747" spans="1:22" x14ac:dyDescent="0.25">
      <c r="A4747" s="1" t="s">
        <v>3752</v>
      </c>
      <c r="B4747" t="s">
        <v>83</v>
      </c>
      <c r="C4747" t="s">
        <v>2243</v>
      </c>
      <c r="D4747" t="s">
        <v>83</v>
      </c>
      <c r="E4747" t="s">
        <v>3</v>
      </c>
      <c r="F4747">
        <f t="shared" si="370"/>
        <v>7</v>
      </c>
      <c r="G4747" t="s">
        <v>3778</v>
      </c>
      <c r="H4747" t="s">
        <v>3779</v>
      </c>
      <c r="I4747" t="s">
        <v>3780</v>
      </c>
      <c r="J4747" t="s">
        <v>4397</v>
      </c>
      <c r="K4747" s="46">
        <v>1.5265</v>
      </c>
      <c r="L4747" s="27">
        <v>0.79</v>
      </c>
      <c r="M4747" s="27">
        <v>94.11</v>
      </c>
      <c r="N4747" s="27">
        <v>323.13</v>
      </c>
      <c r="O4747" s="70">
        <f t="shared" si="371"/>
        <v>418.03</v>
      </c>
      <c r="P4747" s="76">
        <v>1.4452697056912078</v>
      </c>
      <c r="Q4747" s="66">
        <f t="shared" si="372"/>
        <v>467.01</v>
      </c>
      <c r="R4747" s="63">
        <v>1</v>
      </c>
      <c r="S4747" s="27">
        <v>0</v>
      </c>
      <c r="T4747" s="27">
        <v>418.03</v>
      </c>
      <c r="U4747" s="64">
        <f t="shared" si="373"/>
        <v>467.01</v>
      </c>
      <c r="V4747" s="65">
        <f t="shared" si="374"/>
        <v>885.04</v>
      </c>
    </row>
    <row r="4748" spans="1:22" x14ac:dyDescent="0.25">
      <c r="A4748" s="1" t="s">
        <v>3752</v>
      </c>
      <c r="B4748" t="s">
        <v>83</v>
      </c>
      <c r="C4748" t="s">
        <v>2244</v>
      </c>
      <c r="D4748" t="s">
        <v>2245</v>
      </c>
      <c r="E4748" t="s">
        <v>3</v>
      </c>
      <c r="F4748">
        <f t="shared" si="370"/>
        <v>7</v>
      </c>
      <c r="G4748" t="s">
        <v>3778</v>
      </c>
      <c r="H4748" t="s">
        <v>3779</v>
      </c>
      <c r="I4748" t="s">
        <v>3780</v>
      </c>
      <c r="J4748" t="s">
        <v>4397</v>
      </c>
      <c r="K4748" s="46">
        <v>1</v>
      </c>
      <c r="L4748" s="27">
        <v>0</v>
      </c>
      <c r="M4748" s="27">
        <v>595.6</v>
      </c>
      <c r="N4748" s="27">
        <v>0</v>
      </c>
      <c r="O4748" s="70">
        <f t="shared" si="371"/>
        <v>595.6</v>
      </c>
      <c r="P4748" s="76">
        <v>0</v>
      </c>
      <c r="Q4748" s="66">
        <f t="shared" si="372"/>
        <v>0</v>
      </c>
      <c r="R4748" s="63">
        <v>0</v>
      </c>
      <c r="S4748" s="27">
        <v>0</v>
      </c>
      <c r="T4748" s="27">
        <v>595.6</v>
      </c>
      <c r="U4748" s="64">
        <f t="shared" si="373"/>
        <v>0</v>
      </c>
      <c r="V4748" s="65">
        <f t="shared" si="374"/>
        <v>595.6</v>
      </c>
    </row>
    <row r="4749" spans="1:22" x14ac:dyDescent="0.25">
      <c r="A4749" s="1" t="s">
        <v>3752</v>
      </c>
      <c r="B4749" t="s">
        <v>83</v>
      </c>
      <c r="C4749" t="s">
        <v>2246</v>
      </c>
      <c r="D4749" t="s">
        <v>694</v>
      </c>
      <c r="E4749" t="s">
        <v>3</v>
      </c>
      <c r="F4749">
        <f t="shared" si="370"/>
        <v>7</v>
      </c>
      <c r="G4749" t="s">
        <v>3778</v>
      </c>
      <c r="H4749" t="s">
        <v>3779</v>
      </c>
      <c r="I4749" t="s">
        <v>3780</v>
      </c>
      <c r="J4749" t="s">
        <v>4397</v>
      </c>
      <c r="K4749" s="46">
        <v>1.1486000000000001</v>
      </c>
      <c r="L4749" s="27">
        <v>0</v>
      </c>
      <c r="M4749" s="27">
        <v>111.29</v>
      </c>
      <c r="N4749" s="27">
        <v>139.07</v>
      </c>
      <c r="O4749" s="70">
        <f t="shared" si="371"/>
        <v>250.36</v>
      </c>
      <c r="P4749" s="76">
        <v>1.4452434026030059</v>
      </c>
      <c r="Q4749" s="66">
        <f t="shared" si="372"/>
        <v>200.99</v>
      </c>
      <c r="R4749" s="63">
        <v>1</v>
      </c>
      <c r="S4749" s="27">
        <v>0</v>
      </c>
      <c r="T4749" s="27">
        <v>250.36</v>
      </c>
      <c r="U4749" s="64">
        <f t="shared" si="373"/>
        <v>200.99</v>
      </c>
      <c r="V4749" s="65">
        <f t="shared" si="374"/>
        <v>451.35</v>
      </c>
    </row>
    <row r="4750" spans="1:22" x14ac:dyDescent="0.25">
      <c r="A4750" s="1" t="s">
        <v>3752</v>
      </c>
      <c r="B4750" t="s">
        <v>83</v>
      </c>
      <c r="C4750" t="s">
        <v>2247</v>
      </c>
      <c r="D4750" t="s">
        <v>734</v>
      </c>
      <c r="E4750" t="s">
        <v>3</v>
      </c>
      <c r="F4750">
        <f t="shared" si="370"/>
        <v>7</v>
      </c>
      <c r="G4750" t="s">
        <v>3778</v>
      </c>
      <c r="H4750" t="s">
        <v>3779</v>
      </c>
      <c r="I4750" t="s">
        <v>3780</v>
      </c>
      <c r="J4750" t="s">
        <v>4397</v>
      </c>
      <c r="K4750" s="46">
        <v>1.1957</v>
      </c>
      <c r="L4750" s="27">
        <v>0</v>
      </c>
      <c r="M4750" s="27">
        <v>223.72</v>
      </c>
      <c r="N4750" s="27">
        <v>0</v>
      </c>
      <c r="O4750" s="70">
        <f t="shared" si="371"/>
        <v>223.72</v>
      </c>
      <c r="P4750" s="76">
        <v>0</v>
      </c>
      <c r="Q4750" s="66">
        <f t="shared" si="372"/>
        <v>0</v>
      </c>
      <c r="R4750" s="63">
        <v>0</v>
      </c>
      <c r="S4750" s="27">
        <v>0</v>
      </c>
      <c r="T4750" s="27">
        <v>223.72</v>
      </c>
      <c r="U4750" s="64">
        <f t="shared" si="373"/>
        <v>0</v>
      </c>
      <c r="V4750" s="65">
        <f t="shared" si="374"/>
        <v>223.72</v>
      </c>
    </row>
    <row r="4751" spans="1:22" x14ac:dyDescent="0.25">
      <c r="A4751" s="1" t="s">
        <v>3752</v>
      </c>
      <c r="B4751" t="s">
        <v>83</v>
      </c>
      <c r="C4751" t="s">
        <v>2247</v>
      </c>
      <c r="D4751" t="s">
        <v>734</v>
      </c>
      <c r="E4751" t="s">
        <v>3</v>
      </c>
      <c r="F4751">
        <f t="shared" si="370"/>
        <v>7</v>
      </c>
      <c r="G4751" t="s">
        <v>3787</v>
      </c>
      <c r="H4751" t="s">
        <v>3782</v>
      </c>
      <c r="I4751" t="s">
        <v>3785</v>
      </c>
      <c r="J4751" t="s">
        <v>4397</v>
      </c>
      <c r="K4751" s="46">
        <v>1.9852000000000001</v>
      </c>
      <c r="L4751" s="27">
        <v>0</v>
      </c>
      <c r="M4751" s="27">
        <v>371.43</v>
      </c>
      <c r="N4751" s="27">
        <v>0</v>
      </c>
      <c r="O4751" s="70">
        <f t="shared" si="371"/>
        <v>371.43</v>
      </c>
      <c r="P4751" s="76">
        <v>0</v>
      </c>
      <c r="Q4751" s="66">
        <f t="shared" si="372"/>
        <v>0</v>
      </c>
      <c r="R4751" s="63">
        <v>0</v>
      </c>
      <c r="S4751" s="27">
        <v>0</v>
      </c>
      <c r="T4751" s="27">
        <v>371.43</v>
      </c>
      <c r="U4751" s="64">
        <f t="shared" si="373"/>
        <v>0</v>
      </c>
      <c r="V4751" s="65">
        <f t="shared" si="374"/>
        <v>371.43</v>
      </c>
    </row>
    <row r="4752" spans="1:22" x14ac:dyDescent="0.25">
      <c r="A4752" s="1" t="s">
        <v>3752</v>
      </c>
      <c r="B4752" t="s">
        <v>83</v>
      </c>
      <c r="C4752" t="s">
        <v>2248</v>
      </c>
      <c r="D4752" t="s">
        <v>2249</v>
      </c>
      <c r="E4752" t="s">
        <v>3</v>
      </c>
      <c r="F4752">
        <f t="shared" si="370"/>
        <v>7</v>
      </c>
      <c r="G4752" t="s">
        <v>3778</v>
      </c>
      <c r="H4752" t="s">
        <v>3779</v>
      </c>
      <c r="I4752" t="s">
        <v>3780</v>
      </c>
      <c r="J4752" t="s">
        <v>4397</v>
      </c>
      <c r="K4752" s="46">
        <v>1.3898999999999999</v>
      </c>
      <c r="L4752" s="27">
        <v>0</v>
      </c>
      <c r="M4752" s="27">
        <v>0</v>
      </c>
      <c r="N4752" s="27">
        <v>0</v>
      </c>
      <c r="O4752" s="70">
        <f t="shared" si="371"/>
        <v>0</v>
      </c>
      <c r="P4752" s="76">
        <v>0</v>
      </c>
      <c r="Q4752" s="66">
        <f t="shared" si="372"/>
        <v>0</v>
      </c>
      <c r="R4752" s="63">
        <v>0</v>
      </c>
      <c r="S4752" s="27">
        <v>0</v>
      </c>
      <c r="T4752" s="27">
        <v>0</v>
      </c>
      <c r="U4752" s="64">
        <f t="shared" si="373"/>
        <v>0</v>
      </c>
      <c r="V4752" s="65">
        <f t="shared" si="374"/>
        <v>0</v>
      </c>
    </row>
    <row r="4753" spans="1:22" x14ac:dyDescent="0.25">
      <c r="A4753" s="1" t="s">
        <v>3752</v>
      </c>
      <c r="B4753" t="s">
        <v>83</v>
      </c>
      <c r="C4753" t="s">
        <v>2248</v>
      </c>
      <c r="D4753" t="s">
        <v>2249</v>
      </c>
      <c r="E4753" t="s">
        <v>3</v>
      </c>
      <c r="F4753">
        <f t="shared" si="370"/>
        <v>7</v>
      </c>
      <c r="G4753" t="s">
        <v>3974</v>
      </c>
      <c r="H4753" t="s">
        <v>3782</v>
      </c>
      <c r="I4753" t="s">
        <v>3783</v>
      </c>
      <c r="J4753" t="s">
        <v>4397</v>
      </c>
      <c r="K4753" s="46">
        <v>1.75</v>
      </c>
      <c r="L4753" s="27">
        <v>0</v>
      </c>
      <c r="M4753" s="27">
        <v>0</v>
      </c>
      <c r="N4753" s="27">
        <v>0</v>
      </c>
      <c r="O4753" s="70">
        <f t="shared" si="371"/>
        <v>0</v>
      </c>
      <c r="P4753" s="76">
        <v>0</v>
      </c>
      <c r="Q4753" s="66">
        <f t="shared" si="372"/>
        <v>0</v>
      </c>
      <c r="R4753" s="63">
        <v>0</v>
      </c>
      <c r="S4753" s="27">
        <v>0</v>
      </c>
      <c r="T4753" s="27">
        <v>0</v>
      </c>
      <c r="U4753" s="64">
        <f t="shared" si="373"/>
        <v>0</v>
      </c>
      <c r="V4753" s="65">
        <f t="shared" si="374"/>
        <v>0</v>
      </c>
    </row>
    <row r="4754" spans="1:22" x14ac:dyDescent="0.25">
      <c r="A4754" s="1" t="s">
        <v>3752</v>
      </c>
      <c r="B4754" t="s">
        <v>83</v>
      </c>
      <c r="C4754" t="s">
        <v>2248</v>
      </c>
      <c r="D4754" t="s">
        <v>2249</v>
      </c>
      <c r="E4754" t="s">
        <v>3</v>
      </c>
      <c r="F4754">
        <f t="shared" si="370"/>
        <v>7</v>
      </c>
      <c r="G4754" t="s">
        <v>3787</v>
      </c>
      <c r="H4754" t="s">
        <v>3782</v>
      </c>
      <c r="I4754" t="s">
        <v>3785</v>
      </c>
      <c r="J4754" t="s">
        <v>4397</v>
      </c>
      <c r="K4754" s="46">
        <v>1.9944</v>
      </c>
      <c r="L4754" s="27">
        <v>0</v>
      </c>
      <c r="M4754" s="27">
        <v>0</v>
      </c>
      <c r="N4754" s="27">
        <v>0</v>
      </c>
      <c r="O4754" s="70">
        <f t="shared" si="371"/>
        <v>0</v>
      </c>
      <c r="P4754" s="76">
        <v>0</v>
      </c>
      <c r="Q4754" s="66">
        <f t="shared" si="372"/>
        <v>0</v>
      </c>
      <c r="R4754" s="63">
        <v>0</v>
      </c>
      <c r="S4754" s="27">
        <v>0</v>
      </c>
      <c r="T4754" s="27">
        <v>0</v>
      </c>
      <c r="U4754" s="64">
        <f t="shared" si="373"/>
        <v>0</v>
      </c>
      <c r="V4754" s="65">
        <f t="shared" si="374"/>
        <v>0</v>
      </c>
    </row>
    <row r="4755" spans="1:22" x14ac:dyDescent="0.25">
      <c r="A4755" s="1" t="s">
        <v>3752</v>
      </c>
      <c r="B4755" t="s">
        <v>83</v>
      </c>
      <c r="C4755" t="s">
        <v>2712</v>
      </c>
      <c r="D4755" t="s">
        <v>2713</v>
      </c>
      <c r="E4755" t="s">
        <v>1</v>
      </c>
      <c r="F4755">
        <f t="shared" si="370"/>
        <v>7</v>
      </c>
      <c r="G4755" t="s">
        <v>3778</v>
      </c>
      <c r="H4755" t="s">
        <v>3779</v>
      </c>
      <c r="I4755" t="s">
        <v>3780</v>
      </c>
      <c r="J4755" t="s">
        <v>4396</v>
      </c>
      <c r="K4755" s="46">
        <v>16.164300000000001</v>
      </c>
      <c r="L4755" s="27">
        <v>46250.47</v>
      </c>
      <c r="M4755" s="27">
        <v>0</v>
      </c>
      <c r="N4755" s="27">
        <v>16672.78</v>
      </c>
      <c r="O4755" s="70">
        <f t="shared" si="371"/>
        <v>62923.25</v>
      </c>
      <c r="P4755" s="76">
        <v>1.4452628775765051</v>
      </c>
      <c r="Q4755" s="66">
        <f t="shared" si="372"/>
        <v>24096.55</v>
      </c>
      <c r="R4755" s="63">
        <v>1</v>
      </c>
      <c r="S4755" s="27">
        <v>62923.25</v>
      </c>
      <c r="T4755" s="27">
        <v>0</v>
      </c>
      <c r="U4755" s="64">
        <f t="shared" si="373"/>
        <v>24096.55</v>
      </c>
      <c r="V4755" s="65">
        <f t="shared" si="374"/>
        <v>87019.8</v>
      </c>
    </row>
    <row r="4756" spans="1:22" x14ac:dyDescent="0.25">
      <c r="A4756" s="1" t="s">
        <v>3752</v>
      </c>
      <c r="B4756" t="s">
        <v>83</v>
      </c>
      <c r="C4756" t="s">
        <v>2714</v>
      </c>
      <c r="D4756" t="s">
        <v>2245</v>
      </c>
      <c r="E4756" t="s">
        <v>1</v>
      </c>
      <c r="F4756">
        <f t="shared" si="370"/>
        <v>7</v>
      </c>
      <c r="G4756" t="s">
        <v>3778</v>
      </c>
      <c r="H4756" t="s">
        <v>3779</v>
      </c>
      <c r="I4756" t="s">
        <v>3780</v>
      </c>
      <c r="J4756" t="s">
        <v>4396</v>
      </c>
      <c r="K4756" s="46">
        <v>16</v>
      </c>
      <c r="L4756" s="27">
        <v>6555.84</v>
      </c>
      <c r="M4756" s="27">
        <v>33520</v>
      </c>
      <c r="N4756" s="27">
        <v>11325.759999999998</v>
      </c>
      <c r="O4756" s="70">
        <f t="shared" si="371"/>
        <v>51401.599999999991</v>
      </c>
      <c r="P4756" s="76">
        <v>1.4452628344587912</v>
      </c>
      <c r="Q4756" s="66">
        <f t="shared" si="372"/>
        <v>16368.7</v>
      </c>
      <c r="R4756" s="63">
        <v>1</v>
      </c>
      <c r="S4756" s="27">
        <v>51401.599999999991</v>
      </c>
      <c r="T4756" s="27">
        <v>0</v>
      </c>
      <c r="U4756" s="64">
        <f t="shared" si="373"/>
        <v>16368.7</v>
      </c>
      <c r="V4756" s="65">
        <f t="shared" si="374"/>
        <v>67770.299999999988</v>
      </c>
    </row>
    <row r="4757" spans="1:22" x14ac:dyDescent="0.25">
      <c r="A4757" s="1" t="s">
        <v>3752</v>
      </c>
      <c r="B4757" t="s">
        <v>83</v>
      </c>
      <c r="C4757" t="s">
        <v>3154</v>
      </c>
      <c r="D4757" t="s">
        <v>2212</v>
      </c>
      <c r="E4757" t="s">
        <v>2</v>
      </c>
      <c r="F4757">
        <f t="shared" si="370"/>
        <v>7</v>
      </c>
      <c r="G4757" t="s">
        <v>3778</v>
      </c>
      <c r="H4757" t="s">
        <v>3779</v>
      </c>
      <c r="I4757" t="s">
        <v>3780</v>
      </c>
      <c r="J4757" t="s">
        <v>4396</v>
      </c>
      <c r="K4757" s="46">
        <v>10.888</v>
      </c>
      <c r="L4757" s="27">
        <v>189.92</v>
      </c>
      <c r="M4757" s="27">
        <v>1298.94</v>
      </c>
      <c r="N4757" s="27">
        <v>1152.57</v>
      </c>
      <c r="O4757" s="70">
        <f t="shared" si="371"/>
        <v>2641.4300000000003</v>
      </c>
      <c r="P4757" s="76">
        <v>1.4452613678584698</v>
      </c>
      <c r="Q4757" s="66">
        <f t="shared" si="372"/>
        <v>1665.76</v>
      </c>
      <c r="R4757" s="63">
        <v>1</v>
      </c>
      <c r="S4757" s="27">
        <v>2641.4300000000003</v>
      </c>
      <c r="T4757" s="27">
        <v>0</v>
      </c>
      <c r="U4757" s="64">
        <f t="shared" si="373"/>
        <v>1665.76</v>
      </c>
      <c r="V4757" s="65">
        <f t="shared" si="374"/>
        <v>4307.1900000000005</v>
      </c>
    </row>
    <row r="4758" spans="1:22" x14ac:dyDescent="0.25">
      <c r="A4758" s="1" t="s">
        <v>3752</v>
      </c>
      <c r="B4758" t="s">
        <v>83</v>
      </c>
      <c r="C4758" t="s">
        <v>3154</v>
      </c>
      <c r="D4758" t="s">
        <v>2212</v>
      </c>
      <c r="E4758" t="s">
        <v>2</v>
      </c>
      <c r="F4758">
        <f t="shared" si="370"/>
        <v>7</v>
      </c>
      <c r="G4758" t="s">
        <v>4259</v>
      </c>
      <c r="H4758" t="s">
        <v>3782</v>
      </c>
      <c r="I4758" t="s">
        <v>3785</v>
      </c>
      <c r="J4758" t="s">
        <v>4396</v>
      </c>
      <c r="K4758" s="46">
        <v>2.0032000000000001</v>
      </c>
      <c r="L4758" s="27">
        <v>0</v>
      </c>
      <c r="M4758" s="27">
        <v>238.98</v>
      </c>
      <c r="N4758" s="27">
        <v>246.99</v>
      </c>
      <c r="O4758" s="70">
        <f t="shared" si="371"/>
        <v>485.97</v>
      </c>
      <c r="P4758" s="76">
        <v>1.4452613678584698</v>
      </c>
      <c r="Q4758" s="66">
        <f t="shared" si="372"/>
        <v>356.97</v>
      </c>
      <c r="R4758" s="63">
        <v>1</v>
      </c>
      <c r="S4758" s="27">
        <v>485.97</v>
      </c>
      <c r="T4758" s="27">
        <v>0</v>
      </c>
      <c r="U4758" s="64">
        <f t="shared" si="373"/>
        <v>356.97</v>
      </c>
      <c r="V4758" s="65">
        <f t="shared" si="374"/>
        <v>842.94</v>
      </c>
    </row>
    <row r="4759" spans="1:22" x14ac:dyDescent="0.25">
      <c r="A4759" s="1" t="s">
        <v>3752</v>
      </c>
      <c r="B4759" t="s">
        <v>83</v>
      </c>
      <c r="C4759" t="s">
        <v>3155</v>
      </c>
      <c r="D4759" t="s">
        <v>3156</v>
      </c>
      <c r="E4759" t="s">
        <v>2</v>
      </c>
      <c r="F4759">
        <f t="shared" si="370"/>
        <v>7</v>
      </c>
      <c r="G4759" t="s">
        <v>3778</v>
      </c>
      <c r="H4759" t="s">
        <v>3779</v>
      </c>
      <c r="I4759" t="s">
        <v>3780</v>
      </c>
      <c r="J4759" t="s">
        <v>4396</v>
      </c>
      <c r="K4759" s="46">
        <v>12.4625</v>
      </c>
      <c r="L4759" s="27">
        <v>13509.29</v>
      </c>
      <c r="M4759" s="27">
        <v>2144.8000000000002</v>
      </c>
      <c r="N4759" s="27">
        <v>27721.379999999997</v>
      </c>
      <c r="O4759" s="70">
        <f t="shared" si="371"/>
        <v>43375.47</v>
      </c>
      <c r="P4759" s="76">
        <v>1.4452627269987759</v>
      </c>
      <c r="Q4759" s="66">
        <f t="shared" si="372"/>
        <v>40064.68</v>
      </c>
      <c r="R4759" s="63">
        <v>1</v>
      </c>
      <c r="S4759" s="27">
        <v>43375.47</v>
      </c>
      <c r="T4759" s="27">
        <v>0</v>
      </c>
      <c r="U4759" s="64">
        <f t="shared" si="373"/>
        <v>40064.68</v>
      </c>
      <c r="V4759" s="65">
        <f t="shared" si="374"/>
        <v>83440.149999999994</v>
      </c>
    </row>
    <row r="4760" spans="1:22" x14ac:dyDescent="0.25">
      <c r="A4760" s="1" t="s">
        <v>3752</v>
      </c>
      <c r="B4760" t="s">
        <v>83</v>
      </c>
      <c r="C4760" t="s">
        <v>3155</v>
      </c>
      <c r="D4760" t="s">
        <v>3156</v>
      </c>
      <c r="E4760" t="s">
        <v>2</v>
      </c>
      <c r="F4760">
        <f t="shared" si="370"/>
        <v>7</v>
      </c>
      <c r="G4760" t="s">
        <v>4267</v>
      </c>
      <c r="H4760" t="s">
        <v>3782</v>
      </c>
      <c r="I4760" t="s">
        <v>3785</v>
      </c>
      <c r="J4760" t="s">
        <v>4396</v>
      </c>
      <c r="K4760" s="46">
        <v>0.08</v>
      </c>
      <c r="L4760" s="27">
        <v>0</v>
      </c>
      <c r="M4760" s="27">
        <v>13.77</v>
      </c>
      <c r="N4760" s="27">
        <v>243.5</v>
      </c>
      <c r="O4760" s="70">
        <f t="shared" si="371"/>
        <v>257.27</v>
      </c>
      <c r="P4760" s="76">
        <v>1.4452627269987759</v>
      </c>
      <c r="Q4760" s="66">
        <f t="shared" si="372"/>
        <v>351.92</v>
      </c>
      <c r="R4760" s="63">
        <v>1</v>
      </c>
      <c r="S4760" s="27">
        <v>257.27</v>
      </c>
      <c r="T4760" s="27">
        <v>0</v>
      </c>
      <c r="U4760" s="64">
        <f t="shared" si="373"/>
        <v>351.92</v>
      </c>
      <c r="V4760" s="65">
        <f t="shared" si="374"/>
        <v>609.19000000000005</v>
      </c>
    </row>
    <row r="4761" spans="1:22" x14ac:dyDescent="0.25">
      <c r="A4761" s="1" t="s">
        <v>3752</v>
      </c>
      <c r="B4761" t="s">
        <v>83</v>
      </c>
      <c r="C4761" t="s">
        <v>3155</v>
      </c>
      <c r="D4761" t="s">
        <v>3156</v>
      </c>
      <c r="E4761" t="s">
        <v>2</v>
      </c>
      <c r="F4761">
        <f t="shared" si="370"/>
        <v>7</v>
      </c>
      <c r="G4761" t="s">
        <v>4268</v>
      </c>
      <c r="H4761" t="s">
        <v>3782</v>
      </c>
      <c r="I4761" t="s">
        <v>3785</v>
      </c>
      <c r="J4761" t="s">
        <v>4396</v>
      </c>
      <c r="K4761" s="46">
        <v>0.68</v>
      </c>
      <c r="L4761" s="27">
        <v>0</v>
      </c>
      <c r="M4761" s="27">
        <v>117.03</v>
      </c>
      <c r="N4761" s="27">
        <v>2069.7199999999998</v>
      </c>
      <c r="O4761" s="70">
        <f t="shared" si="371"/>
        <v>2186.75</v>
      </c>
      <c r="P4761" s="76">
        <v>1.4452627269987759</v>
      </c>
      <c r="Q4761" s="66">
        <f t="shared" si="372"/>
        <v>2991.29</v>
      </c>
      <c r="R4761" s="63">
        <v>1</v>
      </c>
      <c r="S4761" s="27">
        <v>2186.75</v>
      </c>
      <c r="T4761" s="27">
        <v>0</v>
      </c>
      <c r="U4761" s="64">
        <f t="shared" si="373"/>
        <v>2991.29</v>
      </c>
      <c r="V4761" s="65">
        <f t="shared" si="374"/>
        <v>5178.04</v>
      </c>
    </row>
    <row r="4762" spans="1:22" x14ac:dyDescent="0.25">
      <c r="A4762" s="1" t="s">
        <v>3752</v>
      </c>
      <c r="B4762" t="s">
        <v>83</v>
      </c>
      <c r="C4762" t="s">
        <v>3155</v>
      </c>
      <c r="D4762" t="s">
        <v>3156</v>
      </c>
      <c r="E4762" t="s">
        <v>2</v>
      </c>
      <c r="F4762">
        <f t="shared" si="370"/>
        <v>7</v>
      </c>
      <c r="G4762" t="s">
        <v>3787</v>
      </c>
      <c r="H4762" t="s">
        <v>3782</v>
      </c>
      <c r="I4762" t="s">
        <v>3785</v>
      </c>
      <c r="J4762" t="s">
        <v>4396</v>
      </c>
      <c r="K4762" s="46">
        <v>4.9161999999999999</v>
      </c>
      <c r="L4762" s="27">
        <v>0</v>
      </c>
      <c r="M4762" s="27">
        <v>846.08</v>
      </c>
      <c r="N4762" s="27">
        <v>14963.44</v>
      </c>
      <c r="O4762" s="70">
        <f t="shared" si="371"/>
        <v>15809.52</v>
      </c>
      <c r="P4762" s="76">
        <v>1.4452627269987759</v>
      </c>
      <c r="Q4762" s="66">
        <f t="shared" si="372"/>
        <v>21626.1</v>
      </c>
      <c r="R4762" s="63">
        <v>1</v>
      </c>
      <c r="S4762" s="27">
        <v>15809.52</v>
      </c>
      <c r="T4762" s="27">
        <v>0</v>
      </c>
      <c r="U4762" s="64">
        <f t="shared" si="373"/>
        <v>21626.1</v>
      </c>
      <c r="V4762" s="65">
        <f t="shared" si="374"/>
        <v>37435.619999999995</v>
      </c>
    </row>
    <row r="4763" spans="1:22" x14ac:dyDescent="0.25">
      <c r="A4763" s="1" t="s">
        <v>3752</v>
      </c>
      <c r="B4763" t="s">
        <v>83</v>
      </c>
      <c r="C4763" t="s">
        <v>3157</v>
      </c>
      <c r="D4763" t="s">
        <v>2227</v>
      </c>
      <c r="E4763" t="s">
        <v>2</v>
      </c>
      <c r="F4763">
        <f t="shared" si="370"/>
        <v>7</v>
      </c>
      <c r="G4763" t="s">
        <v>3778</v>
      </c>
      <c r="H4763" t="s">
        <v>3779</v>
      </c>
      <c r="I4763" t="s">
        <v>3780</v>
      </c>
      <c r="J4763" t="s">
        <v>4396</v>
      </c>
      <c r="K4763" s="46">
        <v>11.044</v>
      </c>
      <c r="L4763" s="27">
        <v>0</v>
      </c>
      <c r="M4763" s="27">
        <v>1910.61</v>
      </c>
      <c r="N4763" s="27">
        <v>0</v>
      </c>
      <c r="O4763" s="70">
        <f t="shared" si="371"/>
        <v>1910.61</v>
      </c>
      <c r="P4763" s="76">
        <v>0</v>
      </c>
      <c r="Q4763" s="66">
        <f t="shared" si="372"/>
        <v>0</v>
      </c>
      <c r="R4763" s="63">
        <v>0</v>
      </c>
      <c r="S4763" s="27">
        <v>1910.61</v>
      </c>
      <c r="T4763" s="27">
        <v>0</v>
      </c>
      <c r="U4763" s="64">
        <f t="shared" si="373"/>
        <v>0</v>
      </c>
      <c r="V4763" s="65">
        <f t="shared" si="374"/>
        <v>1910.61</v>
      </c>
    </row>
    <row r="4764" spans="1:22" x14ac:dyDescent="0.25">
      <c r="A4764" s="1" t="s">
        <v>3752</v>
      </c>
      <c r="B4764" t="s">
        <v>83</v>
      </c>
      <c r="C4764" t="s">
        <v>3157</v>
      </c>
      <c r="D4764" t="s">
        <v>2227</v>
      </c>
      <c r="E4764" t="s">
        <v>2</v>
      </c>
      <c r="F4764">
        <f t="shared" si="370"/>
        <v>7</v>
      </c>
      <c r="G4764" t="s">
        <v>3787</v>
      </c>
      <c r="H4764" t="s">
        <v>3782</v>
      </c>
      <c r="I4764" t="s">
        <v>3785</v>
      </c>
      <c r="J4764" t="s">
        <v>4396</v>
      </c>
      <c r="K4764" s="46">
        <v>1</v>
      </c>
      <c r="L4764" s="27">
        <v>0</v>
      </c>
      <c r="M4764" s="27">
        <v>173</v>
      </c>
      <c r="N4764" s="27">
        <v>0</v>
      </c>
      <c r="O4764" s="70">
        <f t="shared" si="371"/>
        <v>173</v>
      </c>
      <c r="P4764" s="76">
        <v>0</v>
      </c>
      <c r="Q4764" s="66">
        <f t="shared" si="372"/>
        <v>0</v>
      </c>
      <c r="R4764" s="63">
        <v>0</v>
      </c>
      <c r="S4764" s="27">
        <v>173</v>
      </c>
      <c r="T4764" s="27">
        <v>0</v>
      </c>
      <c r="U4764" s="64">
        <f t="shared" si="373"/>
        <v>0</v>
      </c>
      <c r="V4764" s="65">
        <f t="shared" si="374"/>
        <v>173</v>
      </c>
    </row>
    <row r="4765" spans="1:22" x14ac:dyDescent="0.25">
      <c r="A4765" s="1" t="s">
        <v>3752</v>
      </c>
      <c r="B4765" t="s">
        <v>83</v>
      </c>
      <c r="C4765" t="s">
        <v>3158</v>
      </c>
      <c r="D4765" t="s">
        <v>3159</v>
      </c>
      <c r="E4765" t="s">
        <v>2</v>
      </c>
      <c r="F4765">
        <f t="shared" si="370"/>
        <v>7</v>
      </c>
      <c r="G4765" t="s">
        <v>3778</v>
      </c>
      <c r="H4765" t="s">
        <v>3779</v>
      </c>
      <c r="I4765" t="s">
        <v>3780</v>
      </c>
      <c r="J4765" t="s">
        <v>4396</v>
      </c>
      <c r="K4765" s="46">
        <v>12.272500000000001</v>
      </c>
      <c r="L4765" s="27">
        <v>781.23</v>
      </c>
      <c r="M4765" s="27">
        <v>1507.68</v>
      </c>
      <c r="N4765" s="27">
        <v>4543.1900000000005</v>
      </c>
      <c r="O4765" s="70">
        <f t="shared" si="371"/>
        <v>6832.1</v>
      </c>
      <c r="P4765" s="76">
        <v>1.4452625212763122</v>
      </c>
      <c r="Q4765" s="66">
        <f t="shared" si="372"/>
        <v>6566.1</v>
      </c>
      <c r="R4765" s="63">
        <v>1</v>
      </c>
      <c r="S4765" s="27">
        <v>6832.1</v>
      </c>
      <c r="T4765" s="27">
        <v>0</v>
      </c>
      <c r="U4765" s="64">
        <f t="shared" si="373"/>
        <v>6566.1</v>
      </c>
      <c r="V4765" s="65">
        <f t="shared" si="374"/>
        <v>13398.2</v>
      </c>
    </row>
    <row r="4766" spans="1:22" x14ac:dyDescent="0.25">
      <c r="A4766" s="1" t="s">
        <v>3752</v>
      </c>
      <c r="B4766" t="s">
        <v>83</v>
      </c>
      <c r="C4766" t="s">
        <v>3158</v>
      </c>
      <c r="D4766" t="s">
        <v>3159</v>
      </c>
      <c r="E4766" t="s">
        <v>2</v>
      </c>
      <c r="F4766">
        <f t="shared" si="370"/>
        <v>7</v>
      </c>
      <c r="G4766" t="s">
        <v>4269</v>
      </c>
      <c r="H4766" t="s">
        <v>3782</v>
      </c>
      <c r="I4766" t="s">
        <v>3785</v>
      </c>
      <c r="J4766" t="s">
        <v>4396</v>
      </c>
      <c r="K4766" s="46">
        <v>3.5</v>
      </c>
      <c r="L4766" s="27">
        <v>0</v>
      </c>
      <c r="M4766" s="27">
        <v>429.98</v>
      </c>
      <c r="N4766" s="27">
        <v>1518.48</v>
      </c>
      <c r="O4766" s="70">
        <f t="shared" si="371"/>
        <v>1948.46</v>
      </c>
      <c r="P4766" s="76">
        <v>1.4452625212763122</v>
      </c>
      <c r="Q4766" s="66">
        <f t="shared" si="372"/>
        <v>2194.6</v>
      </c>
      <c r="R4766" s="63">
        <v>1</v>
      </c>
      <c r="S4766" s="27">
        <v>1948.46</v>
      </c>
      <c r="T4766" s="27">
        <v>0</v>
      </c>
      <c r="U4766" s="64">
        <f t="shared" si="373"/>
        <v>2194.6</v>
      </c>
      <c r="V4766" s="65">
        <f t="shared" si="374"/>
        <v>4143.0599999999995</v>
      </c>
    </row>
    <row r="4767" spans="1:22" x14ac:dyDescent="0.25">
      <c r="A4767" s="1" t="s">
        <v>3752</v>
      </c>
      <c r="B4767" t="s">
        <v>83</v>
      </c>
      <c r="C4767" t="s">
        <v>3158</v>
      </c>
      <c r="D4767" t="s">
        <v>3159</v>
      </c>
      <c r="E4767" t="s">
        <v>2</v>
      </c>
      <c r="F4767">
        <f t="shared" si="370"/>
        <v>7</v>
      </c>
      <c r="G4767" t="s">
        <v>3811</v>
      </c>
      <c r="H4767" t="s">
        <v>3782</v>
      </c>
      <c r="I4767" t="s">
        <v>3783</v>
      </c>
      <c r="J4767" t="s">
        <v>4396</v>
      </c>
      <c r="K4767" s="46">
        <v>3.5</v>
      </c>
      <c r="L4767" s="27">
        <v>1518.48</v>
      </c>
      <c r="M4767" s="27">
        <v>429.98</v>
      </c>
      <c r="N4767" s="27">
        <v>0</v>
      </c>
      <c r="O4767" s="70">
        <f t="shared" si="371"/>
        <v>1948.46</v>
      </c>
      <c r="P4767" s="76">
        <v>0</v>
      </c>
      <c r="Q4767" s="66">
        <f t="shared" si="372"/>
        <v>0</v>
      </c>
      <c r="R4767" s="63">
        <v>1</v>
      </c>
      <c r="S4767" s="27">
        <v>1948.46</v>
      </c>
      <c r="T4767" s="27">
        <v>0</v>
      </c>
      <c r="U4767" s="64">
        <f t="shared" si="373"/>
        <v>0</v>
      </c>
      <c r="V4767" s="65">
        <f t="shared" si="374"/>
        <v>1948.46</v>
      </c>
    </row>
    <row r="4768" spans="1:22" x14ac:dyDescent="0.25">
      <c r="A4768" s="1" t="s">
        <v>3752</v>
      </c>
      <c r="B4768" t="s">
        <v>83</v>
      </c>
      <c r="C4768" t="s">
        <v>3158</v>
      </c>
      <c r="D4768" t="s">
        <v>3159</v>
      </c>
      <c r="E4768" t="s">
        <v>2</v>
      </c>
      <c r="F4768">
        <f t="shared" si="370"/>
        <v>7</v>
      </c>
      <c r="G4768" t="s">
        <v>3787</v>
      </c>
      <c r="H4768" t="s">
        <v>3782</v>
      </c>
      <c r="I4768" t="s">
        <v>3785</v>
      </c>
      <c r="J4768" t="s">
        <v>4396</v>
      </c>
      <c r="K4768" s="46">
        <v>2.4542999999999999</v>
      </c>
      <c r="L4768" s="27">
        <v>0</v>
      </c>
      <c r="M4768" s="27">
        <v>301.51</v>
      </c>
      <c r="N4768" s="27">
        <v>1064.8</v>
      </c>
      <c r="O4768" s="70">
        <f t="shared" si="371"/>
        <v>1366.31</v>
      </c>
      <c r="P4768" s="76">
        <v>1.4452625212763122</v>
      </c>
      <c r="Q4768" s="66">
        <f t="shared" si="372"/>
        <v>1538.92</v>
      </c>
      <c r="R4768" s="63">
        <v>1</v>
      </c>
      <c r="S4768" s="27">
        <v>1366.31</v>
      </c>
      <c r="T4768" s="27">
        <v>0</v>
      </c>
      <c r="U4768" s="64">
        <f t="shared" si="373"/>
        <v>1538.92</v>
      </c>
      <c r="V4768" s="65">
        <f t="shared" si="374"/>
        <v>2905.23</v>
      </c>
    </row>
    <row r="4769" spans="1:22" x14ac:dyDescent="0.25">
      <c r="A4769" s="1" t="s">
        <v>3752</v>
      </c>
      <c r="B4769" t="s">
        <v>83</v>
      </c>
      <c r="C4769" t="s">
        <v>3160</v>
      </c>
      <c r="D4769" t="s">
        <v>2236</v>
      </c>
      <c r="E4769" t="s">
        <v>2</v>
      </c>
      <c r="F4769">
        <f t="shared" si="370"/>
        <v>7</v>
      </c>
      <c r="G4769" t="s">
        <v>3778</v>
      </c>
      <c r="H4769" t="s">
        <v>3779</v>
      </c>
      <c r="I4769" t="s">
        <v>3780</v>
      </c>
      <c r="J4769" t="s">
        <v>4396</v>
      </c>
      <c r="K4769" s="46">
        <v>12.6281</v>
      </c>
      <c r="L4769" s="27">
        <v>0</v>
      </c>
      <c r="M4769" s="27">
        <v>502.75</v>
      </c>
      <c r="N4769" s="27">
        <v>0</v>
      </c>
      <c r="O4769" s="70">
        <f t="shared" si="371"/>
        <v>502.75</v>
      </c>
      <c r="P4769" s="76">
        <v>0</v>
      </c>
      <c r="Q4769" s="66">
        <f t="shared" si="372"/>
        <v>0</v>
      </c>
      <c r="R4769" s="63">
        <v>0</v>
      </c>
      <c r="S4769" s="27">
        <v>502.75</v>
      </c>
      <c r="T4769" s="27">
        <v>0</v>
      </c>
      <c r="U4769" s="64">
        <f t="shared" si="373"/>
        <v>0</v>
      </c>
      <c r="V4769" s="65">
        <f t="shared" si="374"/>
        <v>502.75</v>
      </c>
    </row>
    <row r="4770" spans="1:22" x14ac:dyDescent="0.25">
      <c r="A4770" s="1" t="s">
        <v>3752</v>
      </c>
      <c r="B4770" t="s">
        <v>83</v>
      </c>
      <c r="C4770" t="s">
        <v>3160</v>
      </c>
      <c r="D4770" t="s">
        <v>2236</v>
      </c>
      <c r="E4770" t="s">
        <v>2</v>
      </c>
      <c r="F4770">
        <f t="shared" si="370"/>
        <v>7</v>
      </c>
      <c r="G4770" t="s">
        <v>4042</v>
      </c>
      <c r="H4770" t="s">
        <v>3782</v>
      </c>
      <c r="I4770" t="s">
        <v>3785</v>
      </c>
      <c r="J4770" t="s">
        <v>4396</v>
      </c>
      <c r="K4770" s="46">
        <v>1.7415</v>
      </c>
      <c r="L4770" s="27">
        <v>0</v>
      </c>
      <c r="M4770" s="27">
        <v>69.33</v>
      </c>
      <c r="N4770" s="27">
        <v>0</v>
      </c>
      <c r="O4770" s="70">
        <f t="shared" si="371"/>
        <v>69.33</v>
      </c>
      <c r="P4770" s="76">
        <v>0</v>
      </c>
      <c r="Q4770" s="66">
        <f t="shared" si="372"/>
        <v>0</v>
      </c>
      <c r="R4770" s="63">
        <v>0</v>
      </c>
      <c r="S4770" s="27">
        <v>69.33</v>
      </c>
      <c r="T4770" s="27">
        <v>0</v>
      </c>
      <c r="U4770" s="64">
        <f t="shared" si="373"/>
        <v>0</v>
      </c>
      <c r="V4770" s="65">
        <f t="shared" si="374"/>
        <v>69.33</v>
      </c>
    </row>
    <row r="4771" spans="1:22" x14ac:dyDescent="0.25">
      <c r="A4771" s="1" t="s">
        <v>3752</v>
      </c>
      <c r="B4771" t="s">
        <v>83</v>
      </c>
      <c r="C4771" t="s">
        <v>3161</v>
      </c>
      <c r="D4771" t="s">
        <v>3162</v>
      </c>
      <c r="E4771" t="s">
        <v>2</v>
      </c>
      <c r="F4771">
        <f t="shared" si="370"/>
        <v>7</v>
      </c>
      <c r="G4771" t="s">
        <v>3778</v>
      </c>
      <c r="H4771" t="s">
        <v>3779</v>
      </c>
      <c r="I4771" t="s">
        <v>3780</v>
      </c>
      <c r="J4771" t="s">
        <v>4396</v>
      </c>
      <c r="K4771" s="46">
        <v>10.393000000000001</v>
      </c>
      <c r="L4771" s="27">
        <v>0</v>
      </c>
      <c r="M4771" s="27">
        <v>2800.91</v>
      </c>
      <c r="N4771" s="27">
        <v>0</v>
      </c>
      <c r="O4771" s="70">
        <f t="shared" si="371"/>
        <v>2800.91</v>
      </c>
      <c r="P4771" s="76">
        <v>0</v>
      </c>
      <c r="Q4771" s="66">
        <f t="shared" si="372"/>
        <v>0</v>
      </c>
      <c r="R4771" s="63">
        <v>0</v>
      </c>
      <c r="S4771" s="27">
        <v>2800.91</v>
      </c>
      <c r="T4771" s="27">
        <v>0</v>
      </c>
      <c r="U4771" s="64">
        <f t="shared" si="373"/>
        <v>0</v>
      </c>
      <c r="V4771" s="65">
        <f t="shared" si="374"/>
        <v>2800.91</v>
      </c>
    </row>
    <row r="4772" spans="1:22" x14ac:dyDescent="0.25">
      <c r="A4772" s="1" t="s">
        <v>3752</v>
      </c>
      <c r="B4772" t="s">
        <v>83</v>
      </c>
      <c r="C4772" t="s">
        <v>3161</v>
      </c>
      <c r="D4772" t="s">
        <v>3162</v>
      </c>
      <c r="E4772" t="s">
        <v>2</v>
      </c>
      <c r="F4772">
        <f t="shared" si="370"/>
        <v>7</v>
      </c>
      <c r="G4772" t="s">
        <v>3787</v>
      </c>
      <c r="H4772" t="s">
        <v>3782</v>
      </c>
      <c r="I4772" t="s">
        <v>3785</v>
      </c>
      <c r="J4772" t="s">
        <v>4396</v>
      </c>
      <c r="K4772" s="46">
        <v>2.2018</v>
      </c>
      <c r="L4772" s="27">
        <v>0</v>
      </c>
      <c r="M4772" s="27">
        <v>593.39</v>
      </c>
      <c r="N4772" s="27">
        <v>0</v>
      </c>
      <c r="O4772" s="70">
        <f t="shared" si="371"/>
        <v>593.39</v>
      </c>
      <c r="P4772" s="76">
        <v>0</v>
      </c>
      <c r="Q4772" s="66">
        <f t="shared" si="372"/>
        <v>0</v>
      </c>
      <c r="R4772" s="63">
        <v>0</v>
      </c>
      <c r="S4772" s="27">
        <v>593.39</v>
      </c>
      <c r="T4772" s="27">
        <v>0</v>
      </c>
      <c r="U4772" s="64">
        <f t="shared" si="373"/>
        <v>0</v>
      </c>
      <c r="V4772" s="65">
        <f t="shared" si="374"/>
        <v>593.39</v>
      </c>
    </row>
    <row r="4773" spans="1:22" x14ac:dyDescent="0.25">
      <c r="A4773" s="1" t="s">
        <v>3752</v>
      </c>
      <c r="B4773" t="s">
        <v>83</v>
      </c>
      <c r="C4773" t="s">
        <v>3163</v>
      </c>
      <c r="D4773" t="s">
        <v>2240</v>
      </c>
      <c r="E4773" t="s">
        <v>2</v>
      </c>
      <c r="F4773">
        <f t="shared" si="370"/>
        <v>7</v>
      </c>
      <c r="G4773" t="s">
        <v>3778</v>
      </c>
      <c r="H4773" t="s">
        <v>3779</v>
      </c>
      <c r="I4773" t="s">
        <v>3780</v>
      </c>
      <c r="J4773" t="s">
        <v>4396</v>
      </c>
      <c r="K4773" s="46">
        <v>11.6808</v>
      </c>
      <c r="L4773" s="27">
        <v>0</v>
      </c>
      <c r="M4773" s="27">
        <v>2424.35</v>
      </c>
      <c r="N4773" s="27">
        <v>0</v>
      </c>
      <c r="O4773" s="70">
        <f t="shared" si="371"/>
        <v>2424.35</v>
      </c>
      <c r="P4773" s="76">
        <v>0</v>
      </c>
      <c r="Q4773" s="66">
        <f t="shared" si="372"/>
        <v>0</v>
      </c>
      <c r="R4773" s="63">
        <v>0</v>
      </c>
      <c r="S4773" s="27">
        <v>2424.35</v>
      </c>
      <c r="T4773" s="27">
        <v>0</v>
      </c>
      <c r="U4773" s="64">
        <f t="shared" si="373"/>
        <v>0</v>
      </c>
      <c r="V4773" s="65">
        <f t="shared" si="374"/>
        <v>2424.35</v>
      </c>
    </row>
    <row r="4774" spans="1:22" x14ac:dyDescent="0.25">
      <c r="A4774" s="1" t="s">
        <v>3752</v>
      </c>
      <c r="B4774" t="s">
        <v>83</v>
      </c>
      <c r="C4774" t="s">
        <v>3163</v>
      </c>
      <c r="D4774" t="s">
        <v>2240</v>
      </c>
      <c r="E4774" t="s">
        <v>2</v>
      </c>
      <c r="F4774">
        <f t="shared" si="370"/>
        <v>7</v>
      </c>
      <c r="G4774" t="s">
        <v>4270</v>
      </c>
      <c r="H4774" t="s">
        <v>3782</v>
      </c>
      <c r="I4774" t="s">
        <v>3785</v>
      </c>
      <c r="J4774" t="s">
        <v>4396</v>
      </c>
      <c r="K4774" s="46">
        <v>2.3713000000000002</v>
      </c>
      <c r="L4774" s="27">
        <v>0</v>
      </c>
      <c r="M4774" s="27">
        <v>492.16</v>
      </c>
      <c r="N4774" s="27">
        <v>0</v>
      </c>
      <c r="O4774" s="70">
        <f t="shared" si="371"/>
        <v>492.16</v>
      </c>
      <c r="P4774" s="76">
        <v>0</v>
      </c>
      <c r="Q4774" s="66">
        <f t="shared" si="372"/>
        <v>0</v>
      </c>
      <c r="R4774" s="63">
        <v>0</v>
      </c>
      <c r="S4774" s="27">
        <v>492.16</v>
      </c>
      <c r="T4774" s="27">
        <v>0</v>
      </c>
      <c r="U4774" s="64">
        <f t="shared" si="373"/>
        <v>0</v>
      </c>
      <c r="V4774" s="65">
        <f t="shared" si="374"/>
        <v>492.16</v>
      </c>
    </row>
    <row r="4775" spans="1:22" x14ac:dyDescent="0.25">
      <c r="A4775" s="1" t="s">
        <v>3752</v>
      </c>
      <c r="B4775" t="s">
        <v>83</v>
      </c>
      <c r="C4775" t="s">
        <v>3164</v>
      </c>
      <c r="D4775" t="s">
        <v>3116</v>
      </c>
      <c r="E4775" t="s">
        <v>2</v>
      </c>
      <c r="F4775">
        <f t="shared" si="370"/>
        <v>7</v>
      </c>
      <c r="G4775" t="s">
        <v>3778</v>
      </c>
      <c r="H4775" t="s">
        <v>3779</v>
      </c>
      <c r="I4775" t="s">
        <v>3780</v>
      </c>
      <c r="J4775" t="s">
        <v>4396</v>
      </c>
      <c r="K4775" s="46">
        <v>10.5</v>
      </c>
      <c r="L4775" s="27">
        <v>1162.22</v>
      </c>
      <c r="M4775" s="27">
        <v>2978.33</v>
      </c>
      <c r="N4775" s="27">
        <v>2772.96</v>
      </c>
      <c r="O4775" s="70">
        <f t="shared" si="371"/>
        <v>6913.51</v>
      </c>
      <c r="P4775" s="76">
        <v>1.4452623983250956</v>
      </c>
      <c r="Q4775" s="66">
        <f t="shared" si="372"/>
        <v>4007.65</v>
      </c>
      <c r="R4775" s="63">
        <v>1</v>
      </c>
      <c r="S4775" s="27">
        <v>6913.51</v>
      </c>
      <c r="T4775" s="27">
        <v>0</v>
      </c>
      <c r="U4775" s="64">
        <f t="shared" si="373"/>
        <v>4007.65</v>
      </c>
      <c r="V4775" s="65">
        <f t="shared" si="374"/>
        <v>10921.16</v>
      </c>
    </row>
    <row r="4776" spans="1:22" x14ac:dyDescent="0.25">
      <c r="A4776" s="1" t="s">
        <v>3752</v>
      </c>
      <c r="B4776" t="s">
        <v>83</v>
      </c>
      <c r="C4776" t="s">
        <v>3164</v>
      </c>
      <c r="D4776" t="s">
        <v>3116</v>
      </c>
      <c r="E4776" t="s">
        <v>2</v>
      </c>
      <c r="F4776">
        <f t="shared" si="370"/>
        <v>7</v>
      </c>
      <c r="G4776" t="s">
        <v>3989</v>
      </c>
      <c r="H4776" t="s">
        <v>3782</v>
      </c>
      <c r="I4776" t="s">
        <v>3785</v>
      </c>
      <c r="J4776" t="s">
        <v>4396</v>
      </c>
      <c r="K4776" s="46">
        <v>0.5</v>
      </c>
      <c r="L4776" s="27">
        <v>0</v>
      </c>
      <c r="M4776" s="27">
        <v>141.83000000000001</v>
      </c>
      <c r="N4776" s="27">
        <v>178.85000000000002</v>
      </c>
      <c r="O4776" s="70">
        <f t="shared" si="371"/>
        <v>320.68000000000006</v>
      </c>
      <c r="P4776" s="76">
        <v>1.4452623983250956</v>
      </c>
      <c r="Q4776" s="66">
        <f t="shared" si="372"/>
        <v>258.49</v>
      </c>
      <c r="R4776" s="63">
        <v>1</v>
      </c>
      <c r="S4776" s="27">
        <v>320.68000000000006</v>
      </c>
      <c r="T4776" s="27">
        <v>0</v>
      </c>
      <c r="U4776" s="64">
        <f t="shared" si="373"/>
        <v>258.49</v>
      </c>
      <c r="V4776" s="65">
        <f t="shared" si="374"/>
        <v>579.17000000000007</v>
      </c>
    </row>
    <row r="4777" spans="1:22" x14ac:dyDescent="0.25">
      <c r="A4777" s="1" t="s">
        <v>3752</v>
      </c>
      <c r="B4777" t="s">
        <v>83</v>
      </c>
      <c r="C4777" t="s">
        <v>3165</v>
      </c>
      <c r="D4777" t="s">
        <v>3166</v>
      </c>
      <c r="E4777" t="s">
        <v>2</v>
      </c>
      <c r="F4777">
        <f t="shared" si="370"/>
        <v>7</v>
      </c>
      <c r="G4777" t="s">
        <v>3778</v>
      </c>
      <c r="H4777" t="s">
        <v>3779</v>
      </c>
      <c r="I4777" t="s">
        <v>3780</v>
      </c>
      <c r="J4777" t="s">
        <v>4396</v>
      </c>
      <c r="K4777" s="46">
        <v>11.086399999999999</v>
      </c>
      <c r="L4777" s="27">
        <v>10.89</v>
      </c>
      <c r="M4777" s="27">
        <v>317.07</v>
      </c>
      <c r="N4777" s="27">
        <v>46.76</v>
      </c>
      <c r="O4777" s="70">
        <f t="shared" si="371"/>
        <v>374.71999999999997</v>
      </c>
      <c r="P4777" s="76">
        <v>1.4453376205787782</v>
      </c>
      <c r="Q4777" s="66">
        <f t="shared" si="372"/>
        <v>67.58</v>
      </c>
      <c r="R4777" s="63">
        <v>1</v>
      </c>
      <c r="S4777" s="27">
        <v>374.71999999999997</v>
      </c>
      <c r="T4777" s="27">
        <v>0</v>
      </c>
      <c r="U4777" s="64">
        <f t="shared" si="373"/>
        <v>67.58</v>
      </c>
      <c r="V4777" s="65">
        <f t="shared" si="374"/>
        <v>442.29999999999995</v>
      </c>
    </row>
    <row r="4778" spans="1:22" x14ac:dyDescent="0.25">
      <c r="A4778" s="1" t="s">
        <v>3752</v>
      </c>
      <c r="B4778" t="s">
        <v>83</v>
      </c>
      <c r="C4778" t="s">
        <v>3165</v>
      </c>
      <c r="D4778" t="s">
        <v>3166</v>
      </c>
      <c r="E4778" t="s">
        <v>2</v>
      </c>
      <c r="F4778">
        <f t="shared" si="370"/>
        <v>7</v>
      </c>
      <c r="G4778" t="s">
        <v>3796</v>
      </c>
      <c r="H4778" t="s">
        <v>3782</v>
      </c>
      <c r="I4778" t="s">
        <v>3783</v>
      </c>
      <c r="J4778" t="s">
        <v>4396</v>
      </c>
      <c r="K4778" s="46">
        <v>0.88649999999999995</v>
      </c>
      <c r="L4778" s="27">
        <v>4.6100000000000003</v>
      </c>
      <c r="M4778" s="27">
        <v>25.35</v>
      </c>
      <c r="N4778" s="27">
        <v>0</v>
      </c>
      <c r="O4778" s="70">
        <f t="shared" si="371"/>
        <v>29.96</v>
      </c>
      <c r="P4778" s="76">
        <v>0</v>
      </c>
      <c r="Q4778" s="66">
        <f t="shared" si="372"/>
        <v>0</v>
      </c>
      <c r="R4778" s="63">
        <v>1</v>
      </c>
      <c r="S4778" s="27">
        <v>29.96</v>
      </c>
      <c r="T4778" s="27">
        <v>0</v>
      </c>
      <c r="U4778" s="64">
        <f t="shared" si="373"/>
        <v>0</v>
      </c>
      <c r="V4778" s="65">
        <f t="shared" si="374"/>
        <v>29.96</v>
      </c>
    </row>
    <row r="4779" spans="1:22" x14ac:dyDescent="0.25">
      <c r="A4779" s="1" t="s">
        <v>3752</v>
      </c>
      <c r="B4779" t="s">
        <v>83</v>
      </c>
      <c r="C4779" t="s">
        <v>3165</v>
      </c>
      <c r="D4779" t="s">
        <v>3166</v>
      </c>
      <c r="E4779" t="s">
        <v>2</v>
      </c>
      <c r="F4779">
        <f t="shared" si="370"/>
        <v>7</v>
      </c>
      <c r="G4779" t="s">
        <v>4217</v>
      </c>
      <c r="H4779" t="s">
        <v>3782</v>
      </c>
      <c r="I4779" t="s">
        <v>3785</v>
      </c>
      <c r="J4779" t="s">
        <v>4396</v>
      </c>
      <c r="K4779" s="46">
        <v>1.7735000000000001</v>
      </c>
      <c r="L4779" s="27">
        <v>0</v>
      </c>
      <c r="M4779" s="27">
        <v>50.72</v>
      </c>
      <c r="N4779" s="27">
        <v>9.2200000000000006</v>
      </c>
      <c r="O4779" s="70">
        <f t="shared" si="371"/>
        <v>59.94</v>
      </c>
      <c r="P4779" s="76">
        <v>1.4453376205787782</v>
      </c>
      <c r="Q4779" s="66">
        <f t="shared" si="372"/>
        <v>13.33</v>
      </c>
      <c r="R4779" s="63">
        <v>1</v>
      </c>
      <c r="S4779" s="27">
        <v>59.94</v>
      </c>
      <c r="T4779" s="27">
        <v>0</v>
      </c>
      <c r="U4779" s="64">
        <f t="shared" si="373"/>
        <v>13.33</v>
      </c>
      <c r="V4779" s="65">
        <f t="shared" si="374"/>
        <v>73.27</v>
      </c>
    </row>
    <row r="4780" spans="1:22" x14ac:dyDescent="0.25">
      <c r="A4780" s="1" t="s">
        <v>3753</v>
      </c>
      <c r="B4780" t="s">
        <v>84</v>
      </c>
      <c r="C4780" t="s">
        <v>167</v>
      </c>
      <c r="D4780" t="s">
        <v>84</v>
      </c>
      <c r="E4780" t="s">
        <v>0</v>
      </c>
      <c r="F4780">
        <f t="shared" si="370"/>
        <v>7</v>
      </c>
      <c r="G4780" t="s">
        <v>3778</v>
      </c>
      <c r="H4780" t="s">
        <v>3779</v>
      </c>
      <c r="I4780" t="s">
        <v>3780</v>
      </c>
      <c r="J4780" t="s">
        <v>4396</v>
      </c>
      <c r="K4780" s="46">
        <v>4.4104999999999999</v>
      </c>
      <c r="L4780" s="27">
        <v>32328.859999999997</v>
      </c>
      <c r="M4780" s="27">
        <v>27104.91</v>
      </c>
      <c r="N4780" s="27">
        <v>80501.080000000016</v>
      </c>
      <c r="O4780" s="70">
        <f t="shared" si="371"/>
        <v>139934.85</v>
      </c>
      <c r="P4780" s="76">
        <v>1.4452627219411218</v>
      </c>
      <c r="Q4780" s="66">
        <f t="shared" si="372"/>
        <v>116345.21</v>
      </c>
      <c r="R4780" s="63">
        <v>1</v>
      </c>
      <c r="S4780" s="27">
        <v>139934.85</v>
      </c>
      <c r="T4780" s="27">
        <v>0</v>
      </c>
      <c r="U4780" s="64">
        <f t="shared" si="373"/>
        <v>116345.21</v>
      </c>
      <c r="V4780" s="65">
        <f t="shared" si="374"/>
        <v>256280.06</v>
      </c>
    </row>
    <row r="4781" spans="1:22" x14ac:dyDescent="0.25">
      <c r="A4781" s="1" t="s">
        <v>3753</v>
      </c>
      <c r="B4781" t="s">
        <v>84</v>
      </c>
      <c r="C4781" t="s">
        <v>167</v>
      </c>
      <c r="D4781" t="s">
        <v>84</v>
      </c>
      <c r="E4781" t="s">
        <v>0</v>
      </c>
      <c r="F4781">
        <f t="shared" si="370"/>
        <v>7</v>
      </c>
      <c r="G4781" t="s">
        <v>3781</v>
      </c>
      <c r="H4781" t="s">
        <v>3782</v>
      </c>
      <c r="I4781" t="s">
        <v>3783</v>
      </c>
      <c r="J4781" t="s">
        <v>4397</v>
      </c>
      <c r="K4781" s="46">
        <v>0.92730000000000001</v>
      </c>
      <c r="L4781" s="27">
        <v>25457.279999999999</v>
      </c>
      <c r="M4781" s="27">
        <v>5698.76</v>
      </c>
      <c r="N4781" s="27">
        <v>0</v>
      </c>
      <c r="O4781" s="70">
        <f t="shared" si="371"/>
        <v>31156.04</v>
      </c>
      <c r="P4781" s="76">
        <v>0</v>
      </c>
      <c r="Q4781" s="66">
        <f t="shared" si="372"/>
        <v>0</v>
      </c>
      <c r="R4781" s="63">
        <v>1</v>
      </c>
      <c r="S4781" s="27">
        <v>0</v>
      </c>
      <c r="T4781" s="27">
        <v>31156.04</v>
      </c>
      <c r="U4781" s="64">
        <f t="shared" si="373"/>
        <v>0</v>
      </c>
      <c r="V4781" s="65">
        <f t="shared" si="374"/>
        <v>31156.04</v>
      </c>
    </row>
    <row r="4782" spans="1:22" x14ac:dyDescent="0.25">
      <c r="A4782" s="1" t="s">
        <v>3753</v>
      </c>
      <c r="B4782" t="s">
        <v>84</v>
      </c>
      <c r="C4782" t="s">
        <v>167</v>
      </c>
      <c r="D4782" t="s">
        <v>84</v>
      </c>
      <c r="E4782" t="s">
        <v>0</v>
      </c>
      <c r="F4782">
        <f t="shared" si="370"/>
        <v>7</v>
      </c>
      <c r="G4782" t="s">
        <v>3807</v>
      </c>
      <c r="H4782" t="s">
        <v>3782</v>
      </c>
      <c r="I4782" t="s">
        <v>3785</v>
      </c>
      <c r="J4782" t="s">
        <v>4397</v>
      </c>
      <c r="K4782" s="46">
        <v>9.8599999999999993E-2</v>
      </c>
      <c r="L4782" s="27">
        <v>0</v>
      </c>
      <c r="M4782" s="27">
        <v>605.95000000000005</v>
      </c>
      <c r="N4782" s="27">
        <v>3609.96</v>
      </c>
      <c r="O4782" s="70">
        <f t="shared" si="371"/>
        <v>4215.91</v>
      </c>
      <c r="P4782" s="76">
        <v>1.4452628235762053</v>
      </c>
      <c r="Q4782" s="66">
        <f t="shared" si="372"/>
        <v>5217.34</v>
      </c>
      <c r="R4782" s="63">
        <v>1</v>
      </c>
      <c r="S4782" s="27">
        <v>0</v>
      </c>
      <c r="T4782" s="27">
        <v>4215.9100000000008</v>
      </c>
      <c r="U4782" s="64">
        <f t="shared" si="373"/>
        <v>5217.34</v>
      </c>
      <c r="V4782" s="65">
        <f t="shared" si="374"/>
        <v>9433.25</v>
      </c>
    </row>
    <row r="4783" spans="1:22" x14ac:dyDescent="0.25">
      <c r="A4783" s="1" t="s">
        <v>3753</v>
      </c>
      <c r="B4783" t="s">
        <v>84</v>
      </c>
      <c r="C4783" t="s">
        <v>167</v>
      </c>
      <c r="D4783" t="s">
        <v>84</v>
      </c>
      <c r="E4783" t="s">
        <v>0</v>
      </c>
      <c r="F4783">
        <f t="shared" si="370"/>
        <v>7</v>
      </c>
      <c r="G4783" t="s">
        <v>3850</v>
      </c>
      <c r="H4783" t="s">
        <v>3782</v>
      </c>
      <c r="I4783" t="s">
        <v>3783</v>
      </c>
      <c r="J4783" t="s">
        <v>4397</v>
      </c>
      <c r="K4783" s="46">
        <v>0.52769999999999995</v>
      </c>
      <c r="L4783" s="27">
        <v>14487.009999999998</v>
      </c>
      <c r="M4783" s="27">
        <v>3243</v>
      </c>
      <c r="N4783" s="27">
        <v>9.0949470177292824E-13</v>
      </c>
      <c r="O4783" s="70">
        <f t="shared" si="371"/>
        <v>17730.009999999998</v>
      </c>
      <c r="P4783" s="76">
        <v>1.4452628235762053</v>
      </c>
      <c r="Q4783" s="66">
        <f t="shared" si="372"/>
        <v>0</v>
      </c>
      <c r="R4783" s="63">
        <v>1</v>
      </c>
      <c r="S4783" s="27">
        <v>0</v>
      </c>
      <c r="T4783" s="27">
        <v>17730.009999999998</v>
      </c>
      <c r="U4783" s="64">
        <f t="shared" si="373"/>
        <v>0</v>
      </c>
      <c r="V4783" s="65">
        <f t="shared" si="374"/>
        <v>17730.009999999998</v>
      </c>
    </row>
    <row r="4784" spans="1:22" x14ac:dyDescent="0.25">
      <c r="A4784" s="1" t="s">
        <v>3753</v>
      </c>
      <c r="B4784" t="s">
        <v>84</v>
      </c>
      <c r="C4784" t="s">
        <v>167</v>
      </c>
      <c r="D4784" t="s">
        <v>84</v>
      </c>
      <c r="E4784" t="s">
        <v>0</v>
      </c>
      <c r="F4784">
        <f t="shared" si="370"/>
        <v>7</v>
      </c>
      <c r="G4784" t="s">
        <v>3787</v>
      </c>
      <c r="H4784" t="s">
        <v>3782</v>
      </c>
      <c r="I4784" t="s">
        <v>3785</v>
      </c>
      <c r="J4784" t="s">
        <v>4397</v>
      </c>
      <c r="K4784" s="46">
        <v>0.96340000000000003</v>
      </c>
      <c r="L4784" s="27">
        <v>0</v>
      </c>
      <c r="M4784" s="27">
        <v>5920.61</v>
      </c>
      <c r="N4784" s="27">
        <v>23989.249999999996</v>
      </c>
      <c r="O4784" s="70">
        <f t="shared" si="371"/>
        <v>29909.859999999997</v>
      </c>
      <c r="P4784" s="76">
        <v>1.4452628235762053</v>
      </c>
      <c r="Q4784" s="66">
        <f t="shared" si="372"/>
        <v>34670.769999999997</v>
      </c>
      <c r="R4784" s="63">
        <v>1</v>
      </c>
      <c r="S4784" s="27">
        <v>0</v>
      </c>
      <c r="T4784" s="27">
        <v>29909.86</v>
      </c>
      <c r="U4784" s="64">
        <f t="shared" si="373"/>
        <v>34670.769999999997</v>
      </c>
      <c r="V4784" s="65">
        <f t="shared" si="374"/>
        <v>64580.63</v>
      </c>
    </row>
    <row r="4785" spans="1:22" x14ac:dyDescent="0.25">
      <c r="A4785" s="1" t="s">
        <v>3753</v>
      </c>
      <c r="B4785" t="s">
        <v>84</v>
      </c>
      <c r="C4785" t="s">
        <v>167</v>
      </c>
      <c r="D4785" t="s">
        <v>84</v>
      </c>
      <c r="E4785" t="s">
        <v>0</v>
      </c>
      <c r="F4785">
        <f t="shared" si="370"/>
        <v>7</v>
      </c>
      <c r="G4785" t="s">
        <v>3800</v>
      </c>
      <c r="H4785" t="s">
        <v>3782</v>
      </c>
      <c r="I4785" t="s">
        <v>3785</v>
      </c>
      <c r="J4785" t="s">
        <v>4397</v>
      </c>
      <c r="K4785" s="46">
        <v>0.24459999999999998</v>
      </c>
      <c r="L4785" s="27">
        <v>0</v>
      </c>
      <c r="M4785" s="27">
        <v>1503.2</v>
      </c>
      <c r="N4785" s="27">
        <v>6090.6900000000005</v>
      </c>
      <c r="O4785" s="70">
        <f t="shared" si="371"/>
        <v>7593.89</v>
      </c>
      <c r="P4785" s="76">
        <v>1.4452628235762053</v>
      </c>
      <c r="Q4785" s="66">
        <f t="shared" si="372"/>
        <v>8802.65</v>
      </c>
      <c r="R4785" s="63">
        <v>1</v>
      </c>
      <c r="S4785" s="27">
        <v>0</v>
      </c>
      <c r="T4785" s="27">
        <v>7593.89</v>
      </c>
      <c r="U4785" s="64">
        <f t="shared" si="373"/>
        <v>8802.65</v>
      </c>
      <c r="V4785" s="65">
        <f t="shared" si="374"/>
        <v>16396.54</v>
      </c>
    </row>
    <row r="4786" spans="1:22" x14ac:dyDescent="0.25">
      <c r="A4786" s="1" t="s">
        <v>3753</v>
      </c>
      <c r="B4786" t="s">
        <v>84</v>
      </c>
      <c r="C4786" t="s">
        <v>2250</v>
      </c>
      <c r="D4786" t="s">
        <v>2251</v>
      </c>
      <c r="E4786" t="s">
        <v>3</v>
      </c>
      <c r="F4786">
        <f t="shared" si="370"/>
        <v>7</v>
      </c>
      <c r="G4786" t="s">
        <v>3778</v>
      </c>
      <c r="H4786" t="s">
        <v>3779</v>
      </c>
      <c r="I4786" t="s">
        <v>3780</v>
      </c>
      <c r="J4786" t="s">
        <v>4397</v>
      </c>
      <c r="K4786" s="46">
        <v>0.77480000000000004</v>
      </c>
      <c r="L4786" s="27">
        <v>0</v>
      </c>
      <c r="M4786" s="27">
        <v>62.91</v>
      </c>
      <c r="N4786" s="27">
        <v>0</v>
      </c>
      <c r="O4786" s="70">
        <f t="shared" si="371"/>
        <v>62.91</v>
      </c>
      <c r="P4786" s="76">
        <v>0</v>
      </c>
      <c r="Q4786" s="66">
        <f t="shared" si="372"/>
        <v>0</v>
      </c>
      <c r="R4786" s="63">
        <v>0</v>
      </c>
      <c r="S4786" s="27">
        <v>0</v>
      </c>
      <c r="T4786" s="27">
        <v>62.91</v>
      </c>
      <c r="U4786" s="64">
        <f t="shared" si="373"/>
        <v>0</v>
      </c>
      <c r="V4786" s="65">
        <f t="shared" si="374"/>
        <v>62.91</v>
      </c>
    </row>
    <row r="4787" spans="1:22" x14ac:dyDescent="0.25">
      <c r="A4787" s="1" t="s">
        <v>3753</v>
      </c>
      <c r="B4787" t="s">
        <v>84</v>
      </c>
      <c r="C4787" t="s">
        <v>2250</v>
      </c>
      <c r="D4787" t="s">
        <v>2251</v>
      </c>
      <c r="E4787" t="s">
        <v>3</v>
      </c>
      <c r="F4787">
        <f t="shared" si="370"/>
        <v>7</v>
      </c>
      <c r="G4787" t="s">
        <v>3947</v>
      </c>
      <c r="H4787" t="s">
        <v>3782</v>
      </c>
      <c r="I4787" t="s">
        <v>3783</v>
      </c>
      <c r="J4787" t="s">
        <v>4397</v>
      </c>
      <c r="K4787" s="46">
        <v>0.93840000000000001</v>
      </c>
      <c r="L4787" s="27">
        <v>0</v>
      </c>
      <c r="M4787" s="27">
        <v>76.2</v>
      </c>
      <c r="N4787" s="27">
        <v>0</v>
      </c>
      <c r="O4787" s="70">
        <f t="shared" si="371"/>
        <v>76.2</v>
      </c>
      <c r="P4787" s="76">
        <v>0</v>
      </c>
      <c r="Q4787" s="66">
        <f t="shared" si="372"/>
        <v>0</v>
      </c>
      <c r="R4787" s="63">
        <v>0</v>
      </c>
      <c r="S4787" s="27">
        <v>0</v>
      </c>
      <c r="T4787" s="27">
        <v>76.2</v>
      </c>
      <c r="U4787" s="64">
        <f t="shared" si="373"/>
        <v>0</v>
      </c>
      <c r="V4787" s="65">
        <f t="shared" si="374"/>
        <v>76.2</v>
      </c>
    </row>
    <row r="4788" spans="1:22" x14ac:dyDescent="0.25">
      <c r="A4788" s="1" t="s">
        <v>3753</v>
      </c>
      <c r="B4788" t="s">
        <v>84</v>
      </c>
      <c r="C4788" t="s">
        <v>2250</v>
      </c>
      <c r="D4788" t="s">
        <v>2251</v>
      </c>
      <c r="E4788" t="s">
        <v>3</v>
      </c>
      <c r="F4788">
        <f t="shared" si="370"/>
        <v>7</v>
      </c>
      <c r="G4788" t="s">
        <v>3787</v>
      </c>
      <c r="H4788" t="s">
        <v>3782</v>
      </c>
      <c r="I4788" t="s">
        <v>3785</v>
      </c>
      <c r="J4788" t="s">
        <v>4397</v>
      </c>
      <c r="K4788" s="46">
        <v>0.93840000000000001</v>
      </c>
      <c r="L4788" s="27">
        <v>0</v>
      </c>
      <c r="M4788" s="27">
        <v>76.2</v>
      </c>
      <c r="N4788" s="27">
        <v>0</v>
      </c>
      <c r="O4788" s="70">
        <f t="shared" si="371"/>
        <v>76.2</v>
      </c>
      <c r="P4788" s="76">
        <v>0</v>
      </c>
      <c r="Q4788" s="66">
        <f t="shared" si="372"/>
        <v>0</v>
      </c>
      <c r="R4788" s="63">
        <v>0</v>
      </c>
      <c r="S4788" s="27">
        <v>0</v>
      </c>
      <c r="T4788" s="27">
        <v>76.2</v>
      </c>
      <c r="U4788" s="64">
        <f t="shared" si="373"/>
        <v>0</v>
      </c>
      <c r="V4788" s="65">
        <f t="shared" si="374"/>
        <v>76.2</v>
      </c>
    </row>
    <row r="4789" spans="1:22" x14ac:dyDescent="0.25">
      <c r="A4789" s="1" t="s">
        <v>3753</v>
      </c>
      <c r="B4789" t="s">
        <v>84</v>
      </c>
      <c r="C4789" t="s">
        <v>2250</v>
      </c>
      <c r="D4789" t="s">
        <v>2251</v>
      </c>
      <c r="E4789" t="s">
        <v>3</v>
      </c>
      <c r="F4789">
        <f t="shared" si="370"/>
        <v>7</v>
      </c>
      <c r="G4789" t="s">
        <v>3788</v>
      </c>
      <c r="H4789" t="s">
        <v>3782</v>
      </c>
      <c r="I4789" t="s">
        <v>3785</v>
      </c>
      <c r="J4789" t="s">
        <v>4397</v>
      </c>
      <c r="K4789" s="46">
        <v>0.24909999999999999</v>
      </c>
      <c r="L4789" s="27">
        <v>0</v>
      </c>
      <c r="M4789" s="27">
        <v>20.23</v>
      </c>
      <c r="N4789" s="27">
        <v>0</v>
      </c>
      <c r="O4789" s="70">
        <f t="shared" si="371"/>
        <v>20.23</v>
      </c>
      <c r="P4789" s="76">
        <v>0</v>
      </c>
      <c r="Q4789" s="66">
        <f t="shared" si="372"/>
        <v>0</v>
      </c>
      <c r="R4789" s="63">
        <v>0</v>
      </c>
      <c r="S4789" s="27">
        <v>0</v>
      </c>
      <c r="T4789" s="27">
        <v>20.23</v>
      </c>
      <c r="U4789" s="64">
        <f t="shared" si="373"/>
        <v>0</v>
      </c>
      <c r="V4789" s="65">
        <f t="shared" si="374"/>
        <v>20.23</v>
      </c>
    </row>
    <row r="4790" spans="1:22" x14ac:dyDescent="0.25">
      <c r="A4790" s="1" t="s">
        <v>3753</v>
      </c>
      <c r="B4790" t="s">
        <v>84</v>
      </c>
      <c r="C4790" t="s">
        <v>2252</v>
      </c>
      <c r="D4790" t="s">
        <v>2253</v>
      </c>
      <c r="E4790" t="s">
        <v>3</v>
      </c>
      <c r="F4790">
        <f t="shared" si="370"/>
        <v>7</v>
      </c>
      <c r="G4790" t="s">
        <v>3778</v>
      </c>
      <c r="H4790" t="s">
        <v>3779</v>
      </c>
      <c r="I4790" t="s">
        <v>3780</v>
      </c>
      <c r="J4790" t="s">
        <v>4397</v>
      </c>
      <c r="K4790" s="46">
        <v>0.87150000000000005</v>
      </c>
      <c r="L4790" s="27">
        <v>25.79</v>
      </c>
      <c r="M4790" s="27">
        <v>3974.27</v>
      </c>
      <c r="N4790" s="27">
        <v>5324.36</v>
      </c>
      <c r="O4790" s="70">
        <f t="shared" si="371"/>
        <v>9324.42</v>
      </c>
      <c r="P4790" s="76">
        <v>1.4452634212940811</v>
      </c>
      <c r="Q4790" s="66">
        <f t="shared" si="372"/>
        <v>7695.1</v>
      </c>
      <c r="R4790" s="63">
        <v>1</v>
      </c>
      <c r="S4790" s="27">
        <v>0</v>
      </c>
      <c r="T4790" s="27">
        <v>9324.42</v>
      </c>
      <c r="U4790" s="64">
        <f t="shared" si="373"/>
        <v>7695.1</v>
      </c>
      <c r="V4790" s="65">
        <f t="shared" si="374"/>
        <v>17019.52</v>
      </c>
    </row>
    <row r="4791" spans="1:22" x14ac:dyDescent="0.25">
      <c r="A4791" s="1" t="s">
        <v>3753</v>
      </c>
      <c r="B4791" t="s">
        <v>84</v>
      </c>
      <c r="C4791" t="s">
        <v>2252</v>
      </c>
      <c r="D4791" t="s">
        <v>2253</v>
      </c>
      <c r="E4791" t="s">
        <v>3</v>
      </c>
      <c r="F4791">
        <f t="shared" si="370"/>
        <v>7</v>
      </c>
      <c r="G4791" t="s">
        <v>3788</v>
      </c>
      <c r="H4791" t="s">
        <v>3782</v>
      </c>
      <c r="I4791" t="s">
        <v>3785</v>
      </c>
      <c r="J4791" t="s">
        <v>4397</v>
      </c>
      <c r="K4791" s="46">
        <v>0.2462</v>
      </c>
      <c r="L4791" s="27">
        <v>0</v>
      </c>
      <c r="M4791" s="27">
        <v>1122.74</v>
      </c>
      <c r="N4791" s="27">
        <v>1509.3700000000001</v>
      </c>
      <c r="O4791" s="70">
        <f t="shared" si="371"/>
        <v>2632.11</v>
      </c>
      <c r="P4791" s="76">
        <v>1.4452634212940811</v>
      </c>
      <c r="Q4791" s="66">
        <f t="shared" si="372"/>
        <v>2181.44</v>
      </c>
      <c r="R4791" s="63">
        <v>1</v>
      </c>
      <c r="S4791" s="27">
        <v>0</v>
      </c>
      <c r="T4791" s="27">
        <v>2632.1099999999997</v>
      </c>
      <c r="U4791" s="64">
        <f t="shared" si="373"/>
        <v>2181.44</v>
      </c>
      <c r="V4791" s="65">
        <f t="shared" si="374"/>
        <v>4813.5499999999993</v>
      </c>
    </row>
    <row r="4792" spans="1:22" x14ac:dyDescent="0.25">
      <c r="A4792" s="1" t="s">
        <v>3753</v>
      </c>
      <c r="B4792" t="s">
        <v>84</v>
      </c>
      <c r="C4792" t="s">
        <v>2254</v>
      </c>
      <c r="D4792" t="s">
        <v>2255</v>
      </c>
      <c r="E4792" t="s">
        <v>3</v>
      </c>
      <c r="F4792">
        <f t="shared" si="370"/>
        <v>7</v>
      </c>
      <c r="G4792" t="s">
        <v>3778</v>
      </c>
      <c r="H4792" t="s">
        <v>3779</v>
      </c>
      <c r="I4792" t="s">
        <v>3780</v>
      </c>
      <c r="J4792" t="s">
        <v>4397</v>
      </c>
      <c r="K4792" s="46">
        <v>0.74560000000000004</v>
      </c>
      <c r="L4792" s="27">
        <v>0</v>
      </c>
      <c r="M4792" s="27">
        <v>258.57</v>
      </c>
      <c r="N4792" s="27">
        <v>0</v>
      </c>
      <c r="O4792" s="70">
        <f t="shared" si="371"/>
        <v>258.57</v>
      </c>
      <c r="P4792" s="76">
        <v>0</v>
      </c>
      <c r="Q4792" s="66">
        <f t="shared" si="372"/>
        <v>0</v>
      </c>
      <c r="R4792" s="63">
        <v>0</v>
      </c>
      <c r="S4792" s="27">
        <v>0</v>
      </c>
      <c r="T4792" s="27">
        <v>258.57</v>
      </c>
      <c r="U4792" s="64">
        <f t="shared" si="373"/>
        <v>0</v>
      </c>
      <c r="V4792" s="65">
        <f t="shared" si="374"/>
        <v>258.57</v>
      </c>
    </row>
    <row r="4793" spans="1:22" x14ac:dyDescent="0.25">
      <c r="A4793" s="1" t="s">
        <v>3753</v>
      </c>
      <c r="B4793" t="s">
        <v>84</v>
      </c>
      <c r="C4793" t="s">
        <v>2254</v>
      </c>
      <c r="D4793" t="s">
        <v>2255</v>
      </c>
      <c r="E4793" t="s">
        <v>3</v>
      </c>
      <c r="F4793">
        <f t="shared" si="370"/>
        <v>7</v>
      </c>
      <c r="G4793" t="s">
        <v>3787</v>
      </c>
      <c r="H4793" t="s">
        <v>3782</v>
      </c>
      <c r="I4793" t="s">
        <v>3785</v>
      </c>
      <c r="J4793" t="s">
        <v>4397</v>
      </c>
      <c r="K4793" s="46">
        <v>1.9887999999999999</v>
      </c>
      <c r="L4793" s="27">
        <v>0</v>
      </c>
      <c r="M4793" s="27">
        <v>689.72</v>
      </c>
      <c r="N4793" s="27">
        <v>0</v>
      </c>
      <c r="O4793" s="70">
        <f t="shared" si="371"/>
        <v>689.72</v>
      </c>
      <c r="P4793" s="76">
        <v>0</v>
      </c>
      <c r="Q4793" s="66">
        <f t="shared" si="372"/>
        <v>0</v>
      </c>
      <c r="R4793" s="63">
        <v>0</v>
      </c>
      <c r="S4793" s="27">
        <v>0</v>
      </c>
      <c r="T4793" s="27">
        <v>689.72</v>
      </c>
      <c r="U4793" s="64">
        <f t="shared" si="373"/>
        <v>0</v>
      </c>
      <c r="V4793" s="65">
        <f t="shared" si="374"/>
        <v>689.72</v>
      </c>
    </row>
    <row r="4794" spans="1:22" x14ac:dyDescent="0.25">
      <c r="A4794" s="1" t="s">
        <v>3753</v>
      </c>
      <c r="B4794" t="s">
        <v>84</v>
      </c>
      <c r="C4794" t="s">
        <v>2254</v>
      </c>
      <c r="D4794" t="s">
        <v>2255</v>
      </c>
      <c r="E4794" t="s">
        <v>3</v>
      </c>
      <c r="F4794">
        <f t="shared" si="370"/>
        <v>7</v>
      </c>
      <c r="G4794" t="s">
        <v>3788</v>
      </c>
      <c r="H4794" t="s">
        <v>3782</v>
      </c>
      <c r="I4794" t="s">
        <v>3785</v>
      </c>
      <c r="J4794" t="s">
        <v>4397</v>
      </c>
      <c r="K4794" s="46">
        <v>0.248</v>
      </c>
      <c r="L4794" s="27">
        <v>0</v>
      </c>
      <c r="M4794" s="27">
        <v>86.01</v>
      </c>
      <c r="N4794" s="27">
        <v>0</v>
      </c>
      <c r="O4794" s="70">
        <f t="shared" si="371"/>
        <v>86.01</v>
      </c>
      <c r="P4794" s="76">
        <v>0</v>
      </c>
      <c r="Q4794" s="66">
        <f t="shared" si="372"/>
        <v>0</v>
      </c>
      <c r="R4794" s="63">
        <v>0</v>
      </c>
      <c r="S4794" s="27">
        <v>0</v>
      </c>
      <c r="T4794" s="27">
        <v>86.01</v>
      </c>
      <c r="U4794" s="64">
        <f t="shared" si="373"/>
        <v>0</v>
      </c>
      <c r="V4794" s="65">
        <f t="shared" si="374"/>
        <v>86.01</v>
      </c>
    </row>
    <row r="4795" spans="1:22" x14ac:dyDescent="0.25">
      <c r="A4795" s="1" t="s">
        <v>3753</v>
      </c>
      <c r="B4795" t="s">
        <v>84</v>
      </c>
      <c r="C4795" t="s">
        <v>2256</v>
      </c>
      <c r="D4795" t="s">
        <v>362</v>
      </c>
      <c r="E4795" t="s">
        <v>3</v>
      </c>
      <c r="F4795">
        <f t="shared" si="370"/>
        <v>7</v>
      </c>
      <c r="G4795" t="s">
        <v>3778</v>
      </c>
      <c r="H4795" t="s">
        <v>3779</v>
      </c>
      <c r="I4795" t="s">
        <v>3780</v>
      </c>
      <c r="J4795" t="s">
        <v>4397</v>
      </c>
      <c r="K4795" s="46">
        <v>0.83760000000000001</v>
      </c>
      <c r="L4795" s="27">
        <v>0</v>
      </c>
      <c r="M4795" s="27">
        <v>95.24</v>
      </c>
      <c r="N4795" s="27">
        <v>25.88</v>
      </c>
      <c r="O4795" s="70">
        <f t="shared" si="371"/>
        <v>121.11999999999999</v>
      </c>
      <c r="P4795" s="76">
        <v>1.4452317119877442</v>
      </c>
      <c r="Q4795" s="66">
        <f t="shared" si="372"/>
        <v>37.4</v>
      </c>
      <c r="R4795" s="63">
        <v>1</v>
      </c>
      <c r="S4795" s="27">
        <v>0</v>
      </c>
      <c r="T4795" s="27">
        <v>121.11999999999999</v>
      </c>
      <c r="U4795" s="64">
        <f t="shared" si="373"/>
        <v>37.4</v>
      </c>
      <c r="V4795" s="65">
        <f t="shared" si="374"/>
        <v>158.51999999999998</v>
      </c>
    </row>
    <row r="4796" spans="1:22" x14ac:dyDescent="0.25">
      <c r="A4796" s="1" t="s">
        <v>3753</v>
      </c>
      <c r="B4796" t="s">
        <v>84</v>
      </c>
      <c r="C4796" t="s">
        <v>2256</v>
      </c>
      <c r="D4796" t="s">
        <v>362</v>
      </c>
      <c r="E4796" t="s">
        <v>3</v>
      </c>
      <c r="F4796">
        <f t="shared" si="370"/>
        <v>7</v>
      </c>
      <c r="G4796" t="s">
        <v>3787</v>
      </c>
      <c r="H4796" t="s">
        <v>3782</v>
      </c>
      <c r="I4796" t="s">
        <v>3785</v>
      </c>
      <c r="J4796" t="s">
        <v>4397</v>
      </c>
      <c r="K4796" s="46">
        <v>3.9836</v>
      </c>
      <c r="L4796" s="27">
        <v>0</v>
      </c>
      <c r="M4796" s="27">
        <v>452.94</v>
      </c>
      <c r="N4796" s="27">
        <v>123.09</v>
      </c>
      <c r="O4796" s="70">
        <f t="shared" si="371"/>
        <v>576.03</v>
      </c>
      <c r="P4796" s="76">
        <v>1.4452317119877442</v>
      </c>
      <c r="Q4796" s="66">
        <f t="shared" si="372"/>
        <v>177.89</v>
      </c>
      <c r="R4796" s="63">
        <v>1</v>
      </c>
      <c r="S4796" s="27">
        <v>0</v>
      </c>
      <c r="T4796" s="27">
        <v>576.03</v>
      </c>
      <c r="U4796" s="64">
        <f t="shared" si="373"/>
        <v>177.89</v>
      </c>
      <c r="V4796" s="65">
        <f t="shared" si="374"/>
        <v>753.92</v>
      </c>
    </row>
    <row r="4797" spans="1:22" x14ac:dyDescent="0.25">
      <c r="A4797" s="1" t="s">
        <v>3753</v>
      </c>
      <c r="B4797" t="s">
        <v>84</v>
      </c>
      <c r="C4797" t="s">
        <v>2256</v>
      </c>
      <c r="D4797" t="s">
        <v>362</v>
      </c>
      <c r="E4797" t="s">
        <v>3</v>
      </c>
      <c r="F4797">
        <f t="shared" si="370"/>
        <v>7</v>
      </c>
      <c r="G4797" t="s">
        <v>3788</v>
      </c>
      <c r="H4797" t="s">
        <v>3782</v>
      </c>
      <c r="I4797" t="s">
        <v>3785</v>
      </c>
      <c r="J4797" t="s">
        <v>4397</v>
      </c>
      <c r="K4797" s="46">
        <v>0.24890000000000001</v>
      </c>
      <c r="L4797" s="27">
        <v>0</v>
      </c>
      <c r="M4797" s="27">
        <v>28.3</v>
      </c>
      <c r="N4797" s="27">
        <v>7.69</v>
      </c>
      <c r="O4797" s="70">
        <f t="shared" si="371"/>
        <v>35.99</v>
      </c>
      <c r="P4797" s="76">
        <v>1.4452317119877442</v>
      </c>
      <c r="Q4797" s="66">
        <f t="shared" si="372"/>
        <v>11.11</v>
      </c>
      <c r="R4797" s="63">
        <v>1</v>
      </c>
      <c r="S4797" s="27">
        <v>0</v>
      </c>
      <c r="T4797" s="27">
        <v>35.99</v>
      </c>
      <c r="U4797" s="64">
        <f t="shared" si="373"/>
        <v>11.11</v>
      </c>
      <c r="V4797" s="65">
        <f t="shared" si="374"/>
        <v>47.1</v>
      </c>
    </row>
    <row r="4798" spans="1:22" x14ac:dyDescent="0.25">
      <c r="A4798" s="1" t="s">
        <v>3753</v>
      </c>
      <c r="B4798" t="s">
        <v>84</v>
      </c>
      <c r="C4798" t="s">
        <v>2257</v>
      </c>
      <c r="D4798" t="s">
        <v>2258</v>
      </c>
      <c r="E4798" t="s">
        <v>3</v>
      </c>
      <c r="F4798">
        <f t="shared" si="370"/>
        <v>7</v>
      </c>
      <c r="G4798" t="s">
        <v>3778</v>
      </c>
      <c r="H4798" t="s">
        <v>3779</v>
      </c>
      <c r="I4798" t="s">
        <v>3780</v>
      </c>
      <c r="J4798" t="s">
        <v>4397</v>
      </c>
      <c r="K4798" s="46">
        <v>0.70909999999999995</v>
      </c>
      <c r="L4798" s="27">
        <v>0</v>
      </c>
      <c r="M4798" s="27">
        <v>0</v>
      </c>
      <c r="N4798" s="27">
        <v>0</v>
      </c>
      <c r="O4798" s="70">
        <f t="shared" si="371"/>
        <v>0</v>
      </c>
      <c r="P4798" s="76">
        <v>0</v>
      </c>
      <c r="Q4798" s="66">
        <f t="shared" si="372"/>
        <v>0</v>
      </c>
      <c r="R4798" s="63">
        <v>0</v>
      </c>
      <c r="S4798" s="27">
        <v>0</v>
      </c>
      <c r="T4798" s="27">
        <v>0</v>
      </c>
      <c r="U4798" s="64">
        <f t="shared" si="373"/>
        <v>0</v>
      </c>
      <c r="V4798" s="65">
        <f t="shared" si="374"/>
        <v>0</v>
      </c>
    </row>
    <row r="4799" spans="1:22" x14ac:dyDescent="0.25">
      <c r="A4799" s="1" t="s">
        <v>3753</v>
      </c>
      <c r="B4799" t="s">
        <v>84</v>
      </c>
      <c r="C4799" t="s">
        <v>2257</v>
      </c>
      <c r="D4799" t="s">
        <v>2258</v>
      </c>
      <c r="E4799" t="s">
        <v>3</v>
      </c>
      <c r="F4799">
        <f t="shared" si="370"/>
        <v>7</v>
      </c>
      <c r="G4799" t="s">
        <v>3787</v>
      </c>
      <c r="H4799" t="s">
        <v>3782</v>
      </c>
      <c r="I4799" t="s">
        <v>3785</v>
      </c>
      <c r="J4799" t="s">
        <v>4397</v>
      </c>
      <c r="K4799" s="46">
        <v>3.8546</v>
      </c>
      <c r="L4799" s="27">
        <v>0</v>
      </c>
      <c r="M4799" s="27">
        <v>0</v>
      </c>
      <c r="N4799" s="27">
        <v>0</v>
      </c>
      <c r="O4799" s="70">
        <f t="shared" si="371"/>
        <v>0</v>
      </c>
      <c r="P4799" s="76">
        <v>0</v>
      </c>
      <c r="Q4799" s="66">
        <f t="shared" si="372"/>
        <v>0</v>
      </c>
      <c r="R4799" s="63">
        <v>0</v>
      </c>
      <c r="S4799" s="27">
        <v>0</v>
      </c>
      <c r="T4799" s="27">
        <v>0</v>
      </c>
      <c r="U4799" s="64">
        <f t="shared" si="373"/>
        <v>0</v>
      </c>
      <c r="V4799" s="65">
        <f t="shared" si="374"/>
        <v>0</v>
      </c>
    </row>
    <row r="4800" spans="1:22" x14ac:dyDescent="0.25">
      <c r="A4800" s="1" t="s">
        <v>3753</v>
      </c>
      <c r="B4800" t="s">
        <v>84</v>
      </c>
      <c r="C4800" t="s">
        <v>2257</v>
      </c>
      <c r="D4800" t="s">
        <v>2258</v>
      </c>
      <c r="E4800" t="s">
        <v>3</v>
      </c>
      <c r="F4800">
        <f t="shared" si="370"/>
        <v>7</v>
      </c>
      <c r="G4800" t="s">
        <v>3788</v>
      </c>
      <c r="H4800" t="s">
        <v>3782</v>
      </c>
      <c r="I4800" t="s">
        <v>3785</v>
      </c>
      <c r="J4800" t="s">
        <v>4397</v>
      </c>
      <c r="K4800" s="46">
        <v>0.24859999999999999</v>
      </c>
      <c r="L4800" s="27">
        <v>0</v>
      </c>
      <c r="M4800" s="27">
        <v>0</v>
      </c>
      <c r="N4800" s="27">
        <v>0</v>
      </c>
      <c r="O4800" s="70">
        <f t="shared" si="371"/>
        <v>0</v>
      </c>
      <c r="P4800" s="76">
        <v>0</v>
      </c>
      <c r="Q4800" s="66">
        <f t="shared" si="372"/>
        <v>0</v>
      </c>
      <c r="R4800" s="63">
        <v>0</v>
      </c>
      <c r="S4800" s="27">
        <v>0</v>
      </c>
      <c r="T4800" s="27">
        <v>0</v>
      </c>
      <c r="U4800" s="64">
        <f t="shared" si="373"/>
        <v>0</v>
      </c>
      <c r="V4800" s="65">
        <f t="shared" si="374"/>
        <v>0</v>
      </c>
    </row>
    <row r="4801" spans="1:22" x14ac:dyDescent="0.25">
      <c r="A4801" s="1" t="s">
        <v>3753</v>
      </c>
      <c r="B4801" t="s">
        <v>84</v>
      </c>
      <c r="C4801" t="s">
        <v>2259</v>
      </c>
      <c r="D4801" t="s">
        <v>1156</v>
      </c>
      <c r="E4801" t="s">
        <v>3</v>
      </c>
      <c r="F4801">
        <f t="shared" si="370"/>
        <v>7</v>
      </c>
      <c r="G4801" t="s">
        <v>3778</v>
      </c>
      <c r="H4801" t="s">
        <v>3779</v>
      </c>
      <c r="I4801" t="s">
        <v>3780</v>
      </c>
      <c r="J4801" t="s">
        <v>4397</v>
      </c>
      <c r="K4801" s="46">
        <v>0.74439999999999995</v>
      </c>
      <c r="L4801" s="27">
        <v>0</v>
      </c>
      <c r="M4801" s="27">
        <v>0</v>
      </c>
      <c r="N4801" s="27">
        <v>0</v>
      </c>
      <c r="O4801" s="70">
        <f t="shared" si="371"/>
        <v>0</v>
      </c>
      <c r="P4801" s="76">
        <v>0</v>
      </c>
      <c r="Q4801" s="66">
        <f t="shared" si="372"/>
        <v>0</v>
      </c>
      <c r="R4801" s="63">
        <v>0</v>
      </c>
      <c r="S4801" s="27">
        <v>0</v>
      </c>
      <c r="T4801" s="27">
        <v>0</v>
      </c>
      <c r="U4801" s="64">
        <f t="shared" si="373"/>
        <v>0</v>
      </c>
      <c r="V4801" s="65">
        <f t="shared" si="374"/>
        <v>0</v>
      </c>
    </row>
    <row r="4802" spans="1:22" x14ac:dyDescent="0.25">
      <c r="A4802" s="1" t="s">
        <v>3753</v>
      </c>
      <c r="B4802" t="s">
        <v>84</v>
      </c>
      <c r="C4802" t="s">
        <v>2259</v>
      </c>
      <c r="D4802" t="s">
        <v>1156</v>
      </c>
      <c r="E4802" t="s">
        <v>3</v>
      </c>
      <c r="F4802">
        <f t="shared" ref="F4802:F4865" si="375">LEN(C4802)</f>
        <v>7</v>
      </c>
      <c r="G4802" t="s">
        <v>3850</v>
      </c>
      <c r="H4802" t="s">
        <v>3782</v>
      </c>
      <c r="I4802" t="s">
        <v>3783</v>
      </c>
      <c r="J4802" t="s">
        <v>4397</v>
      </c>
      <c r="K4802" s="46">
        <v>1.2293000000000001</v>
      </c>
      <c r="L4802" s="27">
        <v>0</v>
      </c>
      <c r="M4802" s="27">
        <v>0</v>
      </c>
      <c r="N4802" s="27">
        <v>0</v>
      </c>
      <c r="O4802" s="70">
        <f t="shared" ref="O4802:O4865" si="376">SUM(L4802:N4802)</f>
        <v>0</v>
      </c>
      <c r="P4802" s="76">
        <v>0</v>
      </c>
      <c r="Q4802" s="66">
        <f t="shared" ref="Q4802:Q4865" si="377">ROUND(P4802*N4802,2)</f>
        <v>0</v>
      </c>
      <c r="R4802" s="63">
        <v>0</v>
      </c>
      <c r="S4802" s="27">
        <v>0</v>
      </c>
      <c r="T4802" s="27">
        <v>0</v>
      </c>
      <c r="U4802" s="64">
        <f t="shared" ref="U4802:U4865" si="378">ROUND(SUM(L4802,M4802,N4802,Q4802,-S4802,-T4802), 2)</f>
        <v>0</v>
      </c>
      <c r="V4802" s="65">
        <f t="shared" ref="V4802:V4865" si="379">SUM(S4802,T4802,U4802)</f>
        <v>0</v>
      </c>
    </row>
    <row r="4803" spans="1:22" x14ac:dyDescent="0.25">
      <c r="A4803" s="1" t="s">
        <v>3753</v>
      </c>
      <c r="B4803" t="s">
        <v>84</v>
      </c>
      <c r="C4803" t="s">
        <v>2259</v>
      </c>
      <c r="D4803" t="s">
        <v>1156</v>
      </c>
      <c r="E4803" t="s">
        <v>3</v>
      </c>
      <c r="F4803">
        <f t="shared" si="375"/>
        <v>7</v>
      </c>
      <c r="G4803" t="s">
        <v>3869</v>
      </c>
      <c r="H4803" t="s">
        <v>3782</v>
      </c>
      <c r="I4803" t="s">
        <v>3785</v>
      </c>
      <c r="J4803" t="s">
        <v>4397</v>
      </c>
      <c r="K4803" s="46">
        <v>2.7538</v>
      </c>
      <c r="L4803" s="27">
        <v>0</v>
      </c>
      <c r="M4803" s="27">
        <v>0</v>
      </c>
      <c r="N4803" s="27">
        <v>0</v>
      </c>
      <c r="O4803" s="70">
        <f t="shared" si="376"/>
        <v>0</v>
      </c>
      <c r="P4803" s="76">
        <v>0</v>
      </c>
      <c r="Q4803" s="66">
        <f t="shared" si="377"/>
        <v>0</v>
      </c>
      <c r="R4803" s="63">
        <v>0</v>
      </c>
      <c r="S4803" s="27">
        <v>0</v>
      </c>
      <c r="T4803" s="27">
        <v>0</v>
      </c>
      <c r="U4803" s="64">
        <f t="shared" si="378"/>
        <v>0</v>
      </c>
      <c r="V4803" s="65">
        <f t="shared" si="379"/>
        <v>0</v>
      </c>
    </row>
    <row r="4804" spans="1:22" x14ac:dyDescent="0.25">
      <c r="A4804" s="1" t="s">
        <v>3753</v>
      </c>
      <c r="B4804" t="s">
        <v>84</v>
      </c>
      <c r="C4804" t="s">
        <v>2259</v>
      </c>
      <c r="D4804" t="s">
        <v>1156</v>
      </c>
      <c r="E4804" t="s">
        <v>3</v>
      </c>
      <c r="F4804">
        <f t="shared" si="375"/>
        <v>7</v>
      </c>
      <c r="G4804" t="s">
        <v>3788</v>
      </c>
      <c r="H4804" t="s">
        <v>3782</v>
      </c>
      <c r="I4804" t="s">
        <v>3785</v>
      </c>
      <c r="J4804" t="s">
        <v>4397</v>
      </c>
      <c r="K4804" s="46">
        <v>0.24579999999999999</v>
      </c>
      <c r="L4804" s="27">
        <v>0</v>
      </c>
      <c r="M4804" s="27">
        <v>0</v>
      </c>
      <c r="N4804" s="27">
        <v>0</v>
      </c>
      <c r="O4804" s="70">
        <f t="shared" si="376"/>
        <v>0</v>
      </c>
      <c r="P4804" s="76">
        <v>0</v>
      </c>
      <c r="Q4804" s="66">
        <f t="shared" si="377"/>
        <v>0</v>
      </c>
      <c r="R4804" s="63">
        <v>0</v>
      </c>
      <c r="S4804" s="27">
        <v>0</v>
      </c>
      <c r="T4804" s="27">
        <v>0</v>
      </c>
      <c r="U4804" s="64">
        <f t="shared" si="378"/>
        <v>0</v>
      </c>
      <c r="V4804" s="65">
        <f t="shared" si="379"/>
        <v>0</v>
      </c>
    </row>
    <row r="4805" spans="1:22" x14ac:dyDescent="0.25">
      <c r="A4805" s="1" t="s">
        <v>3753</v>
      </c>
      <c r="B4805" t="s">
        <v>84</v>
      </c>
      <c r="C4805" t="s">
        <v>2260</v>
      </c>
      <c r="D4805" t="s">
        <v>2261</v>
      </c>
      <c r="E4805" t="s">
        <v>3</v>
      </c>
      <c r="F4805">
        <f t="shared" si="375"/>
        <v>7</v>
      </c>
      <c r="G4805" t="s">
        <v>3778</v>
      </c>
      <c r="H4805" t="s">
        <v>3779</v>
      </c>
      <c r="I4805" t="s">
        <v>3780</v>
      </c>
      <c r="J4805" t="s">
        <v>4397</v>
      </c>
      <c r="K4805" s="46">
        <v>0.81979999999999997</v>
      </c>
      <c r="L4805" s="27">
        <v>0</v>
      </c>
      <c r="M4805" s="27">
        <v>119.85</v>
      </c>
      <c r="N4805" s="27">
        <v>0</v>
      </c>
      <c r="O4805" s="70">
        <f t="shared" si="376"/>
        <v>119.85</v>
      </c>
      <c r="P4805" s="76">
        <v>0</v>
      </c>
      <c r="Q4805" s="66">
        <f t="shared" si="377"/>
        <v>0</v>
      </c>
      <c r="R4805" s="63">
        <v>0</v>
      </c>
      <c r="S4805" s="27">
        <v>0</v>
      </c>
      <c r="T4805" s="27">
        <v>119.85</v>
      </c>
      <c r="U4805" s="64">
        <f t="shared" si="378"/>
        <v>0</v>
      </c>
      <c r="V4805" s="65">
        <f t="shared" si="379"/>
        <v>119.85</v>
      </c>
    </row>
    <row r="4806" spans="1:22" x14ac:dyDescent="0.25">
      <c r="A4806" s="1" t="s">
        <v>3753</v>
      </c>
      <c r="B4806" t="s">
        <v>84</v>
      </c>
      <c r="C4806" t="s">
        <v>2260</v>
      </c>
      <c r="D4806" t="s">
        <v>2261</v>
      </c>
      <c r="E4806" t="s">
        <v>3</v>
      </c>
      <c r="F4806">
        <f t="shared" si="375"/>
        <v>7</v>
      </c>
      <c r="G4806" t="s">
        <v>3913</v>
      </c>
      <c r="H4806" t="s">
        <v>3782</v>
      </c>
      <c r="I4806" t="s">
        <v>3783</v>
      </c>
      <c r="J4806" t="s">
        <v>4397</v>
      </c>
      <c r="K4806" s="46">
        <v>1.6877</v>
      </c>
      <c r="L4806" s="27">
        <v>0</v>
      </c>
      <c r="M4806" s="27">
        <v>246.74</v>
      </c>
      <c r="N4806" s="27">
        <v>0</v>
      </c>
      <c r="O4806" s="70">
        <f t="shared" si="376"/>
        <v>246.74</v>
      </c>
      <c r="P4806" s="76">
        <v>0</v>
      </c>
      <c r="Q4806" s="66">
        <f t="shared" si="377"/>
        <v>0</v>
      </c>
      <c r="R4806" s="63">
        <v>0</v>
      </c>
      <c r="S4806" s="27">
        <v>0</v>
      </c>
      <c r="T4806" s="27">
        <v>246.74</v>
      </c>
      <c r="U4806" s="64">
        <f t="shared" si="378"/>
        <v>0</v>
      </c>
      <c r="V4806" s="65">
        <f t="shared" si="379"/>
        <v>246.74</v>
      </c>
    </row>
    <row r="4807" spans="1:22" x14ac:dyDescent="0.25">
      <c r="A4807" s="1" t="s">
        <v>3753</v>
      </c>
      <c r="B4807" t="s">
        <v>84</v>
      </c>
      <c r="C4807" t="s">
        <v>2260</v>
      </c>
      <c r="D4807" t="s">
        <v>2261</v>
      </c>
      <c r="E4807" t="s">
        <v>3</v>
      </c>
      <c r="F4807">
        <f t="shared" si="375"/>
        <v>7</v>
      </c>
      <c r="G4807" t="s">
        <v>3796</v>
      </c>
      <c r="H4807" t="s">
        <v>3782</v>
      </c>
      <c r="I4807" t="s">
        <v>3783</v>
      </c>
      <c r="J4807" t="s">
        <v>4397</v>
      </c>
      <c r="K4807" s="46">
        <v>1.8863000000000001</v>
      </c>
      <c r="L4807" s="27">
        <v>0</v>
      </c>
      <c r="M4807" s="27">
        <v>275.77999999999997</v>
      </c>
      <c r="N4807" s="27">
        <v>0</v>
      </c>
      <c r="O4807" s="70">
        <f t="shared" si="376"/>
        <v>275.77999999999997</v>
      </c>
      <c r="P4807" s="76">
        <v>0</v>
      </c>
      <c r="Q4807" s="66">
        <f t="shared" si="377"/>
        <v>0</v>
      </c>
      <c r="R4807" s="63">
        <v>0</v>
      </c>
      <c r="S4807" s="27">
        <v>0</v>
      </c>
      <c r="T4807" s="27">
        <v>275.77999999999997</v>
      </c>
      <c r="U4807" s="64">
        <f t="shared" si="378"/>
        <v>0</v>
      </c>
      <c r="V4807" s="65">
        <f t="shared" si="379"/>
        <v>275.77999999999997</v>
      </c>
    </row>
    <row r="4808" spans="1:22" x14ac:dyDescent="0.25">
      <c r="A4808" s="1" t="s">
        <v>3753</v>
      </c>
      <c r="B4808" t="s">
        <v>84</v>
      </c>
      <c r="C4808" t="s">
        <v>2260</v>
      </c>
      <c r="D4808" t="s">
        <v>2261</v>
      </c>
      <c r="E4808" t="s">
        <v>3</v>
      </c>
      <c r="F4808">
        <f t="shared" si="375"/>
        <v>7</v>
      </c>
      <c r="G4808" t="s">
        <v>3787</v>
      </c>
      <c r="H4808" t="s">
        <v>3782</v>
      </c>
      <c r="I4808" t="s">
        <v>3785</v>
      </c>
      <c r="J4808" t="s">
        <v>4397</v>
      </c>
      <c r="K4808" s="46">
        <v>0.49640000000000001</v>
      </c>
      <c r="L4808" s="27">
        <v>0</v>
      </c>
      <c r="M4808" s="27">
        <v>72.569999999999993</v>
      </c>
      <c r="N4808" s="27">
        <v>0</v>
      </c>
      <c r="O4808" s="70">
        <f t="shared" si="376"/>
        <v>72.569999999999993</v>
      </c>
      <c r="P4808" s="76">
        <v>0</v>
      </c>
      <c r="Q4808" s="66">
        <f t="shared" si="377"/>
        <v>0</v>
      </c>
      <c r="R4808" s="63">
        <v>0</v>
      </c>
      <c r="S4808" s="27">
        <v>0</v>
      </c>
      <c r="T4808" s="27">
        <v>72.569999999999993</v>
      </c>
      <c r="U4808" s="64">
        <f t="shared" si="378"/>
        <v>0</v>
      </c>
      <c r="V4808" s="65">
        <f t="shared" si="379"/>
        <v>72.569999999999993</v>
      </c>
    </row>
    <row r="4809" spans="1:22" x14ac:dyDescent="0.25">
      <c r="A4809" s="1" t="s">
        <v>3753</v>
      </c>
      <c r="B4809" t="s">
        <v>84</v>
      </c>
      <c r="C4809" t="s">
        <v>2260</v>
      </c>
      <c r="D4809" t="s">
        <v>2261</v>
      </c>
      <c r="E4809" t="s">
        <v>3</v>
      </c>
      <c r="F4809">
        <f t="shared" si="375"/>
        <v>7</v>
      </c>
      <c r="G4809" t="s">
        <v>3788</v>
      </c>
      <c r="H4809" t="s">
        <v>3782</v>
      </c>
      <c r="I4809" t="s">
        <v>3785</v>
      </c>
      <c r="J4809" t="s">
        <v>4397</v>
      </c>
      <c r="K4809" s="46">
        <v>0.2482</v>
      </c>
      <c r="L4809" s="27">
        <v>0</v>
      </c>
      <c r="M4809" s="27">
        <v>36.29</v>
      </c>
      <c r="N4809" s="27">
        <v>0</v>
      </c>
      <c r="O4809" s="70">
        <f t="shared" si="376"/>
        <v>36.29</v>
      </c>
      <c r="P4809" s="76">
        <v>0</v>
      </c>
      <c r="Q4809" s="66">
        <f t="shared" si="377"/>
        <v>0</v>
      </c>
      <c r="R4809" s="63">
        <v>0</v>
      </c>
      <c r="S4809" s="27">
        <v>0</v>
      </c>
      <c r="T4809" s="27">
        <v>36.29</v>
      </c>
      <c r="U4809" s="64">
        <f t="shared" si="378"/>
        <v>0</v>
      </c>
      <c r="V4809" s="65">
        <f t="shared" si="379"/>
        <v>36.29</v>
      </c>
    </row>
    <row r="4810" spans="1:22" x14ac:dyDescent="0.25">
      <c r="A4810" s="1" t="s">
        <v>3753</v>
      </c>
      <c r="B4810" t="s">
        <v>84</v>
      </c>
      <c r="C4810" t="s">
        <v>2260</v>
      </c>
      <c r="D4810" t="s">
        <v>2261</v>
      </c>
      <c r="E4810" t="s">
        <v>3</v>
      </c>
      <c r="F4810">
        <f t="shared" si="375"/>
        <v>7</v>
      </c>
      <c r="G4810" t="s">
        <v>4102</v>
      </c>
      <c r="H4810" t="s">
        <v>3798</v>
      </c>
      <c r="I4810" t="s">
        <v>3785</v>
      </c>
      <c r="J4810" t="s">
        <v>4397</v>
      </c>
      <c r="K4810" s="46">
        <v>1.6674</v>
      </c>
      <c r="L4810" s="27">
        <v>0</v>
      </c>
      <c r="M4810" s="27">
        <v>243.77</v>
      </c>
      <c r="N4810" s="27">
        <v>0</v>
      </c>
      <c r="O4810" s="70">
        <f t="shared" si="376"/>
        <v>243.77</v>
      </c>
      <c r="P4810" s="76">
        <v>0</v>
      </c>
      <c r="Q4810" s="66">
        <f t="shared" si="377"/>
        <v>0</v>
      </c>
      <c r="R4810" s="63">
        <v>0</v>
      </c>
      <c r="S4810" s="27">
        <v>0</v>
      </c>
      <c r="T4810" s="27">
        <v>243.77</v>
      </c>
      <c r="U4810" s="64">
        <f t="shared" si="378"/>
        <v>0</v>
      </c>
      <c r="V4810" s="65">
        <f t="shared" si="379"/>
        <v>243.77</v>
      </c>
    </row>
    <row r="4811" spans="1:22" x14ac:dyDescent="0.25">
      <c r="A4811" s="1" t="s">
        <v>3753</v>
      </c>
      <c r="B4811" t="s">
        <v>84</v>
      </c>
      <c r="C4811" t="s">
        <v>2262</v>
      </c>
      <c r="D4811" t="s">
        <v>2263</v>
      </c>
      <c r="E4811" t="s">
        <v>3</v>
      </c>
      <c r="F4811">
        <f t="shared" si="375"/>
        <v>7</v>
      </c>
      <c r="G4811" t="s">
        <v>3778</v>
      </c>
      <c r="H4811" t="s">
        <v>3779</v>
      </c>
      <c r="I4811" t="s">
        <v>3780</v>
      </c>
      <c r="J4811" t="s">
        <v>4397</v>
      </c>
      <c r="K4811" s="46">
        <v>0.8901</v>
      </c>
      <c r="L4811" s="27">
        <v>0</v>
      </c>
      <c r="M4811" s="27">
        <v>0</v>
      </c>
      <c r="N4811" s="27">
        <v>0</v>
      </c>
      <c r="O4811" s="70">
        <f t="shared" si="376"/>
        <v>0</v>
      </c>
      <c r="P4811" s="76">
        <v>0</v>
      </c>
      <c r="Q4811" s="66">
        <f t="shared" si="377"/>
        <v>0</v>
      </c>
      <c r="R4811" s="63">
        <v>0</v>
      </c>
      <c r="S4811" s="27">
        <v>0</v>
      </c>
      <c r="T4811" s="27">
        <v>0</v>
      </c>
      <c r="U4811" s="64">
        <f t="shared" si="378"/>
        <v>0</v>
      </c>
      <c r="V4811" s="65">
        <f t="shared" si="379"/>
        <v>0</v>
      </c>
    </row>
    <row r="4812" spans="1:22" x14ac:dyDescent="0.25">
      <c r="A4812" s="1" t="s">
        <v>3753</v>
      </c>
      <c r="B4812" t="s">
        <v>84</v>
      </c>
      <c r="C4812" t="s">
        <v>2262</v>
      </c>
      <c r="D4812" t="s">
        <v>2263</v>
      </c>
      <c r="E4812" t="s">
        <v>3</v>
      </c>
      <c r="F4812">
        <f t="shared" si="375"/>
        <v>7</v>
      </c>
      <c r="G4812" t="s">
        <v>3787</v>
      </c>
      <c r="H4812" t="s">
        <v>3782</v>
      </c>
      <c r="I4812" t="s">
        <v>3785</v>
      </c>
      <c r="J4812" t="s">
        <v>4397</v>
      </c>
      <c r="K4812" s="46">
        <v>1.9823999999999999</v>
      </c>
      <c r="L4812" s="27">
        <v>0</v>
      </c>
      <c r="M4812" s="27">
        <v>0</v>
      </c>
      <c r="N4812" s="27">
        <v>0</v>
      </c>
      <c r="O4812" s="70">
        <f t="shared" si="376"/>
        <v>0</v>
      </c>
      <c r="P4812" s="76">
        <v>0</v>
      </c>
      <c r="Q4812" s="66">
        <f t="shared" si="377"/>
        <v>0</v>
      </c>
      <c r="R4812" s="63">
        <v>0</v>
      </c>
      <c r="S4812" s="27">
        <v>0</v>
      </c>
      <c r="T4812" s="27">
        <v>0</v>
      </c>
      <c r="U4812" s="64">
        <f t="shared" si="378"/>
        <v>0</v>
      </c>
      <c r="V4812" s="65">
        <f t="shared" si="379"/>
        <v>0</v>
      </c>
    </row>
    <row r="4813" spans="1:22" x14ac:dyDescent="0.25">
      <c r="A4813" s="1" t="s">
        <v>3753</v>
      </c>
      <c r="B4813" t="s">
        <v>84</v>
      </c>
      <c r="C4813" t="s">
        <v>2262</v>
      </c>
      <c r="D4813" t="s">
        <v>2263</v>
      </c>
      <c r="E4813" t="s">
        <v>3</v>
      </c>
      <c r="F4813">
        <f t="shared" si="375"/>
        <v>7</v>
      </c>
      <c r="G4813" t="s">
        <v>3788</v>
      </c>
      <c r="H4813" t="s">
        <v>3782</v>
      </c>
      <c r="I4813" t="s">
        <v>3785</v>
      </c>
      <c r="J4813" t="s">
        <v>4397</v>
      </c>
      <c r="K4813" s="46">
        <v>0.24779999999999999</v>
      </c>
      <c r="L4813" s="27">
        <v>0</v>
      </c>
      <c r="M4813" s="27">
        <v>0</v>
      </c>
      <c r="N4813" s="27">
        <v>0</v>
      </c>
      <c r="O4813" s="70">
        <f t="shared" si="376"/>
        <v>0</v>
      </c>
      <c r="P4813" s="76">
        <v>0</v>
      </c>
      <c r="Q4813" s="66">
        <f t="shared" si="377"/>
        <v>0</v>
      </c>
      <c r="R4813" s="63">
        <v>0</v>
      </c>
      <c r="S4813" s="27">
        <v>0</v>
      </c>
      <c r="T4813" s="27">
        <v>0</v>
      </c>
      <c r="U4813" s="64">
        <f t="shared" si="378"/>
        <v>0</v>
      </c>
      <c r="V4813" s="65">
        <f t="shared" si="379"/>
        <v>0</v>
      </c>
    </row>
    <row r="4814" spans="1:22" x14ac:dyDescent="0.25">
      <c r="A4814" s="1" t="s">
        <v>3753</v>
      </c>
      <c r="B4814" t="s">
        <v>84</v>
      </c>
      <c r="C4814" t="s">
        <v>2264</v>
      </c>
      <c r="D4814" t="s">
        <v>1605</v>
      </c>
      <c r="E4814" t="s">
        <v>3</v>
      </c>
      <c r="F4814">
        <f t="shared" si="375"/>
        <v>7</v>
      </c>
      <c r="G4814" t="s">
        <v>3778</v>
      </c>
      <c r="H4814" t="s">
        <v>3779</v>
      </c>
      <c r="I4814" t="s">
        <v>3780</v>
      </c>
      <c r="J4814" t="s">
        <v>4397</v>
      </c>
      <c r="K4814" s="46">
        <v>0.76539999999999997</v>
      </c>
      <c r="L4814" s="27">
        <v>14.86</v>
      </c>
      <c r="M4814" s="27">
        <v>0</v>
      </c>
      <c r="N4814" s="27">
        <v>99.18</v>
      </c>
      <c r="O4814" s="70">
        <f t="shared" si="376"/>
        <v>114.04</v>
      </c>
      <c r="P4814" s="76">
        <v>1.4452596723597073</v>
      </c>
      <c r="Q4814" s="66">
        <f t="shared" si="377"/>
        <v>143.34</v>
      </c>
      <c r="R4814" s="63">
        <v>1</v>
      </c>
      <c r="S4814" s="27">
        <v>0</v>
      </c>
      <c r="T4814" s="27">
        <v>114.04</v>
      </c>
      <c r="U4814" s="64">
        <f t="shared" si="378"/>
        <v>143.34</v>
      </c>
      <c r="V4814" s="65">
        <f t="shared" si="379"/>
        <v>257.38</v>
      </c>
    </row>
    <row r="4815" spans="1:22" x14ac:dyDescent="0.25">
      <c r="A4815" s="1" t="s">
        <v>3753</v>
      </c>
      <c r="B4815" t="s">
        <v>84</v>
      </c>
      <c r="C4815" t="s">
        <v>2264</v>
      </c>
      <c r="D4815" t="s">
        <v>1605</v>
      </c>
      <c r="E4815" t="s">
        <v>3</v>
      </c>
      <c r="F4815">
        <f t="shared" si="375"/>
        <v>7</v>
      </c>
      <c r="G4815" t="s">
        <v>3787</v>
      </c>
      <c r="H4815" t="s">
        <v>3782</v>
      </c>
      <c r="I4815" t="s">
        <v>3785</v>
      </c>
      <c r="J4815" t="s">
        <v>4397</v>
      </c>
      <c r="K4815" s="46">
        <v>2.9405000000000001</v>
      </c>
      <c r="L4815" s="27">
        <v>0</v>
      </c>
      <c r="M4815" s="27">
        <v>0</v>
      </c>
      <c r="N4815" s="27">
        <v>438.13</v>
      </c>
      <c r="O4815" s="70">
        <f t="shared" si="376"/>
        <v>438.13</v>
      </c>
      <c r="P4815" s="76">
        <v>1.4452596723597073</v>
      </c>
      <c r="Q4815" s="66">
        <f t="shared" si="377"/>
        <v>633.21</v>
      </c>
      <c r="R4815" s="63">
        <v>1</v>
      </c>
      <c r="S4815" s="27">
        <v>0</v>
      </c>
      <c r="T4815" s="27">
        <v>438.13</v>
      </c>
      <c r="U4815" s="64">
        <f t="shared" si="378"/>
        <v>633.21</v>
      </c>
      <c r="V4815" s="65">
        <f t="shared" si="379"/>
        <v>1071.3400000000001</v>
      </c>
    </row>
    <row r="4816" spans="1:22" x14ac:dyDescent="0.25">
      <c r="A4816" s="1" t="s">
        <v>3753</v>
      </c>
      <c r="B4816" t="s">
        <v>84</v>
      </c>
      <c r="C4816" t="s">
        <v>2264</v>
      </c>
      <c r="D4816" t="s">
        <v>1605</v>
      </c>
      <c r="E4816" t="s">
        <v>3</v>
      </c>
      <c r="F4816">
        <f t="shared" si="375"/>
        <v>7</v>
      </c>
      <c r="G4816" t="s">
        <v>3788</v>
      </c>
      <c r="H4816" t="s">
        <v>3782</v>
      </c>
      <c r="I4816" t="s">
        <v>3785</v>
      </c>
      <c r="J4816" t="s">
        <v>4397</v>
      </c>
      <c r="K4816" s="46">
        <v>0.24490000000000001</v>
      </c>
      <c r="L4816" s="27">
        <v>0</v>
      </c>
      <c r="M4816" s="27">
        <v>0</v>
      </c>
      <c r="N4816" s="27">
        <v>36.49</v>
      </c>
      <c r="O4816" s="70">
        <f t="shared" si="376"/>
        <v>36.49</v>
      </c>
      <c r="P4816" s="76">
        <v>1.4452596723597073</v>
      </c>
      <c r="Q4816" s="66">
        <f t="shared" si="377"/>
        <v>52.74</v>
      </c>
      <c r="R4816" s="63">
        <v>1</v>
      </c>
      <c r="S4816" s="27">
        <v>0</v>
      </c>
      <c r="T4816" s="27">
        <v>36.49</v>
      </c>
      <c r="U4816" s="64">
        <f t="shared" si="378"/>
        <v>52.74</v>
      </c>
      <c r="V4816" s="65">
        <f t="shared" si="379"/>
        <v>89.23</v>
      </c>
    </row>
    <row r="4817" spans="1:22" x14ac:dyDescent="0.25">
      <c r="A4817" s="1" t="s">
        <v>3753</v>
      </c>
      <c r="B4817" t="s">
        <v>84</v>
      </c>
      <c r="C4817" t="s">
        <v>2265</v>
      </c>
      <c r="D4817" t="s">
        <v>653</v>
      </c>
      <c r="E4817" t="s">
        <v>3</v>
      </c>
      <c r="F4817">
        <f t="shared" si="375"/>
        <v>7</v>
      </c>
      <c r="G4817" t="s">
        <v>3778</v>
      </c>
      <c r="H4817" t="s">
        <v>3779</v>
      </c>
      <c r="I4817" t="s">
        <v>3780</v>
      </c>
      <c r="J4817" t="s">
        <v>4397</v>
      </c>
      <c r="K4817" s="46">
        <v>0.7591</v>
      </c>
      <c r="L4817" s="27">
        <v>0</v>
      </c>
      <c r="M4817" s="27">
        <v>73.86</v>
      </c>
      <c r="N4817" s="27">
        <v>0</v>
      </c>
      <c r="O4817" s="70">
        <f t="shared" si="376"/>
        <v>73.86</v>
      </c>
      <c r="P4817" s="76">
        <v>0</v>
      </c>
      <c r="Q4817" s="66">
        <f t="shared" si="377"/>
        <v>0</v>
      </c>
      <c r="R4817" s="63">
        <v>0</v>
      </c>
      <c r="S4817" s="27">
        <v>0</v>
      </c>
      <c r="T4817" s="27">
        <v>73.86</v>
      </c>
      <c r="U4817" s="64">
        <f t="shared" si="378"/>
        <v>0</v>
      </c>
      <c r="V4817" s="65">
        <f t="shared" si="379"/>
        <v>73.86</v>
      </c>
    </row>
    <row r="4818" spans="1:22" x14ac:dyDescent="0.25">
      <c r="A4818" s="1" t="s">
        <v>3753</v>
      </c>
      <c r="B4818" t="s">
        <v>84</v>
      </c>
      <c r="C4818" t="s">
        <v>2265</v>
      </c>
      <c r="D4818" t="s">
        <v>653</v>
      </c>
      <c r="E4818" t="s">
        <v>3</v>
      </c>
      <c r="F4818">
        <f t="shared" si="375"/>
        <v>7</v>
      </c>
      <c r="G4818" t="s">
        <v>3787</v>
      </c>
      <c r="H4818" t="s">
        <v>3782</v>
      </c>
      <c r="I4818" t="s">
        <v>3785</v>
      </c>
      <c r="J4818" t="s">
        <v>4397</v>
      </c>
      <c r="K4818" s="46">
        <v>0.97850000000000004</v>
      </c>
      <c r="L4818" s="27">
        <v>0</v>
      </c>
      <c r="M4818" s="27">
        <v>95.21</v>
      </c>
      <c r="N4818" s="27">
        <v>0</v>
      </c>
      <c r="O4818" s="70">
        <f t="shared" si="376"/>
        <v>95.21</v>
      </c>
      <c r="P4818" s="76">
        <v>0</v>
      </c>
      <c r="Q4818" s="66">
        <f t="shared" si="377"/>
        <v>0</v>
      </c>
      <c r="R4818" s="63">
        <v>0</v>
      </c>
      <c r="S4818" s="27">
        <v>0</v>
      </c>
      <c r="T4818" s="27">
        <v>95.21</v>
      </c>
      <c r="U4818" s="64">
        <f t="shared" si="378"/>
        <v>0</v>
      </c>
      <c r="V4818" s="65">
        <f t="shared" si="379"/>
        <v>95.21</v>
      </c>
    </row>
    <row r="4819" spans="1:22" x14ac:dyDescent="0.25">
      <c r="A4819" s="1" t="s">
        <v>3753</v>
      </c>
      <c r="B4819" t="s">
        <v>84</v>
      </c>
      <c r="C4819" t="s">
        <v>2265</v>
      </c>
      <c r="D4819" t="s">
        <v>653</v>
      </c>
      <c r="E4819" t="s">
        <v>3</v>
      </c>
      <c r="F4819">
        <f t="shared" si="375"/>
        <v>7</v>
      </c>
      <c r="G4819" t="s">
        <v>3869</v>
      </c>
      <c r="H4819" t="s">
        <v>3782</v>
      </c>
      <c r="I4819" t="s">
        <v>3785</v>
      </c>
      <c r="J4819" t="s">
        <v>4397</v>
      </c>
      <c r="K4819" s="46">
        <v>0.97850000000000004</v>
      </c>
      <c r="L4819" s="27">
        <v>0</v>
      </c>
      <c r="M4819" s="27">
        <v>95.21</v>
      </c>
      <c r="N4819" s="27">
        <v>0</v>
      </c>
      <c r="O4819" s="70">
        <f t="shared" si="376"/>
        <v>95.21</v>
      </c>
      <c r="P4819" s="76">
        <v>0</v>
      </c>
      <c r="Q4819" s="66">
        <f t="shared" si="377"/>
        <v>0</v>
      </c>
      <c r="R4819" s="63">
        <v>0</v>
      </c>
      <c r="S4819" s="27">
        <v>0</v>
      </c>
      <c r="T4819" s="27">
        <v>95.21</v>
      </c>
      <c r="U4819" s="64">
        <f t="shared" si="378"/>
        <v>0</v>
      </c>
      <c r="V4819" s="65">
        <f t="shared" si="379"/>
        <v>95.21</v>
      </c>
    </row>
    <row r="4820" spans="1:22" x14ac:dyDescent="0.25">
      <c r="A4820" s="1" t="s">
        <v>3753</v>
      </c>
      <c r="B4820" t="s">
        <v>84</v>
      </c>
      <c r="C4820" t="s">
        <v>2265</v>
      </c>
      <c r="D4820" t="s">
        <v>653</v>
      </c>
      <c r="E4820" t="s">
        <v>3</v>
      </c>
      <c r="F4820">
        <f t="shared" si="375"/>
        <v>7</v>
      </c>
      <c r="G4820" t="s">
        <v>3788</v>
      </c>
      <c r="H4820" t="s">
        <v>3782</v>
      </c>
      <c r="I4820" t="s">
        <v>3785</v>
      </c>
      <c r="J4820" t="s">
        <v>4397</v>
      </c>
      <c r="K4820" s="46">
        <v>0.24460000000000001</v>
      </c>
      <c r="L4820" s="27">
        <v>0</v>
      </c>
      <c r="M4820" s="27">
        <v>23.8</v>
      </c>
      <c r="N4820" s="27">
        <v>0</v>
      </c>
      <c r="O4820" s="70">
        <f t="shared" si="376"/>
        <v>23.8</v>
      </c>
      <c r="P4820" s="76">
        <v>0</v>
      </c>
      <c r="Q4820" s="66">
        <f t="shared" si="377"/>
        <v>0</v>
      </c>
      <c r="R4820" s="63">
        <v>0</v>
      </c>
      <c r="S4820" s="27">
        <v>0</v>
      </c>
      <c r="T4820" s="27">
        <v>23.8</v>
      </c>
      <c r="U4820" s="64">
        <f t="shared" si="378"/>
        <v>0</v>
      </c>
      <c r="V4820" s="65">
        <f t="shared" si="379"/>
        <v>23.8</v>
      </c>
    </row>
    <row r="4821" spans="1:22" x14ac:dyDescent="0.25">
      <c r="A4821" s="1" t="s">
        <v>3753</v>
      </c>
      <c r="B4821" t="s">
        <v>84</v>
      </c>
      <c r="C4821" t="s">
        <v>2266</v>
      </c>
      <c r="D4821" t="s">
        <v>2267</v>
      </c>
      <c r="E4821" t="s">
        <v>3</v>
      </c>
      <c r="F4821">
        <f t="shared" si="375"/>
        <v>7</v>
      </c>
      <c r="G4821" t="s">
        <v>3778</v>
      </c>
      <c r="H4821" t="s">
        <v>3779</v>
      </c>
      <c r="I4821" t="s">
        <v>3780</v>
      </c>
      <c r="J4821" t="s">
        <v>4397</v>
      </c>
      <c r="K4821" s="46">
        <v>0.81699999999999995</v>
      </c>
      <c r="L4821" s="27">
        <v>113.47</v>
      </c>
      <c r="M4821" s="27">
        <v>313.61</v>
      </c>
      <c r="N4821" s="27">
        <v>337.88</v>
      </c>
      <c r="O4821" s="70">
        <f t="shared" si="376"/>
        <v>764.96</v>
      </c>
      <c r="P4821" s="76">
        <v>1.4452633773899652</v>
      </c>
      <c r="Q4821" s="66">
        <f t="shared" si="377"/>
        <v>488.33</v>
      </c>
      <c r="R4821" s="63">
        <v>1</v>
      </c>
      <c r="S4821" s="27">
        <v>0</v>
      </c>
      <c r="T4821" s="27">
        <v>764.96</v>
      </c>
      <c r="U4821" s="64">
        <f t="shared" si="378"/>
        <v>488.33</v>
      </c>
      <c r="V4821" s="65">
        <f t="shared" si="379"/>
        <v>1253.29</v>
      </c>
    </row>
    <row r="4822" spans="1:22" x14ac:dyDescent="0.25">
      <c r="A4822" s="1" t="s">
        <v>3753</v>
      </c>
      <c r="B4822" t="s">
        <v>84</v>
      </c>
      <c r="C4822" t="s">
        <v>2266</v>
      </c>
      <c r="D4822" t="s">
        <v>2267</v>
      </c>
      <c r="E4822" t="s">
        <v>3</v>
      </c>
      <c r="F4822">
        <f t="shared" si="375"/>
        <v>7</v>
      </c>
      <c r="G4822" t="s">
        <v>3902</v>
      </c>
      <c r="H4822" t="s">
        <v>3782</v>
      </c>
      <c r="I4822" t="s">
        <v>3783</v>
      </c>
      <c r="J4822" t="s">
        <v>4397</v>
      </c>
      <c r="K4822" s="46">
        <v>0.69830000000000003</v>
      </c>
      <c r="L4822" s="27">
        <v>385.78</v>
      </c>
      <c r="M4822" s="27">
        <v>268.04000000000002</v>
      </c>
      <c r="N4822" s="27">
        <v>0</v>
      </c>
      <c r="O4822" s="70">
        <f t="shared" si="376"/>
        <v>653.81999999999994</v>
      </c>
      <c r="P4822" s="76">
        <v>0</v>
      </c>
      <c r="Q4822" s="66">
        <f t="shared" si="377"/>
        <v>0</v>
      </c>
      <c r="R4822" s="63">
        <v>1</v>
      </c>
      <c r="S4822" s="27">
        <v>0</v>
      </c>
      <c r="T4822" s="27">
        <v>653.81999999999994</v>
      </c>
      <c r="U4822" s="64">
        <f t="shared" si="378"/>
        <v>0</v>
      </c>
      <c r="V4822" s="65">
        <f t="shared" si="379"/>
        <v>653.81999999999994</v>
      </c>
    </row>
    <row r="4823" spans="1:22" x14ac:dyDescent="0.25">
      <c r="A4823" s="1" t="s">
        <v>3753</v>
      </c>
      <c r="B4823" t="s">
        <v>84</v>
      </c>
      <c r="C4823" t="s">
        <v>2266</v>
      </c>
      <c r="D4823" t="s">
        <v>2267</v>
      </c>
      <c r="E4823" t="s">
        <v>3</v>
      </c>
      <c r="F4823">
        <f t="shared" si="375"/>
        <v>7</v>
      </c>
      <c r="G4823" t="s">
        <v>3787</v>
      </c>
      <c r="H4823" t="s">
        <v>3782</v>
      </c>
      <c r="I4823" t="s">
        <v>3785</v>
      </c>
      <c r="J4823" t="s">
        <v>4397</v>
      </c>
      <c r="K4823" s="46">
        <v>1.4013</v>
      </c>
      <c r="L4823" s="27">
        <v>0</v>
      </c>
      <c r="M4823" s="27">
        <v>537.89</v>
      </c>
      <c r="N4823" s="27">
        <v>774.15</v>
      </c>
      <c r="O4823" s="70">
        <f t="shared" si="376"/>
        <v>1312.04</v>
      </c>
      <c r="P4823" s="76">
        <v>1.4452633773899652</v>
      </c>
      <c r="Q4823" s="66">
        <f t="shared" si="377"/>
        <v>1118.8499999999999</v>
      </c>
      <c r="R4823" s="63">
        <v>1</v>
      </c>
      <c r="S4823" s="27">
        <v>0</v>
      </c>
      <c r="T4823" s="27">
        <v>1312.04</v>
      </c>
      <c r="U4823" s="64">
        <f t="shared" si="378"/>
        <v>1118.8499999999999</v>
      </c>
      <c r="V4823" s="65">
        <f t="shared" si="379"/>
        <v>2430.89</v>
      </c>
    </row>
    <row r="4824" spans="1:22" x14ac:dyDescent="0.25">
      <c r="A4824" s="1" t="s">
        <v>3753</v>
      </c>
      <c r="B4824" t="s">
        <v>84</v>
      </c>
      <c r="C4824" t="s">
        <v>2266</v>
      </c>
      <c r="D4824" t="s">
        <v>2267</v>
      </c>
      <c r="E4824" t="s">
        <v>3</v>
      </c>
      <c r="F4824">
        <f t="shared" si="375"/>
        <v>7</v>
      </c>
      <c r="G4824" t="s">
        <v>3788</v>
      </c>
      <c r="H4824" t="s">
        <v>3782</v>
      </c>
      <c r="I4824" t="s">
        <v>3785</v>
      </c>
      <c r="J4824" t="s">
        <v>4397</v>
      </c>
      <c r="K4824" s="46">
        <v>0.24410000000000001</v>
      </c>
      <c r="L4824" s="27">
        <v>0</v>
      </c>
      <c r="M4824" s="27">
        <v>93.7</v>
      </c>
      <c r="N4824" s="27">
        <v>134.85</v>
      </c>
      <c r="O4824" s="70">
        <f t="shared" si="376"/>
        <v>228.55</v>
      </c>
      <c r="P4824" s="76">
        <v>1.4452633773899652</v>
      </c>
      <c r="Q4824" s="66">
        <f t="shared" si="377"/>
        <v>194.89</v>
      </c>
      <c r="R4824" s="63">
        <v>1</v>
      </c>
      <c r="S4824" s="27">
        <v>0</v>
      </c>
      <c r="T4824" s="27">
        <v>228.55</v>
      </c>
      <c r="U4824" s="64">
        <f t="shared" si="378"/>
        <v>194.89</v>
      </c>
      <c r="V4824" s="65">
        <f t="shared" si="379"/>
        <v>423.44</v>
      </c>
    </row>
    <row r="4825" spans="1:22" x14ac:dyDescent="0.25">
      <c r="A4825" s="1" t="s">
        <v>3753</v>
      </c>
      <c r="B4825" t="s">
        <v>84</v>
      </c>
      <c r="C4825" t="s">
        <v>2268</v>
      </c>
      <c r="D4825" t="s">
        <v>2269</v>
      </c>
      <c r="E4825" t="s">
        <v>3</v>
      </c>
      <c r="F4825">
        <f t="shared" si="375"/>
        <v>7</v>
      </c>
      <c r="G4825" t="s">
        <v>3778</v>
      </c>
      <c r="H4825" t="s">
        <v>3779</v>
      </c>
      <c r="I4825" t="s">
        <v>3780</v>
      </c>
      <c r="J4825" t="s">
        <v>4397</v>
      </c>
      <c r="K4825" s="46">
        <v>0.69350000000000001</v>
      </c>
      <c r="L4825" s="27">
        <v>134.44999999999999</v>
      </c>
      <c r="M4825" s="27">
        <v>10.96</v>
      </c>
      <c r="N4825" s="27">
        <v>579.47</v>
      </c>
      <c r="O4825" s="70">
        <f t="shared" si="376"/>
        <v>724.88</v>
      </c>
      <c r="P4825" s="76">
        <v>1.4452652956007268</v>
      </c>
      <c r="Q4825" s="66">
        <f t="shared" si="377"/>
        <v>837.49</v>
      </c>
      <c r="R4825" s="63">
        <v>1</v>
      </c>
      <c r="S4825" s="27">
        <v>0</v>
      </c>
      <c r="T4825" s="27">
        <v>724.88</v>
      </c>
      <c r="U4825" s="64">
        <f t="shared" si="378"/>
        <v>837.49</v>
      </c>
      <c r="V4825" s="65">
        <f t="shared" si="379"/>
        <v>1562.37</v>
      </c>
    </row>
    <row r="4826" spans="1:22" x14ac:dyDescent="0.25">
      <c r="A4826" s="1" t="s">
        <v>3753</v>
      </c>
      <c r="B4826" t="s">
        <v>84</v>
      </c>
      <c r="C4826" t="s">
        <v>2268</v>
      </c>
      <c r="D4826" t="s">
        <v>2269</v>
      </c>
      <c r="E4826" t="s">
        <v>3</v>
      </c>
      <c r="F4826">
        <f t="shared" si="375"/>
        <v>7</v>
      </c>
      <c r="G4826" t="s">
        <v>3902</v>
      </c>
      <c r="H4826" t="s">
        <v>3782</v>
      </c>
      <c r="I4826" t="s">
        <v>3783</v>
      </c>
      <c r="J4826" t="s">
        <v>4397</v>
      </c>
      <c r="K4826" s="46">
        <v>0.98740000000000006</v>
      </c>
      <c r="L4826" s="27">
        <v>1016.48</v>
      </c>
      <c r="M4826" s="27">
        <v>15.6</v>
      </c>
      <c r="N4826" s="27">
        <v>0</v>
      </c>
      <c r="O4826" s="70">
        <f t="shared" si="376"/>
        <v>1032.08</v>
      </c>
      <c r="P4826" s="76">
        <v>0</v>
      </c>
      <c r="Q4826" s="66">
        <f t="shared" si="377"/>
        <v>0</v>
      </c>
      <c r="R4826" s="63">
        <v>1</v>
      </c>
      <c r="S4826" s="27">
        <v>0</v>
      </c>
      <c r="T4826" s="27">
        <v>1032.08</v>
      </c>
      <c r="U4826" s="64">
        <f t="shared" si="378"/>
        <v>0</v>
      </c>
      <c r="V4826" s="65">
        <f t="shared" si="379"/>
        <v>1032.08</v>
      </c>
    </row>
    <row r="4827" spans="1:22" x14ac:dyDescent="0.25">
      <c r="A4827" s="1" t="s">
        <v>3753</v>
      </c>
      <c r="B4827" t="s">
        <v>84</v>
      </c>
      <c r="C4827" t="s">
        <v>2268</v>
      </c>
      <c r="D4827" t="s">
        <v>2269</v>
      </c>
      <c r="E4827" t="s">
        <v>3</v>
      </c>
      <c r="F4827">
        <f t="shared" si="375"/>
        <v>7</v>
      </c>
      <c r="G4827" t="s">
        <v>3796</v>
      </c>
      <c r="H4827" t="s">
        <v>3782</v>
      </c>
      <c r="I4827" t="s">
        <v>3783</v>
      </c>
      <c r="J4827" t="s">
        <v>4397</v>
      </c>
      <c r="K4827" s="46">
        <v>0.73660000000000003</v>
      </c>
      <c r="L4827" s="27">
        <v>758.29</v>
      </c>
      <c r="M4827" s="27">
        <v>11.64</v>
      </c>
      <c r="N4827" s="27">
        <v>0</v>
      </c>
      <c r="O4827" s="70">
        <f t="shared" si="376"/>
        <v>769.93</v>
      </c>
      <c r="P4827" s="76">
        <v>0</v>
      </c>
      <c r="Q4827" s="66">
        <f t="shared" si="377"/>
        <v>0</v>
      </c>
      <c r="R4827" s="63">
        <v>1</v>
      </c>
      <c r="S4827" s="27">
        <v>0</v>
      </c>
      <c r="T4827" s="27">
        <v>769.93</v>
      </c>
      <c r="U4827" s="64">
        <f t="shared" si="378"/>
        <v>0</v>
      </c>
      <c r="V4827" s="65">
        <f t="shared" si="379"/>
        <v>769.93</v>
      </c>
    </row>
    <row r="4828" spans="1:22" x14ac:dyDescent="0.25">
      <c r="A4828" s="1" t="s">
        <v>3753</v>
      </c>
      <c r="B4828" t="s">
        <v>84</v>
      </c>
      <c r="C4828" t="s">
        <v>2268</v>
      </c>
      <c r="D4828" t="s">
        <v>2269</v>
      </c>
      <c r="E4828" t="s">
        <v>3</v>
      </c>
      <c r="F4828">
        <f t="shared" si="375"/>
        <v>7</v>
      </c>
      <c r="G4828" t="s">
        <v>3787</v>
      </c>
      <c r="H4828" t="s">
        <v>3782</v>
      </c>
      <c r="I4828" t="s">
        <v>3785</v>
      </c>
      <c r="J4828" t="s">
        <v>4397</v>
      </c>
      <c r="K4828" s="46">
        <v>0.98209999999999997</v>
      </c>
      <c r="L4828" s="27">
        <v>0</v>
      </c>
      <c r="M4828" s="27">
        <v>15.52</v>
      </c>
      <c r="N4828" s="27">
        <v>1011.0200000000001</v>
      </c>
      <c r="O4828" s="70">
        <f t="shared" si="376"/>
        <v>1026.5400000000002</v>
      </c>
      <c r="P4828" s="76">
        <v>1.4452652956007268</v>
      </c>
      <c r="Q4828" s="66">
        <f t="shared" si="377"/>
        <v>1461.19</v>
      </c>
      <c r="R4828" s="63">
        <v>1</v>
      </c>
      <c r="S4828" s="27">
        <v>0</v>
      </c>
      <c r="T4828" s="27">
        <v>1026.54</v>
      </c>
      <c r="U4828" s="64">
        <f t="shared" si="378"/>
        <v>1461.19</v>
      </c>
      <c r="V4828" s="65">
        <f t="shared" si="379"/>
        <v>2487.73</v>
      </c>
    </row>
    <row r="4829" spans="1:22" x14ac:dyDescent="0.25">
      <c r="A4829" s="1" t="s">
        <v>3753</v>
      </c>
      <c r="B4829" t="s">
        <v>84</v>
      </c>
      <c r="C4829" t="s">
        <v>2270</v>
      </c>
      <c r="D4829" t="s">
        <v>2271</v>
      </c>
      <c r="E4829" t="s">
        <v>3</v>
      </c>
      <c r="F4829">
        <f t="shared" si="375"/>
        <v>7</v>
      </c>
      <c r="G4829" t="s">
        <v>3778</v>
      </c>
      <c r="H4829" t="s">
        <v>3779</v>
      </c>
      <c r="I4829" t="s">
        <v>3780</v>
      </c>
      <c r="J4829" t="s">
        <v>4397</v>
      </c>
      <c r="K4829" s="46">
        <v>0.84730000000000005</v>
      </c>
      <c r="L4829" s="27">
        <v>4.67</v>
      </c>
      <c r="M4829" s="27">
        <v>436.06</v>
      </c>
      <c r="N4829" s="27">
        <v>210.54000000000002</v>
      </c>
      <c r="O4829" s="70">
        <f t="shared" si="376"/>
        <v>651.27</v>
      </c>
      <c r="P4829" s="76">
        <v>1.4452716087999167</v>
      </c>
      <c r="Q4829" s="66">
        <f t="shared" si="377"/>
        <v>304.29000000000002</v>
      </c>
      <c r="R4829" s="63">
        <v>1</v>
      </c>
      <c r="S4829" s="27">
        <v>0</v>
      </c>
      <c r="T4829" s="27">
        <v>651.27</v>
      </c>
      <c r="U4829" s="64">
        <f t="shared" si="378"/>
        <v>304.29000000000002</v>
      </c>
      <c r="V4829" s="65">
        <f t="shared" si="379"/>
        <v>955.56</v>
      </c>
    </row>
    <row r="4830" spans="1:22" x14ac:dyDescent="0.25">
      <c r="A4830" s="1" t="s">
        <v>3753</v>
      </c>
      <c r="B4830" t="s">
        <v>84</v>
      </c>
      <c r="C4830" t="s">
        <v>2270</v>
      </c>
      <c r="D4830" t="s">
        <v>2271</v>
      </c>
      <c r="E4830" t="s">
        <v>3</v>
      </c>
      <c r="F4830">
        <f t="shared" si="375"/>
        <v>7</v>
      </c>
      <c r="G4830" t="s">
        <v>3787</v>
      </c>
      <c r="H4830" t="s">
        <v>3782</v>
      </c>
      <c r="I4830" t="s">
        <v>3785</v>
      </c>
      <c r="J4830" t="s">
        <v>4397</v>
      </c>
      <c r="K4830" s="46">
        <v>0.84730000000000005</v>
      </c>
      <c r="L4830" s="27">
        <v>0</v>
      </c>
      <c r="M4830" s="27">
        <v>436.06</v>
      </c>
      <c r="N4830" s="27">
        <v>215.21</v>
      </c>
      <c r="O4830" s="70">
        <f t="shared" si="376"/>
        <v>651.27</v>
      </c>
      <c r="P4830" s="76">
        <v>1.4452716087999167</v>
      </c>
      <c r="Q4830" s="66">
        <f t="shared" si="377"/>
        <v>311.04000000000002</v>
      </c>
      <c r="R4830" s="63">
        <v>1</v>
      </c>
      <c r="S4830" s="27">
        <v>0</v>
      </c>
      <c r="T4830" s="27">
        <v>651.27</v>
      </c>
      <c r="U4830" s="64">
        <f t="shared" si="378"/>
        <v>311.04000000000002</v>
      </c>
      <c r="V4830" s="65">
        <f t="shared" si="379"/>
        <v>962.31</v>
      </c>
    </row>
    <row r="4831" spans="1:22" x14ac:dyDescent="0.25">
      <c r="A4831" s="1" t="s">
        <v>3753</v>
      </c>
      <c r="B4831" t="s">
        <v>84</v>
      </c>
      <c r="C4831" t="s">
        <v>2270</v>
      </c>
      <c r="D4831" t="s">
        <v>2271</v>
      </c>
      <c r="E4831" t="s">
        <v>3</v>
      </c>
      <c r="F4831">
        <f t="shared" si="375"/>
        <v>7</v>
      </c>
      <c r="G4831" t="s">
        <v>3788</v>
      </c>
      <c r="H4831" t="s">
        <v>3782</v>
      </c>
      <c r="I4831" t="s">
        <v>3785</v>
      </c>
      <c r="J4831" t="s">
        <v>4397</v>
      </c>
      <c r="K4831" s="46">
        <v>0.21179999999999999</v>
      </c>
      <c r="L4831" s="27">
        <v>0</v>
      </c>
      <c r="M4831" s="27">
        <v>109</v>
      </c>
      <c r="N4831" s="27">
        <v>53.8</v>
      </c>
      <c r="O4831" s="70">
        <f t="shared" si="376"/>
        <v>162.80000000000001</v>
      </c>
      <c r="P4831" s="76">
        <v>1.4452716087999167</v>
      </c>
      <c r="Q4831" s="66">
        <f t="shared" si="377"/>
        <v>77.760000000000005</v>
      </c>
      <c r="R4831" s="63">
        <v>1</v>
      </c>
      <c r="S4831" s="27">
        <v>0</v>
      </c>
      <c r="T4831" s="27">
        <v>162.80000000000001</v>
      </c>
      <c r="U4831" s="64">
        <f t="shared" si="378"/>
        <v>77.760000000000005</v>
      </c>
      <c r="V4831" s="65">
        <f t="shared" si="379"/>
        <v>240.56</v>
      </c>
    </row>
    <row r="4832" spans="1:22" x14ac:dyDescent="0.25">
      <c r="A4832" s="1" t="s">
        <v>3753</v>
      </c>
      <c r="B4832" t="s">
        <v>84</v>
      </c>
      <c r="C4832" t="s">
        <v>2272</v>
      </c>
      <c r="D4832" t="s">
        <v>2273</v>
      </c>
      <c r="E4832" t="s">
        <v>3</v>
      </c>
      <c r="F4832">
        <f t="shared" si="375"/>
        <v>7</v>
      </c>
      <c r="G4832" t="s">
        <v>3778</v>
      </c>
      <c r="H4832" t="s">
        <v>3779</v>
      </c>
      <c r="I4832" t="s">
        <v>3780</v>
      </c>
      <c r="J4832" t="s">
        <v>4397</v>
      </c>
      <c r="K4832" s="46">
        <v>0.83399999999999996</v>
      </c>
      <c r="L4832" s="27">
        <v>156.91</v>
      </c>
      <c r="M4832" s="27">
        <v>1610.33</v>
      </c>
      <c r="N4832" s="27">
        <v>15238.73</v>
      </c>
      <c r="O4832" s="70">
        <f t="shared" si="376"/>
        <v>17005.97</v>
      </c>
      <c r="P4832" s="76">
        <v>1.4452629304417861</v>
      </c>
      <c r="Q4832" s="66">
        <f t="shared" si="377"/>
        <v>22023.97</v>
      </c>
      <c r="R4832" s="63">
        <v>1</v>
      </c>
      <c r="S4832" s="27">
        <v>0</v>
      </c>
      <c r="T4832" s="27">
        <v>17005.97</v>
      </c>
      <c r="U4832" s="64">
        <f t="shared" si="378"/>
        <v>22023.97</v>
      </c>
      <c r="V4832" s="65">
        <f t="shared" si="379"/>
        <v>39029.94</v>
      </c>
    </row>
    <row r="4833" spans="1:22" x14ac:dyDescent="0.25">
      <c r="A4833" s="1" t="s">
        <v>3753</v>
      </c>
      <c r="B4833" t="s">
        <v>84</v>
      </c>
      <c r="C4833" t="s">
        <v>2272</v>
      </c>
      <c r="D4833" t="s">
        <v>2273</v>
      </c>
      <c r="E4833" t="s">
        <v>3</v>
      </c>
      <c r="F4833">
        <f t="shared" si="375"/>
        <v>7</v>
      </c>
      <c r="G4833" t="s">
        <v>3788</v>
      </c>
      <c r="H4833" t="s">
        <v>3782</v>
      </c>
      <c r="I4833" t="s">
        <v>3785</v>
      </c>
      <c r="J4833" t="s">
        <v>4397</v>
      </c>
      <c r="K4833" s="46">
        <v>0.25</v>
      </c>
      <c r="L4833" s="27">
        <v>0</v>
      </c>
      <c r="M4833" s="27">
        <v>482.71</v>
      </c>
      <c r="N4833" s="27">
        <v>4615</v>
      </c>
      <c r="O4833" s="70">
        <f t="shared" si="376"/>
        <v>5097.71</v>
      </c>
      <c r="P4833" s="76">
        <v>1.4452629304417861</v>
      </c>
      <c r="Q4833" s="66">
        <f t="shared" si="377"/>
        <v>6669.89</v>
      </c>
      <c r="R4833" s="63">
        <v>1</v>
      </c>
      <c r="S4833" s="27">
        <v>0</v>
      </c>
      <c r="T4833" s="27">
        <v>5097.71</v>
      </c>
      <c r="U4833" s="64">
        <f t="shared" si="378"/>
        <v>6669.89</v>
      </c>
      <c r="V4833" s="65">
        <f t="shared" si="379"/>
        <v>11767.6</v>
      </c>
    </row>
    <row r="4834" spans="1:22" x14ac:dyDescent="0.25">
      <c r="A4834" s="1" t="s">
        <v>3753</v>
      </c>
      <c r="B4834" t="s">
        <v>84</v>
      </c>
      <c r="C4834" t="s">
        <v>2274</v>
      </c>
      <c r="D4834" t="s">
        <v>2275</v>
      </c>
      <c r="E4834" t="s">
        <v>3</v>
      </c>
      <c r="F4834">
        <f t="shared" si="375"/>
        <v>7</v>
      </c>
      <c r="G4834" t="s">
        <v>3778</v>
      </c>
      <c r="H4834" t="s">
        <v>3779</v>
      </c>
      <c r="I4834" t="s">
        <v>3780</v>
      </c>
      <c r="J4834" t="s">
        <v>4397</v>
      </c>
      <c r="K4834" s="46">
        <v>0.6956</v>
      </c>
      <c r="L4834" s="27">
        <v>0.25</v>
      </c>
      <c r="M4834" s="27">
        <v>118.32</v>
      </c>
      <c r="N4834" s="27">
        <v>109.70000000000002</v>
      </c>
      <c r="O4834" s="70">
        <f t="shared" si="376"/>
        <v>228.27</v>
      </c>
      <c r="P4834" s="76">
        <v>1.445261724925347</v>
      </c>
      <c r="Q4834" s="66">
        <f t="shared" si="377"/>
        <v>158.55000000000001</v>
      </c>
      <c r="R4834" s="63">
        <v>1</v>
      </c>
      <c r="S4834" s="27">
        <v>0</v>
      </c>
      <c r="T4834" s="27">
        <v>228.26999999999998</v>
      </c>
      <c r="U4834" s="64">
        <f t="shared" si="378"/>
        <v>158.55000000000001</v>
      </c>
      <c r="V4834" s="65">
        <f t="shared" si="379"/>
        <v>386.82</v>
      </c>
    </row>
    <row r="4835" spans="1:22" x14ac:dyDescent="0.25">
      <c r="A4835" s="1" t="s">
        <v>3753</v>
      </c>
      <c r="B4835" t="s">
        <v>84</v>
      </c>
      <c r="C4835" t="s">
        <v>2274</v>
      </c>
      <c r="D4835" t="s">
        <v>2275</v>
      </c>
      <c r="E4835" t="s">
        <v>3</v>
      </c>
      <c r="F4835">
        <f t="shared" si="375"/>
        <v>7</v>
      </c>
      <c r="G4835" t="s">
        <v>3902</v>
      </c>
      <c r="H4835" t="s">
        <v>3782</v>
      </c>
      <c r="I4835" t="s">
        <v>3783</v>
      </c>
      <c r="J4835" t="s">
        <v>4397</v>
      </c>
      <c r="K4835" s="46">
        <v>1.0923</v>
      </c>
      <c r="L4835" s="27">
        <v>180.99</v>
      </c>
      <c r="M4835" s="27">
        <v>185.8</v>
      </c>
      <c r="N4835" s="27">
        <v>9.9999999999766942E-3</v>
      </c>
      <c r="O4835" s="70">
        <f t="shared" si="376"/>
        <v>366.8</v>
      </c>
      <c r="P4835" s="76">
        <v>1.445261724925347</v>
      </c>
      <c r="Q4835" s="66">
        <f t="shared" si="377"/>
        <v>0.01</v>
      </c>
      <c r="R4835" s="63">
        <v>1</v>
      </c>
      <c r="S4835" s="27">
        <v>0</v>
      </c>
      <c r="T4835" s="27">
        <v>366.8</v>
      </c>
      <c r="U4835" s="64">
        <f t="shared" si="378"/>
        <v>0.01</v>
      </c>
      <c r="V4835" s="65">
        <f t="shared" si="379"/>
        <v>366.81</v>
      </c>
    </row>
    <row r="4836" spans="1:22" x14ac:dyDescent="0.25">
      <c r="A4836" s="1" t="s">
        <v>3753</v>
      </c>
      <c r="B4836" t="s">
        <v>84</v>
      </c>
      <c r="C4836" t="s">
        <v>2274</v>
      </c>
      <c r="D4836" t="s">
        <v>2275</v>
      </c>
      <c r="E4836" t="s">
        <v>3</v>
      </c>
      <c r="F4836">
        <f t="shared" si="375"/>
        <v>7</v>
      </c>
      <c r="G4836" t="s">
        <v>3787</v>
      </c>
      <c r="H4836" t="s">
        <v>3782</v>
      </c>
      <c r="I4836" t="s">
        <v>3785</v>
      </c>
      <c r="J4836" t="s">
        <v>4397</v>
      </c>
      <c r="K4836" s="46">
        <v>1.9427000000000001</v>
      </c>
      <c r="L4836" s="27">
        <v>0</v>
      </c>
      <c r="M4836" s="27">
        <v>330.45</v>
      </c>
      <c r="N4836" s="27">
        <v>307.04000000000002</v>
      </c>
      <c r="O4836" s="70">
        <f t="shared" si="376"/>
        <v>637.49</v>
      </c>
      <c r="P4836" s="76">
        <v>1.445261724925347</v>
      </c>
      <c r="Q4836" s="66">
        <f t="shared" si="377"/>
        <v>443.75</v>
      </c>
      <c r="R4836" s="63">
        <v>1</v>
      </c>
      <c r="S4836" s="27">
        <v>0</v>
      </c>
      <c r="T4836" s="27">
        <v>637.49</v>
      </c>
      <c r="U4836" s="64">
        <f t="shared" si="378"/>
        <v>443.75</v>
      </c>
      <c r="V4836" s="65">
        <f t="shared" si="379"/>
        <v>1081.24</v>
      </c>
    </row>
    <row r="4837" spans="1:22" x14ac:dyDescent="0.25">
      <c r="A4837" s="1" t="s">
        <v>3753</v>
      </c>
      <c r="B4837" t="s">
        <v>84</v>
      </c>
      <c r="C4837" t="s">
        <v>2274</v>
      </c>
      <c r="D4837" t="s">
        <v>2275</v>
      </c>
      <c r="E4837" t="s">
        <v>3</v>
      </c>
      <c r="F4837">
        <f t="shared" si="375"/>
        <v>7</v>
      </c>
      <c r="G4837" t="s">
        <v>3788</v>
      </c>
      <c r="H4837" t="s">
        <v>3782</v>
      </c>
      <c r="I4837" t="s">
        <v>3785</v>
      </c>
      <c r="J4837" t="s">
        <v>4397</v>
      </c>
      <c r="K4837" s="46">
        <v>0.24479999999999999</v>
      </c>
      <c r="L4837" s="27">
        <v>0</v>
      </c>
      <c r="M4837" s="27">
        <v>41.64</v>
      </c>
      <c r="N4837" s="27">
        <v>38.69</v>
      </c>
      <c r="O4837" s="70">
        <f t="shared" si="376"/>
        <v>80.33</v>
      </c>
      <c r="P4837" s="76">
        <v>1.445261724925347</v>
      </c>
      <c r="Q4837" s="66">
        <f t="shared" si="377"/>
        <v>55.92</v>
      </c>
      <c r="R4837" s="63">
        <v>1</v>
      </c>
      <c r="S4837" s="27">
        <v>0</v>
      </c>
      <c r="T4837" s="27">
        <v>80.33</v>
      </c>
      <c r="U4837" s="64">
        <f t="shared" si="378"/>
        <v>55.92</v>
      </c>
      <c r="V4837" s="65">
        <f t="shared" si="379"/>
        <v>136.25</v>
      </c>
    </row>
    <row r="4838" spans="1:22" x14ac:dyDescent="0.25">
      <c r="A4838" s="1" t="s">
        <v>3753</v>
      </c>
      <c r="B4838" t="s">
        <v>84</v>
      </c>
      <c r="C4838" t="s">
        <v>2276</v>
      </c>
      <c r="D4838" t="s">
        <v>540</v>
      </c>
      <c r="E4838" t="s">
        <v>3</v>
      </c>
      <c r="F4838">
        <f t="shared" si="375"/>
        <v>7</v>
      </c>
      <c r="G4838" t="s">
        <v>3778</v>
      </c>
      <c r="H4838" t="s">
        <v>3779</v>
      </c>
      <c r="I4838" t="s">
        <v>3780</v>
      </c>
      <c r="J4838" t="s">
        <v>4397</v>
      </c>
      <c r="K4838" s="46">
        <v>0.5232</v>
      </c>
      <c r="L4838" s="27">
        <v>0</v>
      </c>
      <c r="M4838" s="27">
        <v>34.53</v>
      </c>
      <c r="N4838" s="27">
        <v>63.94</v>
      </c>
      <c r="O4838" s="70">
        <f t="shared" si="376"/>
        <v>98.47</v>
      </c>
      <c r="P4838" s="76">
        <v>1.4452521056882428</v>
      </c>
      <c r="Q4838" s="66">
        <f t="shared" si="377"/>
        <v>92.41</v>
      </c>
      <c r="R4838" s="63">
        <v>1</v>
      </c>
      <c r="S4838" s="27">
        <v>0</v>
      </c>
      <c r="T4838" s="27">
        <v>98.47</v>
      </c>
      <c r="U4838" s="64">
        <f t="shared" si="378"/>
        <v>92.41</v>
      </c>
      <c r="V4838" s="65">
        <f t="shared" si="379"/>
        <v>190.88</v>
      </c>
    </row>
    <row r="4839" spans="1:22" x14ac:dyDescent="0.25">
      <c r="A4839" s="1" t="s">
        <v>3753</v>
      </c>
      <c r="B4839" t="s">
        <v>84</v>
      </c>
      <c r="C4839" t="s">
        <v>2276</v>
      </c>
      <c r="D4839" t="s">
        <v>540</v>
      </c>
      <c r="E4839" t="s">
        <v>3</v>
      </c>
      <c r="F4839">
        <f t="shared" si="375"/>
        <v>7</v>
      </c>
      <c r="G4839" t="s">
        <v>3902</v>
      </c>
      <c r="H4839" t="s">
        <v>3782</v>
      </c>
      <c r="I4839" t="s">
        <v>3783</v>
      </c>
      <c r="J4839" t="s">
        <v>4397</v>
      </c>
      <c r="K4839" s="46">
        <v>0.74399999999999999</v>
      </c>
      <c r="L4839" s="27">
        <v>90.92</v>
      </c>
      <c r="M4839" s="27">
        <v>49.1</v>
      </c>
      <c r="N4839" s="27">
        <v>0</v>
      </c>
      <c r="O4839" s="70">
        <f t="shared" si="376"/>
        <v>140.02000000000001</v>
      </c>
      <c r="P4839" s="76">
        <v>0</v>
      </c>
      <c r="Q4839" s="66">
        <f t="shared" si="377"/>
        <v>0</v>
      </c>
      <c r="R4839" s="63">
        <v>1</v>
      </c>
      <c r="S4839" s="27">
        <v>0</v>
      </c>
      <c r="T4839" s="27">
        <v>140.02000000000001</v>
      </c>
      <c r="U4839" s="64">
        <f t="shared" si="378"/>
        <v>0</v>
      </c>
      <c r="V4839" s="65">
        <f t="shared" si="379"/>
        <v>140.02000000000001</v>
      </c>
    </row>
    <row r="4840" spans="1:22" x14ac:dyDescent="0.25">
      <c r="A4840" s="1" t="s">
        <v>3753</v>
      </c>
      <c r="B4840" t="s">
        <v>84</v>
      </c>
      <c r="C4840" t="s">
        <v>2276</v>
      </c>
      <c r="D4840" t="s">
        <v>540</v>
      </c>
      <c r="E4840" t="s">
        <v>3</v>
      </c>
      <c r="F4840">
        <f t="shared" si="375"/>
        <v>7</v>
      </c>
      <c r="G4840" t="s">
        <v>3788</v>
      </c>
      <c r="H4840" t="s">
        <v>3782</v>
      </c>
      <c r="I4840" t="s">
        <v>3785</v>
      </c>
      <c r="J4840" t="s">
        <v>4397</v>
      </c>
      <c r="K4840" s="46">
        <v>0.186</v>
      </c>
      <c r="L4840" s="27">
        <v>0</v>
      </c>
      <c r="M4840" s="27">
        <v>12.28</v>
      </c>
      <c r="N4840" s="27">
        <v>22.73</v>
      </c>
      <c r="O4840" s="70">
        <f t="shared" si="376"/>
        <v>35.01</v>
      </c>
      <c r="P4840" s="76">
        <v>1.4452521056882428</v>
      </c>
      <c r="Q4840" s="66">
        <f t="shared" si="377"/>
        <v>32.85</v>
      </c>
      <c r="R4840" s="63">
        <v>1</v>
      </c>
      <c r="S4840" s="27">
        <v>0</v>
      </c>
      <c r="T4840" s="27">
        <v>35.01</v>
      </c>
      <c r="U4840" s="64">
        <f t="shared" si="378"/>
        <v>32.85</v>
      </c>
      <c r="V4840" s="65">
        <f t="shared" si="379"/>
        <v>67.86</v>
      </c>
    </row>
    <row r="4841" spans="1:22" x14ac:dyDescent="0.25">
      <c r="A4841" s="1" t="s">
        <v>3753</v>
      </c>
      <c r="B4841" t="s">
        <v>84</v>
      </c>
      <c r="C4841" t="s">
        <v>2277</v>
      </c>
      <c r="D4841" t="s">
        <v>2278</v>
      </c>
      <c r="E4841" t="s">
        <v>3</v>
      </c>
      <c r="F4841">
        <f t="shared" si="375"/>
        <v>7</v>
      </c>
      <c r="G4841" t="s">
        <v>3778</v>
      </c>
      <c r="H4841" t="s">
        <v>3779</v>
      </c>
      <c r="I4841" t="s">
        <v>3780</v>
      </c>
      <c r="J4841" t="s">
        <v>4397</v>
      </c>
      <c r="K4841" s="46">
        <v>0.56040000000000001</v>
      </c>
      <c r="L4841" s="27">
        <v>0</v>
      </c>
      <c r="M4841" s="27">
        <v>321.89</v>
      </c>
      <c r="N4841" s="27">
        <v>0</v>
      </c>
      <c r="O4841" s="70">
        <f t="shared" si="376"/>
        <v>321.89</v>
      </c>
      <c r="P4841" s="76">
        <v>0</v>
      </c>
      <c r="Q4841" s="66">
        <f t="shared" si="377"/>
        <v>0</v>
      </c>
      <c r="R4841" s="63">
        <v>0</v>
      </c>
      <c r="S4841" s="27">
        <v>0</v>
      </c>
      <c r="T4841" s="27">
        <v>321.89</v>
      </c>
      <c r="U4841" s="64">
        <f t="shared" si="378"/>
        <v>0</v>
      </c>
      <c r="V4841" s="65">
        <f t="shared" si="379"/>
        <v>321.89</v>
      </c>
    </row>
    <row r="4842" spans="1:22" x14ac:dyDescent="0.25">
      <c r="A4842" s="1" t="s">
        <v>3753</v>
      </c>
      <c r="B4842" t="s">
        <v>84</v>
      </c>
      <c r="C4842" t="s">
        <v>2277</v>
      </c>
      <c r="D4842" t="s">
        <v>2278</v>
      </c>
      <c r="E4842" t="s">
        <v>3</v>
      </c>
      <c r="F4842">
        <f t="shared" si="375"/>
        <v>7</v>
      </c>
      <c r="G4842" t="s">
        <v>3784</v>
      </c>
      <c r="H4842" t="s">
        <v>3782</v>
      </c>
      <c r="I4842" t="s">
        <v>3785</v>
      </c>
      <c r="J4842" t="s">
        <v>4397</v>
      </c>
      <c r="K4842" s="46">
        <v>0.59</v>
      </c>
      <c r="L4842" s="27">
        <v>0</v>
      </c>
      <c r="M4842" s="27">
        <v>338.9</v>
      </c>
      <c r="N4842" s="27">
        <v>0</v>
      </c>
      <c r="O4842" s="70">
        <f t="shared" si="376"/>
        <v>338.9</v>
      </c>
      <c r="P4842" s="76">
        <v>0</v>
      </c>
      <c r="Q4842" s="66">
        <f t="shared" si="377"/>
        <v>0</v>
      </c>
      <c r="R4842" s="63">
        <v>0</v>
      </c>
      <c r="S4842" s="27">
        <v>0</v>
      </c>
      <c r="T4842" s="27">
        <v>338.9</v>
      </c>
      <c r="U4842" s="64">
        <f t="shared" si="378"/>
        <v>0</v>
      </c>
      <c r="V4842" s="65">
        <f t="shared" si="379"/>
        <v>338.9</v>
      </c>
    </row>
    <row r="4843" spans="1:22" x14ac:dyDescent="0.25">
      <c r="A4843" s="1" t="s">
        <v>3753</v>
      </c>
      <c r="B4843" t="s">
        <v>84</v>
      </c>
      <c r="C4843" t="s">
        <v>2277</v>
      </c>
      <c r="D4843" t="s">
        <v>2278</v>
      </c>
      <c r="E4843" t="s">
        <v>3</v>
      </c>
      <c r="F4843">
        <f t="shared" si="375"/>
        <v>7</v>
      </c>
      <c r="G4843" t="s">
        <v>3796</v>
      </c>
      <c r="H4843" t="s">
        <v>3782</v>
      </c>
      <c r="I4843" t="s">
        <v>3783</v>
      </c>
      <c r="J4843" t="s">
        <v>4397</v>
      </c>
      <c r="K4843" s="46">
        <v>0.75</v>
      </c>
      <c r="L4843" s="27">
        <v>0</v>
      </c>
      <c r="M4843" s="27">
        <v>430.8</v>
      </c>
      <c r="N4843" s="27">
        <v>0</v>
      </c>
      <c r="O4843" s="70">
        <f t="shared" si="376"/>
        <v>430.8</v>
      </c>
      <c r="P4843" s="76">
        <v>0</v>
      </c>
      <c r="Q4843" s="66">
        <f t="shared" si="377"/>
        <v>0</v>
      </c>
      <c r="R4843" s="63">
        <v>0</v>
      </c>
      <c r="S4843" s="27">
        <v>0</v>
      </c>
      <c r="T4843" s="27">
        <v>430.8</v>
      </c>
      <c r="U4843" s="64">
        <f t="shared" si="378"/>
        <v>0</v>
      </c>
      <c r="V4843" s="65">
        <f t="shared" si="379"/>
        <v>430.8</v>
      </c>
    </row>
    <row r="4844" spans="1:22" x14ac:dyDescent="0.25">
      <c r="A4844" s="1" t="s">
        <v>3753</v>
      </c>
      <c r="B4844" t="s">
        <v>84</v>
      </c>
      <c r="C4844" t="s">
        <v>2277</v>
      </c>
      <c r="D4844" t="s">
        <v>2278</v>
      </c>
      <c r="E4844" t="s">
        <v>3</v>
      </c>
      <c r="F4844">
        <f t="shared" si="375"/>
        <v>7</v>
      </c>
      <c r="G4844" t="s">
        <v>3788</v>
      </c>
      <c r="H4844" t="s">
        <v>3782</v>
      </c>
      <c r="I4844" t="s">
        <v>3785</v>
      </c>
      <c r="J4844" t="s">
        <v>4397</v>
      </c>
      <c r="K4844" s="46">
        <v>0.25</v>
      </c>
      <c r="L4844" s="27">
        <v>0</v>
      </c>
      <c r="M4844" s="27">
        <v>143.6</v>
      </c>
      <c r="N4844" s="27">
        <v>0</v>
      </c>
      <c r="O4844" s="70">
        <f t="shared" si="376"/>
        <v>143.6</v>
      </c>
      <c r="P4844" s="76">
        <v>0</v>
      </c>
      <c r="Q4844" s="66">
        <f t="shared" si="377"/>
        <v>0</v>
      </c>
      <c r="R4844" s="63">
        <v>0</v>
      </c>
      <c r="S4844" s="27">
        <v>0</v>
      </c>
      <c r="T4844" s="27">
        <v>143.6</v>
      </c>
      <c r="U4844" s="64">
        <f t="shared" si="378"/>
        <v>0</v>
      </c>
      <c r="V4844" s="65">
        <f t="shared" si="379"/>
        <v>143.6</v>
      </c>
    </row>
    <row r="4845" spans="1:22" x14ac:dyDescent="0.25">
      <c r="A4845" s="1" t="s">
        <v>3753</v>
      </c>
      <c r="B4845" t="s">
        <v>84</v>
      </c>
      <c r="C4845" t="s">
        <v>2277</v>
      </c>
      <c r="D4845" t="s">
        <v>2278</v>
      </c>
      <c r="E4845" t="s">
        <v>3</v>
      </c>
      <c r="F4845">
        <f t="shared" si="375"/>
        <v>7</v>
      </c>
      <c r="G4845" t="s">
        <v>3794</v>
      </c>
      <c r="H4845" t="s">
        <v>3782</v>
      </c>
      <c r="I4845" t="s">
        <v>3785</v>
      </c>
      <c r="J4845" t="s">
        <v>4397</v>
      </c>
      <c r="K4845" s="46">
        <v>0.25</v>
      </c>
      <c r="L4845" s="27">
        <v>0</v>
      </c>
      <c r="M4845" s="27">
        <v>143.6</v>
      </c>
      <c r="N4845" s="27">
        <v>0</v>
      </c>
      <c r="O4845" s="70">
        <f t="shared" si="376"/>
        <v>143.6</v>
      </c>
      <c r="P4845" s="76">
        <v>0</v>
      </c>
      <c r="Q4845" s="66">
        <f t="shared" si="377"/>
        <v>0</v>
      </c>
      <c r="R4845" s="63">
        <v>0</v>
      </c>
      <c r="S4845" s="27">
        <v>0</v>
      </c>
      <c r="T4845" s="27">
        <v>143.6</v>
      </c>
      <c r="U4845" s="64">
        <f t="shared" si="378"/>
        <v>0</v>
      </c>
      <c r="V4845" s="65">
        <f t="shared" si="379"/>
        <v>143.6</v>
      </c>
    </row>
    <row r="4846" spans="1:22" x14ac:dyDescent="0.25">
      <c r="A4846" s="1" t="s">
        <v>3753</v>
      </c>
      <c r="B4846" t="s">
        <v>84</v>
      </c>
      <c r="C4846" t="s">
        <v>2279</v>
      </c>
      <c r="D4846" t="s">
        <v>606</v>
      </c>
      <c r="E4846" t="s">
        <v>3</v>
      </c>
      <c r="F4846">
        <f t="shared" si="375"/>
        <v>7</v>
      </c>
      <c r="G4846" t="s">
        <v>3778</v>
      </c>
      <c r="H4846" t="s">
        <v>3779</v>
      </c>
      <c r="I4846" t="s">
        <v>3780</v>
      </c>
      <c r="J4846" t="s">
        <v>4397</v>
      </c>
      <c r="K4846" s="46">
        <v>0.66810000000000003</v>
      </c>
      <c r="L4846" s="27">
        <v>0</v>
      </c>
      <c r="M4846" s="27">
        <v>83.58</v>
      </c>
      <c r="N4846" s="27">
        <v>0</v>
      </c>
      <c r="O4846" s="70">
        <f t="shared" si="376"/>
        <v>83.58</v>
      </c>
      <c r="P4846" s="76">
        <v>0</v>
      </c>
      <c r="Q4846" s="66">
        <f t="shared" si="377"/>
        <v>0</v>
      </c>
      <c r="R4846" s="63">
        <v>0</v>
      </c>
      <c r="S4846" s="27">
        <v>0</v>
      </c>
      <c r="T4846" s="27">
        <v>83.58</v>
      </c>
      <c r="U4846" s="64">
        <f t="shared" si="378"/>
        <v>0</v>
      </c>
      <c r="V4846" s="65">
        <f t="shared" si="379"/>
        <v>83.58</v>
      </c>
    </row>
    <row r="4847" spans="1:22" x14ac:dyDescent="0.25">
      <c r="A4847" s="1" t="s">
        <v>3753</v>
      </c>
      <c r="B4847" t="s">
        <v>84</v>
      </c>
      <c r="C4847" t="s">
        <v>2279</v>
      </c>
      <c r="D4847" t="s">
        <v>606</v>
      </c>
      <c r="E4847" t="s">
        <v>3</v>
      </c>
      <c r="F4847">
        <f t="shared" si="375"/>
        <v>7</v>
      </c>
      <c r="G4847" t="s">
        <v>3787</v>
      </c>
      <c r="H4847" t="s">
        <v>3782</v>
      </c>
      <c r="I4847" t="s">
        <v>3785</v>
      </c>
      <c r="J4847" t="s">
        <v>4397</v>
      </c>
      <c r="K4847" s="46">
        <v>1.976</v>
      </c>
      <c r="L4847" s="27">
        <v>0</v>
      </c>
      <c r="M4847" s="27">
        <v>247.2</v>
      </c>
      <c r="N4847" s="27">
        <v>0</v>
      </c>
      <c r="O4847" s="70">
        <f t="shared" si="376"/>
        <v>247.2</v>
      </c>
      <c r="P4847" s="76">
        <v>0</v>
      </c>
      <c r="Q4847" s="66">
        <f t="shared" si="377"/>
        <v>0</v>
      </c>
      <c r="R4847" s="63">
        <v>0</v>
      </c>
      <c r="S4847" s="27">
        <v>0</v>
      </c>
      <c r="T4847" s="27">
        <v>247.2</v>
      </c>
      <c r="U4847" s="64">
        <f t="shared" si="378"/>
        <v>0</v>
      </c>
      <c r="V4847" s="65">
        <f t="shared" si="379"/>
        <v>247.2</v>
      </c>
    </row>
    <row r="4848" spans="1:22" x14ac:dyDescent="0.25">
      <c r="A4848" s="1" t="s">
        <v>3753</v>
      </c>
      <c r="B4848" t="s">
        <v>84</v>
      </c>
      <c r="C4848" t="s">
        <v>2279</v>
      </c>
      <c r="D4848" t="s">
        <v>606</v>
      </c>
      <c r="E4848" t="s">
        <v>3</v>
      </c>
      <c r="F4848">
        <f t="shared" si="375"/>
        <v>7</v>
      </c>
      <c r="G4848" t="s">
        <v>3788</v>
      </c>
      <c r="H4848" t="s">
        <v>3782</v>
      </c>
      <c r="I4848" t="s">
        <v>3785</v>
      </c>
      <c r="J4848" t="s">
        <v>4397</v>
      </c>
      <c r="K4848" s="46">
        <v>0.24690000000000001</v>
      </c>
      <c r="L4848" s="27">
        <v>0</v>
      </c>
      <c r="M4848" s="27">
        <v>30.89</v>
      </c>
      <c r="N4848" s="27">
        <v>0</v>
      </c>
      <c r="O4848" s="70">
        <f t="shared" si="376"/>
        <v>30.89</v>
      </c>
      <c r="P4848" s="76">
        <v>0</v>
      </c>
      <c r="Q4848" s="66">
        <f t="shared" si="377"/>
        <v>0</v>
      </c>
      <c r="R4848" s="63">
        <v>0</v>
      </c>
      <c r="S4848" s="27">
        <v>0</v>
      </c>
      <c r="T4848" s="27">
        <v>30.89</v>
      </c>
      <c r="U4848" s="64">
        <f t="shared" si="378"/>
        <v>0</v>
      </c>
      <c r="V4848" s="65">
        <f t="shared" si="379"/>
        <v>30.89</v>
      </c>
    </row>
    <row r="4849" spans="1:22" x14ac:dyDescent="0.25">
      <c r="A4849" s="1" t="s">
        <v>3753</v>
      </c>
      <c r="B4849" t="s">
        <v>84</v>
      </c>
      <c r="C4849" t="s">
        <v>2715</v>
      </c>
      <c r="D4849" t="s">
        <v>362</v>
      </c>
      <c r="E4849" t="s">
        <v>1</v>
      </c>
      <c r="F4849">
        <f t="shared" si="375"/>
        <v>7</v>
      </c>
      <c r="G4849" t="s">
        <v>3778</v>
      </c>
      <c r="H4849" t="s">
        <v>3779</v>
      </c>
      <c r="I4849" t="s">
        <v>3780</v>
      </c>
      <c r="J4849" t="s">
        <v>4396</v>
      </c>
      <c r="K4849" s="46">
        <v>13.0482</v>
      </c>
      <c r="L4849" s="27">
        <v>0</v>
      </c>
      <c r="M4849" s="27">
        <v>5505.04</v>
      </c>
      <c r="N4849" s="27">
        <v>0</v>
      </c>
      <c r="O4849" s="70">
        <f t="shared" si="376"/>
        <v>5505.04</v>
      </c>
      <c r="P4849" s="76">
        <v>0</v>
      </c>
      <c r="Q4849" s="66">
        <f t="shared" si="377"/>
        <v>0</v>
      </c>
      <c r="R4849" s="63">
        <v>0</v>
      </c>
      <c r="S4849" s="27">
        <v>5505.04</v>
      </c>
      <c r="T4849" s="27">
        <v>0</v>
      </c>
      <c r="U4849" s="64">
        <f t="shared" si="378"/>
        <v>0</v>
      </c>
      <c r="V4849" s="65">
        <f t="shared" si="379"/>
        <v>5505.04</v>
      </c>
    </row>
    <row r="4850" spans="1:22" x14ac:dyDescent="0.25">
      <c r="A4850" s="1" t="s">
        <v>3753</v>
      </c>
      <c r="B4850" t="s">
        <v>84</v>
      </c>
      <c r="C4850" t="s">
        <v>2715</v>
      </c>
      <c r="D4850" t="s">
        <v>362</v>
      </c>
      <c r="E4850" t="s">
        <v>1</v>
      </c>
      <c r="F4850">
        <f t="shared" si="375"/>
        <v>7</v>
      </c>
      <c r="G4850" t="s">
        <v>4015</v>
      </c>
      <c r="H4850" t="s">
        <v>3782</v>
      </c>
      <c r="I4850" t="s">
        <v>3785</v>
      </c>
      <c r="J4850" t="s">
        <v>4396</v>
      </c>
      <c r="K4850" s="46">
        <v>1.3629</v>
      </c>
      <c r="L4850" s="27">
        <v>0</v>
      </c>
      <c r="M4850" s="27">
        <v>575.01</v>
      </c>
      <c r="N4850" s="27">
        <v>0</v>
      </c>
      <c r="O4850" s="70">
        <f t="shared" si="376"/>
        <v>575.01</v>
      </c>
      <c r="P4850" s="76">
        <v>0</v>
      </c>
      <c r="Q4850" s="66">
        <f t="shared" si="377"/>
        <v>0</v>
      </c>
      <c r="R4850" s="63">
        <v>0</v>
      </c>
      <c r="S4850" s="27">
        <v>575.01</v>
      </c>
      <c r="T4850" s="27">
        <v>0</v>
      </c>
      <c r="U4850" s="64">
        <f t="shared" si="378"/>
        <v>0</v>
      </c>
      <c r="V4850" s="65">
        <f t="shared" si="379"/>
        <v>575.01</v>
      </c>
    </row>
    <row r="4851" spans="1:22" x14ac:dyDescent="0.25">
      <c r="A4851" s="1" t="s">
        <v>3753</v>
      </c>
      <c r="B4851" t="s">
        <v>84</v>
      </c>
      <c r="C4851" t="s">
        <v>2715</v>
      </c>
      <c r="D4851" t="s">
        <v>362</v>
      </c>
      <c r="E4851" t="s">
        <v>1</v>
      </c>
      <c r="F4851">
        <f t="shared" si="375"/>
        <v>7</v>
      </c>
      <c r="G4851" t="s">
        <v>3788</v>
      </c>
      <c r="H4851" t="s">
        <v>3782</v>
      </c>
      <c r="I4851" t="s">
        <v>3785</v>
      </c>
      <c r="J4851" t="s">
        <v>4396</v>
      </c>
      <c r="K4851" s="46">
        <v>0.22720000000000001</v>
      </c>
      <c r="L4851" s="27">
        <v>0</v>
      </c>
      <c r="M4851" s="27">
        <v>95.86</v>
      </c>
      <c r="N4851" s="27">
        <v>0</v>
      </c>
      <c r="O4851" s="70">
        <f t="shared" si="376"/>
        <v>95.86</v>
      </c>
      <c r="P4851" s="76">
        <v>0</v>
      </c>
      <c r="Q4851" s="66">
        <f t="shared" si="377"/>
        <v>0</v>
      </c>
      <c r="R4851" s="63">
        <v>0</v>
      </c>
      <c r="S4851" s="27">
        <v>95.86</v>
      </c>
      <c r="T4851" s="27">
        <v>0</v>
      </c>
      <c r="U4851" s="64">
        <f t="shared" si="378"/>
        <v>0</v>
      </c>
      <c r="V4851" s="65">
        <f t="shared" si="379"/>
        <v>95.86</v>
      </c>
    </row>
    <row r="4852" spans="1:22" x14ac:dyDescent="0.25">
      <c r="A4852" s="1" t="s">
        <v>3753</v>
      </c>
      <c r="B4852" t="s">
        <v>84</v>
      </c>
      <c r="C4852" t="s">
        <v>2715</v>
      </c>
      <c r="D4852" t="s">
        <v>362</v>
      </c>
      <c r="E4852" t="s">
        <v>1</v>
      </c>
      <c r="F4852">
        <f t="shared" si="375"/>
        <v>7</v>
      </c>
      <c r="G4852" t="s">
        <v>3812</v>
      </c>
      <c r="H4852" t="s">
        <v>3782</v>
      </c>
      <c r="I4852" t="s">
        <v>3785</v>
      </c>
      <c r="J4852" t="s">
        <v>4396</v>
      </c>
      <c r="K4852" s="46">
        <v>0.318</v>
      </c>
      <c r="L4852" s="27">
        <v>0</v>
      </c>
      <c r="M4852" s="27">
        <v>134.16</v>
      </c>
      <c r="N4852" s="27">
        <v>0</v>
      </c>
      <c r="O4852" s="70">
        <f t="shared" si="376"/>
        <v>134.16</v>
      </c>
      <c r="P4852" s="76">
        <v>0</v>
      </c>
      <c r="Q4852" s="66">
        <f t="shared" si="377"/>
        <v>0</v>
      </c>
      <c r="R4852" s="63">
        <v>0</v>
      </c>
      <c r="S4852" s="27">
        <v>134.16</v>
      </c>
      <c r="T4852" s="27">
        <v>0</v>
      </c>
      <c r="U4852" s="64">
        <f t="shared" si="378"/>
        <v>0</v>
      </c>
      <c r="V4852" s="65">
        <f t="shared" si="379"/>
        <v>134.16</v>
      </c>
    </row>
    <row r="4853" spans="1:22" x14ac:dyDescent="0.25">
      <c r="A4853" s="1" t="s">
        <v>3753</v>
      </c>
      <c r="B4853" t="s">
        <v>84</v>
      </c>
      <c r="C4853" t="s">
        <v>2716</v>
      </c>
      <c r="D4853" t="s">
        <v>2717</v>
      </c>
      <c r="E4853" t="s">
        <v>1</v>
      </c>
      <c r="F4853">
        <f t="shared" si="375"/>
        <v>7</v>
      </c>
      <c r="G4853" t="s">
        <v>3778</v>
      </c>
      <c r="H4853" t="s">
        <v>3779</v>
      </c>
      <c r="I4853" t="s">
        <v>3780</v>
      </c>
      <c r="J4853" t="s">
        <v>4396</v>
      </c>
      <c r="K4853" s="46">
        <v>16.199000000000002</v>
      </c>
      <c r="L4853" s="27">
        <v>0</v>
      </c>
      <c r="M4853" s="27">
        <v>6222.04</v>
      </c>
      <c r="N4853" s="27">
        <v>0</v>
      </c>
      <c r="O4853" s="70">
        <f t="shared" si="376"/>
        <v>6222.04</v>
      </c>
      <c r="P4853" s="76">
        <v>0</v>
      </c>
      <c r="Q4853" s="66">
        <f t="shared" si="377"/>
        <v>0</v>
      </c>
      <c r="R4853" s="63">
        <v>0</v>
      </c>
      <c r="S4853" s="27">
        <v>6222.04</v>
      </c>
      <c r="T4853" s="27">
        <v>0</v>
      </c>
      <c r="U4853" s="64">
        <f t="shared" si="378"/>
        <v>0</v>
      </c>
      <c r="V4853" s="65">
        <f t="shared" si="379"/>
        <v>6222.04</v>
      </c>
    </row>
    <row r="4854" spans="1:22" x14ac:dyDescent="0.25">
      <c r="A4854" s="1" t="s">
        <v>3753</v>
      </c>
      <c r="B4854" t="s">
        <v>84</v>
      </c>
      <c r="C4854" t="s">
        <v>2716</v>
      </c>
      <c r="D4854" t="s">
        <v>2717</v>
      </c>
      <c r="E4854" t="s">
        <v>1</v>
      </c>
      <c r="F4854">
        <f t="shared" si="375"/>
        <v>7</v>
      </c>
      <c r="G4854" t="s">
        <v>3788</v>
      </c>
      <c r="H4854" t="s">
        <v>3782</v>
      </c>
      <c r="I4854" t="s">
        <v>3785</v>
      </c>
      <c r="J4854" t="s">
        <v>4396</v>
      </c>
      <c r="K4854" s="46">
        <v>0.2243</v>
      </c>
      <c r="L4854" s="27">
        <v>0</v>
      </c>
      <c r="M4854" s="27">
        <v>86.15</v>
      </c>
      <c r="N4854" s="27">
        <v>0</v>
      </c>
      <c r="O4854" s="70">
        <f t="shared" si="376"/>
        <v>86.15</v>
      </c>
      <c r="P4854" s="76">
        <v>0</v>
      </c>
      <c r="Q4854" s="66">
        <f t="shared" si="377"/>
        <v>0</v>
      </c>
      <c r="R4854" s="63">
        <v>0</v>
      </c>
      <c r="S4854" s="27">
        <v>86.15</v>
      </c>
      <c r="T4854" s="27">
        <v>0</v>
      </c>
      <c r="U4854" s="64">
        <f t="shared" si="378"/>
        <v>0</v>
      </c>
      <c r="V4854" s="65">
        <f t="shared" si="379"/>
        <v>86.15</v>
      </c>
    </row>
    <row r="4855" spans="1:22" x14ac:dyDescent="0.25">
      <c r="A4855" s="1" t="s">
        <v>3753</v>
      </c>
      <c r="B4855" t="s">
        <v>84</v>
      </c>
      <c r="C4855" t="s">
        <v>2718</v>
      </c>
      <c r="D4855" t="s">
        <v>2267</v>
      </c>
      <c r="E4855" t="s">
        <v>1</v>
      </c>
      <c r="F4855">
        <f t="shared" si="375"/>
        <v>7</v>
      </c>
      <c r="G4855" t="s">
        <v>3778</v>
      </c>
      <c r="H4855" t="s">
        <v>3779</v>
      </c>
      <c r="I4855" t="s">
        <v>3780</v>
      </c>
      <c r="J4855" t="s">
        <v>4396</v>
      </c>
      <c r="K4855" s="46">
        <v>12.141</v>
      </c>
      <c r="L4855" s="27">
        <v>0</v>
      </c>
      <c r="M4855" s="27">
        <v>6029.9</v>
      </c>
      <c r="N4855" s="27">
        <v>0</v>
      </c>
      <c r="O4855" s="70">
        <f t="shared" si="376"/>
        <v>6029.9</v>
      </c>
      <c r="P4855" s="76">
        <v>0</v>
      </c>
      <c r="Q4855" s="66">
        <f t="shared" si="377"/>
        <v>0</v>
      </c>
      <c r="R4855" s="63">
        <v>0</v>
      </c>
      <c r="S4855" s="27">
        <v>6029.9</v>
      </c>
      <c r="T4855" s="27">
        <v>0</v>
      </c>
      <c r="U4855" s="64">
        <f t="shared" si="378"/>
        <v>0</v>
      </c>
      <c r="V4855" s="65">
        <f t="shared" si="379"/>
        <v>6029.9</v>
      </c>
    </row>
    <row r="4856" spans="1:22" x14ac:dyDescent="0.25">
      <c r="A4856" s="1" t="s">
        <v>3753</v>
      </c>
      <c r="B4856" t="s">
        <v>84</v>
      </c>
      <c r="C4856" t="s">
        <v>2718</v>
      </c>
      <c r="D4856" t="s">
        <v>2267</v>
      </c>
      <c r="E4856" t="s">
        <v>1</v>
      </c>
      <c r="F4856">
        <f t="shared" si="375"/>
        <v>7</v>
      </c>
      <c r="G4856" t="s">
        <v>4213</v>
      </c>
      <c r="H4856" t="s">
        <v>3798</v>
      </c>
      <c r="I4856" t="s">
        <v>3785</v>
      </c>
      <c r="J4856" t="s">
        <v>4396</v>
      </c>
      <c r="K4856" s="46">
        <v>1.8</v>
      </c>
      <c r="L4856" s="27">
        <v>0</v>
      </c>
      <c r="M4856" s="27">
        <v>893.98</v>
      </c>
      <c r="N4856" s="27">
        <v>0</v>
      </c>
      <c r="O4856" s="70">
        <f t="shared" si="376"/>
        <v>893.98</v>
      </c>
      <c r="P4856" s="76">
        <v>0</v>
      </c>
      <c r="Q4856" s="66">
        <f t="shared" si="377"/>
        <v>0</v>
      </c>
      <c r="R4856" s="63">
        <v>0</v>
      </c>
      <c r="S4856" s="27">
        <v>893.98</v>
      </c>
      <c r="T4856" s="27">
        <v>0</v>
      </c>
      <c r="U4856" s="64">
        <f t="shared" si="378"/>
        <v>0</v>
      </c>
      <c r="V4856" s="65">
        <f t="shared" si="379"/>
        <v>893.98</v>
      </c>
    </row>
    <row r="4857" spans="1:22" x14ac:dyDescent="0.25">
      <c r="A4857" s="1" t="s">
        <v>3753</v>
      </c>
      <c r="B4857" t="s">
        <v>84</v>
      </c>
      <c r="C4857" t="s">
        <v>2718</v>
      </c>
      <c r="D4857" t="s">
        <v>2267</v>
      </c>
      <c r="E4857" t="s">
        <v>1</v>
      </c>
      <c r="F4857">
        <f t="shared" si="375"/>
        <v>7</v>
      </c>
      <c r="G4857" t="s">
        <v>3788</v>
      </c>
      <c r="H4857" t="s">
        <v>3782</v>
      </c>
      <c r="I4857" t="s">
        <v>3785</v>
      </c>
      <c r="J4857" t="s">
        <v>4396</v>
      </c>
      <c r="K4857" s="46">
        <v>0.2419</v>
      </c>
      <c r="L4857" s="27">
        <v>0</v>
      </c>
      <c r="M4857" s="27">
        <v>120.14</v>
      </c>
      <c r="N4857" s="27">
        <v>0</v>
      </c>
      <c r="O4857" s="70">
        <f t="shared" si="376"/>
        <v>120.14</v>
      </c>
      <c r="P4857" s="76">
        <v>0</v>
      </c>
      <c r="Q4857" s="66">
        <f t="shared" si="377"/>
        <v>0</v>
      </c>
      <c r="R4857" s="63">
        <v>0</v>
      </c>
      <c r="S4857" s="27">
        <v>120.14</v>
      </c>
      <c r="T4857" s="27">
        <v>0</v>
      </c>
      <c r="U4857" s="64">
        <f t="shared" si="378"/>
        <v>0</v>
      </c>
      <c r="V4857" s="65">
        <f t="shared" si="379"/>
        <v>120.14</v>
      </c>
    </row>
    <row r="4858" spans="1:22" x14ac:dyDescent="0.25">
      <c r="A4858" s="1" t="s">
        <v>3753</v>
      </c>
      <c r="B4858" t="s">
        <v>84</v>
      </c>
      <c r="C4858" t="s">
        <v>2719</v>
      </c>
      <c r="D4858" t="s">
        <v>2278</v>
      </c>
      <c r="E4858" t="s">
        <v>1</v>
      </c>
      <c r="F4858">
        <f t="shared" si="375"/>
        <v>7</v>
      </c>
      <c r="G4858" t="s">
        <v>3778</v>
      </c>
      <c r="H4858" t="s">
        <v>3779</v>
      </c>
      <c r="I4858" t="s">
        <v>3780</v>
      </c>
      <c r="J4858" t="s">
        <v>4396</v>
      </c>
      <c r="K4858" s="46">
        <v>10.1942</v>
      </c>
      <c r="L4858" s="27">
        <v>0</v>
      </c>
      <c r="M4858" s="27">
        <v>26688.430000000004</v>
      </c>
      <c r="N4858" s="27">
        <v>0</v>
      </c>
      <c r="O4858" s="70">
        <f t="shared" si="376"/>
        <v>26688.430000000004</v>
      </c>
      <c r="P4858" s="76">
        <v>0</v>
      </c>
      <c r="Q4858" s="66">
        <f t="shared" si="377"/>
        <v>0</v>
      </c>
      <c r="R4858" s="63">
        <v>1</v>
      </c>
      <c r="S4858" s="27">
        <v>26688.430000000004</v>
      </c>
      <c r="T4858" s="27">
        <v>0</v>
      </c>
      <c r="U4858" s="64">
        <f t="shared" si="378"/>
        <v>0</v>
      </c>
      <c r="V4858" s="65">
        <f t="shared" si="379"/>
        <v>26688.430000000004</v>
      </c>
    </row>
    <row r="4859" spans="1:22" x14ac:dyDescent="0.25">
      <c r="A4859" s="1" t="s">
        <v>3753</v>
      </c>
      <c r="B4859" t="s">
        <v>84</v>
      </c>
      <c r="C4859" t="s">
        <v>2719</v>
      </c>
      <c r="D4859" t="s">
        <v>2278</v>
      </c>
      <c r="E4859" t="s">
        <v>1</v>
      </c>
      <c r="F4859">
        <f t="shared" si="375"/>
        <v>7</v>
      </c>
      <c r="G4859" t="s">
        <v>3784</v>
      </c>
      <c r="H4859" t="s">
        <v>3782</v>
      </c>
      <c r="I4859" t="s">
        <v>3785</v>
      </c>
      <c r="J4859" t="s">
        <v>4396</v>
      </c>
      <c r="K4859" s="46">
        <v>0.5887</v>
      </c>
      <c r="L4859" s="27">
        <v>0</v>
      </c>
      <c r="M4859" s="27">
        <v>1541.2199999999993</v>
      </c>
      <c r="N4859" s="27">
        <v>0</v>
      </c>
      <c r="O4859" s="70">
        <f t="shared" si="376"/>
        <v>1541.2199999999993</v>
      </c>
      <c r="P4859" s="76">
        <v>0</v>
      </c>
      <c r="Q4859" s="66">
        <f t="shared" si="377"/>
        <v>0</v>
      </c>
      <c r="R4859" s="63">
        <v>1</v>
      </c>
      <c r="S4859" s="27">
        <v>1541.2199999999993</v>
      </c>
      <c r="T4859" s="27">
        <v>0</v>
      </c>
      <c r="U4859" s="64">
        <f t="shared" si="378"/>
        <v>0</v>
      </c>
      <c r="V4859" s="65">
        <f t="shared" si="379"/>
        <v>1541.2199999999993</v>
      </c>
    </row>
    <row r="4860" spans="1:22" x14ac:dyDescent="0.25">
      <c r="A4860" s="1" t="s">
        <v>3753</v>
      </c>
      <c r="B4860" t="s">
        <v>84</v>
      </c>
      <c r="C4860" t="s">
        <v>2719</v>
      </c>
      <c r="D4860" t="s">
        <v>2278</v>
      </c>
      <c r="E4860" t="s">
        <v>1</v>
      </c>
      <c r="F4860">
        <f t="shared" si="375"/>
        <v>7</v>
      </c>
      <c r="G4860" t="s">
        <v>3793</v>
      </c>
      <c r="H4860" t="s">
        <v>3782</v>
      </c>
      <c r="I4860" t="s">
        <v>3785</v>
      </c>
      <c r="J4860" t="s">
        <v>4396</v>
      </c>
      <c r="K4860" s="46">
        <v>0.24940000000000001</v>
      </c>
      <c r="L4860" s="27">
        <v>0</v>
      </c>
      <c r="M4860" s="27">
        <v>798.73</v>
      </c>
      <c r="N4860" s="27">
        <v>2775.0600000000004</v>
      </c>
      <c r="O4860" s="70">
        <f t="shared" si="376"/>
        <v>3573.7900000000004</v>
      </c>
      <c r="P4860" s="76">
        <v>1.4452624447759688</v>
      </c>
      <c r="Q4860" s="66">
        <f t="shared" si="377"/>
        <v>4010.69</v>
      </c>
      <c r="R4860" s="63">
        <v>1</v>
      </c>
      <c r="S4860" s="27">
        <v>3573.7899999999995</v>
      </c>
      <c r="T4860" s="27">
        <v>0</v>
      </c>
      <c r="U4860" s="64">
        <f t="shared" si="378"/>
        <v>4010.69</v>
      </c>
      <c r="V4860" s="65">
        <f t="shared" si="379"/>
        <v>7584.48</v>
      </c>
    </row>
    <row r="4861" spans="1:22" x14ac:dyDescent="0.25">
      <c r="A4861" s="1" t="s">
        <v>3753</v>
      </c>
      <c r="B4861" t="s">
        <v>84</v>
      </c>
      <c r="C4861" t="s">
        <v>2719</v>
      </c>
      <c r="D4861" t="s">
        <v>2278</v>
      </c>
      <c r="E4861" t="s">
        <v>1</v>
      </c>
      <c r="F4861">
        <f t="shared" si="375"/>
        <v>7</v>
      </c>
      <c r="G4861" t="s">
        <v>4122</v>
      </c>
      <c r="H4861" t="s">
        <v>3782</v>
      </c>
      <c r="I4861" t="s">
        <v>3785</v>
      </c>
      <c r="J4861" t="s">
        <v>4396</v>
      </c>
      <c r="K4861" s="46">
        <v>0.67359999999999998</v>
      </c>
      <c r="L4861" s="27">
        <v>0</v>
      </c>
      <c r="M4861" s="27">
        <v>1763.48</v>
      </c>
      <c r="N4861" s="27">
        <v>0</v>
      </c>
      <c r="O4861" s="70">
        <f t="shared" si="376"/>
        <v>1763.48</v>
      </c>
      <c r="P4861" s="76">
        <v>0</v>
      </c>
      <c r="Q4861" s="66">
        <f t="shared" si="377"/>
        <v>0</v>
      </c>
      <c r="R4861" s="63">
        <v>1</v>
      </c>
      <c r="S4861" s="27">
        <v>1763.48</v>
      </c>
      <c r="T4861" s="27">
        <v>0</v>
      </c>
      <c r="U4861" s="64">
        <f t="shared" si="378"/>
        <v>0</v>
      </c>
      <c r="V4861" s="65">
        <f t="shared" si="379"/>
        <v>1763.48</v>
      </c>
    </row>
    <row r="4862" spans="1:22" x14ac:dyDescent="0.25">
      <c r="A4862" s="1" t="s">
        <v>3753</v>
      </c>
      <c r="B4862" t="s">
        <v>84</v>
      </c>
      <c r="C4862" t="s">
        <v>2719</v>
      </c>
      <c r="D4862" t="s">
        <v>2278</v>
      </c>
      <c r="E4862" t="s">
        <v>1</v>
      </c>
      <c r="F4862">
        <f t="shared" si="375"/>
        <v>7</v>
      </c>
      <c r="G4862" t="s">
        <v>4000</v>
      </c>
      <c r="H4862" t="s">
        <v>3782</v>
      </c>
      <c r="I4862" t="s">
        <v>3785</v>
      </c>
      <c r="J4862" t="s">
        <v>4396</v>
      </c>
      <c r="K4862" s="46">
        <v>1.3969</v>
      </c>
      <c r="L4862" s="27">
        <v>0</v>
      </c>
      <c r="M4862" s="27">
        <v>3657.0899999999992</v>
      </c>
      <c r="N4862" s="27">
        <v>0</v>
      </c>
      <c r="O4862" s="70">
        <f t="shared" si="376"/>
        <v>3657.0899999999992</v>
      </c>
      <c r="P4862" s="76">
        <v>0</v>
      </c>
      <c r="Q4862" s="66">
        <f t="shared" si="377"/>
        <v>0</v>
      </c>
      <c r="R4862" s="63">
        <v>1</v>
      </c>
      <c r="S4862" s="27">
        <v>3657.0899999999992</v>
      </c>
      <c r="T4862" s="27">
        <v>0</v>
      </c>
      <c r="U4862" s="64">
        <f t="shared" si="378"/>
        <v>0</v>
      </c>
      <c r="V4862" s="65">
        <f t="shared" si="379"/>
        <v>3657.0899999999992</v>
      </c>
    </row>
    <row r="4863" spans="1:22" x14ac:dyDescent="0.25">
      <c r="A4863" s="1" t="s">
        <v>3753</v>
      </c>
      <c r="B4863" t="s">
        <v>84</v>
      </c>
      <c r="C4863" t="s">
        <v>2719</v>
      </c>
      <c r="D4863" t="s">
        <v>2278</v>
      </c>
      <c r="E4863" t="s">
        <v>1</v>
      </c>
      <c r="F4863">
        <f t="shared" si="375"/>
        <v>7</v>
      </c>
      <c r="G4863" t="s">
        <v>3787</v>
      </c>
      <c r="H4863" t="s">
        <v>3782</v>
      </c>
      <c r="I4863" t="s">
        <v>3785</v>
      </c>
      <c r="J4863" t="s">
        <v>4396</v>
      </c>
      <c r="K4863" s="46">
        <v>1.5670999999999999</v>
      </c>
      <c r="L4863" s="27">
        <v>0</v>
      </c>
      <c r="M4863" s="27">
        <v>4102.6600000000026</v>
      </c>
      <c r="N4863" s="27">
        <v>0</v>
      </c>
      <c r="O4863" s="70">
        <f t="shared" si="376"/>
        <v>4102.6600000000026</v>
      </c>
      <c r="P4863" s="76">
        <v>0</v>
      </c>
      <c r="Q4863" s="66">
        <f t="shared" si="377"/>
        <v>0</v>
      </c>
      <c r="R4863" s="63">
        <v>1</v>
      </c>
      <c r="S4863" s="27">
        <v>4102.6600000000026</v>
      </c>
      <c r="T4863" s="27">
        <v>0</v>
      </c>
      <c r="U4863" s="64">
        <f t="shared" si="378"/>
        <v>0</v>
      </c>
      <c r="V4863" s="65">
        <f t="shared" si="379"/>
        <v>4102.6600000000026</v>
      </c>
    </row>
    <row r="4864" spans="1:22" x14ac:dyDescent="0.25">
      <c r="A4864" s="1" t="s">
        <v>3753</v>
      </c>
      <c r="B4864" t="s">
        <v>84</v>
      </c>
      <c r="C4864" t="s">
        <v>2719</v>
      </c>
      <c r="D4864" t="s">
        <v>2278</v>
      </c>
      <c r="E4864" t="s">
        <v>1</v>
      </c>
      <c r="F4864">
        <f t="shared" si="375"/>
        <v>7</v>
      </c>
      <c r="G4864" t="s">
        <v>3788</v>
      </c>
      <c r="H4864" t="s">
        <v>3782</v>
      </c>
      <c r="I4864" t="s">
        <v>3785</v>
      </c>
      <c r="J4864" t="s">
        <v>4396</v>
      </c>
      <c r="K4864" s="46">
        <v>0.2477</v>
      </c>
      <c r="L4864" s="27">
        <v>0</v>
      </c>
      <c r="M4864" s="27">
        <v>648.48000000000025</v>
      </c>
      <c r="N4864" s="27">
        <v>0</v>
      </c>
      <c r="O4864" s="70">
        <f t="shared" si="376"/>
        <v>648.48000000000025</v>
      </c>
      <c r="P4864" s="76">
        <v>0</v>
      </c>
      <c r="Q4864" s="66">
        <f t="shared" si="377"/>
        <v>0</v>
      </c>
      <c r="R4864" s="63">
        <v>1</v>
      </c>
      <c r="S4864" s="27">
        <v>648.48000000000025</v>
      </c>
      <c r="T4864" s="27">
        <v>0</v>
      </c>
      <c r="U4864" s="64">
        <f t="shared" si="378"/>
        <v>0</v>
      </c>
      <c r="V4864" s="65">
        <f t="shared" si="379"/>
        <v>648.48000000000025</v>
      </c>
    </row>
    <row r="4865" spans="1:22" x14ac:dyDescent="0.25">
      <c r="A4865" s="1" t="s">
        <v>3753</v>
      </c>
      <c r="B4865" t="s">
        <v>84</v>
      </c>
      <c r="C4865" t="s">
        <v>3167</v>
      </c>
      <c r="D4865" t="s">
        <v>2258</v>
      </c>
      <c r="E4865" t="s">
        <v>2</v>
      </c>
      <c r="F4865">
        <f t="shared" si="375"/>
        <v>7</v>
      </c>
      <c r="G4865" t="s">
        <v>3778</v>
      </c>
      <c r="H4865" t="s">
        <v>3779</v>
      </c>
      <c r="I4865" t="s">
        <v>3780</v>
      </c>
      <c r="J4865" t="s">
        <v>4396</v>
      </c>
      <c r="K4865" s="46">
        <v>9.5557999999999996</v>
      </c>
      <c r="L4865" s="27">
        <v>0</v>
      </c>
      <c r="M4865" s="27">
        <v>813.2</v>
      </c>
      <c r="N4865" s="27">
        <v>0</v>
      </c>
      <c r="O4865" s="70">
        <f t="shared" si="376"/>
        <v>813.2</v>
      </c>
      <c r="P4865" s="76">
        <v>0</v>
      </c>
      <c r="Q4865" s="66">
        <f t="shared" si="377"/>
        <v>0</v>
      </c>
      <c r="R4865" s="63">
        <v>0</v>
      </c>
      <c r="S4865" s="27">
        <v>813.2</v>
      </c>
      <c r="T4865" s="27">
        <v>0</v>
      </c>
      <c r="U4865" s="64">
        <f t="shared" si="378"/>
        <v>0</v>
      </c>
      <c r="V4865" s="65">
        <f t="shared" si="379"/>
        <v>813.2</v>
      </c>
    </row>
    <row r="4866" spans="1:22" x14ac:dyDescent="0.25">
      <c r="A4866" s="1" t="s">
        <v>3753</v>
      </c>
      <c r="B4866" t="s">
        <v>84</v>
      </c>
      <c r="C4866" t="s">
        <v>3167</v>
      </c>
      <c r="D4866" t="s">
        <v>2258</v>
      </c>
      <c r="E4866" t="s">
        <v>2</v>
      </c>
      <c r="F4866">
        <f t="shared" ref="F4866:F4929" si="380">LEN(C4866)</f>
        <v>7</v>
      </c>
      <c r="G4866" t="s">
        <v>3787</v>
      </c>
      <c r="H4866" t="s">
        <v>3782</v>
      </c>
      <c r="I4866" t="s">
        <v>3785</v>
      </c>
      <c r="J4866" t="s">
        <v>4396</v>
      </c>
      <c r="K4866" s="46">
        <v>3.8220000000000001</v>
      </c>
      <c r="L4866" s="27">
        <v>0</v>
      </c>
      <c r="M4866" s="27">
        <v>325.25</v>
      </c>
      <c r="N4866" s="27">
        <v>0</v>
      </c>
      <c r="O4866" s="70">
        <f t="shared" ref="O4866:O4929" si="381">SUM(L4866:N4866)</f>
        <v>325.25</v>
      </c>
      <c r="P4866" s="76">
        <v>0</v>
      </c>
      <c r="Q4866" s="66">
        <f t="shared" ref="Q4866:Q4929" si="382">ROUND(P4866*N4866,2)</f>
        <v>0</v>
      </c>
      <c r="R4866" s="63">
        <v>0</v>
      </c>
      <c r="S4866" s="27">
        <v>325.25</v>
      </c>
      <c r="T4866" s="27">
        <v>0</v>
      </c>
      <c r="U4866" s="64">
        <f t="shared" ref="U4866:U4929" si="383">ROUND(SUM(L4866,M4866,N4866,Q4866,-S4866,-T4866), 2)</f>
        <v>0</v>
      </c>
      <c r="V4866" s="65">
        <f t="shared" ref="V4866:V4929" si="384">SUM(S4866,T4866,U4866)</f>
        <v>325.25</v>
      </c>
    </row>
    <row r="4867" spans="1:22" x14ac:dyDescent="0.25">
      <c r="A4867" s="1" t="s">
        <v>3753</v>
      </c>
      <c r="B4867" t="s">
        <v>84</v>
      </c>
      <c r="C4867" t="s">
        <v>3168</v>
      </c>
      <c r="D4867" t="s">
        <v>3169</v>
      </c>
      <c r="E4867" t="s">
        <v>2</v>
      </c>
      <c r="F4867">
        <f t="shared" si="380"/>
        <v>7</v>
      </c>
      <c r="G4867" t="s">
        <v>3778</v>
      </c>
      <c r="H4867" t="s">
        <v>3779</v>
      </c>
      <c r="I4867" t="s">
        <v>3780</v>
      </c>
      <c r="J4867" t="s">
        <v>4396</v>
      </c>
      <c r="K4867" s="46">
        <v>6.2994000000000003</v>
      </c>
      <c r="L4867" s="27">
        <v>0</v>
      </c>
      <c r="M4867" s="27">
        <v>3.78</v>
      </c>
      <c r="N4867" s="27">
        <v>0</v>
      </c>
      <c r="O4867" s="70">
        <f t="shared" si="381"/>
        <v>3.78</v>
      </c>
      <c r="P4867" s="76">
        <v>0</v>
      </c>
      <c r="Q4867" s="66">
        <f t="shared" si="382"/>
        <v>0</v>
      </c>
      <c r="R4867" s="63">
        <v>0</v>
      </c>
      <c r="S4867" s="27">
        <v>3.78</v>
      </c>
      <c r="T4867" s="27">
        <v>0</v>
      </c>
      <c r="U4867" s="64">
        <f t="shared" si="383"/>
        <v>0</v>
      </c>
      <c r="V4867" s="65">
        <f t="shared" si="384"/>
        <v>3.78</v>
      </c>
    </row>
    <row r="4868" spans="1:22" x14ac:dyDescent="0.25">
      <c r="A4868" s="1" t="s">
        <v>3753</v>
      </c>
      <c r="B4868" t="s">
        <v>84</v>
      </c>
      <c r="C4868" t="s">
        <v>3170</v>
      </c>
      <c r="D4868" t="s">
        <v>2263</v>
      </c>
      <c r="E4868" t="s">
        <v>2</v>
      </c>
      <c r="F4868">
        <f t="shared" si="380"/>
        <v>7</v>
      </c>
      <c r="G4868" t="s">
        <v>3778</v>
      </c>
      <c r="H4868" t="s">
        <v>3779</v>
      </c>
      <c r="I4868" t="s">
        <v>3780</v>
      </c>
      <c r="J4868" t="s">
        <v>4396</v>
      </c>
      <c r="K4868" s="46">
        <v>11.448700000000001</v>
      </c>
      <c r="L4868" s="27">
        <v>0</v>
      </c>
      <c r="M4868" s="27">
        <v>0</v>
      </c>
      <c r="N4868" s="27">
        <v>0</v>
      </c>
      <c r="O4868" s="70">
        <f t="shared" si="381"/>
        <v>0</v>
      </c>
      <c r="P4868" s="76">
        <v>0</v>
      </c>
      <c r="Q4868" s="66">
        <f t="shared" si="382"/>
        <v>0</v>
      </c>
      <c r="R4868" s="63">
        <v>0</v>
      </c>
      <c r="S4868" s="27">
        <v>0</v>
      </c>
      <c r="T4868" s="27">
        <v>0</v>
      </c>
      <c r="U4868" s="64">
        <f t="shared" si="383"/>
        <v>0</v>
      </c>
      <c r="V4868" s="65">
        <f t="shared" si="384"/>
        <v>0</v>
      </c>
    </row>
    <row r="4869" spans="1:22" x14ac:dyDescent="0.25">
      <c r="A4869" s="1" t="s">
        <v>3753</v>
      </c>
      <c r="B4869" t="s">
        <v>84</v>
      </c>
      <c r="C4869" t="s">
        <v>3170</v>
      </c>
      <c r="D4869" t="s">
        <v>2263</v>
      </c>
      <c r="E4869" t="s">
        <v>2</v>
      </c>
      <c r="F4869">
        <f t="shared" si="380"/>
        <v>7</v>
      </c>
      <c r="G4869" t="s">
        <v>3787</v>
      </c>
      <c r="H4869" t="s">
        <v>3782</v>
      </c>
      <c r="I4869" t="s">
        <v>3785</v>
      </c>
      <c r="J4869" t="s">
        <v>4396</v>
      </c>
      <c r="K4869" s="46">
        <v>3</v>
      </c>
      <c r="L4869" s="27">
        <v>0</v>
      </c>
      <c r="M4869" s="27">
        <v>0</v>
      </c>
      <c r="N4869" s="27">
        <v>0</v>
      </c>
      <c r="O4869" s="70">
        <f t="shared" si="381"/>
        <v>0</v>
      </c>
      <c r="P4869" s="76">
        <v>0</v>
      </c>
      <c r="Q4869" s="66">
        <f t="shared" si="382"/>
        <v>0</v>
      </c>
      <c r="R4869" s="63">
        <v>0</v>
      </c>
      <c r="S4869" s="27">
        <v>0</v>
      </c>
      <c r="T4869" s="27">
        <v>0</v>
      </c>
      <c r="U4869" s="64">
        <f t="shared" si="383"/>
        <v>0</v>
      </c>
      <c r="V4869" s="65">
        <f t="shared" si="384"/>
        <v>0</v>
      </c>
    </row>
    <row r="4870" spans="1:22" x14ac:dyDescent="0.25">
      <c r="A4870" s="1" t="s">
        <v>3753</v>
      </c>
      <c r="B4870" t="s">
        <v>84</v>
      </c>
      <c r="C4870" t="s">
        <v>3171</v>
      </c>
      <c r="D4870" t="s">
        <v>2271</v>
      </c>
      <c r="E4870" t="s">
        <v>2</v>
      </c>
      <c r="F4870">
        <f t="shared" si="380"/>
        <v>7</v>
      </c>
      <c r="G4870" t="s">
        <v>3778</v>
      </c>
      <c r="H4870" t="s">
        <v>3779</v>
      </c>
      <c r="I4870" t="s">
        <v>3780</v>
      </c>
      <c r="J4870" t="s">
        <v>4396</v>
      </c>
      <c r="K4870" s="46">
        <v>11.0627</v>
      </c>
      <c r="L4870" s="27">
        <v>0</v>
      </c>
      <c r="M4870" s="27">
        <v>2189.31</v>
      </c>
      <c r="N4870" s="27">
        <v>0</v>
      </c>
      <c r="O4870" s="70">
        <f t="shared" si="381"/>
        <v>2189.31</v>
      </c>
      <c r="P4870" s="76">
        <v>0</v>
      </c>
      <c r="Q4870" s="66">
        <f t="shared" si="382"/>
        <v>0</v>
      </c>
      <c r="R4870" s="63">
        <v>0</v>
      </c>
      <c r="S4870" s="27">
        <v>2189.31</v>
      </c>
      <c r="T4870" s="27">
        <v>0</v>
      </c>
      <c r="U4870" s="64">
        <f t="shared" si="383"/>
        <v>0</v>
      </c>
      <c r="V4870" s="65">
        <f t="shared" si="384"/>
        <v>2189.31</v>
      </c>
    </row>
    <row r="4871" spans="1:22" x14ac:dyDescent="0.25">
      <c r="A4871" s="1" t="s">
        <v>3753</v>
      </c>
      <c r="B4871" t="s">
        <v>84</v>
      </c>
      <c r="C4871" t="s">
        <v>3171</v>
      </c>
      <c r="D4871" t="s">
        <v>2271</v>
      </c>
      <c r="E4871" t="s">
        <v>2</v>
      </c>
      <c r="F4871">
        <f t="shared" si="380"/>
        <v>7</v>
      </c>
      <c r="G4871" t="s">
        <v>3787</v>
      </c>
      <c r="H4871" t="s">
        <v>3782</v>
      </c>
      <c r="I4871" t="s">
        <v>3785</v>
      </c>
      <c r="J4871" t="s">
        <v>4396</v>
      </c>
      <c r="K4871" s="46">
        <v>4.4248000000000003</v>
      </c>
      <c r="L4871" s="27">
        <v>0</v>
      </c>
      <c r="M4871" s="27">
        <v>875.67</v>
      </c>
      <c r="N4871" s="27">
        <v>0</v>
      </c>
      <c r="O4871" s="70">
        <f t="shared" si="381"/>
        <v>875.67</v>
      </c>
      <c r="P4871" s="76">
        <v>0</v>
      </c>
      <c r="Q4871" s="66">
        <f t="shared" si="382"/>
        <v>0</v>
      </c>
      <c r="R4871" s="63">
        <v>0</v>
      </c>
      <c r="S4871" s="27">
        <v>875.67</v>
      </c>
      <c r="T4871" s="27">
        <v>0</v>
      </c>
      <c r="U4871" s="64">
        <f t="shared" si="383"/>
        <v>0</v>
      </c>
      <c r="V4871" s="65">
        <f t="shared" si="384"/>
        <v>875.67</v>
      </c>
    </row>
    <row r="4872" spans="1:22" x14ac:dyDescent="0.25">
      <c r="A4872" s="1" t="s">
        <v>3753</v>
      </c>
      <c r="B4872" t="s">
        <v>84</v>
      </c>
      <c r="C4872" t="s">
        <v>3172</v>
      </c>
      <c r="D4872" t="s">
        <v>3173</v>
      </c>
      <c r="E4872" t="s">
        <v>2</v>
      </c>
      <c r="F4872">
        <f t="shared" si="380"/>
        <v>7</v>
      </c>
      <c r="G4872" t="s">
        <v>3778</v>
      </c>
      <c r="H4872" t="s">
        <v>3779</v>
      </c>
      <c r="I4872" t="s">
        <v>3780</v>
      </c>
      <c r="J4872" t="s">
        <v>4396</v>
      </c>
      <c r="K4872" s="46">
        <v>11.4594</v>
      </c>
      <c r="L4872" s="27">
        <v>0</v>
      </c>
      <c r="M4872" s="27">
        <v>14324.25</v>
      </c>
      <c r="N4872" s="27">
        <v>0</v>
      </c>
      <c r="O4872" s="70">
        <f t="shared" si="381"/>
        <v>14324.25</v>
      </c>
      <c r="P4872" s="76">
        <v>0</v>
      </c>
      <c r="Q4872" s="66">
        <f t="shared" si="382"/>
        <v>0</v>
      </c>
      <c r="R4872" s="63">
        <v>0</v>
      </c>
      <c r="S4872" s="27">
        <v>14324.25</v>
      </c>
      <c r="T4872" s="27">
        <v>0</v>
      </c>
      <c r="U4872" s="64">
        <f t="shared" si="383"/>
        <v>0</v>
      </c>
      <c r="V4872" s="65">
        <f t="shared" si="384"/>
        <v>14324.25</v>
      </c>
    </row>
    <row r="4873" spans="1:22" x14ac:dyDescent="0.25">
      <c r="A4873" s="1" t="s">
        <v>3753</v>
      </c>
      <c r="B4873" t="s">
        <v>84</v>
      </c>
      <c r="C4873" t="s">
        <v>3172</v>
      </c>
      <c r="D4873" t="s">
        <v>3173</v>
      </c>
      <c r="E4873" t="s">
        <v>2</v>
      </c>
      <c r="F4873">
        <f t="shared" si="380"/>
        <v>7</v>
      </c>
      <c r="G4873" t="s">
        <v>3784</v>
      </c>
      <c r="H4873" t="s">
        <v>3782</v>
      </c>
      <c r="I4873" t="s">
        <v>3785</v>
      </c>
      <c r="J4873" t="s">
        <v>4396</v>
      </c>
      <c r="K4873" s="46">
        <v>0.91659999999999997</v>
      </c>
      <c r="L4873" s="27">
        <v>0</v>
      </c>
      <c r="M4873" s="27">
        <v>1145.75</v>
      </c>
      <c r="N4873" s="27">
        <v>0</v>
      </c>
      <c r="O4873" s="70">
        <f t="shared" si="381"/>
        <v>1145.75</v>
      </c>
      <c r="P4873" s="76">
        <v>0</v>
      </c>
      <c r="Q4873" s="66">
        <f t="shared" si="382"/>
        <v>0</v>
      </c>
      <c r="R4873" s="63">
        <v>0</v>
      </c>
      <c r="S4873" s="27">
        <v>1145.75</v>
      </c>
      <c r="T4873" s="27">
        <v>0</v>
      </c>
      <c r="U4873" s="64">
        <f t="shared" si="383"/>
        <v>0</v>
      </c>
      <c r="V4873" s="65">
        <f t="shared" si="384"/>
        <v>1145.75</v>
      </c>
    </row>
    <row r="4874" spans="1:22" x14ac:dyDescent="0.25">
      <c r="A4874" s="1" t="s">
        <v>3753</v>
      </c>
      <c r="B4874" t="s">
        <v>84</v>
      </c>
      <c r="C4874" t="s">
        <v>3172</v>
      </c>
      <c r="D4874" t="s">
        <v>3173</v>
      </c>
      <c r="E4874" t="s">
        <v>2</v>
      </c>
      <c r="F4874">
        <f t="shared" si="380"/>
        <v>7</v>
      </c>
      <c r="G4874" t="s">
        <v>3787</v>
      </c>
      <c r="H4874" t="s">
        <v>3782</v>
      </c>
      <c r="I4874" t="s">
        <v>3785</v>
      </c>
      <c r="J4874" t="s">
        <v>4396</v>
      </c>
      <c r="K4874" s="46">
        <v>4.5834999999999999</v>
      </c>
      <c r="L4874" s="27">
        <v>0</v>
      </c>
      <c r="M4874" s="27">
        <v>5729.38</v>
      </c>
      <c r="N4874" s="27">
        <v>0</v>
      </c>
      <c r="O4874" s="70">
        <f t="shared" si="381"/>
        <v>5729.38</v>
      </c>
      <c r="P4874" s="76">
        <v>0</v>
      </c>
      <c r="Q4874" s="66">
        <f t="shared" si="382"/>
        <v>0</v>
      </c>
      <c r="R4874" s="63">
        <v>0</v>
      </c>
      <c r="S4874" s="27">
        <v>5729.38</v>
      </c>
      <c r="T4874" s="27">
        <v>0</v>
      </c>
      <c r="U4874" s="64">
        <f t="shared" si="383"/>
        <v>0</v>
      </c>
      <c r="V4874" s="65">
        <f t="shared" si="384"/>
        <v>5729.38</v>
      </c>
    </row>
    <row r="4875" spans="1:22" x14ac:dyDescent="0.25">
      <c r="A4875" s="1" t="s">
        <v>3753</v>
      </c>
      <c r="B4875" t="s">
        <v>84</v>
      </c>
      <c r="C4875" t="s">
        <v>3174</v>
      </c>
      <c r="D4875" t="s">
        <v>3175</v>
      </c>
      <c r="E4875" t="s">
        <v>2</v>
      </c>
      <c r="F4875">
        <f t="shared" si="380"/>
        <v>7</v>
      </c>
      <c r="G4875" t="s">
        <v>3778</v>
      </c>
      <c r="H4875" t="s">
        <v>3779</v>
      </c>
      <c r="I4875" t="s">
        <v>3780</v>
      </c>
      <c r="J4875" t="s">
        <v>4396</v>
      </c>
      <c r="K4875" s="46">
        <v>4.2946999999999997</v>
      </c>
      <c r="L4875" s="27">
        <v>20593.7</v>
      </c>
      <c r="M4875" s="27">
        <v>13183.95</v>
      </c>
      <c r="N4875" s="27">
        <v>17490.03</v>
      </c>
      <c r="O4875" s="70">
        <f t="shared" si="381"/>
        <v>51267.68</v>
      </c>
      <c r="P4875" s="76">
        <v>1.4452628154439986</v>
      </c>
      <c r="Q4875" s="66">
        <f t="shared" si="382"/>
        <v>25277.69</v>
      </c>
      <c r="R4875" s="63">
        <v>1</v>
      </c>
      <c r="S4875" s="27">
        <v>51267.68</v>
      </c>
      <c r="T4875" s="27">
        <v>0</v>
      </c>
      <c r="U4875" s="64">
        <f t="shared" si="383"/>
        <v>25277.69</v>
      </c>
      <c r="V4875" s="65">
        <f t="shared" si="384"/>
        <v>76545.37</v>
      </c>
    </row>
    <row r="4876" spans="1:22" x14ac:dyDescent="0.25">
      <c r="A4876" s="1" t="s">
        <v>3753</v>
      </c>
      <c r="B4876" t="s">
        <v>84</v>
      </c>
      <c r="C4876" t="s">
        <v>3176</v>
      </c>
      <c r="D4876" t="s">
        <v>2273</v>
      </c>
      <c r="E4876" t="s">
        <v>2</v>
      </c>
      <c r="F4876">
        <f t="shared" si="380"/>
        <v>7</v>
      </c>
      <c r="G4876" t="s">
        <v>3778</v>
      </c>
      <c r="H4876" t="s">
        <v>3779</v>
      </c>
      <c r="I4876" t="s">
        <v>3780</v>
      </c>
      <c r="J4876" t="s">
        <v>4396</v>
      </c>
      <c r="K4876" s="46">
        <v>11.2697</v>
      </c>
      <c r="L4876" s="27">
        <v>3656.25</v>
      </c>
      <c r="M4876" s="27">
        <v>9560.09</v>
      </c>
      <c r="N4876" s="27">
        <v>3604.25</v>
      </c>
      <c r="O4876" s="70">
        <f t="shared" si="381"/>
        <v>16820.59</v>
      </c>
      <c r="P4876" s="76">
        <v>1.4452625400639794</v>
      </c>
      <c r="Q4876" s="66">
        <f t="shared" si="382"/>
        <v>5209.09</v>
      </c>
      <c r="R4876" s="63">
        <v>1</v>
      </c>
      <c r="S4876" s="27">
        <v>16820.59</v>
      </c>
      <c r="T4876" s="27">
        <v>0</v>
      </c>
      <c r="U4876" s="64">
        <f t="shared" si="383"/>
        <v>5209.09</v>
      </c>
      <c r="V4876" s="65">
        <f t="shared" si="384"/>
        <v>22029.68</v>
      </c>
    </row>
    <row r="4877" spans="1:22" x14ac:dyDescent="0.25">
      <c r="A4877" s="1" t="s">
        <v>3753</v>
      </c>
      <c r="B4877" t="s">
        <v>84</v>
      </c>
      <c r="C4877" t="s">
        <v>3176</v>
      </c>
      <c r="D4877" t="s">
        <v>2273</v>
      </c>
      <c r="E4877" t="s">
        <v>2</v>
      </c>
      <c r="F4877">
        <f t="shared" si="380"/>
        <v>7</v>
      </c>
      <c r="G4877" t="s">
        <v>3787</v>
      </c>
      <c r="H4877" t="s">
        <v>3782</v>
      </c>
      <c r="I4877" t="s">
        <v>3785</v>
      </c>
      <c r="J4877" t="s">
        <v>4396</v>
      </c>
      <c r="K4877" s="46">
        <v>4.5076999999999998</v>
      </c>
      <c r="L4877" s="27">
        <v>0</v>
      </c>
      <c r="M4877" s="27">
        <v>3823.88</v>
      </c>
      <c r="N4877" s="27">
        <v>2904.09</v>
      </c>
      <c r="O4877" s="70">
        <f t="shared" si="381"/>
        <v>6727.97</v>
      </c>
      <c r="P4877" s="76">
        <v>1.4452625400639794</v>
      </c>
      <c r="Q4877" s="66">
        <f t="shared" si="382"/>
        <v>4197.17</v>
      </c>
      <c r="R4877" s="63">
        <v>1</v>
      </c>
      <c r="S4877" s="27">
        <v>6727.97</v>
      </c>
      <c r="T4877" s="27">
        <v>0</v>
      </c>
      <c r="U4877" s="64">
        <f t="shared" si="383"/>
        <v>4197.17</v>
      </c>
      <c r="V4877" s="65">
        <f t="shared" si="384"/>
        <v>10925.14</v>
      </c>
    </row>
    <row r="4878" spans="1:22" x14ac:dyDescent="0.25">
      <c r="A4878" s="1" t="s">
        <v>3754</v>
      </c>
      <c r="B4878" t="s">
        <v>85</v>
      </c>
      <c r="C4878" t="s">
        <v>168</v>
      </c>
      <c r="D4878" t="s">
        <v>85</v>
      </c>
      <c r="E4878" t="s">
        <v>0</v>
      </c>
      <c r="F4878">
        <f t="shared" si="380"/>
        <v>7</v>
      </c>
      <c r="G4878" t="s">
        <v>3778</v>
      </c>
      <c r="H4878" t="s">
        <v>3779</v>
      </c>
      <c r="I4878" t="s">
        <v>3780</v>
      </c>
      <c r="J4878" t="s">
        <v>4396</v>
      </c>
      <c r="K4878" s="46">
        <v>4.4880000000000004</v>
      </c>
      <c r="L4878" s="27">
        <v>139972.31</v>
      </c>
      <c r="M4878" s="27">
        <v>68855.62</v>
      </c>
      <c r="N4878" s="27">
        <v>173425.23</v>
      </c>
      <c r="O4878" s="70">
        <f t="shared" si="381"/>
        <v>382253.16000000003</v>
      </c>
      <c r="P4878" s="76">
        <v>1.4452627798158317</v>
      </c>
      <c r="Q4878" s="66">
        <f t="shared" si="382"/>
        <v>250645.03</v>
      </c>
      <c r="R4878" s="63">
        <v>1</v>
      </c>
      <c r="S4878" s="27">
        <v>382253.16000000003</v>
      </c>
      <c r="T4878" s="27">
        <v>0</v>
      </c>
      <c r="U4878" s="64">
        <f t="shared" si="383"/>
        <v>250645.03</v>
      </c>
      <c r="V4878" s="65">
        <f t="shared" si="384"/>
        <v>632898.19000000006</v>
      </c>
    </row>
    <row r="4879" spans="1:22" x14ac:dyDescent="0.25">
      <c r="A4879" s="1" t="s">
        <v>3754</v>
      </c>
      <c r="B4879" t="s">
        <v>85</v>
      </c>
      <c r="C4879" t="s">
        <v>168</v>
      </c>
      <c r="D4879" t="s">
        <v>85</v>
      </c>
      <c r="E4879" t="s">
        <v>0</v>
      </c>
      <c r="F4879">
        <f t="shared" si="380"/>
        <v>7</v>
      </c>
      <c r="G4879" t="s">
        <v>3897</v>
      </c>
      <c r="H4879" t="s">
        <v>3782</v>
      </c>
      <c r="I4879" t="s">
        <v>3783</v>
      </c>
      <c r="J4879" t="s">
        <v>4397</v>
      </c>
      <c r="K4879" s="46">
        <v>0.19719999999999999</v>
      </c>
      <c r="L4879" s="27">
        <v>14238.370000000003</v>
      </c>
      <c r="M4879" s="27">
        <v>3025.47</v>
      </c>
      <c r="N4879" s="27">
        <v>0</v>
      </c>
      <c r="O4879" s="70">
        <f t="shared" si="381"/>
        <v>17263.840000000004</v>
      </c>
      <c r="P4879" s="76">
        <v>0</v>
      </c>
      <c r="Q4879" s="66">
        <f t="shared" si="382"/>
        <v>0</v>
      </c>
      <c r="R4879" s="63">
        <v>1</v>
      </c>
      <c r="S4879" s="27">
        <v>0</v>
      </c>
      <c r="T4879" s="27">
        <v>17263.840000000004</v>
      </c>
      <c r="U4879" s="64">
        <f t="shared" si="383"/>
        <v>0</v>
      </c>
      <c r="V4879" s="65">
        <f t="shared" si="384"/>
        <v>17263.840000000004</v>
      </c>
    </row>
    <row r="4880" spans="1:22" x14ac:dyDescent="0.25">
      <c r="A4880" s="1" t="s">
        <v>3754</v>
      </c>
      <c r="B4880" t="s">
        <v>85</v>
      </c>
      <c r="C4880" t="s">
        <v>168</v>
      </c>
      <c r="D4880" t="s">
        <v>85</v>
      </c>
      <c r="E4880" t="s">
        <v>0</v>
      </c>
      <c r="F4880">
        <f t="shared" si="380"/>
        <v>7</v>
      </c>
      <c r="G4880" t="s">
        <v>3812</v>
      </c>
      <c r="H4880" t="s">
        <v>3782</v>
      </c>
      <c r="I4880" t="s">
        <v>3785</v>
      </c>
      <c r="J4880" t="s">
        <v>4397</v>
      </c>
      <c r="K4880" s="46">
        <v>0.2465</v>
      </c>
      <c r="L4880" s="27">
        <v>0</v>
      </c>
      <c r="M4880" s="27">
        <v>3781.84</v>
      </c>
      <c r="N4880" s="27">
        <v>16768.41</v>
      </c>
      <c r="O4880" s="70">
        <f t="shared" si="381"/>
        <v>20550.25</v>
      </c>
      <c r="P4880" s="76">
        <v>1.4452627677801926</v>
      </c>
      <c r="Q4880" s="66">
        <f t="shared" si="382"/>
        <v>24234.76</v>
      </c>
      <c r="R4880" s="63">
        <v>1</v>
      </c>
      <c r="S4880" s="27">
        <v>0</v>
      </c>
      <c r="T4880" s="27">
        <v>20550.25</v>
      </c>
      <c r="U4880" s="64">
        <f t="shared" si="383"/>
        <v>24234.76</v>
      </c>
      <c r="V4880" s="65">
        <f t="shared" si="384"/>
        <v>44785.009999999995</v>
      </c>
    </row>
    <row r="4881" spans="1:22" x14ac:dyDescent="0.25">
      <c r="A4881" s="1" t="s">
        <v>3754</v>
      </c>
      <c r="B4881" t="s">
        <v>85</v>
      </c>
      <c r="C4881" t="s">
        <v>168</v>
      </c>
      <c r="D4881" t="s">
        <v>85</v>
      </c>
      <c r="E4881" t="s">
        <v>0</v>
      </c>
      <c r="F4881">
        <f t="shared" si="380"/>
        <v>7</v>
      </c>
      <c r="G4881" t="s">
        <v>3898</v>
      </c>
      <c r="H4881" t="s">
        <v>3782</v>
      </c>
      <c r="I4881" t="s">
        <v>3785</v>
      </c>
      <c r="J4881" t="s">
        <v>4397</v>
      </c>
      <c r="K4881" s="46">
        <v>0.2334</v>
      </c>
      <c r="L4881" s="27">
        <v>0</v>
      </c>
      <c r="M4881" s="27">
        <v>3580.86</v>
      </c>
      <c r="N4881" s="27">
        <v>15877.27</v>
      </c>
      <c r="O4881" s="70">
        <f t="shared" si="381"/>
        <v>19458.13</v>
      </c>
      <c r="P4881" s="76">
        <v>1.4452627677801926</v>
      </c>
      <c r="Q4881" s="66">
        <f t="shared" si="382"/>
        <v>22946.83</v>
      </c>
      <c r="R4881" s="63">
        <v>1</v>
      </c>
      <c r="S4881" s="27">
        <v>0</v>
      </c>
      <c r="T4881" s="27">
        <v>19458.129999999997</v>
      </c>
      <c r="U4881" s="64">
        <f t="shared" si="383"/>
        <v>22946.83</v>
      </c>
      <c r="V4881" s="65">
        <f t="shared" si="384"/>
        <v>42404.959999999999</v>
      </c>
    </row>
    <row r="4882" spans="1:22" x14ac:dyDescent="0.25">
      <c r="A4882" s="1" t="s">
        <v>3754</v>
      </c>
      <c r="B4882" t="s">
        <v>85</v>
      </c>
      <c r="C4882" t="s">
        <v>168</v>
      </c>
      <c r="D4882" t="s">
        <v>85</v>
      </c>
      <c r="E4882" t="s">
        <v>0</v>
      </c>
      <c r="F4882">
        <f t="shared" si="380"/>
        <v>7</v>
      </c>
      <c r="G4882" t="s">
        <v>3899</v>
      </c>
      <c r="H4882" t="s">
        <v>3782</v>
      </c>
      <c r="I4882" t="s">
        <v>3785</v>
      </c>
      <c r="J4882" t="s">
        <v>4397</v>
      </c>
      <c r="K4882" s="46">
        <v>0.23760000000000001</v>
      </c>
      <c r="L4882" s="27">
        <v>0</v>
      </c>
      <c r="M4882" s="27">
        <v>3645.3</v>
      </c>
      <c r="N4882" s="27">
        <v>16162.98</v>
      </c>
      <c r="O4882" s="70">
        <f t="shared" si="381"/>
        <v>19808.28</v>
      </c>
      <c r="P4882" s="76">
        <v>1.4452627677801926</v>
      </c>
      <c r="Q4882" s="66">
        <f t="shared" si="382"/>
        <v>23359.75</v>
      </c>
      <c r="R4882" s="63">
        <v>1</v>
      </c>
      <c r="S4882" s="27">
        <v>0</v>
      </c>
      <c r="T4882" s="27">
        <v>19808.28</v>
      </c>
      <c r="U4882" s="64">
        <f t="shared" si="383"/>
        <v>23359.75</v>
      </c>
      <c r="V4882" s="65">
        <f t="shared" si="384"/>
        <v>43168.03</v>
      </c>
    </row>
    <row r="4883" spans="1:22" x14ac:dyDescent="0.25">
      <c r="A4883" s="1" t="s">
        <v>3754</v>
      </c>
      <c r="B4883" t="s">
        <v>85</v>
      </c>
      <c r="C4883" t="s">
        <v>168</v>
      </c>
      <c r="D4883" t="s">
        <v>85</v>
      </c>
      <c r="E4883" t="s">
        <v>0</v>
      </c>
      <c r="F4883">
        <f t="shared" si="380"/>
        <v>7</v>
      </c>
      <c r="G4883" t="s">
        <v>3787</v>
      </c>
      <c r="H4883" t="s">
        <v>3782</v>
      </c>
      <c r="I4883" t="s">
        <v>3785</v>
      </c>
      <c r="J4883" t="s">
        <v>4397</v>
      </c>
      <c r="K4883" s="46">
        <v>0.49630000000000002</v>
      </c>
      <c r="L4883" s="27">
        <v>0</v>
      </c>
      <c r="M4883" s="27">
        <v>7614.31</v>
      </c>
      <c r="N4883" s="27">
        <v>49665.75</v>
      </c>
      <c r="O4883" s="70">
        <f t="shared" si="381"/>
        <v>57280.06</v>
      </c>
      <c r="P4883" s="76">
        <v>1.4452627677801926</v>
      </c>
      <c r="Q4883" s="66">
        <f t="shared" si="382"/>
        <v>71780.06</v>
      </c>
      <c r="R4883" s="63">
        <v>1</v>
      </c>
      <c r="S4883" s="27">
        <v>0</v>
      </c>
      <c r="T4883" s="27">
        <v>57280.05999999999</v>
      </c>
      <c r="U4883" s="64">
        <f t="shared" si="383"/>
        <v>71780.06</v>
      </c>
      <c r="V4883" s="65">
        <f t="shared" si="384"/>
        <v>129060.12</v>
      </c>
    </row>
    <row r="4884" spans="1:22" x14ac:dyDescent="0.25">
      <c r="A4884" s="1" t="s">
        <v>3754</v>
      </c>
      <c r="B4884" t="s">
        <v>85</v>
      </c>
      <c r="C4884" t="s">
        <v>168</v>
      </c>
      <c r="D4884" t="s">
        <v>85</v>
      </c>
      <c r="E4884" t="s">
        <v>0</v>
      </c>
      <c r="F4884">
        <f t="shared" si="380"/>
        <v>7</v>
      </c>
      <c r="G4884" t="s">
        <v>3791</v>
      </c>
      <c r="H4884" t="s">
        <v>3782</v>
      </c>
      <c r="I4884" t="s">
        <v>3785</v>
      </c>
      <c r="J4884" t="s">
        <v>4397</v>
      </c>
      <c r="K4884" s="46">
        <v>9.9199999999999997E-2</v>
      </c>
      <c r="L4884" s="27">
        <v>0</v>
      </c>
      <c r="M4884" s="27">
        <v>1521.94</v>
      </c>
      <c r="N4884" s="27">
        <v>9213.26</v>
      </c>
      <c r="O4884" s="70">
        <f t="shared" si="381"/>
        <v>10735.2</v>
      </c>
      <c r="P4884" s="76">
        <v>1.4452627677801926</v>
      </c>
      <c r="Q4884" s="66">
        <f t="shared" si="382"/>
        <v>13315.58</v>
      </c>
      <c r="R4884" s="63">
        <v>1</v>
      </c>
      <c r="S4884" s="27">
        <v>0</v>
      </c>
      <c r="T4884" s="27">
        <v>10735.2</v>
      </c>
      <c r="U4884" s="64">
        <f t="shared" si="383"/>
        <v>13315.58</v>
      </c>
      <c r="V4884" s="65">
        <f t="shared" si="384"/>
        <v>24050.78</v>
      </c>
    </row>
    <row r="4885" spans="1:22" x14ac:dyDescent="0.25">
      <c r="A4885" s="1" t="s">
        <v>3754</v>
      </c>
      <c r="B4885" t="s">
        <v>85</v>
      </c>
      <c r="C4885" t="s">
        <v>2280</v>
      </c>
      <c r="D4885" t="s">
        <v>2281</v>
      </c>
      <c r="E4885" t="s">
        <v>3</v>
      </c>
      <c r="F4885">
        <f t="shared" si="380"/>
        <v>7</v>
      </c>
      <c r="G4885" t="s">
        <v>3778</v>
      </c>
      <c r="H4885" t="s">
        <v>3779</v>
      </c>
      <c r="I4885" t="s">
        <v>3780</v>
      </c>
      <c r="J4885" t="s">
        <v>4397</v>
      </c>
      <c r="K4885" s="46">
        <v>0.76690000000000003</v>
      </c>
      <c r="L4885" s="27">
        <v>0</v>
      </c>
      <c r="M4885" s="27">
        <v>0</v>
      </c>
      <c r="N4885" s="27">
        <v>11829.87</v>
      </c>
      <c r="O4885" s="70">
        <f t="shared" si="381"/>
        <v>11829.87</v>
      </c>
      <c r="P4885" s="76">
        <v>1.4452627199212389</v>
      </c>
      <c r="Q4885" s="66">
        <f t="shared" si="382"/>
        <v>17097.27</v>
      </c>
      <c r="R4885" s="63">
        <v>1</v>
      </c>
      <c r="S4885" s="27">
        <v>0</v>
      </c>
      <c r="T4885" s="27">
        <v>11829.870000000003</v>
      </c>
      <c r="U4885" s="64">
        <f t="shared" si="383"/>
        <v>17097.27</v>
      </c>
      <c r="V4885" s="65">
        <f t="shared" si="384"/>
        <v>28927.140000000003</v>
      </c>
    </row>
    <row r="4886" spans="1:22" x14ac:dyDescent="0.25">
      <c r="A4886" s="1" t="s">
        <v>3754</v>
      </c>
      <c r="B4886" t="s">
        <v>85</v>
      </c>
      <c r="C4886" t="s">
        <v>2280</v>
      </c>
      <c r="D4886" t="s">
        <v>2281</v>
      </c>
      <c r="E4886" t="s">
        <v>3</v>
      </c>
      <c r="F4886">
        <f t="shared" si="380"/>
        <v>7</v>
      </c>
      <c r="G4886" t="s">
        <v>3836</v>
      </c>
      <c r="H4886" t="s">
        <v>3782</v>
      </c>
      <c r="I4886" t="s">
        <v>3785</v>
      </c>
      <c r="J4886" t="s">
        <v>4397</v>
      </c>
      <c r="K4886" s="46">
        <v>0.67120000000000002</v>
      </c>
      <c r="L4886" s="27">
        <v>0</v>
      </c>
      <c r="M4886" s="27">
        <v>0</v>
      </c>
      <c r="N4886" s="27">
        <v>10353.64</v>
      </c>
      <c r="O4886" s="70">
        <f t="shared" si="381"/>
        <v>10353.64</v>
      </c>
      <c r="P4886" s="76">
        <v>1.4452627199212389</v>
      </c>
      <c r="Q4886" s="66">
        <f t="shared" si="382"/>
        <v>14963.73</v>
      </c>
      <c r="R4886" s="63">
        <v>1</v>
      </c>
      <c r="S4886" s="27">
        <v>0</v>
      </c>
      <c r="T4886" s="27">
        <v>10353.64</v>
      </c>
      <c r="U4886" s="64">
        <f t="shared" si="383"/>
        <v>14963.73</v>
      </c>
      <c r="V4886" s="65">
        <f t="shared" si="384"/>
        <v>25317.37</v>
      </c>
    </row>
    <row r="4887" spans="1:22" x14ac:dyDescent="0.25">
      <c r="A4887" s="1" t="s">
        <v>3754</v>
      </c>
      <c r="B4887" t="s">
        <v>85</v>
      </c>
      <c r="C4887" t="s">
        <v>2280</v>
      </c>
      <c r="D4887" t="s">
        <v>2281</v>
      </c>
      <c r="E4887" t="s">
        <v>3</v>
      </c>
      <c r="F4887">
        <f t="shared" si="380"/>
        <v>7</v>
      </c>
      <c r="G4887" t="s">
        <v>3850</v>
      </c>
      <c r="H4887" t="s">
        <v>3782</v>
      </c>
      <c r="I4887" t="s">
        <v>3783</v>
      </c>
      <c r="J4887" t="s">
        <v>4397</v>
      </c>
      <c r="K4887" s="46">
        <v>3.98</v>
      </c>
      <c r="L4887" s="27">
        <v>61393.75</v>
      </c>
      <c r="M4887" s="27">
        <v>0</v>
      </c>
      <c r="N4887" s="27">
        <v>0</v>
      </c>
      <c r="O4887" s="70">
        <f t="shared" si="381"/>
        <v>61393.75</v>
      </c>
      <c r="P4887" s="76">
        <v>0</v>
      </c>
      <c r="Q4887" s="66">
        <f t="shared" si="382"/>
        <v>0</v>
      </c>
      <c r="R4887" s="63">
        <v>1</v>
      </c>
      <c r="S4887" s="27">
        <v>0</v>
      </c>
      <c r="T4887" s="27">
        <v>61393.75</v>
      </c>
      <c r="U4887" s="64">
        <f t="shared" si="383"/>
        <v>0</v>
      </c>
      <c r="V4887" s="65">
        <f t="shared" si="384"/>
        <v>61393.75</v>
      </c>
    </row>
    <row r="4888" spans="1:22" x14ac:dyDescent="0.25">
      <c r="A4888" s="1" t="s">
        <v>3754</v>
      </c>
      <c r="B4888" t="s">
        <v>85</v>
      </c>
      <c r="C4888" t="s">
        <v>2282</v>
      </c>
      <c r="D4888" t="s">
        <v>2283</v>
      </c>
      <c r="E4888" t="s">
        <v>3</v>
      </c>
      <c r="F4888">
        <f t="shared" si="380"/>
        <v>7</v>
      </c>
      <c r="G4888" t="s">
        <v>3778</v>
      </c>
      <c r="H4888" t="s">
        <v>3779</v>
      </c>
      <c r="I4888" t="s">
        <v>3780</v>
      </c>
      <c r="J4888" t="s">
        <v>4397</v>
      </c>
      <c r="K4888" s="46">
        <v>0.58789999999999998</v>
      </c>
      <c r="L4888" s="27">
        <v>1.19</v>
      </c>
      <c r="M4888" s="27">
        <v>190.36</v>
      </c>
      <c r="N4888" s="27">
        <v>33.97</v>
      </c>
      <c r="O4888" s="70">
        <f t="shared" si="381"/>
        <v>225.52</v>
      </c>
      <c r="P4888" s="76">
        <v>1.4452859754505094</v>
      </c>
      <c r="Q4888" s="66">
        <f t="shared" si="382"/>
        <v>49.1</v>
      </c>
      <c r="R4888" s="63">
        <v>1</v>
      </c>
      <c r="S4888" s="27">
        <v>0</v>
      </c>
      <c r="T4888" s="27">
        <v>225.52</v>
      </c>
      <c r="U4888" s="64">
        <f t="shared" si="383"/>
        <v>49.1</v>
      </c>
      <c r="V4888" s="65">
        <f t="shared" si="384"/>
        <v>274.62</v>
      </c>
    </row>
    <row r="4889" spans="1:22" x14ac:dyDescent="0.25">
      <c r="A4889" s="1" t="s">
        <v>3754</v>
      </c>
      <c r="B4889" t="s">
        <v>85</v>
      </c>
      <c r="C4889" t="s">
        <v>2282</v>
      </c>
      <c r="D4889" t="s">
        <v>2283</v>
      </c>
      <c r="E4889" t="s">
        <v>3</v>
      </c>
      <c r="F4889">
        <f t="shared" si="380"/>
        <v>7</v>
      </c>
      <c r="G4889" t="s">
        <v>3836</v>
      </c>
      <c r="H4889" t="s">
        <v>3782</v>
      </c>
      <c r="I4889" t="s">
        <v>3785</v>
      </c>
      <c r="J4889" t="s">
        <v>4397</v>
      </c>
      <c r="K4889" s="46">
        <v>7.22E-2</v>
      </c>
      <c r="L4889" s="27">
        <v>0</v>
      </c>
      <c r="M4889" s="27">
        <v>23.38</v>
      </c>
      <c r="N4889" s="27">
        <v>4.32</v>
      </c>
      <c r="O4889" s="70">
        <f t="shared" si="381"/>
        <v>27.7</v>
      </c>
      <c r="P4889" s="76">
        <v>1.4452859754505094</v>
      </c>
      <c r="Q4889" s="66">
        <f t="shared" si="382"/>
        <v>6.24</v>
      </c>
      <c r="R4889" s="63">
        <v>1</v>
      </c>
      <c r="S4889" s="27">
        <v>0</v>
      </c>
      <c r="T4889" s="27">
        <v>27.7</v>
      </c>
      <c r="U4889" s="64">
        <f t="shared" si="383"/>
        <v>6.24</v>
      </c>
      <c r="V4889" s="65">
        <f t="shared" si="384"/>
        <v>33.94</v>
      </c>
    </row>
    <row r="4890" spans="1:22" x14ac:dyDescent="0.25">
      <c r="A4890" s="1" t="s">
        <v>3754</v>
      </c>
      <c r="B4890" t="s">
        <v>85</v>
      </c>
      <c r="C4890" t="s">
        <v>2282</v>
      </c>
      <c r="D4890" t="s">
        <v>2283</v>
      </c>
      <c r="E4890" t="s">
        <v>3</v>
      </c>
      <c r="F4890">
        <f t="shared" si="380"/>
        <v>7</v>
      </c>
      <c r="G4890" t="s">
        <v>3902</v>
      </c>
      <c r="H4890" t="s">
        <v>3782</v>
      </c>
      <c r="I4890" t="s">
        <v>3783</v>
      </c>
      <c r="J4890" t="s">
        <v>4397</v>
      </c>
      <c r="K4890" s="46">
        <v>1.4362999999999999</v>
      </c>
      <c r="L4890" s="27">
        <v>85.89</v>
      </c>
      <c r="M4890" s="27">
        <v>465.07</v>
      </c>
      <c r="N4890" s="27">
        <v>0</v>
      </c>
      <c r="O4890" s="70">
        <f t="shared" si="381"/>
        <v>550.96</v>
      </c>
      <c r="P4890" s="76">
        <v>0</v>
      </c>
      <c r="Q4890" s="66">
        <f t="shared" si="382"/>
        <v>0</v>
      </c>
      <c r="R4890" s="63">
        <v>1</v>
      </c>
      <c r="S4890" s="27">
        <v>0</v>
      </c>
      <c r="T4890" s="27">
        <v>550.96</v>
      </c>
      <c r="U4890" s="64">
        <f t="shared" si="383"/>
        <v>0</v>
      </c>
      <c r="V4890" s="65">
        <f t="shared" si="384"/>
        <v>550.96</v>
      </c>
    </row>
    <row r="4891" spans="1:22" x14ac:dyDescent="0.25">
      <c r="A4891" s="1" t="s">
        <v>3754</v>
      </c>
      <c r="B4891" t="s">
        <v>85</v>
      </c>
      <c r="C4891" t="s">
        <v>2282</v>
      </c>
      <c r="D4891" t="s">
        <v>2283</v>
      </c>
      <c r="E4891" t="s">
        <v>3</v>
      </c>
      <c r="F4891">
        <f t="shared" si="380"/>
        <v>7</v>
      </c>
      <c r="G4891" t="s">
        <v>4053</v>
      </c>
      <c r="H4891" t="s">
        <v>3782</v>
      </c>
      <c r="I4891" t="s">
        <v>3783</v>
      </c>
      <c r="J4891" t="s">
        <v>4397</v>
      </c>
      <c r="K4891" s="46">
        <v>0.72240000000000004</v>
      </c>
      <c r="L4891" s="27">
        <v>43.2</v>
      </c>
      <c r="M4891" s="27">
        <v>233.91</v>
      </c>
      <c r="N4891" s="27">
        <v>0</v>
      </c>
      <c r="O4891" s="70">
        <f t="shared" si="381"/>
        <v>277.11</v>
      </c>
      <c r="P4891" s="76">
        <v>0</v>
      </c>
      <c r="Q4891" s="66">
        <f t="shared" si="382"/>
        <v>0</v>
      </c>
      <c r="R4891" s="63">
        <v>1</v>
      </c>
      <c r="S4891" s="27">
        <v>0</v>
      </c>
      <c r="T4891" s="27">
        <v>277.11</v>
      </c>
      <c r="U4891" s="64">
        <f t="shared" si="383"/>
        <v>0</v>
      </c>
      <c r="V4891" s="65">
        <f t="shared" si="384"/>
        <v>277.11</v>
      </c>
    </row>
    <row r="4892" spans="1:22" x14ac:dyDescent="0.25">
      <c r="A4892" s="1" t="s">
        <v>3754</v>
      </c>
      <c r="B4892" t="s">
        <v>85</v>
      </c>
      <c r="C4892" t="s">
        <v>2284</v>
      </c>
      <c r="D4892" t="s">
        <v>2285</v>
      </c>
      <c r="E4892" t="s">
        <v>3</v>
      </c>
      <c r="F4892">
        <f t="shared" si="380"/>
        <v>7</v>
      </c>
      <c r="G4892" t="s">
        <v>3778</v>
      </c>
      <c r="H4892" t="s">
        <v>3779</v>
      </c>
      <c r="I4892" t="s">
        <v>3780</v>
      </c>
      <c r="J4892" t="s">
        <v>4397</v>
      </c>
      <c r="K4892" s="46">
        <v>0.81910000000000005</v>
      </c>
      <c r="L4892" s="27">
        <v>0</v>
      </c>
      <c r="M4892" s="27">
        <v>0</v>
      </c>
      <c r="N4892" s="27">
        <v>0</v>
      </c>
      <c r="O4892" s="70">
        <f t="shared" si="381"/>
        <v>0</v>
      </c>
      <c r="P4892" s="76">
        <v>0</v>
      </c>
      <c r="Q4892" s="66">
        <f t="shared" si="382"/>
        <v>0</v>
      </c>
      <c r="R4892" s="63">
        <v>0</v>
      </c>
      <c r="S4892" s="27">
        <v>0</v>
      </c>
      <c r="T4892" s="27">
        <v>0</v>
      </c>
      <c r="U4892" s="64">
        <f t="shared" si="383"/>
        <v>0</v>
      </c>
      <c r="V4892" s="65">
        <f t="shared" si="384"/>
        <v>0</v>
      </c>
    </row>
    <row r="4893" spans="1:22" x14ac:dyDescent="0.25">
      <c r="A4893" s="1" t="s">
        <v>3754</v>
      </c>
      <c r="B4893" t="s">
        <v>85</v>
      </c>
      <c r="C4893" t="s">
        <v>2286</v>
      </c>
      <c r="D4893" t="s">
        <v>2287</v>
      </c>
      <c r="E4893" t="s">
        <v>3</v>
      </c>
      <c r="F4893">
        <f t="shared" si="380"/>
        <v>7</v>
      </c>
      <c r="G4893" t="s">
        <v>3778</v>
      </c>
      <c r="H4893" t="s">
        <v>3779</v>
      </c>
      <c r="I4893" t="s">
        <v>3780</v>
      </c>
      <c r="J4893" t="s">
        <v>4397</v>
      </c>
      <c r="K4893" s="46">
        <v>0.78810000000000002</v>
      </c>
      <c r="L4893" s="27">
        <v>0</v>
      </c>
      <c r="M4893" s="27">
        <v>226.26</v>
      </c>
      <c r="N4893" s="27">
        <v>0</v>
      </c>
      <c r="O4893" s="70">
        <f t="shared" si="381"/>
        <v>226.26</v>
      </c>
      <c r="P4893" s="76">
        <v>0</v>
      </c>
      <c r="Q4893" s="66">
        <f t="shared" si="382"/>
        <v>0</v>
      </c>
      <c r="R4893" s="63">
        <v>0</v>
      </c>
      <c r="S4893" s="27">
        <v>0</v>
      </c>
      <c r="T4893" s="27">
        <v>226.26</v>
      </c>
      <c r="U4893" s="64">
        <f t="shared" si="383"/>
        <v>0</v>
      </c>
      <c r="V4893" s="65">
        <f t="shared" si="384"/>
        <v>226.26</v>
      </c>
    </row>
    <row r="4894" spans="1:22" x14ac:dyDescent="0.25">
      <c r="A4894" s="1" t="s">
        <v>3754</v>
      </c>
      <c r="B4894" t="s">
        <v>85</v>
      </c>
      <c r="C4894" t="s">
        <v>2286</v>
      </c>
      <c r="D4894" t="s">
        <v>2287</v>
      </c>
      <c r="E4894" t="s">
        <v>3</v>
      </c>
      <c r="F4894">
        <f t="shared" si="380"/>
        <v>7</v>
      </c>
      <c r="G4894" t="s">
        <v>3902</v>
      </c>
      <c r="H4894" t="s">
        <v>3782</v>
      </c>
      <c r="I4894" t="s">
        <v>3783</v>
      </c>
      <c r="J4894" t="s">
        <v>4397</v>
      </c>
      <c r="K4894" s="46">
        <v>1.6567000000000001</v>
      </c>
      <c r="L4894" s="27">
        <v>0</v>
      </c>
      <c r="M4894" s="27">
        <v>475.64</v>
      </c>
      <c r="N4894" s="27">
        <v>0</v>
      </c>
      <c r="O4894" s="70">
        <f t="shared" si="381"/>
        <v>475.64</v>
      </c>
      <c r="P4894" s="76">
        <v>0</v>
      </c>
      <c r="Q4894" s="66">
        <f t="shared" si="382"/>
        <v>0</v>
      </c>
      <c r="R4894" s="63">
        <v>0</v>
      </c>
      <c r="S4894" s="27">
        <v>0</v>
      </c>
      <c r="T4894" s="27">
        <v>475.64</v>
      </c>
      <c r="U4894" s="64">
        <f t="shared" si="383"/>
        <v>0</v>
      </c>
      <c r="V4894" s="65">
        <f t="shared" si="384"/>
        <v>475.64</v>
      </c>
    </row>
    <row r="4895" spans="1:22" x14ac:dyDescent="0.25">
      <c r="A4895" s="1" t="s">
        <v>3754</v>
      </c>
      <c r="B4895" t="s">
        <v>85</v>
      </c>
      <c r="C4895" t="s">
        <v>2286</v>
      </c>
      <c r="D4895" t="s">
        <v>2287</v>
      </c>
      <c r="E4895" t="s">
        <v>3</v>
      </c>
      <c r="F4895">
        <f t="shared" si="380"/>
        <v>7</v>
      </c>
      <c r="G4895" t="s">
        <v>4053</v>
      </c>
      <c r="H4895" t="s">
        <v>3782</v>
      </c>
      <c r="I4895" t="s">
        <v>3783</v>
      </c>
      <c r="J4895" t="s">
        <v>4397</v>
      </c>
      <c r="K4895" s="46">
        <v>0.97450000000000003</v>
      </c>
      <c r="L4895" s="27">
        <v>0</v>
      </c>
      <c r="M4895" s="27">
        <v>279.77999999999997</v>
      </c>
      <c r="N4895" s="27">
        <v>0</v>
      </c>
      <c r="O4895" s="70">
        <f t="shared" si="381"/>
        <v>279.77999999999997</v>
      </c>
      <c r="P4895" s="76">
        <v>0</v>
      </c>
      <c r="Q4895" s="66">
        <f t="shared" si="382"/>
        <v>0</v>
      </c>
      <c r="R4895" s="63">
        <v>0</v>
      </c>
      <c r="S4895" s="27">
        <v>0</v>
      </c>
      <c r="T4895" s="27">
        <v>279.77999999999997</v>
      </c>
      <c r="U4895" s="64">
        <f t="shared" si="383"/>
        <v>0</v>
      </c>
      <c r="V4895" s="65">
        <f t="shared" si="384"/>
        <v>279.77999999999997</v>
      </c>
    </row>
    <row r="4896" spans="1:22" x14ac:dyDescent="0.25">
      <c r="A4896" s="1" t="s">
        <v>3754</v>
      </c>
      <c r="B4896" t="s">
        <v>85</v>
      </c>
      <c r="C4896" t="s">
        <v>2286</v>
      </c>
      <c r="D4896" t="s">
        <v>2287</v>
      </c>
      <c r="E4896" t="s">
        <v>3</v>
      </c>
      <c r="F4896">
        <f t="shared" si="380"/>
        <v>7</v>
      </c>
      <c r="G4896" t="s">
        <v>3796</v>
      </c>
      <c r="H4896" t="s">
        <v>3782</v>
      </c>
      <c r="I4896" t="s">
        <v>3783</v>
      </c>
      <c r="J4896" t="s">
        <v>4397</v>
      </c>
      <c r="K4896" s="46">
        <v>1.4214</v>
      </c>
      <c r="L4896" s="27">
        <v>0</v>
      </c>
      <c r="M4896" s="27">
        <v>408.08</v>
      </c>
      <c r="N4896" s="27">
        <v>0</v>
      </c>
      <c r="O4896" s="70">
        <f t="shared" si="381"/>
        <v>408.08</v>
      </c>
      <c r="P4896" s="76">
        <v>0</v>
      </c>
      <c r="Q4896" s="66">
        <f t="shared" si="382"/>
        <v>0</v>
      </c>
      <c r="R4896" s="63">
        <v>0</v>
      </c>
      <c r="S4896" s="27">
        <v>0</v>
      </c>
      <c r="T4896" s="27">
        <v>408.08</v>
      </c>
      <c r="U4896" s="64">
        <f t="shared" si="383"/>
        <v>0</v>
      </c>
      <c r="V4896" s="65">
        <f t="shared" si="384"/>
        <v>408.08</v>
      </c>
    </row>
    <row r="4897" spans="1:22" x14ac:dyDescent="0.25">
      <c r="A4897" s="1" t="s">
        <v>3754</v>
      </c>
      <c r="B4897" t="s">
        <v>85</v>
      </c>
      <c r="C4897" t="s">
        <v>2288</v>
      </c>
      <c r="D4897" t="s">
        <v>2289</v>
      </c>
      <c r="E4897" t="s">
        <v>3</v>
      </c>
      <c r="F4897">
        <f t="shared" si="380"/>
        <v>7</v>
      </c>
      <c r="G4897" t="s">
        <v>3778</v>
      </c>
      <c r="H4897" t="s">
        <v>3779</v>
      </c>
      <c r="I4897" t="s">
        <v>3780</v>
      </c>
      <c r="J4897" t="s">
        <v>4397</v>
      </c>
      <c r="K4897" s="46">
        <v>0.99650000000000005</v>
      </c>
      <c r="L4897" s="27">
        <v>277.77999999999997</v>
      </c>
      <c r="M4897" s="27">
        <v>1224.9000000000001</v>
      </c>
      <c r="N4897" s="27">
        <v>1355.28</v>
      </c>
      <c r="O4897" s="70">
        <f t="shared" si="381"/>
        <v>2857.96</v>
      </c>
      <c r="P4897" s="76">
        <v>1.4452618036939853</v>
      </c>
      <c r="Q4897" s="66">
        <f t="shared" si="382"/>
        <v>1958.73</v>
      </c>
      <c r="R4897" s="63">
        <v>1</v>
      </c>
      <c r="S4897" s="27">
        <v>0</v>
      </c>
      <c r="T4897" s="27">
        <v>2857.96</v>
      </c>
      <c r="U4897" s="64">
        <f t="shared" si="383"/>
        <v>1958.73</v>
      </c>
      <c r="V4897" s="65">
        <f t="shared" si="384"/>
        <v>4816.6900000000005</v>
      </c>
    </row>
    <row r="4898" spans="1:22" x14ac:dyDescent="0.25">
      <c r="A4898" s="1" t="s">
        <v>3754</v>
      </c>
      <c r="B4898" t="s">
        <v>85</v>
      </c>
      <c r="C4898" t="s">
        <v>2288</v>
      </c>
      <c r="D4898" t="s">
        <v>2289</v>
      </c>
      <c r="E4898" t="s">
        <v>3</v>
      </c>
      <c r="F4898">
        <f t="shared" si="380"/>
        <v>7</v>
      </c>
      <c r="G4898" t="s">
        <v>3787</v>
      </c>
      <c r="H4898" t="s">
        <v>3782</v>
      </c>
      <c r="I4898" t="s">
        <v>3785</v>
      </c>
      <c r="J4898" t="s">
        <v>4397</v>
      </c>
      <c r="K4898" s="46">
        <v>0.24970000000000001</v>
      </c>
      <c r="L4898" s="27">
        <v>0</v>
      </c>
      <c r="M4898" s="27">
        <v>306.93</v>
      </c>
      <c r="N4898" s="27">
        <v>409.21</v>
      </c>
      <c r="O4898" s="70">
        <f t="shared" si="381"/>
        <v>716.14</v>
      </c>
      <c r="P4898" s="76">
        <v>1.4452618036939853</v>
      </c>
      <c r="Q4898" s="66">
        <f t="shared" si="382"/>
        <v>591.41999999999996</v>
      </c>
      <c r="R4898" s="63">
        <v>1</v>
      </c>
      <c r="S4898" s="27">
        <v>0</v>
      </c>
      <c r="T4898" s="27">
        <v>716.14</v>
      </c>
      <c r="U4898" s="64">
        <f t="shared" si="383"/>
        <v>591.41999999999996</v>
      </c>
      <c r="V4898" s="65">
        <f t="shared" si="384"/>
        <v>1307.56</v>
      </c>
    </row>
    <row r="4899" spans="1:22" x14ac:dyDescent="0.25">
      <c r="A4899" s="1" t="s">
        <v>3754</v>
      </c>
      <c r="B4899" t="s">
        <v>85</v>
      </c>
      <c r="C4899" t="s">
        <v>2290</v>
      </c>
      <c r="D4899" t="s">
        <v>2291</v>
      </c>
      <c r="E4899" t="s">
        <v>3</v>
      </c>
      <c r="F4899">
        <f t="shared" si="380"/>
        <v>7</v>
      </c>
      <c r="G4899" t="s">
        <v>3778</v>
      </c>
      <c r="H4899" t="s">
        <v>3779</v>
      </c>
      <c r="I4899" t="s">
        <v>3780</v>
      </c>
      <c r="J4899" t="s">
        <v>4397</v>
      </c>
      <c r="K4899" s="46">
        <v>0.79569999999999996</v>
      </c>
      <c r="L4899" s="27">
        <v>0</v>
      </c>
      <c r="M4899" s="27">
        <v>182.28</v>
      </c>
      <c r="N4899" s="27">
        <v>100.84</v>
      </c>
      <c r="O4899" s="70">
        <f t="shared" si="381"/>
        <v>283.12</v>
      </c>
      <c r="P4899" s="76">
        <v>1.4452598175327251</v>
      </c>
      <c r="Q4899" s="66">
        <f t="shared" si="382"/>
        <v>145.74</v>
      </c>
      <c r="R4899" s="63">
        <v>1</v>
      </c>
      <c r="S4899" s="27">
        <v>0</v>
      </c>
      <c r="T4899" s="27">
        <v>283.12</v>
      </c>
      <c r="U4899" s="64">
        <f t="shared" si="383"/>
        <v>145.74</v>
      </c>
      <c r="V4899" s="65">
        <f t="shared" si="384"/>
        <v>428.86</v>
      </c>
    </row>
    <row r="4900" spans="1:22" x14ac:dyDescent="0.25">
      <c r="A4900" s="1" t="s">
        <v>3754</v>
      </c>
      <c r="B4900" t="s">
        <v>85</v>
      </c>
      <c r="C4900" t="s">
        <v>2292</v>
      </c>
      <c r="D4900" t="s">
        <v>2293</v>
      </c>
      <c r="E4900" t="s">
        <v>3</v>
      </c>
      <c r="F4900">
        <f t="shared" si="380"/>
        <v>7</v>
      </c>
      <c r="G4900" t="s">
        <v>3778</v>
      </c>
      <c r="H4900" t="s">
        <v>3779</v>
      </c>
      <c r="I4900" t="s">
        <v>3780</v>
      </c>
      <c r="J4900" t="s">
        <v>4397</v>
      </c>
      <c r="K4900" s="46">
        <v>0.94079999999999997</v>
      </c>
      <c r="L4900" s="27">
        <v>507.35</v>
      </c>
      <c r="M4900" s="27">
        <v>482.35</v>
      </c>
      <c r="N4900" s="27">
        <v>425.44999999999987</v>
      </c>
      <c r="O4900" s="70">
        <f t="shared" si="381"/>
        <v>1415.1499999999999</v>
      </c>
      <c r="P4900" s="76">
        <v>1.4452697144200259</v>
      </c>
      <c r="Q4900" s="66">
        <f t="shared" si="382"/>
        <v>614.89</v>
      </c>
      <c r="R4900" s="63">
        <v>1</v>
      </c>
      <c r="S4900" s="27">
        <v>0</v>
      </c>
      <c r="T4900" s="27">
        <v>1415.15</v>
      </c>
      <c r="U4900" s="64">
        <f t="shared" si="383"/>
        <v>614.89</v>
      </c>
      <c r="V4900" s="65">
        <f t="shared" si="384"/>
        <v>2030.04</v>
      </c>
    </row>
    <row r="4901" spans="1:22" x14ac:dyDescent="0.25">
      <c r="A4901" s="1" t="s">
        <v>3754</v>
      </c>
      <c r="B4901" t="s">
        <v>85</v>
      </c>
      <c r="C4901" t="s">
        <v>2294</v>
      </c>
      <c r="D4901" t="s">
        <v>2295</v>
      </c>
      <c r="E4901" t="s">
        <v>3</v>
      </c>
      <c r="F4901">
        <f t="shared" si="380"/>
        <v>7</v>
      </c>
      <c r="G4901" t="s">
        <v>3778</v>
      </c>
      <c r="H4901" t="s">
        <v>3779</v>
      </c>
      <c r="I4901" t="s">
        <v>3780</v>
      </c>
      <c r="J4901" t="s">
        <v>4397</v>
      </c>
      <c r="K4901" s="46">
        <v>0.71130000000000004</v>
      </c>
      <c r="L4901" s="27">
        <v>0</v>
      </c>
      <c r="M4901" s="27">
        <v>118.32</v>
      </c>
      <c r="N4901" s="27">
        <v>0</v>
      </c>
      <c r="O4901" s="70">
        <f t="shared" si="381"/>
        <v>118.32</v>
      </c>
      <c r="P4901" s="76">
        <v>0</v>
      </c>
      <c r="Q4901" s="66">
        <f t="shared" si="382"/>
        <v>0</v>
      </c>
      <c r="R4901" s="63">
        <v>0</v>
      </c>
      <c r="S4901" s="27">
        <v>0</v>
      </c>
      <c r="T4901" s="27">
        <v>118.32</v>
      </c>
      <c r="U4901" s="64">
        <f t="shared" si="383"/>
        <v>0</v>
      </c>
      <c r="V4901" s="65">
        <f t="shared" si="384"/>
        <v>118.32</v>
      </c>
    </row>
    <row r="4902" spans="1:22" x14ac:dyDescent="0.25">
      <c r="A4902" s="1" t="s">
        <v>3754</v>
      </c>
      <c r="B4902" t="s">
        <v>85</v>
      </c>
      <c r="C4902" t="s">
        <v>2296</v>
      </c>
      <c r="D4902" t="s">
        <v>2297</v>
      </c>
      <c r="E4902" t="s">
        <v>3</v>
      </c>
      <c r="F4902">
        <f t="shared" si="380"/>
        <v>7</v>
      </c>
      <c r="G4902" t="s">
        <v>3778</v>
      </c>
      <c r="H4902" t="s">
        <v>3779</v>
      </c>
      <c r="I4902" t="s">
        <v>3780</v>
      </c>
      <c r="J4902" t="s">
        <v>4397</v>
      </c>
      <c r="K4902" s="46">
        <v>0.89390000000000003</v>
      </c>
      <c r="L4902" s="27">
        <v>2254.86</v>
      </c>
      <c r="M4902" s="27">
        <v>420.22</v>
      </c>
      <c r="N4902" s="27">
        <v>4046.8399999999997</v>
      </c>
      <c r="O4902" s="70">
        <f t="shared" si="381"/>
        <v>6721.92</v>
      </c>
      <c r="P4902" s="76">
        <v>1.4452631789808141</v>
      </c>
      <c r="Q4902" s="66">
        <f t="shared" si="382"/>
        <v>5848.75</v>
      </c>
      <c r="R4902" s="63">
        <v>1</v>
      </c>
      <c r="S4902" s="27">
        <v>0</v>
      </c>
      <c r="T4902" s="27">
        <v>6721.9199999999992</v>
      </c>
      <c r="U4902" s="64">
        <f t="shared" si="383"/>
        <v>5848.75</v>
      </c>
      <c r="V4902" s="65">
        <f t="shared" si="384"/>
        <v>12570.669999999998</v>
      </c>
    </row>
    <row r="4903" spans="1:22" x14ac:dyDescent="0.25">
      <c r="A4903" s="1" t="s">
        <v>3754</v>
      </c>
      <c r="B4903" t="s">
        <v>85</v>
      </c>
      <c r="C4903" t="s">
        <v>2296</v>
      </c>
      <c r="D4903" t="s">
        <v>2297</v>
      </c>
      <c r="E4903" t="s">
        <v>3</v>
      </c>
      <c r="F4903">
        <f t="shared" si="380"/>
        <v>7</v>
      </c>
      <c r="G4903" t="s">
        <v>3902</v>
      </c>
      <c r="H4903" t="s">
        <v>3782</v>
      </c>
      <c r="I4903" t="s">
        <v>3783</v>
      </c>
      <c r="J4903" t="s">
        <v>4397</v>
      </c>
      <c r="K4903" s="46">
        <v>0.64580000000000004</v>
      </c>
      <c r="L4903" s="27">
        <v>4580.66</v>
      </c>
      <c r="M4903" s="27">
        <v>303.58999999999997</v>
      </c>
      <c r="N4903" s="27">
        <v>0</v>
      </c>
      <c r="O4903" s="70">
        <f t="shared" si="381"/>
        <v>4884.25</v>
      </c>
      <c r="P4903" s="76">
        <v>0</v>
      </c>
      <c r="Q4903" s="66">
        <f t="shared" si="382"/>
        <v>0</v>
      </c>
      <c r="R4903" s="63">
        <v>1</v>
      </c>
      <c r="S4903" s="27">
        <v>0</v>
      </c>
      <c r="T4903" s="27">
        <v>4884.25</v>
      </c>
      <c r="U4903" s="64">
        <f t="shared" si="383"/>
        <v>0</v>
      </c>
      <c r="V4903" s="65">
        <f t="shared" si="384"/>
        <v>4884.25</v>
      </c>
    </row>
    <row r="4904" spans="1:22" x14ac:dyDescent="0.25">
      <c r="A4904" s="1" t="s">
        <v>3754</v>
      </c>
      <c r="B4904" t="s">
        <v>85</v>
      </c>
      <c r="C4904" t="s">
        <v>2296</v>
      </c>
      <c r="D4904" t="s">
        <v>2297</v>
      </c>
      <c r="E4904" t="s">
        <v>3</v>
      </c>
      <c r="F4904">
        <f t="shared" si="380"/>
        <v>7</v>
      </c>
      <c r="G4904" t="s">
        <v>3909</v>
      </c>
      <c r="H4904" t="s">
        <v>3782</v>
      </c>
      <c r="I4904" t="s">
        <v>3783</v>
      </c>
      <c r="J4904" t="s">
        <v>4397</v>
      </c>
      <c r="K4904" s="46">
        <v>0.1489</v>
      </c>
      <c r="L4904" s="27">
        <v>1056.1500000000001</v>
      </c>
      <c r="M4904" s="27">
        <v>70</v>
      </c>
      <c r="N4904" s="27">
        <v>0</v>
      </c>
      <c r="O4904" s="70">
        <f t="shared" si="381"/>
        <v>1126.1500000000001</v>
      </c>
      <c r="P4904" s="76">
        <v>0</v>
      </c>
      <c r="Q4904" s="66">
        <f t="shared" si="382"/>
        <v>0</v>
      </c>
      <c r="R4904" s="63">
        <v>1</v>
      </c>
      <c r="S4904" s="27">
        <v>0</v>
      </c>
      <c r="T4904" s="27">
        <v>1126.1500000000001</v>
      </c>
      <c r="U4904" s="64">
        <f t="shared" si="383"/>
        <v>0</v>
      </c>
      <c r="V4904" s="65">
        <f t="shared" si="384"/>
        <v>1126.1500000000001</v>
      </c>
    </row>
    <row r="4905" spans="1:22" x14ac:dyDescent="0.25">
      <c r="A4905" s="1" t="s">
        <v>3754</v>
      </c>
      <c r="B4905" t="s">
        <v>85</v>
      </c>
      <c r="C4905" t="s">
        <v>2296</v>
      </c>
      <c r="D4905" t="s">
        <v>2297</v>
      </c>
      <c r="E4905" t="s">
        <v>3</v>
      </c>
      <c r="F4905">
        <f t="shared" si="380"/>
        <v>7</v>
      </c>
      <c r="G4905" t="s">
        <v>3787</v>
      </c>
      <c r="H4905" t="s">
        <v>3782</v>
      </c>
      <c r="I4905" t="s">
        <v>3785</v>
      </c>
      <c r="J4905" t="s">
        <v>4397</v>
      </c>
      <c r="K4905" s="46">
        <v>0.34770000000000001</v>
      </c>
      <c r="L4905" s="27">
        <v>0</v>
      </c>
      <c r="M4905" s="27">
        <v>163.44999999999999</v>
      </c>
      <c r="N4905" s="27">
        <v>2442.85</v>
      </c>
      <c r="O4905" s="70">
        <f t="shared" si="381"/>
        <v>2606.2999999999997</v>
      </c>
      <c r="P4905" s="76">
        <v>1.4452631789808141</v>
      </c>
      <c r="Q4905" s="66">
        <f t="shared" si="382"/>
        <v>3530.56</v>
      </c>
      <c r="R4905" s="63">
        <v>1</v>
      </c>
      <c r="S4905" s="27">
        <v>0</v>
      </c>
      <c r="T4905" s="27">
        <v>2606.2999999999997</v>
      </c>
      <c r="U4905" s="64">
        <f t="shared" si="383"/>
        <v>3530.56</v>
      </c>
      <c r="V4905" s="65">
        <f t="shared" si="384"/>
        <v>6136.86</v>
      </c>
    </row>
    <row r="4906" spans="1:22" x14ac:dyDescent="0.25">
      <c r="A4906" s="1" t="s">
        <v>3754</v>
      </c>
      <c r="B4906" t="s">
        <v>85</v>
      </c>
      <c r="C4906" t="s">
        <v>2298</v>
      </c>
      <c r="D4906" t="s">
        <v>2299</v>
      </c>
      <c r="E4906" t="s">
        <v>3</v>
      </c>
      <c r="F4906">
        <f t="shared" si="380"/>
        <v>7</v>
      </c>
      <c r="G4906" t="s">
        <v>3778</v>
      </c>
      <c r="H4906" t="s">
        <v>3779</v>
      </c>
      <c r="I4906" t="s">
        <v>3780</v>
      </c>
      <c r="J4906" t="s">
        <v>4397</v>
      </c>
      <c r="K4906" s="46">
        <v>0.78239999999999998</v>
      </c>
      <c r="L4906" s="27">
        <v>77.05</v>
      </c>
      <c r="M4906" s="27">
        <v>406</v>
      </c>
      <c r="N4906" s="27">
        <v>3405.61</v>
      </c>
      <c r="O4906" s="70">
        <f t="shared" si="381"/>
        <v>3888.6600000000003</v>
      </c>
      <c r="P4906" s="76">
        <v>1.4452640047920791</v>
      </c>
      <c r="Q4906" s="66">
        <f t="shared" si="382"/>
        <v>4922.01</v>
      </c>
      <c r="R4906" s="63">
        <v>1</v>
      </c>
      <c r="S4906" s="27">
        <v>0</v>
      </c>
      <c r="T4906" s="27">
        <v>3888.66</v>
      </c>
      <c r="U4906" s="64">
        <f t="shared" si="383"/>
        <v>4922.01</v>
      </c>
      <c r="V4906" s="65">
        <f t="shared" si="384"/>
        <v>8810.67</v>
      </c>
    </row>
    <row r="4907" spans="1:22" x14ac:dyDescent="0.25">
      <c r="A4907" s="1" t="s">
        <v>3754</v>
      </c>
      <c r="B4907" t="s">
        <v>85</v>
      </c>
      <c r="C4907" t="s">
        <v>2298</v>
      </c>
      <c r="D4907" t="s">
        <v>2299</v>
      </c>
      <c r="E4907" t="s">
        <v>3</v>
      </c>
      <c r="F4907">
        <f t="shared" si="380"/>
        <v>7</v>
      </c>
      <c r="G4907" t="s">
        <v>4103</v>
      </c>
      <c r="H4907" t="s">
        <v>3798</v>
      </c>
      <c r="I4907" t="s">
        <v>3783</v>
      </c>
      <c r="J4907" t="s">
        <v>4397</v>
      </c>
      <c r="K4907" s="46">
        <v>0.81320000000000003</v>
      </c>
      <c r="L4907" s="27">
        <v>3642.86</v>
      </c>
      <c r="M4907" s="27">
        <v>421.98</v>
      </c>
      <c r="N4907" s="27">
        <v>0</v>
      </c>
      <c r="O4907" s="70">
        <f t="shared" si="381"/>
        <v>4064.84</v>
      </c>
      <c r="P4907" s="76">
        <v>0</v>
      </c>
      <c r="Q4907" s="66">
        <f t="shared" si="382"/>
        <v>0</v>
      </c>
      <c r="R4907" s="63">
        <v>1</v>
      </c>
      <c r="S4907" s="27">
        <v>0</v>
      </c>
      <c r="T4907" s="27">
        <v>4064.84</v>
      </c>
      <c r="U4907" s="64">
        <f t="shared" si="383"/>
        <v>0</v>
      </c>
      <c r="V4907" s="65">
        <f t="shared" si="384"/>
        <v>4064.84</v>
      </c>
    </row>
    <row r="4908" spans="1:22" x14ac:dyDescent="0.25">
      <c r="A4908" s="1" t="s">
        <v>3754</v>
      </c>
      <c r="B4908" t="s">
        <v>85</v>
      </c>
      <c r="C4908" t="s">
        <v>2298</v>
      </c>
      <c r="D4908" t="s">
        <v>2299</v>
      </c>
      <c r="E4908" t="s">
        <v>3</v>
      </c>
      <c r="F4908">
        <f t="shared" si="380"/>
        <v>7</v>
      </c>
      <c r="G4908" t="s">
        <v>4104</v>
      </c>
      <c r="H4908" t="s">
        <v>3782</v>
      </c>
      <c r="I4908" t="s">
        <v>3783</v>
      </c>
      <c r="J4908" t="s">
        <v>4397</v>
      </c>
      <c r="K4908" s="46">
        <v>1.9844999999999999</v>
      </c>
      <c r="L4908" s="27">
        <v>8889.8799999999992</v>
      </c>
      <c r="M4908" s="27">
        <v>1029.78</v>
      </c>
      <c r="N4908" s="27">
        <v>1.0000000000580656E-2</v>
      </c>
      <c r="O4908" s="70">
        <f t="shared" si="381"/>
        <v>9919.67</v>
      </c>
      <c r="P4908" s="76">
        <v>1.4452640047920791</v>
      </c>
      <c r="Q4908" s="66">
        <f t="shared" si="382"/>
        <v>0.01</v>
      </c>
      <c r="R4908" s="63">
        <v>1</v>
      </c>
      <c r="S4908" s="27">
        <v>0</v>
      </c>
      <c r="T4908" s="27">
        <v>9919.67</v>
      </c>
      <c r="U4908" s="64">
        <f t="shared" si="383"/>
        <v>0.01</v>
      </c>
      <c r="V4908" s="65">
        <f t="shared" si="384"/>
        <v>9919.68</v>
      </c>
    </row>
    <row r="4909" spans="1:22" x14ac:dyDescent="0.25">
      <c r="A4909" s="1" t="s">
        <v>3754</v>
      </c>
      <c r="B4909" t="s">
        <v>85</v>
      </c>
      <c r="C4909" t="s">
        <v>2298</v>
      </c>
      <c r="D4909" t="s">
        <v>2299</v>
      </c>
      <c r="E4909" t="s">
        <v>3</v>
      </c>
      <c r="F4909">
        <f t="shared" si="380"/>
        <v>7</v>
      </c>
      <c r="G4909" t="s">
        <v>4060</v>
      </c>
      <c r="H4909" t="s">
        <v>3782</v>
      </c>
      <c r="I4909" t="s">
        <v>3783</v>
      </c>
      <c r="J4909" t="s">
        <v>4397</v>
      </c>
      <c r="K4909" s="46">
        <v>4.4040999999999997</v>
      </c>
      <c r="L4909" s="27">
        <v>19728.87</v>
      </c>
      <c r="M4909" s="27">
        <v>2285.33</v>
      </c>
      <c r="N4909" s="27">
        <v>0</v>
      </c>
      <c r="O4909" s="70">
        <f t="shared" si="381"/>
        <v>22014.199999999997</v>
      </c>
      <c r="P4909" s="76">
        <v>0</v>
      </c>
      <c r="Q4909" s="66">
        <f t="shared" si="382"/>
        <v>0</v>
      </c>
      <c r="R4909" s="63">
        <v>1</v>
      </c>
      <c r="S4909" s="27">
        <v>0</v>
      </c>
      <c r="T4909" s="27">
        <v>22014.199999999997</v>
      </c>
      <c r="U4909" s="64">
        <f t="shared" si="383"/>
        <v>0</v>
      </c>
      <c r="V4909" s="65">
        <f t="shared" si="384"/>
        <v>22014.199999999997</v>
      </c>
    </row>
    <row r="4910" spans="1:22" x14ac:dyDescent="0.25">
      <c r="A4910" s="1" t="s">
        <v>3754</v>
      </c>
      <c r="B4910" t="s">
        <v>85</v>
      </c>
      <c r="C4910" t="s">
        <v>2300</v>
      </c>
      <c r="D4910" t="s">
        <v>2301</v>
      </c>
      <c r="E4910" t="s">
        <v>3</v>
      </c>
      <c r="F4910">
        <f t="shared" si="380"/>
        <v>7</v>
      </c>
      <c r="G4910" t="s">
        <v>3778</v>
      </c>
      <c r="H4910" t="s">
        <v>3779</v>
      </c>
      <c r="I4910" t="s">
        <v>3780</v>
      </c>
      <c r="J4910" t="s">
        <v>4397</v>
      </c>
      <c r="K4910" s="46">
        <v>4.0914000000000001</v>
      </c>
      <c r="L4910" s="27">
        <v>9229.14</v>
      </c>
      <c r="M4910" s="27">
        <v>28416.41</v>
      </c>
      <c r="N4910" s="27">
        <v>12007.07</v>
      </c>
      <c r="O4910" s="70">
        <f t="shared" si="381"/>
        <v>49652.62</v>
      </c>
      <c r="P4910" s="76">
        <v>1.4452625686215363</v>
      </c>
      <c r="Q4910" s="66">
        <f t="shared" si="382"/>
        <v>17353.37</v>
      </c>
      <c r="R4910" s="63">
        <v>1</v>
      </c>
      <c r="S4910" s="27">
        <v>0</v>
      </c>
      <c r="T4910" s="27">
        <v>49652.62</v>
      </c>
      <c r="U4910" s="64">
        <f t="shared" si="383"/>
        <v>17353.37</v>
      </c>
      <c r="V4910" s="65">
        <f t="shared" si="384"/>
        <v>67005.990000000005</v>
      </c>
    </row>
    <row r="4911" spans="1:22" x14ac:dyDescent="0.25">
      <c r="A4911" s="1" t="s">
        <v>3754</v>
      </c>
      <c r="B4911" t="s">
        <v>85</v>
      </c>
      <c r="C4911" t="s">
        <v>2300</v>
      </c>
      <c r="D4911" t="s">
        <v>2301</v>
      </c>
      <c r="E4911" t="s">
        <v>3</v>
      </c>
      <c r="F4911">
        <f t="shared" si="380"/>
        <v>7</v>
      </c>
      <c r="G4911" t="s">
        <v>3812</v>
      </c>
      <c r="H4911" t="s">
        <v>3782</v>
      </c>
      <c r="I4911" t="s">
        <v>3785</v>
      </c>
      <c r="J4911" t="s">
        <v>4397</v>
      </c>
      <c r="K4911" s="46">
        <v>0.4778</v>
      </c>
      <c r="L4911" s="27">
        <v>0</v>
      </c>
      <c r="M4911" s="27">
        <v>3318.51</v>
      </c>
      <c r="N4911" s="27">
        <v>2480</v>
      </c>
      <c r="O4911" s="70">
        <f t="shared" si="381"/>
        <v>5798.51</v>
      </c>
      <c r="P4911" s="76">
        <v>1.4452625686215363</v>
      </c>
      <c r="Q4911" s="66">
        <f t="shared" si="382"/>
        <v>3584.25</v>
      </c>
      <c r="R4911" s="63">
        <v>1</v>
      </c>
      <c r="S4911" s="27">
        <v>0</v>
      </c>
      <c r="T4911" s="27">
        <v>5798.51</v>
      </c>
      <c r="U4911" s="64">
        <f t="shared" si="383"/>
        <v>3584.25</v>
      </c>
      <c r="V4911" s="65">
        <f t="shared" si="384"/>
        <v>9382.76</v>
      </c>
    </row>
    <row r="4912" spans="1:22" x14ac:dyDescent="0.25">
      <c r="A4912" s="1" t="s">
        <v>3754</v>
      </c>
      <c r="B4912" t="s">
        <v>85</v>
      </c>
      <c r="C4912" t="s">
        <v>2300</v>
      </c>
      <c r="D4912" t="s">
        <v>2301</v>
      </c>
      <c r="E4912" t="s">
        <v>3</v>
      </c>
      <c r="F4912">
        <f t="shared" si="380"/>
        <v>7</v>
      </c>
      <c r="G4912" t="s">
        <v>3850</v>
      </c>
      <c r="H4912" t="s">
        <v>3782</v>
      </c>
      <c r="I4912" t="s">
        <v>3783</v>
      </c>
      <c r="J4912" t="s">
        <v>4397</v>
      </c>
      <c r="K4912" s="46">
        <v>1.9195</v>
      </c>
      <c r="L4912" s="27">
        <v>9963.07</v>
      </c>
      <c r="M4912" s="27">
        <v>13331.7</v>
      </c>
      <c r="N4912" s="27">
        <v>0</v>
      </c>
      <c r="O4912" s="70">
        <f t="shared" si="381"/>
        <v>23294.77</v>
      </c>
      <c r="P4912" s="76">
        <v>0</v>
      </c>
      <c r="Q4912" s="66">
        <f t="shared" si="382"/>
        <v>0</v>
      </c>
      <c r="R4912" s="63">
        <v>1</v>
      </c>
      <c r="S4912" s="27">
        <v>0</v>
      </c>
      <c r="T4912" s="27">
        <v>23294.77</v>
      </c>
      <c r="U4912" s="64">
        <f t="shared" si="383"/>
        <v>0</v>
      </c>
      <c r="V4912" s="65">
        <f t="shared" si="384"/>
        <v>23294.77</v>
      </c>
    </row>
    <row r="4913" spans="1:22" x14ac:dyDescent="0.25">
      <c r="A4913" s="1" t="s">
        <v>3754</v>
      </c>
      <c r="B4913" t="s">
        <v>85</v>
      </c>
      <c r="C4913" t="s">
        <v>2302</v>
      </c>
      <c r="D4913" t="s">
        <v>2303</v>
      </c>
      <c r="E4913" t="s">
        <v>3</v>
      </c>
      <c r="F4913">
        <f t="shared" si="380"/>
        <v>7</v>
      </c>
      <c r="G4913" t="s">
        <v>3778</v>
      </c>
      <c r="H4913" t="s">
        <v>3779</v>
      </c>
      <c r="I4913" t="s">
        <v>3780</v>
      </c>
      <c r="J4913" t="s">
        <v>4397</v>
      </c>
      <c r="K4913" s="46">
        <v>0.91349999999999998</v>
      </c>
      <c r="L4913" s="27">
        <v>0</v>
      </c>
      <c r="M4913" s="27">
        <v>455.29</v>
      </c>
      <c r="N4913" s="27">
        <v>0</v>
      </c>
      <c r="O4913" s="70">
        <f t="shared" si="381"/>
        <v>455.29</v>
      </c>
      <c r="P4913" s="76">
        <v>0</v>
      </c>
      <c r="Q4913" s="66">
        <f t="shared" si="382"/>
        <v>0</v>
      </c>
      <c r="R4913" s="63">
        <v>0</v>
      </c>
      <c r="S4913" s="27">
        <v>0</v>
      </c>
      <c r="T4913" s="27">
        <v>455.29</v>
      </c>
      <c r="U4913" s="64">
        <f t="shared" si="383"/>
        <v>0</v>
      </c>
      <c r="V4913" s="65">
        <f t="shared" si="384"/>
        <v>455.29</v>
      </c>
    </row>
    <row r="4914" spans="1:22" x14ac:dyDescent="0.25">
      <c r="A4914" s="1" t="s">
        <v>3754</v>
      </c>
      <c r="B4914" t="s">
        <v>85</v>
      </c>
      <c r="C4914" t="s">
        <v>2302</v>
      </c>
      <c r="D4914" t="s">
        <v>2303</v>
      </c>
      <c r="E4914" t="s">
        <v>3</v>
      </c>
      <c r="F4914">
        <f t="shared" si="380"/>
        <v>7</v>
      </c>
      <c r="G4914" t="s">
        <v>4329</v>
      </c>
      <c r="H4914" t="s">
        <v>3782</v>
      </c>
      <c r="I4914" t="s">
        <v>3785</v>
      </c>
      <c r="J4914" t="s">
        <v>4397</v>
      </c>
      <c r="K4914" s="46">
        <v>0.996</v>
      </c>
      <c r="L4914" s="27">
        <v>0</v>
      </c>
      <c r="M4914" s="27">
        <v>496.41</v>
      </c>
      <c r="N4914" s="27">
        <v>0</v>
      </c>
      <c r="O4914" s="70">
        <f t="shared" si="381"/>
        <v>496.41</v>
      </c>
      <c r="P4914" s="76">
        <v>0</v>
      </c>
      <c r="Q4914" s="66">
        <f t="shared" si="382"/>
        <v>0</v>
      </c>
      <c r="R4914" s="63">
        <v>0</v>
      </c>
      <c r="S4914" s="27">
        <v>0</v>
      </c>
      <c r="T4914" s="27">
        <v>496.41</v>
      </c>
      <c r="U4914" s="64">
        <f t="shared" si="383"/>
        <v>0</v>
      </c>
      <c r="V4914" s="65">
        <f t="shared" si="384"/>
        <v>496.41</v>
      </c>
    </row>
    <row r="4915" spans="1:22" x14ac:dyDescent="0.25">
      <c r="A4915" s="1" t="s">
        <v>3754</v>
      </c>
      <c r="B4915" t="s">
        <v>85</v>
      </c>
      <c r="C4915" t="s">
        <v>2304</v>
      </c>
      <c r="D4915" t="s">
        <v>2305</v>
      </c>
      <c r="E4915" t="s">
        <v>3</v>
      </c>
      <c r="F4915">
        <f t="shared" si="380"/>
        <v>7</v>
      </c>
      <c r="G4915" t="s">
        <v>3778</v>
      </c>
      <c r="H4915" t="s">
        <v>3779</v>
      </c>
      <c r="I4915" t="s">
        <v>3780</v>
      </c>
      <c r="J4915" t="s">
        <v>4397</v>
      </c>
      <c r="K4915" s="46">
        <v>0.76090000000000002</v>
      </c>
      <c r="L4915" s="27">
        <v>2621.5099999999998</v>
      </c>
      <c r="M4915" s="27">
        <v>4088.39</v>
      </c>
      <c r="N4915" s="27">
        <v>2893.3399999999997</v>
      </c>
      <c r="O4915" s="70">
        <f t="shared" si="381"/>
        <v>9603.24</v>
      </c>
      <c r="P4915" s="76">
        <v>1.4452624425758602</v>
      </c>
      <c r="Q4915" s="66">
        <f t="shared" si="382"/>
        <v>4181.6400000000003</v>
      </c>
      <c r="R4915" s="63">
        <v>1</v>
      </c>
      <c r="S4915" s="27">
        <v>0</v>
      </c>
      <c r="T4915" s="27">
        <v>9603.239999999998</v>
      </c>
      <c r="U4915" s="64">
        <f t="shared" si="383"/>
        <v>4181.6400000000003</v>
      </c>
      <c r="V4915" s="65">
        <f t="shared" si="384"/>
        <v>13784.879999999997</v>
      </c>
    </row>
    <row r="4916" spans="1:22" x14ac:dyDescent="0.25">
      <c r="A4916" s="1" t="s">
        <v>3754</v>
      </c>
      <c r="B4916" t="s">
        <v>85</v>
      </c>
      <c r="C4916" t="s">
        <v>2304</v>
      </c>
      <c r="D4916" t="s">
        <v>2305</v>
      </c>
      <c r="E4916" t="s">
        <v>3</v>
      </c>
      <c r="F4916">
        <f t="shared" si="380"/>
        <v>7</v>
      </c>
      <c r="G4916" t="s">
        <v>4105</v>
      </c>
      <c r="H4916" t="s">
        <v>3782</v>
      </c>
      <c r="I4916" t="s">
        <v>3785</v>
      </c>
      <c r="J4916" t="s">
        <v>4397</v>
      </c>
      <c r="K4916" s="46">
        <v>0.39510000000000001</v>
      </c>
      <c r="L4916" s="27">
        <v>0</v>
      </c>
      <c r="M4916" s="27">
        <v>2122.91</v>
      </c>
      <c r="N4916" s="27">
        <v>2846.57</v>
      </c>
      <c r="O4916" s="70">
        <f t="shared" si="381"/>
        <v>4969.4799999999996</v>
      </c>
      <c r="P4916" s="76">
        <v>1.4452624425758602</v>
      </c>
      <c r="Q4916" s="66">
        <f t="shared" si="382"/>
        <v>4114.04</v>
      </c>
      <c r="R4916" s="63">
        <v>1</v>
      </c>
      <c r="S4916" s="27">
        <v>0</v>
      </c>
      <c r="T4916" s="27">
        <v>4969.4799999999996</v>
      </c>
      <c r="U4916" s="64">
        <f t="shared" si="383"/>
        <v>4114.04</v>
      </c>
      <c r="V4916" s="65">
        <f t="shared" si="384"/>
        <v>9083.52</v>
      </c>
    </row>
    <row r="4917" spans="1:22" x14ac:dyDescent="0.25">
      <c r="A4917" s="1" t="s">
        <v>3754</v>
      </c>
      <c r="B4917" t="s">
        <v>85</v>
      </c>
      <c r="C4917" t="s">
        <v>2304</v>
      </c>
      <c r="D4917" t="s">
        <v>2305</v>
      </c>
      <c r="E4917" t="s">
        <v>3</v>
      </c>
      <c r="F4917">
        <f t="shared" si="380"/>
        <v>7</v>
      </c>
      <c r="G4917" t="s">
        <v>4056</v>
      </c>
      <c r="H4917" t="s">
        <v>3782</v>
      </c>
      <c r="I4917" t="s">
        <v>3785</v>
      </c>
      <c r="J4917" t="s">
        <v>4397</v>
      </c>
      <c r="K4917" s="46">
        <v>0.28999999999999998</v>
      </c>
      <c r="L4917" s="27">
        <v>0</v>
      </c>
      <c r="M4917" s="27">
        <v>1558.2</v>
      </c>
      <c r="N4917" s="27">
        <v>4693.42</v>
      </c>
      <c r="O4917" s="70">
        <f t="shared" si="381"/>
        <v>6251.62</v>
      </c>
      <c r="P4917" s="76">
        <v>1.4452624425758602</v>
      </c>
      <c r="Q4917" s="66">
        <f t="shared" si="382"/>
        <v>6783.22</v>
      </c>
      <c r="R4917" s="63">
        <v>1</v>
      </c>
      <c r="S4917" s="27">
        <v>0</v>
      </c>
      <c r="T4917" s="27">
        <v>6251.62</v>
      </c>
      <c r="U4917" s="64">
        <f t="shared" si="383"/>
        <v>6783.22</v>
      </c>
      <c r="V4917" s="65">
        <f t="shared" si="384"/>
        <v>13034.84</v>
      </c>
    </row>
    <row r="4918" spans="1:22" x14ac:dyDescent="0.25">
      <c r="A4918" s="1" t="s">
        <v>3754</v>
      </c>
      <c r="B4918" t="s">
        <v>85</v>
      </c>
      <c r="C4918" t="s">
        <v>2306</v>
      </c>
      <c r="D4918" t="s">
        <v>2307</v>
      </c>
      <c r="E4918" t="s">
        <v>3</v>
      </c>
      <c r="F4918">
        <f t="shared" si="380"/>
        <v>7</v>
      </c>
      <c r="G4918" t="s">
        <v>3778</v>
      </c>
      <c r="H4918" t="s">
        <v>3779</v>
      </c>
      <c r="I4918" t="s">
        <v>3780</v>
      </c>
      <c r="J4918" t="s">
        <v>4397</v>
      </c>
      <c r="K4918" s="46">
        <v>0.872</v>
      </c>
      <c r="L4918" s="27">
        <v>0</v>
      </c>
      <c r="M4918" s="27">
        <v>176.85</v>
      </c>
      <c r="N4918" s="27">
        <v>0</v>
      </c>
      <c r="O4918" s="70">
        <f t="shared" si="381"/>
        <v>176.85</v>
      </c>
      <c r="P4918" s="76">
        <v>0</v>
      </c>
      <c r="Q4918" s="66">
        <f t="shared" si="382"/>
        <v>0</v>
      </c>
      <c r="R4918" s="63">
        <v>0</v>
      </c>
      <c r="S4918" s="27">
        <v>0</v>
      </c>
      <c r="T4918" s="27">
        <v>176.85</v>
      </c>
      <c r="U4918" s="64">
        <f t="shared" si="383"/>
        <v>0</v>
      </c>
      <c r="V4918" s="65">
        <f t="shared" si="384"/>
        <v>176.85</v>
      </c>
    </row>
    <row r="4919" spans="1:22" x14ac:dyDescent="0.25">
      <c r="A4919" s="1" t="s">
        <v>3754</v>
      </c>
      <c r="B4919" t="s">
        <v>85</v>
      </c>
      <c r="C4919" t="s">
        <v>2306</v>
      </c>
      <c r="D4919" t="s">
        <v>2307</v>
      </c>
      <c r="E4919" t="s">
        <v>3</v>
      </c>
      <c r="F4919">
        <f t="shared" si="380"/>
        <v>7</v>
      </c>
      <c r="G4919" t="s">
        <v>3798</v>
      </c>
      <c r="H4919" t="s">
        <v>3798</v>
      </c>
      <c r="I4919" t="s">
        <v>3785</v>
      </c>
      <c r="J4919" t="s">
        <v>4397</v>
      </c>
      <c r="K4919" s="46">
        <v>0.8</v>
      </c>
      <c r="L4919" s="27">
        <v>0</v>
      </c>
      <c r="M4919" s="27">
        <v>162.25</v>
      </c>
      <c r="N4919" s="27">
        <v>0</v>
      </c>
      <c r="O4919" s="70">
        <f t="shared" si="381"/>
        <v>162.25</v>
      </c>
      <c r="P4919" s="76">
        <v>0</v>
      </c>
      <c r="Q4919" s="66">
        <f t="shared" si="382"/>
        <v>0</v>
      </c>
      <c r="R4919" s="63">
        <v>0</v>
      </c>
      <c r="S4919" s="27">
        <v>0</v>
      </c>
      <c r="T4919" s="27">
        <v>162.25</v>
      </c>
      <c r="U4919" s="64">
        <f t="shared" si="383"/>
        <v>0</v>
      </c>
      <c r="V4919" s="65">
        <f t="shared" si="384"/>
        <v>162.25</v>
      </c>
    </row>
    <row r="4920" spans="1:22" x14ac:dyDescent="0.25">
      <c r="A4920" s="1" t="s">
        <v>3754</v>
      </c>
      <c r="B4920" t="s">
        <v>85</v>
      </c>
      <c r="C4920" t="s">
        <v>2306</v>
      </c>
      <c r="D4920" t="s">
        <v>2307</v>
      </c>
      <c r="E4920" t="s">
        <v>3</v>
      </c>
      <c r="F4920">
        <f t="shared" si="380"/>
        <v>7</v>
      </c>
      <c r="G4920" t="s">
        <v>3900</v>
      </c>
      <c r="H4920" t="s">
        <v>3779</v>
      </c>
      <c r="I4920" t="s">
        <v>3780</v>
      </c>
      <c r="J4920" t="s">
        <v>4397</v>
      </c>
      <c r="K4920" s="46">
        <v>0.4909</v>
      </c>
      <c r="L4920" s="27">
        <v>0</v>
      </c>
      <c r="M4920" s="27">
        <v>99.56</v>
      </c>
      <c r="N4920" s="27">
        <v>0</v>
      </c>
      <c r="O4920" s="70">
        <f t="shared" si="381"/>
        <v>99.56</v>
      </c>
      <c r="P4920" s="76">
        <v>0</v>
      </c>
      <c r="Q4920" s="66">
        <f t="shared" si="382"/>
        <v>0</v>
      </c>
      <c r="R4920" s="63">
        <v>0</v>
      </c>
      <c r="S4920" s="27">
        <v>0</v>
      </c>
      <c r="T4920" s="27">
        <v>99.56</v>
      </c>
      <c r="U4920" s="64">
        <f t="shared" si="383"/>
        <v>0</v>
      </c>
      <c r="V4920" s="65">
        <f t="shared" si="384"/>
        <v>99.56</v>
      </c>
    </row>
    <row r="4921" spans="1:22" x14ac:dyDescent="0.25">
      <c r="A4921" s="1" t="s">
        <v>3754</v>
      </c>
      <c r="B4921" t="s">
        <v>85</v>
      </c>
      <c r="C4921" t="s">
        <v>2308</v>
      </c>
      <c r="D4921" t="s">
        <v>635</v>
      </c>
      <c r="E4921" t="s">
        <v>3</v>
      </c>
      <c r="F4921">
        <f t="shared" si="380"/>
        <v>7</v>
      </c>
      <c r="G4921" t="s">
        <v>3778</v>
      </c>
      <c r="H4921" t="s">
        <v>3779</v>
      </c>
      <c r="I4921" t="s">
        <v>3780</v>
      </c>
      <c r="J4921" t="s">
        <v>4397</v>
      </c>
      <c r="K4921" s="46">
        <v>0.80979999999999996</v>
      </c>
      <c r="L4921" s="27">
        <v>0</v>
      </c>
      <c r="M4921" s="27">
        <v>552.84</v>
      </c>
      <c r="N4921" s="27">
        <v>0</v>
      </c>
      <c r="O4921" s="70">
        <f t="shared" si="381"/>
        <v>552.84</v>
      </c>
      <c r="P4921" s="76">
        <v>0</v>
      </c>
      <c r="Q4921" s="66">
        <f t="shared" si="382"/>
        <v>0</v>
      </c>
      <c r="R4921" s="63">
        <v>0</v>
      </c>
      <c r="S4921" s="27">
        <v>0</v>
      </c>
      <c r="T4921" s="27">
        <v>552.84</v>
      </c>
      <c r="U4921" s="64">
        <f t="shared" si="383"/>
        <v>0</v>
      </c>
      <c r="V4921" s="65">
        <f t="shared" si="384"/>
        <v>552.84</v>
      </c>
    </row>
    <row r="4922" spans="1:22" x14ac:dyDescent="0.25">
      <c r="A4922" s="1" t="s">
        <v>3754</v>
      </c>
      <c r="B4922" t="s">
        <v>85</v>
      </c>
      <c r="C4922" t="s">
        <v>2308</v>
      </c>
      <c r="D4922" t="s">
        <v>635</v>
      </c>
      <c r="E4922" t="s">
        <v>3</v>
      </c>
      <c r="F4922">
        <f t="shared" si="380"/>
        <v>7</v>
      </c>
      <c r="G4922" t="s">
        <v>3902</v>
      </c>
      <c r="H4922" t="s">
        <v>3782</v>
      </c>
      <c r="I4922" t="s">
        <v>3783</v>
      </c>
      <c r="J4922" t="s">
        <v>4397</v>
      </c>
      <c r="K4922" s="46">
        <v>2.9661</v>
      </c>
      <c r="L4922" s="27">
        <v>0</v>
      </c>
      <c r="M4922" s="27">
        <v>2024.91</v>
      </c>
      <c r="N4922" s="27">
        <v>0</v>
      </c>
      <c r="O4922" s="70">
        <f t="shared" si="381"/>
        <v>2024.91</v>
      </c>
      <c r="P4922" s="76">
        <v>0</v>
      </c>
      <c r="Q4922" s="66">
        <f t="shared" si="382"/>
        <v>0</v>
      </c>
      <c r="R4922" s="63">
        <v>0</v>
      </c>
      <c r="S4922" s="27">
        <v>0</v>
      </c>
      <c r="T4922" s="27">
        <v>2024.91</v>
      </c>
      <c r="U4922" s="64">
        <f t="shared" si="383"/>
        <v>0</v>
      </c>
      <c r="V4922" s="65">
        <f t="shared" si="384"/>
        <v>2024.91</v>
      </c>
    </row>
    <row r="4923" spans="1:22" x14ac:dyDescent="0.25">
      <c r="A4923" s="1" t="s">
        <v>3754</v>
      </c>
      <c r="B4923" t="s">
        <v>85</v>
      </c>
      <c r="C4923" t="s">
        <v>2308</v>
      </c>
      <c r="D4923" t="s">
        <v>635</v>
      </c>
      <c r="E4923" t="s">
        <v>3</v>
      </c>
      <c r="F4923">
        <f t="shared" si="380"/>
        <v>7</v>
      </c>
      <c r="G4923" t="s">
        <v>3796</v>
      </c>
      <c r="H4923" t="s">
        <v>3782</v>
      </c>
      <c r="I4923" t="s">
        <v>3783</v>
      </c>
      <c r="J4923" t="s">
        <v>4397</v>
      </c>
      <c r="K4923" s="46">
        <v>2.2246000000000001</v>
      </c>
      <c r="L4923" s="27">
        <v>0</v>
      </c>
      <c r="M4923" s="27">
        <v>1518.7</v>
      </c>
      <c r="N4923" s="27">
        <v>0</v>
      </c>
      <c r="O4923" s="70">
        <f t="shared" si="381"/>
        <v>1518.7</v>
      </c>
      <c r="P4923" s="76">
        <v>0</v>
      </c>
      <c r="Q4923" s="66">
        <f t="shared" si="382"/>
        <v>0</v>
      </c>
      <c r="R4923" s="63">
        <v>0</v>
      </c>
      <c r="S4923" s="27">
        <v>0</v>
      </c>
      <c r="T4923" s="27">
        <v>1518.7</v>
      </c>
      <c r="U4923" s="64">
        <f t="shared" si="383"/>
        <v>0</v>
      </c>
      <c r="V4923" s="65">
        <f t="shared" si="384"/>
        <v>1518.7</v>
      </c>
    </row>
    <row r="4924" spans="1:22" x14ac:dyDescent="0.25">
      <c r="A4924" s="1" t="s">
        <v>3754</v>
      </c>
      <c r="B4924" t="s">
        <v>85</v>
      </c>
      <c r="C4924" t="s">
        <v>2309</v>
      </c>
      <c r="D4924" t="s">
        <v>1929</v>
      </c>
      <c r="E4924" t="s">
        <v>3</v>
      </c>
      <c r="F4924">
        <f t="shared" si="380"/>
        <v>7</v>
      </c>
      <c r="G4924" t="s">
        <v>3778</v>
      </c>
      <c r="H4924" t="s">
        <v>3779</v>
      </c>
      <c r="I4924" t="s">
        <v>3780</v>
      </c>
      <c r="J4924" t="s">
        <v>4397</v>
      </c>
      <c r="K4924" s="46">
        <v>0.94420000000000004</v>
      </c>
      <c r="L4924" s="27">
        <v>0</v>
      </c>
      <c r="M4924" s="27">
        <v>909.17</v>
      </c>
      <c r="N4924" s="27">
        <v>10505.74</v>
      </c>
      <c r="O4924" s="70">
        <f t="shared" si="381"/>
        <v>11414.91</v>
      </c>
      <c r="P4924" s="76">
        <v>1.445262734100222</v>
      </c>
      <c r="Q4924" s="66">
        <f t="shared" si="382"/>
        <v>15183.55</v>
      </c>
      <c r="R4924" s="63">
        <v>1</v>
      </c>
      <c r="S4924" s="27">
        <v>0</v>
      </c>
      <c r="T4924" s="27">
        <v>11414.91</v>
      </c>
      <c r="U4924" s="64">
        <f t="shared" si="383"/>
        <v>15183.55</v>
      </c>
      <c r="V4924" s="65">
        <f t="shared" si="384"/>
        <v>26598.46</v>
      </c>
    </row>
    <row r="4925" spans="1:22" x14ac:dyDescent="0.25">
      <c r="A4925" s="1" t="s">
        <v>3754</v>
      </c>
      <c r="B4925" t="s">
        <v>85</v>
      </c>
      <c r="C4925" t="s">
        <v>2309</v>
      </c>
      <c r="D4925" t="s">
        <v>1929</v>
      </c>
      <c r="E4925" t="s">
        <v>3</v>
      </c>
      <c r="F4925">
        <f t="shared" si="380"/>
        <v>7</v>
      </c>
      <c r="G4925" t="s">
        <v>3798</v>
      </c>
      <c r="H4925" t="s">
        <v>3798</v>
      </c>
      <c r="I4925" t="s">
        <v>3785</v>
      </c>
      <c r="J4925" t="s">
        <v>4397</v>
      </c>
      <c r="K4925" s="46">
        <v>4.4000000000000004</v>
      </c>
      <c r="L4925" s="27">
        <v>0</v>
      </c>
      <c r="M4925" s="27">
        <v>4236.76</v>
      </c>
      <c r="N4925" s="27">
        <v>48957.04</v>
      </c>
      <c r="O4925" s="70">
        <f t="shared" si="381"/>
        <v>53193.8</v>
      </c>
      <c r="P4925" s="76">
        <v>1.445262734100222</v>
      </c>
      <c r="Q4925" s="66">
        <f t="shared" si="382"/>
        <v>70755.789999999994</v>
      </c>
      <c r="R4925" s="63">
        <v>1</v>
      </c>
      <c r="S4925" s="27">
        <v>0</v>
      </c>
      <c r="T4925" s="27">
        <v>53193.80000000001</v>
      </c>
      <c r="U4925" s="64">
        <f t="shared" si="383"/>
        <v>70755.789999999994</v>
      </c>
      <c r="V4925" s="65">
        <f t="shared" si="384"/>
        <v>123949.59</v>
      </c>
    </row>
    <row r="4926" spans="1:22" x14ac:dyDescent="0.25">
      <c r="A4926" s="1" t="s">
        <v>3754</v>
      </c>
      <c r="B4926" t="s">
        <v>85</v>
      </c>
      <c r="C4926" t="s">
        <v>2310</v>
      </c>
      <c r="D4926" t="s">
        <v>2311</v>
      </c>
      <c r="E4926" t="s">
        <v>3</v>
      </c>
      <c r="F4926">
        <f t="shared" si="380"/>
        <v>7</v>
      </c>
      <c r="G4926" t="s">
        <v>3778</v>
      </c>
      <c r="H4926" t="s">
        <v>3779</v>
      </c>
      <c r="I4926" t="s">
        <v>3780</v>
      </c>
      <c r="J4926" t="s">
        <v>4397</v>
      </c>
      <c r="K4926" s="46">
        <v>0.53749999999999998</v>
      </c>
      <c r="L4926" s="27">
        <v>0</v>
      </c>
      <c r="M4926" s="27">
        <v>329.62</v>
      </c>
      <c r="N4926" s="27">
        <v>1113.5899999999999</v>
      </c>
      <c r="O4926" s="70">
        <f t="shared" si="381"/>
        <v>1443.21</v>
      </c>
      <c r="P4926" s="76">
        <v>1.4452624209674245</v>
      </c>
      <c r="Q4926" s="66">
        <f t="shared" si="382"/>
        <v>1609.43</v>
      </c>
      <c r="R4926" s="63">
        <v>1</v>
      </c>
      <c r="S4926" s="27">
        <v>0</v>
      </c>
      <c r="T4926" s="27">
        <v>1443.21</v>
      </c>
      <c r="U4926" s="64">
        <f t="shared" si="383"/>
        <v>1609.43</v>
      </c>
      <c r="V4926" s="65">
        <f t="shared" si="384"/>
        <v>3052.6400000000003</v>
      </c>
    </row>
    <row r="4927" spans="1:22" x14ac:dyDescent="0.25">
      <c r="A4927" s="1" t="s">
        <v>3754</v>
      </c>
      <c r="B4927" t="s">
        <v>85</v>
      </c>
      <c r="C4927" t="s">
        <v>2310</v>
      </c>
      <c r="D4927" t="s">
        <v>2311</v>
      </c>
      <c r="E4927" t="s">
        <v>3</v>
      </c>
      <c r="F4927">
        <f t="shared" si="380"/>
        <v>7</v>
      </c>
      <c r="G4927" t="s">
        <v>4106</v>
      </c>
      <c r="H4927" t="s">
        <v>3782</v>
      </c>
      <c r="I4927" t="s">
        <v>3785</v>
      </c>
      <c r="J4927" t="s">
        <v>4397</v>
      </c>
      <c r="K4927" s="46">
        <v>0.34499999999999997</v>
      </c>
      <c r="L4927" s="27">
        <v>0</v>
      </c>
      <c r="M4927" s="27">
        <v>211.57</v>
      </c>
      <c r="N4927" s="27">
        <v>714.77</v>
      </c>
      <c r="O4927" s="70">
        <f t="shared" si="381"/>
        <v>926.33999999999992</v>
      </c>
      <c r="P4927" s="76">
        <v>1.4452624209674245</v>
      </c>
      <c r="Q4927" s="66">
        <f t="shared" si="382"/>
        <v>1033.03</v>
      </c>
      <c r="R4927" s="63">
        <v>1</v>
      </c>
      <c r="S4927" s="27">
        <v>0</v>
      </c>
      <c r="T4927" s="27">
        <v>926.33999999999992</v>
      </c>
      <c r="U4927" s="64">
        <f t="shared" si="383"/>
        <v>1033.03</v>
      </c>
      <c r="V4927" s="65">
        <f t="shared" si="384"/>
        <v>1959.37</v>
      </c>
    </row>
    <row r="4928" spans="1:22" x14ac:dyDescent="0.25">
      <c r="A4928" s="1" t="s">
        <v>3754</v>
      </c>
      <c r="B4928" t="s">
        <v>85</v>
      </c>
      <c r="C4928" t="s">
        <v>2310</v>
      </c>
      <c r="D4928" t="s">
        <v>2311</v>
      </c>
      <c r="E4928" t="s">
        <v>3</v>
      </c>
      <c r="F4928">
        <f t="shared" si="380"/>
        <v>7</v>
      </c>
      <c r="G4928" t="s">
        <v>3850</v>
      </c>
      <c r="H4928" t="s">
        <v>3782</v>
      </c>
      <c r="I4928" t="s">
        <v>3783</v>
      </c>
      <c r="J4928" t="s">
        <v>4397</v>
      </c>
      <c r="K4928" s="46">
        <v>2.3896000000000002</v>
      </c>
      <c r="L4928" s="27">
        <v>4950.7700000000004</v>
      </c>
      <c r="M4928" s="27">
        <v>1465.42</v>
      </c>
      <c r="N4928" s="27">
        <v>0</v>
      </c>
      <c r="O4928" s="70">
        <f t="shared" si="381"/>
        <v>6416.1900000000005</v>
      </c>
      <c r="P4928" s="76">
        <v>0</v>
      </c>
      <c r="Q4928" s="66">
        <f t="shared" si="382"/>
        <v>0</v>
      </c>
      <c r="R4928" s="63">
        <v>1</v>
      </c>
      <c r="S4928" s="27">
        <v>0</v>
      </c>
      <c r="T4928" s="27">
        <v>6416.1900000000005</v>
      </c>
      <c r="U4928" s="64">
        <f t="shared" si="383"/>
        <v>0</v>
      </c>
      <c r="V4928" s="65">
        <f t="shared" si="384"/>
        <v>6416.1900000000005</v>
      </c>
    </row>
    <row r="4929" spans="1:22" x14ac:dyDescent="0.25">
      <c r="A4929" s="1" t="s">
        <v>3754</v>
      </c>
      <c r="B4929" t="s">
        <v>85</v>
      </c>
      <c r="C4929" t="s">
        <v>2312</v>
      </c>
      <c r="D4929" t="s">
        <v>2313</v>
      </c>
      <c r="E4929" t="s">
        <v>3</v>
      </c>
      <c r="F4929">
        <f t="shared" si="380"/>
        <v>7</v>
      </c>
      <c r="G4929" t="s">
        <v>3778</v>
      </c>
      <c r="H4929" t="s">
        <v>3779</v>
      </c>
      <c r="I4929" t="s">
        <v>3780</v>
      </c>
      <c r="J4929" t="s">
        <v>4397</v>
      </c>
      <c r="K4929" s="46">
        <v>0.83950000000000002</v>
      </c>
      <c r="L4929" s="27">
        <v>1313.27</v>
      </c>
      <c r="M4929" s="27">
        <v>1309.9100000000001</v>
      </c>
      <c r="N4929" s="27">
        <v>2859.6699999999996</v>
      </c>
      <c r="O4929" s="70">
        <f t="shared" si="381"/>
        <v>5482.85</v>
      </c>
      <c r="P4929" s="76">
        <v>1.4452611664982324</v>
      </c>
      <c r="Q4929" s="66">
        <f t="shared" si="382"/>
        <v>4132.97</v>
      </c>
      <c r="R4929" s="63">
        <v>1</v>
      </c>
      <c r="S4929" s="27">
        <v>0</v>
      </c>
      <c r="T4929" s="27">
        <v>5482.85</v>
      </c>
      <c r="U4929" s="64">
        <f t="shared" si="383"/>
        <v>4132.97</v>
      </c>
      <c r="V4929" s="65">
        <f t="shared" si="384"/>
        <v>9615.82</v>
      </c>
    </row>
    <row r="4930" spans="1:22" x14ac:dyDescent="0.25">
      <c r="A4930" s="1" t="s">
        <v>3754</v>
      </c>
      <c r="B4930" t="s">
        <v>85</v>
      </c>
      <c r="C4930" t="s">
        <v>2312</v>
      </c>
      <c r="D4930" t="s">
        <v>2313</v>
      </c>
      <c r="E4930" t="s">
        <v>3</v>
      </c>
      <c r="F4930">
        <f t="shared" ref="F4930:F4993" si="385">LEN(C4930)</f>
        <v>7</v>
      </c>
      <c r="G4930" t="s">
        <v>3850</v>
      </c>
      <c r="H4930" t="s">
        <v>3782</v>
      </c>
      <c r="I4930" t="s">
        <v>3783</v>
      </c>
      <c r="J4930" t="s">
        <v>4397</v>
      </c>
      <c r="K4930" s="46">
        <v>0.49359999999999998</v>
      </c>
      <c r="L4930" s="27">
        <v>2453.56</v>
      </c>
      <c r="M4930" s="27">
        <v>770.19</v>
      </c>
      <c r="N4930" s="27">
        <v>0</v>
      </c>
      <c r="O4930" s="70">
        <f t="shared" ref="O4930:O4993" si="386">SUM(L4930:N4930)</f>
        <v>3223.75</v>
      </c>
      <c r="P4930" s="76">
        <v>0</v>
      </c>
      <c r="Q4930" s="66">
        <f t="shared" ref="Q4930:Q4993" si="387">ROUND(P4930*N4930,2)</f>
        <v>0</v>
      </c>
      <c r="R4930" s="63">
        <v>1</v>
      </c>
      <c r="S4930" s="27">
        <v>0</v>
      </c>
      <c r="T4930" s="27">
        <v>3223.75</v>
      </c>
      <c r="U4930" s="64">
        <f t="shared" ref="U4930:U4993" si="388">ROUND(SUM(L4930,M4930,N4930,Q4930,-S4930,-T4930), 2)</f>
        <v>0</v>
      </c>
      <c r="V4930" s="65">
        <f t="shared" ref="V4930:V4993" si="389">SUM(S4930,T4930,U4930)</f>
        <v>3223.75</v>
      </c>
    </row>
    <row r="4931" spans="1:22" x14ac:dyDescent="0.25">
      <c r="A4931" s="1" t="s">
        <v>3754</v>
      </c>
      <c r="B4931" t="s">
        <v>85</v>
      </c>
      <c r="C4931" t="s">
        <v>2312</v>
      </c>
      <c r="D4931" t="s">
        <v>2313</v>
      </c>
      <c r="E4931" t="s">
        <v>3</v>
      </c>
      <c r="F4931">
        <f t="shared" si="385"/>
        <v>7</v>
      </c>
      <c r="G4931" t="s">
        <v>3949</v>
      </c>
      <c r="H4931" t="s">
        <v>3782</v>
      </c>
      <c r="I4931" t="s">
        <v>3783</v>
      </c>
      <c r="J4931" t="s">
        <v>4397</v>
      </c>
      <c r="K4931" s="46">
        <v>0.9577</v>
      </c>
      <c r="L4931" s="27">
        <v>4760.49</v>
      </c>
      <c r="M4931" s="27">
        <v>1494.35</v>
      </c>
      <c r="N4931" s="27">
        <v>0</v>
      </c>
      <c r="O4931" s="70">
        <f t="shared" si="386"/>
        <v>6254.84</v>
      </c>
      <c r="P4931" s="76">
        <v>0</v>
      </c>
      <c r="Q4931" s="66">
        <f t="shared" si="387"/>
        <v>0</v>
      </c>
      <c r="R4931" s="63">
        <v>1</v>
      </c>
      <c r="S4931" s="27">
        <v>0</v>
      </c>
      <c r="T4931" s="27">
        <v>6254.84</v>
      </c>
      <c r="U4931" s="64">
        <f t="shared" si="388"/>
        <v>0</v>
      </c>
      <c r="V4931" s="65">
        <f t="shared" si="389"/>
        <v>6254.84</v>
      </c>
    </row>
    <row r="4932" spans="1:22" x14ac:dyDescent="0.25">
      <c r="A4932" s="1" t="s">
        <v>3754</v>
      </c>
      <c r="B4932" t="s">
        <v>85</v>
      </c>
      <c r="C4932" t="s">
        <v>2314</v>
      </c>
      <c r="D4932" t="s">
        <v>2315</v>
      </c>
      <c r="E4932" t="s">
        <v>3</v>
      </c>
      <c r="F4932">
        <f t="shared" si="385"/>
        <v>7</v>
      </c>
      <c r="G4932" t="s">
        <v>3778</v>
      </c>
      <c r="H4932" t="s">
        <v>3779</v>
      </c>
      <c r="I4932" t="s">
        <v>3780</v>
      </c>
      <c r="J4932" t="s">
        <v>4397</v>
      </c>
      <c r="K4932" s="46">
        <v>1.0116000000000001</v>
      </c>
      <c r="L4932" s="27">
        <v>0</v>
      </c>
      <c r="M4932" s="27">
        <v>4789.53</v>
      </c>
      <c r="N4932" s="27">
        <v>0</v>
      </c>
      <c r="O4932" s="70">
        <f t="shared" si="386"/>
        <v>4789.53</v>
      </c>
      <c r="P4932" s="76">
        <v>0</v>
      </c>
      <c r="Q4932" s="66">
        <f t="shared" si="387"/>
        <v>0</v>
      </c>
      <c r="R4932" s="63">
        <v>0</v>
      </c>
      <c r="S4932" s="27">
        <v>0</v>
      </c>
      <c r="T4932" s="27">
        <v>4789.53</v>
      </c>
      <c r="U4932" s="64">
        <f t="shared" si="388"/>
        <v>0</v>
      </c>
      <c r="V4932" s="65">
        <f t="shared" si="389"/>
        <v>4789.53</v>
      </c>
    </row>
    <row r="4933" spans="1:22" x14ac:dyDescent="0.25">
      <c r="A4933" s="1" t="s">
        <v>3754</v>
      </c>
      <c r="B4933" t="s">
        <v>85</v>
      </c>
      <c r="C4933" t="s">
        <v>2314</v>
      </c>
      <c r="D4933" t="s">
        <v>2315</v>
      </c>
      <c r="E4933" t="s">
        <v>3</v>
      </c>
      <c r="F4933">
        <f t="shared" si="385"/>
        <v>7</v>
      </c>
      <c r="G4933" t="s">
        <v>3902</v>
      </c>
      <c r="H4933" t="s">
        <v>3782</v>
      </c>
      <c r="I4933" t="s">
        <v>3783</v>
      </c>
      <c r="J4933" t="s">
        <v>4397</v>
      </c>
      <c r="K4933" s="46">
        <v>3.0807000000000002</v>
      </c>
      <c r="L4933" s="27">
        <v>0</v>
      </c>
      <c r="M4933" s="27">
        <v>14585.91</v>
      </c>
      <c r="N4933" s="27">
        <v>0</v>
      </c>
      <c r="O4933" s="70">
        <f t="shared" si="386"/>
        <v>14585.91</v>
      </c>
      <c r="P4933" s="76">
        <v>0</v>
      </c>
      <c r="Q4933" s="66">
        <f t="shared" si="387"/>
        <v>0</v>
      </c>
      <c r="R4933" s="63">
        <v>0</v>
      </c>
      <c r="S4933" s="27">
        <v>0</v>
      </c>
      <c r="T4933" s="27">
        <v>14585.91</v>
      </c>
      <c r="U4933" s="64">
        <f t="shared" si="388"/>
        <v>0</v>
      </c>
      <c r="V4933" s="65">
        <f t="shared" si="389"/>
        <v>14585.91</v>
      </c>
    </row>
    <row r="4934" spans="1:22" x14ac:dyDescent="0.25">
      <c r="A4934" s="1" t="s">
        <v>3754</v>
      </c>
      <c r="B4934" t="s">
        <v>85</v>
      </c>
      <c r="C4934" t="s">
        <v>2314</v>
      </c>
      <c r="D4934" t="s">
        <v>2315</v>
      </c>
      <c r="E4934" t="s">
        <v>3</v>
      </c>
      <c r="F4934">
        <f t="shared" si="385"/>
        <v>7</v>
      </c>
      <c r="G4934" t="s">
        <v>3971</v>
      </c>
      <c r="H4934" t="s">
        <v>3782</v>
      </c>
      <c r="I4934" t="s">
        <v>3785</v>
      </c>
      <c r="J4934" t="s">
        <v>4397</v>
      </c>
      <c r="K4934" s="46">
        <v>0.99160000000000004</v>
      </c>
      <c r="L4934" s="27">
        <v>0</v>
      </c>
      <c r="M4934" s="27">
        <v>4694.84</v>
      </c>
      <c r="N4934" s="27">
        <v>0</v>
      </c>
      <c r="O4934" s="70">
        <f t="shared" si="386"/>
        <v>4694.84</v>
      </c>
      <c r="P4934" s="76">
        <v>0</v>
      </c>
      <c r="Q4934" s="66">
        <f t="shared" si="387"/>
        <v>0</v>
      </c>
      <c r="R4934" s="63">
        <v>0</v>
      </c>
      <c r="S4934" s="27">
        <v>0</v>
      </c>
      <c r="T4934" s="27">
        <v>4694.84</v>
      </c>
      <c r="U4934" s="64">
        <f t="shared" si="388"/>
        <v>0</v>
      </c>
      <c r="V4934" s="65">
        <f t="shared" si="389"/>
        <v>4694.84</v>
      </c>
    </row>
    <row r="4935" spans="1:22" x14ac:dyDescent="0.25">
      <c r="A4935" s="1" t="s">
        <v>3754</v>
      </c>
      <c r="B4935" t="s">
        <v>85</v>
      </c>
      <c r="C4935" t="s">
        <v>2314</v>
      </c>
      <c r="D4935" t="s">
        <v>2315</v>
      </c>
      <c r="E4935" t="s">
        <v>3</v>
      </c>
      <c r="F4935">
        <f t="shared" si="385"/>
        <v>7</v>
      </c>
      <c r="G4935" t="s">
        <v>4025</v>
      </c>
      <c r="H4935" t="s">
        <v>3782</v>
      </c>
      <c r="I4935" t="s">
        <v>3783</v>
      </c>
      <c r="J4935" t="s">
        <v>4397</v>
      </c>
      <c r="K4935" s="46">
        <v>1.194</v>
      </c>
      <c r="L4935" s="27">
        <v>0</v>
      </c>
      <c r="M4935" s="27">
        <v>5653.12</v>
      </c>
      <c r="N4935" s="27">
        <v>0</v>
      </c>
      <c r="O4935" s="70">
        <f t="shared" si="386"/>
        <v>5653.12</v>
      </c>
      <c r="P4935" s="76">
        <v>0</v>
      </c>
      <c r="Q4935" s="66">
        <f t="shared" si="387"/>
        <v>0</v>
      </c>
      <c r="R4935" s="63">
        <v>0</v>
      </c>
      <c r="S4935" s="27">
        <v>0</v>
      </c>
      <c r="T4935" s="27">
        <v>5653.12</v>
      </c>
      <c r="U4935" s="64">
        <f t="shared" si="388"/>
        <v>0</v>
      </c>
      <c r="V4935" s="65">
        <f t="shared" si="389"/>
        <v>5653.12</v>
      </c>
    </row>
    <row r="4936" spans="1:22" x14ac:dyDescent="0.25">
      <c r="A4936" s="1" t="s">
        <v>3754</v>
      </c>
      <c r="B4936" t="s">
        <v>85</v>
      </c>
      <c r="C4936" t="s">
        <v>2314</v>
      </c>
      <c r="D4936" t="s">
        <v>2315</v>
      </c>
      <c r="E4936" t="s">
        <v>3</v>
      </c>
      <c r="F4936">
        <f t="shared" si="385"/>
        <v>7</v>
      </c>
      <c r="G4936" t="s">
        <v>3796</v>
      </c>
      <c r="H4936" t="s">
        <v>3782</v>
      </c>
      <c r="I4936" t="s">
        <v>3783</v>
      </c>
      <c r="J4936" t="s">
        <v>4397</v>
      </c>
      <c r="K4936" s="46">
        <v>5.8657000000000004</v>
      </c>
      <c r="L4936" s="27">
        <v>0</v>
      </c>
      <c r="M4936" s="27">
        <v>27771.8</v>
      </c>
      <c r="N4936" s="27">
        <v>0</v>
      </c>
      <c r="O4936" s="70">
        <f t="shared" si="386"/>
        <v>27771.8</v>
      </c>
      <c r="P4936" s="76">
        <v>0</v>
      </c>
      <c r="Q4936" s="66">
        <f t="shared" si="387"/>
        <v>0</v>
      </c>
      <c r="R4936" s="63">
        <v>0</v>
      </c>
      <c r="S4936" s="27">
        <v>0</v>
      </c>
      <c r="T4936" s="27">
        <v>27771.8</v>
      </c>
      <c r="U4936" s="64">
        <f t="shared" si="388"/>
        <v>0</v>
      </c>
      <c r="V4936" s="65">
        <f t="shared" si="389"/>
        <v>27771.8</v>
      </c>
    </row>
    <row r="4937" spans="1:22" x14ac:dyDescent="0.25">
      <c r="A4937" s="1" t="s">
        <v>3754</v>
      </c>
      <c r="B4937" t="s">
        <v>85</v>
      </c>
      <c r="C4937" t="s">
        <v>2314</v>
      </c>
      <c r="D4937" t="s">
        <v>2315</v>
      </c>
      <c r="E4937" t="s">
        <v>3</v>
      </c>
      <c r="F4937">
        <f t="shared" si="385"/>
        <v>7</v>
      </c>
      <c r="G4937" t="s">
        <v>3904</v>
      </c>
      <c r="H4937" t="s">
        <v>3782</v>
      </c>
      <c r="I4937" t="s">
        <v>3785</v>
      </c>
      <c r="J4937" t="s">
        <v>4397</v>
      </c>
      <c r="K4937" s="46">
        <v>2.1245000000000003</v>
      </c>
      <c r="L4937" s="27">
        <v>0</v>
      </c>
      <c r="M4937" s="27">
        <v>10058.68</v>
      </c>
      <c r="N4937" s="27">
        <v>0</v>
      </c>
      <c r="O4937" s="70">
        <f t="shared" si="386"/>
        <v>10058.68</v>
      </c>
      <c r="P4937" s="76">
        <v>0</v>
      </c>
      <c r="Q4937" s="66">
        <f t="shared" si="387"/>
        <v>0</v>
      </c>
      <c r="R4937" s="63">
        <v>0</v>
      </c>
      <c r="S4937" s="27">
        <v>0</v>
      </c>
      <c r="T4937" s="27">
        <v>10058.68</v>
      </c>
      <c r="U4937" s="64">
        <f t="shared" si="388"/>
        <v>0</v>
      </c>
      <c r="V4937" s="65">
        <f t="shared" si="389"/>
        <v>10058.68</v>
      </c>
    </row>
    <row r="4938" spans="1:22" x14ac:dyDescent="0.25">
      <c r="A4938" s="1" t="s">
        <v>3754</v>
      </c>
      <c r="B4938" t="s">
        <v>85</v>
      </c>
      <c r="C4938" t="s">
        <v>2720</v>
      </c>
      <c r="D4938" t="s">
        <v>2281</v>
      </c>
      <c r="E4938" t="s">
        <v>1</v>
      </c>
      <c r="F4938">
        <f t="shared" si="385"/>
        <v>7</v>
      </c>
      <c r="G4938" t="s">
        <v>3778</v>
      </c>
      <c r="H4938" t="s">
        <v>3779</v>
      </c>
      <c r="I4938" t="s">
        <v>3780</v>
      </c>
      <c r="J4938" t="s">
        <v>4396</v>
      </c>
      <c r="K4938" s="46">
        <v>6.0343</v>
      </c>
      <c r="L4938" s="27">
        <v>0</v>
      </c>
      <c r="M4938" s="27">
        <v>0</v>
      </c>
      <c r="N4938" s="27">
        <v>0</v>
      </c>
      <c r="O4938" s="70">
        <f t="shared" si="386"/>
        <v>0</v>
      </c>
      <c r="P4938" s="76">
        <v>0</v>
      </c>
      <c r="Q4938" s="66">
        <f t="shared" si="387"/>
        <v>0</v>
      </c>
      <c r="R4938" s="63">
        <v>0</v>
      </c>
      <c r="S4938" s="27">
        <v>0</v>
      </c>
      <c r="T4938" s="27">
        <v>0</v>
      </c>
      <c r="U4938" s="64">
        <f t="shared" si="388"/>
        <v>0</v>
      </c>
      <c r="V4938" s="65">
        <f t="shared" si="389"/>
        <v>0</v>
      </c>
    </row>
    <row r="4939" spans="1:22" x14ac:dyDescent="0.25">
      <c r="A4939" s="1" t="s">
        <v>3754</v>
      </c>
      <c r="B4939" t="s">
        <v>85</v>
      </c>
      <c r="C4939" t="s">
        <v>2720</v>
      </c>
      <c r="D4939" t="s">
        <v>2281</v>
      </c>
      <c r="E4939" t="s">
        <v>1</v>
      </c>
      <c r="F4939">
        <f t="shared" si="385"/>
        <v>7</v>
      </c>
      <c r="G4939" t="s">
        <v>4214</v>
      </c>
      <c r="H4939" t="s">
        <v>3782</v>
      </c>
      <c r="I4939" t="s">
        <v>3785</v>
      </c>
      <c r="J4939" t="s">
        <v>4396</v>
      </c>
      <c r="K4939" s="46">
        <v>2.0114000000000001</v>
      </c>
      <c r="L4939" s="27">
        <v>0</v>
      </c>
      <c r="M4939" s="27">
        <v>0</v>
      </c>
      <c r="N4939" s="27">
        <v>0</v>
      </c>
      <c r="O4939" s="70">
        <f t="shared" si="386"/>
        <v>0</v>
      </c>
      <c r="P4939" s="76">
        <v>0</v>
      </c>
      <c r="Q4939" s="66">
        <f t="shared" si="387"/>
        <v>0</v>
      </c>
      <c r="R4939" s="63">
        <v>0</v>
      </c>
      <c r="S4939" s="27">
        <v>0</v>
      </c>
      <c r="T4939" s="27">
        <v>0</v>
      </c>
      <c r="U4939" s="64">
        <f t="shared" si="388"/>
        <v>0</v>
      </c>
      <c r="V4939" s="65">
        <f t="shared" si="389"/>
        <v>0</v>
      </c>
    </row>
    <row r="4940" spans="1:22" x14ac:dyDescent="0.25">
      <c r="A4940" s="1" t="s">
        <v>3754</v>
      </c>
      <c r="B4940" t="s">
        <v>85</v>
      </c>
      <c r="C4940" t="s">
        <v>2720</v>
      </c>
      <c r="D4940" t="s">
        <v>2281</v>
      </c>
      <c r="E4940" t="s">
        <v>1</v>
      </c>
      <c r="F4940">
        <f t="shared" si="385"/>
        <v>7</v>
      </c>
      <c r="G4940" t="s">
        <v>4215</v>
      </c>
      <c r="H4940" t="s">
        <v>3782</v>
      </c>
      <c r="I4940" t="s">
        <v>3785</v>
      </c>
      <c r="J4940" t="s">
        <v>4396</v>
      </c>
      <c r="K4940" s="46">
        <v>0.46739999999999998</v>
      </c>
      <c r="L4940" s="27">
        <v>0</v>
      </c>
      <c r="M4940" s="27">
        <v>0</v>
      </c>
      <c r="N4940" s="27">
        <v>0</v>
      </c>
      <c r="O4940" s="70">
        <f t="shared" si="386"/>
        <v>0</v>
      </c>
      <c r="P4940" s="76">
        <v>0</v>
      </c>
      <c r="Q4940" s="66">
        <f t="shared" si="387"/>
        <v>0</v>
      </c>
      <c r="R4940" s="63">
        <v>0</v>
      </c>
      <c r="S4940" s="27">
        <v>0</v>
      </c>
      <c r="T4940" s="27">
        <v>0</v>
      </c>
      <c r="U4940" s="64">
        <f t="shared" si="388"/>
        <v>0</v>
      </c>
      <c r="V4940" s="65">
        <f t="shared" si="389"/>
        <v>0</v>
      </c>
    </row>
    <row r="4941" spans="1:22" x14ac:dyDescent="0.25">
      <c r="A4941" s="1" t="s">
        <v>3754</v>
      </c>
      <c r="B4941" t="s">
        <v>85</v>
      </c>
      <c r="C4941" t="s">
        <v>2720</v>
      </c>
      <c r="D4941" t="s">
        <v>2281</v>
      </c>
      <c r="E4941" t="s">
        <v>1</v>
      </c>
      <c r="F4941">
        <f t="shared" si="385"/>
        <v>7</v>
      </c>
      <c r="G4941" t="s">
        <v>4216</v>
      </c>
      <c r="H4941" t="s">
        <v>3782</v>
      </c>
      <c r="I4941" t="s">
        <v>3785</v>
      </c>
      <c r="J4941" t="s">
        <v>4396</v>
      </c>
      <c r="K4941" s="46">
        <v>1.0761000000000001</v>
      </c>
      <c r="L4941" s="27">
        <v>0</v>
      </c>
      <c r="M4941" s="27">
        <v>0</v>
      </c>
      <c r="N4941" s="27">
        <v>0</v>
      </c>
      <c r="O4941" s="70">
        <f t="shared" si="386"/>
        <v>0</v>
      </c>
      <c r="P4941" s="76">
        <v>0</v>
      </c>
      <c r="Q4941" s="66">
        <f t="shared" si="387"/>
        <v>0</v>
      </c>
      <c r="R4941" s="63">
        <v>0</v>
      </c>
      <c r="S4941" s="27">
        <v>0</v>
      </c>
      <c r="T4941" s="27">
        <v>0</v>
      </c>
      <c r="U4941" s="64">
        <f t="shared" si="388"/>
        <v>0</v>
      </c>
      <c r="V4941" s="65">
        <f t="shared" si="389"/>
        <v>0</v>
      </c>
    </row>
    <row r="4942" spans="1:22" x14ac:dyDescent="0.25">
      <c r="A4942" s="1" t="s">
        <v>3754</v>
      </c>
      <c r="B4942" t="s">
        <v>85</v>
      </c>
      <c r="C4942" t="s">
        <v>2720</v>
      </c>
      <c r="D4942" t="s">
        <v>2281</v>
      </c>
      <c r="E4942" t="s">
        <v>1</v>
      </c>
      <c r="F4942">
        <f t="shared" si="385"/>
        <v>7</v>
      </c>
      <c r="G4942" t="s">
        <v>4000</v>
      </c>
      <c r="H4942" t="s">
        <v>3782</v>
      </c>
      <c r="I4942" t="s">
        <v>3785</v>
      </c>
      <c r="J4942" t="s">
        <v>4396</v>
      </c>
      <c r="K4942" s="46">
        <v>2.4134000000000002</v>
      </c>
      <c r="L4942" s="27">
        <v>0</v>
      </c>
      <c r="M4942" s="27">
        <v>0</v>
      </c>
      <c r="N4942" s="27">
        <v>0</v>
      </c>
      <c r="O4942" s="70">
        <f t="shared" si="386"/>
        <v>0</v>
      </c>
      <c r="P4942" s="76">
        <v>0</v>
      </c>
      <c r="Q4942" s="66">
        <f t="shared" si="387"/>
        <v>0</v>
      </c>
      <c r="R4942" s="63">
        <v>0</v>
      </c>
      <c r="S4942" s="27">
        <v>0</v>
      </c>
      <c r="T4942" s="27">
        <v>0</v>
      </c>
      <c r="U4942" s="64">
        <f t="shared" si="388"/>
        <v>0</v>
      </c>
      <c r="V4942" s="65">
        <f t="shared" si="389"/>
        <v>0</v>
      </c>
    </row>
    <row r="4943" spans="1:22" x14ac:dyDescent="0.25">
      <c r="A4943" s="1" t="s">
        <v>3754</v>
      </c>
      <c r="B4943" t="s">
        <v>85</v>
      </c>
      <c r="C4943" t="s">
        <v>2720</v>
      </c>
      <c r="D4943" t="s">
        <v>2281</v>
      </c>
      <c r="E4943" t="s">
        <v>1</v>
      </c>
      <c r="F4943">
        <f t="shared" si="385"/>
        <v>7</v>
      </c>
      <c r="G4943" t="s">
        <v>4217</v>
      </c>
      <c r="H4943" t="s">
        <v>3782</v>
      </c>
      <c r="I4943" t="s">
        <v>3785</v>
      </c>
      <c r="J4943" t="s">
        <v>4396</v>
      </c>
      <c r="K4943" s="46">
        <v>2.125</v>
      </c>
      <c r="L4943" s="27">
        <v>0</v>
      </c>
      <c r="M4943" s="27">
        <v>0</v>
      </c>
      <c r="N4943" s="27">
        <v>0</v>
      </c>
      <c r="O4943" s="70">
        <f t="shared" si="386"/>
        <v>0</v>
      </c>
      <c r="P4943" s="76">
        <v>0</v>
      </c>
      <c r="Q4943" s="66">
        <f t="shared" si="387"/>
        <v>0</v>
      </c>
      <c r="R4943" s="63">
        <v>0</v>
      </c>
      <c r="S4943" s="27">
        <v>0</v>
      </c>
      <c r="T4943" s="27">
        <v>0</v>
      </c>
      <c r="U4943" s="64">
        <f t="shared" si="388"/>
        <v>0</v>
      </c>
      <c r="V4943" s="65">
        <f t="shared" si="389"/>
        <v>0</v>
      </c>
    </row>
    <row r="4944" spans="1:22" x14ac:dyDescent="0.25">
      <c r="A4944" s="1" t="s">
        <v>3754</v>
      </c>
      <c r="B4944" t="s">
        <v>85</v>
      </c>
      <c r="C4944" t="s">
        <v>2720</v>
      </c>
      <c r="D4944" t="s">
        <v>2281</v>
      </c>
      <c r="E4944" t="s">
        <v>1</v>
      </c>
      <c r="F4944">
        <f t="shared" si="385"/>
        <v>7</v>
      </c>
      <c r="G4944" t="s">
        <v>4218</v>
      </c>
      <c r="H4944" t="s">
        <v>3782</v>
      </c>
      <c r="I4944" t="s">
        <v>3785</v>
      </c>
      <c r="J4944" t="s">
        <v>4396</v>
      </c>
      <c r="K4944" s="46">
        <v>2.0114000000000001</v>
      </c>
      <c r="L4944" s="27">
        <v>0</v>
      </c>
      <c r="M4944" s="27">
        <v>0</v>
      </c>
      <c r="N4944" s="27">
        <v>0</v>
      </c>
      <c r="O4944" s="70">
        <f t="shared" si="386"/>
        <v>0</v>
      </c>
      <c r="P4944" s="76">
        <v>0</v>
      </c>
      <c r="Q4944" s="66">
        <f t="shared" si="387"/>
        <v>0</v>
      </c>
      <c r="R4944" s="63">
        <v>0</v>
      </c>
      <c r="S4944" s="27">
        <v>0</v>
      </c>
      <c r="T4944" s="27">
        <v>0</v>
      </c>
      <c r="U4944" s="64">
        <f t="shared" si="388"/>
        <v>0</v>
      </c>
      <c r="V4944" s="65">
        <f t="shared" si="389"/>
        <v>0</v>
      </c>
    </row>
    <row r="4945" spans="1:22" x14ac:dyDescent="0.25">
      <c r="A4945" s="1" t="s">
        <v>3754</v>
      </c>
      <c r="B4945" t="s">
        <v>85</v>
      </c>
      <c r="C4945" t="s">
        <v>2721</v>
      </c>
      <c r="D4945" t="s">
        <v>2722</v>
      </c>
      <c r="E4945" t="s">
        <v>1</v>
      </c>
      <c r="F4945">
        <f t="shared" si="385"/>
        <v>7</v>
      </c>
      <c r="G4945" t="s">
        <v>3778</v>
      </c>
      <c r="H4945" t="s">
        <v>3779</v>
      </c>
      <c r="I4945" t="s">
        <v>3780</v>
      </c>
      <c r="J4945" t="s">
        <v>4396</v>
      </c>
      <c r="K4945" s="46">
        <v>11.2</v>
      </c>
      <c r="L4945" s="27">
        <v>23992.440000000002</v>
      </c>
      <c r="M4945" s="27">
        <v>28768.1</v>
      </c>
      <c r="N4945" s="27">
        <v>37960.19</v>
      </c>
      <c r="O4945" s="70">
        <f t="shared" si="386"/>
        <v>90720.73000000001</v>
      </c>
      <c r="P4945" s="76">
        <v>1.4452628400141789</v>
      </c>
      <c r="Q4945" s="66">
        <f t="shared" si="387"/>
        <v>54862.45</v>
      </c>
      <c r="R4945" s="63">
        <v>1</v>
      </c>
      <c r="S4945" s="27">
        <v>90720.73000000001</v>
      </c>
      <c r="T4945" s="27">
        <v>0</v>
      </c>
      <c r="U4945" s="64">
        <f t="shared" si="388"/>
        <v>54862.45</v>
      </c>
      <c r="V4945" s="65">
        <f t="shared" si="389"/>
        <v>145583.18</v>
      </c>
    </row>
    <row r="4946" spans="1:22" x14ac:dyDescent="0.25">
      <c r="A4946" s="1" t="s">
        <v>3754</v>
      </c>
      <c r="B4946" t="s">
        <v>85</v>
      </c>
      <c r="C4946" t="s">
        <v>2721</v>
      </c>
      <c r="D4946" t="s">
        <v>2722</v>
      </c>
      <c r="E4946" t="s">
        <v>1</v>
      </c>
      <c r="F4946">
        <f t="shared" si="385"/>
        <v>7</v>
      </c>
      <c r="G4946" t="s">
        <v>3787</v>
      </c>
      <c r="H4946" t="s">
        <v>3782</v>
      </c>
      <c r="I4946" t="s">
        <v>3785</v>
      </c>
      <c r="J4946" t="s">
        <v>4396</v>
      </c>
      <c r="K4946" s="46">
        <v>1.22</v>
      </c>
      <c r="L4946" s="27">
        <v>0</v>
      </c>
      <c r="M4946" s="27">
        <v>3133.67</v>
      </c>
      <c r="N4946" s="27">
        <v>6748.4100000000008</v>
      </c>
      <c r="O4946" s="70">
        <f t="shared" si="386"/>
        <v>9882.0800000000017</v>
      </c>
      <c r="P4946" s="76">
        <v>1.4452628400141789</v>
      </c>
      <c r="Q4946" s="66">
        <f t="shared" si="387"/>
        <v>9753.23</v>
      </c>
      <c r="R4946" s="63">
        <v>1</v>
      </c>
      <c r="S4946" s="27">
        <v>9882.0800000000017</v>
      </c>
      <c r="T4946" s="27">
        <v>0</v>
      </c>
      <c r="U4946" s="64">
        <f t="shared" si="388"/>
        <v>9753.23</v>
      </c>
      <c r="V4946" s="65">
        <f t="shared" si="389"/>
        <v>19635.310000000001</v>
      </c>
    </row>
    <row r="4947" spans="1:22" x14ac:dyDescent="0.25">
      <c r="A4947" s="1" t="s">
        <v>3754</v>
      </c>
      <c r="B4947" t="s">
        <v>85</v>
      </c>
      <c r="C4947" t="s">
        <v>2721</v>
      </c>
      <c r="D4947" t="s">
        <v>2722</v>
      </c>
      <c r="E4947" t="s">
        <v>1</v>
      </c>
      <c r="F4947">
        <f t="shared" si="385"/>
        <v>7</v>
      </c>
      <c r="G4947" t="s">
        <v>3904</v>
      </c>
      <c r="H4947" t="s">
        <v>3782</v>
      </c>
      <c r="I4947" t="s">
        <v>3785</v>
      </c>
      <c r="J4947" t="s">
        <v>4396</v>
      </c>
      <c r="K4947" s="46">
        <v>0.73550000000000004</v>
      </c>
      <c r="L4947" s="27">
        <v>0</v>
      </c>
      <c r="M4947" s="27">
        <v>1889.19</v>
      </c>
      <c r="N4947" s="27">
        <v>4068.41</v>
      </c>
      <c r="O4947" s="70">
        <f t="shared" si="386"/>
        <v>5957.6</v>
      </c>
      <c r="P4947" s="76">
        <v>1.4452628400141789</v>
      </c>
      <c r="Q4947" s="66">
        <f t="shared" si="387"/>
        <v>5879.92</v>
      </c>
      <c r="R4947" s="63">
        <v>1</v>
      </c>
      <c r="S4947" s="27">
        <v>5957.6</v>
      </c>
      <c r="T4947" s="27">
        <v>0</v>
      </c>
      <c r="U4947" s="64">
        <f t="shared" si="388"/>
        <v>5879.92</v>
      </c>
      <c r="V4947" s="65">
        <f t="shared" si="389"/>
        <v>11837.52</v>
      </c>
    </row>
    <row r="4948" spans="1:22" x14ac:dyDescent="0.25">
      <c r="A4948" s="1" t="s">
        <v>3754</v>
      </c>
      <c r="B4948" t="s">
        <v>85</v>
      </c>
      <c r="C4948" t="s">
        <v>2723</v>
      </c>
      <c r="D4948" t="s">
        <v>2287</v>
      </c>
      <c r="E4948" t="s">
        <v>1</v>
      </c>
      <c r="F4948">
        <f t="shared" si="385"/>
        <v>7</v>
      </c>
      <c r="G4948" t="s">
        <v>3778</v>
      </c>
      <c r="H4948" t="s">
        <v>3779</v>
      </c>
      <c r="I4948" t="s">
        <v>3780</v>
      </c>
      <c r="J4948" t="s">
        <v>4396</v>
      </c>
      <c r="K4948" s="46">
        <v>10.7082</v>
      </c>
      <c r="L4948" s="27">
        <v>43054.04</v>
      </c>
      <c r="M4948" s="27">
        <v>0</v>
      </c>
      <c r="N4948" s="27">
        <v>125816.48000000001</v>
      </c>
      <c r="O4948" s="70">
        <f t="shared" si="386"/>
        <v>168870.52000000002</v>
      </c>
      <c r="P4948" s="76">
        <v>1.4452627473357915</v>
      </c>
      <c r="Q4948" s="66">
        <f t="shared" si="387"/>
        <v>181837.87</v>
      </c>
      <c r="R4948" s="63">
        <v>1</v>
      </c>
      <c r="S4948" s="27">
        <v>168870.52000000002</v>
      </c>
      <c r="T4948" s="27">
        <v>0</v>
      </c>
      <c r="U4948" s="64">
        <f t="shared" si="388"/>
        <v>181837.87</v>
      </c>
      <c r="V4948" s="65">
        <f t="shared" si="389"/>
        <v>350708.39</v>
      </c>
    </row>
    <row r="4949" spans="1:22" x14ac:dyDescent="0.25">
      <c r="A4949" s="1" t="s">
        <v>3754</v>
      </c>
      <c r="B4949" t="s">
        <v>85</v>
      </c>
      <c r="C4949" t="s">
        <v>2723</v>
      </c>
      <c r="D4949" t="s">
        <v>2287</v>
      </c>
      <c r="E4949" t="s">
        <v>1</v>
      </c>
      <c r="F4949">
        <f t="shared" si="385"/>
        <v>7</v>
      </c>
      <c r="G4949" t="s">
        <v>3787</v>
      </c>
      <c r="H4949" t="s">
        <v>3782</v>
      </c>
      <c r="I4949" t="s">
        <v>3785</v>
      </c>
      <c r="J4949" t="s">
        <v>4396</v>
      </c>
      <c r="K4949" s="46">
        <v>3.3479999999999999</v>
      </c>
      <c r="L4949" s="27">
        <v>0</v>
      </c>
      <c r="M4949" s="27">
        <v>0</v>
      </c>
      <c r="N4949" s="27">
        <v>52759.07</v>
      </c>
      <c r="O4949" s="70">
        <f t="shared" si="386"/>
        <v>52759.07</v>
      </c>
      <c r="P4949" s="76">
        <v>1.4452627473357915</v>
      </c>
      <c r="Q4949" s="66">
        <f t="shared" si="387"/>
        <v>76250.720000000001</v>
      </c>
      <c r="R4949" s="63">
        <v>1</v>
      </c>
      <c r="S4949" s="27">
        <v>52759.07</v>
      </c>
      <c r="T4949" s="27">
        <v>0</v>
      </c>
      <c r="U4949" s="64">
        <f t="shared" si="388"/>
        <v>76250.720000000001</v>
      </c>
      <c r="V4949" s="65">
        <f t="shared" si="389"/>
        <v>129009.79000000001</v>
      </c>
    </row>
    <row r="4950" spans="1:22" x14ac:dyDescent="0.25">
      <c r="A4950" s="1" t="s">
        <v>3754</v>
      </c>
      <c r="B4950" t="s">
        <v>85</v>
      </c>
      <c r="C4950" t="s">
        <v>2724</v>
      </c>
      <c r="D4950" t="s">
        <v>1671</v>
      </c>
      <c r="E4950" t="s">
        <v>1</v>
      </c>
      <c r="F4950">
        <f t="shared" si="385"/>
        <v>7</v>
      </c>
      <c r="G4950" t="s">
        <v>3778</v>
      </c>
      <c r="H4950" t="s">
        <v>3779</v>
      </c>
      <c r="I4950" t="s">
        <v>3780</v>
      </c>
      <c r="J4950" t="s">
        <v>4396</v>
      </c>
      <c r="K4950" s="46">
        <v>14.469799999999999</v>
      </c>
      <c r="L4950" s="27">
        <v>67795.25</v>
      </c>
      <c r="M4950" s="27">
        <v>235883.97</v>
      </c>
      <c r="N4950" s="27">
        <v>98676.329999999987</v>
      </c>
      <c r="O4950" s="70">
        <f t="shared" si="386"/>
        <v>402355.54999999993</v>
      </c>
      <c r="P4950" s="76">
        <v>1.445262795862956</v>
      </c>
      <c r="Q4950" s="66">
        <f t="shared" si="387"/>
        <v>142613.23000000001</v>
      </c>
      <c r="R4950" s="63">
        <v>1</v>
      </c>
      <c r="S4950" s="27">
        <v>402355.54999999993</v>
      </c>
      <c r="T4950" s="27">
        <v>0</v>
      </c>
      <c r="U4950" s="64">
        <f t="shared" si="388"/>
        <v>142613.23000000001</v>
      </c>
      <c r="V4950" s="65">
        <f t="shared" si="389"/>
        <v>544968.77999999991</v>
      </c>
    </row>
    <row r="4951" spans="1:22" x14ac:dyDescent="0.25">
      <c r="A4951" s="1" t="s">
        <v>3754</v>
      </c>
      <c r="B4951" t="s">
        <v>85</v>
      </c>
      <c r="C4951" t="s">
        <v>2724</v>
      </c>
      <c r="D4951" t="s">
        <v>1671</v>
      </c>
      <c r="E4951" t="s">
        <v>1</v>
      </c>
      <c r="F4951">
        <f t="shared" si="385"/>
        <v>7</v>
      </c>
      <c r="G4951" t="s">
        <v>3788</v>
      </c>
      <c r="H4951" t="s">
        <v>3782</v>
      </c>
      <c r="I4951" t="s">
        <v>3785</v>
      </c>
      <c r="J4951" t="s">
        <v>4396</v>
      </c>
      <c r="K4951" s="46">
        <v>0.43020000000000003</v>
      </c>
      <c r="L4951" s="27">
        <v>0</v>
      </c>
      <c r="M4951" s="27">
        <v>7013.04</v>
      </c>
      <c r="N4951" s="27">
        <v>4949.3500000000004</v>
      </c>
      <c r="O4951" s="70">
        <f t="shared" si="386"/>
        <v>11962.39</v>
      </c>
      <c r="P4951" s="76">
        <v>1.445262795862956</v>
      </c>
      <c r="Q4951" s="66">
        <f t="shared" si="387"/>
        <v>7153.11</v>
      </c>
      <c r="R4951" s="63">
        <v>1</v>
      </c>
      <c r="S4951" s="27">
        <v>11962.39</v>
      </c>
      <c r="T4951" s="27">
        <v>0</v>
      </c>
      <c r="U4951" s="64">
        <f t="shared" si="388"/>
        <v>7153.11</v>
      </c>
      <c r="V4951" s="65">
        <f t="shared" si="389"/>
        <v>19115.5</v>
      </c>
    </row>
    <row r="4952" spans="1:22" x14ac:dyDescent="0.25">
      <c r="A4952" s="1" t="s">
        <v>3754</v>
      </c>
      <c r="B4952" t="s">
        <v>85</v>
      </c>
      <c r="C4952" t="s">
        <v>2725</v>
      </c>
      <c r="D4952" t="s">
        <v>2303</v>
      </c>
      <c r="E4952" t="s">
        <v>1</v>
      </c>
      <c r="F4952">
        <f t="shared" si="385"/>
        <v>7</v>
      </c>
      <c r="G4952" t="s">
        <v>3778</v>
      </c>
      <c r="H4952" t="s">
        <v>3779</v>
      </c>
      <c r="I4952" t="s">
        <v>3780</v>
      </c>
      <c r="J4952" t="s">
        <v>4396</v>
      </c>
      <c r="K4952" s="46">
        <v>14.1174</v>
      </c>
      <c r="L4952" s="27">
        <v>88586.800000000017</v>
      </c>
      <c r="M4952" s="27">
        <v>21515.62</v>
      </c>
      <c r="N4952" s="27">
        <v>114729.04000000004</v>
      </c>
      <c r="O4952" s="70">
        <f t="shared" si="386"/>
        <v>224831.46000000005</v>
      </c>
      <c r="P4952" s="76">
        <v>1.4452627673878917</v>
      </c>
      <c r="Q4952" s="66">
        <f t="shared" si="387"/>
        <v>165813.60999999999</v>
      </c>
      <c r="R4952" s="63">
        <v>1</v>
      </c>
      <c r="S4952" s="27">
        <v>224831.46000000005</v>
      </c>
      <c r="T4952" s="27">
        <v>0</v>
      </c>
      <c r="U4952" s="64">
        <f t="shared" si="388"/>
        <v>165813.60999999999</v>
      </c>
      <c r="V4952" s="65">
        <f t="shared" si="389"/>
        <v>390645.07000000007</v>
      </c>
    </row>
    <row r="4953" spans="1:22" x14ac:dyDescent="0.25">
      <c r="A4953" s="1" t="s">
        <v>3754</v>
      </c>
      <c r="B4953" t="s">
        <v>85</v>
      </c>
      <c r="C4953" t="s">
        <v>2725</v>
      </c>
      <c r="D4953" t="s">
        <v>2303</v>
      </c>
      <c r="E4953" t="s">
        <v>1</v>
      </c>
      <c r="F4953">
        <f t="shared" si="385"/>
        <v>7</v>
      </c>
      <c r="G4953" t="s">
        <v>3798</v>
      </c>
      <c r="H4953" t="s">
        <v>3798</v>
      </c>
      <c r="I4953" t="s">
        <v>3785</v>
      </c>
      <c r="J4953" t="s">
        <v>4396</v>
      </c>
      <c r="K4953" s="46">
        <v>0.11990000000000001</v>
      </c>
      <c r="L4953" s="27">
        <v>0</v>
      </c>
      <c r="M4953" s="27">
        <v>182.73</v>
      </c>
      <c r="N4953" s="27">
        <v>4665</v>
      </c>
      <c r="O4953" s="70">
        <f t="shared" si="386"/>
        <v>4847.7299999999996</v>
      </c>
      <c r="P4953" s="76">
        <v>1.4452627673878917</v>
      </c>
      <c r="Q4953" s="66">
        <f t="shared" si="387"/>
        <v>6742.15</v>
      </c>
      <c r="R4953" s="63">
        <v>1</v>
      </c>
      <c r="S4953" s="27">
        <v>4847.7299999999996</v>
      </c>
      <c r="T4953" s="27">
        <v>0</v>
      </c>
      <c r="U4953" s="64">
        <f t="shared" si="388"/>
        <v>6742.15</v>
      </c>
      <c r="V4953" s="65">
        <f t="shared" si="389"/>
        <v>11589.88</v>
      </c>
    </row>
    <row r="4954" spans="1:22" x14ac:dyDescent="0.25">
      <c r="A4954" s="1" t="s">
        <v>3754</v>
      </c>
      <c r="B4954" t="s">
        <v>85</v>
      </c>
      <c r="C4954" t="s">
        <v>2725</v>
      </c>
      <c r="D4954" t="s">
        <v>2303</v>
      </c>
      <c r="E4954" t="s">
        <v>1</v>
      </c>
      <c r="F4954">
        <f t="shared" si="385"/>
        <v>7</v>
      </c>
      <c r="G4954" t="s">
        <v>4133</v>
      </c>
      <c r="H4954" t="s">
        <v>3798</v>
      </c>
      <c r="I4954" t="s">
        <v>3785</v>
      </c>
      <c r="J4954" t="s">
        <v>4396</v>
      </c>
      <c r="K4954" s="46">
        <v>0.4007</v>
      </c>
      <c r="L4954" s="27">
        <v>0</v>
      </c>
      <c r="M4954" s="27">
        <v>610.69000000000005</v>
      </c>
      <c r="N4954" s="27">
        <v>15590.22</v>
      </c>
      <c r="O4954" s="70">
        <f t="shared" si="386"/>
        <v>16200.91</v>
      </c>
      <c r="P4954" s="76">
        <v>1.4452627673878917</v>
      </c>
      <c r="Q4954" s="66">
        <f t="shared" si="387"/>
        <v>22531.96</v>
      </c>
      <c r="R4954" s="63">
        <v>1</v>
      </c>
      <c r="S4954" s="27">
        <v>16200.91</v>
      </c>
      <c r="T4954" s="27">
        <v>0</v>
      </c>
      <c r="U4954" s="64">
        <f t="shared" si="388"/>
        <v>22531.96</v>
      </c>
      <c r="V4954" s="65">
        <f t="shared" si="389"/>
        <v>38732.869999999995</v>
      </c>
    </row>
    <row r="4955" spans="1:22" x14ac:dyDescent="0.25">
      <c r="A4955" s="1" t="s">
        <v>3754</v>
      </c>
      <c r="B4955" t="s">
        <v>85</v>
      </c>
      <c r="C4955" t="s">
        <v>2725</v>
      </c>
      <c r="D4955" t="s">
        <v>2303</v>
      </c>
      <c r="E4955" t="s">
        <v>1</v>
      </c>
      <c r="F4955">
        <f t="shared" si="385"/>
        <v>7</v>
      </c>
      <c r="G4955" t="s">
        <v>4000</v>
      </c>
      <c r="H4955" t="s">
        <v>3782</v>
      </c>
      <c r="I4955" t="s">
        <v>3785</v>
      </c>
      <c r="J4955" t="s">
        <v>4396</v>
      </c>
      <c r="K4955" s="46">
        <v>1.6419999999999999</v>
      </c>
      <c r="L4955" s="27">
        <v>0</v>
      </c>
      <c r="M4955" s="27">
        <v>2502.4899999999998</v>
      </c>
      <c r="N4955" s="27">
        <v>23082.919999999995</v>
      </c>
      <c r="O4955" s="70">
        <f t="shared" si="386"/>
        <v>25585.409999999996</v>
      </c>
      <c r="P4955" s="76">
        <v>1.4452627673878917</v>
      </c>
      <c r="Q4955" s="66">
        <f t="shared" si="387"/>
        <v>33360.879999999997</v>
      </c>
      <c r="R4955" s="63">
        <v>1</v>
      </c>
      <c r="S4955" s="27">
        <v>25585.409999999996</v>
      </c>
      <c r="T4955" s="27">
        <v>0</v>
      </c>
      <c r="U4955" s="64">
        <f t="shared" si="388"/>
        <v>33360.879999999997</v>
      </c>
      <c r="V4955" s="65">
        <f t="shared" si="389"/>
        <v>58946.289999999994</v>
      </c>
    </row>
    <row r="4956" spans="1:22" x14ac:dyDescent="0.25">
      <c r="A4956" s="1" t="s">
        <v>3754</v>
      </c>
      <c r="B4956" t="s">
        <v>85</v>
      </c>
      <c r="C4956" t="s">
        <v>2726</v>
      </c>
      <c r="D4956" t="s">
        <v>2315</v>
      </c>
      <c r="E4956" t="s">
        <v>1</v>
      </c>
      <c r="F4956">
        <f t="shared" si="385"/>
        <v>7</v>
      </c>
      <c r="G4956" t="s">
        <v>3778</v>
      </c>
      <c r="H4956" t="s">
        <v>3779</v>
      </c>
      <c r="I4956" t="s">
        <v>3780</v>
      </c>
      <c r="J4956" t="s">
        <v>4396</v>
      </c>
      <c r="K4956" s="46">
        <v>18.738600000000002</v>
      </c>
      <c r="L4956" s="27">
        <v>0</v>
      </c>
      <c r="M4956" s="27">
        <v>31224.270000000004</v>
      </c>
      <c r="N4956" s="27">
        <v>0</v>
      </c>
      <c r="O4956" s="70">
        <f t="shared" si="386"/>
        <v>31224.270000000004</v>
      </c>
      <c r="P4956" s="76">
        <v>0</v>
      </c>
      <c r="Q4956" s="66">
        <f t="shared" si="387"/>
        <v>0</v>
      </c>
      <c r="R4956" s="63">
        <v>1</v>
      </c>
      <c r="S4956" s="27">
        <v>31224.270000000004</v>
      </c>
      <c r="T4956" s="27">
        <v>0</v>
      </c>
      <c r="U4956" s="64">
        <f t="shared" si="388"/>
        <v>0</v>
      </c>
      <c r="V4956" s="65">
        <f t="shared" si="389"/>
        <v>31224.270000000004</v>
      </c>
    </row>
    <row r="4957" spans="1:22" x14ac:dyDescent="0.25">
      <c r="A4957" s="1" t="s">
        <v>3754</v>
      </c>
      <c r="B4957" t="s">
        <v>85</v>
      </c>
      <c r="C4957" t="s">
        <v>2726</v>
      </c>
      <c r="D4957" t="s">
        <v>2315</v>
      </c>
      <c r="E4957" t="s">
        <v>1</v>
      </c>
      <c r="F4957">
        <f t="shared" si="385"/>
        <v>7</v>
      </c>
      <c r="G4957" t="s">
        <v>4025</v>
      </c>
      <c r="H4957" t="s">
        <v>3782</v>
      </c>
      <c r="I4957" t="s">
        <v>3783</v>
      </c>
      <c r="J4957" t="s">
        <v>4396</v>
      </c>
      <c r="K4957" s="46">
        <v>8.3643000000000001</v>
      </c>
      <c r="L4957" s="27">
        <v>0</v>
      </c>
      <c r="M4957" s="27">
        <v>13937.5</v>
      </c>
      <c r="N4957" s="27">
        <v>0</v>
      </c>
      <c r="O4957" s="70">
        <f t="shared" si="386"/>
        <v>13937.5</v>
      </c>
      <c r="P4957" s="76">
        <v>0</v>
      </c>
      <c r="Q4957" s="66">
        <f t="shared" si="387"/>
        <v>0</v>
      </c>
      <c r="R4957" s="63">
        <v>1</v>
      </c>
      <c r="S4957" s="27">
        <v>13937.5</v>
      </c>
      <c r="T4957" s="27">
        <v>0</v>
      </c>
      <c r="U4957" s="64">
        <f t="shared" si="388"/>
        <v>0</v>
      </c>
      <c r="V4957" s="65">
        <f t="shared" si="389"/>
        <v>13937.5</v>
      </c>
    </row>
    <row r="4958" spans="1:22" x14ac:dyDescent="0.25">
      <c r="A4958" s="1" t="s">
        <v>3754</v>
      </c>
      <c r="B4958" t="s">
        <v>85</v>
      </c>
      <c r="C4958" t="s">
        <v>2726</v>
      </c>
      <c r="D4958" t="s">
        <v>2315</v>
      </c>
      <c r="E4958" t="s">
        <v>1</v>
      </c>
      <c r="F4958">
        <f t="shared" si="385"/>
        <v>7</v>
      </c>
      <c r="G4958" t="s">
        <v>3841</v>
      </c>
      <c r="H4958" t="s">
        <v>3782</v>
      </c>
      <c r="I4958" t="s">
        <v>3785</v>
      </c>
      <c r="J4958" t="s">
        <v>4396</v>
      </c>
      <c r="K4958" s="46">
        <v>0.96430000000000005</v>
      </c>
      <c r="L4958" s="27">
        <v>0</v>
      </c>
      <c r="M4958" s="27">
        <v>1606.82</v>
      </c>
      <c r="N4958" s="27">
        <v>0</v>
      </c>
      <c r="O4958" s="70">
        <f t="shared" si="386"/>
        <v>1606.82</v>
      </c>
      <c r="P4958" s="76">
        <v>0</v>
      </c>
      <c r="Q4958" s="66">
        <f t="shared" si="387"/>
        <v>0</v>
      </c>
      <c r="R4958" s="63">
        <v>1</v>
      </c>
      <c r="S4958" s="27">
        <v>1606.82</v>
      </c>
      <c r="T4958" s="27">
        <v>0</v>
      </c>
      <c r="U4958" s="64">
        <f t="shared" si="388"/>
        <v>0</v>
      </c>
      <c r="V4958" s="65">
        <f t="shared" si="389"/>
        <v>1606.82</v>
      </c>
    </row>
    <row r="4959" spans="1:22" x14ac:dyDescent="0.25">
      <c r="A4959" s="1" t="s">
        <v>3754</v>
      </c>
      <c r="B4959" t="s">
        <v>85</v>
      </c>
      <c r="C4959" t="s">
        <v>2726</v>
      </c>
      <c r="D4959" t="s">
        <v>2315</v>
      </c>
      <c r="E4959" t="s">
        <v>1</v>
      </c>
      <c r="F4959">
        <f t="shared" si="385"/>
        <v>7</v>
      </c>
      <c r="G4959" t="s">
        <v>4165</v>
      </c>
      <c r="H4959" t="s">
        <v>3798</v>
      </c>
      <c r="I4959" t="s">
        <v>3785</v>
      </c>
      <c r="J4959" t="s">
        <v>4396</v>
      </c>
      <c r="K4959" s="46">
        <v>2.7189000000000001</v>
      </c>
      <c r="L4959" s="27">
        <v>0</v>
      </c>
      <c r="M4959" s="27">
        <v>5181.7700000000004</v>
      </c>
      <c r="N4959" s="27">
        <v>753.07</v>
      </c>
      <c r="O4959" s="70">
        <f t="shared" si="386"/>
        <v>5934.84</v>
      </c>
      <c r="P4959" s="76">
        <v>1.4452574129894964</v>
      </c>
      <c r="Q4959" s="66">
        <f t="shared" si="387"/>
        <v>1088.3800000000001</v>
      </c>
      <c r="R4959" s="63">
        <v>1</v>
      </c>
      <c r="S4959" s="27">
        <v>5934.84</v>
      </c>
      <c r="T4959" s="27">
        <v>0</v>
      </c>
      <c r="U4959" s="64">
        <f t="shared" si="388"/>
        <v>1088.3800000000001</v>
      </c>
      <c r="V4959" s="65">
        <f t="shared" si="389"/>
        <v>7023.22</v>
      </c>
    </row>
    <row r="4960" spans="1:22" x14ac:dyDescent="0.25">
      <c r="A4960" s="1" t="s">
        <v>3754</v>
      </c>
      <c r="B4960" t="s">
        <v>85</v>
      </c>
      <c r="C4960" t="s">
        <v>2726</v>
      </c>
      <c r="D4960" t="s">
        <v>2315</v>
      </c>
      <c r="E4960" t="s">
        <v>1</v>
      </c>
      <c r="F4960">
        <f t="shared" si="385"/>
        <v>7</v>
      </c>
      <c r="G4960" t="s">
        <v>4039</v>
      </c>
      <c r="H4960" t="s">
        <v>3782</v>
      </c>
      <c r="I4960" t="s">
        <v>3785</v>
      </c>
      <c r="J4960" t="s">
        <v>4396</v>
      </c>
      <c r="K4960" s="46">
        <v>2.74</v>
      </c>
      <c r="L4960" s="27">
        <v>0</v>
      </c>
      <c r="M4960" s="27">
        <v>4565.6799999999994</v>
      </c>
      <c r="N4960" s="27">
        <v>0</v>
      </c>
      <c r="O4960" s="70">
        <f t="shared" si="386"/>
        <v>4565.6799999999994</v>
      </c>
      <c r="P4960" s="76">
        <v>0</v>
      </c>
      <c r="Q4960" s="66">
        <f t="shared" si="387"/>
        <v>0</v>
      </c>
      <c r="R4960" s="63">
        <v>1</v>
      </c>
      <c r="S4960" s="27">
        <v>4565.6799999999994</v>
      </c>
      <c r="T4960" s="27">
        <v>0</v>
      </c>
      <c r="U4960" s="64">
        <f t="shared" si="388"/>
        <v>0</v>
      </c>
      <c r="V4960" s="65">
        <f t="shared" si="389"/>
        <v>4565.6799999999994</v>
      </c>
    </row>
    <row r="4961" spans="1:22" x14ac:dyDescent="0.25">
      <c r="A4961" s="1" t="s">
        <v>3754</v>
      </c>
      <c r="B4961" t="s">
        <v>85</v>
      </c>
      <c r="C4961" t="s">
        <v>3177</v>
      </c>
      <c r="D4961" t="s">
        <v>3178</v>
      </c>
      <c r="E4961" t="s">
        <v>2</v>
      </c>
      <c r="F4961">
        <f t="shared" si="385"/>
        <v>7</v>
      </c>
      <c r="G4961" t="s">
        <v>3778</v>
      </c>
      <c r="H4961" t="s">
        <v>3779</v>
      </c>
      <c r="I4961" t="s">
        <v>3780</v>
      </c>
      <c r="J4961" t="s">
        <v>4396</v>
      </c>
      <c r="K4961" s="46">
        <v>10</v>
      </c>
      <c r="L4961" s="27">
        <v>0</v>
      </c>
      <c r="M4961" s="27">
        <v>0</v>
      </c>
      <c r="N4961" s="27">
        <v>0</v>
      </c>
      <c r="O4961" s="70">
        <f t="shared" si="386"/>
        <v>0</v>
      </c>
      <c r="P4961" s="76">
        <v>0</v>
      </c>
      <c r="Q4961" s="66">
        <f t="shared" si="387"/>
        <v>0</v>
      </c>
      <c r="R4961" s="63">
        <v>0</v>
      </c>
      <c r="S4961" s="27">
        <v>0</v>
      </c>
      <c r="T4961" s="27">
        <v>0</v>
      </c>
      <c r="U4961" s="64">
        <f t="shared" si="388"/>
        <v>0</v>
      </c>
      <c r="V4961" s="65">
        <f t="shared" si="389"/>
        <v>0</v>
      </c>
    </row>
    <row r="4962" spans="1:22" x14ac:dyDescent="0.25">
      <c r="A4962" s="1" t="s">
        <v>3754</v>
      </c>
      <c r="B4962" t="s">
        <v>85</v>
      </c>
      <c r="C4962" t="s">
        <v>3179</v>
      </c>
      <c r="D4962" t="s">
        <v>2297</v>
      </c>
      <c r="E4962" t="s">
        <v>2</v>
      </c>
      <c r="F4962">
        <f t="shared" si="385"/>
        <v>7</v>
      </c>
      <c r="G4962" t="s">
        <v>3778</v>
      </c>
      <c r="H4962" t="s">
        <v>3779</v>
      </c>
      <c r="I4962" t="s">
        <v>3780</v>
      </c>
      <c r="J4962" t="s">
        <v>4396</v>
      </c>
      <c r="K4962" s="46">
        <v>12.937900000000001</v>
      </c>
      <c r="L4962" s="27">
        <v>40127.69</v>
      </c>
      <c r="M4962" s="27">
        <v>1405.06</v>
      </c>
      <c r="N4962" s="27">
        <v>52890.740000000005</v>
      </c>
      <c r="O4962" s="70">
        <f t="shared" si="386"/>
        <v>94423.49</v>
      </c>
      <c r="P4962" s="76">
        <v>1.4452628102325233</v>
      </c>
      <c r="Q4962" s="66">
        <f t="shared" si="387"/>
        <v>76441.02</v>
      </c>
      <c r="R4962" s="63">
        <v>1</v>
      </c>
      <c r="S4962" s="27">
        <v>94423.49</v>
      </c>
      <c r="T4962" s="27">
        <v>0</v>
      </c>
      <c r="U4962" s="64">
        <f t="shared" si="388"/>
        <v>76441.02</v>
      </c>
      <c r="V4962" s="65">
        <f t="shared" si="389"/>
        <v>170864.51</v>
      </c>
    </row>
    <row r="4963" spans="1:22" x14ac:dyDescent="0.25">
      <c r="A4963" s="1" t="s">
        <v>3754</v>
      </c>
      <c r="B4963" t="s">
        <v>85</v>
      </c>
      <c r="C4963" t="s">
        <v>3179</v>
      </c>
      <c r="D4963" t="s">
        <v>2297</v>
      </c>
      <c r="E4963" t="s">
        <v>2</v>
      </c>
      <c r="F4963">
        <f t="shared" si="385"/>
        <v>7</v>
      </c>
      <c r="G4963" t="s">
        <v>3976</v>
      </c>
      <c r="H4963" t="s">
        <v>3782</v>
      </c>
      <c r="I4963" t="s">
        <v>3785</v>
      </c>
      <c r="J4963" t="s">
        <v>4396</v>
      </c>
      <c r="K4963" s="46">
        <v>0.95099999999999996</v>
      </c>
      <c r="L4963" s="27">
        <v>0</v>
      </c>
      <c r="M4963" s="27">
        <v>103.28</v>
      </c>
      <c r="N4963" s="27">
        <v>6809.87</v>
      </c>
      <c r="O4963" s="70">
        <f t="shared" si="386"/>
        <v>6913.15</v>
      </c>
      <c r="P4963" s="76">
        <v>1.4452628102325233</v>
      </c>
      <c r="Q4963" s="66">
        <f t="shared" si="387"/>
        <v>9842.0499999999993</v>
      </c>
      <c r="R4963" s="63">
        <v>1</v>
      </c>
      <c r="S4963" s="27">
        <v>6913.1500000000005</v>
      </c>
      <c r="T4963" s="27">
        <v>0</v>
      </c>
      <c r="U4963" s="64">
        <f t="shared" si="388"/>
        <v>9842.0499999999993</v>
      </c>
      <c r="V4963" s="65">
        <f t="shared" si="389"/>
        <v>16755.2</v>
      </c>
    </row>
    <row r="4964" spans="1:22" x14ac:dyDescent="0.25">
      <c r="A4964" s="1" t="s">
        <v>3754</v>
      </c>
      <c r="B4964" t="s">
        <v>85</v>
      </c>
      <c r="C4964" t="s">
        <v>3179</v>
      </c>
      <c r="D4964" t="s">
        <v>2297</v>
      </c>
      <c r="E4964" t="s">
        <v>2</v>
      </c>
      <c r="F4964">
        <f t="shared" si="385"/>
        <v>7</v>
      </c>
      <c r="G4964" t="s">
        <v>4271</v>
      </c>
      <c r="H4964" t="s">
        <v>3798</v>
      </c>
      <c r="I4964" t="s">
        <v>3785</v>
      </c>
      <c r="J4964" t="s">
        <v>4396</v>
      </c>
      <c r="K4964" s="46">
        <v>1.2747999999999999</v>
      </c>
      <c r="L4964" s="27">
        <v>0</v>
      </c>
      <c r="M4964" s="27">
        <v>138.44</v>
      </c>
      <c r="N4964" s="27">
        <v>9128.52</v>
      </c>
      <c r="O4964" s="70">
        <f t="shared" si="386"/>
        <v>9266.9600000000009</v>
      </c>
      <c r="P4964" s="76">
        <v>1.4452628102325233</v>
      </c>
      <c r="Q4964" s="66">
        <f t="shared" si="387"/>
        <v>13193.11</v>
      </c>
      <c r="R4964" s="63">
        <v>1</v>
      </c>
      <c r="S4964" s="27">
        <v>9266.9600000000009</v>
      </c>
      <c r="T4964" s="27">
        <v>0</v>
      </c>
      <c r="U4964" s="64">
        <f t="shared" si="388"/>
        <v>13193.11</v>
      </c>
      <c r="V4964" s="65">
        <f t="shared" si="389"/>
        <v>22460.07</v>
      </c>
    </row>
    <row r="4965" spans="1:22" x14ac:dyDescent="0.25">
      <c r="A4965" s="1" t="s">
        <v>3754</v>
      </c>
      <c r="B4965" t="s">
        <v>85</v>
      </c>
      <c r="C4965" t="s">
        <v>3179</v>
      </c>
      <c r="D4965" t="s">
        <v>2297</v>
      </c>
      <c r="E4965" t="s">
        <v>2</v>
      </c>
      <c r="F4965">
        <f t="shared" si="385"/>
        <v>7</v>
      </c>
      <c r="G4965" t="s">
        <v>4247</v>
      </c>
      <c r="H4965" t="s">
        <v>3798</v>
      </c>
      <c r="I4965" t="s">
        <v>3785</v>
      </c>
      <c r="J4965" t="s">
        <v>4396</v>
      </c>
      <c r="K4965" s="46">
        <v>0.64149999999999996</v>
      </c>
      <c r="L4965" s="27">
        <v>0</v>
      </c>
      <c r="M4965" s="27">
        <v>69.67</v>
      </c>
      <c r="N4965" s="27">
        <v>4593.62</v>
      </c>
      <c r="O4965" s="70">
        <f t="shared" si="386"/>
        <v>4663.29</v>
      </c>
      <c r="P4965" s="76">
        <v>1.4452628102325233</v>
      </c>
      <c r="Q4965" s="66">
        <f t="shared" si="387"/>
        <v>6638.99</v>
      </c>
      <c r="R4965" s="63">
        <v>1</v>
      </c>
      <c r="S4965" s="27">
        <v>4663.29</v>
      </c>
      <c r="T4965" s="27">
        <v>0</v>
      </c>
      <c r="U4965" s="64">
        <f t="shared" si="388"/>
        <v>6638.99</v>
      </c>
      <c r="V4965" s="65">
        <f t="shared" si="389"/>
        <v>11302.279999999999</v>
      </c>
    </row>
    <row r="4966" spans="1:22" x14ac:dyDescent="0.25">
      <c r="A4966" s="1" t="s">
        <v>3755</v>
      </c>
      <c r="B4966" t="s">
        <v>86</v>
      </c>
      <c r="C4966" t="s">
        <v>169</v>
      </c>
      <c r="D4966" t="s">
        <v>86</v>
      </c>
      <c r="E4966" t="s">
        <v>0</v>
      </c>
      <c r="F4966">
        <f t="shared" si="385"/>
        <v>7</v>
      </c>
      <c r="G4966" t="s">
        <v>3778</v>
      </c>
      <c r="H4966" t="s">
        <v>3779</v>
      </c>
      <c r="I4966" t="s">
        <v>3780</v>
      </c>
      <c r="J4966" t="s">
        <v>4396</v>
      </c>
      <c r="K4966" s="46">
        <v>5.6482999999999999</v>
      </c>
      <c r="L4966" s="27">
        <v>2137759.33</v>
      </c>
      <c r="M4966" s="27">
        <v>193137.71</v>
      </c>
      <c r="N4966" s="27">
        <v>3474272.9299999997</v>
      </c>
      <c r="O4966" s="70">
        <f t="shared" si="386"/>
        <v>5805169.9699999997</v>
      </c>
      <c r="P4966" s="76">
        <v>1.4452627675396819</v>
      </c>
      <c r="Q4966" s="66">
        <f t="shared" si="387"/>
        <v>5021237.3099999996</v>
      </c>
      <c r="R4966" s="63">
        <v>1</v>
      </c>
      <c r="S4966" s="27">
        <v>5851536.5899999999</v>
      </c>
      <c r="T4966" s="27">
        <v>0</v>
      </c>
      <c r="U4966" s="64">
        <f t="shared" si="388"/>
        <v>4974870.6900000004</v>
      </c>
      <c r="V4966" s="65">
        <f t="shared" si="389"/>
        <v>10826407.280000001</v>
      </c>
    </row>
    <row r="4967" spans="1:22" x14ac:dyDescent="0.25">
      <c r="A4967" s="1" t="s">
        <v>3755</v>
      </c>
      <c r="B4967" t="s">
        <v>86</v>
      </c>
      <c r="C4967" t="s">
        <v>169</v>
      </c>
      <c r="D4967" t="s">
        <v>86</v>
      </c>
      <c r="E4967" t="s">
        <v>0</v>
      </c>
      <c r="F4967">
        <f t="shared" si="385"/>
        <v>7</v>
      </c>
      <c r="G4967" t="s">
        <v>3900</v>
      </c>
      <c r="H4967" t="s">
        <v>3779</v>
      </c>
      <c r="I4967" t="s">
        <v>3780</v>
      </c>
      <c r="J4967" t="s">
        <v>4397</v>
      </c>
      <c r="K4967" s="46">
        <v>0.95289999999999997</v>
      </c>
      <c r="L4967" s="27">
        <v>361812.92</v>
      </c>
      <c r="M4967" s="27">
        <v>32583.42</v>
      </c>
      <c r="N4967" s="27">
        <v>588339.78</v>
      </c>
      <c r="O4967" s="70">
        <f t="shared" si="386"/>
        <v>982736.12</v>
      </c>
      <c r="P4967" s="76">
        <v>1.4452627728103438</v>
      </c>
      <c r="Q4967" s="66">
        <f t="shared" si="387"/>
        <v>850305.58</v>
      </c>
      <c r="R4967" s="63">
        <v>1</v>
      </c>
      <c r="S4967" s="27">
        <v>0</v>
      </c>
      <c r="T4967" s="27">
        <v>990558.42999999993</v>
      </c>
      <c r="U4967" s="64">
        <f t="shared" si="388"/>
        <v>842483.27</v>
      </c>
      <c r="V4967" s="65">
        <f t="shared" si="389"/>
        <v>1833041.7</v>
      </c>
    </row>
    <row r="4968" spans="1:22" x14ac:dyDescent="0.25">
      <c r="A4968" s="1" t="s">
        <v>3755</v>
      </c>
      <c r="B4968" t="s">
        <v>86</v>
      </c>
      <c r="C4968" t="s">
        <v>169</v>
      </c>
      <c r="D4968" t="s">
        <v>86</v>
      </c>
      <c r="E4968" t="s">
        <v>0</v>
      </c>
      <c r="F4968">
        <f t="shared" si="385"/>
        <v>7</v>
      </c>
      <c r="G4968" t="s">
        <v>3808</v>
      </c>
      <c r="H4968" t="s">
        <v>3782</v>
      </c>
      <c r="I4968" t="s">
        <v>3783</v>
      </c>
      <c r="J4968" t="s">
        <v>4397</v>
      </c>
      <c r="K4968" s="46">
        <v>0.93810000000000004</v>
      </c>
      <c r="L4968" s="27">
        <v>1053045.27</v>
      </c>
      <c r="M4968" s="27">
        <v>32077.35</v>
      </c>
      <c r="N4968" s="27">
        <v>0</v>
      </c>
      <c r="O4968" s="70">
        <f t="shared" si="386"/>
        <v>1085122.6200000001</v>
      </c>
      <c r="P4968" s="76">
        <v>0</v>
      </c>
      <c r="Q4968" s="66">
        <f t="shared" si="387"/>
        <v>0</v>
      </c>
      <c r="R4968" s="63">
        <v>1</v>
      </c>
      <c r="S4968" s="27">
        <v>0</v>
      </c>
      <c r="T4968" s="27">
        <v>1092823.4300000002</v>
      </c>
      <c r="U4968" s="64">
        <f t="shared" si="388"/>
        <v>-7700.81</v>
      </c>
      <c r="V4968" s="65">
        <f t="shared" si="389"/>
        <v>1085122.6200000001</v>
      </c>
    </row>
    <row r="4969" spans="1:22" x14ac:dyDescent="0.25">
      <c r="A4969" s="1" t="s">
        <v>3755</v>
      </c>
      <c r="B4969" t="s">
        <v>86</v>
      </c>
      <c r="C4969" t="s">
        <v>169</v>
      </c>
      <c r="D4969" t="s">
        <v>86</v>
      </c>
      <c r="E4969" t="s">
        <v>0</v>
      </c>
      <c r="F4969">
        <f t="shared" si="385"/>
        <v>7</v>
      </c>
      <c r="G4969" t="s">
        <v>3812</v>
      </c>
      <c r="H4969" t="s">
        <v>3782</v>
      </c>
      <c r="I4969" t="s">
        <v>3785</v>
      </c>
      <c r="J4969" t="s">
        <v>4397</v>
      </c>
      <c r="K4969" s="46">
        <v>0.24590000000000001</v>
      </c>
      <c r="L4969" s="27">
        <v>0</v>
      </c>
      <c r="M4969" s="27">
        <v>8408.2900000000009</v>
      </c>
      <c r="N4969" s="27">
        <v>219868.84</v>
      </c>
      <c r="O4969" s="70">
        <f t="shared" si="386"/>
        <v>228277.13</v>
      </c>
      <c r="P4969" s="76">
        <v>1.4452627728103438</v>
      </c>
      <c r="Q4969" s="66">
        <f t="shared" si="387"/>
        <v>317768.25</v>
      </c>
      <c r="R4969" s="63">
        <v>1</v>
      </c>
      <c r="S4969" s="27">
        <v>0</v>
      </c>
      <c r="T4969" s="27">
        <v>230295.71</v>
      </c>
      <c r="U4969" s="64">
        <f t="shared" si="388"/>
        <v>315749.67</v>
      </c>
      <c r="V4969" s="65">
        <f t="shared" si="389"/>
        <v>546045.38</v>
      </c>
    </row>
    <row r="4970" spans="1:22" x14ac:dyDescent="0.25">
      <c r="A4970" s="1" t="s">
        <v>3755</v>
      </c>
      <c r="B4970" t="s">
        <v>86</v>
      </c>
      <c r="C4970" t="s">
        <v>169</v>
      </c>
      <c r="D4970" t="s">
        <v>86</v>
      </c>
      <c r="E4970" t="s">
        <v>0</v>
      </c>
      <c r="F4970">
        <f t="shared" si="385"/>
        <v>7</v>
      </c>
      <c r="G4970" t="s">
        <v>3791</v>
      </c>
      <c r="H4970" t="s">
        <v>3782</v>
      </c>
      <c r="I4970" t="s">
        <v>3785</v>
      </c>
      <c r="J4970" t="s">
        <v>4397</v>
      </c>
      <c r="K4970" s="46">
        <v>3.6799999999999999E-2</v>
      </c>
      <c r="L4970" s="27">
        <v>0</v>
      </c>
      <c r="M4970" s="27">
        <v>1258.3399999999999</v>
      </c>
      <c r="N4970" s="27">
        <v>36226.92</v>
      </c>
      <c r="O4970" s="70">
        <f t="shared" si="386"/>
        <v>37485.259999999995</v>
      </c>
      <c r="P4970" s="76">
        <v>1.4452627728103438</v>
      </c>
      <c r="Q4970" s="66">
        <f t="shared" si="387"/>
        <v>52357.42</v>
      </c>
      <c r="R4970" s="63">
        <v>1</v>
      </c>
      <c r="S4970" s="27">
        <v>0</v>
      </c>
      <c r="T4970" s="27">
        <v>37787.35</v>
      </c>
      <c r="U4970" s="64">
        <f t="shared" si="388"/>
        <v>52055.33</v>
      </c>
      <c r="V4970" s="65">
        <f t="shared" si="389"/>
        <v>89842.68</v>
      </c>
    </row>
    <row r="4971" spans="1:22" x14ac:dyDescent="0.25">
      <c r="A4971" s="1" t="s">
        <v>3755</v>
      </c>
      <c r="B4971" t="s">
        <v>86</v>
      </c>
      <c r="C4971" t="s">
        <v>2316</v>
      </c>
      <c r="D4971" t="s">
        <v>2317</v>
      </c>
      <c r="E4971" t="s">
        <v>3</v>
      </c>
      <c r="F4971">
        <f t="shared" si="385"/>
        <v>7</v>
      </c>
      <c r="G4971" t="s">
        <v>3778</v>
      </c>
      <c r="H4971" t="s">
        <v>3779</v>
      </c>
      <c r="I4971" t="s">
        <v>3780</v>
      </c>
      <c r="J4971" t="s">
        <v>4397</v>
      </c>
      <c r="K4971" s="46">
        <v>0.86819999999999997</v>
      </c>
      <c r="L4971" s="27">
        <v>0</v>
      </c>
      <c r="M4971" s="27">
        <v>4494.0600000000004</v>
      </c>
      <c r="N4971" s="27">
        <v>0</v>
      </c>
      <c r="O4971" s="70">
        <f t="shared" si="386"/>
        <v>4494.0600000000004</v>
      </c>
      <c r="P4971" s="76">
        <v>0</v>
      </c>
      <c r="Q4971" s="66">
        <f t="shared" si="387"/>
        <v>0</v>
      </c>
      <c r="R4971" s="63">
        <v>0</v>
      </c>
      <c r="S4971" s="27">
        <v>0</v>
      </c>
      <c r="T4971" s="27">
        <v>4494.0600000000004</v>
      </c>
      <c r="U4971" s="64">
        <f t="shared" si="388"/>
        <v>0</v>
      </c>
      <c r="V4971" s="65">
        <f t="shared" si="389"/>
        <v>4494.0600000000004</v>
      </c>
    </row>
    <row r="4972" spans="1:22" x14ac:dyDescent="0.25">
      <c r="A4972" s="1" t="s">
        <v>3755</v>
      </c>
      <c r="B4972" t="s">
        <v>86</v>
      </c>
      <c r="C4972" t="s">
        <v>2316</v>
      </c>
      <c r="D4972" t="s">
        <v>2317</v>
      </c>
      <c r="E4972" t="s">
        <v>3</v>
      </c>
      <c r="F4972">
        <f t="shared" si="385"/>
        <v>7</v>
      </c>
      <c r="G4972" t="s">
        <v>4107</v>
      </c>
      <c r="H4972" t="s">
        <v>3798</v>
      </c>
      <c r="I4972" t="s">
        <v>3785</v>
      </c>
      <c r="J4972" t="s">
        <v>4397</v>
      </c>
      <c r="K4972" s="46">
        <v>0.50229999999999997</v>
      </c>
      <c r="L4972" s="27">
        <v>0</v>
      </c>
      <c r="M4972" s="27">
        <v>2600.06</v>
      </c>
      <c r="N4972" s="27">
        <v>0</v>
      </c>
      <c r="O4972" s="70">
        <f t="shared" si="386"/>
        <v>2600.06</v>
      </c>
      <c r="P4972" s="76">
        <v>0</v>
      </c>
      <c r="Q4972" s="66">
        <f t="shared" si="387"/>
        <v>0</v>
      </c>
      <c r="R4972" s="63">
        <v>0</v>
      </c>
      <c r="S4972" s="27">
        <v>0</v>
      </c>
      <c r="T4972" s="27">
        <v>2600.06</v>
      </c>
      <c r="U4972" s="64">
        <f t="shared" si="388"/>
        <v>0</v>
      </c>
      <c r="V4972" s="65">
        <f t="shared" si="389"/>
        <v>2600.06</v>
      </c>
    </row>
    <row r="4973" spans="1:22" x14ac:dyDescent="0.25">
      <c r="A4973" s="1" t="s">
        <v>3755</v>
      </c>
      <c r="B4973" t="s">
        <v>86</v>
      </c>
      <c r="C4973" t="s">
        <v>2316</v>
      </c>
      <c r="D4973" t="s">
        <v>2317</v>
      </c>
      <c r="E4973" t="s">
        <v>3</v>
      </c>
      <c r="F4973">
        <f t="shared" si="385"/>
        <v>7</v>
      </c>
      <c r="G4973" t="s">
        <v>4108</v>
      </c>
      <c r="H4973" t="s">
        <v>3782</v>
      </c>
      <c r="I4973" t="s">
        <v>3783</v>
      </c>
      <c r="J4973" t="s">
        <v>4397</v>
      </c>
      <c r="K4973" s="46">
        <v>0.47589999999999999</v>
      </c>
      <c r="L4973" s="27">
        <v>0</v>
      </c>
      <c r="M4973" s="27">
        <v>2463.4</v>
      </c>
      <c r="N4973" s="27">
        <v>0</v>
      </c>
      <c r="O4973" s="70">
        <f t="shared" si="386"/>
        <v>2463.4</v>
      </c>
      <c r="P4973" s="76">
        <v>0</v>
      </c>
      <c r="Q4973" s="66">
        <f t="shared" si="387"/>
        <v>0</v>
      </c>
      <c r="R4973" s="63">
        <v>0</v>
      </c>
      <c r="S4973" s="27">
        <v>0</v>
      </c>
      <c r="T4973" s="27">
        <v>2463.4</v>
      </c>
      <c r="U4973" s="64">
        <f t="shared" si="388"/>
        <v>0</v>
      </c>
      <c r="V4973" s="65">
        <f t="shared" si="389"/>
        <v>2463.4</v>
      </c>
    </row>
    <row r="4974" spans="1:22" x14ac:dyDescent="0.25">
      <c r="A4974" s="1" t="s">
        <v>3755</v>
      </c>
      <c r="B4974" t="s">
        <v>86</v>
      </c>
      <c r="C4974" t="s">
        <v>2316</v>
      </c>
      <c r="D4974" t="s">
        <v>2317</v>
      </c>
      <c r="E4974" t="s">
        <v>3</v>
      </c>
      <c r="F4974">
        <f t="shared" si="385"/>
        <v>7</v>
      </c>
      <c r="G4974" t="s">
        <v>3796</v>
      </c>
      <c r="H4974" t="s">
        <v>3782</v>
      </c>
      <c r="I4974" t="s">
        <v>3783</v>
      </c>
      <c r="J4974" t="s">
        <v>4397</v>
      </c>
      <c r="K4974" s="46">
        <v>0.86819999999999997</v>
      </c>
      <c r="L4974" s="27">
        <v>0</v>
      </c>
      <c r="M4974" s="27">
        <v>4494.0600000000004</v>
      </c>
      <c r="N4974" s="27">
        <v>0</v>
      </c>
      <c r="O4974" s="70">
        <f t="shared" si="386"/>
        <v>4494.0600000000004</v>
      </c>
      <c r="P4974" s="76">
        <v>0</v>
      </c>
      <c r="Q4974" s="66">
        <f t="shared" si="387"/>
        <v>0</v>
      </c>
      <c r="R4974" s="63">
        <v>0</v>
      </c>
      <c r="S4974" s="27">
        <v>0</v>
      </c>
      <c r="T4974" s="27">
        <v>4494.0600000000004</v>
      </c>
      <c r="U4974" s="64">
        <f t="shared" si="388"/>
        <v>0</v>
      </c>
      <c r="V4974" s="65">
        <f t="shared" si="389"/>
        <v>4494.0600000000004</v>
      </c>
    </row>
    <row r="4975" spans="1:22" x14ac:dyDescent="0.25">
      <c r="A4975" s="1" t="s">
        <v>3755</v>
      </c>
      <c r="B4975" t="s">
        <v>86</v>
      </c>
      <c r="C4975" t="s">
        <v>2316</v>
      </c>
      <c r="D4975" t="s">
        <v>2317</v>
      </c>
      <c r="E4975" t="s">
        <v>3</v>
      </c>
      <c r="F4975">
        <f t="shared" si="385"/>
        <v>7</v>
      </c>
      <c r="G4975" t="s">
        <v>3940</v>
      </c>
      <c r="H4975" t="s">
        <v>3782</v>
      </c>
      <c r="I4975" t="s">
        <v>3783</v>
      </c>
      <c r="J4975" t="s">
        <v>4397</v>
      </c>
      <c r="K4975" s="46">
        <v>0.86819999999999997</v>
      </c>
      <c r="L4975" s="27">
        <v>0</v>
      </c>
      <c r="M4975" s="27">
        <v>4494.0600000000004</v>
      </c>
      <c r="N4975" s="27">
        <v>0</v>
      </c>
      <c r="O4975" s="70">
        <f t="shared" si="386"/>
        <v>4494.0600000000004</v>
      </c>
      <c r="P4975" s="76">
        <v>0</v>
      </c>
      <c r="Q4975" s="66">
        <f t="shared" si="387"/>
        <v>0</v>
      </c>
      <c r="R4975" s="63">
        <v>0</v>
      </c>
      <c r="S4975" s="27">
        <v>0</v>
      </c>
      <c r="T4975" s="27">
        <v>4494.0600000000004</v>
      </c>
      <c r="U4975" s="64">
        <f t="shared" si="388"/>
        <v>0</v>
      </c>
      <c r="V4975" s="65">
        <f t="shared" si="389"/>
        <v>4494.0600000000004</v>
      </c>
    </row>
    <row r="4976" spans="1:22" x14ac:dyDescent="0.25">
      <c r="A4976" s="1" t="s">
        <v>3755</v>
      </c>
      <c r="B4976" t="s">
        <v>86</v>
      </c>
      <c r="C4976" t="s">
        <v>2316</v>
      </c>
      <c r="D4976" t="s">
        <v>2317</v>
      </c>
      <c r="E4976" t="s">
        <v>3</v>
      </c>
      <c r="F4976">
        <f t="shared" si="385"/>
        <v>7</v>
      </c>
      <c r="G4976" t="s">
        <v>4109</v>
      </c>
      <c r="H4976" t="s">
        <v>3782</v>
      </c>
      <c r="I4976" t="s">
        <v>3783</v>
      </c>
      <c r="J4976" t="s">
        <v>4397</v>
      </c>
      <c r="K4976" s="46">
        <v>0.47589999999999999</v>
      </c>
      <c r="L4976" s="27">
        <v>0</v>
      </c>
      <c r="M4976" s="27">
        <v>2463.4</v>
      </c>
      <c r="N4976" s="27">
        <v>0</v>
      </c>
      <c r="O4976" s="70">
        <f t="shared" si="386"/>
        <v>2463.4</v>
      </c>
      <c r="P4976" s="76">
        <v>0</v>
      </c>
      <c r="Q4976" s="66">
        <f t="shared" si="387"/>
        <v>0</v>
      </c>
      <c r="R4976" s="63">
        <v>0</v>
      </c>
      <c r="S4976" s="27">
        <v>0</v>
      </c>
      <c r="T4976" s="27">
        <v>2463.4</v>
      </c>
      <c r="U4976" s="64">
        <f t="shared" si="388"/>
        <v>0</v>
      </c>
      <c r="V4976" s="65">
        <f t="shared" si="389"/>
        <v>2463.4</v>
      </c>
    </row>
    <row r="4977" spans="1:22" x14ac:dyDescent="0.25">
      <c r="A4977" s="1" t="s">
        <v>3755</v>
      </c>
      <c r="B4977" t="s">
        <v>86</v>
      </c>
      <c r="C4977" t="s">
        <v>2316</v>
      </c>
      <c r="D4977" t="s">
        <v>2317</v>
      </c>
      <c r="E4977" t="s">
        <v>3</v>
      </c>
      <c r="F4977">
        <f t="shared" si="385"/>
        <v>7</v>
      </c>
      <c r="G4977" t="s">
        <v>4110</v>
      </c>
      <c r="H4977" t="s">
        <v>3782</v>
      </c>
      <c r="I4977" t="s">
        <v>3785</v>
      </c>
      <c r="J4977" t="s">
        <v>4397</v>
      </c>
      <c r="K4977" s="46">
        <v>0.47589999999999999</v>
      </c>
      <c r="L4977" s="27">
        <v>0</v>
      </c>
      <c r="M4977" s="27">
        <v>2463.4</v>
      </c>
      <c r="N4977" s="27">
        <v>0</v>
      </c>
      <c r="O4977" s="70">
        <f t="shared" si="386"/>
        <v>2463.4</v>
      </c>
      <c r="P4977" s="76">
        <v>0</v>
      </c>
      <c r="Q4977" s="66">
        <f t="shared" si="387"/>
        <v>0</v>
      </c>
      <c r="R4977" s="63">
        <v>0</v>
      </c>
      <c r="S4977" s="27">
        <v>0</v>
      </c>
      <c r="T4977" s="27">
        <v>2463.4</v>
      </c>
      <c r="U4977" s="64">
        <f t="shared" si="388"/>
        <v>0</v>
      </c>
      <c r="V4977" s="65">
        <f t="shared" si="389"/>
        <v>2463.4</v>
      </c>
    </row>
    <row r="4978" spans="1:22" x14ac:dyDescent="0.25">
      <c r="A4978" s="1" t="s">
        <v>3755</v>
      </c>
      <c r="B4978" t="s">
        <v>86</v>
      </c>
      <c r="C4978" t="s">
        <v>2316</v>
      </c>
      <c r="D4978" t="s">
        <v>2317</v>
      </c>
      <c r="E4978" t="s">
        <v>3</v>
      </c>
      <c r="F4978">
        <f t="shared" si="385"/>
        <v>7</v>
      </c>
      <c r="G4978" t="s">
        <v>4111</v>
      </c>
      <c r="H4978" t="s">
        <v>3798</v>
      </c>
      <c r="I4978" t="s">
        <v>3785</v>
      </c>
      <c r="J4978" t="s">
        <v>4397</v>
      </c>
      <c r="K4978" s="46">
        <v>0.60319999999999996</v>
      </c>
      <c r="L4978" s="27">
        <v>0</v>
      </c>
      <c r="M4978" s="27">
        <v>3122.34</v>
      </c>
      <c r="N4978" s="27">
        <v>0</v>
      </c>
      <c r="O4978" s="70">
        <f t="shared" si="386"/>
        <v>3122.34</v>
      </c>
      <c r="P4978" s="76">
        <v>0</v>
      </c>
      <c r="Q4978" s="66">
        <f t="shared" si="387"/>
        <v>0</v>
      </c>
      <c r="R4978" s="63">
        <v>0</v>
      </c>
      <c r="S4978" s="27">
        <v>0</v>
      </c>
      <c r="T4978" s="27">
        <v>3122.34</v>
      </c>
      <c r="U4978" s="64">
        <f t="shared" si="388"/>
        <v>0</v>
      </c>
      <c r="V4978" s="65">
        <f t="shared" si="389"/>
        <v>3122.34</v>
      </c>
    </row>
    <row r="4979" spans="1:22" x14ac:dyDescent="0.25">
      <c r="A4979" s="1" t="s">
        <v>3755</v>
      </c>
      <c r="B4979" t="s">
        <v>86</v>
      </c>
      <c r="C4979" t="s">
        <v>2318</v>
      </c>
      <c r="D4979" t="s">
        <v>2319</v>
      </c>
      <c r="E4979" t="s">
        <v>3</v>
      </c>
      <c r="F4979">
        <f t="shared" si="385"/>
        <v>7</v>
      </c>
      <c r="G4979" t="s">
        <v>3778</v>
      </c>
      <c r="H4979" t="s">
        <v>3779</v>
      </c>
      <c r="I4979" t="s">
        <v>3780</v>
      </c>
      <c r="J4979" t="s">
        <v>4397</v>
      </c>
      <c r="K4979" s="46">
        <v>1.3660000000000001</v>
      </c>
      <c r="L4979" s="27">
        <v>92.25</v>
      </c>
      <c r="M4979" s="27">
        <v>10379.27</v>
      </c>
      <c r="N4979" s="27">
        <v>25625.58</v>
      </c>
      <c r="O4979" s="70">
        <f t="shared" si="386"/>
        <v>36097.100000000006</v>
      </c>
      <c r="P4979" s="76">
        <v>1.4452628974641744</v>
      </c>
      <c r="Q4979" s="66">
        <f t="shared" si="387"/>
        <v>37035.699999999997</v>
      </c>
      <c r="R4979" s="63">
        <v>1</v>
      </c>
      <c r="S4979" s="27">
        <v>0</v>
      </c>
      <c r="T4979" s="27">
        <v>36097.100000000006</v>
      </c>
      <c r="U4979" s="64">
        <f t="shared" si="388"/>
        <v>37035.699999999997</v>
      </c>
      <c r="V4979" s="65">
        <f t="shared" si="389"/>
        <v>73132.800000000003</v>
      </c>
    </row>
    <row r="4980" spans="1:22" x14ac:dyDescent="0.25">
      <c r="A4980" s="1" t="s">
        <v>3755</v>
      </c>
      <c r="B4980" t="s">
        <v>86</v>
      </c>
      <c r="C4980" t="s">
        <v>2320</v>
      </c>
      <c r="D4980" t="s">
        <v>2321</v>
      </c>
      <c r="E4980" t="s">
        <v>3</v>
      </c>
      <c r="F4980">
        <f t="shared" si="385"/>
        <v>7</v>
      </c>
      <c r="G4980" t="s">
        <v>3778</v>
      </c>
      <c r="H4980" t="s">
        <v>3779</v>
      </c>
      <c r="I4980" t="s">
        <v>3780</v>
      </c>
      <c r="J4980" t="s">
        <v>4397</v>
      </c>
      <c r="K4980" s="46">
        <v>1.2539</v>
      </c>
      <c r="L4980" s="27">
        <v>0</v>
      </c>
      <c r="M4980" s="27">
        <v>1488.5</v>
      </c>
      <c r="N4980" s="27">
        <v>0</v>
      </c>
      <c r="O4980" s="70">
        <f t="shared" si="386"/>
        <v>1488.5</v>
      </c>
      <c r="P4980" s="76">
        <v>0</v>
      </c>
      <c r="Q4980" s="66">
        <f t="shared" si="387"/>
        <v>0</v>
      </c>
      <c r="R4980" s="63">
        <v>0</v>
      </c>
      <c r="S4980" s="27">
        <v>0</v>
      </c>
      <c r="T4980" s="27">
        <v>1488.5</v>
      </c>
      <c r="U4980" s="64">
        <f t="shared" si="388"/>
        <v>0</v>
      </c>
      <c r="V4980" s="65">
        <f t="shared" si="389"/>
        <v>1488.5</v>
      </c>
    </row>
    <row r="4981" spans="1:22" x14ac:dyDescent="0.25">
      <c r="A4981" s="1" t="s">
        <v>3755</v>
      </c>
      <c r="B4981" t="s">
        <v>86</v>
      </c>
      <c r="C4981" t="s">
        <v>2320</v>
      </c>
      <c r="D4981" t="s">
        <v>2321</v>
      </c>
      <c r="E4981" t="s">
        <v>3</v>
      </c>
      <c r="F4981">
        <f t="shared" si="385"/>
        <v>7</v>
      </c>
      <c r="G4981" t="s">
        <v>4067</v>
      </c>
      <c r="H4981" t="s">
        <v>3782</v>
      </c>
      <c r="I4981" t="s">
        <v>3785</v>
      </c>
      <c r="J4981" t="s">
        <v>4397</v>
      </c>
      <c r="K4981" s="46">
        <v>0.14940000000000001</v>
      </c>
      <c r="L4981" s="27">
        <v>0</v>
      </c>
      <c r="M4981" s="27">
        <v>177.35</v>
      </c>
      <c r="N4981" s="27">
        <v>0</v>
      </c>
      <c r="O4981" s="70">
        <f t="shared" si="386"/>
        <v>177.35</v>
      </c>
      <c r="P4981" s="76">
        <v>0</v>
      </c>
      <c r="Q4981" s="66">
        <f t="shared" si="387"/>
        <v>0</v>
      </c>
      <c r="R4981" s="63">
        <v>0</v>
      </c>
      <c r="S4981" s="27">
        <v>0</v>
      </c>
      <c r="T4981" s="27">
        <v>177.35</v>
      </c>
      <c r="U4981" s="64">
        <f t="shared" si="388"/>
        <v>0</v>
      </c>
      <c r="V4981" s="65">
        <f t="shared" si="389"/>
        <v>177.35</v>
      </c>
    </row>
    <row r="4982" spans="1:22" x14ac:dyDescent="0.25">
      <c r="A4982" s="1" t="s">
        <v>3755</v>
      </c>
      <c r="B4982" t="s">
        <v>86</v>
      </c>
      <c r="C4982" t="s">
        <v>2320</v>
      </c>
      <c r="D4982" t="s">
        <v>2321</v>
      </c>
      <c r="E4982" t="s">
        <v>3</v>
      </c>
      <c r="F4982">
        <f t="shared" si="385"/>
        <v>7</v>
      </c>
      <c r="G4982" t="s">
        <v>4112</v>
      </c>
      <c r="H4982" t="s">
        <v>3782</v>
      </c>
      <c r="I4982" t="s">
        <v>3785</v>
      </c>
      <c r="J4982" t="s">
        <v>4397</v>
      </c>
      <c r="K4982" s="46">
        <v>0.32819999999999999</v>
      </c>
      <c r="L4982" s="27">
        <v>0</v>
      </c>
      <c r="M4982" s="27">
        <v>389.61</v>
      </c>
      <c r="N4982" s="27">
        <v>0</v>
      </c>
      <c r="O4982" s="70">
        <f t="shared" si="386"/>
        <v>389.61</v>
      </c>
      <c r="P4982" s="76">
        <v>0</v>
      </c>
      <c r="Q4982" s="66">
        <f t="shared" si="387"/>
        <v>0</v>
      </c>
      <c r="R4982" s="63">
        <v>0</v>
      </c>
      <c r="S4982" s="27">
        <v>0</v>
      </c>
      <c r="T4982" s="27">
        <v>389.61</v>
      </c>
      <c r="U4982" s="64">
        <f t="shared" si="388"/>
        <v>0</v>
      </c>
      <c r="V4982" s="65">
        <f t="shared" si="389"/>
        <v>389.61</v>
      </c>
    </row>
    <row r="4983" spans="1:22" x14ac:dyDescent="0.25">
      <c r="A4983" s="1" t="s">
        <v>3755</v>
      </c>
      <c r="B4983" t="s">
        <v>86</v>
      </c>
      <c r="C4983" t="s">
        <v>2320</v>
      </c>
      <c r="D4983" t="s">
        <v>2321</v>
      </c>
      <c r="E4983" t="s">
        <v>3</v>
      </c>
      <c r="F4983">
        <f t="shared" si="385"/>
        <v>7</v>
      </c>
      <c r="G4983" t="s">
        <v>3900</v>
      </c>
      <c r="H4983" t="s">
        <v>3779</v>
      </c>
      <c r="I4983" t="s">
        <v>3780</v>
      </c>
      <c r="J4983" t="s">
        <v>4397</v>
      </c>
      <c r="K4983" s="46">
        <v>1.9101999999999999</v>
      </c>
      <c r="L4983" s="27">
        <v>0</v>
      </c>
      <c r="M4983" s="27">
        <v>2267.6</v>
      </c>
      <c r="N4983" s="27">
        <v>0</v>
      </c>
      <c r="O4983" s="70">
        <f t="shared" si="386"/>
        <v>2267.6</v>
      </c>
      <c r="P4983" s="76">
        <v>0</v>
      </c>
      <c r="Q4983" s="66">
        <f t="shared" si="387"/>
        <v>0</v>
      </c>
      <c r="R4983" s="63">
        <v>0</v>
      </c>
      <c r="S4983" s="27">
        <v>0</v>
      </c>
      <c r="T4983" s="27">
        <v>2267.6</v>
      </c>
      <c r="U4983" s="64">
        <f t="shared" si="388"/>
        <v>0</v>
      </c>
      <c r="V4983" s="65">
        <f t="shared" si="389"/>
        <v>2267.6</v>
      </c>
    </row>
    <row r="4984" spans="1:22" x14ac:dyDescent="0.25">
      <c r="A4984" s="1" t="s">
        <v>3755</v>
      </c>
      <c r="B4984" t="s">
        <v>86</v>
      </c>
      <c r="C4984" t="s">
        <v>2320</v>
      </c>
      <c r="D4984" t="s">
        <v>2321</v>
      </c>
      <c r="E4984" t="s">
        <v>3</v>
      </c>
      <c r="F4984">
        <f t="shared" si="385"/>
        <v>7</v>
      </c>
      <c r="G4984" t="s">
        <v>3902</v>
      </c>
      <c r="H4984" t="s">
        <v>3782</v>
      </c>
      <c r="I4984" t="s">
        <v>3783</v>
      </c>
      <c r="J4984" t="s">
        <v>4397</v>
      </c>
      <c r="K4984" s="46">
        <v>1.492</v>
      </c>
      <c r="L4984" s="27">
        <v>0</v>
      </c>
      <c r="M4984" s="27">
        <v>1771.15</v>
      </c>
      <c r="N4984" s="27">
        <v>0</v>
      </c>
      <c r="O4984" s="70">
        <f t="shared" si="386"/>
        <v>1771.15</v>
      </c>
      <c r="P4984" s="76">
        <v>0</v>
      </c>
      <c r="Q4984" s="66">
        <f t="shared" si="387"/>
        <v>0</v>
      </c>
      <c r="R4984" s="63">
        <v>0</v>
      </c>
      <c r="S4984" s="27">
        <v>0</v>
      </c>
      <c r="T4984" s="27">
        <v>1771.15</v>
      </c>
      <c r="U4984" s="64">
        <f t="shared" si="388"/>
        <v>0</v>
      </c>
      <c r="V4984" s="65">
        <f t="shared" si="389"/>
        <v>1771.15</v>
      </c>
    </row>
    <row r="4985" spans="1:22" x14ac:dyDescent="0.25">
      <c r="A4985" s="1" t="s">
        <v>3755</v>
      </c>
      <c r="B4985" t="s">
        <v>86</v>
      </c>
      <c r="C4985" t="s">
        <v>2320</v>
      </c>
      <c r="D4985" t="s">
        <v>2321</v>
      </c>
      <c r="E4985" t="s">
        <v>3</v>
      </c>
      <c r="F4985">
        <f t="shared" si="385"/>
        <v>7</v>
      </c>
      <c r="G4985" t="s">
        <v>3909</v>
      </c>
      <c r="H4985" t="s">
        <v>3782</v>
      </c>
      <c r="I4985" t="s">
        <v>3783</v>
      </c>
      <c r="J4985" t="s">
        <v>4397</v>
      </c>
      <c r="K4985" s="46">
        <v>0.49680000000000002</v>
      </c>
      <c r="L4985" s="27">
        <v>0</v>
      </c>
      <c r="M4985" s="27">
        <v>589.75</v>
      </c>
      <c r="N4985" s="27">
        <v>0</v>
      </c>
      <c r="O4985" s="70">
        <f t="shared" si="386"/>
        <v>589.75</v>
      </c>
      <c r="P4985" s="76">
        <v>0</v>
      </c>
      <c r="Q4985" s="66">
        <f t="shared" si="387"/>
        <v>0</v>
      </c>
      <c r="R4985" s="63">
        <v>0</v>
      </c>
      <c r="S4985" s="27">
        <v>0</v>
      </c>
      <c r="T4985" s="27">
        <v>589.75</v>
      </c>
      <c r="U4985" s="64">
        <f t="shared" si="388"/>
        <v>0</v>
      </c>
      <c r="V4985" s="65">
        <f t="shared" si="389"/>
        <v>589.75</v>
      </c>
    </row>
    <row r="4986" spans="1:22" x14ac:dyDescent="0.25">
      <c r="A4986" s="1" t="s">
        <v>3755</v>
      </c>
      <c r="B4986" t="s">
        <v>86</v>
      </c>
      <c r="C4986" t="s">
        <v>2320</v>
      </c>
      <c r="D4986" t="s">
        <v>2321</v>
      </c>
      <c r="E4986" t="s">
        <v>3</v>
      </c>
      <c r="F4986">
        <f t="shared" si="385"/>
        <v>7</v>
      </c>
      <c r="G4986" t="s">
        <v>4113</v>
      </c>
      <c r="H4986" t="s">
        <v>3798</v>
      </c>
      <c r="I4986" t="s">
        <v>3785</v>
      </c>
      <c r="J4986" t="s">
        <v>4397</v>
      </c>
      <c r="K4986" s="46">
        <v>1.1000000000000001</v>
      </c>
      <c r="L4986" s="27">
        <v>0</v>
      </c>
      <c r="M4986" s="27">
        <v>1305.81</v>
      </c>
      <c r="N4986" s="27">
        <v>0</v>
      </c>
      <c r="O4986" s="70">
        <f t="shared" si="386"/>
        <v>1305.81</v>
      </c>
      <c r="P4986" s="76">
        <v>0</v>
      </c>
      <c r="Q4986" s="66">
        <f t="shared" si="387"/>
        <v>0</v>
      </c>
      <c r="R4986" s="63">
        <v>0</v>
      </c>
      <c r="S4986" s="27">
        <v>0</v>
      </c>
      <c r="T4986" s="27">
        <v>1305.81</v>
      </c>
      <c r="U4986" s="64">
        <f t="shared" si="388"/>
        <v>0</v>
      </c>
      <c r="V4986" s="65">
        <f t="shared" si="389"/>
        <v>1305.81</v>
      </c>
    </row>
    <row r="4987" spans="1:22" x14ac:dyDescent="0.25">
      <c r="A4987" s="1" t="s">
        <v>3755</v>
      </c>
      <c r="B4987" t="s">
        <v>86</v>
      </c>
      <c r="C4987" t="s">
        <v>2320</v>
      </c>
      <c r="D4987" t="s">
        <v>2321</v>
      </c>
      <c r="E4987" t="s">
        <v>3</v>
      </c>
      <c r="F4987">
        <f t="shared" si="385"/>
        <v>7</v>
      </c>
      <c r="G4987" t="s">
        <v>3784</v>
      </c>
      <c r="H4987" t="s">
        <v>3782</v>
      </c>
      <c r="I4987" t="s">
        <v>3785</v>
      </c>
      <c r="J4987" t="s">
        <v>4397</v>
      </c>
      <c r="K4987" s="46">
        <v>0.2</v>
      </c>
      <c r="L4987" s="27">
        <v>0</v>
      </c>
      <c r="M4987" s="27">
        <v>237.42</v>
      </c>
      <c r="N4987" s="27">
        <v>0</v>
      </c>
      <c r="O4987" s="70">
        <f t="shared" si="386"/>
        <v>237.42</v>
      </c>
      <c r="P4987" s="76">
        <v>0</v>
      </c>
      <c r="Q4987" s="66">
        <f t="shared" si="387"/>
        <v>0</v>
      </c>
      <c r="R4987" s="63">
        <v>0</v>
      </c>
      <c r="S4987" s="27">
        <v>0</v>
      </c>
      <c r="T4987" s="27">
        <v>237.42</v>
      </c>
      <c r="U4987" s="64">
        <f t="shared" si="388"/>
        <v>0</v>
      </c>
      <c r="V4987" s="65">
        <f t="shared" si="389"/>
        <v>237.42</v>
      </c>
    </row>
    <row r="4988" spans="1:22" x14ac:dyDescent="0.25">
      <c r="A4988" s="1" t="s">
        <v>3755</v>
      </c>
      <c r="B4988" t="s">
        <v>86</v>
      </c>
      <c r="C4988" t="s">
        <v>2320</v>
      </c>
      <c r="D4988" t="s">
        <v>2321</v>
      </c>
      <c r="E4988" t="s">
        <v>3</v>
      </c>
      <c r="F4988">
        <f t="shared" si="385"/>
        <v>7</v>
      </c>
      <c r="G4988" t="s">
        <v>3796</v>
      </c>
      <c r="H4988" t="s">
        <v>3782</v>
      </c>
      <c r="I4988" t="s">
        <v>3783</v>
      </c>
      <c r="J4988" t="s">
        <v>4397</v>
      </c>
      <c r="K4988" s="46">
        <v>0.99470000000000003</v>
      </c>
      <c r="L4988" s="27">
        <v>0</v>
      </c>
      <c r="M4988" s="27">
        <v>1180.81</v>
      </c>
      <c r="N4988" s="27">
        <v>0</v>
      </c>
      <c r="O4988" s="70">
        <f t="shared" si="386"/>
        <v>1180.81</v>
      </c>
      <c r="P4988" s="76">
        <v>0</v>
      </c>
      <c r="Q4988" s="66">
        <f t="shared" si="387"/>
        <v>0</v>
      </c>
      <c r="R4988" s="63">
        <v>0</v>
      </c>
      <c r="S4988" s="27">
        <v>0</v>
      </c>
      <c r="T4988" s="27">
        <v>1180.81</v>
      </c>
      <c r="U4988" s="64">
        <f t="shared" si="388"/>
        <v>0</v>
      </c>
      <c r="V4988" s="65">
        <f t="shared" si="389"/>
        <v>1180.81</v>
      </c>
    </row>
    <row r="4989" spans="1:22" x14ac:dyDescent="0.25">
      <c r="A4989" s="1" t="s">
        <v>3755</v>
      </c>
      <c r="B4989" t="s">
        <v>86</v>
      </c>
      <c r="C4989" t="s">
        <v>2320</v>
      </c>
      <c r="D4989" t="s">
        <v>2321</v>
      </c>
      <c r="E4989" t="s">
        <v>3</v>
      </c>
      <c r="F4989">
        <f t="shared" si="385"/>
        <v>7</v>
      </c>
      <c r="G4989" t="s">
        <v>3940</v>
      </c>
      <c r="H4989" t="s">
        <v>3782</v>
      </c>
      <c r="I4989" t="s">
        <v>3783</v>
      </c>
      <c r="J4989" t="s">
        <v>4397</v>
      </c>
      <c r="K4989" s="46">
        <v>0.99829999999999997</v>
      </c>
      <c r="L4989" s="27">
        <v>0</v>
      </c>
      <c r="M4989" s="27">
        <v>1185.08</v>
      </c>
      <c r="N4989" s="27">
        <v>0</v>
      </c>
      <c r="O4989" s="70">
        <f t="shared" si="386"/>
        <v>1185.08</v>
      </c>
      <c r="P4989" s="76">
        <v>0</v>
      </c>
      <c r="Q4989" s="66">
        <f t="shared" si="387"/>
        <v>0</v>
      </c>
      <c r="R4989" s="63">
        <v>0</v>
      </c>
      <c r="S4989" s="27">
        <v>0</v>
      </c>
      <c r="T4989" s="27">
        <v>1185.08</v>
      </c>
      <c r="U4989" s="64">
        <f t="shared" si="388"/>
        <v>0</v>
      </c>
      <c r="V4989" s="65">
        <f t="shared" si="389"/>
        <v>1185.08</v>
      </c>
    </row>
    <row r="4990" spans="1:22" x14ac:dyDescent="0.25">
      <c r="A4990" s="1" t="s">
        <v>3755</v>
      </c>
      <c r="B4990" t="s">
        <v>86</v>
      </c>
      <c r="C4990" t="s">
        <v>2320</v>
      </c>
      <c r="D4990" t="s">
        <v>2321</v>
      </c>
      <c r="E4990" t="s">
        <v>3</v>
      </c>
      <c r="F4990">
        <f t="shared" si="385"/>
        <v>7</v>
      </c>
      <c r="G4990" t="s">
        <v>4060</v>
      </c>
      <c r="H4990" t="s">
        <v>3782</v>
      </c>
      <c r="I4990" t="s">
        <v>3783</v>
      </c>
      <c r="J4990" t="s">
        <v>4397</v>
      </c>
      <c r="K4990" s="46">
        <v>0.746</v>
      </c>
      <c r="L4990" s="27">
        <v>0</v>
      </c>
      <c r="M4990" s="27">
        <v>885.58</v>
      </c>
      <c r="N4990" s="27">
        <v>0</v>
      </c>
      <c r="O4990" s="70">
        <f t="shared" si="386"/>
        <v>885.58</v>
      </c>
      <c r="P4990" s="76">
        <v>0</v>
      </c>
      <c r="Q4990" s="66">
        <f t="shared" si="387"/>
        <v>0</v>
      </c>
      <c r="R4990" s="63">
        <v>0</v>
      </c>
      <c r="S4990" s="27">
        <v>0</v>
      </c>
      <c r="T4990" s="27">
        <v>885.58</v>
      </c>
      <c r="U4990" s="64">
        <f t="shared" si="388"/>
        <v>0</v>
      </c>
      <c r="V4990" s="65">
        <f t="shared" si="389"/>
        <v>885.58</v>
      </c>
    </row>
    <row r="4991" spans="1:22" x14ac:dyDescent="0.25">
      <c r="A4991" s="1" t="s">
        <v>3755</v>
      </c>
      <c r="B4991" t="s">
        <v>86</v>
      </c>
      <c r="C4991" t="s">
        <v>2320</v>
      </c>
      <c r="D4991" t="s">
        <v>2321</v>
      </c>
      <c r="E4991" t="s">
        <v>3</v>
      </c>
      <c r="F4991">
        <f t="shared" si="385"/>
        <v>7</v>
      </c>
      <c r="G4991" t="s">
        <v>3794</v>
      </c>
      <c r="H4991" t="s">
        <v>3782</v>
      </c>
      <c r="I4991" t="s">
        <v>3785</v>
      </c>
      <c r="J4991" t="s">
        <v>4397</v>
      </c>
      <c r="K4991" s="46">
        <v>0.49680000000000002</v>
      </c>
      <c r="L4991" s="27">
        <v>0</v>
      </c>
      <c r="M4991" s="27">
        <v>589.75</v>
      </c>
      <c r="N4991" s="27">
        <v>0</v>
      </c>
      <c r="O4991" s="70">
        <f t="shared" si="386"/>
        <v>589.75</v>
      </c>
      <c r="P4991" s="76">
        <v>0</v>
      </c>
      <c r="Q4991" s="66">
        <f t="shared" si="387"/>
        <v>0</v>
      </c>
      <c r="R4991" s="63">
        <v>0</v>
      </c>
      <c r="S4991" s="27">
        <v>0</v>
      </c>
      <c r="T4991" s="27">
        <v>589.75</v>
      </c>
      <c r="U4991" s="64">
        <f t="shared" si="388"/>
        <v>0</v>
      </c>
      <c r="V4991" s="65">
        <f t="shared" si="389"/>
        <v>589.75</v>
      </c>
    </row>
    <row r="4992" spans="1:22" x14ac:dyDescent="0.25">
      <c r="A4992" s="1" t="s">
        <v>3755</v>
      </c>
      <c r="B4992" t="s">
        <v>86</v>
      </c>
      <c r="C4992" t="s">
        <v>2320</v>
      </c>
      <c r="D4992" t="s">
        <v>2321</v>
      </c>
      <c r="E4992" t="s">
        <v>3</v>
      </c>
      <c r="F4992">
        <f t="shared" si="385"/>
        <v>7</v>
      </c>
      <c r="G4992" t="s">
        <v>4114</v>
      </c>
      <c r="H4992" t="s">
        <v>3782</v>
      </c>
      <c r="I4992" t="s">
        <v>3785</v>
      </c>
      <c r="J4992" t="s">
        <v>4397</v>
      </c>
      <c r="K4992" s="46">
        <v>0.37290000000000001</v>
      </c>
      <c r="L4992" s="27">
        <v>0</v>
      </c>
      <c r="M4992" s="27">
        <v>442.67</v>
      </c>
      <c r="N4992" s="27">
        <v>0</v>
      </c>
      <c r="O4992" s="70">
        <f t="shared" si="386"/>
        <v>442.67</v>
      </c>
      <c r="P4992" s="76">
        <v>0</v>
      </c>
      <c r="Q4992" s="66">
        <f t="shared" si="387"/>
        <v>0</v>
      </c>
      <c r="R4992" s="63">
        <v>0</v>
      </c>
      <c r="S4992" s="27">
        <v>0</v>
      </c>
      <c r="T4992" s="27">
        <v>442.67</v>
      </c>
      <c r="U4992" s="64">
        <f t="shared" si="388"/>
        <v>0</v>
      </c>
      <c r="V4992" s="65">
        <f t="shared" si="389"/>
        <v>442.67</v>
      </c>
    </row>
    <row r="4993" spans="1:22" x14ac:dyDescent="0.25">
      <c r="A4993" s="1" t="s">
        <v>3755</v>
      </c>
      <c r="B4993" t="s">
        <v>86</v>
      </c>
      <c r="C4993" t="s">
        <v>2320</v>
      </c>
      <c r="D4993" t="s">
        <v>2321</v>
      </c>
      <c r="E4993" t="s">
        <v>3</v>
      </c>
      <c r="F4993">
        <f t="shared" si="385"/>
        <v>7</v>
      </c>
      <c r="G4993" t="s">
        <v>3787</v>
      </c>
      <c r="H4993" t="s">
        <v>3782</v>
      </c>
      <c r="I4993" t="s">
        <v>3785</v>
      </c>
      <c r="J4993" t="s">
        <v>4397</v>
      </c>
      <c r="K4993" s="46">
        <v>0.39779999999999999</v>
      </c>
      <c r="L4993" s="27">
        <v>0</v>
      </c>
      <c r="M4993" s="27">
        <v>472.23</v>
      </c>
      <c r="N4993" s="27">
        <v>0</v>
      </c>
      <c r="O4993" s="70">
        <f t="shared" si="386"/>
        <v>472.23</v>
      </c>
      <c r="P4993" s="76">
        <v>0</v>
      </c>
      <c r="Q4993" s="66">
        <f t="shared" si="387"/>
        <v>0</v>
      </c>
      <c r="R4993" s="63">
        <v>0</v>
      </c>
      <c r="S4993" s="27">
        <v>0</v>
      </c>
      <c r="T4993" s="27">
        <v>472.23</v>
      </c>
      <c r="U4993" s="64">
        <f t="shared" si="388"/>
        <v>0</v>
      </c>
      <c r="V4993" s="65">
        <f t="shared" si="389"/>
        <v>472.23</v>
      </c>
    </row>
    <row r="4994" spans="1:22" x14ac:dyDescent="0.25">
      <c r="A4994" s="1" t="s">
        <v>3755</v>
      </c>
      <c r="B4994" t="s">
        <v>86</v>
      </c>
      <c r="C4994" t="s">
        <v>2320</v>
      </c>
      <c r="D4994" t="s">
        <v>2321</v>
      </c>
      <c r="E4994" t="s">
        <v>3</v>
      </c>
      <c r="F4994">
        <f t="shared" ref="F4994:F5057" si="390">LEN(C4994)</f>
        <v>7</v>
      </c>
      <c r="G4994" t="s">
        <v>4115</v>
      </c>
      <c r="H4994" t="s">
        <v>3798</v>
      </c>
      <c r="I4994" t="s">
        <v>3785</v>
      </c>
      <c r="J4994" t="s">
        <v>4397</v>
      </c>
      <c r="K4994" s="46">
        <v>4.5</v>
      </c>
      <c r="L4994" s="27">
        <v>0</v>
      </c>
      <c r="M4994" s="27">
        <v>5341.95</v>
      </c>
      <c r="N4994" s="27">
        <v>0</v>
      </c>
      <c r="O4994" s="70">
        <f t="shared" ref="O4994:O5057" si="391">SUM(L4994:N4994)</f>
        <v>5341.95</v>
      </c>
      <c r="P4994" s="76">
        <v>0</v>
      </c>
      <c r="Q4994" s="66">
        <f t="shared" ref="Q4994:Q5057" si="392">ROUND(P4994*N4994,2)</f>
        <v>0</v>
      </c>
      <c r="R4994" s="63">
        <v>0</v>
      </c>
      <c r="S4994" s="27">
        <v>0</v>
      </c>
      <c r="T4994" s="27">
        <v>5341.95</v>
      </c>
      <c r="U4994" s="64">
        <f t="shared" ref="U4994:U5057" si="393">ROUND(SUM(L4994,M4994,N4994,Q4994,-S4994,-T4994), 2)</f>
        <v>0</v>
      </c>
      <c r="V4994" s="65">
        <f t="shared" ref="V4994:V5057" si="394">SUM(S4994,T4994,U4994)</f>
        <v>5341.95</v>
      </c>
    </row>
    <row r="4995" spans="1:22" x14ac:dyDescent="0.25">
      <c r="A4995" s="1" t="s">
        <v>3755</v>
      </c>
      <c r="B4995" t="s">
        <v>86</v>
      </c>
      <c r="C4995" t="s">
        <v>2322</v>
      </c>
      <c r="D4995" t="s">
        <v>37</v>
      </c>
      <c r="E4995" t="s">
        <v>3</v>
      </c>
      <c r="F4995">
        <f t="shared" si="390"/>
        <v>7</v>
      </c>
      <c r="G4995" t="s">
        <v>3778</v>
      </c>
      <c r="H4995" t="s">
        <v>3779</v>
      </c>
      <c r="I4995" t="s">
        <v>3780</v>
      </c>
      <c r="J4995" t="s">
        <v>4397</v>
      </c>
      <c r="K4995" s="46">
        <v>0.77349999999999997</v>
      </c>
      <c r="L4995" s="27">
        <v>0</v>
      </c>
      <c r="M4995" s="27">
        <v>0</v>
      </c>
      <c r="N4995" s="27">
        <v>0</v>
      </c>
      <c r="O4995" s="70">
        <f t="shared" si="391"/>
        <v>0</v>
      </c>
      <c r="P4995" s="76">
        <v>0</v>
      </c>
      <c r="Q4995" s="66">
        <f t="shared" si="392"/>
        <v>0</v>
      </c>
      <c r="R4995" s="63">
        <v>0</v>
      </c>
      <c r="S4995" s="27">
        <v>0</v>
      </c>
      <c r="T4995" s="27">
        <v>0</v>
      </c>
      <c r="U4995" s="64">
        <f t="shared" si="393"/>
        <v>0</v>
      </c>
      <c r="V4995" s="65">
        <f t="shared" si="394"/>
        <v>0</v>
      </c>
    </row>
    <row r="4996" spans="1:22" x14ac:dyDescent="0.25">
      <c r="A4996" s="1" t="s">
        <v>3755</v>
      </c>
      <c r="B4996" t="s">
        <v>86</v>
      </c>
      <c r="C4996" t="s">
        <v>2322</v>
      </c>
      <c r="D4996" t="s">
        <v>37</v>
      </c>
      <c r="E4996" t="s">
        <v>3</v>
      </c>
      <c r="F4996">
        <f t="shared" si="390"/>
        <v>7</v>
      </c>
      <c r="G4996" t="s">
        <v>3902</v>
      </c>
      <c r="H4996" t="s">
        <v>3782</v>
      </c>
      <c r="I4996" t="s">
        <v>3783</v>
      </c>
      <c r="J4996" t="s">
        <v>4397</v>
      </c>
      <c r="K4996" s="46">
        <v>1.9934000000000001</v>
      </c>
      <c r="L4996" s="27">
        <v>0</v>
      </c>
      <c r="M4996" s="27">
        <v>0</v>
      </c>
      <c r="N4996" s="27">
        <v>0</v>
      </c>
      <c r="O4996" s="70">
        <f t="shared" si="391"/>
        <v>0</v>
      </c>
      <c r="P4996" s="76">
        <v>0</v>
      </c>
      <c r="Q4996" s="66">
        <f t="shared" si="392"/>
        <v>0</v>
      </c>
      <c r="R4996" s="63">
        <v>0</v>
      </c>
      <c r="S4996" s="27">
        <v>0</v>
      </c>
      <c r="T4996" s="27">
        <v>0</v>
      </c>
      <c r="U4996" s="64">
        <f t="shared" si="393"/>
        <v>0</v>
      </c>
      <c r="V4996" s="65">
        <f t="shared" si="394"/>
        <v>0</v>
      </c>
    </row>
    <row r="4997" spans="1:22" x14ac:dyDescent="0.25">
      <c r="A4997" s="1" t="s">
        <v>3755</v>
      </c>
      <c r="B4997" t="s">
        <v>86</v>
      </c>
      <c r="C4997" t="s">
        <v>2322</v>
      </c>
      <c r="D4997" t="s">
        <v>37</v>
      </c>
      <c r="E4997" t="s">
        <v>3</v>
      </c>
      <c r="F4997">
        <f t="shared" si="390"/>
        <v>7</v>
      </c>
      <c r="G4997" t="s">
        <v>3796</v>
      </c>
      <c r="H4997" t="s">
        <v>3782</v>
      </c>
      <c r="I4997" t="s">
        <v>3783</v>
      </c>
      <c r="J4997" t="s">
        <v>4397</v>
      </c>
      <c r="K4997" s="46">
        <v>2.9826000000000001</v>
      </c>
      <c r="L4997" s="27">
        <v>0</v>
      </c>
      <c r="M4997" s="27">
        <v>0</v>
      </c>
      <c r="N4997" s="27">
        <v>0</v>
      </c>
      <c r="O4997" s="70">
        <f t="shared" si="391"/>
        <v>0</v>
      </c>
      <c r="P4997" s="76">
        <v>0</v>
      </c>
      <c r="Q4997" s="66">
        <f t="shared" si="392"/>
        <v>0</v>
      </c>
      <c r="R4997" s="63">
        <v>0</v>
      </c>
      <c r="S4997" s="27">
        <v>0</v>
      </c>
      <c r="T4997" s="27">
        <v>0</v>
      </c>
      <c r="U4997" s="64">
        <f t="shared" si="393"/>
        <v>0</v>
      </c>
      <c r="V4997" s="65">
        <f t="shared" si="394"/>
        <v>0</v>
      </c>
    </row>
    <row r="4998" spans="1:22" x14ac:dyDescent="0.25">
      <c r="A4998" s="1" t="s">
        <v>3755</v>
      </c>
      <c r="B4998" t="s">
        <v>86</v>
      </c>
      <c r="C4998" t="s">
        <v>2322</v>
      </c>
      <c r="D4998" t="s">
        <v>37</v>
      </c>
      <c r="E4998" t="s">
        <v>3</v>
      </c>
      <c r="F4998">
        <f t="shared" si="390"/>
        <v>7</v>
      </c>
      <c r="G4998" t="s">
        <v>3940</v>
      </c>
      <c r="H4998" t="s">
        <v>3782</v>
      </c>
      <c r="I4998" t="s">
        <v>3783</v>
      </c>
      <c r="J4998" t="s">
        <v>4397</v>
      </c>
      <c r="K4998" s="46">
        <v>1.9883999999999999</v>
      </c>
      <c r="L4998" s="27">
        <v>0</v>
      </c>
      <c r="M4998" s="27">
        <v>0</v>
      </c>
      <c r="N4998" s="27">
        <v>0</v>
      </c>
      <c r="O4998" s="70">
        <f t="shared" si="391"/>
        <v>0</v>
      </c>
      <c r="P4998" s="76">
        <v>0</v>
      </c>
      <c r="Q4998" s="66">
        <f t="shared" si="392"/>
        <v>0</v>
      </c>
      <c r="R4998" s="63">
        <v>0</v>
      </c>
      <c r="S4998" s="27">
        <v>0</v>
      </c>
      <c r="T4998" s="27">
        <v>0</v>
      </c>
      <c r="U4998" s="64">
        <f t="shared" si="393"/>
        <v>0</v>
      </c>
      <c r="V4998" s="65">
        <f t="shared" si="394"/>
        <v>0</v>
      </c>
    </row>
    <row r="4999" spans="1:22" x14ac:dyDescent="0.25">
      <c r="A4999" s="1" t="s">
        <v>3755</v>
      </c>
      <c r="B4999" t="s">
        <v>86</v>
      </c>
      <c r="C4999" t="s">
        <v>2323</v>
      </c>
      <c r="D4999" t="s">
        <v>2324</v>
      </c>
      <c r="E4999" t="s">
        <v>3</v>
      </c>
      <c r="F4999">
        <f t="shared" si="390"/>
        <v>7</v>
      </c>
      <c r="G4999" t="s">
        <v>3778</v>
      </c>
      <c r="H4999" t="s">
        <v>3779</v>
      </c>
      <c r="I4999" t="s">
        <v>3780</v>
      </c>
      <c r="J4999" t="s">
        <v>4397</v>
      </c>
      <c r="K4999" s="46">
        <v>0.67020000000000002</v>
      </c>
      <c r="L4999" s="27">
        <v>0</v>
      </c>
      <c r="M4999" s="27">
        <v>2556.38</v>
      </c>
      <c r="N4999" s="27">
        <v>1324.62</v>
      </c>
      <c r="O4999" s="70">
        <f t="shared" si="391"/>
        <v>3881</v>
      </c>
      <c r="P4999" s="76">
        <v>1.4452637732578064</v>
      </c>
      <c r="Q4999" s="66">
        <f t="shared" si="392"/>
        <v>1914.43</v>
      </c>
      <c r="R4999" s="63">
        <v>1</v>
      </c>
      <c r="S4999" s="27">
        <v>0</v>
      </c>
      <c r="T4999" s="27">
        <v>3881</v>
      </c>
      <c r="U4999" s="64">
        <f t="shared" si="393"/>
        <v>1914.43</v>
      </c>
      <c r="V4999" s="65">
        <f t="shared" si="394"/>
        <v>5795.43</v>
      </c>
    </row>
    <row r="5000" spans="1:22" x14ac:dyDescent="0.25">
      <c r="A5000" s="1" t="s">
        <v>3755</v>
      </c>
      <c r="B5000" t="s">
        <v>86</v>
      </c>
      <c r="C5000" t="s">
        <v>2323</v>
      </c>
      <c r="D5000" t="s">
        <v>2324</v>
      </c>
      <c r="E5000" t="s">
        <v>3</v>
      </c>
      <c r="F5000">
        <f t="shared" si="390"/>
        <v>7</v>
      </c>
      <c r="G5000" t="s">
        <v>3798</v>
      </c>
      <c r="H5000" t="s">
        <v>3798</v>
      </c>
      <c r="I5000" t="s">
        <v>3785</v>
      </c>
      <c r="J5000" t="s">
        <v>4397</v>
      </c>
      <c r="K5000" s="46">
        <v>0.97940000000000005</v>
      </c>
      <c r="L5000" s="27">
        <v>0</v>
      </c>
      <c r="M5000" s="27">
        <v>3735.77</v>
      </c>
      <c r="N5000" s="27">
        <v>1935.74</v>
      </c>
      <c r="O5000" s="70">
        <f t="shared" si="391"/>
        <v>5671.51</v>
      </c>
      <c r="P5000" s="76">
        <v>1.4452637732578064</v>
      </c>
      <c r="Q5000" s="66">
        <f t="shared" si="392"/>
        <v>2797.65</v>
      </c>
      <c r="R5000" s="63">
        <v>1</v>
      </c>
      <c r="S5000" s="27">
        <v>0</v>
      </c>
      <c r="T5000" s="27">
        <v>5671.51</v>
      </c>
      <c r="U5000" s="64">
        <f t="shared" si="393"/>
        <v>2797.65</v>
      </c>
      <c r="V5000" s="65">
        <f t="shared" si="394"/>
        <v>8469.16</v>
      </c>
    </row>
    <row r="5001" spans="1:22" x14ac:dyDescent="0.25">
      <c r="A5001" s="1" t="s">
        <v>3755</v>
      </c>
      <c r="B5001" t="s">
        <v>86</v>
      </c>
      <c r="C5001" t="s">
        <v>2323</v>
      </c>
      <c r="D5001" t="s">
        <v>2324</v>
      </c>
      <c r="E5001" t="s">
        <v>3</v>
      </c>
      <c r="F5001">
        <f t="shared" si="390"/>
        <v>7</v>
      </c>
      <c r="G5001" t="s">
        <v>3900</v>
      </c>
      <c r="H5001" t="s">
        <v>3779</v>
      </c>
      <c r="I5001" t="s">
        <v>3780</v>
      </c>
      <c r="J5001" t="s">
        <v>4397</v>
      </c>
      <c r="K5001" s="46">
        <v>0.11550000000000001</v>
      </c>
      <c r="L5001" s="27">
        <v>0</v>
      </c>
      <c r="M5001" s="27">
        <v>440.56</v>
      </c>
      <c r="N5001" s="27">
        <v>228.28000000000003</v>
      </c>
      <c r="O5001" s="70">
        <f t="shared" si="391"/>
        <v>668.84</v>
      </c>
      <c r="P5001" s="76">
        <v>1.4452637732578064</v>
      </c>
      <c r="Q5001" s="66">
        <f t="shared" si="392"/>
        <v>329.92</v>
      </c>
      <c r="R5001" s="63">
        <v>1</v>
      </c>
      <c r="S5001" s="27">
        <v>0</v>
      </c>
      <c r="T5001" s="27">
        <v>668.84</v>
      </c>
      <c r="U5001" s="64">
        <f t="shared" si="393"/>
        <v>329.92</v>
      </c>
      <c r="V5001" s="65">
        <f t="shared" si="394"/>
        <v>998.76</v>
      </c>
    </row>
    <row r="5002" spans="1:22" x14ac:dyDescent="0.25">
      <c r="A5002" s="1" t="s">
        <v>3755</v>
      </c>
      <c r="B5002" t="s">
        <v>86</v>
      </c>
      <c r="C5002" t="s">
        <v>2323</v>
      </c>
      <c r="D5002" t="s">
        <v>2324</v>
      </c>
      <c r="E5002" t="s">
        <v>3</v>
      </c>
      <c r="F5002">
        <f t="shared" si="390"/>
        <v>7</v>
      </c>
      <c r="G5002" t="s">
        <v>3850</v>
      </c>
      <c r="H5002" t="s">
        <v>3782</v>
      </c>
      <c r="I5002" t="s">
        <v>3783</v>
      </c>
      <c r="J5002" t="s">
        <v>4397</v>
      </c>
      <c r="K5002" s="46">
        <v>6.1464999999999996</v>
      </c>
      <c r="L5002" s="27">
        <v>17267.669999999998</v>
      </c>
      <c r="M5002" s="27">
        <v>23444.9</v>
      </c>
      <c r="N5002" s="27">
        <v>1.8189894035458565E-12</v>
      </c>
      <c r="O5002" s="70">
        <f t="shared" si="391"/>
        <v>40712.57</v>
      </c>
      <c r="P5002" s="76">
        <v>1.4452637732578064</v>
      </c>
      <c r="Q5002" s="66">
        <f t="shared" si="392"/>
        <v>0</v>
      </c>
      <c r="R5002" s="63">
        <v>1</v>
      </c>
      <c r="S5002" s="27">
        <v>0</v>
      </c>
      <c r="T5002" s="27">
        <v>40712.57</v>
      </c>
      <c r="U5002" s="64">
        <f t="shared" si="393"/>
        <v>0</v>
      </c>
      <c r="V5002" s="65">
        <f t="shared" si="394"/>
        <v>40712.57</v>
      </c>
    </row>
    <row r="5003" spans="1:22" x14ac:dyDescent="0.25">
      <c r="A5003" s="1" t="s">
        <v>3755</v>
      </c>
      <c r="B5003" t="s">
        <v>86</v>
      </c>
      <c r="C5003" t="s">
        <v>2323</v>
      </c>
      <c r="D5003" t="s">
        <v>2324</v>
      </c>
      <c r="E5003" t="s">
        <v>3</v>
      </c>
      <c r="F5003">
        <f t="shared" si="390"/>
        <v>7</v>
      </c>
      <c r="G5003" t="s">
        <v>4116</v>
      </c>
      <c r="H5003" t="s">
        <v>3782</v>
      </c>
      <c r="I5003" t="s">
        <v>3785</v>
      </c>
      <c r="J5003" t="s">
        <v>4397</v>
      </c>
      <c r="K5003" s="46">
        <v>0.74480000000000002</v>
      </c>
      <c r="L5003" s="27">
        <v>0</v>
      </c>
      <c r="M5003" s="27">
        <v>2840.93</v>
      </c>
      <c r="N5003" s="27">
        <v>1472.06</v>
      </c>
      <c r="O5003" s="70">
        <f t="shared" si="391"/>
        <v>4312.99</v>
      </c>
      <c r="P5003" s="76">
        <v>1.4452637732578064</v>
      </c>
      <c r="Q5003" s="66">
        <f t="shared" si="392"/>
        <v>2127.5100000000002</v>
      </c>
      <c r="R5003" s="63">
        <v>1</v>
      </c>
      <c r="S5003" s="27">
        <v>0</v>
      </c>
      <c r="T5003" s="27">
        <v>4312.99</v>
      </c>
      <c r="U5003" s="64">
        <f t="shared" si="393"/>
        <v>2127.5100000000002</v>
      </c>
      <c r="V5003" s="65">
        <f t="shared" si="394"/>
        <v>6440.5</v>
      </c>
    </row>
    <row r="5004" spans="1:22" x14ac:dyDescent="0.25">
      <c r="A5004" s="1" t="s">
        <v>3755</v>
      </c>
      <c r="B5004" t="s">
        <v>86</v>
      </c>
      <c r="C5004" t="s">
        <v>2325</v>
      </c>
      <c r="D5004" t="s">
        <v>2326</v>
      </c>
      <c r="E5004" t="s">
        <v>3</v>
      </c>
      <c r="F5004">
        <f t="shared" si="390"/>
        <v>7</v>
      </c>
      <c r="G5004" t="s">
        <v>3778</v>
      </c>
      <c r="H5004" t="s">
        <v>3779</v>
      </c>
      <c r="I5004" t="s">
        <v>3780</v>
      </c>
      <c r="J5004" t="s">
        <v>4397</v>
      </c>
      <c r="K5004" s="46">
        <v>0.81520000000000004</v>
      </c>
      <c r="L5004" s="27">
        <v>20959.810000000001</v>
      </c>
      <c r="M5004" s="27">
        <v>0</v>
      </c>
      <c r="N5004" s="27">
        <v>39480.5</v>
      </c>
      <c r="O5004" s="70">
        <f t="shared" si="391"/>
        <v>60440.31</v>
      </c>
      <c r="P5004" s="76">
        <v>1.4452628512810122</v>
      </c>
      <c r="Q5004" s="66">
        <f t="shared" si="392"/>
        <v>57059.7</v>
      </c>
      <c r="R5004" s="63">
        <v>1</v>
      </c>
      <c r="S5004" s="27">
        <v>0</v>
      </c>
      <c r="T5004" s="27">
        <v>60440.31</v>
      </c>
      <c r="U5004" s="64">
        <f t="shared" si="393"/>
        <v>57059.7</v>
      </c>
      <c r="V5004" s="65">
        <f t="shared" si="394"/>
        <v>117500.01</v>
      </c>
    </row>
    <row r="5005" spans="1:22" x14ac:dyDescent="0.25">
      <c r="A5005" s="1" t="s">
        <v>3755</v>
      </c>
      <c r="B5005" t="s">
        <v>86</v>
      </c>
      <c r="C5005" t="s">
        <v>2325</v>
      </c>
      <c r="D5005" t="s">
        <v>2326</v>
      </c>
      <c r="E5005" t="s">
        <v>3</v>
      </c>
      <c r="F5005">
        <f t="shared" si="390"/>
        <v>7</v>
      </c>
      <c r="G5005" t="s">
        <v>3902</v>
      </c>
      <c r="H5005" t="s">
        <v>3782</v>
      </c>
      <c r="I5005" t="s">
        <v>3783</v>
      </c>
      <c r="J5005" t="s">
        <v>4397</v>
      </c>
      <c r="K5005" s="46">
        <v>0.99239999999999995</v>
      </c>
      <c r="L5005" s="27">
        <v>73578.22</v>
      </c>
      <c r="M5005" s="27">
        <v>0</v>
      </c>
      <c r="N5005" s="27">
        <v>0</v>
      </c>
      <c r="O5005" s="70">
        <f t="shared" si="391"/>
        <v>73578.22</v>
      </c>
      <c r="P5005" s="76">
        <v>0</v>
      </c>
      <c r="Q5005" s="66">
        <f t="shared" si="392"/>
        <v>0</v>
      </c>
      <c r="R5005" s="63">
        <v>1</v>
      </c>
      <c r="S5005" s="27">
        <v>0</v>
      </c>
      <c r="T5005" s="27">
        <v>73578.22</v>
      </c>
      <c r="U5005" s="64">
        <f t="shared" si="393"/>
        <v>0</v>
      </c>
      <c r="V5005" s="65">
        <f t="shared" si="394"/>
        <v>73578.22</v>
      </c>
    </row>
    <row r="5006" spans="1:22" x14ac:dyDescent="0.25">
      <c r="A5006" s="1" t="s">
        <v>3755</v>
      </c>
      <c r="B5006" t="s">
        <v>86</v>
      </c>
      <c r="C5006" t="s">
        <v>2325</v>
      </c>
      <c r="D5006" t="s">
        <v>2326</v>
      </c>
      <c r="E5006" t="s">
        <v>3</v>
      </c>
      <c r="F5006">
        <f t="shared" si="390"/>
        <v>7</v>
      </c>
      <c r="G5006" t="s">
        <v>3918</v>
      </c>
      <c r="H5006" t="s">
        <v>3782</v>
      </c>
      <c r="I5006" t="s">
        <v>3783</v>
      </c>
      <c r="J5006" t="s">
        <v>4397</v>
      </c>
      <c r="K5006" s="46">
        <v>1.6308</v>
      </c>
      <c r="L5006" s="27">
        <v>120910.26999999999</v>
      </c>
      <c r="M5006" s="27">
        <v>0</v>
      </c>
      <c r="N5006" s="27">
        <v>0</v>
      </c>
      <c r="O5006" s="70">
        <f t="shared" si="391"/>
        <v>120910.26999999999</v>
      </c>
      <c r="P5006" s="76">
        <v>0</v>
      </c>
      <c r="Q5006" s="66">
        <f t="shared" si="392"/>
        <v>0</v>
      </c>
      <c r="R5006" s="63">
        <v>1</v>
      </c>
      <c r="S5006" s="27">
        <v>0</v>
      </c>
      <c r="T5006" s="27">
        <v>120910.26999999999</v>
      </c>
      <c r="U5006" s="64">
        <f t="shared" si="393"/>
        <v>0</v>
      </c>
      <c r="V5006" s="65">
        <f t="shared" si="394"/>
        <v>120910.26999999999</v>
      </c>
    </row>
    <row r="5007" spans="1:22" x14ac:dyDescent="0.25">
      <c r="A5007" s="1" t="s">
        <v>3755</v>
      </c>
      <c r="B5007" t="s">
        <v>86</v>
      </c>
      <c r="C5007" t="s">
        <v>2325</v>
      </c>
      <c r="D5007" t="s">
        <v>2326</v>
      </c>
      <c r="E5007" t="s">
        <v>3</v>
      </c>
      <c r="F5007">
        <f t="shared" si="390"/>
        <v>7</v>
      </c>
      <c r="G5007" t="s">
        <v>4117</v>
      </c>
      <c r="H5007" t="s">
        <v>3782</v>
      </c>
      <c r="I5007" t="s">
        <v>3783</v>
      </c>
      <c r="J5007" t="s">
        <v>4397</v>
      </c>
      <c r="K5007" s="46">
        <v>0.56159999999999999</v>
      </c>
      <c r="L5007" s="27">
        <v>41637.969999999994</v>
      </c>
      <c r="M5007" s="27">
        <v>0</v>
      </c>
      <c r="N5007" s="27">
        <v>0</v>
      </c>
      <c r="O5007" s="70">
        <f t="shared" si="391"/>
        <v>41637.969999999994</v>
      </c>
      <c r="P5007" s="76">
        <v>0</v>
      </c>
      <c r="Q5007" s="66">
        <f t="shared" si="392"/>
        <v>0</v>
      </c>
      <c r="R5007" s="63">
        <v>1</v>
      </c>
      <c r="S5007" s="27">
        <v>0</v>
      </c>
      <c r="T5007" s="27">
        <v>41637.969999999994</v>
      </c>
      <c r="U5007" s="64">
        <f t="shared" si="393"/>
        <v>0</v>
      </c>
      <c r="V5007" s="65">
        <f t="shared" si="394"/>
        <v>41637.969999999994</v>
      </c>
    </row>
    <row r="5008" spans="1:22" x14ac:dyDescent="0.25">
      <c r="A5008" s="1" t="s">
        <v>3755</v>
      </c>
      <c r="B5008" t="s">
        <v>86</v>
      </c>
      <c r="C5008" t="s">
        <v>2327</v>
      </c>
      <c r="D5008" t="s">
        <v>2328</v>
      </c>
      <c r="E5008" t="s">
        <v>3</v>
      </c>
      <c r="F5008">
        <f t="shared" si="390"/>
        <v>7</v>
      </c>
      <c r="G5008" t="s">
        <v>3778</v>
      </c>
      <c r="H5008" t="s">
        <v>3779</v>
      </c>
      <c r="I5008" t="s">
        <v>3780</v>
      </c>
      <c r="J5008" t="s">
        <v>4397</v>
      </c>
      <c r="K5008" s="46">
        <v>4.2305999999999999</v>
      </c>
      <c r="L5008" s="27">
        <v>36541.520000000004</v>
      </c>
      <c r="M5008" s="27">
        <v>91629.42</v>
      </c>
      <c r="N5008" s="27">
        <v>34094.73000000001</v>
      </c>
      <c r="O5008" s="70">
        <f t="shared" si="391"/>
        <v>162265.67000000001</v>
      </c>
      <c r="P5008" s="76">
        <v>1.4452627762191188</v>
      </c>
      <c r="Q5008" s="66">
        <f t="shared" si="392"/>
        <v>49275.839999999997</v>
      </c>
      <c r="R5008" s="63">
        <v>1</v>
      </c>
      <c r="S5008" s="27">
        <v>0</v>
      </c>
      <c r="T5008" s="27">
        <v>162265.67000000001</v>
      </c>
      <c r="U5008" s="64">
        <f t="shared" si="393"/>
        <v>49275.839999999997</v>
      </c>
      <c r="V5008" s="65">
        <f t="shared" si="394"/>
        <v>211541.51</v>
      </c>
    </row>
    <row r="5009" spans="1:22" x14ac:dyDescent="0.25">
      <c r="A5009" s="1" t="s">
        <v>3755</v>
      </c>
      <c r="B5009" t="s">
        <v>86</v>
      </c>
      <c r="C5009" t="s">
        <v>2327</v>
      </c>
      <c r="D5009" t="s">
        <v>2328</v>
      </c>
      <c r="E5009" t="s">
        <v>3</v>
      </c>
      <c r="F5009">
        <f t="shared" si="390"/>
        <v>7</v>
      </c>
      <c r="G5009" t="s">
        <v>4117</v>
      </c>
      <c r="H5009" t="s">
        <v>3782</v>
      </c>
      <c r="I5009" t="s">
        <v>3783</v>
      </c>
      <c r="J5009" t="s">
        <v>4397</v>
      </c>
      <c r="K5009" s="46">
        <v>1.2688999999999999</v>
      </c>
      <c r="L5009" s="27">
        <v>21890.959999999999</v>
      </c>
      <c r="M5009" s="27">
        <v>27482.76</v>
      </c>
      <c r="N5009" s="27">
        <v>6.8212102632969618E-13</v>
      </c>
      <c r="O5009" s="70">
        <f t="shared" si="391"/>
        <v>49373.72</v>
      </c>
      <c r="P5009" s="76">
        <v>1.4452627762191188</v>
      </c>
      <c r="Q5009" s="66">
        <f t="shared" si="392"/>
        <v>0</v>
      </c>
      <c r="R5009" s="63">
        <v>1</v>
      </c>
      <c r="S5009" s="27">
        <v>0</v>
      </c>
      <c r="T5009" s="27">
        <v>49373.72</v>
      </c>
      <c r="U5009" s="64">
        <f t="shared" si="393"/>
        <v>0</v>
      </c>
      <c r="V5009" s="65">
        <f t="shared" si="394"/>
        <v>49373.72</v>
      </c>
    </row>
    <row r="5010" spans="1:22" x14ac:dyDescent="0.25">
      <c r="A5010" s="1" t="s">
        <v>3755</v>
      </c>
      <c r="B5010" t="s">
        <v>86</v>
      </c>
      <c r="C5010" t="s">
        <v>2327</v>
      </c>
      <c r="D5010" t="s">
        <v>2328</v>
      </c>
      <c r="E5010" t="s">
        <v>3</v>
      </c>
      <c r="F5010">
        <f t="shared" si="390"/>
        <v>7</v>
      </c>
      <c r="G5010" t="s">
        <v>4025</v>
      </c>
      <c r="H5010" t="s">
        <v>3782</v>
      </c>
      <c r="I5010" t="s">
        <v>3783</v>
      </c>
      <c r="J5010" t="s">
        <v>4397</v>
      </c>
      <c r="K5010" s="46">
        <v>9.2200000000000006</v>
      </c>
      <c r="L5010" s="27">
        <v>159062.71999999997</v>
      </c>
      <c r="M5010" s="27">
        <v>199693.49</v>
      </c>
      <c r="N5010" s="27">
        <v>0</v>
      </c>
      <c r="O5010" s="70">
        <f t="shared" si="391"/>
        <v>358756.20999999996</v>
      </c>
      <c r="P5010" s="76">
        <v>0</v>
      </c>
      <c r="Q5010" s="66">
        <f t="shared" si="392"/>
        <v>0</v>
      </c>
      <c r="R5010" s="63">
        <v>1</v>
      </c>
      <c r="S5010" s="27">
        <v>0</v>
      </c>
      <c r="T5010" s="27">
        <v>358756.20999999996</v>
      </c>
      <c r="U5010" s="64">
        <f t="shared" si="393"/>
        <v>0</v>
      </c>
      <c r="V5010" s="65">
        <f t="shared" si="394"/>
        <v>358756.20999999996</v>
      </c>
    </row>
    <row r="5011" spans="1:22" x14ac:dyDescent="0.25">
      <c r="A5011" s="1" t="s">
        <v>3755</v>
      </c>
      <c r="B5011" t="s">
        <v>86</v>
      </c>
      <c r="C5011" t="s">
        <v>2327</v>
      </c>
      <c r="D5011" t="s">
        <v>2328</v>
      </c>
      <c r="E5011" t="s">
        <v>3</v>
      </c>
      <c r="F5011">
        <f t="shared" si="390"/>
        <v>7</v>
      </c>
      <c r="G5011" t="s">
        <v>3788</v>
      </c>
      <c r="H5011" t="s">
        <v>3782</v>
      </c>
      <c r="I5011" t="s">
        <v>3785</v>
      </c>
      <c r="J5011" t="s">
        <v>4397</v>
      </c>
      <c r="K5011" s="46">
        <v>0.1079</v>
      </c>
      <c r="L5011" s="27">
        <v>0</v>
      </c>
      <c r="M5011" s="27">
        <v>2336.98</v>
      </c>
      <c r="N5011" s="27">
        <v>1741.4700000000005</v>
      </c>
      <c r="O5011" s="70">
        <f t="shared" si="391"/>
        <v>4078.4500000000007</v>
      </c>
      <c r="P5011" s="76">
        <v>1.4452627762191188</v>
      </c>
      <c r="Q5011" s="66">
        <f t="shared" si="392"/>
        <v>2516.88</v>
      </c>
      <c r="R5011" s="63">
        <v>1</v>
      </c>
      <c r="S5011" s="27">
        <v>0</v>
      </c>
      <c r="T5011" s="27">
        <v>4078.4500000000003</v>
      </c>
      <c r="U5011" s="64">
        <f t="shared" si="393"/>
        <v>2516.88</v>
      </c>
      <c r="V5011" s="65">
        <f t="shared" si="394"/>
        <v>6595.33</v>
      </c>
    </row>
    <row r="5012" spans="1:22" x14ac:dyDescent="0.25">
      <c r="A5012" s="1" t="s">
        <v>3755</v>
      </c>
      <c r="B5012" t="s">
        <v>86</v>
      </c>
      <c r="C5012" t="s">
        <v>2327</v>
      </c>
      <c r="D5012" t="s">
        <v>2328</v>
      </c>
      <c r="E5012" t="s">
        <v>3</v>
      </c>
      <c r="F5012">
        <f t="shared" si="390"/>
        <v>7</v>
      </c>
      <c r="G5012" t="s">
        <v>3904</v>
      </c>
      <c r="H5012" t="s">
        <v>3782</v>
      </c>
      <c r="I5012" t="s">
        <v>3785</v>
      </c>
      <c r="J5012" t="s">
        <v>4397</v>
      </c>
      <c r="K5012" s="46">
        <v>2.5983999999999998</v>
      </c>
      <c r="L5012" s="27">
        <v>0</v>
      </c>
      <c r="M5012" s="27">
        <v>56278.04</v>
      </c>
      <c r="N5012" s="27">
        <v>41937.199999999997</v>
      </c>
      <c r="O5012" s="70">
        <f t="shared" si="391"/>
        <v>98215.239999999991</v>
      </c>
      <c r="P5012" s="76">
        <v>1.4452627762191188</v>
      </c>
      <c r="Q5012" s="66">
        <f t="shared" si="392"/>
        <v>60610.27</v>
      </c>
      <c r="R5012" s="63">
        <v>1</v>
      </c>
      <c r="S5012" s="27">
        <v>0</v>
      </c>
      <c r="T5012" s="27">
        <v>98215.239999999991</v>
      </c>
      <c r="U5012" s="64">
        <f t="shared" si="393"/>
        <v>60610.27</v>
      </c>
      <c r="V5012" s="65">
        <f t="shared" si="394"/>
        <v>158825.50999999998</v>
      </c>
    </row>
    <row r="5013" spans="1:22" x14ac:dyDescent="0.25">
      <c r="A5013" s="1" t="s">
        <v>3755</v>
      </c>
      <c r="B5013" t="s">
        <v>86</v>
      </c>
      <c r="C5013" t="s">
        <v>2329</v>
      </c>
      <c r="D5013" t="s">
        <v>2330</v>
      </c>
      <c r="E5013" t="s">
        <v>3</v>
      </c>
      <c r="F5013">
        <f t="shared" si="390"/>
        <v>7</v>
      </c>
      <c r="G5013" t="s">
        <v>3778</v>
      </c>
      <c r="H5013" t="s">
        <v>3779</v>
      </c>
      <c r="I5013" t="s">
        <v>3780</v>
      </c>
      <c r="J5013" t="s">
        <v>4397</v>
      </c>
      <c r="K5013" s="46">
        <v>0.79039999999999999</v>
      </c>
      <c r="L5013" s="27">
        <v>0</v>
      </c>
      <c r="M5013" s="27">
        <v>1398.38</v>
      </c>
      <c r="N5013" s="27">
        <v>0</v>
      </c>
      <c r="O5013" s="70">
        <f t="shared" si="391"/>
        <v>1398.38</v>
      </c>
      <c r="P5013" s="76">
        <v>0</v>
      </c>
      <c r="Q5013" s="66">
        <f t="shared" si="392"/>
        <v>0</v>
      </c>
      <c r="R5013" s="63">
        <v>0</v>
      </c>
      <c r="S5013" s="27">
        <v>0</v>
      </c>
      <c r="T5013" s="27">
        <v>1398.38</v>
      </c>
      <c r="U5013" s="64">
        <f t="shared" si="393"/>
        <v>0</v>
      </c>
      <c r="V5013" s="65">
        <f t="shared" si="394"/>
        <v>1398.38</v>
      </c>
    </row>
    <row r="5014" spans="1:22" x14ac:dyDescent="0.25">
      <c r="A5014" s="1" t="s">
        <v>3755</v>
      </c>
      <c r="B5014" t="s">
        <v>86</v>
      </c>
      <c r="C5014" t="s">
        <v>2329</v>
      </c>
      <c r="D5014" t="s">
        <v>2330</v>
      </c>
      <c r="E5014" t="s">
        <v>3</v>
      </c>
      <c r="F5014">
        <f t="shared" si="390"/>
        <v>7</v>
      </c>
      <c r="G5014" t="s">
        <v>3902</v>
      </c>
      <c r="H5014" t="s">
        <v>3782</v>
      </c>
      <c r="I5014" t="s">
        <v>3783</v>
      </c>
      <c r="J5014" t="s">
        <v>4397</v>
      </c>
      <c r="K5014" s="46">
        <v>1</v>
      </c>
      <c r="L5014" s="27">
        <v>0</v>
      </c>
      <c r="M5014" s="27">
        <v>1769.2</v>
      </c>
      <c r="N5014" s="27">
        <v>0</v>
      </c>
      <c r="O5014" s="70">
        <f t="shared" si="391"/>
        <v>1769.2</v>
      </c>
      <c r="P5014" s="76">
        <v>0</v>
      </c>
      <c r="Q5014" s="66">
        <f t="shared" si="392"/>
        <v>0</v>
      </c>
      <c r="R5014" s="63">
        <v>0</v>
      </c>
      <c r="S5014" s="27">
        <v>0</v>
      </c>
      <c r="T5014" s="27">
        <v>1769.2</v>
      </c>
      <c r="U5014" s="64">
        <f t="shared" si="393"/>
        <v>0</v>
      </c>
      <c r="V5014" s="65">
        <f t="shared" si="394"/>
        <v>1769.2</v>
      </c>
    </row>
    <row r="5015" spans="1:22" x14ac:dyDescent="0.25">
      <c r="A5015" s="1" t="s">
        <v>3755</v>
      </c>
      <c r="B5015" t="s">
        <v>86</v>
      </c>
      <c r="C5015" t="s">
        <v>2329</v>
      </c>
      <c r="D5015" t="s">
        <v>2330</v>
      </c>
      <c r="E5015" t="s">
        <v>3</v>
      </c>
      <c r="F5015">
        <f t="shared" si="390"/>
        <v>7</v>
      </c>
      <c r="G5015" t="s">
        <v>3796</v>
      </c>
      <c r="H5015" t="s">
        <v>3782</v>
      </c>
      <c r="I5015" t="s">
        <v>3783</v>
      </c>
      <c r="J5015" t="s">
        <v>4397</v>
      </c>
      <c r="K5015" s="46">
        <v>2</v>
      </c>
      <c r="L5015" s="27">
        <v>0</v>
      </c>
      <c r="M5015" s="27">
        <v>3538.4</v>
      </c>
      <c r="N5015" s="27">
        <v>0</v>
      </c>
      <c r="O5015" s="70">
        <f t="shared" si="391"/>
        <v>3538.4</v>
      </c>
      <c r="P5015" s="76">
        <v>0</v>
      </c>
      <c r="Q5015" s="66">
        <f t="shared" si="392"/>
        <v>0</v>
      </c>
      <c r="R5015" s="63">
        <v>0</v>
      </c>
      <c r="S5015" s="27">
        <v>0</v>
      </c>
      <c r="T5015" s="27">
        <v>3538.4</v>
      </c>
      <c r="U5015" s="64">
        <f t="shared" si="393"/>
        <v>0</v>
      </c>
      <c r="V5015" s="65">
        <f t="shared" si="394"/>
        <v>3538.4</v>
      </c>
    </row>
    <row r="5016" spans="1:22" x14ac:dyDescent="0.25">
      <c r="A5016" s="1" t="s">
        <v>3755</v>
      </c>
      <c r="B5016" t="s">
        <v>86</v>
      </c>
      <c r="C5016" t="s">
        <v>2329</v>
      </c>
      <c r="D5016" t="s">
        <v>2330</v>
      </c>
      <c r="E5016" t="s">
        <v>3</v>
      </c>
      <c r="F5016">
        <f t="shared" si="390"/>
        <v>7</v>
      </c>
      <c r="G5016" t="s">
        <v>3940</v>
      </c>
      <c r="H5016" t="s">
        <v>3782</v>
      </c>
      <c r="I5016" t="s">
        <v>3783</v>
      </c>
      <c r="J5016" t="s">
        <v>4397</v>
      </c>
      <c r="K5016" s="46">
        <v>1</v>
      </c>
      <c r="L5016" s="27">
        <v>0</v>
      </c>
      <c r="M5016" s="27">
        <v>1769.2</v>
      </c>
      <c r="N5016" s="27">
        <v>0</v>
      </c>
      <c r="O5016" s="70">
        <f t="shared" si="391"/>
        <v>1769.2</v>
      </c>
      <c r="P5016" s="76">
        <v>0</v>
      </c>
      <c r="Q5016" s="66">
        <f t="shared" si="392"/>
        <v>0</v>
      </c>
      <c r="R5016" s="63">
        <v>0</v>
      </c>
      <c r="S5016" s="27">
        <v>0</v>
      </c>
      <c r="T5016" s="27">
        <v>1769.2</v>
      </c>
      <c r="U5016" s="64">
        <f t="shared" si="393"/>
        <v>0</v>
      </c>
      <c r="V5016" s="65">
        <f t="shared" si="394"/>
        <v>1769.2</v>
      </c>
    </row>
    <row r="5017" spans="1:22" x14ac:dyDescent="0.25">
      <c r="A5017" s="1" t="s">
        <v>3755</v>
      </c>
      <c r="B5017" t="s">
        <v>86</v>
      </c>
      <c r="C5017" t="s">
        <v>2331</v>
      </c>
      <c r="D5017" t="s">
        <v>84</v>
      </c>
      <c r="E5017" t="s">
        <v>3</v>
      </c>
      <c r="F5017">
        <f t="shared" si="390"/>
        <v>7</v>
      </c>
      <c r="G5017" t="s">
        <v>3778</v>
      </c>
      <c r="H5017" t="s">
        <v>3779</v>
      </c>
      <c r="I5017" t="s">
        <v>3780</v>
      </c>
      <c r="J5017" t="s">
        <v>4397</v>
      </c>
      <c r="K5017" s="46">
        <v>0.60609999999999997</v>
      </c>
      <c r="L5017" s="27">
        <v>12096.29</v>
      </c>
      <c r="M5017" s="27">
        <v>0</v>
      </c>
      <c r="N5017" s="27">
        <v>8388.2800000000025</v>
      </c>
      <c r="O5017" s="70">
        <f t="shared" si="391"/>
        <v>20484.570000000003</v>
      </c>
      <c r="P5017" s="76">
        <v>1.4452629144473002</v>
      </c>
      <c r="Q5017" s="66">
        <f t="shared" si="392"/>
        <v>12123.27</v>
      </c>
      <c r="R5017" s="63">
        <v>1</v>
      </c>
      <c r="S5017" s="27">
        <v>0</v>
      </c>
      <c r="T5017" s="27">
        <v>20484.570000000003</v>
      </c>
      <c r="U5017" s="64">
        <f t="shared" si="393"/>
        <v>12123.27</v>
      </c>
      <c r="V5017" s="65">
        <f t="shared" si="394"/>
        <v>32607.840000000004</v>
      </c>
    </row>
    <row r="5018" spans="1:22" x14ac:dyDescent="0.25">
      <c r="A5018" s="1" t="s">
        <v>3755</v>
      </c>
      <c r="B5018" t="s">
        <v>86</v>
      </c>
      <c r="C5018" t="s">
        <v>2331</v>
      </c>
      <c r="D5018" t="s">
        <v>84</v>
      </c>
      <c r="E5018" t="s">
        <v>3</v>
      </c>
      <c r="F5018">
        <f t="shared" si="390"/>
        <v>7</v>
      </c>
      <c r="G5018" t="s">
        <v>3850</v>
      </c>
      <c r="H5018" t="s">
        <v>3782</v>
      </c>
      <c r="I5018" t="s">
        <v>3783</v>
      </c>
      <c r="J5018" t="s">
        <v>4397</v>
      </c>
      <c r="K5018" s="46">
        <v>4.3083</v>
      </c>
      <c r="L5018" s="27">
        <v>146923.57999999999</v>
      </c>
      <c r="M5018" s="27">
        <v>0</v>
      </c>
      <c r="N5018" s="27">
        <v>0</v>
      </c>
      <c r="O5018" s="70">
        <f t="shared" si="391"/>
        <v>146923.57999999999</v>
      </c>
      <c r="P5018" s="76">
        <v>0</v>
      </c>
      <c r="Q5018" s="66">
        <f t="shared" si="392"/>
        <v>0</v>
      </c>
      <c r="R5018" s="63">
        <v>1</v>
      </c>
      <c r="S5018" s="27">
        <v>0</v>
      </c>
      <c r="T5018" s="27">
        <v>146923.57999999999</v>
      </c>
      <c r="U5018" s="64">
        <f t="shared" si="393"/>
        <v>0</v>
      </c>
      <c r="V5018" s="65">
        <f t="shared" si="394"/>
        <v>146923.57999999999</v>
      </c>
    </row>
    <row r="5019" spans="1:22" x14ac:dyDescent="0.25">
      <c r="A5019" s="1" t="s">
        <v>3755</v>
      </c>
      <c r="B5019" t="s">
        <v>86</v>
      </c>
      <c r="C5019" t="s">
        <v>2727</v>
      </c>
      <c r="D5019" t="s">
        <v>2728</v>
      </c>
      <c r="E5019" t="s">
        <v>1</v>
      </c>
      <c r="F5019">
        <f t="shared" si="390"/>
        <v>7</v>
      </c>
      <c r="G5019" t="s">
        <v>3778</v>
      </c>
      <c r="H5019" t="s">
        <v>3779</v>
      </c>
      <c r="I5019" t="s">
        <v>3780</v>
      </c>
      <c r="J5019" t="s">
        <v>4396</v>
      </c>
      <c r="K5019" s="46">
        <v>10.4438</v>
      </c>
      <c r="L5019" s="27">
        <v>34595.960000000006</v>
      </c>
      <c r="M5019" s="27">
        <v>83677.990000000005</v>
      </c>
      <c r="N5019" s="27">
        <v>54574.979999999967</v>
      </c>
      <c r="O5019" s="70">
        <f t="shared" si="391"/>
        <v>172848.93</v>
      </c>
      <c r="P5019" s="76">
        <v>1.4452627505572606</v>
      </c>
      <c r="Q5019" s="66">
        <f t="shared" si="392"/>
        <v>78875.19</v>
      </c>
      <c r="R5019" s="63">
        <v>1</v>
      </c>
      <c r="S5019" s="27">
        <v>258581.56</v>
      </c>
      <c r="T5019" s="27">
        <v>0</v>
      </c>
      <c r="U5019" s="64">
        <f t="shared" si="393"/>
        <v>-6857.44</v>
      </c>
      <c r="V5019" s="65">
        <f t="shared" si="394"/>
        <v>251724.12</v>
      </c>
    </row>
    <row r="5020" spans="1:22" x14ac:dyDescent="0.25">
      <c r="A5020" s="1" t="s">
        <v>3755</v>
      </c>
      <c r="B5020" t="s">
        <v>86</v>
      </c>
      <c r="C5020" t="s">
        <v>2727</v>
      </c>
      <c r="D5020" t="s">
        <v>2728</v>
      </c>
      <c r="E5020" t="s">
        <v>1</v>
      </c>
      <c r="F5020">
        <f t="shared" si="390"/>
        <v>7</v>
      </c>
      <c r="G5020" t="s">
        <v>4019</v>
      </c>
      <c r="H5020" t="s">
        <v>3798</v>
      </c>
      <c r="I5020" t="s">
        <v>3785</v>
      </c>
      <c r="J5020" t="s">
        <v>4396</v>
      </c>
      <c r="K5020" s="46">
        <v>0.59150000000000003</v>
      </c>
      <c r="L5020" s="27">
        <v>0</v>
      </c>
      <c r="M5020" s="27">
        <v>4739.2299999999996</v>
      </c>
      <c r="N5020" s="27">
        <v>14914.08</v>
      </c>
      <c r="O5020" s="70">
        <f t="shared" si="391"/>
        <v>19653.309999999998</v>
      </c>
      <c r="P5020" s="76">
        <v>1.4452627505572606</v>
      </c>
      <c r="Q5020" s="66">
        <f t="shared" si="392"/>
        <v>21554.76</v>
      </c>
      <c r="R5020" s="63">
        <v>1</v>
      </c>
      <c r="S5020" s="27">
        <v>19653.309999999998</v>
      </c>
      <c r="T5020" s="27">
        <v>0</v>
      </c>
      <c r="U5020" s="64">
        <f t="shared" si="393"/>
        <v>21554.76</v>
      </c>
      <c r="V5020" s="65">
        <f t="shared" si="394"/>
        <v>41208.069999999992</v>
      </c>
    </row>
    <row r="5021" spans="1:22" x14ac:dyDescent="0.25">
      <c r="A5021" s="1" t="s">
        <v>3755</v>
      </c>
      <c r="B5021" t="s">
        <v>86</v>
      </c>
      <c r="C5021" t="s">
        <v>2727</v>
      </c>
      <c r="D5021" t="s">
        <v>2728</v>
      </c>
      <c r="E5021" t="s">
        <v>1</v>
      </c>
      <c r="F5021">
        <f t="shared" si="390"/>
        <v>7</v>
      </c>
      <c r="G5021" t="s">
        <v>4219</v>
      </c>
      <c r="H5021" t="s">
        <v>3798</v>
      </c>
      <c r="I5021" t="s">
        <v>3785</v>
      </c>
      <c r="J5021" t="s">
        <v>4396</v>
      </c>
      <c r="K5021" s="46">
        <v>1.4896</v>
      </c>
      <c r="L5021" s="27">
        <v>0</v>
      </c>
      <c r="M5021" s="27">
        <v>11935</v>
      </c>
      <c r="N5021" s="27">
        <v>37558.769999999997</v>
      </c>
      <c r="O5021" s="70">
        <f t="shared" si="391"/>
        <v>49493.77</v>
      </c>
      <c r="P5021" s="76">
        <v>1.4452627505572606</v>
      </c>
      <c r="Q5021" s="66">
        <f t="shared" si="392"/>
        <v>54282.29</v>
      </c>
      <c r="R5021" s="63">
        <v>1</v>
      </c>
      <c r="S5021" s="27">
        <v>49493.77</v>
      </c>
      <c r="T5021" s="27">
        <v>0</v>
      </c>
      <c r="U5021" s="64">
        <f t="shared" si="393"/>
        <v>54282.29</v>
      </c>
      <c r="V5021" s="65">
        <f t="shared" si="394"/>
        <v>103776.06</v>
      </c>
    </row>
    <row r="5022" spans="1:22" x14ac:dyDescent="0.25">
      <c r="A5022" s="1" t="s">
        <v>3755</v>
      </c>
      <c r="B5022" t="s">
        <v>86</v>
      </c>
      <c r="C5022" t="s">
        <v>2727</v>
      </c>
      <c r="D5022" t="s">
        <v>2728</v>
      </c>
      <c r="E5022" t="s">
        <v>1</v>
      </c>
      <c r="F5022">
        <f t="shared" si="390"/>
        <v>7</v>
      </c>
      <c r="G5022" t="s">
        <v>4117</v>
      </c>
      <c r="H5022" t="s">
        <v>3782</v>
      </c>
      <c r="I5022" t="s">
        <v>3783</v>
      </c>
      <c r="J5022" t="s">
        <v>4396</v>
      </c>
      <c r="K5022" s="46">
        <v>6.6515000000000004</v>
      </c>
      <c r="L5022" s="27">
        <v>167710.92000000001</v>
      </c>
      <c r="M5022" s="27">
        <v>53293.26</v>
      </c>
      <c r="N5022" s="27">
        <v>0</v>
      </c>
      <c r="O5022" s="70">
        <f t="shared" si="391"/>
        <v>221004.18000000002</v>
      </c>
      <c r="P5022" s="76">
        <v>0</v>
      </c>
      <c r="Q5022" s="66">
        <f t="shared" si="392"/>
        <v>0</v>
      </c>
      <c r="R5022" s="63">
        <v>1</v>
      </c>
      <c r="S5022" s="27">
        <v>221004.18000000002</v>
      </c>
      <c r="T5022" s="27">
        <v>0</v>
      </c>
      <c r="U5022" s="64">
        <f t="shared" si="393"/>
        <v>0</v>
      </c>
      <c r="V5022" s="65">
        <f t="shared" si="394"/>
        <v>221004.18000000002</v>
      </c>
    </row>
    <row r="5023" spans="1:22" x14ac:dyDescent="0.25">
      <c r="A5023" s="1" t="s">
        <v>3755</v>
      </c>
      <c r="B5023" t="s">
        <v>86</v>
      </c>
      <c r="C5023" t="s">
        <v>2727</v>
      </c>
      <c r="D5023" t="s">
        <v>2728</v>
      </c>
      <c r="E5023" t="s">
        <v>1</v>
      </c>
      <c r="F5023">
        <f t="shared" si="390"/>
        <v>7</v>
      </c>
      <c r="G5023" t="s">
        <v>3784</v>
      </c>
      <c r="H5023" t="s">
        <v>3782</v>
      </c>
      <c r="I5023" t="s">
        <v>3785</v>
      </c>
      <c r="J5023" t="s">
        <v>4396</v>
      </c>
      <c r="K5023" s="46">
        <v>0.83550000000000002</v>
      </c>
      <c r="L5023" s="27">
        <v>0</v>
      </c>
      <c r="M5023" s="27">
        <v>6694.21</v>
      </c>
      <c r="N5023" s="27">
        <v>7133.6399999999994</v>
      </c>
      <c r="O5023" s="70">
        <f t="shared" si="391"/>
        <v>13827.849999999999</v>
      </c>
      <c r="P5023" s="76">
        <v>1.4452627505572606</v>
      </c>
      <c r="Q5023" s="66">
        <f t="shared" si="392"/>
        <v>10309.98</v>
      </c>
      <c r="R5023" s="63">
        <v>1</v>
      </c>
      <c r="S5023" s="27">
        <v>20686.43</v>
      </c>
      <c r="T5023" s="27">
        <v>0</v>
      </c>
      <c r="U5023" s="64">
        <f t="shared" si="393"/>
        <v>3451.4</v>
      </c>
      <c r="V5023" s="65">
        <f t="shared" si="394"/>
        <v>24137.83</v>
      </c>
    </row>
    <row r="5024" spans="1:22" x14ac:dyDescent="0.25">
      <c r="A5024" s="1" t="s">
        <v>3755</v>
      </c>
      <c r="B5024" t="s">
        <v>86</v>
      </c>
      <c r="C5024" t="s">
        <v>2727</v>
      </c>
      <c r="D5024" t="s">
        <v>2728</v>
      </c>
      <c r="E5024" t="s">
        <v>1</v>
      </c>
      <c r="F5024">
        <f t="shared" si="390"/>
        <v>7</v>
      </c>
      <c r="G5024" t="s">
        <v>3787</v>
      </c>
      <c r="H5024" t="s">
        <v>3782</v>
      </c>
      <c r="I5024" t="s">
        <v>3785</v>
      </c>
      <c r="J5024" t="s">
        <v>4396</v>
      </c>
      <c r="K5024" s="46">
        <v>1.8737999999999999</v>
      </c>
      <c r="L5024" s="27">
        <v>0</v>
      </c>
      <c r="M5024" s="27">
        <v>15013.29</v>
      </c>
      <c r="N5024" s="27">
        <v>47245.989999999991</v>
      </c>
      <c r="O5024" s="70">
        <f t="shared" si="391"/>
        <v>62259.279999999992</v>
      </c>
      <c r="P5024" s="76">
        <v>1.4452627505572606</v>
      </c>
      <c r="Q5024" s="66">
        <f t="shared" si="392"/>
        <v>68282.87</v>
      </c>
      <c r="R5024" s="63">
        <v>1</v>
      </c>
      <c r="S5024" s="27">
        <v>62259.28</v>
      </c>
      <c r="T5024" s="27">
        <v>0</v>
      </c>
      <c r="U5024" s="64">
        <f t="shared" si="393"/>
        <v>68282.87</v>
      </c>
      <c r="V5024" s="65">
        <f t="shared" si="394"/>
        <v>130542.15</v>
      </c>
    </row>
    <row r="5025" spans="1:22" x14ac:dyDescent="0.25">
      <c r="A5025" s="1" t="s">
        <v>3755</v>
      </c>
      <c r="B5025" t="s">
        <v>86</v>
      </c>
      <c r="C5025" t="s">
        <v>2727</v>
      </c>
      <c r="D5025" t="s">
        <v>2728</v>
      </c>
      <c r="E5025" t="s">
        <v>1</v>
      </c>
      <c r="F5025">
        <f t="shared" si="390"/>
        <v>7</v>
      </c>
      <c r="G5025" t="s">
        <v>3946</v>
      </c>
      <c r="H5025" t="s">
        <v>3782</v>
      </c>
      <c r="I5025" t="s">
        <v>3785</v>
      </c>
      <c r="J5025" t="s">
        <v>4396</v>
      </c>
      <c r="K5025" s="46">
        <v>2.5065</v>
      </c>
      <c r="L5025" s="27">
        <v>0</v>
      </c>
      <c r="M5025" s="27">
        <v>20082.62</v>
      </c>
      <c r="N5025" s="27">
        <v>21400.92</v>
      </c>
      <c r="O5025" s="70">
        <f t="shared" si="391"/>
        <v>41483.539999999994</v>
      </c>
      <c r="P5025" s="76">
        <v>1.4452627505572606</v>
      </c>
      <c r="Q5025" s="66">
        <f t="shared" si="392"/>
        <v>30929.95</v>
      </c>
      <c r="R5025" s="63">
        <v>1</v>
      </c>
      <c r="S5025" s="27">
        <v>62059.28</v>
      </c>
      <c r="T5025" s="27">
        <v>0</v>
      </c>
      <c r="U5025" s="64">
        <f t="shared" si="393"/>
        <v>10354.209999999999</v>
      </c>
      <c r="V5025" s="65">
        <f t="shared" si="394"/>
        <v>72413.489999999991</v>
      </c>
    </row>
    <row r="5026" spans="1:22" x14ac:dyDescent="0.25">
      <c r="A5026" s="1" t="s">
        <v>3755</v>
      </c>
      <c r="B5026" t="s">
        <v>86</v>
      </c>
      <c r="C5026" t="s">
        <v>2727</v>
      </c>
      <c r="D5026" t="s">
        <v>2728</v>
      </c>
      <c r="E5026" t="s">
        <v>1</v>
      </c>
      <c r="F5026">
        <f t="shared" si="390"/>
        <v>7</v>
      </c>
      <c r="G5026" t="s">
        <v>4020</v>
      </c>
      <c r="H5026" t="s">
        <v>3798</v>
      </c>
      <c r="I5026" t="s">
        <v>3785</v>
      </c>
      <c r="J5026" t="s">
        <v>4396</v>
      </c>
      <c r="K5026" s="46">
        <v>1.0588</v>
      </c>
      <c r="L5026" s="27">
        <v>0</v>
      </c>
      <c r="M5026" s="27">
        <v>8483.34</v>
      </c>
      <c r="N5026" s="27">
        <v>26696.58</v>
      </c>
      <c r="O5026" s="70">
        <f t="shared" si="391"/>
        <v>35179.919999999998</v>
      </c>
      <c r="P5026" s="76">
        <v>1.4452627505572606</v>
      </c>
      <c r="Q5026" s="66">
        <f t="shared" si="392"/>
        <v>38583.57</v>
      </c>
      <c r="R5026" s="63">
        <v>1</v>
      </c>
      <c r="S5026" s="27">
        <v>35179.919999999998</v>
      </c>
      <c r="T5026" s="27">
        <v>0</v>
      </c>
      <c r="U5026" s="64">
        <f t="shared" si="393"/>
        <v>38583.57</v>
      </c>
      <c r="V5026" s="65">
        <f t="shared" si="394"/>
        <v>73763.489999999991</v>
      </c>
    </row>
    <row r="5027" spans="1:22" x14ac:dyDescent="0.25">
      <c r="A5027" s="1" t="s">
        <v>3755</v>
      </c>
      <c r="B5027" t="s">
        <v>86</v>
      </c>
      <c r="C5027" t="s">
        <v>2729</v>
      </c>
      <c r="D5027" t="s">
        <v>2730</v>
      </c>
      <c r="E5027" t="s">
        <v>1</v>
      </c>
      <c r="F5027">
        <f t="shared" si="390"/>
        <v>7</v>
      </c>
      <c r="G5027" t="s">
        <v>3778</v>
      </c>
      <c r="H5027" t="s">
        <v>3779</v>
      </c>
      <c r="I5027" t="s">
        <v>3780</v>
      </c>
      <c r="J5027" t="s">
        <v>4396</v>
      </c>
      <c r="K5027" s="46">
        <v>16.936199999999999</v>
      </c>
      <c r="L5027" s="27">
        <v>0</v>
      </c>
      <c r="M5027" s="27">
        <v>1498.8500000000004</v>
      </c>
      <c r="N5027" s="27">
        <v>0</v>
      </c>
      <c r="O5027" s="70">
        <f t="shared" si="391"/>
        <v>1498.8500000000004</v>
      </c>
      <c r="P5027" s="76">
        <v>0</v>
      </c>
      <c r="Q5027" s="66">
        <f t="shared" si="392"/>
        <v>0</v>
      </c>
      <c r="R5027" s="63">
        <v>0</v>
      </c>
      <c r="S5027" s="27">
        <v>1498.8500000000004</v>
      </c>
      <c r="T5027" s="27">
        <v>0</v>
      </c>
      <c r="U5027" s="64">
        <f t="shared" si="393"/>
        <v>0</v>
      </c>
      <c r="V5027" s="65">
        <f t="shared" si="394"/>
        <v>1498.8500000000004</v>
      </c>
    </row>
    <row r="5028" spans="1:22" x14ac:dyDescent="0.25">
      <c r="A5028" s="1" t="s">
        <v>3755</v>
      </c>
      <c r="B5028" t="s">
        <v>86</v>
      </c>
      <c r="C5028" t="s">
        <v>2731</v>
      </c>
      <c r="D5028" t="s">
        <v>2732</v>
      </c>
      <c r="E5028" t="s">
        <v>1</v>
      </c>
      <c r="F5028">
        <f t="shared" si="390"/>
        <v>7</v>
      </c>
      <c r="G5028" t="s">
        <v>3778</v>
      </c>
      <c r="H5028" t="s">
        <v>3779</v>
      </c>
      <c r="I5028" t="s">
        <v>3780</v>
      </c>
      <c r="J5028" t="s">
        <v>4396</v>
      </c>
      <c r="K5028" s="46">
        <v>15</v>
      </c>
      <c r="L5028" s="27">
        <v>2652708.42</v>
      </c>
      <c r="M5028" s="27">
        <v>0</v>
      </c>
      <c r="N5028" s="27">
        <v>2581551.6300000004</v>
      </c>
      <c r="O5028" s="70">
        <f t="shared" si="391"/>
        <v>5234260.0500000007</v>
      </c>
      <c r="P5028" s="76">
        <v>1.4452627689575754</v>
      </c>
      <c r="Q5028" s="66">
        <f t="shared" si="392"/>
        <v>3731020.46</v>
      </c>
      <c r="R5028" s="63">
        <v>1</v>
      </c>
      <c r="S5028" s="27">
        <v>5234260.0500000007</v>
      </c>
      <c r="T5028" s="27">
        <v>0</v>
      </c>
      <c r="U5028" s="64">
        <f t="shared" si="393"/>
        <v>3731020.46</v>
      </c>
      <c r="V5028" s="65">
        <f t="shared" si="394"/>
        <v>8965280.5100000016</v>
      </c>
    </row>
    <row r="5029" spans="1:22" x14ac:dyDescent="0.25">
      <c r="A5029" s="1" t="s">
        <v>3755</v>
      </c>
      <c r="B5029" t="s">
        <v>86</v>
      </c>
      <c r="C5029" t="s">
        <v>2731</v>
      </c>
      <c r="D5029" t="s">
        <v>2732</v>
      </c>
      <c r="E5029" t="s">
        <v>1</v>
      </c>
      <c r="F5029">
        <f t="shared" si="390"/>
        <v>7</v>
      </c>
      <c r="G5029" t="s">
        <v>4220</v>
      </c>
      <c r="H5029" t="s">
        <v>3798</v>
      </c>
      <c r="I5029" t="s">
        <v>3785</v>
      </c>
      <c r="J5029" t="s">
        <v>4396</v>
      </c>
      <c r="K5029" s="46">
        <v>4.25</v>
      </c>
      <c r="L5029" s="27">
        <v>0</v>
      </c>
      <c r="M5029" s="27">
        <v>0</v>
      </c>
      <c r="N5029" s="27">
        <v>1625541.06</v>
      </c>
      <c r="O5029" s="70">
        <f t="shared" si="391"/>
        <v>1625541.06</v>
      </c>
      <c r="P5029" s="76">
        <v>1.4452627689575754</v>
      </c>
      <c r="Q5029" s="66">
        <f t="shared" si="392"/>
        <v>2349333.9700000002</v>
      </c>
      <c r="R5029" s="63">
        <v>1</v>
      </c>
      <c r="S5029" s="27">
        <v>1625541.0599999998</v>
      </c>
      <c r="T5029" s="27">
        <v>0</v>
      </c>
      <c r="U5029" s="64">
        <f t="shared" si="393"/>
        <v>2349333.9700000002</v>
      </c>
      <c r="V5029" s="65">
        <f t="shared" si="394"/>
        <v>3974875.0300000003</v>
      </c>
    </row>
    <row r="5030" spans="1:22" x14ac:dyDescent="0.25">
      <c r="A5030" s="1" t="s">
        <v>3755</v>
      </c>
      <c r="B5030" t="s">
        <v>86</v>
      </c>
      <c r="C5030" t="s">
        <v>2731</v>
      </c>
      <c r="D5030" t="s">
        <v>2732</v>
      </c>
      <c r="E5030" t="s">
        <v>1</v>
      </c>
      <c r="F5030">
        <f t="shared" si="390"/>
        <v>7</v>
      </c>
      <c r="G5030" t="s">
        <v>3900</v>
      </c>
      <c r="H5030" t="s">
        <v>3779</v>
      </c>
      <c r="I5030" t="s">
        <v>3780</v>
      </c>
      <c r="J5030" t="s">
        <v>4396</v>
      </c>
      <c r="K5030" s="46">
        <v>3.5</v>
      </c>
      <c r="L5030" s="27">
        <v>618952.55000000005</v>
      </c>
      <c r="M5030" s="27">
        <v>0</v>
      </c>
      <c r="N5030" s="27">
        <v>602374.79999999981</v>
      </c>
      <c r="O5030" s="70">
        <f t="shared" si="391"/>
        <v>1221327.3499999999</v>
      </c>
      <c r="P5030" s="76">
        <v>1.4452627689575754</v>
      </c>
      <c r="Q5030" s="66">
        <f t="shared" si="392"/>
        <v>870589.87</v>
      </c>
      <c r="R5030" s="63">
        <v>1</v>
      </c>
      <c r="S5030" s="27">
        <v>1221327.3499999999</v>
      </c>
      <c r="T5030" s="27">
        <v>0</v>
      </c>
      <c r="U5030" s="64">
        <f t="shared" si="393"/>
        <v>870589.87</v>
      </c>
      <c r="V5030" s="65">
        <f t="shared" si="394"/>
        <v>2091917.2199999997</v>
      </c>
    </row>
    <row r="5031" spans="1:22" x14ac:dyDescent="0.25">
      <c r="A5031" s="1" t="s">
        <v>3755</v>
      </c>
      <c r="B5031" t="s">
        <v>86</v>
      </c>
      <c r="C5031" t="s">
        <v>2731</v>
      </c>
      <c r="D5031" t="s">
        <v>2732</v>
      </c>
      <c r="E5031" t="s">
        <v>1</v>
      </c>
      <c r="F5031">
        <f t="shared" si="390"/>
        <v>7</v>
      </c>
      <c r="G5031" t="s">
        <v>3784</v>
      </c>
      <c r="H5031" t="s">
        <v>3782</v>
      </c>
      <c r="I5031" t="s">
        <v>3785</v>
      </c>
      <c r="J5031" t="s">
        <v>4396</v>
      </c>
      <c r="K5031" s="46">
        <v>1</v>
      </c>
      <c r="L5031" s="27">
        <v>0</v>
      </c>
      <c r="M5031" s="27">
        <v>0</v>
      </c>
      <c r="N5031" s="27">
        <v>348858.37</v>
      </c>
      <c r="O5031" s="70">
        <f t="shared" si="391"/>
        <v>348858.37</v>
      </c>
      <c r="P5031" s="76">
        <v>1.4452627689575754</v>
      </c>
      <c r="Q5031" s="66">
        <f t="shared" si="392"/>
        <v>504192.01</v>
      </c>
      <c r="R5031" s="63">
        <v>1</v>
      </c>
      <c r="S5031" s="27">
        <v>348858.37</v>
      </c>
      <c r="T5031" s="27">
        <v>0</v>
      </c>
      <c r="U5031" s="64">
        <f t="shared" si="393"/>
        <v>504192.01</v>
      </c>
      <c r="V5031" s="65">
        <f t="shared" si="394"/>
        <v>853050.38</v>
      </c>
    </row>
    <row r="5032" spans="1:22" x14ac:dyDescent="0.25">
      <c r="A5032" s="1" t="s">
        <v>3755</v>
      </c>
      <c r="B5032" t="s">
        <v>86</v>
      </c>
      <c r="C5032" t="s">
        <v>2731</v>
      </c>
      <c r="D5032" t="s">
        <v>2732</v>
      </c>
      <c r="E5032" t="s">
        <v>1</v>
      </c>
      <c r="F5032">
        <f t="shared" si="390"/>
        <v>7</v>
      </c>
      <c r="G5032" t="s">
        <v>3793</v>
      </c>
      <c r="H5032" t="s">
        <v>3782</v>
      </c>
      <c r="I5032" t="s">
        <v>3785</v>
      </c>
      <c r="J5032" t="s">
        <v>4396</v>
      </c>
      <c r="K5032" s="46">
        <v>0.78</v>
      </c>
      <c r="L5032" s="27">
        <v>0</v>
      </c>
      <c r="M5032" s="27">
        <v>0</v>
      </c>
      <c r="N5032" s="27">
        <v>273295.44999999995</v>
      </c>
      <c r="O5032" s="70">
        <f t="shared" si="391"/>
        <v>273295.44999999995</v>
      </c>
      <c r="P5032" s="76">
        <v>1.4452627689575754</v>
      </c>
      <c r="Q5032" s="66">
        <f t="shared" si="392"/>
        <v>394983.74</v>
      </c>
      <c r="R5032" s="63">
        <v>1</v>
      </c>
      <c r="S5032" s="27">
        <v>273295.44999999995</v>
      </c>
      <c r="T5032" s="27">
        <v>0</v>
      </c>
      <c r="U5032" s="64">
        <f t="shared" si="393"/>
        <v>394983.74</v>
      </c>
      <c r="V5032" s="65">
        <f t="shared" si="394"/>
        <v>668279.18999999994</v>
      </c>
    </row>
    <row r="5033" spans="1:22" x14ac:dyDescent="0.25">
      <c r="A5033" s="1" t="s">
        <v>3755</v>
      </c>
      <c r="B5033" t="s">
        <v>86</v>
      </c>
      <c r="C5033" t="s">
        <v>2731</v>
      </c>
      <c r="D5033" t="s">
        <v>2732</v>
      </c>
      <c r="E5033" t="s">
        <v>1</v>
      </c>
      <c r="F5033">
        <f t="shared" si="390"/>
        <v>7</v>
      </c>
      <c r="G5033" t="s">
        <v>3946</v>
      </c>
      <c r="H5033" t="s">
        <v>3782</v>
      </c>
      <c r="I5033" t="s">
        <v>3785</v>
      </c>
      <c r="J5033" t="s">
        <v>4396</v>
      </c>
      <c r="K5033" s="46">
        <v>1.91</v>
      </c>
      <c r="L5033" s="27">
        <v>0</v>
      </c>
      <c r="M5033" s="27">
        <v>0</v>
      </c>
      <c r="N5033" s="27">
        <v>666319.5</v>
      </c>
      <c r="O5033" s="70">
        <f t="shared" si="391"/>
        <v>666319.5</v>
      </c>
      <c r="P5033" s="76">
        <v>1.4452627689575754</v>
      </c>
      <c r="Q5033" s="66">
        <f t="shared" si="392"/>
        <v>963006.77</v>
      </c>
      <c r="R5033" s="63">
        <v>1</v>
      </c>
      <c r="S5033" s="27">
        <v>666319.5</v>
      </c>
      <c r="T5033" s="27">
        <v>0</v>
      </c>
      <c r="U5033" s="64">
        <f t="shared" si="393"/>
        <v>963006.77</v>
      </c>
      <c r="V5033" s="65">
        <f t="shared" si="394"/>
        <v>1629326.27</v>
      </c>
    </row>
    <row r="5034" spans="1:22" x14ac:dyDescent="0.25">
      <c r="A5034" s="1" t="s">
        <v>3755</v>
      </c>
      <c r="B5034" t="s">
        <v>86</v>
      </c>
      <c r="C5034" t="s">
        <v>2733</v>
      </c>
      <c r="D5034" t="s">
        <v>2734</v>
      </c>
      <c r="E5034" t="s">
        <v>1</v>
      </c>
      <c r="F5034">
        <f t="shared" si="390"/>
        <v>7</v>
      </c>
      <c r="G5034" t="s">
        <v>3778</v>
      </c>
      <c r="H5034" t="s">
        <v>3779</v>
      </c>
      <c r="I5034" t="s">
        <v>3780</v>
      </c>
      <c r="J5034" t="s">
        <v>4396</v>
      </c>
      <c r="K5034" s="46">
        <v>8.4024999999999999</v>
      </c>
      <c r="L5034" s="27">
        <v>0</v>
      </c>
      <c r="M5034" s="27">
        <v>38800.22</v>
      </c>
      <c r="N5034" s="27">
        <v>0</v>
      </c>
      <c r="O5034" s="70">
        <f t="shared" si="391"/>
        <v>38800.22</v>
      </c>
      <c r="P5034" s="76">
        <v>0</v>
      </c>
      <c r="Q5034" s="66">
        <f t="shared" si="392"/>
        <v>0</v>
      </c>
      <c r="R5034" s="63">
        <v>1</v>
      </c>
      <c r="S5034" s="27">
        <v>38800.22</v>
      </c>
      <c r="T5034" s="27">
        <v>0</v>
      </c>
      <c r="U5034" s="64">
        <f t="shared" si="393"/>
        <v>0</v>
      </c>
      <c r="V5034" s="65">
        <f t="shared" si="394"/>
        <v>38800.22</v>
      </c>
    </row>
    <row r="5035" spans="1:22" x14ac:dyDescent="0.25">
      <c r="A5035" s="1" t="s">
        <v>3755</v>
      </c>
      <c r="B5035" t="s">
        <v>86</v>
      </c>
      <c r="C5035" t="s">
        <v>2733</v>
      </c>
      <c r="D5035" t="s">
        <v>2734</v>
      </c>
      <c r="E5035" t="s">
        <v>1</v>
      </c>
      <c r="F5035">
        <f t="shared" si="390"/>
        <v>7</v>
      </c>
      <c r="G5035" t="s">
        <v>4330</v>
      </c>
      <c r="H5035" t="s">
        <v>3798</v>
      </c>
      <c r="I5035" t="s">
        <v>3785</v>
      </c>
      <c r="J5035" t="s">
        <v>4396</v>
      </c>
      <c r="K5035" s="46">
        <v>1.2387999999999999</v>
      </c>
      <c r="L5035" s="27">
        <v>0</v>
      </c>
      <c r="M5035" s="27">
        <v>5720.41</v>
      </c>
      <c r="N5035" s="27">
        <v>0</v>
      </c>
      <c r="O5035" s="70">
        <f t="shared" si="391"/>
        <v>5720.41</v>
      </c>
      <c r="P5035" s="76">
        <v>0</v>
      </c>
      <c r="Q5035" s="66">
        <f t="shared" si="392"/>
        <v>0</v>
      </c>
      <c r="R5035" s="63">
        <v>1</v>
      </c>
      <c r="S5035" s="27">
        <v>5720.41</v>
      </c>
      <c r="T5035" s="27">
        <v>0</v>
      </c>
      <c r="U5035" s="64">
        <f t="shared" si="393"/>
        <v>0</v>
      </c>
      <c r="V5035" s="65">
        <f t="shared" si="394"/>
        <v>5720.41</v>
      </c>
    </row>
    <row r="5036" spans="1:22" x14ac:dyDescent="0.25">
      <c r="A5036" s="1" t="s">
        <v>3755</v>
      </c>
      <c r="B5036" t="s">
        <v>86</v>
      </c>
      <c r="C5036" t="s">
        <v>2733</v>
      </c>
      <c r="D5036" t="s">
        <v>2734</v>
      </c>
      <c r="E5036" t="s">
        <v>1</v>
      </c>
      <c r="F5036">
        <f t="shared" si="390"/>
        <v>7</v>
      </c>
      <c r="G5036" t="s">
        <v>3784</v>
      </c>
      <c r="H5036" t="s">
        <v>3782</v>
      </c>
      <c r="I5036" t="s">
        <v>3785</v>
      </c>
      <c r="J5036" t="s">
        <v>4396</v>
      </c>
      <c r="K5036" s="46">
        <v>0.90820000000000001</v>
      </c>
      <c r="L5036" s="27">
        <v>0</v>
      </c>
      <c r="M5036" s="27">
        <v>4193.7999999999993</v>
      </c>
      <c r="N5036" s="27">
        <v>0</v>
      </c>
      <c r="O5036" s="70">
        <f t="shared" si="391"/>
        <v>4193.7999999999993</v>
      </c>
      <c r="P5036" s="76">
        <v>0</v>
      </c>
      <c r="Q5036" s="66">
        <f t="shared" si="392"/>
        <v>0</v>
      </c>
      <c r="R5036" s="63">
        <v>1</v>
      </c>
      <c r="S5036" s="27">
        <v>4193.7999999999993</v>
      </c>
      <c r="T5036" s="27">
        <v>0</v>
      </c>
      <c r="U5036" s="64">
        <f t="shared" si="393"/>
        <v>0</v>
      </c>
      <c r="V5036" s="65">
        <f t="shared" si="394"/>
        <v>4193.7999999999993</v>
      </c>
    </row>
    <row r="5037" spans="1:22" x14ac:dyDescent="0.25">
      <c r="A5037" s="1" t="s">
        <v>3755</v>
      </c>
      <c r="B5037" t="s">
        <v>86</v>
      </c>
      <c r="C5037" t="s">
        <v>2733</v>
      </c>
      <c r="D5037" t="s">
        <v>2734</v>
      </c>
      <c r="E5037" t="s">
        <v>1</v>
      </c>
      <c r="F5037">
        <f t="shared" si="390"/>
        <v>7</v>
      </c>
      <c r="G5037" t="s">
        <v>3793</v>
      </c>
      <c r="H5037" t="s">
        <v>3782</v>
      </c>
      <c r="I5037" t="s">
        <v>3785</v>
      </c>
      <c r="J5037" t="s">
        <v>4396</v>
      </c>
      <c r="K5037" s="46">
        <v>0.93899999999999995</v>
      </c>
      <c r="L5037" s="27">
        <v>0</v>
      </c>
      <c r="M5037" s="27">
        <v>4654.2700000000004</v>
      </c>
      <c r="N5037" s="27">
        <v>2628.47</v>
      </c>
      <c r="O5037" s="70">
        <f t="shared" si="391"/>
        <v>7282.74</v>
      </c>
      <c r="P5037" s="76">
        <v>1.4452628335115105</v>
      </c>
      <c r="Q5037" s="66">
        <f t="shared" si="392"/>
        <v>3798.83</v>
      </c>
      <c r="R5037" s="63">
        <v>1</v>
      </c>
      <c r="S5037" s="27">
        <v>7282.74</v>
      </c>
      <c r="T5037" s="27">
        <v>0</v>
      </c>
      <c r="U5037" s="64">
        <f t="shared" si="393"/>
        <v>3798.83</v>
      </c>
      <c r="V5037" s="65">
        <f t="shared" si="394"/>
        <v>11081.57</v>
      </c>
    </row>
    <row r="5038" spans="1:22" x14ac:dyDescent="0.25">
      <c r="A5038" s="1" t="s">
        <v>3755</v>
      </c>
      <c r="B5038" t="s">
        <v>86</v>
      </c>
      <c r="C5038" t="s">
        <v>2733</v>
      </c>
      <c r="D5038" t="s">
        <v>2734</v>
      </c>
      <c r="E5038" t="s">
        <v>1</v>
      </c>
      <c r="F5038">
        <f t="shared" si="390"/>
        <v>7</v>
      </c>
      <c r="G5038" t="s">
        <v>4025</v>
      </c>
      <c r="H5038" t="s">
        <v>3782</v>
      </c>
      <c r="I5038" t="s">
        <v>3783</v>
      </c>
      <c r="J5038" t="s">
        <v>4396</v>
      </c>
      <c r="K5038" s="46">
        <v>7.25</v>
      </c>
      <c r="L5038" s="27">
        <v>0</v>
      </c>
      <c r="M5038" s="27">
        <v>33478.32</v>
      </c>
      <c r="N5038" s="27">
        <v>0</v>
      </c>
      <c r="O5038" s="70">
        <f t="shared" si="391"/>
        <v>33478.32</v>
      </c>
      <c r="P5038" s="76">
        <v>0</v>
      </c>
      <c r="Q5038" s="66">
        <f t="shared" si="392"/>
        <v>0</v>
      </c>
      <c r="R5038" s="63">
        <v>1</v>
      </c>
      <c r="S5038" s="27">
        <v>33478.32</v>
      </c>
      <c r="T5038" s="27">
        <v>0</v>
      </c>
      <c r="U5038" s="64">
        <f t="shared" si="393"/>
        <v>0</v>
      </c>
      <c r="V5038" s="65">
        <f t="shared" si="394"/>
        <v>33478.32</v>
      </c>
    </row>
    <row r="5039" spans="1:22" x14ac:dyDescent="0.25">
      <c r="A5039" s="1" t="s">
        <v>3755</v>
      </c>
      <c r="B5039" t="s">
        <v>86</v>
      </c>
      <c r="C5039" t="s">
        <v>2733</v>
      </c>
      <c r="D5039" t="s">
        <v>2734</v>
      </c>
      <c r="E5039" t="s">
        <v>1</v>
      </c>
      <c r="F5039">
        <f t="shared" si="390"/>
        <v>7</v>
      </c>
      <c r="G5039" t="s">
        <v>3850</v>
      </c>
      <c r="H5039" t="s">
        <v>3782</v>
      </c>
      <c r="I5039" t="s">
        <v>3783</v>
      </c>
      <c r="J5039" t="s">
        <v>4396</v>
      </c>
      <c r="K5039" s="46">
        <v>1.9770000000000001</v>
      </c>
      <c r="L5039" s="27">
        <v>0</v>
      </c>
      <c r="M5039" s="27">
        <v>9129.2000000000007</v>
      </c>
      <c r="N5039" s="27">
        <v>0</v>
      </c>
      <c r="O5039" s="70">
        <f t="shared" si="391"/>
        <v>9129.2000000000007</v>
      </c>
      <c r="P5039" s="76">
        <v>0</v>
      </c>
      <c r="Q5039" s="66">
        <f t="shared" si="392"/>
        <v>0</v>
      </c>
      <c r="R5039" s="63">
        <v>1</v>
      </c>
      <c r="S5039" s="27">
        <v>9129.2000000000007</v>
      </c>
      <c r="T5039" s="27">
        <v>0</v>
      </c>
      <c r="U5039" s="64">
        <f t="shared" si="393"/>
        <v>0</v>
      </c>
      <c r="V5039" s="65">
        <f t="shared" si="394"/>
        <v>9129.2000000000007</v>
      </c>
    </row>
    <row r="5040" spans="1:22" x14ac:dyDescent="0.25">
      <c r="A5040" s="1" t="s">
        <v>3755</v>
      </c>
      <c r="B5040" t="s">
        <v>86</v>
      </c>
      <c r="C5040" t="s">
        <v>2733</v>
      </c>
      <c r="D5040" t="s">
        <v>2734</v>
      </c>
      <c r="E5040" t="s">
        <v>1</v>
      </c>
      <c r="F5040">
        <f t="shared" si="390"/>
        <v>7</v>
      </c>
      <c r="G5040" t="s">
        <v>4039</v>
      </c>
      <c r="H5040" t="s">
        <v>3782</v>
      </c>
      <c r="I5040" t="s">
        <v>3785</v>
      </c>
      <c r="J5040" t="s">
        <v>4396</v>
      </c>
      <c r="K5040" s="46">
        <v>2.2059000000000002</v>
      </c>
      <c r="L5040" s="27">
        <v>0</v>
      </c>
      <c r="M5040" s="27">
        <v>10186.18</v>
      </c>
      <c r="N5040" s="27">
        <v>0</v>
      </c>
      <c r="O5040" s="70">
        <f t="shared" si="391"/>
        <v>10186.18</v>
      </c>
      <c r="P5040" s="76">
        <v>0</v>
      </c>
      <c r="Q5040" s="66">
        <f t="shared" si="392"/>
        <v>0</v>
      </c>
      <c r="R5040" s="63">
        <v>1</v>
      </c>
      <c r="S5040" s="27">
        <v>10186.18</v>
      </c>
      <c r="T5040" s="27">
        <v>0</v>
      </c>
      <c r="U5040" s="64">
        <f t="shared" si="393"/>
        <v>0</v>
      </c>
      <c r="V5040" s="65">
        <f t="shared" si="394"/>
        <v>10186.18</v>
      </c>
    </row>
    <row r="5041" spans="1:22" x14ac:dyDescent="0.25">
      <c r="A5041" s="1" t="s">
        <v>3755</v>
      </c>
      <c r="B5041" t="s">
        <v>86</v>
      </c>
      <c r="C5041" t="s">
        <v>2733</v>
      </c>
      <c r="D5041" t="s">
        <v>2734</v>
      </c>
      <c r="E5041" t="s">
        <v>1</v>
      </c>
      <c r="F5041">
        <f t="shared" si="390"/>
        <v>7</v>
      </c>
      <c r="G5041" t="s">
        <v>3904</v>
      </c>
      <c r="H5041" t="s">
        <v>3782</v>
      </c>
      <c r="I5041" t="s">
        <v>3785</v>
      </c>
      <c r="J5041" t="s">
        <v>4396</v>
      </c>
      <c r="K5041" s="46">
        <v>0.98850000000000005</v>
      </c>
      <c r="L5041" s="27">
        <v>0</v>
      </c>
      <c r="M5041" s="27">
        <v>4564.59</v>
      </c>
      <c r="N5041" s="27">
        <v>0</v>
      </c>
      <c r="O5041" s="70">
        <f t="shared" si="391"/>
        <v>4564.59</v>
      </c>
      <c r="P5041" s="76">
        <v>0</v>
      </c>
      <c r="Q5041" s="66">
        <f t="shared" si="392"/>
        <v>0</v>
      </c>
      <c r="R5041" s="63">
        <v>1</v>
      </c>
      <c r="S5041" s="27">
        <v>4564.59</v>
      </c>
      <c r="T5041" s="27">
        <v>0</v>
      </c>
      <c r="U5041" s="64">
        <f t="shared" si="393"/>
        <v>0</v>
      </c>
      <c r="V5041" s="65">
        <f t="shared" si="394"/>
        <v>4564.59</v>
      </c>
    </row>
    <row r="5042" spans="1:22" x14ac:dyDescent="0.25">
      <c r="A5042" s="1" t="s">
        <v>3755</v>
      </c>
      <c r="B5042" t="s">
        <v>86</v>
      </c>
      <c r="C5042" t="s">
        <v>2735</v>
      </c>
      <c r="D5042" t="s">
        <v>2736</v>
      </c>
      <c r="E5042" t="s">
        <v>1</v>
      </c>
      <c r="F5042">
        <f t="shared" si="390"/>
        <v>7</v>
      </c>
      <c r="G5042" t="s">
        <v>3778</v>
      </c>
      <c r="H5042" t="s">
        <v>3779</v>
      </c>
      <c r="I5042" t="s">
        <v>3780</v>
      </c>
      <c r="J5042" t="s">
        <v>4396</v>
      </c>
      <c r="K5042" s="46">
        <v>19.952000000000002</v>
      </c>
      <c r="L5042" s="27">
        <v>0</v>
      </c>
      <c r="M5042" s="27">
        <v>0</v>
      </c>
      <c r="N5042" s="27">
        <v>0</v>
      </c>
      <c r="O5042" s="70">
        <f t="shared" si="391"/>
        <v>0</v>
      </c>
      <c r="P5042" s="76">
        <v>0</v>
      </c>
      <c r="Q5042" s="66">
        <f t="shared" si="392"/>
        <v>0</v>
      </c>
      <c r="R5042" s="63">
        <v>1</v>
      </c>
      <c r="S5042" s="27">
        <v>0</v>
      </c>
      <c r="T5042" s="27">
        <v>0</v>
      </c>
      <c r="U5042" s="64">
        <f t="shared" si="393"/>
        <v>0</v>
      </c>
      <c r="V5042" s="65">
        <f t="shared" si="394"/>
        <v>0</v>
      </c>
    </row>
    <row r="5043" spans="1:22" x14ac:dyDescent="0.25">
      <c r="A5043" s="1" t="s">
        <v>3755</v>
      </c>
      <c r="B5043" t="s">
        <v>86</v>
      </c>
      <c r="C5043" t="s">
        <v>2735</v>
      </c>
      <c r="D5043" t="s">
        <v>2736</v>
      </c>
      <c r="E5043" t="s">
        <v>1</v>
      </c>
      <c r="F5043">
        <f t="shared" si="390"/>
        <v>7</v>
      </c>
      <c r="G5043" t="s">
        <v>3798</v>
      </c>
      <c r="H5043" t="s">
        <v>3798</v>
      </c>
      <c r="I5043" t="s">
        <v>3785</v>
      </c>
      <c r="J5043" t="s">
        <v>4396</v>
      </c>
      <c r="K5043" s="46">
        <v>8.2437000000000005</v>
      </c>
      <c r="L5043" s="27">
        <v>0</v>
      </c>
      <c r="M5043" s="27">
        <v>1088285.3999999999</v>
      </c>
      <c r="N5043" s="27">
        <v>3167672.08</v>
      </c>
      <c r="O5043" s="70">
        <f t="shared" si="391"/>
        <v>4255957.4800000004</v>
      </c>
      <c r="P5043" s="76">
        <v>1.4452627684870714</v>
      </c>
      <c r="Q5043" s="66">
        <f t="shared" si="392"/>
        <v>4578118.5199999996</v>
      </c>
      <c r="R5043" s="63">
        <v>1</v>
      </c>
      <c r="S5043" s="27">
        <v>4255957.4800000004</v>
      </c>
      <c r="T5043" s="27">
        <v>0</v>
      </c>
      <c r="U5043" s="64">
        <f t="shared" si="393"/>
        <v>4578118.5199999996</v>
      </c>
      <c r="V5043" s="65">
        <f t="shared" si="394"/>
        <v>8834076</v>
      </c>
    </row>
    <row r="5044" spans="1:22" x14ac:dyDescent="0.25">
      <c r="A5044" s="1" t="s">
        <v>3755</v>
      </c>
      <c r="B5044" t="s">
        <v>86</v>
      </c>
      <c r="C5044" t="s">
        <v>2735</v>
      </c>
      <c r="D5044" t="s">
        <v>2736</v>
      </c>
      <c r="E5044" t="s">
        <v>1</v>
      </c>
      <c r="F5044">
        <f t="shared" si="390"/>
        <v>7</v>
      </c>
      <c r="G5044" t="s">
        <v>3784</v>
      </c>
      <c r="H5044" t="s">
        <v>3782</v>
      </c>
      <c r="I5044" t="s">
        <v>3785</v>
      </c>
      <c r="J5044" t="s">
        <v>4396</v>
      </c>
      <c r="K5044" s="46">
        <v>0.63639999999999997</v>
      </c>
      <c r="L5044" s="27">
        <v>0</v>
      </c>
      <c r="M5044" s="27">
        <v>0</v>
      </c>
      <c r="N5044" s="27">
        <v>0</v>
      </c>
      <c r="O5044" s="70">
        <f t="shared" si="391"/>
        <v>0</v>
      </c>
      <c r="P5044" s="76">
        <v>0</v>
      </c>
      <c r="Q5044" s="66">
        <f t="shared" si="392"/>
        <v>0</v>
      </c>
      <c r="R5044" s="63">
        <v>1</v>
      </c>
      <c r="S5044" s="27">
        <v>0</v>
      </c>
      <c r="T5044" s="27">
        <v>0</v>
      </c>
      <c r="U5044" s="64">
        <f t="shared" si="393"/>
        <v>0</v>
      </c>
      <c r="V5044" s="65">
        <f t="shared" si="394"/>
        <v>0</v>
      </c>
    </row>
    <row r="5045" spans="1:22" x14ac:dyDescent="0.25">
      <c r="A5045" s="1" t="s">
        <v>3755</v>
      </c>
      <c r="B5045" t="s">
        <v>86</v>
      </c>
      <c r="C5045" t="s">
        <v>2735</v>
      </c>
      <c r="D5045" t="s">
        <v>2736</v>
      </c>
      <c r="E5045" t="s">
        <v>1</v>
      </c>
      <c r="F5045">
        <f t="shared" si="390"/>
        <v>7</v>
      </c>
      <c r="G5045" t="s">
        <v>3793</v>
      </c>
      <c r="H5045" t="s">
        <v>3782</v>
      </c>
      <c r="I5045" t="s">
        <v>3785</v>
      </c>
      <c r="J5045" t="s">
        <v>4396</v>
      </c>
      <c r="K5045" s="46">
        <v>3.9943</v>
      </c>
      <c r="L5045" s="27">
        <v>0</v>
      </c>
      <c r="M5045" s="27">
        <v>0</v>
      </c>
      <c r="N5045" s="27">
        <v>0</v>
      </c>
      <c r="O5045" s="70">
        <f t="shared" si="391"/>
        <v>0</v>
      </c>
      <c r="P5045" s="76">
        <v>0</v>
      </c>
      <c r="Q5045" s="66">
        <f t="shared" si="392"/>
        <v>0</v>
      </c>
      <c r="R5045" s="63">
        <v>1</v>
      </c>
      <c r="S5045" s="27">
        <v>0</v>
      </c>
      <c r="T5045" s="27">
        <v>0</v>
      </c>
      <c r="U5045" s="64">
        <f t="shared" si="393"/>
        <v>0</v>
      </c>
      <c r="V5045" s="65">
        <f t="shared" si="394"/>
        <v>0</v>
      </c>
    </row>
    <row r="5046" spans="1:22" x14ac:dyDescent="0.25">
      <c r="A5046" s="1" t="s">
        <v>3755</v>
      </c>
      <c r="B5046" t="s">
        <v>86</v>
      </c>
      <c r="C5046" t="s">
        <v>2737</v>
      </c>
      <c r="D5046" t="s">
        <v>2738</v>
      </c>
      <c r="E5046" t="s">
        <v>1</v>
      </c>
      <c r="F5046">
        <f t="shared" si="390"/>
        <v>7</v>
      </c>
      <c r="G5046" t="s">
        <v>3778</v>
      </c>
      <c r="H5046" t="s">
        <v>3779</v>
      </c>
      <c r="I5046" t="s">
        <v>3780</v>
      </c>
      <c r="J5046" t="s">
        <v>4396</v>
      </c>
      <c r="K5046" s="46">
        <v>16.583600000000001</v>
      </c>
      <c r="L5046" s="27">
        <v>151869.46</v>
      </c>
      <c r="M5046" s="27">
        <v>237965.54</v>
      </c>
      <c r="N5046" s="27">
        <v>959628.09000000008</v>
      </c>
      <c r="O5046" s="70">
        <f t="shared" si="391"/>
        <v>1349463.09</v>
      </c>
      <c r="P5046" s="76">
        <v>1.4452627672737086</v>
      </c>
      <c r="Q5046" s="66">
        <f t="shared" si="392"/>
        <v>1386914.75</v>
      </c>
      <c r="R5046" s="63">
        <v>1</v>
      </c>
      <c r="S5046" s="27">
        <v>1479790.65</v>
      </c>
      <c r="T5046" s="27">
        <v>0</v>
      </c>
      <c r="U5046" s="64">
        <f t="shared" si="393"/>
        <v>1256587.19</v>
      </c>
      <c r="V5046" s="65">
        <f t="shared" si="394"/>
        <v>2736377.84</v>
      </c>
    </row>
    <row r="5047" spans="1:22" x14ac:dyDescent="0.25">
      <c r="A5047" s="1" t="s">
        <v>3755</v>
      </c>
      <c r="B5047" t="s">
        <v>86</v>
      </c>
      <c r="C5047" t="s">
        <v>2737</v>
      </c>
      <c r="D5047" t="s">
        <v>2738</v>
      </c>
      <c r="E5047" t="s">
        <v>1</v>
      </c>
      <c r="F5047">
        <f t="shared" si="390"/>
        <v>7</v>
      </c>
      <c r="G5047" t="s">
        <v>4221</v>
      </c>
      <c r="H5047" t="s">
        <v>3798</v>
      </c>
      <c r="I5047" t="s">
        <v>3785</v>
      </c>
      <c r="J5047" t="s">
        <v>4396</v>
      </c>
      <c r="K5047" s="46">
        <v>4.5045000000000002</v>
      </c>
      <c r="L5047" s="27">
        <v>0</v>
      </c>
      <c r="M5047" s="27">
        <v>64637.1</v>
      </c>
      <c r="N5047" s="27">
        <v>301909.15999999997</v>
      </c>
      <c r="O5047" s="70">
        <f t="shared" si="391"/>
        <v>366546.25999999995</v>
      </c>
      <c r="P5047" s="76">
        <v>1.4452627672737086</v>
      </c>
      <c r="Q5047" s="66">
        <f t="shared" si="392"/>
        <v>436338.07</v>
      </c>
      <c r="R5047" s="63">
        <v>1</v>
      </c>
      <c r="S5047" s="27">
        <v>401951.8</v>
      </c>
      <c r="T5047" s="27">
        <v>0</v>
      </c>
      <c r="U5047" s="64">
        <f t="shared" si="393"/>
        <v>400932.53</v>
      </c>
      <c r="V5047" s="65">
        <f t="shared" si="394"/>
        <v>802884.33000000007</v>
      </c>
    </row>
    <row r="5048" spans="1:22" x14ac:dyDescent="0.25">
      <c r="A5048" s="1" t="s">
        <v>3755</v>
      </c>
      <c r="B5048" t="s">
        <v>86</v>
      </c>
      <c r="C5048" t="s">
        <v>2737</v>
      </c>
      <c r="D5048" t="s">
        <v>2738</v>
      </c>
      <c r="E5048" t="s">
        <v>1</v>
      </c>
      <c r="F5048">
        <f t="shared" si="390"/>
        <v>7</v>
      </c>
      <c r="G5048" t="s">
        <v>4222</v>
      </c>
      <c r="H5048" t="s">
        <v>3798</v>
      </c>
      <c r="I5048" t="s">
        <v>3785</v>
      </c>
      <c r="J5048" t="s">
        <v>4396</v>
      </c>
      <c r="K5048" s="46">
        <v>9.3463999999999992</v>
      </c>
      <c r="L5048" s="27">
        <v>0</v>
      </c>
      <c r="M5048" s="27">
        <v>134115.70000000001</v>
      </c>
      <c r="N5048" s="27">
        <v>626432.18000000005</v>
      </c>
      <c r="O5048" s="70">
        <f t="shared" si="391"/>
        <v>760547.88000000012</v>
      </c>
      <c r="P5048" s="76">
        <v>1.4452627672737086</v>
      </c>
      <c r="Q5048" s="66">
        <f t="shared" si="392"/>
        <v>905359.11</v>
      </c>
      <c r="R5048" s="63">
        <v>1</v>
      </c>
      <c r="S5048" s="27">
        <v>833995.46</v>
      </c>
      <c r="T5048" s="27">
        <v>0</v>
      </c>
      <c r="U5048" s="64">
        <f t="shared" si="393"/>
        <v>831911.53</v>
      </c>
      <c r="V5048" s="65">
        <f t="shared" si="394"/>
        <v>1665906.99</v>
      </c>
    </row>
    <row r="5049" spans="1:22" x14ac:dyDescent="0.25">
      <c r="A5049" s="1" t="s">
        <v>3755</v>
      </c>
      <c r="B5049" t="s">
        <v>86</v>
      </c>
      <c r="C5049" t="s">
        <v>2737</v>
      </c>
      <c r="D5049" t="s">
        <v>2738</v>
      </c>
      <c r="E5049" t="s">
        <v>1</v>
      </c>
      <c r="F5049">
        <f t="shared" si="390"/>
        <v>7</v>
      </c>
      <c r="G5049" t="s">
        <v>3784</v>
      </c>
      <c r="H5049" t="s">
        <v>3782</v>
      </c>
      <c r="I5049" t="s">
        <v>3785</v>
      </c>
      <c r="J5049" t="s">
        <v>4396</v>
      </c>
      <c r="K5049" s="46">
        <v>0.21809999999999999</v>
      </c>
      <c r="L5049" s="27">
        <v>0</v>
      </c>
      <c r="M5049" s="27">
        <v>3129.62</v>
      </c>
      <c r="N5049" s="27">
        <v>14617.910000000002</v>
      </c>
      <c r="O5049" s="70">
        <f t="shared" si="391"/>
        <v>17747.530000000002</v>
      </c>
      <c r="P5049" s="76">
        <v>1.4452627672737086</v>
      </c>
      <c r="Q5049" s="66">
        <f t="shared" si="392"/>
        <v>21126.720000000001</v>
      </c>
      <c r="R5049" s="63">
        <v>1</v>
      </c>
      <c r="S5049" s="27">
        <v>19464.510000000002</v>
      </c>
      <c r="T5049" s="27">
        <v>0</v>
      </c>
      <c r="U5049" s="64">
        <f t="shared" si="393"/>
        <v>19409.740000000002</v>
      </c>
      <c r="V5049" s="65">
        <f t="shared" si="394"/>
        <v>38874.25</v>
      </c>
    </row>
    <row r="5050" spans="1:22" x14ac:dyDescent="0.25">
      <c r="A5050" s="1" t="s">
        <v>3755</v>
      </c>
      <c r="B5050" t="s">
        <v>86</v>
      </c>
      <c r="C5050" t="s">
        <v>2737</v>
      </c>
      <c r="D5050" t="s">
        <v>2738</v>
      </c>
      <c r="E5050" t="s">
        <v>1</v>
      </c>
      <c r="F5050">
        <f t="shared" si="390"/>
        <v>7</v>
      </c>
      <c r="G5050" t="s">
        <v>3793</v>
      </c>
      <c r="H5050" t="s">
        <v>3782</v>
      </c>
      <c r="I5050" t="s">
        <v>3785</v>
      </c>
      <c r="J5050" t="s">
        <v>4396</v>
      </c>
      <c r="K5050" s="46">
        <v>0.88819999999999999</v>
      </c>
      <c r="L5050" s="27">
        <v>0</v>
      </c>
      <c r="M5050" s="27">
        <v>12745.18</v>
      </c>
      <c r="N5050" s="27">
        <v>59530.63</v>
      </c>
      <c r="O5050" s="70">
        <f t="shared" si="391"/>
        <v>72275.81</v>
      </c>
      <c r="P5050" s="76">
        <v>1.4452627672737086</v>
      </c>
      <c r="Q5050" s="66">
        <f t="shared" si="392"/>
        <v>86037.4</v>
      </c>
      <c r="R5050" s="63">
        <v>1</v>
      </c>
      <c r="S5050" s="27">
        <v>0</v>
      </c>
      <c r="T5050" s="27">
        <v>0</v>
      </c>
      <c r="U5050" s="64">
        <f t="shared" si="393"/>
        <v>158313.21</v>
      </c>
      <c r="V5050" s="65">
        <f t="shared" si="394"/>
        <v>158313.21</v>
      </c>
    </row>
    <row r="5051" spans="1:22" x14ac:dyDescent="0.25">
      <c r="A5051" s="1" t="s">
        <v>3755</v>
      </c>
      <c r="B5051" t="s">
        <v>86</v>
      </c>
      <c r="C5051" t="s">
        <v>2737</v>
      </c>
      <c r="D5051" t="s">
        <v>2738</v>
      </c>
      <c r="E5051" t="s">
        <v>1</v>
      </c>
      <c r="F5051">
        <f t="shared" si="390"/>
        <v>7</v>
      </c>
      <c r="G5051" t="s">
        <v>4223</v>
      </c>
      <c r="H5051" t="s">
        <v>3782</v>
      </c>
      <c r="I5051" t="s">
        <v>3785</v>
      </c>
      <c r="J5051" t="s">
        <v>4396</v>
      </c>
      <c r="K5051" s="46">
        <v>0.43640000000000001</v>
      </c>
      <c r="L5051" s="27">
        <v>0</v>
      </c>
      <c r="M5051" s="27">
        <v>6262.1</v>
      </c>
      <c r="N5051" s="27">
        <v>29249.23</v>
      </c>
      <c r="O5051" s="70">
        <f t="shared" si="391"/>
        <v>35511.33</v>
      </c>
      <c r="P5051" s="76">
        <v>1.4452627672737086</v>
      </c>
      <c r="Q5051" s="66">
        <f t="shared" si="392"/>
        <v>42272.82</v>
      </c>
      <c r="R5051" s="63">
        <v>1</v>
      </c>
      <c r="S5051" s="27">
        <v>38937.15</v>
      </c>
      <c r="T5051" s="27">
        <v>0</v>
      </c>
      <c r="U5051" s="64">
        <f t="shared" si="393"/>
        <v>38847</v>
      </c>
      <c r="V5051" s="65">
        <f t="shared" si="394"/>
        <v>77784.149999999994</v>
      </c>
    </row>
    <row r="5052" spans="1:22" x14ac:dyDescent="0.25">
      <c r="A5052" s="1" t="s">
        <v>3755</v>
      </c>
      <c r="B5052" t="s">
        <v>86</v>
      </c>
      <c r="C5052" t="s">
        <v>2737</v>
      </c>
      <c r="D5052" t="s">
        <v>2738</v>
      </c>
      <c r="E5052" t="s">
        <v>1</v>
      </c>
      <c r="F5052">
        <f t="shared" si="390"/>
        <v>7</v>
      </c>
      <c r="G5052" t="s">
        <v>4025</v>
      </c>
      <c r="H5052" t="s">
        <v>3782</v>
      </c>
      <c r="I5052" t="s">
        <v>3783</v>
      </c>
      <c r="J5052" t="s">
        <v>4396</v>
      </c>
      <c r="K5052" s="46">
        <v>0.22209999999999999</v>
      </c>
      <c r="L5052" s="27">
        <v>14886.01</v>
      </c>
      <c r="M5052" s="27">
        <v>3187.01</v>
      </c>
      <c r="N5052" s="27">
        <v>0</v>
      </c>
      <c r="O5052" s="70">
        <f t="shared" si="391"/>
        <v>18073.02</v>
      </c>
      <c r="P5052" s="76">
        <v>0</v>
      </c>
      <c r="Q5052" s="66">
        <f t="shared" si="392"/>
        <v>0</v>
      </c>
      <c r="R5052" s="63">
        <v>1</v>
      </c>
      <c r="S5052" s="27">
        <v>19814.41</v>
      </c>
      <c r="T5052" s="27">
        <v>0</v>
      </c>
      <c r="U5052" s="64">
        <f t="shared" si="393"/>
        <v>-1741.39</v>
      </c>
      <c r="V5052" s="65">
        <f t="shared" si="394"/>
        <v>18073.02</v>
      </c>
    </row>
    <row r="5053" spans="1:22" x14ac:dyDescent="0.25">
      <c r="A5053" s="1" t="s">
        <v>3755</v>
      </c>
      <c r="B5053" t="s">
        <v>86</v>
      </c>
      <c r="C5053" t="s">
        <v>2737</v>
      </c>
      <c r="D5053" t="s">
        <v>2738</v>
      </c>
      <c r="E5053" t="s">
        <v>1</v>
      </c>
      <c r="F5053">
        <f t="shared" si="390"/>
        <v>7</v>
      </c>
      <c r="G5053" t="s">
        <v>3946</v>
      </c>
      <c r="H5053" t="s">
        <v>3782</v>
      </c>
      <c r="I5053" t="s">
        <v>3785</v>
      </c>
      <c r="J5053" t="s">
        <v>4396</v>
      </c>
      <c r="K5053" s="46">
        <v>2.6185</v>
      </c>
      <c r="L5053" s="27">
        <v>0</v>
      </c>
      <c r="M5053" s="27">
        <v>37574.03</v>
      </c>
      <c r="N5053" s="27">
        <v>175502.07999999999</v>
      </c>
      <c r="O5053" s="70">
        <f t="shared" si="391"/>
        <v>213076.11</v>
      </c>
      <c r="P5053" s="76">
        <v>1.4452627672737086</v>
      </c>
      <c r="Q5053" s="66">
        <f t="shared" si="392"/>
        <v>253646.62</v>
      </c>
      <c r="R5053" s="63">
        <v>1</v>
      </c>
      <c r="S5053" s="27">
        <v>233647.3</v>
      </c>
      <c r="T5053" s="27">
        <v>0</v>
      </c>
      <c r="U5053" s="64">
        <f t="shared" si="393"/>
        <v>233075.43</v>
      </c>
      <c r="V5053" s="65">
        <f t="shared" si="394"/>
        <v>466722.73</v>
      </c>
    </row>
    <row r="5054" spans="1:22" x14ac:dyDescent="0.25">
      <c r="A5054" s="1" t="s">
        <v>3755</v>
      </c>
      <c r="B5054" t="s">
        <v>86</v>
      </c>
      <c r="C5054" t="s">
        <v>2737</v>
      </c>
      <c r="D5054" t="s">
        <v>2738</v>
      </c>
      <c r="E5054" t="s">
        <v>1</v>
      </c>
      <c r="F5054">
        <f t="shared" si="390"/>
        <v>7</v>
      </c>
      <c r="G5054" t="s">
        <v>4004</v>
      </c>
      <c r="H5054" t="s">
        <v>3782</v>
      </c>
      <c r="I5054" t="s">
        <v>3785</v>
      </c>
      <c r="J5054" t="s">
        <v>4396</v>
      </c>
      <c r="K5054" s="46">
        <v>2.3885000000000001</v>
      </c>
      <c r="L5054" s="27">
        <v>0</v>
      </c>
      <c r="M5054" s="27">
        <v>34273.660000000003</v>
      </c>
      <c r="N5054" s="27">
        <v>160086.59</v>
      </c>
      <c r="O5054" s="70">
        <f t="shared" si="391"/>
        <v>194360.25</v>
      </c>
      <c r="P5054" s="76">
        <v>1.4452627672737086</v>
      </c>
      <c r="Q5054" s="66">
        <f t="shared" si="392"/>
        <v>231367.19</v>
      </c>
      <c r="R5054" s="63">
        <v>1</v>
      </c>
      <c r="S5054" s="27">
        <v>0</v>
      </c>
      <c r="T5054" s="27">
        <v>0</v>
      </c>
      <c r="U5054" s="64">
        <f t="shared" si="393"/>
        <v>425727.44</v>
      </c>
      <c r="V5054" s="65">
        <f t="shared" si="394"/>
        <v>425727.44</v>
      </c>
    </row>
    <row r="5055" spans="1:22" x14ac:dyDescent="0.25">
      <c r="A5055" s="1" t="s">
        <v>3755</v>
      </c>
      <c r="B5055" t="s">
        <v>86</v>
      </c>
      <c r="C5055" t="s">
        <v>2739</v>
      </c>
      <c r="D5055" t="s">
        <v>2740</v>
      </c>
      <c r="E5055" t="s">
        <v>1</v>
      </c>
      <c r="F5055">
        <f t="shared" si="390"/>
        <v>7</v>
      </c>
      <c r="G5055" t="s">
        <v>3778</v>
      </c>
      <c r="H5055" t="s">
        <v>3779</v>
      </c>
      <c r="I5055" t="s">
        <v>3780</v>
      </c>
      <c r="J5055" t="s">
        <v>4396</v>
      </c>
      <c r="K5055" s="46">
        <v>16</v>
      </c>
      <c r="L5055" s="27">
        <v>0</v>
      </c>
      <c r="M5055" s="27">
        <v>0</v>
      </c>
      <c r="N5055" s="27">
        <v>0</v>
      </c>
      <c r="O5055" s="70">
        <f t="shared" si="391"/>
        <v>0</v>
      </c>
      <c r="P5055" s="76">
        <v>0</v>
      </c>
      <c r="Q5055" s="66">
        <f t="shared" si="392"/>
        <v>0</v>
      </c>
      <c r="R5055" s="63">
        <v>1</v>
      </c>
      <c r="S5055" s="27">
        <v>0</v>
      </c>
      <c r="T5055" s="27">
        <v>0</v>
      </c>
      <c r="U5055" s="64">
        <f t="shared" si="393"/>
        <v>0</v>
      </c>
      <c r="V5055" s="65">
        <f t="shared" si="394"/>
        <v>0</v>
      </c>
    </row>
    <row r="5056" spans="1:22" x14ac:dyDescent="0.25">
      <c r="A5056" s="1" t="s">
        <v>3755</v>
      </c>
      <c r="B5056" t="s">
        <v>86</v>
      </c>
      <c r="C5056" t="s">
        <v>2739</v>
      </c>
      <c r="D5056" t="s">
        <v>2740</v>
      </c>
      <c r="E5056" t="s">
        <v>1</v>
      </c>
      <c r="F5056">
        <f t="shared" si="390"/>
        <v>7</v>
      </c>
      <c r="G5056" t="s">
        <v>3918</v>
      </c>
      <c r="H5056" t="s">
        <v>3782</v>
      </c>
      <c r="I5056" t="s">
        <v>3783</v>
      </c>
      <c r="J5056" t="s">
        <v>4396</v>
      </c>
      <c r="K5056" s="46">
        <v>1.75</v>
      </c>
      <c r="L5056" s="27">
        <v>0</v>
      </c>
      <c r="M5056" s="27">
        <v>0</v>
      </c>
      <c r="N5056" s="27">
        <v>0</v>
      </c>
      <c r="O5056" s="70">
        <f t="shared" si="391"/>
        <v>0</v>
      </c>
      <c r="P5056" s="76">
        <v>0</v>
      </c>
      <c r="Q5056" s="66">
        <f t="shared" si="392"/>
        <v>0</v>
      </c>
      <c r="R5056" s="63">
        <v>1</v>
      </c>
      <c r="S5056" s="27">
        <v>0</v>
      </c>
      <c r="T5056" s="27">
        <v>0</v>
      </c>
      <c r="U5056" s="64">
        <f t="shared" si="393"/>
        <v>0</v>
      </c>
      <c r="V5056" s="65">
        <f t="shared" si="394"/>
        <v>0</v>
      </c>
    </row>
    <row r="5057" spans="1:22" x14ac:dyDescent="0.25">
      <c r="A5057" s="1" t="s">
        <v>3755</v>
      </c>
      <c r="B5057" t="s">
        <v>86</v>
      </c>
      <c r="C5057" t="s">
        <v>2739</v>
      </c>
      <c r="D5057" t="s">
        <v>2740</v>
      </c>
      <c r="E5057" t="s">
        <v>1</v>
      </c>
      <c r="F5057">
        <f t="shared" si="390"/>
        <v>7</v>
      </c>
      <c r="G5057" t="s">
        <v>3802</v>
      </c>
      <c r="H5057" t="s">
        <v>3782</v>
      </c>
      <c r="I5057" t="s">
        <v>3785</v>
      </c>
      <c r="J5057" t="s">
        <v>4396</v>
      </c>
      <c r="K5057" s="46">
        <v>0.25</v>
      </c>
      <c r="L5057" s="27">
        <v>0</v>
      </c>
      <c r="M5057" s="27">
        <v>0</v>
      </c>
      <c r="N5057" s="27">
        <v>0</v>
      </c>
      <c r="O5057" s="70">
        <f t="shared" si="391"/>
        <v>0</v>
      </c>
      <c r="P5057" s="76">
        <v>0</v>
      </c>
      <c r="Q5057" s="66">
        <f t="shared" si="392"/>
        <v>0</v>
      </c>
      <c r="R5057" s="63">
        <v>1</v>
      </c>
      <c r="S5057" s="27">
        <v>0</v>
      </c>
      <c r="T5057" s="27">
        <v>0</v>
      </c>
      <c r="U5057" s="64">
        <f t="shared" si="393"/>
        <v>0</v>
      </c>
      <c r="V5057" s="65">
        <f t="shared" si="394"/>
        <v>0</v>
      </c>
    </row>
    <row r="5058" spans="1:22" x14ac:dyDescent="0.25">
      <c r="A5058" s="1" t="s">
        <v>3755</v>
      </c>
      <c r="B5058" t="s">
        <v>86</v>
      </c>
      <c r="C5058" t="s">
        <v>2739</v>
      </c>
      <c r="D5058" t="s">
        <v>2740</v>
      </c>
      <c r="E5058" t="s">
        <v>1</v>
      </c>
      <c r="F5058">
        <f t="shared" ref="F5058:F5121" si="395">LEN(C5058)</f>
        <v>7</v>
      </c>
      <c r="G5058" t="s">
        <v>3784</v>
      </c>
      <c r="H5058" t="s">
        <v>3782</v>
      </c>
      <c r="I5058" t="s">
        <v>3785</v>
      </c>
      <c r="J5058" t="s">
        <v>4396</v>
      </c>
      <c r="K5058" s="46">
        <v>0.99819999999999998</v>
      </c>
      <c r="L5058" s="27">
        <v>0</v>
      </c>
      <c r="M5058" s="27">
        <v>0</v>
      </c>
      <c r="N5058" s="27">
        <v>0</v>
      </c>
      <c r="O5058" s="70">
        <f t="shared" ref="O5058:O5121" si="396">SUM(L5058:N5058)</f>
        <v>0</v>
      </c>
      <c r="P5058" s="76">
        <v>0</v>
      </c>
      <c r="Q5058" s="66">
        <f t="shared" ref="Q5058:Q5121" si="397">ROUND(P5058*N5058,2)</f>
        <v>0</v>
      </c>
      <c r="R5058" s="63">
        <v>1</v>
      </c>
      <c r="S5058" s="27">
        <v>0</v>
      </c>
      <c r="T5058" s="27">
        <v>0</v>
      </c>
      <c r="U5058" s="64">
        <f t="shared" ref="U5058:U5121" si="398">ROUND(SUM(L5058,M5058,N5058,Q5058,-S5058,-T5058), 2)</f>
        <v>0</v>
      </c>
      <c r="V5058" s="65">
        <f t="shared" ref="V5058:V5121" si="399">SUM(S5058,T5058,U5058)</f>
        <v>0</v>
      </c>
    </row>
    <row r="5059" spans="1:22" x14ac:dyDescent="0.25">
      <c r="A5059" s="1" t="s">
        <v>3755</v>
      </c>
      <c r="B5059" t="s">
        <v>86</v>
      </c>
      <c r="C5059" t="s">
        <v>2739</v>
      </c>
      <c r="D5059" t="s">
        <v>2740</v>
      </c>
      <c r="E5059" t="s">
        <v>1</v>
      </c>
      <c r="F5059">
        <f t="shared" si="395"/>
        <v>7</v>
      </c>
      <c r="G5059" t="s">
        <v>3793</v>
      </c>
      <c r="H5059" t="s">
        <v>3782</v>
      </c>
      <c r="I5059" t="s">
        <v>3785</v>
      </c>
      <c r="J5059" t="s">
        <v>4396</v>
      </c>
      <c r="K5059" s="46">
        <v>0.49919999999999998</v>
      </c>
      <c r="L5059" s="27">
        <v>0</v>
      </c>
      <c r="M5059" s="27">
        <v>0</v>
      </c>
      <c r="N5059" s="27">
        <v>39943.129999999997</v>
      </c>
      <c r="O5059" s="70">
        <f t="shared" si="396"/>
        <v>39943.129999999997</v>
      </c>
      <c r="P5059" s="76">
        <v>1.4452628023892971</v>
      </c>
      <c r="Q5059" s="66">
        <f t="shared" si="397"/>
        <v>57728.32</v>
      </c>
      <c r="R5059" s="63">
        <v>1</v>
      </c>
      <c r="S5059" s="27">
        <v>39943.129999999997</v>
      </c>
      <c r="T5059" s="27">
        <v>0</v>
      </c>
      <c r="U5059" s="64">
        <f t="shared" si="398"/>
        <v>57728.32</v>
      </c>
      <c r="V5059" s="65">
        <f t="shared" si="399"/>
        <v>97671.45</v>
      </c>
    </row>
    <row r="5060" spans="1:22" x14ac:dyDescent="0.25">
      <c r="A5060" s="1" t="s">
        <v>3755</v>
      </c>
      <c r="B5060" t="s">
        <v>86</v>
      </c>
      <c r="C5060" t="s">
        <v>2741</v>
      </c>
      <c r="D5060" t="s">
        <v>2742</v>
      </c>
      <c r="E5060" t="s">
        <v>1</v>
      </c>
      <c r="F5060">
        <f t="shared" si="395"/>
        <v>7</v>
      </c>
      <c r="G5060" t="s">
        <v>3778</v>
      </c>
      <c r="H5060" t="s">
        <v>3779</v>
      </c>
      <c r="I5060" t="s">
        <v>3780</v>
      </c>
      <c r="J5060" t="s">
        <v>4396</v>
      </c>
      <c r="K5060" s="46">
        <v>13.641</v>
      </c>
      <c r="L5060" s="27">
        <v>0</v>
      </c>
      <c r="M5060" s="27">
        <v>12796.320000000003</v>
      </c>
      <c r="N5060" s="27">
        <v>0</v>
      </c>
      <c r="O5060" s="70">
        <f t="shared" si="396"/>
        <v>12796.320000000003</v>
      </c>
      <c r="P5060" s="76">
        <v>0</v>
      </c>
      <c r="Q5060" s="66">
        <f t="shared" si="397"/>
        <v>0</v>
      </c>
      <c r="R5060" s="63">
        <v>0</v>
      </c>
      <c r="S5060" s="27">
        <v>12796.320000000003</v>
      </c>
      <c r="T5060" s="27">
        <v>0</v>
      </c>
      <c r="U5060" s="64">
        <f t="shared" si="398"/>
        <v>0</v>
      </c>
      <c r="V5060" s="65">
        <f t="shared" si="399"/>
        <v>12796.320000000003</v>
      </c>
    </row>
    <row r="5061" spans="1:22" x14ac:dyDescent="0.25">
      <c r="A5061" s="1" t="s">
        <v>3755</v>
      </c>
      <c r="B5061" t="s">
        <v>86</v>
      </c>
      <c r="C5061" t="s">
        <v>2741</v>
      </c>
      <c r="D5061" t="s">
        <v>2742</v>
      </c>
      <c r="E5061" t="s">
        <v>1</v>
      </c>
      <c r="F5061">
        <f t="shared" si="395"/>
        <v>7</v>
      </c>
      <c r="G5061" t="s">
        <v>3918</v>
      </c>
      <c r="H5061" t="s">
        <v>3782</v>
      </c>
      <c r="I5061" t="s">
        <v>3783</v>
      </c>
      <c r="J5061" t="s">
        <v>4396</v>
      </c>
      <c r="K5061" s="46">
        <v>3.4496000000000002</v>
      </c>
      <c r="L5061" s="27">
        <v>0</v>
      </c>
      <c r="M5061" s="27">
        <v>3236</v>
      </c>
      <c r="N5061" s="27">
        <v>0</v>
      </c>
      <c r="O5061" s="70">
        <f t="shared" si="396"/>
        <v>3236</v>
      </c>
      <c r="P5061" s="76">
        <v>0</v>
      </c>
      <c r="Q5061" s="66">
        <f t="shared" si="397"/>
        <v>0</v>
      </c>
      <c r="R5061" s="63">
        <v>0</v>
      </c>
      <c r="S5061" s="27">
        <v>3236</v>
      </c>
      <c r="T5061" s="27">
        <v>0</v>
      </c>
      <c r="U5061" s="64">
        <f t="shared" si="398"/>
        <v>0</v>
      </c>
      <c r="V5061" s="65">
        <f t="shared" si="399"/>
        <v>3236</v>
      </c>
    </row>
    <row r="5062" spans="1:22" x14ac:dyDescent="0.25">
      <c r="A5062" s="1" t="s">
        <v>3755</v>
      </c>
      <c r="B5062" t="s">
        <v>86</v>
      </c>
      <c r="C5062" t="s">
        <v>2741</v>
      </c>
      <c r="D5062" t="s">
        <v>2742</v>
      </c>
      <c r="E5062" t="s">
        <v>1</v>
      </c>
      <c r="F5062">
        <f t="shared" si="395"/>
        <v>7</v>
      </c>
      <c r="G5062" t="s">
        <v>4113</v>
      </c>
      <c r="H5062" t="s">
        <v>3798</v>
      </c>
      <c r="I5062" t="s">
        <v>3785</v>
      </c>
      <c r="J5062" t="s">
        <v>4396</v>
      </c>
      <c r="K5062" s="46">
        <v>3.3186</v>
      </c>
      <c r="L5062" s="27">
        <v>0</v>
      </c>
      <c r="M5062" s="27">
        <v>10330.709999999999</v>
      </c>
      <c r="N5062" s="27">
        <v>0</v>
      </c>
      <c r="O5062" s="70">
        <f t="shared" si="396"/>
        <v>10330.709999999999</v>
      </c>
      <c r="P5062" s="76">
        <v>0</v>
      </c>
      <c r="Q5062" s="66">
        <f t="shared" si="397"/>
        <v>0</v>
      </c>
      <c r="R5062" s="63">
        <v>0</v>
      </c>
      <c r="S5062" s="27">
        <v>10330.709999999999</v>
      </c>
      <c r="T5062" s="27">
        <v>0</v>
      </c>
      <c r="U5062" s="64">
        <f t="shared" si="398"/>
        <v>0</v>
      </c>
      <c r="V5062" s="65">
        <f t="shared" si="399"/>
        <v>10330.709999999999</v>
      </c>
    </row>
    <row r="5063" spans="1:22" x14ac:dyDescent="0.25">
      <c r="A5063" s="1" t="s">
        <v>3755</v>
      </c>
      <c r="B5063" t="s">
        <v>86</v>
      </c>
      <c r="C5063" t="s">
        <v>2741</v>
      </c>
      <c r="D5063" t="s">
        <v>2742</v>
      </c>
      <c r="E5063" t="s">
        <v>1</v>
      </c>
      <c r="F5063">
        <f t="shared" si="395"/>
        <v>7</v>
      </c>
      <c r="G5063" t="s">
        <v>3784</v>
      </c>
      <c r="H5063" t="s">
        <v>3782</v>
      </c>
      <c r="I5063" t="s">
        <v>3785</v>
      </c>
      <c r="J5063" t="s">
        <v>4396</v>
      </c>
      <c r="K5063" s="46">
        <v>0.98560000000000003</v>
      </c>
      <c r="L5063" s="27">
        <v>0</v>
      </c>
      <c r="M5063" s="27">
        <v>924.57000000000016</v>
      </c>
      <c r="N5063" s="27">
        <v>0</v>
      </c>
      <c r="O5063" s="70">
        <f t="shared" si="396"/>
        <v>924.57000000000016</v>
      </c>
      <c r="P5063" s="76">
        <v>0</v>
      </c>
      <c r="Q5063" s="66">
        <f t="shared" si="397"/>
        <v>0</v>
      </c>
      <c r="R5063" s="63">
        <v>0</v>
      </c>
      <c r="S5063" s="27">
        <v>924.57000000000016</v>
      </c>
      <c r="T5063" s="27">
        <v>0</v>
      </c>
      <c r="U5063" s="64">
        <f t="shared" si="398"/>
        <v>0</v>
      </c>
      <c r="V5063" s="65">
        <f t="shared" si="399"/>
        <v>924.57000000000016</v>
      </c>
    </row>
    <row r="5064" spans="1:22" x14ac:dyDescent="0.25">
      <c r="A5064" s="1" t="s">
        <v>3755</v>
      </c>
      <c r="B5064" t="s">
        <v>86</v>
      </c>
      <c r="C5064" t="s">
        <v>2741</v>
      </c>
      <c r="D5064" t="s">
        <v>2742</v>
      </c>
      <c r="E5064" t="s">
        <v>1</v>
      </c>
      <c r="F5064">
        <f t="shared" si="395"/>
        <v>7</v>
      </c>
      <c r="G5064" t="s">
        <v>4000</v>
      </c>
      <c r="H5064" t="s">
        <v>3782</v>
      </c>
      <c r="I5064" t="s">
        <v>3785</v>
      </c>
      <c r="J5064" t="s">
        <v>4396</v>
      </c>
      <c r="K5064" s="46">
        <v>0.82</v>
      </c>
      <c r="L5064" s="27">
        <v>0</v>
      </c>
      <c r="M5064" s="27">
        <v>2552.64</v>
      </c>
      <c r="N5064" s="27">
        <v>0</v>
      </c>
      <c r="O5064" s="70">
        <f t="shared" si="396"/>
        <v>2552.64</v>
      </c>
      <c r="P5064" s="76">
        <v>0</v>
      </c>
      <c r="Q5064" s="66">
        <f t="shared" si="397"/>
        <v>0</v>
      </c>
      <c r="R5064" s="63">
        <v>0</v>
      </c>
      <c r="S5064" s="27">
        <v>2552.64</v>
      </c>
      <c r="T5064" s="27">
        <v>0</v>
      </c>
      <c r="U5064" s="64">
        <f t="shared" si="398"/>
        <v>0</v>
      </c>
      <c r="V5064" s="65">
        <f t="shared" si="399"/>
        <v>2552.64</v>
      </c>
    </row>
    <row r="5065" spans="1:22" x14ac:dyDescent="0.25">
      <c r="A5065" s="1" t="s">
        <v>3755</v>
      </c>
      <c r="B5065" t="s">
        <v>86</v>
      </c>
      <c r="C5065" t="s">
        <v>2743</v>
      </c>
      <c r="D5065" t="s">
        <v>2744</v>
      </c>
      <c r="E5065" t="s">
        <v>1</v>
      </c>
      <c r="F5065">
        <f t="shared" si="395"/>
        <v>7</v>
      </c>
      <c r="G5065" t="s">
        <v>3778</v>
      </c>
      <c r="H5065" t="s">
        <v>3779</v>
      </c>
      <c r="I5065" t="s">
        <v>3780</v>
      </c>
      <c r="J5065" t="s">
        <v>4396</v>
      </c>
      <c r="K5065" s="46">
        <v>14.936</v>
      </c>
      <c r="L5065" s="27">
        <v>68513.5</v>
      </c>
      <c r="M5065" s="27">
        <v>6287.31</v>
      </c>
      <c r="N5065" s="27">
        <v>55683.07</v>
      </c>
      <c r="O5065" s="70">
        <f t="shared" si="396"/>
        <v>130483.88</v>
      </c>
      <c r="P5065" s="76">
        <v>1.4452627287062545</v>
      </c>
      <c r="Q5065" s="66">
        <f t="shared" si="397"/>
        <v>80476.67</v>
      </c>
      <c r="R5065" s="63">
        <v>1</v>
      </c>
      <c r="S5065" s="27">
        <v>130483.88</v>
      </c>
      <c r="T5065" s="27">
        <v>0</v>
      </c>
      <c r="U5065" s="64">
        <f t="shared" si="398"/>
        <v>80476.67</v>
      </c>
      <c r="V5065" s="65">
        <f t="shared" si="399"/>
        <v>210960.55</v>
      </c>
    </row>
    <row r="5066" spans="1:22" x14ac:dyDescent="0.25">
      <c r="A5066" s="1" t="s">
        <v>3755</v>
      </c>
      <c r="B5066" t="s">
        <v>86</v>
      </c>
      <c r="C5066" t="s">
        <v>2743</v>
      </c>
      <c r="D5066" t="s">
        <v>2744</v>
      </c>
      <c r="E5066" t="s">
        <v>1</v>
      </c>
      <c r="F5066">
        <f t="shared" si="395"/>
        <v>7</v>
      </c>
      <c r="G5066" t="s">
        <v>4148</v>
      </c>
      <c r="H5066" t="s">
        <v>3798</v>
      </c>
      <c r="I5066" t="s">
        <v>3785</v>
      </c>
      <c r="J5066" t="s">
        <v>4396</v>
      </c>
      <c r="K5066" s="46">
        <v>1.33</v>
      </c>
      <c r="L5066" s="27">
        <v>0</v>
      </c>
      <c r="M5066" s="27">
        <v>559.86</v>
      </c>
      <c r="N5066" s="27">
        <v>11059.280000000002</v>
      </c>
      <c r="O5066" s="70">
        <f t="shared" si="396"/>
        <v>11619.140000000003</v>
      </c>
      <c r="P5066" s="76">
        <v>1.4452627287062545</v>
      </c>
      <c r="Q5066" s="66">
        <f t="shared" si="397"/>
        <v>15983.57</v>
      </c>
      <c r="R5066" s="63">
        <v>1</v>
      </c>
      <c r="S5066" s="27">
        <v>11619.14</v>
      </c>
      <c r="T5066" s="27">
        <v>0</v>
      </c>
      <c r="U5066" s="64">
        <f t="shared" si="398"/>
        <v>15983.57</v>
      </c>
      <c r="V5066" s="65">
        <f t="shared" si="399"/>
        <v>27602.71</v>
      </c>
    </row>
    <row r="5067" spans="1:22" x14ac:dyDescent="0.25">
      <c r="A5067" s="1" t="s">
        <v>3755</v>
      </c>
      <c r="B5067" t="s">
        <v>86</v>
      </c>
      <c r="C5067" t="s">
        <v>2743</v>
      </c>
      <c r="D5067" t="s">
        <v>2744</v>
      </c>
      <c r="E5067" t="s">
        <v>1</v>
      </c>
      <c r="F5067">
        <f t="shared" si="395"/>
        <v>7</v>
      </c>
      <c r="G5067" t="s">
        <v>3920</v>
      </c>
      <c r="H5067" t="s">
        <v>3782</v>
      </c>
      <c r="I5067" t="s">
        <v>3785</v>
      </c>
      <c r="J5067" t="s">
        <v>4396</v>
      </c>
      <c r="K5067" s="46">
        <v>1.68</v>
      </c>
      <c r="L5067" s="27">
        <v>0</v>
      </c>
      <c r="M5067" s="27">
        <v>707.2</v>
      </c>
      <c r="N5067" s="27">
        <v>13969.619999999999</v>
      </c>
      <c r="O5067" s="70">
        <f t="shared" si="396"/>
        <v>14676.82</v>
      </c>
      <c r="P5067" s="76">
        <v>1.4452627287062545</v>
      </c>
      <c r="Q5067" s="66">
        <f t="shared" si="397"/>
        <v>20189.77</v>
      </c>
      <c r="R5067" s="63">
        <v>1</v>
      </c>
      <c r="S5067" s="27">
        <v>14676.820000000002</v>
      </c>
      <c r="T5067" s="27">
        <v>0</v>
      </c>
      <c r="U5067" s="64">
        <f t="shared" si="398"/>
        <v>20189.77</v>
      </c>
      <c r="V5067" s="65">
        <f t="shared" si="399"/>
        <v>34866.590000000004</v>
      </c>
    </row>
    <row r="5068" spans="1:22" x14ac:dyDescent="0.25">
      <c r="A5068" s="1" t="s">
        <v>3755</v>
      </c>
      <c r="B5068" t="s">
        <v>86</v>
      </c>
      <c r="C5068" t="s">
        <v>2743</v>
      </c>
      <c r="D5068" t="s">
        <v>2744</v>
      </c>
      <c r="E5068" t="s">
        <v>1</v>
      </c>
      <c r="F5068">
        <f t="shared" si="395"/>
        <v>7</v>
      </c>
      <c r="G5068" t="s">
        <v>3982</v>
      </c>
      <c r="H5068" t="s">
        <v>3798</v>
      </c>
      <c r="I5068" t="s">
        <v>3785</v>
      </c>
      <c r="J5068" t="s">
        <v>4396</v>
      </c>
      <c r="K5068" s="46">
        <v>1.31</v>
      </c>
      <c r="L5068" s="27">
        <v>0</v>
      </c>
      <c r="M5068" s="27">
        <v>551.44000000000005</v>
      </c>
      <c r="N5068" s="27">
        <v>10892.98</v>
      </c>
      <c r="O5068" s="70">
        <f t="shared" si="396"/>
        <v>11444.42</v>
      </c>
      <c r="P5068" s="76">
        <v>1.4452627287062545</v>
      </c>
      <c r="Q5068" s="66">
        <f t="shared" si="397"/>
        <v>15743.22</v>
      </c>
      <c r="R5068" s="63">
        <v>1</v>
      </c>
      <c r="S5068" s="27">
        <v>11444.42</v>
      </c>
      <c r="T5068" s="27">
        <v>0</v>
      </c>
      <c r="U5068" s="64">
        <f t="shared" si="398"/>
        <v>15743.22</v>
      </c>
      <c r="V5068" s="65">
        <f t="shared" si="399"/>
        <v>27187.64</v>
      </c>
    </row>
    <row r="5069" spans="1:22" x14ac:dyDescent="0.25">
      <c r="A5069" s="1" t="s">
        <v>3755</v>
      </c>
      <c r="B5069" t="s">
        <v>86</v>
      </c>
      <c r="C5069" t="s">
        <v>2745</v>
      </c>
      <c r="D5069" t="s">
        <v>2746</v>
      </c>
      <c r="E5069" t="s">
        <v>1</v>
      </c>
      <c r="F5069">
        <f t="shared" si="395"/>
        <v>7</v>
      </c>
      <c r="G5069" t="s">
        <v>3778</v>
      </c>
      <c r="H5069" t="s">
        <v>3779</v>
      </c>
      <c r="I5069" t="s">
        <v>3780</v>
      </c>
      <c r="J5069" t="s">
        <v>4396</v>
      </c>
      <c r="K5069" s="46">
        <v>10.1205</v>
      </c>
      <c r="L5069" s="27">
        <v>2650.37</v>
      </c>
      <c r="M5069" s="27">
        <v>16530.82</v>
      </c>
      <c r="N5069" s="27">
        <v>2854.17</v>
      </c>
      <c r="O5069" s="70">
        <f t="shared" si="396"/>
        <v>22035.360000000001</v>
      </c>
      <c r="P5069" s="76">
        <v>1.4452626658934831</v>
      </c>
      <c r="Q5069" s="66">
        <f t="shared" si="397"/>
        <v>4125.03</v>
      </c>
      <c r="R5069" s="63">
        <v>1</v>
      </c>
      <c r="S5069" s="27">
        <v>22035.360000000001</v>
      </c>
      <c r="T5069" s="27">
        <v>0</v>
      </c>
      <c r="U5069" s="64">
        <f t="shared" si="398"/>
        <v>4125.03</v>
      </c>
      <c r="V5069" s="65">
        <f t="shared" si="399"/>
        <v>26160.39</v>
      </c>
    </row>
    <row r="5070" spans="1:22" x14ac:dyDescent="0.25">
      <c r="A5070" s="1" t="s">
        <v>3755</v>
      </c>
      <c r="B5070" t="s">
        <v>86</v>
      </c>
      <c r="C5070" t="s">
        <v>2745</v>
      </c>
      <c r="D5070" t="s">
        <v>2746</v>
      </c>
      <c r="E5070" t="s">
        <v>1</v>
      </c>
      <c r="F5070">
        <f t="shared" si="395"/>
        <v>7</v>
      </c>
      <c r="G5070" t="s">
        <v>4121</v>
      </c>
      <c r="H5070" t="s">
        <v>3798</v>
      </c>
      <c r="I5070" t="s">
        <v>3785</v>
      </c>
      <c r="J5070" t="s">
        <v>4396</v>
      </c>
      <c r="K5070" s="46">
        <v>0.57750000000000001</v>
      </c>
      <c r="L5070" s="27">
        <v>0</v>
      </c>
      <c r="M5070" s="27">
        <v>943.29</v>
      </c>
      <c r="N5070" s="27">
        <v>314.10000000000002</v>
      </c>
      <c r="O5070" s="70">
        <f t="shared" si="396"/>
        <v>1257.3899999999999</v>
      </c>
      <c r="P5070" s="76">
        <v>1.4452626658934831</v>
      </c>
      <c r="Q5070" s="66">
        <f t="shared" si="397"/>
        <v>453.96</v>
      </c>
      <c r="R5070" s="63">
        <v>1</v>
      </c>
      <c r="S5070" s="27">
        <v>1257.3899999999999</v>
      </c>
      <c r="T5070" s="27">
        <v>0</v>
      </c>
      <c r="U5070" s="64">
        <f t="shared" si="398"/>
        <v>453.96</v>
      </c>
      <c r="V5070" s="65">
        <f t="shared" si="399"/>
        <v>1711.35</v>
      </c>
    </row>
    <row r="5071" spans="1:22" x14ac:dyDescent="0.25">
      <c r="A5071" s="1" t="s">
        <v>3755</v>
      </c>
      <c r="B5071" t="s">
        <v>86</v>
      </c>
      <c r="C5071" t="s">
        <v>2745</v>
      </c>
      <c r="D5071" t="s">
        <v>2746</v>
      </c>
      <c r="E5071" t="s">
        <v>1</v>
      </c>
      <c r="F5071">
        <f t="shared" si="395"/>
        <v>7</v>
      </c>
      <c r="G5071" t="s">
        <v>3787</v>
      </c>
      <c r="H5071" t="s">
        <v>3782</v>
      </c>
      <c r="I5071" t="s">
        <v>3785</v>
      </c>
      <c r="J5071" t="s">
        <v>4396</v>
      </c>
      <c r="K5071" s="46">
        <v>2.1371000000000002</v>
      </c>
      <c r="L5071" s="27">
        <v>0</v>
      </c>
      <c r="M5071" s="27">
        <v>3490.74</v>
      </c>
      <c r="N5071" s="27">
        <v>1162.3699999999999</v>
      </c>
      <c r="O5071" s="70">
        <f t="shared" si="396"/>
        <v>4653.1099999999997</v>
      </c>
      <c r="P5071" s="76">
        <v>1.4452626658934831</v>
      </c>
      <c r="Q5071" s="66">
        <f t="shared" si="397"/>
        <v>1679.93</v>
      </c>
      <c r="R5071" s="63">
        <v>1</v>
      </c>
      <c r="S5071" s="27">
        <v>4653.1099999999997</v>
      </c>
      <c r="T5071" s="27">
        <v>0</v>
      </c>
      <c r="U5071" s="64">
        <f t="shared" si="398"/>
        <v>1679.93</v>
      </c>
      <c r="V5071" s="65">
        <f t="shared" si="399"/>
        <v>6333.04</v>
      </c>
    </row>
    <row r="5072" spans="1:22" x14ac:dyDescent="0.25">
      <c r="A5072" s="1" t="s">
        <v>3755</v>
      </c>
      <c r="B5072" t="s">
        <v>86</v>
      </c>
      <c r="C5072" t="s">
        <v>2745</v>
      </c>
      <c r="D5072" t="s">
        <v>2746</v>
      </c>
      <c r="E5072" t="s">
        <v>1</v>
      </c>
      <c r="F5072">
        <f t="shared" si="395"/>
        <v>7</v>
      </c>
      <c r="G5072" t="s">
        <v>3946</v>
      </c>
      <c r="H5072" t="s">
        <v>3782</v>
      </c>
      <c r="I5072" t="s">
        <v>3785</v>
      </c>
      <c r="J5072" t="s">
        <v>4396</v>
      </c>
      <c r="K5072" s="46">
        <v>1.5178</v>
      </c>
      <c r="L5072" s="27">
        <v>0</v>
      </c>
      <c r="M5072" s="27">
        <v>2479.17</v>
      </c>
      <c r="N5072" s="27">
        <v>825.53</v>
      </c>
      <c r="O5072" s="70">
        <f t="shared" si="396"/>
        <v>3304.7</v>
      </c>
      <c r="P5072" s="76">
        <v>1.4452626658934831</v>
      </c>
      <c r="Q5072" s="66">
        <f t="shared" si="397"/>
        <v>1193.1099999999999</v>
      </c>
      <c r="R5072" s="63">
        <v>1</v>
      </c>
      <c r="S5072" s="27">
        <v>3304.7</v>
      </c>
      <c r="T5072" s="27">
        <v>0</v>
      </c>
      <c r="U5072" s="64">
        <f t="shared" si="398"/>
        <v>1193.1099999999999</v>
      </c>
      <c r="V5072" s="65">
        <f t="shared" si="399"/>
        <v>4497.8099999999995</v>
      </c>
    </row>
    <row r="5073" spans="1:22" x14ac:dyDescent="0.25">
      <c r="A5073" s="1" t="s">
        <v>3755</v>
      </c>
      <c r="B5073" t="s">
        <v>86</v>
      </c>
      <c r="C5073" t="s">
        <v>2747</v>
      </c>
      <c r="D5073" t="s">
        <v>4331</v>
      </c>
      <c r="E5073" t="s">
        <v>1</v>
      </c>
      <c r="F5073">
        <f t="shared" si="395"/>
        <v>7</v>
      </c>
      <c r="G5073" t="s">
        <v>3778</v>
      </c>
      <c r="H5073" t="s">
        <v>3779</v>
      </c>
      <c r="I5073" t="s">
        <v>3780</v>
      </c>
      <c r="J5073" t="s">
        <v>4396</v>
      </c>
      <c r="K5073" s="46">
        <v>11.2195</v>
      </c>
      <c r="L5073" s="27">
        <v>0</v>
      </c>
      <c r="M5073" s="27">
        <v>14479.33</v>
      </c>
      <c r="N5073" s="27">
        <v>0</v>
      </c>
      <c r="O5073" s="70">
        <f t="shared" si="396"/>
        <v>14479.33</v>
      </c>
      <c r="P5073" s="76">
        <v>0</v>
      </c>
      <c r="Q5073" s="66">
        <f t="shared" si="397"/>
        <v>0</v>
      </c>
      <c r="R5073" s="63">
        <v>0</v>
      </c>
      <c r="S5073" s="27">
        <v>14479.33</v>
      </c>
      <c r="T5073" s="27">
        <v>0</v>
      </c>
      <c r="U5073" s="64">
        <f t="shared" si="398"/>
        <v>0</v>
      </c>
      <c r="V5073" s="65">
        <f t="shared" si="399"/>
        <v>14479.33</v>
      </c>
    </row>
    <row r="5074" spans="1:22" x14ac:dyDescent="0.25">
      <c r="A5074" s="1" t="s">
        <v>3755</v>
      </c>
      <c r="B5074" t="s">
        <v>86</v>
      </c>
      <c r="C5074" t="s">
        <v>2747</v>
      </c>
      <c r="D5074" t="s">
        <v>4331</v>
      </c>
      <c r="E5074" t="s">
        <v>1</v>
      </c>
      <c r="F5074">
        <f t="shared" si="395"/>
        <v>7</v>
      </c>
      <c r="G5074" t="s">
        <v>3798</v>
      </c>
      <c r="H5074" t="s">
        <v>3798</v>
      </c>
      <c r="I5074" t="s">
        <v>3785</v>
      </c>
      <c r="J5074" t="s">
        <v>4396</v>
      </c>
      <c r="K5074" s="46">
        <v>0.95940000000000003</v>
      </c>
      <c r="L5074" s="27">
        <v>0</v>
      </c>
      <c r="M5074" s="27">
        <v>1238.1500000000001</v>
      </c>
      <c r="N5074" s="27">
        <v>0</v>
      </c>
      <c r="O5074" s="70">
        <f t="shared" si="396"/>
        <v>1238.1500000000001</v>
      </c>
      <c r="P5074" s="76">
        <v>0</v>
      </c>
      <c r="Q5074" s="66">
        <f t="shared" si="397"/>
        <v>0</v>
      </c>
      <c r="R5074" s="63">
        <v>0</v>
      </c>
      <c r="S5074" s="27">
        <v>1238.1500000000001</v>
      </c>
      <c r="T5074" s="27">
        <v>0</v>
      </c>
      <c r="U5074" s="64">
        <f t="shared" si="398"/>
        <v>0</v>
      </c>
      <c r="V5074" s="65">
        <f t="shared" si="399"/>
        <v>1238.1500000000001</v>
      </c>
    </row>
    <row r="5075" spans="1:22" x14ac:dyDescent="0.25">
      <c r="A5075" s="1" t="s">
        <v>3755</v>
      </c>
      <c r="B5075" t="s">
        <v>86</v>
      </c>
      <c r="C5075" t="s">
        <v>2747</v>
      </c>
      <c r="D5075" t="s">
        <v>4331</v>
      </c>
      <c r="E5075" t="s">
        <v>1</v>
      </c>
      <c r="F5075">
        <f t="shared" si="395"/>
        <v>7</v>
      </c>
      <c r="G5075" t="s">
        <v>3946</v>
      </c>
      <c r="H5075" t="s">
        <v>3782</v>
      </c>
      <c r="I5075" t="s">
        <v>3785</v>
      </c>
      <c r="J5075" t="s">
        <v>4396</v>
      </c>
      <c r="K5075" s="46">
        <v>1.8210999999999999</v>
      </c>
      <c r="L5075" s="27">
        <v>0</v>
      </c>
      <c r="M5075" s="27">
        <v>2350.2199999999998</v>
      </c>
      <c r="N5075" s="27">
        <v>0</v>
      </c>
      <c r="O5075" s="70">
        <f t="shared" si="396"/>
        <v>2350.2199999999998</v>
      </c>
      <c r="P5075" s="76">
        <v>0</v>
      </c>
      <c r="Q5075" s="66">
        <f t="shared" si="397"/>
        <v>0</v>
      </c>
      <c r="R5075" s="63">
        <v>0</v>
      </c>
      <c r="S5075" s="27">
        <v>2350.2199999999998</v>
      </c>
      <c r="T5075" s="27">
        <v>0</v>
      </c>
      <c r="U5075" s="64">
        <f t="shared" si="398"/>
        <v>0</v>
      </c>
      <c r="V5075" s="65">
        <f t="shared" si="399"/>
        <v>2350.2199999999998</v>
      </c>
    </row>
    <row r="5076" spans="1:22" x14ac:dyDescent="0.25">
      <c r="A5076" s="1" t="s">
        <v>3755</v>
      </c>
      <c r="B5076" t="s">
        <v>86</v>
      </c>
      <c r="C5076" t="s">
        <v>2748</v>
      </c>
      <c r="D5076" t="s">
        <v>4332</v>
      </c>
      <c r="E5076" t="s">
        <v>1</v>
      </c>
      <c r="F5076">
        <f t="shared" si="395"/>
        <v>7</v>
      </c>
      <c r="G5076" t="s">
        <v>3778</v>
      </c>
      <c r="H5076" t="s">
        <v>3779</v>
      </c>
      <c r="I5076" t="s">
        <v>3780</v>
      </c>
      <c r="J5076" t="s">
        <v>4396</v>
      </c>
      <c r="K5076" s="46">
        <v>10.421200000000001</v>
      </c>
      <c r="L5076" s="27">
        <v>0</v>
      </c>
      <c r="M5076" s="27">
        <v>5352.56</v>
      </c>
      <c r="N5076" s="27">
        <v>0</v>
      </c>
      <c r="O5076" s="70">
        <f t="shared" si="396"/>
        <v>5352.56</v>
      </c>
      <c r="P5076" s="76">
        <v>0</v>
      </c>
      <c r="Q5076" s="66">
        <f t="shared" si="397"/>
        <v>0</v>
      </c>
      <c r="R5076" s="63">
        <v>0</v>
      </c>
      <c r="S5076" s="27">
        <v>5352.56</v>
      </c>
      <c r="T5076" s="27">
        <v>0</v>
      </c>
      <c r="U5076" s="64">
        <f t="shared" si="398"/>
        <v>0</v>
      </c>
      <c r="V5076" s="65">
        <f t="shared" si="399"/>
        <v>5352.56</v>
      </c>
    </row>
    <row r="5077" spans="1:22" x14ac:dyDescent="0.25">
      <c r="A5077" s="1" t="s">
        <v>3755</v>
      </c>
      <c r="B5077" t="s">
        <v>86</v>
      </c>
      <c r="C5077" t="s">
        <v>2748</v>
      </c>
      <c r="D5077" t="s">
        <v>4332</v>
      </c>
      <c r="E5077" t="s">
        <v>1</v>
      </c>
      <c r="F5077">
        <f t="shared" si="395"/>
        <v>7</v>
      </c>
      <c r="G5077" t="s">
        <v>3798</v>
      </c>
      <c r="H5077" t="s">
        <v>3798</v>
      </c>
      <c r="I5077" t="s">
        <v>3785</v>
      </c>
      <c r="J5077" t="s">
        <v>4396</v>
      </c>
      <c r="K5077" s="46">
        <v>0.9839</v>
      </c>
      <c r="L5077" s="27">
        <v>0</v>
      </c>
      <c r="M5077" s="27">
        <v>505.35</v>
      </c>
      <c r="N5077" s="27">
        <v>0</v>
      </c>
      <c r="O5077" s="70">
        <f t="shared" si="396"/>
        <v>505.35</v>
      </c>
      <c r="P5077" s="76">
        <v>0</v>
      </c>
      <c r="Q5077" s="66">
        <f t="shared" si="397"/>
        <v>0</v>
      </c>
      <c r="R5077" s="63">
        <v>0</v>
      </c>
      <c r="S5077" s="27">
        <v>505.35</v>
      </c>
      <c r="T5077" s="27">
        <v>0</v>
      </c>
      <c r="U5077" s="64">
        <f t="shared" si="398"/>
        <v>0</v>
      </c>
      <c r="V5077" s="65">
        <f t="shared" si="399"/>
        <v>505.35</v>
      </c>
    </row>
    <row r="5078" spans="1:22" x14ac:dyDescent="0.25">
      <c r="A5078" s="1" t="s">
        <v>3755</v>
      </c>
      <c r="B5078" t="s">
        <v>86</v>
      </c>
      <c r="C5078" t="s">
        <v>2748</v>
      </c>
      <c r="D5078" t="s">
        <v>4332</v>
      </c>
      <c r="E5078" t="s">
        <v>1</v>
      </c>
      <c r="F5078">
        <f t="shared" si="395"/>
        <v>7</v>
      </c>
      <c r="G5078" t="s">
        <v>4224</v>
      </c>
      <c r="H5078" t="s">
        <v>3782</v>
      </c>
      <c r="I5078" t="s">
        <v>3785</v>
      </c>
      <c r="J5078" t="s">
        <v>4396</v>
      </c>
      <c r="K5078" s="46">
        <v>8.0500000000000002E-2</v>
      </c>
      <c r="L5078" s="27">
        <v>0</v>
      </c>
      <c r="M5078" s="27">
        <v>41.35</v>
      </c>
      <c r="N5078" s="27">
        <v>0</v>
      </c>
      <c r="O5078" s="70">
        <f t="shared" si="396"/>
        <v>41.35</v>
      </c>
      <c r="P5078" s="76">
        <v>0</v>
      </c>
      <c r="Q5078" s="66">
        <f t="shared" si="397"/>
        <v>0</v>
      </c>
      <c r="R5078" s="63">
        <v>0</v>
      </c>
      <c r="S5078" s="27">
        <v>41.35</v>
      </c>
      <c r="T5078" s="27">
        <v>0</v>
      </c>
      <c r="U5078" s="64">
        <f t="shared" si="398"/>
        <v>0</v>
      </c>
      <c r="V5078" s="65">
        <f t="shared" si="399"/>
        <v>41.35</v>
      </c>
    </row>
    <row r="5079" spans="1:22" x14ac:dyDescent="0.25">
      <c r="A5079" s="1" t="s">
        <v>3755</v>
      </c>
      <c r="B5079" t="s">
        <v>86</v>
      </c>
      <c r="C5079" t="s">
        <v>2748</v>
      </c>
      <c r="D5079" t="s">
        <v>4332</v>
      </c>
      <c r="E5079" t="s">
        <v>1</v>
      </c>
      <c r="F5079">
        <f t="shared" si="395"/>
        <v>7</v>
      </c>
      <c r="G5079" t="s">
        <v>3850</v>
      </c>
      <c r="H5079" t="s">
        <v>3782</v>
      </c>
      <c r="I5079" t="s">
        <v>3783</v>
      </c>
      <c r="J5079" t="s">
        <v>4396</v>
      </c>
      <c r="K5079" s="46">
        <v>1.3857999999999999</v>
      </c>
      <c r="L5079" s="27">
        <v>0</v>
      </c>
      <c r="M5079" s="27">
        <v>711.78</v>
      </c>
      <c r="N5079" s="27">
        <v>0</v>
      </c>
      <c r="O5079" s="70">
        <f t="shared" si="396"/>
        <v>711.78</v>
      </c>
      <c r="P5079" s="76">
        <v>0</v>
      </c>
      <c r="Q5079" s="66">
        <f t="shared" si="397"/>
        <v>0</v>
      </c>
      <c r="R5079" s="63">
        <v>0</v>
      </c>
      <c r="S5079" s="27">
        <v>711.78</v>
      </c>
      <c r="T5079" s="27">
        <v>0</v>
      </c>
      <c r="U5079" s="64">
        <f t="shared" si="398"/>
        <v>0</v>
      </c>
      <c r="V5079" s="65">
        <f t="shared" si="399"/>
        <v>711.78</v>
      </c>
    </row>
    <row r="5080" spans="1:22" x14ac:dyDescent="0.25">
      <c r="A5080" s="1" t="s">
        <v>3755</v>
      </c>
      <c r="B5080" t="s">
        <v>86</v>
      </c>
      <c r="C5080" t="s">
        <v>2748</v>
      </c>
      <c r="D5080" t="s">
        <v>4332</v>
      </c>
      <c r="E5080" t="s">
        <v>1</v>
      </c>
      <c r="F5080">
        <f t="shared" si="395"/>
        <v>7</v>
      </c>
      <c r="G5080" t="s">
        <v>3787</v>
      </c>
      <c r="H5080" t="s">
        <v>3782</v>
      </c>
      <c r="I5080" t="s">
        <v>3785</v>
      </c>
      <c r="J5080" t="s">
        <v>4396</v>
      </c>
      <c r="K5080" s="46">
        <v>1.6168</v>
      </c>
      <c r="L5080" s="27">
        <v>0</v>
      </c>
      <c r="M5080" s="27">
        <v>830.42</v>
      </c>
      <c r="N5080" s="27">
        <v>0</v>
      </c>
      <c r="O5080" s="70">
        <f t="shared" si="396"/>
        <v>830.42</v>
      </c>
      <c r="P5080" s="76">
        <v>0</v>
      </c>
      <c r="Q5080" s="66">
        <f t="shared" si="397"/>
        <v>0</v>
      </c>
      <c r="R5080" s="63">
        <v>0</v>
      </c>
      <c r="S5080" s="27">
        <v>830.42</v>
      </c>
      <c r="T5080" s="27">
        <v>0</v>
      </c>
      <c r="U5080" s="64">
        <f t="shared" si="398"/>
        <v>0</v>
      </c>
      <c r="V5080" s="65">
        <f t="shared" si="399"/>
        <v>830.42</v>
      </c>
    </row>
    <row r="5081" spans="1:22" x14ac:dyDescent="0.25">
      <c r="A5081" s="1" t="s">
        <v>3755</v>
      </c>
      <c r="B5081" t="s">
        <v>86</v>
      </c>
      <c r="C5081" t="s">
        <v>2748</v>
      </c>
      <c r="D5081" t="s">
        <v>4332</v>
      </c>
      <c r="E5081" t="s">
        <v>1</v>
      </c>
      <c r="F5081">
        <f t="shared" si="395"/>
        <v>7</v>
      </c>
      <c r="G5081" t="s">
        <v>3946</v>
      </c>
      <c r="H5081" t="s">
        <v>3782</v>
      </c>
      <c r="I5081" t="s">
        <v>3785</v>
      </c>
      <c r="J5081" t="s">
        <v>4396</v>
      </c>
      <c r="K5081" s="46">
        <v>1.5428999999999999</v>
      </c>
      <c r="L5081" s="27">
        <v>0</v>
      </c>
      <c r="M5081" s="27">
        <v>792.47</v>
      </c>
      <c r="N5081" s="27">
        <v>0</v>
      </c>
      <c r="O5081" s="70">
        <f t="shared" si="396"/>
        <v>792.47</v>
      </c>
      <c r="P5081" s="76">
        <v>0</v>
      </c>
      <c r="Q5081" s="66">
        <f t="shared" si="397"/>
        <v>0</v>
      </c>
      <c r="R5081" s="63">
        <v>0</v>
      </c>
      <c r="S5081" s="27">
        <v>792.47</v>
      </c>
      <c r="T5081" s="27">
        <v>0</v>
      </c>
      <c r="U5081" s="64">
        <f t="shared" si="398"/>
        <v>0</v>
      </c>
      <c r="V5081" s="65">
        <f t="shared" si="399"/>
        <v>792.47</v>
      </c>
    </row>
    <row r="5082" spans="1:22" x14ac:dyDescent="0.25">
      <c r="A5082" s="1" t="s">
        <v>3755</v>
      </c>
      <c r="B5082" t="s">
        <v>86</v>
      </c>
      <c r="C5082" t="s">
        <v>2749</v>
      </c>
      <c r="D5082" t="s">
        <v>4333</v>
      </c>
      <c r="E5082" t="s">
        <v>1</v>
      </c>
      <c r="F5082">
        <f t="shared" si="395"/>
        <v>7</v>
      </c>
      <c r="G5082" t="s">
        <v>3778</v>
      </c>
      <c r="H5082" t="s">
        <v>3779</v>
      </c>
      <c r="I5082" t="s">
        <v>3780</v>
      </c>
      <c r="J5082" t="s">
        <v>4396</v>
      </c>
      <c r="K5082" s="46">
        <v>13.6639</v>
      </c>
      <c r="L5082" s="27">
        <v>500</v>
      </c>
      <c r="M5082" s="27">
        <v>354.58</v>
      </c>
      <c r="N5082" s="27">
        <v>681.93000000000006</v>
      </c>
      <c r="O5082" s="70">
        <f t="shared" si="396"/>
        <v>1536.51</v>
      </c>
      <c r="P5082" s="76">
        <v>1.4452675853905985</v>
      </c>
      <c r="Q5082" s="66">
        <f t="shared" si="397"/>
        <v>985.57</v>
      </c>
      <c r="R5082" s="63">
        <v>1</v>
      </c>
      <c r="S5082" s="27">
        <v>1536.51</v>
      </c>
      <c r="T5082" s="27">
        <v>0</v>
      </c>
      <c r="U5082" s="64">
        <f t="shared" si="398"/>
        <v>985.57</v>
      </c>
      <c r="V5082" s="65">
        <f t="shared" si="399"/>
        <v>2522.08</v>
      </c>
    </row>
    <row r="5083" spans="1:22" x14ac:dyDescent="0.25">
      <c r="A5083" s="1" t="s">
        <v>3755</v>
      </c>
      <c r="B5083" t="s">
        <v>86</v>
      </c>
      <c r="C5083" t="s">
        <v>2749</v>
      </c>
      <c r="D5083" t="s">
        <v>4333</v>
      </c>
      <c r="E5083" t="s">
        <v>1</v>
      </c>
      <c r="F5083">
        <f t="shared" si="395"/>
        <v>7</v>
      </c>
      <c r="G5083" t="s">
        <v>3798</v>
      </c>
      <c r="H5083" t="s">
        <v>3798</v>
      </c>
      <c r="I5083" t="s">
        <v>3785</v>
      </c>
      <c r="J5083" t="s">
        <v>4396</v>
      </c>
      <c r="K5083" s="46">
        <v>0.98509999999999998</v>
      </c>
      <c r="L5083" s="27">
        <v>0</v>
      </c>
      <c r="M5083" s="27">
        <v>25.56</v>
      </c>
      <c r="N5083" s="27">
        <v>85.21</v>
      </c>
      <c r="O5083" s="70">
        <f t="shared" si="396"/>
        <v>110.77</v>
      </c>
      <c r="P5083" s="76">
        <v>1.4452675853905985</v>
      </c>
      <c r="Q5083" s="66">
        <f t="shared" si="397"/>
        <v>123.15</v>
      </c>
      <c r="R5083" s="63">
        <v>1</v>
      </c>
      <c r="S5083" s="27">
        <v>110.77</v>
      </c>
      <c r="T5083" s="27">
        <v>0</v>
      </c>
      <c r="U5083" s="64">
        <f t="shared" si="398"/>
        <v>123.15</v>
      </c>
      <c r="V5083" s="65">
        <f t="shared" si="399"/>
        <v>233.92000000000002</v>
      </c>
    </row>
    <row r="5084" spans="1:22" x14ac:dyDescent="0.25">
      <c r="A5084" s="1" t="s">
        <v>3755</v>
      </c>
      <c r="B5084" t="s">
        <v>86</v>
      </c>
      <c r="C5084" t="s">
        <v>2749</v>
      </c>
      <c r="D5084" t="s">
        <v>4333</v>
      </c>
      <c r="E5084" t="s">
        <v>1</v>
      </c>
      <c r="F5084">
        <f t="shared" si="395"/>
        <v>7</v>
      </c>
      <c r="G5084" t="s">
        <v>4025</v>
      </c>
      <c r="H5084" t="s">
        <v>3782</v>
      </c>
      <c r="I5084" t="s">
        <v>3783</v>
      </c>
      <c r="J5084" t="s">
        <v>4396</v>
      </c>
      <c r="K5084" s="46">
        <v>1.6605000000000001</v>
      </c>
      <c r="L5084" s="27">
        <v>143.63</v>
      </c>
      <c r="M5084" s="27">
        <v>43.09</v>
      </c>
      <c r="N5084" s="27">
        <v>0</v>
      </c>
      <c r="O5084" s="70">
        <f t="shared" si="396"/>
        <v>186.72</v>
      </c>
      <c r="P5084" s="76">
        <v>0</v>
      </c>
      <c r="Q5084" s="66">
        <f t="shared" si="397"/>
        <v>0</v>
      </c>
      <c r="R5084" s="63">
        <v>1</v>
      </c>
      <c r="S5084" s="27">
        <v>186.72</v>
      </c>
      <c r="T5084" s="27">
        <v>0</v>
      </c>
      <c r="U5084" s="64">
        <f t="shared" si="398"/>
        <v>0</v>
      </c>
      <c r="V5084" s="65">
        <f t="shared" si="399"/>
        <v>186.72</v>
      </c>
    </row>
    <row r="5085" spans="1:22" x14ac:dyDescent="0.25">
      <c r="A5085" s="1" t="s">
        <v>3755</v>
      </c>
      <c r="B5085" t="s">
        <v>86</v>
      </c>
      <c r="C5085" t="s">
        <v>2749</v>
      </c>
      <c r="D5085" t="s">
        <v>4333</v>
      </c>
      <c r="E5085" t="s">
        <v>1</v>
      </c>
      <c r="F5085">
        <f t="shared" si="395"/>
        <v>7</v>
      </c>
      <c r="G5085" t="s">
        <v>4224</v>
      </c>
      <c r="H5085" t="s">
        <v>3782</v>
      </c>
      <c r="I5085" t="s">
        <v>3785</v>
      </c>
      <c r="J5085" t="s">
        <v>4396</v>
      </c>
      <c r="K5085" s="46">
        <v>0.18160000000000001</v>
      </c>
      <c r="L5085" s="27">
        <v>0</v>
      </c>
      <c r="M5085" s="27">
        <v>4.71</v>
      </c>
      <c r="N5085" s="27">
        <v>15.709999999999999</v>
      </c>
      <c r="O5085" s="70">
        <f t="shared" si="396"/>
        <v>20.419999999999998</v>
      </c>
      <c r="P5085" s="76">
        <v>1.4452675853905985</v>
      </c>
      <c r="Q5085" s="66">
        <f t="shared" si="397"/>
        <v>22.71</v>
      </c>
      <c r="R5085" s="63">
        <v>1</v>
      </c>
      <c r="S5085" s="27">
        <v>20.420000000000002</v>
      </c>
      <c r="T5085" s="27">
        <v>0</v>
      </c>
      <c r="U5085" s="64">
        <f t="shared" si="398"/>
        <v>22.71</v>
      </c>
      <c r="V5085" s="65">
        <f t="shared" si="399"/>
        <v>43.13</v>
      </c>
    </row>
    <row r="5086" spans="1:22" x14ac:dyDescent="0.25">
      <c r="A5086" s="1" t="s">
        <v>3755</v>
      </c>
      <c r="B5086" t="s">
        <v>86</v>
      </c>
      <c r="C5086" t="s">
        <v>2749</v>
      </c>
      <c r="D5086" t="s">
        <v>4333</v>
      </c>
      <c r="E5086" t="s">
        <v>1</v>
      </c>
      <c r="F5086">
        <f t="shared" si="395"/>
        <v>7</v>
      </c>
      <c r="G5086" t="s">
        <v>4000</v>
      </c>
      <c r="H5086" t="s">
        <v>3782</v>
      </c>
      <c r="I5086" t="s">
        <v>3785</v>
      </c>
      <c r="J5086" t="s">
        <v>4396</v>
      </c>
      <c r="K5086" s="46">
        <v>1.8889</v>
      </c>
      <c r="L5086" s="27">
        <v>0</v>
      </c>
      <c r="M5086" s="27">
        <v>49.02</v>
      </c>
      <c r="N5086" s="27">
        <v>163.38999999999999</v>
      </c>
      <c r="O5086" s="70">
        <f t="shared" si="396"/>
        <v>212.41</v>
      </c>
      <c r="P5086" s="76">
        <v>1.4452675853905985</v>
      </c>
      <c r="Q5086" s="66">
        <f t="shared" si="397"/>
        <v>236.14</v>
      </c>
      <c r="R5086" s="63">
        <v>1</v>
      </c>
      <c r="S5086" s="27">
        <v>212.41</v>
      </c>
      <c r="T5086" s="27">
        <v>0</v>
      </c>
      <c r="U5086" s="64">
        <f t="shared" si="398"/>
        <v>236.14</v>
      </c>
      <c r="V5086" s="65">
        <f t="shared" si="399"/>
        <v>448.54999999999995</v>
      </c>
    </row>
    <row r="5087" spans="1:22" x14ac:dyDescent="0.25">
      <c r="A5087" s="1" t="s">
        <v>3755</v>
      </c>
      <c r="B5087" t="s">
        <v>86</v>
      </c>
      <c r="C5087" t="s">
        <v>2750</v>
      </c>
      <c r="D5087" t="s">
        <v>4334</v>
      </c>
      <c r="E5087" t="s">
        <v>1</v>
      </c>
      <c r="F5087">
        <f t="shared" si="395"/>
        <v>7</v>
      </c>
      <c r="G5087" t="s">
        <v>3778</v>
      </c>
      <c r="H5087" t="s">
        <v>3779</v>
      </c>
      <c r="I5087" t="s">
        <v>3780</v>
      </c>
      <c r="J5087" t="s">
        <v>4396</v>
      </c>
      <c r="K5087" s="46">
        <v>13.897399999999999</v>
      </c>
      <c r="L5087" s="27">
        <v>0</v>
      </c>
      <c r="M5087" s="27">
        <v>47348.44</v>
      </c>
      <c r="N5087" s="27">
        <v>0</v>
      </c>
      <c r="O5087" s="70">
        <f t="shared" si="396"/>
        <v>47348.44</v>
      </c>
      <c r="P5087" s="76">
        <v>0</v>
      </c>
      <c r="Q5087" s="66">
        <f t="shared" si="397"/>
        <v>0</v>
      </c>
      <c r="R5087" s="63">
        <v>0</v>
      </c>
      <c r="S5087" s="27">
        <v>47348.44</v>
      </c>
      <c r="T5087" s="27">
        <v>0</v>
      </c>
      <c r="U5087" s="64">
        <f t="shared" si="398"/>
        <v>0</v>
      </c>
      <c r="V5087" s="65">
        <f t="shared" si="399"/>
        <v>47348.44</v>
      </c>
    </row>
    <row r="5088" spans="1:22" x14ac:dyDescent="0.25">
      <c r="A5088" s="1" t="s">
        <v>3755</v>
      </c>
      <c r="B5088" t="s">
        <v>86</v>
      </c>
      <c r="C5088" t="s">
        <v>2750</v>
      </c>
      <c r="D5088" t="s">
        <v>4334</v>
      </c>
      <c r="E5088" t="s">
        <v>1</v>
      </c>
      <c r="F5088">
        <f t="shared" si="395"/>
        <v>7</v>
      </c>
      <c r="G5088" t="s">
        <v>4112</v>
      </c>
      <c r="H5088" t="s">
        <v>3782</v>
      </c>
      <c r="I5088" t="s">
        <v>3785</v>
      </c>
      <c r="J5088" t="s">
        <v>4396</v>
      </c>
      <c r="K5088" s="46">
        <v>2.6070000000000002</v>
      </c>
      <c r="L5088" s="27">
        <v>0</v>
      </c>
      <c r="M5088" s="27">
        <v>8882.0499999999993</v>
      </c>
      <c r="N5088" s="27">
        <v>0</v>
      </c>
      <c r="O5088" s="70">
        <f t="shared" si="396"/>
        <v>8882.0499999999993</v>
      </c>
      <c r="P5088" s="76">
        <v>0</v>
      </c>
      <c r="Q5088" s="66">
        <f t="shared" si="397"/>
        <v>0</v>
      </c>
      <c r="R5088" s="63">
        <v>0</v>
      </c>
      <c r="S5088" s="27">
        <v>8882.0499999999993</v>
      </c>
      <c r="T5088" s="27">
        <v>0</v>
      </c>
      <c r="U5088" s="64">
        <f t="shared" si="398"/>
        <v>0</v>
      </c>
      <c r="V5088" s="65">
        <f t="shared" si="399"/>
        <v>8882.0499999999993</v>
      </c>
    </row>
    <row r="5089" spans="1:22" x14ac:dyDescent="0.25">
      <c r="A5089" s="1" t="s">
        <v>3755</v>
      </c>
      <c r="B5089" t="s">
        <v>86</v>
      </c>
      <c r="C5089" t="s">
        <v>2750</v>
      </c>
      <c r="D5089" t="s">
        <v>4334</v>
      </c>
      <c r="E5089" t="s">
        <v>1</v>
      </c>
      <c r="F5089">
        <f t="shared" si="395"/>
        <v>7</v>
      </c>
      <c r="G5089" t="s">
        <v>4224</v>
      </c>
      <c r="H5089" t="s">
        <v>3782</v>
      </c>
      <c r="I5089" t="s">
        <v>3785</v>
      </c>
      <c r="J5089" t="s">
        <v>4396</v>
      </c>
      <c r="K5089" s="46">
        <v>7.5800000000000006E-2</v>
      </c>
      <c r="L5089" s="27">
        <v>0</v>
      </c>
      <c r="M5089" s="27">
        <v>258.25</v>
      </c>
      <c r="N5089" s="27">
        <v>0</v>
      </c>
      <c r="O5089" s="70">
        <f t="shared" si="396"/>
        <v>258.25</v>
      </c>
      <c r="P5089" s="76">
        <v>0</v>
      </c>
      <c r="Q5089" s="66">
        <f t="shared" si="397"/>
        <v>0</v>
      </c>
      <c r="R5089" s="63">
        <v>0</v>
      </c>
      <c r="S5089" s="27">
        <v>258.25</v>
      </c>
      <c r="T5089" s="27">
        <v>0</v>
      </c>
      <c r="U5089" s="64">
        <f t="shared" si="398"/>
        <v>0</v>
      </c>
      <c r="V5089" s="65">
        <f t="shared" si="399"/>
        <v>258.25</v>
      </c>
    </row>
    <row r="5090" spans="1:22" x14ac:dyDescent="0.25">
      <c r="A5090" s="1" t="s">
        <v>3755</v>
      </c>
      <c r="B5090" t="s">
        <v>86</v>
      </c>
      <c r="C5090" t="s">
        <v>2750</v>
      </c>
      <c r="D5090" t="s">
        <v>4334</v>
      </c>
      <c r="E5090" t="s">
        <v>1</v>
      </c>
      <c r="F5090">
        <f t="shared" si="395"/>
        <v>7</v>
      </c>
      <c r="G5090" t="s">
        <v>3787</v>
      </c>
      <c r="H5090" t="s">
        <v>3782</v>
      </c>
      <c r="I5090" t="s">
        <v>3785</v>
      </c>
      <c r="J5090" t="s">
        <v>4396</v>
      </c>
      <c r="K5090" s="46">
        <v>1.53</v>
      </c>
      <c r="L5090" s="27">
        <v>0</v>
      </c>
      <c r="M5090" s="27">
        <v>5212.71</v>
      </c>
      <c r="N5090" s="27">
        <v>0</v>
      </c>
      <c r="O5090" s="70">
        <f t="shared" si="396"/>
        <v>5212.71</v>
      </c>
      <c r="P5090" s="76">
        <v>0</v>
      </c>
      <c r="Q5090" s="66">
        <f t="shared" si="397"/>
        <v>0</v>
      </c>
      <c r="R5090" s="63">
        <v>0</v>
      </c>
      <c r="S5090" s="27">
        <v>5212.71</v>
      </c>
      <c r="T5090" s="27">
        <v>0</v>
      </c>
      <c r="U5090" s="64">
        <f t="shared" si="398"/>
        <v>0</v>
      </c>
      <c r="V5090" s="65">
        <f t="shared" si="399"/>
        <v>5212.71</v>
      </c>
    </row>
    <row r="5091" spans="1:22" x14ac:dyDescent="0.25">
      <c r="A5091" s="1" t="s">
        <v>3755</v>
      </c>
      <c r="B5091" t="s">
        <v>86</v>
      </c>
      <c r="C5091" t="s">
        <v>2750</v>
      </c>
      <c r="D5091" t="s">
        <v>4334</v>
      </c>
      <c r="E5091" t="s">
        <v>1</v>
      </c>
      <c r="F5091">
        <f t="shared" si="395"/>
        <v>7</v>
      </c>
      <c r="G5091" t="s">
        <v>3904</v>
      </c>
      <c r="H5091" t="s">
        <v>3782</v>
      </c>
      <c r="I5091" t="s">
        <v>3785</v>
      </c>
      <c r="J5091" t="s">
        <v>4396</v>
      </c>
      <c r="K5091" s="46">
        <v>2.0251000000000001</v>
      </c>
      <c r="L5091" s="27">
        <v>0</v>
      </c>
      <c r="M5091" s="27">
        <v>6899.52</v>
      </c>
      <c r="N5091" s="27">
        <v>0</v>
      </c>
      <c r="O5091" s="70">
        <f t="shared" si="396"/>
        <v>6899.52</v>
      </c>
      <c r="P5091" s="76">
        <v>0</v>
      </c>
      <c r="Q5091" s="66">
        <f t="shared" si="397"/>
        <v>0</v>
      </c>
      <c r="R5091" s="63">
        <v>0</v>
      </c>
      <c r="S5091" s="27">
        <v>6899.52</v>
      </c>
      <c r="T5091" s="27">
        <v>0</v>
      </c>
      <c r="U5091" s="64">
        <f t="shared" si="398"/>
        <v>0</v>
      </c>
      <c r="V5091" s="65">
        <f t="shared" si="399"/>
        <v>6899.52</v>
      </c>
    </row>
    <row r="5092" spans="1:22" x14ac:dyDescent="0.25">
      <c r="A5092" s="1" t="s">
        <v>3755</v>
      </c>
      <c r="B5092" t="s">
        <v>86</v>
      </c>
      <c r="C5092" t="s">
        <v>2751</v>
      </c>
      <c r="D5092" t="s">
        <v>2752</v>
      </c>
      <c r="E5092" t="s">
        <v>1</v>
      </c>
      <c r="F5092">
        <f t="shared" si="395"/>
        <v>7</v>
      </c>
      <c r="G5092" t="s">
        <v>3778</v>
      </c>
      <c r="H5092" t="s">
        <v>3779</v>
      </c>
      <c r="I5092" t="s">
        <v>3780</v>
      </c>
      <c r="J5092" t="s">
        <v>4396</v>
      </c>
      <c r="K5092" s="46">
        <v>19.599399999999999</v>
      </c>
      <c r="L5092" s="27">
        <v>3997.16</v>
      </c>
      <c r="M5092" s="27">
        <v>72280.899999999994</v>
      </c>
      <c r="N5092" s="27">
        <v>2125.6900000000005</v>
      </c>
      <c r="O5092" s="70">
        <f t="shared" si="396"/>
        <v>78403.75</v>
      </c>
      <c r="P5092" s="76">
        <v>1.4452636795809257</v>
      </c>
      <c r="Q5092" s="66">
        <f t="shared" si="397"/>
        <v>3072.18</v>
      </c>
      <c r="R5092" s="63">
        <v>1</v>
      </c>
      <c r="S5092" s="27">
        <v>78403.75</v>
      </c>
      <c r="T5092" s="27">
        <v>0</v>
      </c>
      <c r="U5092" s="64">
        <f t="shared" si="398"/>
        <v>3072.18</v>
      </c>
      <c r="V5092" s="65">
        <f t="shared" si="399"/>
        <v>81475.929999999993</v>
      </c>
    </row>
    <row r="5093" spans="1:22" x14ac:dyDescent="0.25">
      <c r="A5093" s="1" t="s">
        <v>3755</v>
      </c>
      <c r="B5093" t="s">
        <v>86</v>
      </c>
      <c r="C5093" t="s">
        <v>2751</v>
      </c>
      <c r="D5093" t="s">
        <v>2752</v>
      </c>
      <c r="E5093" t="s">
        <v>1</v>
      </c>
      <c r="F5093">
        <f t="shared" si="395"/>
        <v>7</v>
      </c>
      <c r="G5093" t="s">
        <v>3784</v>
      </c>
      <c r="H5093" t="s">
        <v>3782</v>
      </c>
      <c r="I5093" t="s">
        <v>3785</v>
      </c>
      <c r="J5093" t="s">
        <v>4396</v>
      </c>
      <c r="K5093" s="46">
        <v>0.85170000000000001</v>
      </c>
      <c r="L5093" s="27">
        <v>0</v>
      </c>
      <c r="M5093" s="27">
        <v>3141</v>
      </c>
      <c r="N5093" s="27">
        <v>266.07</v>
      </c>
      <c r="O5093" s="70">
        <f t="shared" si="396"/>
        <v>3407.07</v>
      </c>
      <c r="P5093" s="76">
        <v>1.4452636795809257</v>
      </c>
      <c r="Q5093" s="66">
        <f t="shared" si="397"/>
        <v>384.54</v>
      </c>
      <c r="R5093" s="63">
        <v>1</v>
      </c>
      <c r="S5093" s="27">
        <v>3407.07</v>
      </c>
      <c r="T5093" s="27">
        <v>0</v>
      </c>
      <c r="U5093" s="64">
        <f t="shared" si="398"/>
        <v>384.54</v>
      </c>
      <c r="V5093" s="65">
        <f t="shared" si="399"/>
        <v>3791.61</v>
      </c>
    </row>
    <row r="5094" spans="1:22" x14ac:dyDescent="0.25">
      <c r="A5094" s="1" t="s">
        <v>3755</v>
      </c>
      <c r="B5094" t="s">
        <v>86</v>
      </c>
      <c r="C5094" t="s">
        <v>2751</v>
      </c>
      <c r="D5094" t="s">
        <v>2752</v>
      </c>
      <c r="E5094" t="s">
        <v>1</v>
      </c>
      <c r="F5094">
        <f t="shared" si="395"/>
        <v>7</v>
      </c>
      <c r="G5094" t="s">
        <v>3793</v>
      </c>
      <c r="H5094" t="s">
        <v>3782</v>
      </c>
      <c r="I5094" t="s">
        <v>3785</v>
      </c>
      <c r="J5094" t="s">
        <v>4396</v>
      </c>
      <c r="K5094" s="46">
        <v>0.96540000000000004</v>
      </c>
      <c r="L5094" s="27">
        <v>0</v>
      </c>
      <c r="M5094" s="27">
        <v>3560.31</v>
      </c>
      <c r="N5094" s="27">
        <v>301.58999999999997</v>
      </c>
      <c r="O5094" s="70">
        <f t="shared" si="396"/>
        <v>3861.9</v>
      </c>
      <c r="P5094" s="76">
        <v>1.4452636795809257</v>
      </c>
      <c r="Q5094" s="66">
        <f t="shared" si="397"/>
        <v>435.88</v>
      </c>
      <c r="R5094" s="63">
        <v>1</v>
      </c>
      <c r="S5094" s="27">
        <v>3861.9</v>
      </c>
      <c r="T5094" s="27">
        <v>0</v>
      </c>
      <c r="U5094" s="64">
        <f t="shared" si="398"/>
        <v>435.88</v>
      </c>
      <c r="V5094" s="65">
        <f t="shared" si="399"/>
        <v>4297.78</v>
      </c>
    </row>
    <row r="5095" spans="1:22" x14ac:dyDescent="0.25">
      <c r="A5095" s="1" t="s">
        <v>3755</v>
      </c>
      <c r="B5095" t="s">
        <v>86</v>
      </c>
      <c r="C5095" t="s">
        <v>2751</v>
      </c>
      <c r="D5095" t="s">
        <v>2752</v>
      </c>
      <c r="E5095" t="s">
        <v>1</v>
      </c>
      <c r="F5095">
        <f t="shared" si="395"/>
        <v>7</v>
      </c>
      <c r="G5095" t="s">
        <v>4025</v>
      </c>
      <c r="H5095" t="s">
        <v>3782</v>
      </c>
      <c r="I5095" t="s">
        <v>3783</v>
      </c>
      <c r="J5095" t="s">
        <v>4396</v>
      </c>
      <c r="K5095" s="46">
        <v>0.5</v>
      </c>
      <c r="L5095" s="27">
        <v>156.19999999999999</v>
      </c>
      <c r="M5095" s="27">
        <v>1843.96</v>
      </c>
      <c r="N5095" s="27">
        <v>0</v>
      </c>
      <c r="O5095" s="70">
        <f t="shared" si="396"/>
        <v>2000.16</v>
      </c>
      <c r="P5095" s="76">
        <v>0</v>
      </c>
      <c r="Q5095" s="66">
        <f t="shared" si="397"/>
        <v>0</v>
      </c>
      <c r="R5095" s="63">
        <v>1</v>
      </c>
      <c r="S5095" s="27">
        <v>2000.16</v>
      </c>
      <c r="T5095" s="27">
        <v>0</v>
      </c>
      <c r="U5095" s="64">
        <f t="shared" si="398"/>
        <v>0</v>
      </c>
      <c r="V5095" s="65">
        <f t="shared" si="399"/>
        <v>2000.16</v>
      </c>
    </row>
    <row r="5096" spans="1:22" x14ac:dyDescent="0.25">
      <c r="A5096" s="1" t="s">
        <v>3755</v>
      </c>
      <c r="B5096" t="s">
        <v>86</v>
      </c>
      <c r="C5096" t="s">
        <v>2751</v>
      </c>
      <c r="D5096" t="s">
        <v>2752</v>
      </c>
      <c r="E5096" t="s">
        <v>1</v>
      </c>
      <c r="F5096">
        <f t="shared" si="395"/>
        <v>7</v>
      </c>
      <c r="G5096" t="s">
        <v>3946</v>
      </c>
      <c r="H5096" t="s">
        <v>3782</v>
      </c>
      <c r="I5096" t="s">
        <v>3785</v>
      </c>
      <c r="J5096" t="s">
        <v>4396</v>
      </c>
      <c r="K5096" s="46">
        <v>2.9399000000000002</v>
      </c>
      <c r="L5096" s="27">
        <v>0</v>
      </c>
      <c r="M5096" s="27">
        <v>10842.1</v>
      </c>
      <c r="N5096" s="27">
        <v>918.42</v>
      </c>
      <c r="O5096" s="70">
        <f t="shared" si="396"/>
        <v>11760.52</v>
      </c>
      <c r="P5096" s="76">
        <v>1.4452636795809257</v>
      </c>
      <c r="Q5096" s="66">
        <f t="shared" si="397"/>
        <v>1327.36</v>
      </c>
      <c r="R5096" s="63">
        <v>1</v>
      </c>
      <c r="S5096" s="27">
        <v>11760.52</v>
      </c>
      <c r="T5096" s="27">
        <v>0</v>
      </c>
      <c r="U5096" s="64">
        <f t="shared" si="398"/>
        <v>1327.36</v>
      </c>
      <c r="V5096" s="65">
        <f t="shared" si="399"/>
        <v>13087.880000000001</v>
      </c>
    </row>
    <row r="5097" spans="1:22" x14ac:dyDescent="0.25">
      <c r="A5097" s="1" t="s">
        <v>3755</v>
      </c>
      <c r="B5097" t="s">
        <v>86</v>
      </c>
      <c r="C5097" t="s">
        <v>2753</v>
      </c>
      <c r="D5097" t="s">
        <v>2754</v>
      </c>
      <c r="E5097" t="s">
        <v>1</v>
      </c>
      <c r="F5097">
        <f t="shared" si="395"/>
        <v>7</v>
      </c>
      <c r="G5097" t="s">
        <v>3778</v>
      </c>
      <c r="H5097" t="s">
        <v>3779</v>
      </c>
      <c r="I5097" t="s">
        <v>3780</v>
      </c>
      <c r="J5097" t="s">
        <v>4396</v>
      </c>
      <c r="K5097" s="46">
        <v>20</v>
      </c>
      <c r="L5097" s="27">
        <v>12348.56</v>
      </c>
      <c r="M5097" s="27">
        <v>61944</v>
      </c>
      <c r="N5097" s="27">
        <v>17319.440000000002</v>
      </c>
      <c r="O5097" s="70">
        <f t="shared" si="396"/>
        <v>91612</v>
      </c>
      <c r="P5097" s="76">
        <v>1.4452627378578089</v>
      </c>
      <c r="Q5097" s="66">
        <f t="shared" si="397"/>
        <v>25031.14</v>
      </c>
      <c r="R5097" s="63">
        <v>1</v>
      </c>
      <c r="S5097" s="27">
        <v>91612</v>
      </c>
      <c r="T5097" s="27">
        <v>0</v>
      </c>
      <c r="U5097" s="64">
        <f t="shared" si="398"/>
        <v>25031.14</v>
      </c>
      <c r="V5097" s="65">
        <f t="shared" si="399"/>
        <v>116643.14</v>
      </c>
    </row>
    <row r="5098" spans="1:22" x14ac:dyDescent="0.25">
      <c r="A5098" s="1" t="s">
        <v>3755</v>
      </c>
      <c r="B5098" t="s">
        <v>86</v>
      </c>
      <c r="C5098" t="s">
        <v>2753</v>
      </c>
      <c r="D5098" t="s">
        <v>2754</v>
      </c>
      <c r="E5098" t="s">
        <v>1</v>
      </c>
      <c r="F5098">
        <f t="shared" si="395"/>
        <v>7</v>
      </c>
      <c r="G5098" t="s">
        <v>4227</v>
      </c>
      <c r="H5098" t="s">
        <v>3798</v>
      </c>
      <c r="I5098" t="s">
        <v>3785</v>
      </c>
      <c r="J5098" t="s">
        <v>4396</v>
      </c>
      <c r="K5098" s="46">
        <v>1.375</v>
      </c>
      <c r="L5098" s="27">
        <v>0</v>
      </c>
      <c r="M5098" s="27">
        <v>4258.6499999999996</v>
      </c>
      <c r="N5098" s="27">
        <v>2039.68</v>
      </c>
      <c r="O5098" s="70">
        <f t="shared" si="396"/>
        <v>6298.33</v>
      </c>
      <c r="P5098" s="76">
        <v>1.4452627378578089</v>
      </c>
      <c r="Q5098" s="66">
        <f t="shared" si="397"/>
        <v>2947.87</v>
      </c>
      <c r="R5098" s="63">
        <v>1</v>
      </c>
      <c r="S5098" s="27">
        <v>6298.33</v>
      </c>
      <c r="T5098" s="27">
        <v>0</v>
      </c>
      <c r="U5098" s="64">
        <f t="shared" si="398"/>
        <v>2947.87</v>
      </c>
      <c r="V5098" s="65">
        <f t="shared" si="399"/>
        <v>9246.2000000000007</v>
      </c>
    </row>
    <row r="5099" spans="1:22" x14ac:dyDescent="0.25">
      <c r="A5099" s="1" t="s">
        <v>3755</v>
      </c>
      <c r="B5099" t="s">
        <v>86</v>
      </c>
      <c r="C5099" t="s">
        <v>2753</v>
      </c>
      <c r="D5099" t="s">
        <v>2754</v>
      </c>
      <c r="E5099" t="s">
        <v>1</v>
      </c>
      <c r="F5099">
        <f t="shared" si="395"/>
        <v>7</v>
      </c>
      <c r="G5099" t="s">
        <v>3784</v>
      </c>
      <c r="H5099" t="s">
        <v>3782</v>
      </c>
      <c r="I5099" t="s">
        <v>3785</v>
      </c>
      <c r="J5099" t="s">
        <v>4396</v>
      </c>
      <c r="K5099" s="46">
        <v>0.91679999999999995</v>
      </c>
      <c r="L5099" s="27">
        <v>0</v>
      </c>
      <c r="M5099" s="27">
        <v>2839.51</v>
      </c>
      <c r="N5099" s="27">
        <v>1359.98</v>
      </c>
      <c r="O5099" s="70">
        <f t="shared" si="396"/>
        <v>4199.49</v>
      </c>
      <c r="P5099" s="76">
        <v>1.4452627378578089</v>
      </c>
      <c r="Q5099" s="66">
        <f t="shared" si="397"/>
        <v>1965.53</v>
      </c>
      <c r="R5099" s="63">
        <v>1</v>
      </c>
      <c r="S5099" s="27">
        <v>4199.49</v>
      </c>
      <c r="T5099" s="27">
        <v>0</v>
      </c>
      <c r="U5099" s="64">
        <f t="shared" si="398"/>
        <v>1965.53</v>
      </c>
      <c r="V5099" s="65">
        <f t="shared" si="399"/>
        <v>6165.0199999999995</v>
      </c>
    </row>
    <row r="5100" spans="1:22" x14ac:dyDescent="0.25">
      <c r="A5100" s="1" t="s">
        <v>3755</v>
      </c>
      <c r="B5100" t="s">
        <v>86</v>
      </c>
      <c r="C5100" t="s">
        <v>2753</v>
      </c>
      <c r="D5100" t="s">
        <v>2754</v>
      </c>
      <c r="E5100" t="s">
        <v>1</v>
      </c>
      <c r="F5100">
        <f t="shared" si="395"/>
        <v>7</v>
      </c>
      <c r="G5100" t="s">
        <v>3793</v>
      </c>
      <c r="H5100" t="s">
        <v>3782</v>
      </c>
      <c r="I5100" t="s">
        <v>3785</v>
      </c>
      <c r="J5100" t="s">
        <v>4396</v>
      </c>
      <c r="K5100" s="46">
        <v>1</v>
      </c>
      <c r="L5100" s="27">
        <v>0</v>
      </c>
      <c r="M5100" s="27">
        <v>3097.2</v>
      </c>
      <c r="N5100" s="27">
        <v>1483.4000000000003</v>
      </c>
      <c r="O5100" s="70">
        <f t="shared" si="396"/>
        <v>4580.6000000000004</v>
      </c>
      <c r="P5100" s="76">
        <v>1.4452627378578089</v>
      </c>
      <c r="Q5100" s="66">
        <f t="shared" si="397"/>
        <v>2143.9</v>
      </c>
      <c r="R5100" s="63">
        <v>1</v>
      </c>
      <c r="S5100" s="27">
        <v>4580.6000000000004</v>
      </c>
      <c r="T5100" s="27">
        <v>0</v>
      </c>
      <c r="U5100" s="64">
        <f t="shared" si="398"/>
        <v>2143.9</v>
      </c>
      <c r="V5100" s="65">
        <f t="shared" si="399"/>
        <v>6724.5</v>
      </c>
    </row>
    <row r="5101" spans="1:22" x14ac:dyDescent="0.25">
      <c r="A5101" s="1" t="s">
        <v>3755</v>
      </c>
      <c r="B5101" t="s">
        <v>86</v>
      </c>
      <c r="C5101" t="s">
        <v>2753</v>
      </c>
      <c r="D5101" t="s">
        <v>2754</v>
      </c>
      <c r="E5101" t="s">
        <v>1</v>
      </c>
      <c r="F5101">
        <f t="shared" si="395"/>
        <v>7</v>
      </c>
      <c r="G5101" t="s">
        <v>4000</v>
      </c>
      <c r="H5101" t="s">
        <v>3782</v>
      </c>
      <c r="I5101" t="s">
        <v>3785</v>
      </c>
      <c r="J5101" t="s">
        <v>4396</v>
      </c>
      <c r="K5101" s="46">
        <v>2.5516999999999999</v>
      </c>
      <c r="L5101" s="27">
        <v>0</v>
      </c>
      <c r="M5101" s="27">
        <v>7903.13</v>
      </c>
      <c r="N5101" s="27">
        <v>3785.19</v>
      </c>
      <c r="O5101" s="70">
        <f t="shared" si="396"/>
        <v>11688.32</v>
      </c>
      <c r="P5101" s="76">
        <v>1.4452627378578089</v>
      </c>
      <c r="Q5101" s="66">
        <f t="shared" si="397"/>
        <v>5470.59</v>
      </c>
      <c r="R5101" s="63">
        <v>1</v>
      </c>
      <c r="S5101" s="27">
        <v>11688.32</v>
      </c>
      <c r="T5101" s="27">
        <v>0</v>
      </c>
      <c r="U5101" s="64">
        <f t="shared" si="398"/>
        <v>5470.59</v>
      </c>
      <c r="V5101" s="65">
        <f t="shared" si="399"/>
        <v>17158.91</v>
      </c>
    </row>
    <row r="5102" spans="1:22" x14ac:dyDescent="0.25">
      <c r="A5102" s="1" t="s">
        <v>3755</v>
      </c>
      <c r="B5102" t="s">
        <v>86</v>
      </c>
      <c r="C5102" t="s">
        <v>2755</v>
      </c>
      <c r="D5102" t="s">
        <v>2756</v>
      </c>
      <c r="E5102" t="s">
        <v>1</v>
      </c>
      <c r="F5102">
        <f t="shared" si="395"/>
        <v>7</v>
      </c>
      <c r="G5102" t="s">
        <v>3778</v>
      </c>
      <c r="H5102" t="s">
        <v>3779</v>
      </c>
      <c r="I5102" t="s">
        <v>3780</v>
      </c>
      <c r="J5102" t="s">
        <v>4396</v>
      </c>
      <c r="K5102" s="46">
        <v>17.930800000000001</v>
      </c>
      <c r="L5102" s="27">
        <v>25348.92</v>
      </c>
      <c r="M5102" s="27">
        <v>0</v>
      </c>
      <c r="N5102" s="27">
        <v>76203.06</v>
      </c>
      <c r="O5102" s="70">
        <f t="shared" si="396"/>
        <v>101551.98</v>
      </c>
      <c r="P5102" s="76">
        <v>1.445262781299081</v>
      </c>
      <c r="Q5102" s="66">
        <f t="shared" si="397"/>
        <v>110133.45</v>
      </c>
      <c r="R5102" s="63">
        <v>1</v>
      </c>
      <c r="S5102" s="27">
        <v>101551.98</v>
      </c>
      <c r="T5102" s="27">
        <v>0</v>
      </c>
      <c r="U5102" s="64">
        <f t="shared" si="398"/>
        <v>110133.45</v>
      </c>
      <c r="V5102" s="65">
        <f t="shared" si="399"/>
        <v>211685.43</v>
      </c>
    </row>
    <row r="5103" spans="1:22" x14ac:dyDescent="0.25">
      <c r="A5103" s="1" t="s">
        <v>3755</v>
      </c>
      <c r="B5103" t="s">
        <v>86</v>
      </c>
      <c r="C5103" t="s">
        <v>2755</v>
      </c>
      <c r="D5103" t="s">
        <v>2756</v>
      </c>
      <c r="E5103" t="s">
        <v>1</v>
      </c>
      <c r="F5103">
        <f t="shared" si="395"/>
        <v>7</v>
      </c>
      <c r="G5103" t="s">
        <v>4225</v>
      </c>
      <c r="H5103" t="s">
        <v>3798</v>
      </c>
      <c r="I5103" t="s">
        <v>3785</v>
      </c>
      <c r="J5103" t="s">
        <v>4396</v>
      </c>
      <c r="K5103" s="46">
        <v>3.5341</v>
      </c>
      <c r="L5103" s="27">
        <v>0</v>
      </c>
      <c r="M5103" s="27">
        <v>0</v>
      </c>
      <c r="N5103" s="27">
        <v>20015.55</v>
      </c>
      <c r="O5103" s="70">
        <f t="shared" si="396"/>
        <v>20015.55</v>
      </c>
      <c r="P5103" s="76">
        <v>1.445262781299081</v>
      </c>
      <c r="Q5103" s="66">
        <f t="shared" si="397"/>
        <v>28927.73</v>
      </c>
      <c r="R5103" s="63">
        <v>1</v>
      </c>
      <c r="S5103" s="27">
        <v>20015.55</v>
      </c>
      <c r="T5103" s="27">
        <v>0</v>
      </c>
      <c r="U5103" s="64">
        <f t="shared" si="398"/>
        <v>28927.73</v>
      </c>
      <c r="V5103" s="65">
        <f t="shared" si="399"/>
        <v>48943.28</v>
      </c>
    </row>
    <row r="5104" spans="1:22" x14ac:dyDescent="0.25">
      <c r="A5104" s="1" t="s">
        <v>3755</v>
      </c>
      <c r="B5104" t="s">
        <v>86</v>
      </c>
      <c r="C5104" t="s">
        <v>2755</v>
      </c>
      <c r="D5104" t="s">
        <v>2756</v>
      </c>
      <c r="E5104" t="s">
        <v>1</v>
      </c>
      <c r="F5104">
        <f t="shared" si="395"/>
        <v>7</v>
      </c>
      <c r="G5104" t="s">
        <v>4228</v>
      </c>
      <c r="H5104" t="s">
        <v>3798</v>
      </c>
      <c r="I5104" t="s">
        <v>3785</v>
      </c>
      <c r="J5104" t="s">
        <v>4396</v>
      </c>
      <c r="K5104" s="46">
        <v>15.346500000000001</v>
      </c>
      <c r="L5104" s="27">
        <v>0</v>
      </c>
      <c r="M5104" s="27">
        <v>0</v>
      </c>
      <c r="N5104" s="27">
        <v>86915.67</v>
      </c>
      <c r="O5104" s="70">
        <f t="shared" si="396"/>
        <v>86915.67</v>
      </c>
      <c r="P5104" s="76">
        <v>1.445262781299081</v>
      </c>
      <c r="Q5104" s="66">
        <f t="shared" si="397"/>
        <v>125615.98</v>
      </c>
      <c r="R5104" s="63">
        <v>1</v>
      </c>
      <c r="S5104" s="27">
        <v>86915.67</v>
      </c>
      <c r="T5104" s="27">
        <v>0</v>
      </c>
      <c r="U5104" s="64">
        <f t="shared" si="398"/>
        <v>125615.98</v>
      </c>
      <c r="V5104" s="65">
        <f t="shared" si="399"/>
        <v>212531.65</v>
      </c>
    </row>
    <row r="5105" spans="1:22" x14ac:dyDescent="0.25">
      <c r="A5105" s="1" t="s">
        <v>3755</v>
      </c>
      <c r="B5105" t="s">
        <v>86</v>
      </c>
      <c r="C5105" t="s">
        <v>2755</v>
      </c>
      <c r="D5105" t="s">
        <v>2756</v>
      </c>
      <c r="E5105" t="s">
        <v>1</v>
      </c>
      <c r="F5105">
        <f t="shared" si="395"/>
        <v>7</v>
      </c>
      <c r="G5105" t="s">
        <v>4229</v>
      </c>
      <c r="H5105" t="s">
        <v>3798</v>
      </c>
      <c r="I5105" t="s">
        <v>3785</v>
      </c>
      <c r="J5105" t="s">
        <v>4396</v>
      </c>
      <c r="K5105" s="46">
        <v>10.9618</v>
      </c>
      <c r="L5105" s="27">
        <v>0</v>
      </c>
      <c r="M5105" s="27">
        <v>0</v>
      </c>
      <c r="N5105" s="27">
        <v>62082.7</v>
      </c>
      <c r="O5105" s="70">
        <f t="shared" si="396"/>
        <v>62082.7</v>
      </c>
      <c r="P5105" s="76">
        <v>1.445262781299081</v>
      </c>
      <c r="Q5105" s="66">
        <f t="shared" si="397"/>
        <v>89725.82</v>
      </c>
      <c r="R5105" s="63">
        <v>1</v>
      </c>
      <c r="S5105" s="27">
        <v>62082.7</v>
      </c>
      <c r="T5105" s="27">
        <v>0</v>
      </c>
      <c r="U5105" s="64">
        <f t="shared" si="398"/>
        <v>89725.82</v>
      </c>
      <c r="V5105" s="65">
        <f t="shared" si="399"/>
        <v>151808.52000000002</v>
      </c>
    </row>
    <row r="5106" spans="1:22" x14ac:dyDescent="0.25">
      <c r="A5106" s="1" t="s">
        <v>3755</v>
      </c>
      <c r="B5106" t="s">
        <v>86</v>
      </c>
      <c r="C5106" t="s">
        <v>2755</v>
      </c>
      <c r="D5106" t="s">
        <v>2756</v>
      </c>
      <c r="E5106" t="s">
        <v>1</v>
      </c>
      <c r="F5106">
        <f t="shared" si="395"/>
        <v>7</v>
      </c>
      <c r="G5106" t="s">
        <v>4230</v>
      </c>
      <c r="H5106" t="s">
        <v>3782</v>
      </c>
      <c r="I5106" t="s">
        <v>3783</v>
      </c>
      <c r="J5106" t="s">
        <v>4396</v>
      </c>
      <c r="K5106" s="46">
        <v>1.3129999999999999</v>
      </c>
      <c r="L5106" s="27">
        <v>7436.24</v>
      </c>
      <c r="M5106" s="27">
        <v>0</v>
      </c>
      <c r="N5106" s="27">
        <v>0</v>
      </c>
      <c r="O5106" s="70">
        <f t="shared" si="396"/>
        <v>7436.24</v>
      </c>
      <c r="P5106" s="76">
        <v>0</v>
      </c>
      <c r="Q5106" s="66">
        <f t="shared" si="397"/>
        <v>0</v>
      </c>
      <c r="R5106" s="63">
        <v>1</v>
      </c>
      <c r="S5106" s="27">
        <v>7436.24</v>
      </c>
      <c r="T5106" s="27">
        <v>0</v>
      </c>
      <c r="U5106" s="64">
        <f t="shared" si="398"/>
        <v>0</v>
      </c>
      <c r="V5106" s="65">
        <f t="shared" si="399"/>
        <v>7436.24</v>
      </c>
    </row>
    <row r="5107" spans="1:22" x14ac:dyDescent="0.25">
      <c r="A5107" s="1" t="s">
        <v>3755</v>
      </c>
      <c r="B5107" t="s">
        <v>86</v>
      </c>
      <c r="C5107" t="s">
        <v>2755</v>
      </c>
      <c r="D5107" t="s">
        <v>2756</v>
      </c>
      <c r="E5107" t="s">
        <v>1</v>
      </c>
      <c r="F5107">
        <f t="shared" si="395"/>
        <v>7</v>
      </c>
      <c r="G5107" t="s">
        <v>3946</v>
      </c>
      <c r="H5107" t="s">
        <v>3782</v>
      </c>
      <c r="I5107" t="s">
        <v>3785</v>
      </c>
      <c r="J5107" t="s">
        <v>4396</v>
      </c>
      <c r="K5107" s="46">
        <v>2.6896</v>
      </c>
      <c r="L5107" s="27">
        <v>0</v>
      </c>
      <c r="M5107" s="27">
        <v>0</v>
      </c>
      <c r="N5107" s="27">
        <v>15232.68</v>
      </c>
      <c r="O5107" s="70">
        <f t="shared" si="396"/>
        <v>15232.68</v>
      </c>
      <c r="P5107" s="76">
        <v>1.445262781299081</v>
      </c>
      <c r="Q5107" s="66">
        <f t="shared" si="397"/>
        <v>22015.23</v>
      </c>
      <c r="R5107" s="63">
        <v>1</v>
      </c>
      <c r="S5107" s="27">
        <v>15232.68</v>
      </c>
      <c r="T5107" s="27">
        <v>0</v>
      </c>
      <c r="U5107" s="64">
        <f t="shared" si="398"/>
        <v>22015.23</v>
      </c>
      <c r="V5107" s="65">
        <f t="shared" si="399"/>
        <v>37247.910000000003</v>
      </c>
    </row>
    <row r="5108" spans="1:22" x14ac:dyDescent="0.25">
      <c r="A5108" s="1" t="s">
        <v>3755</v>
      </c>
      <c r="B5108" t="s">
        <v>86</v>
      </c>
      <c r="C5108" t="s">
        <v>2757</v>
      </c>
      <c r="D5108" t="s">
        <v>2758</v>
      </c>
      <c r="E5108" t="s">
        <v>1</v>
      </c>
      <c r="F5108">
        <f t="shared" si="395"/>
        <v>7</v>
      </c>
      <c r="G5108" t="s">
        <v>3778</v>
      </c>
      <c r="H5108" t="s">
        <v>3779</v>
      </c>
      <c r="I5108" t="s">
        <v>3780</v>
      </c>
      <c r="J5108" t="s">
        <v>4396</v>
      </c>
      <c r="K5108" s="46">
        <v>15.1883</v>
      </c>
      <c r="L5108" s="27">
        <v>18170.77</v>
      </c>
      <c r="M5108" s="27">
        <v>16552.509999999998</v>
      </c>
      <c r="N5108" s="27">
        <v>22749.55</v>
      </c>
      <c r="O5108" s="70">
        <f t="shared" si="396"/>
        <v>57472.83</v>
      </c>
      <c r="P5108" s="76">
        <v>1.4452627309851651</v>
      </c>
      <c r="Q5108" s="66">
        <f t="shared" si="397"/>
        <v>32879.08</v>
      </c>
      <c r="R5108" s="63">
        <v>1</v>
      </c>
      <c r="S5108" s="27">
        <v>57472.83</v>
      </c>
      <c r="T5108" s="27">
        <v>0</v>
      </c>
      <c r="U5108" s="64">
        <f t="shared" si="398"/>
        <v>32879.08</v>
      </c>
      <c r="V5108" s="65">
        <f t="shared" si="399"/>
        <v>90351.91</v>
      </c>
    </row>
    <row r="5109" spans="1:22" x14ac:dyDescent="0.25">
      <c r="A5109" s="1" t="s">
        <v>3755</v>
      </c>
      <c r="B5109" t="s">
        <v>86</v>
      </c>
      <c r="C5109" t="s">
        <v>2757</v>
      </c>
      <c r="D5109" t="s">
        <v>2758</v>
      </c>
      <c r="E5109" t="s">
        <v>1</v>
      </c>
      <c r="F5109">
        <f t="shared" si="395"/>
        <v>7</v>
      </c>
      <c r="G5109" t="s">
        <v>4232</v>
      </c>
      <c r="H5109" t="s">
        <v>3798</v>
      </c>
      <c r="I5109" t="s">
        <v>3785</v>
      </c>
      <c r="J5109" t="s">
        <v>4396</v>
      </c>
      <c r="K5109" s="46">
        <v>0.73140000000000005</v>
      </c>
      <c r="L5109" s="27">
        <v>0</v>
      </c>
      <c r="M5109" s="27">
        <v>797.09</v>
      </c>
      <c r="N5109" s="27">
        <v>1980.3400000000001</v>
      </c>
      <c r="O5109" s="70">
        <f t="shared" si="396"/>
        <v>2777.4300000000003</v>
      </c>
      <c r="P5109" s="76">
        <v>1.4452627309851651</v>
      </c>
      <c r="Q5109" s="66">
        <f t="shared" si="397"/>
        <v>2862.11</v>
      </c>
      <c r="R5109" s="63">
        <v>1</v>
      </c>
      <c r="S5109" s="27">
        <v>2777.43</v>
      </c>
      <c r="T5109" s="27">
        <v>0</v>
      </c>
      <c r="U5109" s="64">
        <f t="shared" si="398"/>
        <v>2862.11</v>
      </c>
      <c r="V5109" s="65">
        <f t="shared" si="399"/>
        <v>5639.54</v>
      </c>
    </row>
    <row r="5110" spans="1:22" x14ac:dyDescent="0.25">
      <c r="A5110" s="1" t="s">
        <v>3755</v>
      </c>
      <c r="B5110" t="s">
        <v>86</v>
      </c>
      <c r="C5110" t="s">
        <v>2757</v>
      </c>
      <c r="D5110" t="s">
        <v>2758</v>
      </c>
      <c r="E5110" t="s">
        <v>1</v>
      </c>
      <c r="F5110">
        <f t="shared" si="395"/>
        <v>7</v>
      </c>
      <c r="G5110" t="s">
        <v>4233</v>
      </c>
      <c r="H5110" t="s">
        <v>3798</v>
      </c>
      <c r="I5110" t="s">
        <v>3785</v>
      </c>
      <c r="J5110" t="s">
        <v>4396</v>
      </c>
      <c r="K5110" s="46">
        <v>6.0366</v>
      </c>
      <c r="L5110" s="27">
        <v>0</v>
      </c>
      <c r="M5110" s="27">
        <v>6578.81</v>
      </c>
      <c r="N5110" s="27">
        <v>16263.81</v>
      </c>
      <c r="O5110" s="70">
        <f t="shared" si="396"/>
        <v>22842.62</v>
      </c>
      <c r="P5110" s="76">
        <v>1.4452627309851651</v>
      </c>
      <c r="Q5110" s="66">
        <f t="shared" si="397"/>
        <v>23505.48</v>
      </c>
      <c r="R5110" s="63">
        <v>1</v>
      </c>
      <c r="S5110" s="27">
        <v>22842.620000000003</v>
      </c>
      <c r="T5110" s="27">
        <v>0</v>
      </c>
      <c r="U5110" s="64">
        <f t="shared" si="398"/>
        <v>23505.48</v>
      </c>
      <c r="V5110" s="65">
        <f t="shared" si="399"/>
        <v>46348.100000000006</v>
      </c>
    </row>
    <row r="5111" spans="1:22" x14ac:dyDescent="0.25">
      <c r="A5111" s="1" t="s">
        <v>3755</v>
      </c>
      <c r="B5111" t="s">
        <v>86</v>
      </c>
      <c r="C5111" t="s">
        <v>2757</v>
      </c>
      <c r="D5111" t="s">
        <v>2758</v>
      </c>
      <c r="E5111" t="s">
        <v>1</v>
      </c>
      <c r="F5111">
        <f t="shared" si="395"/>
        <v>7</v>
      </c>
      <c r="G5111" t="s">
        <v>4234</v>
      </c>
      <c r="H5111" t="s">
        <v>3798</v>
      </c>
      <c r="I5111" t="s">
        <v>3785</v>
      </c>
      <c r="J5111" t="s">
        <v>4396</v>
      </c>
      <c r="K5111" s="46">
        <v>1.2514000000000001</v>
      </c>
      <c r="L5111" s="27">
        <v>0</v>
      </c>
      <c r="M5111" s="27">
        <v>1363.8</v>
      </c>
      <c r="N5111" s="27">
        <v>3388.29</v>
      </c>
      <c r="O5111" s="70">
        <f t="shared" si="396"/>
        <v>4752.09</v>
      </c>
      <c r="P5111" s="76">
        <v>1.4452627309851651</v>
      </c>
      <c r="Q5111" s="66">
        <f t="shared" si="397"/>
        <v>4896.97</v>
      </c>
      <c r="R5111" s="63">
        <v>1</v>
      </c>
      <c r="S5111" s="27">
        <v>4752.09</v>
      </c>
      <c r="T5111" s="27">
        <v>0</v>
      </c>
      <c r="U5111" s="64">
        <f t="shared" si="398"/>
        <v>4896.97</v>
      </c>
      <c r="V5111" s="65">
        <f t="shared" si="399"/>
        <v>9649.0600000000013</v>
      </c>
    </row>
    <row r="5112" spans="1:22" x14ac:dyDescent="0.25">
      <c r="A5112" s="1" t="s">
        <v>3755</v>
      </c>
      <c r="B5112" t="s">
        <v>86</v>
      </c>
      <c r="C5112" t="s">
        <v>2757</v>
      </c>
      <c r="D5112" t="s">
        <v>2758</v>
      </c>
      <c r="E5112" t="s">
        <v>1</v>
      </c>
      <c r="F5112">
        <f t="shared" si="395"/>
        <v>7</v>
      </c>
      <c r="G5112" t="s">
        <v>4235</v>
      </c>
      <c r="H5112" t="s">
        <v>3798</v>
      </c>
      <c r="I5112" t="s">
        <v>3785</v>
      </c>
      <c r="J5112" t="s">
        <v>4396</v>
      </c>
      <c r="K5112" s="46">
        <v>4.1859999999999999</v>
      </c>
      <c r="L5112" s="27">
        <v>0</v>
      </c>
      <c r="M5112" s="27">
        <v>4561.99</v>
      </c>
      <c r="N5112" s="27">
        <v>11334.01</v>
      </c>
      <c r="O5112" s="70">
        <f t="shared" si="396"/>
        <v>15896</v>
      </c>
      <c r="P5112" s="76">
        <v>1.4452627309851651</v>
      </c>
      <c r="Q5112" s="66">
        <f t="shared" si="397"/>
        <v>16380.62</v>
      </c>
      <c r="R5112" s="63">
        <v>1</v>
      </c>
      <c r="S5112" s="27">
        <v>15896.000000000002</v>
      </c>
      <c r="T5112" s="27">
        <v>0</v>
      </c>
      <c r="U5112" s="64">
        <f t="shared" si="398"/>
        <v>16380.62</v>
      </c>
      <c r="V5112" s="65">
        <f t="shared" si="399"/>
        <v>32276.620000000003</v>
      </c>
    </row>
    <row r="5113" spans="1:22" x14ac:dyDescent="0.25">
      <c r="A5113" s="1" t="s">
        <v>3755</v>
      </c>
      <c r="B5113" t="s">
        <v>86</v>
      </c>
      <c r="C5113" t="s">
        <v>2757</v>
      </c>
      <c r="D5113" t="s">
        <v>2758</v>
      </c>
      <c r="E5113" t="s">
        <v>1</v>
      </c>
      <c r="F5113">
        <f t="shared" si="395"/>
        <v>7</v>
      </c>
      <c r="G5113" t="s">
        <v>4335</v>
      </c>
      <c r="H5113" t="s">
        <v>3798</v>
      </c>
      <c r="I5113" t="s">
        <v>3785</v>
      </c>
      <c r="J5113" t="s">
        <v>4396</v>
      </c>
      <c r="K5113" s="46">
        <v>1.3219000000000001</v>
      </c>
      <c r="L5113" s="27">
        <v>0</v>
      </c>
      <c r="M5113" s="27">
        <v>1440.63</v>
      </c>
      <c r="N5113" s="27">
        <v>3579.18</v>
      </c>
      <c r="O5113" s="70">
        <f t="shared" si="396"/>
        <v>5019.8099999999995</v>
      </c>
      <c r="P5113" s="76">
        <v>1.4452627309851651</v>
      </c>
      <c r="Q5113" s="66">
        <f t="shared" si="397"/>
        <v>5172.8599999999997</v>
      </c>
      <c r="R5113" s="63">
        <v>1</v>
      </c>
      <c r="S5113" s="27">
        <v>5019.8100000000004</v>
      </c>
      <c r="T5113" s="27">
        <v>0</v>
      </c>
      <c r="U5113" s="64">
        <f t="shared" si="398"/>
        <v>5172.8599999999997</v>
      </c>
      <c r="V5113" s="65">
        <f t="shared" si="399"/>
        <v>10192.67</v>
      </c>
    </row>
    <row r="5114" spans="1:22" x14ac:dyDescent="0.25">
      <c r="A5114" s="1" t="s">
        <v>3755</v>
      </c>
      <c r="B5114" t="s">
        <v>86</v>
      </c>
      <c r="C5114" t="s">
        <v>2757</v>
      </c>
      <c r="D5114" t="s">
        <v>2758</v>
      </c>
      <c r="E5114" t="s">
        <v>1</v>
      </c>
      <c r="F5114">
        <f t="shared" si="395"/>
        <v>7</v>
      </c>
      <c r="G5114" t="s">
        <v>3799</v>
      </c>
      <c r="H5114" t="s">
        <v>3782</v>
      </c>
      <c r="I5114" t="s">
        <v>3785</v>
      </c>
      <c r="J5114" t="s">
        <v>4396</v>
      </c>
      <c r="K5114" s="46">
        <v>1.7461</v>
      </c>
      <c r="L5114" s="27">
        <v>0</v>
      </c>
      <c r="M5114" s="27">
        <v>1902.93</v>
      </c>
      <c r="N5114" s="27">
        <v>4704.34</v>
      </c>
      <c r="O5114" s="70">
        <f t="shared" si="396"/>
        <v>6607.27</v>
      </c>
      <c r="P5114" s="76">
        <v>1.4452627309851651</v>
      </c>
      <c r="Q5114" s="66">
        <f t="shared" si="397"/>
        <v>6799.01</v>
      </c>
      <c r="R5114" s="63">
        <v>1</v>
      </c>
      <c r="S5114" s="27">
        <v>6607.27</v>
      </c>
      <c r="T5114" s="27">
        <v>0</v>
      </c>
      <c r="U5114" s="64">
        <f t="shared" si="398"/>
        <v>6799.01</v>
      </c>
      <c r="V5114" s="65">
        <f t="shared" si="399"/>
        <v>13406.28</v>
      </c>
    </row>
    <row r="5115" spans="1:22" x14ac:dyDescent="0.25">
      <c r="A5115" s="1" t="s">
        <v>3755</v>
      </c>
      <c r="B5115" t="s">
        <v>86</v>
      </c>
      <c r="C5115" t="s">
        <v>2757</v>
      </c>
      <c r="D5115" t="s">
        <v>2758</v>
      </c>
      <c r="E5115" t="s">
        <v>1</v>
      </c>
      <c r="F5115">
        <f t="shared" si="395"/>
        <v>7</v>
      </c>
      <c r="G5115" t="s">
        <v>3946</v>
      </c>
      <c r="H5115" t="s">
        <v>3782</v>
      </c>
      <c r="I5115" t="s">
        <v>3785</v>
      </c>
      <c r="J5115" t="s">
        <v>4396</v>
      </c>
      <c r="K5115" s="46">
        <v>2.2780999999999998</v>
      </c>
      <c r="L5115" s="27">
        <v>0</v>
      </c>
      <c r="M5115" s="27">
        <v>2482.7199999999998</v>
      </c>
      <c r="N5115" s="27">
        <v>6137.65</v>
      </c>
      <c r="O5115" s="70">
        <f t="shared" si="396"/>
        <v>8620.369999999999</v>
      </c>
      <c r="P5115" s="76">
        <v>1.4452627309851651</v>
      </c>
      <c r="Q5115" s="66">
        <f t="shared" si="397"/>
        <v>8870.52</v>
      </c>
      <c r="R5115" s="63">
        <v>1</v>
      </c>
      <c r="S5115" s="27">
        <v>8620.3700000000008</v>
      </c>
      <c r="T5115" s="27">
        <v>0</v>
      </c>
      <c r="U5115" s="64">
        <f t="shared" si="398"/>
        <v>8870.52</v>
      </c>
      <c r="V5115" s="65">
        <f t="shared" si="399"/>
        <v>17490.89</v>
      </c>
    </row>
    <row r="5116" spans="1:22" x14ac:dyDescent="0.25">
      <c r="A5116" s="1" t="s">
        <v>3755</v>
      </c>
      <c r="B5116" t="s">
        <v>86</v>
      </c>
      <c r="C5116" t="s">
        <v>2757</v>
      </c>
      <c r="D5116" t="s">
        <v>2758</v>
      </c>
      <c r="E5116" t="s">
        <v>1</v>
      </c>
      <c r="F5116">
        <f t="shared" si="395"/>
        <v>7</v>
      </c>
      <c r="G5116" t="s">
        <v>3788</v>
      </c>
      <c r="H5116" t="s">
        <v>3782</v>
      </c>
      <c r="I5116" t="s">
        <v>3785</v>
      </c>
      <c r="J5116" t="s">
        <v>4396</v>
      </c>
      <c r="K5116" s="46">
        <v>0.88129999999999997</v>
      </c>
      <c r="L5116" s="27">
        <v>0</v>
      </c>
      <c r="M5116" s="27">
        <v>960.46</v>
      </c>
      <c r="N5116" s="27">
        <v>2374.4</v>
      </c>
      <c r="O5116" s="70">
        <f t="shared" si="396"/>
        <v>3334.86</v>
      </c>
      <c r="P5116" s="76">
        <v>1.4452627309851651</v>
      </c>
      <c r="Q5116" s="66">
        <f t="shared" si="397"/>
        <v>3431.63</v>
      </c>
      <c r="R5116" s="63">
        <v>1</v>
      </c>
      <c r="S5116" s="27">
        <v>3334.86</v>
      </c>
      <c r="T5116" s="27">
        <v>0</v>
      </c>
      <c r="U5116" s="64">
        <f t="shared" si="398"/>
        <v>3431.63</v>
      </c>
      <c r="V5116" s="65">
        <f t="shared" si="399"/>
        <v>6766.49</v>
      </c>
    </row>
    <row r="5117" spans="1:22" x14ac:dyDescent="0.25">
      <c r="A5117" s="1" t="s">
        <v>3755</v>
      </c>
      <c r="B5117" t="s">
        <v>86</v>
      </c>
      <c r="C5117" t="s">
        <v>2757</v>
      </c>
      <c r="D5117" t="s">
        <v>2758</v>
      </c>
      <c r="E5117" t="s">
        <v>1</v>
      </c>
      <c r="F5117">
        <f t="shared" si="395"/>
        <v>7</v>
      </c>
      <c r="G5117" t="s">
        <v>4336</v>
      </c>
      <c r="H5117" t="s">
        <v>3782</v>
      </c>
      <c r="I5117" t="s">
        <v>3785</v>
      </c>
      <c r="J5117" t="s">
        <v>4396</v>
      </c>
      <c r="K5117" s="46">
        <v>0.2203</v>
      </c>
      <c r="L5117" s="27">
        <v>0</v>
      </c>
      <c r="M5117" s="27">
        <v>240.09</v>
      </c>
      <c r="N5117" s="27">
        <v>596.48</v>
      </c>
      <c r="O5117" s="70">
        <f t="shared" si="396"/>
        <v>836.57</v>
      </c>
      <c r="P5117" s="76">
        <v>1.4452627309851651</v>
      </c>
      <c r="Q5117" s="66">
        <f t="shared" si="397"/>
        <v>862.07</v>
      </c>
      <c r="R5117" s="63">
        <v>1</v>
      </c>
      <c r="S5117" s="27">
        <v>836.57</v>
      </c>
      <c r="T5117" s="27">
        <v>0</v>
      </c>
      <c r="U5117" s="64">
        <f t="shared" si="398"/>
        <v>862.07</v>
      </c>
      <c r="V5117" s="65">
        <f t="shared" si="399"/>
        <v>1698.64</v>
      </c>
    </row>
    <row r="5118" spans="1:22" x14ac:dyDescent="0.25">
      <c r="A5118" s="1" t="s">
        <v>3755</v>
      </c>
      <c r="B5118" t="s">
        <v>86</v>
      </c>
      <c r="C5118" t="s">
        <v>2759</v>
      </c>
      <c r="D5118" t="s">
        <v>2760</v>
      </c>
      <c r="E5118" t="s">
        <v>1</v>
      </c>
      <c r="F5118">
        <f t="shared" si="395"/>
        <v>7</v>
      </c>
      <c r="G5118" t="s">
        <v>3778</v>
      </c>
      <c r="H5118" t="s">
        <v>3779</v>
      </c>
      <c r="I5118" t="s">
        <v>3780</v>
      </c>
      <c r="J5118" t="s">
        <v>4396</v>
      </c>
      <c r="K5118" s="46">
        <v>15.520899999999999</v>
      </c>
      <c r="L5118" s="27">
        <v>39656.129999999997</v>
      </c>
      <c r="M5118" s="27">
        <v>61086.26</v>
      </c>
      <c r="N5118" s="27">
        <v>50388.320000000007</v>
      </c>
      <c r="O5118" s="70">
        <f t="shared" si="396"/>
        <v>151130.71000000002</v>
      </c>
      <c r="P5118" s="76">
        <v>1.4452628321653476</v>
      </c>
      <c r="Q5118" s="66">
        <f t="shared" si="397"/>
        <v>72824.37</v>
      </c>
      <c r="R5118" s="63">
        <v>1</v>
      </c>
      <c r="S5118" s="27">
        <v>151130.71</v>
      </c>
      <c r="T5118" s="27">
        <v>0</v>
      </c>
      <c r="U5118" s="64">
        <f t="shared" si="398"/>
        <v>72824.37</v>
      </c>
      <c r="V5118" s="65">
        <f t="shared" si="399"/>
        <v>223955.08</v>
      </c>
    </row>
    <row r="5119" spans="1:22" x14ac:dyDescent="0.25">
      <c r="A5119" s="1" t="s">
        <v>3755</v>
      </c>
      <c r="B5119" t="s">
        <v>86</v>
      </c>
      <c r="C5119" t="s">
        <v>2759</v>
      </c>
      <c r="D5119" t="s">
        <v>2760</v>
      </c>
      <c r="E5119" t="s">
        <v>1</v>
      </c>
      <c r="F5119">
        <f t="shared" si="395"/>
        <v>7</v>
      </c>
      <c r="G5119" t="s">
        <v>4236</v>
      </c>
      <c r="H5119" t="s">
        <v>3798</v>
      </c>
      <c r="I5119" t="s">
        <v>3785</v>
      </c>
      <c r="J5119" t="s">
        <v>4396</v>
      </c>
      <c r="K5119" s="46">
        <v>1.3149</v>
      </c>
      <c r="L5119" s="27">
        <v>0</v>
      </c>
      <c r="M5119" s="27">
        <v>5175.1099999999997</v>
      </c>
      <c r="N5119" s="27">
        <v>7628.39</v>
      </c>
      <c r="O5119" s="70">
        <f t="shared" si="396"/>
        <v>12803.5</v>
      </c>
      <c r="P5119" s="76">
        <v>1.4452628321653476</v>
      </c>
      <c r="Q5119" s="66">
        <f t="shared" si="397"/>
        <v>11025.03</v>
      </c>
      <c r="R5119" s="63">
        <v>1</v>
      </c>
      <c r="S5119" s="27">
        <v>12803.5</v>
      </c>
      <c r="T5119" s="27">
        <v>0</v>
      </c>
      <c r="U5119" s="64">
        <f t="shared" si="398"/>
        <v>11025.03</v>
      </c>
      <c r="V5119" s="65">
        <f t="shared" si="399"/>
        <v>23828.53</v>
      </c>
    </row>
    <row r="5120" spans="1:22" x14ac:dyDescent="0.25">
      <c r="A5120" s="1" t="s">
        <v>3755</v>
      </c>
      <c r="B5120" t="s">
        <v>86</v>
      </c>
      <c r="C5120" t="s">
        <v>2759</v>
      </c>
      <c r="D5120" t="s">
        <v>2760</v>
      </c>
      <c r="E5120" t="s">
        <v>1</v>
      </c>
      <c r="F5120">
        <f t="shared" si="395"/>
        <v>7</v>
      </c>
      <c r="G5120" t="s">
        <v>3918</v>
      </c>
      <c r="H5120" t="s">
        <v>3782</v>
      </c>
      <c r="I5120" t="s">
        <v>3783</v>
      </c>
      <c r="J5120" t="s">
        <v>4396</v>
      </c>
      <c r="K5120" s="46">
        <v>3.4590999999999998</v>
      </c>
      <c r="L5120" s="27">
        <v>20067.96</v>
      </c>
      <c r="M5120" s="27">
        <v>13614.13</v>
      </c>
      <c r="N5120" s="27">
        <v>0</v>
      </c>
      <c r="O5120" s="70">
        <f t="shared" si="396"/>
        <v>33682.089999999997</v>
      </c>
      <c r="P5120" s="76">
        <v>0</v>
      </c>
      <c r="Q5120" s="66">
        <f t="shared" si="397"/>
        <v>0</v>
      </c>
      <c r="R5120" s="63">
        <v>1</v>
      </c>
      <c r="S5120" s="27">
        <v>33682.089999999997</v>
      </c>
      <c r="T5120" s="27">
        <v>0</v>
      </c>
      <c r="U5120" s="64">
        <f t="shared" si="398"/>
        <v>0</v>
      </c>
      <c r="V5120" s="65">
        <f t="shared" si="399"/>
        <v>33682.089999999997</v>
      </c>
    </row>
    <row r="5121" spans="1:22" x14ac:dyDescent="0.25">
      <c r="A5121" s="1" t="s">
        <v>3755</v>
      </c>
      <c r="B5121" t="s">
        <v>86</v>
      </c>
      <c r="C5121" t="s">
        <v>2759</v>
      </c>
      <c r="D5121" t="s">
        <v>2760</v>
      </c>
      <c r="E5121" t="s">
        <v>1</v>
      </c>
      <c r="F5121">
        <f t="shared" si="395"/>
        <v>7</v>
      </c>
      <c r="G5121" t="s">
        <v>3784</v>
      </c>
      <c r="H5121" t="s">
        <v>3782</v>
      </c>
      <c r="I5121" t="s">
        <v>3785</v>
      </c>
      <c r="J5121" t="s">
        <v>4396</v>
      </c>
      <c r="K5121" s="46">
        <v>0.6</v>
      </c>
      <c r="L5121" s="27">
        <v>0</v>
      </c>
      <c r="M5121" s="27">
        <v>2361.4499999999998</v>
      </c>
      <c r="N5121" s="27">
        <v>3480.9</v>
      </c>
      <c r="O5121" s="70">
        <f t="shared" si="396"/>
        <v>5842.35</v>
      </c>
      <c r="P5121" s="76">
        <v>1.4452628321653476</v>
      </c>
      <c r="Q5121" s="66">
        <f t="shared" si="397"/>
        <v>5030.82</v>
      </c>
      <c r="R5121" s="63">
        <v>1</v>
      </c>
      <c r="S5121" s="27">
        <v>5842.35</v>
      </c>
      <c r="T5121" s="27">
        <v>0</v>
      </c>
      <c r="U5121" s="64">
        <f t="shared" si="398"/>
        <v>5030.82</v>
      </c>
      <c r="V5121" s="65">
        <f t="shared" si="399"/>
        <v>10873.17</v>
      </c>
    </row>
    <row r="5122" spans="1:22" x14ac:dyDescent="0.25">
      <c r="A5122" s="1" t="s">
        <v>3755</v>
      </c>
      <c r="B5122" t="s">
        <v>86</v>
      </c>
      <c r="C5122" t="s">
        <v>2761</v>
      </c>
      <c r="D5122" t="s">
        <v>2762</v>
      </c>
      <c r="E5122" t="s">
        <v>1</v>
      </c>
      <c r="F5122">
        <f t="shared" ref="F5122:F5185" si="400">LEN(C5122)</f>
        <v>7</v>
      </c>
      <c r="G5122" t="s">
        <v>3778</v>
      </c>
      <c r="H5122" t="s">
        <v>3779</v>
      </c>
      <c r="I5122" t="s">
        <v>3780</v>
      </c>
      <c r="J5122" t="s">
        <v>4397</v>
      </c>
      <c r="K5122" s="46">
        <v>4.0336999999999996</v>
      </c>
      <c r="L5122" s="27">
        <v>376856.92</v>
      </c>
      <c r="M5122" s="27">
        <v>171007.99</v>
      </c>
      <c r="N5122" s="27">
        <v>208798.71</v>
      </c>
      <c r="O5122" s="70">
        <f t="shared" ref="O5122:O5185" si="401">SUM(L5122:N5122)</f>
        <v>756663.61999999988</v>
      </c>
      <c r="P5122" s="76">
        <v>1.4452627666399029</v>
      </c>
      <c r="Q5122" s="66">
        <f t="shared" ref="Q5122:Q5185" si="402">ROUND(P5122*N5122,2)</f>
        <v>301769</v>
      </c>
      <c r="R5122" s="63">
        <v>1</v>
      </c>
      <c r="S5122" s="27">
        <v>0</v>
      </c>
      <c r="T5122" s="27">
        <v>756663.61999999988</v>
      </c>
      <c r="U5122" s="64">
        <f t="shared" ref="U5122:U5185" si="403">ROUND(SUM(L5122,M5122,N5122,Q5122,-S5122,-T5122), 2)</f>
        <v>301769</v>
      </c>
      <c r="V5122" s="65">
        <f t="shared" ref="V5122:V5185" si="404">SUM(S5122,T5122,U5122)</f>
        <v>1058432.6199999999</v>
      </c>
    </row>
    <row r="5123" spans="1:22" x14ac:dyDescent="0.25">
      <c r="A5123" s="1" t="s">
        <v>3755</v>
      </c>
      <c r="B5123" t="s">
        <v>86</v>
      </c>
      <c r="C5123" t="s">
        <v>2761</v>
      </c>
      <c r="D5123" t="s">
        <v>2762</v>
      </c>
      <c r="E5123" t="s">
        <v>1</v>
      </c>
      <c r="F5123">
        <f t="shared" si="400"/>
        <v>7</v>
      </c>
      <c r="G5123" t="s">
        <v>3918</v>
      </c>
      <c r="H5123" t="s">
        <v>3782</v>
      </c>
      <c r="I5123" t="s">
        <v>3783</v>
      </c>
      <c r="J5123" t="s">
        <v>4397</v>
      </c>
      <c r="K5123" s="46">
        <v>1.2101</v>
      </c>
      <c r="L5123" s="27">
        <v>175695.24</v>
      </c>
      <c r="M5123" s="27">
        <v>51301.97</v>
      </c>
      <c r="N5123" s="27">
        <v>0</v>
      </c>
      <c r="O5123" s="70">
        <f t="shared" si="401"/>
        <v>226997.21</v>
      </c>
      <c r="P5123" s="76">
        <v>0</v>
      </c>
      <c r="Q5123" s="66">
        <f t="shared" si="402"/>
        <v>0</v>
      </c>
      <c r="R5123" s="63">
        <v>1</v>
      </c>
      <c r="S5123" s="27">
        <v>0</v>
      </c>
      <c r="T5123" s="27">
        <v>226997.21</v>
      </c>
      <c r="U5123" s="64">
        <f t="shared" si="403"/>
        <v>0</v>
      </c>
      <c r="V5123" s="65">
        <f t="shared" si="404"/>
        <v>226997.21</v>
      </c>
    </row>
    <row r="5124" spans="1:22" x14ac:dyDescent="0.25">
      <c r="A5124" s="1" t="s">
        <v>3755</v>
      </c>
      <c r="B5124" t="s">
        <v>86</v>
      </c>
      <c r="C5124" t="s">
        <v>2761</v>
      </c>
      <c r="D5124" t="s">
        <v>2762</v>
      </c>
      <c r="E5124" t="s">
        <v>1</v>
      </c>
      <c r="F5124">
        <f t="shared" si="400"/>
        <v>7</v>
      </c>
      <c r="G5124" t="s">
        <v>4237</v>
      </c>
      <c r="H5124" t="s">
        <v>3782</v>
      </c>
      <c r="I5124" t="s">
        <v>3785</v>
      </c>
      <c r="J5124" t="s">
        <v>4397</v>
      </c>
      <c r="K5124" s="46">
        <v>1.26E-2</v>
      </c>
      <c r="L5124" s="27">
        <v>0</v>
      </c>
      <c r="M5124" s="27">
        <v>534.16999999999996</v>
      </c>
      <c r="N5124" s="27">
        <v>1829.3999999999999</v>
      </c>
      <c r="O5124" s="70">
        <f t="shared" si="401"/>
        <v>2363.5699999999997</v>
      </c>
      <c r="P5124" s="76">
        <v>1.4452627666399029</v>
      </c>
      <c r="Q5124" s="66">
        <f t="shared" si="402"/>
        <v>2643.96</v>
      </c>
      <c r="R5124" s="63">
        <v>1</v>
      </c>
      <c r="S5124" s="27">
        <v>0</v>
      </c>
      <c r="T5124" s="27">
        <v>2363.5700000000002</v>
      </c>
      <c r="U5124" s="64">
        <f t="shared" si="403"/>
        <v>2643.96</v>
      </c>
      <c r="V5124" s="65">
        <f t="shared" si="404"/>
        <v>5007.5300000000007</v>
      </c>
    </row>
    <row r="5125" spans="1:22" x14ac:dyDescent="0.25">
      <c r="A5125" s="1" t="s">
        <v>3755</v>
      </c>
      <c r="B5125" t="s">
        <v>86</v>
      </c>
      <c r="C5125" t="s">
        <v>2761</v>
      </c>
      <c r="D5125" t="s">
        <v>2762</v>
      </c>
      <c r="E5125" t="s">
        <v>1</v>
      </c>
      <c r="F5125">
        <f t="shared" si="400"/>
        <v>7</v>
      </c>
      <c r="G5125" t="s">
        <v>3784</v>
      </c>
      <c r="H5125" t="s">
        <v>3782</v>
      </c>
      <c r="I5125" t="s">
        <v>3785</v>
      </c>
      <c r="J5125" t="s">
        <v>4397</v>
      </c>
      <c r="K5125" s="46">
        <v>0.80659999999999998</v>
      </c>
      <c r="L5125" s="27">
        <v>0</v>
      </c>
      <c r="M5125" s="27">
        <v>34195.660000000003</v>
      </c>
      <c r="N5125" s="27">
        <v>117110.8</v>
      </c>
      <c r="O5125" s="70">
        <f t="shared" si="401"/>
        <v>151306.46000000002</v>
      </c>
      <c r="P5125" s="76">
        <v>1.4452627666399029</v>
      </c>
      <c r="Q5125" s="66">
        <f t="shared" si="402"/>
        <v>169255.88</v>
      </c>
      <c r="R5125" s="63">
        <v>1</v>
      </c>
      <c r="S5125" s="27">
        <v>0</v>
      </c>
      <c r="T5125" s="27">
        <v>151306.46000000002</v>
      </c>
      <c r="U5125" s="64">
        <f t="shared" si="403"/>
        <v>169255.88</v>
      </c>
      <c r="V5125" s="65">
        <f t="shared" si="404"/>
        <v>320562.34000000003</v>
      </c>
    </row>
    <row r="5126" spans="1:22" x14ac:dyDescent="0.25">
      <c r="A5126" s="1" t="s">
        <v>3755</v>
      </c>
      <c r="B5126" t="s">
        <v>86</v>
      </c>
      <c r="C5126" t="s">
        <v>2761</v>
      </c>
      <c r="D5126" t="s">
        <v>2762</v>
      </c>
      <c r="E5126" t="s">
        <v>1</v>
      </c>
      <c r="F5126">
        <f t="shared" si="400"/>
        <v>7</v>
      </c>
      <c r="G5126" t="s">
        <v>3796</v>
      </c>
      <c r="H5126" t="s">
        <v>3782</v>
      </c>
      <c r="I5126" t="s">
        <v>3783</v>
      </c>
      <c r="J5126" t="s">
        <v>4397</v>
      </c>
      <c r="K5126" s="46">
        <v>0.80659999999999998</v>
      </c>
      <c r="L5126" s="27">
        <v>117110.8</v>
      </c>
      <c r="M5126" s="27">
        <v>34195.660000000003</v>
      </c>
      <c r="N5126" s="27">
        <v>0</v>
      </c>
      <c r="O5126" s="70">
        <f t="shared" si="401"/>
        <v>151306.46000000002</v>
      </c>
      <c r="P5126" s="76">
        <v>0</v>
      </c>
      <c r="Q5126" s="66">
        <f t="shared" si="402"/>
        <v>0</v>
      </c>
      <c r="R5126" s="63">
        <v>1</v>
      </c>
      <c r="S5126" s="27">
        <v>0</v>
      </c>
      <c r="T5126" s="27">
        <v>151306.46000000002</v>
      </c>
      <c r="U5126" s="64">
        <f t="shared" si="403"/>
        <v>0</v>
      </c>
      <c r="V5126" s="65">
        <f t="shared" si="404"/>
        <v>151306.46000000002</v>
      </c>
    </row>
    <row r="5127" spans="1:22" x14ac:dyDescent="0.25">
      <c r="A5127" s="1" t="s">
        <v>3755</v>
      </c>
      <c r="B5127" t="s">
        <v>86</v>
      </c>
      <c r="C5127" t="s">
        <v>2761</v>
      </c>
      <c r="D5127" t="s">
        <v>2762</v>
      </c>
      <c r="E5127" t="s">
        <v>1</v>
      </c>
      <c r="F5127">
        <f t="shared" si="400"/>
        <v>7</v>
      </c>
      <c r="G5127" t="s">
        <v>3850</v>
      </c>
      <c r="H5127" t="s">
        <v>3782</v>
      </c>
      <c r="I5127" t="s">
        <v>3783</v>
      </c>
      <c r="J5127" t="s">
        <v>4397</v>
      </c>
      <c r="K5127" s="46">
        <v>1.6954</v>
      </c>
      <c r="L5127" s="27">
        <v>246156.27</v>
      </c>
      <c r="M5127" s="27">
        <v>71876.179999999993</v>
      </c>
      <c r="N5127" s="27">
        <v>0</v>
      </c>
      <c r="O5127" s="70">
        <f t="shared" si="401"/>
        <v>318032.44999999995</v>
      </c>
      <c r="P5127" s="76">
        <v>0</v>
      </c>
      <c r="Q5127" s="66">
        <f t="shared" si="402"/>
        <v>0</v>
      </c>
      <c r="R5127" s="63">
        <v>1</v>
      </c>
      <c r="S5127" s="27">
        <v>0</v>
      </c>
      <c r="T5127" s="27">
        <v>318032.44999999995</v>
      </c>
      <c r="U5127" s="64">
        <f t="shared" si="403"/>
        <v>0</v>
      </c>
      <c r="V5127" s="65">
        <f t="shared" si="404"/>
        <v>318032.44999999995</v>
      </c>
    </row>
    <row r="5128" spans="1:22" x14ac:dyDescent="0.25">
      <c r="A5128" s="1" t="s">
        <v>3755</v>
      </c>
      <c r="B5128" t="s">
        <v>86</v>
      </c>
      <c r="C5128" t="s">
        <v>2761</v>
      </c>
      <c r="D5128" t="s">
        <v>2762</v>
      </c>
      <c r="E5128" t="s">
        <v>1</v>
      </c>
      <c r="F5128">
        <f t="shared" si="400"/>
        <v>7</v>
      </c>
      <c r="G5128" t="s">
        <v>3794</v>
      </c>
      <c r="H5128" t="s">
        <v>3782</v>
      </c>
      <c r="I5128" t="s">
        <v>3785</v>
      </c>
      <c r="J5128" t="s">
        <v>4397</v>
      </c>
      <c r="K5128" s="46">
        <v>0.7833</v>
      </c>
      <c r="L5128" s="27">
        <v>0</v>
      </c>
      <c r="M5128" s="27">
        <v>33207.86</v>
      </c>
      <c r="N5128" s="27">
        <v>113727.86</v>
      </c>
      <c r="O5128" s="70">
        <f t="shared" si="401"/>
        <v>146935.72</v>
      </c>
      <c r="P5128" s="76">
        <v>1.4452627666399029</v>
      </c>
      <c r="Q5128" s="66">
        <f t="shared" si="402"/>
        <v>164366.64000000001</v>
      </c>
      <c r="R5128" s="63">
        <v>1</v>
      </c>
      <c r="S5128" s="27">
        <v>0</v>
      </c>
      <c r="T5128" s="27">
        <v>146935.72</v>
      </c>
      <c r="U5128" s="64">
        <f t="shared" si="403"/>
        <v>164366.64000000001</v>
      </c>
      <c r="V5128" s="65">
        <f t="shared" si="404"/>
        <v>311302.36</v>
      </c>
    </row>
    <row r="5129" spans="1:22" x14ac:dyDescent="0.25">
      <c r="A5129" s="1" t="s">
        <v>3755</v>
      </c>
      <c r="B5129" t="s">
        <v>86</v>
      </c>
      <c r="C5129" t="s">
        <v>2761</v>
      </c>
      <c r="D5129" t="s">
        <v>2762</v>
      </c>
      <c r="E5129" t="s">
        <v>1</v>
      </c>
      <c r="F5129">
        <f t="shared" si="400"/>
        <v>7</v>
      </c>
      <c r="G5129" t="s">
        <v>3815</v>
      </c>
      <c r="H5129" t="s">
        <v>3782</v>
      </c>
      <c r="I5129" t="s">
        <v>3785</v>
      </c>
      <c r="J5129" t="s">
        <v>4397</v>
      </c>
      <c r="K5129" s="46">
        <v>0.49619999999999997</v>
      </c>
      <c r="L5129" s="27">
        <v>0</v>
      </c>
      <c r="M5129" s="27">
        <v>21036.31</v>
      </c>
      <c r="N5129" s="27">
        <v>72043.61</v>
      </c>
      <c r="O5129" s="70">
        <f t="shared" si="401"/>
        <v>93079.92</v>
      </c>
      <c r="P5129" s="76">
        <v>1.4452627666399029</v>
      </c>
      <c r="Q5129" s="66">
        <f t="shared" si="402"/>
        <v>104121.95</v>
      </c>
      <c r="R5129" s="63">
        <v>1</v>
      </c>
      <c r="S5129" s="27">
        <v>0</v>
      </c>
      <c r="T5129" s="27">
        <v>93079.92</v>
      </c>
      <c r="U5129" s="64">
        <f t="shared" si="403"/>
        <v>104121.95</v>
      </c>
      <c r="V5129" s="65">
        <f t="shared" si="404"/>
        <v>197201.87</v>
      </c>
    </row>
    <row r="5130" spans="1:22" x14ac:dyDescent="0.25">
      <c r="A5130" s="1" t="s">
        <v>3755</v>
      </c>
      <c r="B5130" t="s">
        <v>86</v>
      </c>
      <c r="C5130" t="s">
        <v>2761</v>
      </c>
      <c r="D5130" t="s">
        <v>2762</v>
      </c>
      <c r="E5130" t="s">
        <v>1</v>
      </c>
      <c r="F5130">
        <f t="shared" si="400"/>
        <v>7</v>
      </c>
      <c r="G5130" t="s">
        <v>4000</v>
      </c>
      <c r="H5130" t="s">
        <v>3782</v>
      </c>
      <c r="I5130" t="s">
        <v>3785</v>
      </c>
      <c r="J5130" t="s">
        <v>4397</v>
      </c>
      <c r="K5130" s="46">
        <v>2.4201000000000001</v>
      </c>
      <c r="L5130" s="27">
        <v>0</v>
      </c>
      <c r="M5130" s="27">
        <v>102599.7</v>
      </c>
      <c r="N5130" s="27">
        <v>351375.95</v>
      </c>
      <c r="O5130" s="70">
        <f t="shared" si="401"/>
        <v>453975.65</v>
      </c>
      <c r="P5130" s="76">
        <v>1.4452627666399029</v>
      </c>
      <c r="Q5130" s="66">
        <f t="shared" si="402"/>
        <v>507830.58</v>
      </c>
      <c r="R5130" s="63">
        <v>1</v>
      </c>
      <c r="S5130" s="27">
        <v>0</v>
      </c>
      <c r="T5130" s="27">
        <v>453975.65</v>
      </c>
      <c r="U5130" s="64">
        <f t="shared" si="403"/>
        <v>507830.58</v>
      </c>
      <c r="V5130" s="65">
        <f t="shared" si="404"/>
        <v>961806.23</v>
      </c>
    </row>
    <row r="5131" spans="1:22" x14ac:dyDescent="0.25">
      <c r="A5131" s="1" t="s">
        <v>3755</v>
      </c>
      <c r="B5131" t="s">
        <v>86</v>
      </c>
      <c r="C5131" t="s">
        <v>2761</v>
      </c>
      <c r="D5131" t="s">
        <v>2762</v>
      </c>
      <c r="E5131" t="s">
        <v>1</v>
      </c>
      <c r="F5131">
        <f t="shared" si="400"/>
        <v>7</v>
      </c>
      <c r="G5131" t="s">
        <v>4238</v>
      </c>
      <c r="H5131" t="s">
        <v>3782</v>
      </c>
      <c r="I5131" t="s">
        <v>3785</v>
      </c>
      <c r="J5131" t="s">
        <v>4397</v>
      </c>
      <c r="K5131" s="46">
        <v>0.88680000000000003</v>
      </c>
      <c r="L5131" s="27">
        <v>0</v>
      </c>
      <c r="M5131" s="27">
        <v>37595.730000000003</v>
      </c>
      <c r="N5131" s="27">
        <v>128755.09</v>
      </c>
      <c r="O5131" s="70">
        <f t="shared" si="401"/>
        <v>166350.82</v>
      </c>
      <c r="P5131" s="76">
        <v>1.4452627666399029</v>
      </c>
      <c r="Q5131" s="66">
        <f t="shared" si="402"/>
        <v>186084.94</v>
      </c>
      <c r="R5131" s="63">
        <v>1</v>
      </c>
      <c r="S5131" s="27">
        <v>0</v>
      </c>
      <c r="T5131" s="27">
        <v>166350.82</v>
      </c>
      <c r="U5131" s="64">
        <f t="shared" si="403"/>
        <v>186084.94</v>
      </c>
      <c r="V5131" s="65">
        <f t="shared" si="404"/>
        <v>352435.76</v>
      </c>
    </row>
    <row r="5132" spans="1:22" x14ac:dyDescent="0.25">
      <c r="A5132" s="1" t="s">
        <v>3755</v>
      </c>
      <c r="B5132" t="s">
        <v>86</v>
      </c>
      <c r="C5132" t="s">
        <v>2761</v>
      </c>
      <c r="D5132" t="s">
        <v>2762</v>
      </c>
      <c r="E5132" t="s">
        <v>1</v>
      </c>
      <c r="F5132">
        <f t="shared" si="400"/>
        <v>7</v>
      </c>
      <c r="G5132" t="s">
        <v>3788</v>
      </c>
      <c r="H5132" t="s">
        <v>3782</v>
      </c>
      <c r="I5132" t="s">
        <v>3785</v>
      </c>
      <c r="J5132" t="s">
        <v>4397</v>
      </c>
      <c r="K5132" s="46">
        <v>0.24929999999999999</v>
      </c>
      <c r="L5132" s="27">
        <v>0</v>
      </c>
      <c r="M5132" s="27">
        <v>10569.03</v>
      </c>
      <c r="N5132" s="27">
        <v>36196.04</v>
      </c>
      <c r="O5132" s="70">
        <f t="shared" si="401"/>
        <v>46765.07</v>
      </c>
      <c r="P5132" s="76">
        <v>1.4452627666399029</v>
      </c>
      <c r="Q5132" s="66">
        <f t="shared" si="402"/>
        <v>52312.79</v>
      </c>
      <c r="R5132" s="63">
        <v>1</v>
      </c>
      <c r="S5132" s="27">
        <v>0</v>
      </c>
      <c r="T5132" s="27">
        <v>46765.07</v>
      </c>
      <c r="U5132" s="64">
        <f t="shared" si="403"/>
        <v>52312.79</v>
      </c>
      <c r="V5132" s="65">
        <f t="shared" si="404"/>
        <v>99077.86</v>
      </c>
    </row>
    <row r="5133" spans="1:22" x14ac:dyDescent="0.25">
      <c r="A5133" s="1" t="s">
        <v>3755</v>
      </c>
      <c r="B5133" t="s">
        <v>86</v>
      </c>
      <c r="C5133" t="s">
        <v>2761</v>
      </c>
      <c r="D5133" t="s">
        <v>2762</v>
      </c>
      <c r="E5133" t="s">
        <v>1</v>
      </c>
      <c r="F5133">
        <f t="shared" si="400"/>
        <v>7</v>
      </c>
      <c r="G5133" t="s">
        <v>3800</v>
      </c>
      <c r="H5133" t="s">
        <v>3782</v>
      </c>
      <c r="I5133" t="s">
        <v>3785</v>
      </c>
      <c r="J5133" t="s">
        <v>4397</v>
      </c>
      <c r="K5133" s="46">
        <v>0.49859999999999999</v>
      </c>
      <c r="L5133" s="27">
        <v>0</v>
      </c>
      <c r="M5133" s="27">
        <v>21138.06</v>
      </c>
      <c r="N5133" s="27">
        <v>72392.070000000007</v>
      </c>
      <c r="O5133" s="70">
        <f t="shared" si="401"/>
        <v>93530.13</v>
      </c>
      <c r="P5133" s="76">
        <v>1.4452627666399029</v>
      </c>
      <c r="Q5133" s="66">
        <f t="shared" si="402"/>
        <v>104625.56</v>
      </c>
      <c r="R5133" s="63">
        <v>1</v>
      </c>
      <c r="S5133" s="27">
        <v>0</v>
      </c>
      <c r="T5133" s="27">
        <v>93530.13</v>
      </c>
      <c r="U5133" s="64">
        <f t="shared" si="403"/>
        <v>104625.56</v>
      </c>
      <c r="V5133" s="65">
        <f t="shared" si="404"/>
        <v>198155.69</v>
      </c>
    </row>
    <row r="5134" spans="1:22" x14ac:dyDescent="0.25">
      <c r="A5134" s="1" t="s">
        <v>3755</v>
      </c>
      <c r="B5134" t="s">
        <v>86</v>
      </c>
      <c r="C5134" t="s">
        <v>2763</v>
      </c>
      <c r="D5134" t="s">
        <v>2764</v>
      </c>
      <c r="E5134" t="s">
        <v>1</v>
      </c>
      <c r="F5134">
        <f t="shared" si="400"/>
        <v>7</v>
      </c>
      <c r="G5134" t="s">
        <v>3778</v>
      </c>
      <c r="H5134" t="s">
        <v>3779</v>
      </c>
      <c r="I5134" t="s">
        <v>3780</v>
      </c>
      <c r="J5134" t="s">
        <v>4396</v>
      </c>
      <c r="K5134" s="46">
        <v>15.5806</v>
      </c>
      <c r="L5134" s="27">
        <v>25346.67</v>
      </c>
      <c r="M5134" s="27">
        <v>35230.85</v>
      </c>
      <c r="N5134" s="27">
        <v>59872.979999999996</v>
      </c>
      <c r="O5134" s="70">
        <f t="shared" si="401"/>
        <v>120450.5</v>
      </c>
      <c r="P5134" s="76">
        <v>1.4452627516718404</v>
      </c>
      <c r="Q5134" s="66">
        <f t="shared" si="402"/>
        <v>86532.19</v>
      </c>
      <c r="R5134" s="63">
        <v>1</v>
      </c>
      <c r="S5134" s="27">
        <v>120450.49999999999</v>
      </c>
      <c r="T5134" s="27">
        <v>0</v>
      </c>
      <c r="U5134" s="64">
        <f t="shared" si="403"/>
        <v>86532.19</v>
      </c>
      <c r="V5134" s="65">
        <f t="shared" si="404"/>
        <v>206982.69</v>
      </c>
    </row>
    <row r="5135" spans="1:22" x14ac:dyDescent="0.25">
      <c r="A5135" s="1" t="s">
        <v>3755</v>
      </c>
      <c r="B5135" t="s">
        <v>86</v>
      </c>
      <c r="C5135" t="s">
        <v>2763</v>
      </c>
      <c r="D5135" t="s">
        <v>2764</v>
      </c>
      <c r="E5135" t="s">
        <v>1</v>
      </c>
      <c r="F5135">
        <f t="shared" si="400"/>
        <v>7</v>
      </c>
      <c r="G5135" t="s">
        <v>4226</v>
      </c>
      <c r="H5135" t="s">
        <v>3798</v>
      </c>
      <c r="I5135" t="s">
        <v>3785</v>
      </c>
      <c r="J5135" t="s">
        <v>4396</v>
      </c>
      <c r="K5135" s="46">
        <v>3.2111999999999998</v>
      </c>
      <c r="L5135" s="27">
        <v>0</v>
      </c>
      <c r="M5135" s="27">
        <v>7261.17</v>
      </c>
      <c r="N5135" s="27">
        <v>17563.98</v>
      </c>
      <c r="O5135" s="70">
        <f t="shared" si="401"/>
        <v>24825.15</v>
      </c>
      <c r="P5135" s="76">
        <v>1.4452627516718404</v>
      </c>
      <c r="Q5135" s="66">
        <f t="shared" si="402"/>
        <v>25384.57</v>
      </c>
      <c r="R5135" s="63">
        <v>1</v>
      </c>
      <c r="S5135" s="27">
        <v>24825.15</v>
      </c>
      <c r="T5135" s="27">
        <v>0</v>
      </c>
      <c r="U5135" s="64">
        <f t="shared" si="403"/>
        <v>25384.57</v>
      </c>
      <c r="V5135" s="65">
        <f t="shared" si="404"/>
        <v>50209.72</v>
      </c>
    </row>
    <row r="5136" spans="1:22" x14ac:dyDescent="0.25">
      <c r="A5136" s="1" t="s">
        <v>3755</v>
      </c>
      <c r="B5136" t="s">
        <v>86</v>
      </c>
      <c r="C5136" t="s">
        <v>2763</v>
      </c>
      <c r="D5136" t="s">
        <v>2764</v>
      </c>
      <c r="E5136" t="s">
        <v>1</v>
      </c>
      <c r="F5136">
        <f t="shared" si="400"/>
        <v>7</v>
      </c>
      <c r="G5136" t="s">
        <v>3784</v>
      </c>
      <c r="H5136" t="s">
        <v>3782</v>
      </c>
      <c r="I5136" t="s">
        <v>3785</v>
      </c>
      <c r="J5136" t="s">
        <v>4396</v>
      </c>
      <c r="K5136" s="46">
        <v>0.77880000000000005</v>
      </c>
      <c r="L5136" s="27">
        <v>0</v>
      </c>
      <c r="M5136" s="27">
        <v>1761.02</v>
      </c>
      <c r="N5136" s="27">
        <v>4259.72</v>
      </c>
      <c r="O5136" s="70">
        <f t="shared" si="401"/>
        <v>6020.74</v>
      </c>
      <c r="P5136" s="76">
        <v>1.4452627516718404</v>
      </c>
      <c r="Q5136" s="66">
        <f t="shared" si="402"/>
        <v>6156.41</v>
      </c>
      <c r="R5136" s="63">
        <v>1</v>
      </c>
      <c r="S5136" s="27">
        <v>6020.74</v>
      </c>
      <c r="T5136" s="27">
        <v>0</v>
      </c>
      <c r="U5136" s="64">
        <f t="shared" si="403"/>
        <v>6156.41</v>
      </c>
      <c r="V5136" s="65">
        <f t="shared" si="404"/>
        <v>12177.15</v>
      </c>
    </row>
    <row r="5137" spans="1:22" x14ac:dyDescent="0.25">
      <c r="A5137" s="1" t="s">
        <v>3755</v>
      </c>
      <c r="B5137" t="s">
        <v>86</v>
      </c>
      <c r="C5137" t="s">
        <v>2763</v>
      </c>
      <c r="D5137" t="s">
        <v>2764</v>
      </c>
      <c r="E5137" t="s">
        <v>1</v>
      </c>
      <c r="F5137">
        <f t="shared" si="400"/>
        <v>7</v>
      </c>
      <c r="G5137" t="s">
        <v>4000</v>
      </c>
      <c r="H5137" t="s">
        <v>3782</v>
      </c>
      <c r="I5137" t="s">
        <v>3785</v>
      </c>
      <c r="J5137" t="s">
        <v>4396</v>
      </c>
      <c r="K5137" s="46">
        <v>2.3369</v>
      </c>
      <c r="L5137" s="27">
        <v>0</v>
      </c>
      <c r="M5137" s="27">
        <v>5284.2</v>
      </c>
      <c r="N5137" s="27">
        <v>12781.91</v>
      </c>
      <c r="O5137" s="70">
        <f t="shared" si="401"/>
        <v>18066.11</v>
      </c>
      <c r="P5137" s="76">
        <v>1.4452627516718404</v>
      </c>
      <c r="Q5137" s="66">
        <f t="shared" si="402"/>
        <v>18473.22</v>
      </c>
      <c r="R5137" s="63">
        <v>1</v>
      </c>
      <c r="S5137" s="27">
        <v>18066.11</v>
      </c>
      <c r="T5137" s="27">
        <v>0</v>
      </c>
      <c r="U5137" s="64">
        <f t="shared" si="403"/>
        <v>18473.22</v>
      </c>
      <c r="V5137" s="65">
        <f t="shared" si="404"/>
        <v>36539.33</v>
      </c>
    </row>
    <row r="5138" spans="1:22" x14ac:dyDescent="0.25">
      <c r="A5138" s="1" t="s">
        <v>3755</v>
      </c>
      <c r="B5138" t="s">
        <v>86</v>
      </c>
      <c r="C5138" t="s">
        <v>2763</v>
      </c>
      <c r="D5138" t="s">
        <v>2764</v>
      </c>
      <c r="E5138" t="s">
        <v>1</v>
      </c>
      <c r="F5138">
        <f t="shared" si="400"/>
        <v>7</v>
      </c>
      <c r="G5138" t="s">
        <v>3787</v>
      </c>
      <c r="H5138" t="s">
        <v>3782</v>
      </c>
      <c r="I5138" t="s">
        <v>3785</v>
      </c>
      <c r="J5138" t="s">
        <v>4396</v>
      </c>
      <c r="K5138" s="46">
        <v>5.3817000000000004</v>
      </c>
      <c r="L5138" s="27">
        <v>0</v>
      </c>
      <c r="M5138" s="27">
        <v>12169.1</v>
      </c>
      <c r="N5138" s="27">
        <v>29435.75</v>
      </c>
      <c r="O5138" s="70">
        <f t="shared" si="401"/>
        <v>41604.85</v>
      </c>
      <c r="P5138" s="76">
        <v>1.4452627516718404</v>
      </c>
      <c r="Q5138" s="66">
        <f t="shared" si="402"/>
        <v>42542.39</v>
      </c>
      <c r="R5138" s="63">
        <v>1</v>
      </c>
      <c r="S5138" s="27">
        <v>41604.850000000006</v>
      </c>
      <c r="T5138" s="27">
        <v>0</v>
      </c>
      <c r="U5138" s="64">
        <f t="shared" si="403"/>
        <v>42542.39</v>
      </c>
      <c r="V5138" s="65">
        <f t="shared" si="404"/>
        <v>84147.24</v>
      </c>
    </row>
    <row r="5139" spans="1:22" x14ac:dyDescent="0.25">
      <c r="A5139" s="1" t="s">
        <v>3755</v>
      </c>
      <c r="B5139" t="s">
        <v>86</v>
      </c>
      <c r="C5139" t="s">
        <v>2765</v>
      </c>
      <c r="D5139" t="s">
        <v>2324</v>
      </c>
      <c r="E5139" t="s">
        <v>1</v>
      </c>
      <c r="F5139">
        <f t="shared" si="400"/>
        <v>7</v>
      </c>
      <c r="G5139" t="s">
        <v>3778</v>
      </c>
      <c r="H5139" t="s">
        <v>3779</v>
      </c>
      <c r="I5139" t="s">
        <v>3780</v>
      </c>
      <c r="J5139" t="s">
        <v>4396</v>
      </c>
      <c r="K5139" s="46">
        <v>13.586399999999999</v>
      </c>
      <c r="L5139" s="27">
        <v>0</v>
      </c>
      <c r="M5139" s="27">
        <v>26542.990000000005</v>
      </c>
      <c r="N5139" s="27">
        <v>0</v>
      </c>
      <c r="O5139" s="70">
        <f t="shared" si="401"/>
        <v>26542.990000000005</v>
      </c>
      <c r="P5139" s="76">
        <v>0</v>
      </c>
      <c r="Q5139" s="66">
        <f t="shared" si="402"/>
        <v>0</v>
      </c>
      <c r="R5139" s="63">
        <v>0</v>
      </c>
      <c r="S5139" s="27">
        <v>26542.990000000005</v>
      </c>
      <c r="T5139" s="27">
        <v>0</v>
      </c>
      <c r="U5139" s="64">
        <f t="shared" si="403"/>
        <v>0</v>
      </c>
      <c r="V5139" s="65">
        <f t="shared" si="404"/>
        <v>26542.990000000005</v>
      </c>
    </row>
    <row r="5140" spans="1:22" x14ac:dyDescent="0.25">
      <c r="A5140" s="1" t="s">
        <v>3755</v>
      </c>
      <c r="B5140" t="s">
        <v>86</v>
      </c>
      <c r="C5140" t="s">
        <v>2765</v>
      </c>
      <c r="D5140" t="s">
        <v>2324</v>
      </c>
      <c r="E5140" t="s">
        <v>1</v>
      </c>
      <c r="F5140">
        <f t="shared" si="400"/>
        <v>7</v>
      </c>
      <c r="G5140" t="s">
        <v>3787</v>
      </c>
      <c r="H5140" t="s">
        <v>3782</v>
      </c>
      <c r="I5140" t="s">
        <v>3785</v>
      </c>
      <c r="J5140" t="s">
        <v>4396</v>
      </c>
      <c r="K5140" s="46">
        <v>1.7097</v>
      </c>
      <c r="L5140" s="27">
        <v>0</v>
      </c>
      <c r="M5140" s="27">
        <v>3340.1399999999994</v>
      </c>
      <c r="N5140" s="27">
        <v>0</v>
      </c>
      <c r="O5140" s="70">
        <f t="shared" si="401"/>
        <v>3340.1399999999994</v>
      </c>
      <c r="P5140" s="76">
        <v>0</v>
      </c>
      <c r="Q5140" s="66">
        <f t="shared" si="402"/>
        <v>0</v>
      </c>
      <c r="R5140" s="63">
        <v>0</v>
      </c>
      <c r="S5140" s="27">
        <v>3340.1399999999994</v>
      </c>
      <c r="T5140" s="27">
        <v>0</v>
      </c>
      <c r="U5140" s="64">
        <f t="shared" si="403"/>
        <v>0</v>
      </c>
      <c r="V5140" s="65">
        <f t="shared" si="404"/>
        <v>3340.1399999999994</v>
      </c>
    </row>
    <row r="5141" spans="1:22" x14ac:dyDescent="0.25">
      <c r="A5141" s="1" t="s">
        <v>3755</v>
      </c>
      <c r="B5141" t="s">
        <v>86</v>
      </c>
      <c r="C5141" t="s">
        <v>2766</v>
      </c>
      <c r="D5141" t="s">
        <v>2326</v>
      </c>
      <c r="E5141" t="s">
        <v>1</v>
      </c>
      <c r="F5141">
        <f t="shared" si="400"/>
        <v>7</v>
      </c>
      <c r="G5141" t="s">
        <v>3778</v>
      </c>
      <c r="H5141" t="s">
        <v>3779</v>
      </c>
      <c r="I5141" t="s">
        <v>3780</v>
      </c>
      <c r="J5141" t="s">
        <v>4396</v>
      </c>
      <c r="K5141" s="46">
        <v>10.9937</v>
      </c>
      <c r="L5141" s="27">
        <v>57996.909999999996</v>
      </c>
      <c r="M5141" s="27">
        <v>25146.93</v>
      </c>
      <c r="N5141" s="27">
        <v>32268.629999999994</v>
      </c>
      <c r="O5141" s="70">
        <f t="shared" si="401"/>
        <v>115412.46999999999</v>
      </c>
      <c r="P5141" s="76">
        <v>1.4452628278249715</v>
      </c>
      <c r="Q5141" s="66">
        <f t="shared" si="402"/>
        <v>46636.65</v>
      </c>
      <c r="R5141" s="63">
        <v>1</v>
      </c>
      <c r="S5141" s="27">
        <v>115412.46999999999</v>
      </c>
      <c r="T5141" s="27">
        <v>0</v>
      </c>
      <c r="U5141" s="64">
        <f t="shared" si="403"/>
        <v>46636.65</v>
      </c>
      <c r="V5141" s="65">
        <f t="shared" si="404"/>
        <v>162049.12</v>
      </c>
    </row>
    <row r="5142" spans="1:22" x14ac:dyDescent="0.25">
      <c r="A5142" s="1" t="s">
        <v>3755</v>
      </c>
      <c r="B5142" t="s">
        <v>86</v>
      </c>
      <c r="C5142" t="s">
        <v>2766</v>
      </c>
      <c r="D5142" t="s">
        <v>2326</v>
      </c>
      <c r="E5142" t="s">
        <v>1</v>
      </c>
      <c r="F5142">
        <f t="shared" si="400"/>
        <v>7</v>
      </c>
      <c r="G5142" t="s">
        <v>4239</v>
      </c>
      <c r="H5142" t="s">
        <v>3798</v>
      </c>
      <c r="I5142" t="s">
        <v>3785</v>
      </c>
      <c r="J5142" t="s">
        <v>4396</v>
      </c>
      <c r="K5142" s="46">
        <v>2.8488000000000002</v>
      </c>
      <c r="L5142" s="27">
        <v>0</v>
      </c>
      <c r="M5142" s="27">
        <v>6516.33</v>
      </c>
      <c r="N5142" s="27">
        <v>23027.14</v>
      </c>
      <c r="O5142" s="70">
        <f t="shared" si="401"/>
        <v>29543.47</v>
      </c>
      <c r="P5142" s="76">
        <v>1.4452628278249715</v>
      </c>
      <c r="Q5142" s="66">
        <f t="shared" si="402"/>
        <v>33280.269999999997</v>
      </c>
      <c r="R5142" s="63">
        <v>1</v>
      </c>
      <c r="S5142" s="27">
        <v>29543.47</v>
      </c>
      <c r="T5142" s="27">
        <v>0</v>
      </c>
      <c r="U5142" s="64">
        <f t="shared" si="403"/>
        <v>33280.269999999997</v>
      </c>
      <c r="V5142" s="65">
        <f t="shared" si="404"/>
        <v>62823.74</v>
      </c>
    </row>
    <row r="5143" spans="1:22" x14ac:dyDescent="0.25">
      <c r="A5143" s="1" t="s">
        <v>3755</v>
      </c>
      <c r="B5143" t="s">
        <v>86</v>
      </c>
      <c r="C5143" t="s">
        <v>2766</v>
      </c>
      <c r="D5143" t="s">
        <v>2326</v>
      </c>
      <c r="E5143" t="s">
        <v>1</v>
      </c>
      <c r="F5143">
        <f t="shared" si="400"/>
        <v>7</v>
      </c>
      <c r="G5143" t="s">
        <v>3904</v>
      </c>
      <c r="H5143" t="s">
        <v>3782</v>
      </c>
      <c r="I5143" t="s">
        <v>3785</v>
      </c>
      <c r="J5143" t="s">
        <v>4396</v>
      </c>
      <c r="K5143" s="46">
        <v>1.82</v>
      </c>
      <c r="L5143" s="27">
        <v>0</v>
      </c>
      <c r="M5143" s="27">
        <v>4163.0600000000004</v>
      </c>
      <c r="N5143" s="27">
        <v>14705.38</v>
      </c>
      <c r="O5143" s="70">
        <f t="shared" si="401"/>
        <v>18868.439999999999</v>
      </c>
      <c r="P5143" s="76">
        <v>1.4452628278249715</v>
      </c>
      <c r="Q5143" s="66">
        <f t="shared" si="402"/>
        <v>21253.14</v>
      </c>
      <c r="R5143" s="63">
        <v>1</v>
      </c>
      <c r="S5143" s="27">
        <v>18868.439999999999</v>
      </c>
      <c r="T5143" s="27">
        <v>0</v>
      </c>
      <c r="U5143" s="64">
        <f t="shared" si="403"/>
        <v>21253.14</v>
      </c>
      <c r="V5143" s="65">
        <f t="shared" si="404"/>
        <v>40121.58</v>
      </c>
    </row>
    <row r="5144" spans="1:22" x14ac:dyDescent="0.25">
      <c r="A5144" s="1" t="s">
        <v>3755</v>
      </c>
      <c r="B5144" t="s">
        <v>86</v>
      </c>
      <c r="C5144" t="s">
        <v>2767</v>
      </c>
      <c r="D5144" t="s">
        <v>2768</v>
      </c>
      <c r="E5144" t="s">
        <v>1</v>
      </c>
      <c r="F5144">
        <f t="shared" si="400"/>
        <v>7</v>
      </c>
      <c r="G5144" t="s">
        <v>3778</v>
      </c>
      <c r="H5144" t="s">
        <v>3779</v>
      </c>
      <c r="I5144" t="s">
        <v>3780</v>
      </c>
      <c r="J5144" t="s">
        <v>4396</v>
      </c>
      <c r="K5144" s="46">
        <v>19.934000000000001</v>
      </c>
      <c r="L5144" s="27">
        <v>486177.52</v>
      </c>
      <c r="M5144" s="27">
        <v>282368.96000000002</v>
      </c>
      <c r="N5144" s="27">
        <v>1165485.55</v>
      </c>
      <c r="O5144" s="70">
        <f t="shared" si="401"/>
        <v>1934032.03</v>
      </c>
      <c r="P5144" s="76">
        <v>1.4452627701111518</v>
      </c>
      <c r="Q5144" s="66">
        <f t="shared" si="402"/>
        <v>1684432.87</v>
      </c>
      <c r="R5144" s="63">
        <v>1</v>
      </c>
      <c r="S5144" s="27">
        <v>1934032.03</v>
      </c>
      <c r="T5144" s="27">
        <v>0</v>
      </c>
      <c r="U5144" s="64">
        <f t="shared" si="403"/>
        <v>1684432.87</v>
      </c>
      <c r="V5144" s="65">
        <f t="shared" si="404"/>
        <v>3618464.9000000004</v>
      </c>
    </row>
    <row r="5145" spans="1:22" x14ac:dyDescent="0.25">
      <c r="A5145" s="1" t="s">
        <v>3755</v>
      </c>
      <c r="B5145" t="s">
        <v>86</v>
      </c>
      <c r="C5145" t="s">
        <v>2767</v>
      </c>
      <c r="D5145" t="s">
        <v>2768</v>
      </c>
      <c r="E5145" t="s">
        <v>1</v>
      </c>
      <c r="F5145">
        <f t="shared" si="400"/>
        <v>7</v>
      </c>
      <c r="G5145" t="s">
        <v>4240</v>
      </c>
      <c r="H5145" t="s">
        <v>3798</v>
      </c>
      <c r="I5145" t="s">
        <v>3785</v>
      </c>
      <c r="J5145" t="s">
        <v>4396</v>
      </c>
      <c r="K5145" s="46">
        <v>0.95109999999999995</v>
      </c>
      <c r="L5145" s="27">
        <v>0</v>
      </c>
      <c r="M5145" s="27">
        <v>13472.52</v>
      </c>
      <c r="N5145" s="27">
        <v>80963.02</v>
      </c>
      <c r="O5145" s="70">
        <f t="shared" si="401"/>
        <v>94435.540000000008</v>
      </c>
      <c r="P5145" s="76">
        <v>1.4452627701111518</v>
      </c>
      <c r="Q5145" s="66">
        <f t="shared" si="402"/>
        <v>117012.84</v>
      </c>
      <c r="R5145" s="63">
        <v>1</v>
      </c>
      <c r="S5145" s="27">
        <v>94435.540000000008</v>
      </c>
      <c r="T5145" s="27">
        <v>0</v>
      </c>
      <c r="U5145" s="64">
        <f t="shared" si="403"/>
        <v>117012.84</v>
      </c>
      <c r="V5145" s="65">
        <f t="shared" si="404"/>
        <v>211448.38</v>
      </c>
    </row>
    <row r="5146" spans="1:22" x14ac:dyDescent="0.25">
      <c r="A5146" s="1" t="s">
        <v>3755</v>
      </c>
      <c r="B5146" t="s">
        <v>86</v>
      </c>
      <c r="C5146" t="s">
        <v>2767</v>
      </c>
      <c r="D5146" t="s">
        <v>2768</v>
      </c>
      <c r="E5146" t="s">
        <v>1</v>
      </c>
      <c r="F5146">
        <f t="shared" si="400"/>
        <v>7</v>
      </c>
      <c r="G5146" t="s">
        <v>4241</v>
      </c>
      <c r="H5146" t="s">
        <v>3798</v>
      </c>
      <c r="I5146" t="s">
        <v>3785</v>
      </c>
      <c r="J5146" t="s">
        <v>4396</v>
      </c>
      <c r="K5146" s="46">
        <v>3.3451</v>
      </c>
      <c r="L5146" s="27">
        <v>0</v>
      </c>
      <c r="M5146" s="27">
        <v>47383.99</v>
      </c>
      <c r="N5146" s="27">
        <v>284753.88</v>
      </c>
      <c r="O5146" s="70">
        <f t="shared" si="401"/>
        <v>332137.87</v>
      </c>
      <c r="P5146" s="76">
        <v>1.4452627701111518</v>
      </c>
      <c r="Q5146" s="66">
        <f t="shared" si="402"/>
        <v>411544.18</v>
      </c>
      <c r="R5146" s="63">
        <v>1</v>
      </c>
      <c r="S5146" s="27">
        <v>332137.87</v>
      </c>
      <c r="T5146" s="27">
        <v>0</v>
      </c>
      <c r="U5146" s="64">
        <f t="shared" si="403"/>
        <v>411544.18</v>
      </c>
      <c r="V5146" s="65">
        <f t="shared" si="404"/>
        <v>743682.05</v>
      </c>
    </row>
    <row r="5147" spans="1:22" x14ac:dyDescent="0.25">
      <c r="A5147" s="1" t="s">
        <v>3755</v>
      </c>
      <c r="B5147" t="s">
        <v>86</v>
      </c>
      <c r="C5147" t="s">
        <v>2767</v>
      </c>
      <c r="D5147" t="s">
        <v>2768</v>
      </c>
      <c r="E5147" t="s">
        <v>1</v>
      </c>
      <c r="F5147">
        <f t="shared" si="400"/>
        <v>7</v>
      </c>
      <c r="G5147" t="s">
        <v>4242</v>
      </c>
      <c r="H5147" t="s">
        <v>3798</v>
      </c>
      <c r="I5147" t="s">
        <v>3785</v>
      </c>
      <c r="J5147" t="s">
        <v>4396</v>
      </c>
      <c r="K5147" s="46">
        <v>0.72450000000000003</v>
      </c>
      <c r="L5147" s="27">
        <v>0</v>
      </c>
      <c r="M5147" s="27">
        <v>10262.68</v>
      </c>
      <c r="N5147" s="27">
        <v>61673.55</v>
      </c>
      <c r="O5147" s="70">
        <f t="shared" si="401"/>
        <v>71936.23000000001</v>
      </c>
      <c r="P5147" s="76">
        <v>1.4452627701111518</v>
      </c>
      <c r="Q5147" s="66">
        <f t="shared" si="402"/>
        <v>89134.49</v>
      </c>
      <c r="R5147" s="63">
        <v>1</v>
      </c>
      <c r="S5147" s="27">
        <v>71936.23000000001</v>
      </c>
      <c r="T5147" s="27">
        <v>0</v>
      </c>
      <c r="U5147" s="64">
        <f t="shared" si="403"/>
        <v>89134.49</v>
      </c>
      <c r="V5147" s="65">
        <f t="shared" si="404"/>
        <v>161070.72000000003</v>
      </c>
    </row>
    <row r="5148" spans="1:22" x14ac:dyDescent="0.25">
      <c r="A5148" s="1" t="s">
        <v>3755</v>
      </c>
      <c r="B5148" t="s">
        <v>86</v>
      </c>
      <c r="C5148" t="s">
        <v>2767</v>
      </c>
      <c r="D5148" t="s">
        <v>2768</v>
      </c>
      <c r="E5148" t="s">
        <v>1</v>
      </c>
      <c r="F5148">
        <f t="shared" si="400"/>
        <v>7</v>
      </c>
      <c r="G5148" t="s">
        <v>4231</v>
      </c>
      <c r="H5148" t="s">
        <v>3798</v>
      </c>
      <c r="I5148" t="s">
        <v>3783</v>
      </c>
      <c r="J5148" t="s">
        <v>4396</v>
      </c>
      <c r="K5148" s="46">
        <v>7.7925000000000004</v>
      </c>
      <c r="L5148" s="27">
        <v>663341.78</v>
      </c>
      <c r="M5148" s="27">
        <v>110382.27</v>
      </c>
      <c r="N5148" s="27">
        <v>0</v>
      </c>
      <c r="O5148" s="70">
        <f t="shared" si="401"/>
        <v>773724.05</v>
      </c>
      <c r="P5148" s="76">
        <v>0</v>
      </c>
      <c r="Q5148" s="66">
        <f t="shared" si="402"/>
        <v>0</v>
      </c>
      <c r="R5148" s="63">
        <v>1</v>
      </c>
      <c r="S5148" s="27">
        <v>773724.05</v>
      </c>
      <c r="T5148" s="27">
        <v>0</v>
      </c>
      <c r="U5148" s="64">
        <f t="shared" si="403"/>
        <v>0</v>
      </c>
      <c r="V5148" s="65">
        <f t="shared" si="404"/>
        <v>773724.05</v>
      </c>
    </row>
    <row r="5149" spans="1:22" x14ac:dyDescent="0.25">
      <c r="A5149" s="1" t="s">
        <v>3755</v>
      </c>
      <c r="B5149" t="s">
        <v>86</v>
      </c>
      <c r="C5149" t="s">
        <v>2767</v>
      </c>
      <c r="D5149" t="s">
        <v>2768</v>
      </c>
      <c r="E5149" t="s">
        <v>1</v>
      </c>
      <c r="F5149">
        <f t="shared" si="400"/>
        <v>7</v>
      </c>
      <c r="G5149" t="s">
        <v>3892</v>
      </c>
      <c r="H5149" t="s">
        <v>3782</v>
      </c>
      <c r="I5149" t="s">
        <v>3785</v>
      </c>
      <c r="J5149" t="s">
        <v>4396</v>
      </c>
      <c r="K5149" s="46">
        <v>0.24249999999999999</v>
      </c>
      <c r="L5149" s="27">
        <v>0</v>
      </c>
      <c r="M5149" s="27">
        <v>3435.06</v>
      </c>
      <c r="N5149" s="27">
        <v>20642.97</v>
      </c>
      <c r="O5149" s="70">
        <f t="shared" si="401"/>
        <v>24078.030000000002</v>
      </c>
      <c r="P5149" s="76">
        <v>1.4452627701111518</v>
      </c>
      <c r="Q5149" s="66">
        <f t="shared" si="402"/>
        <v>29834.52</v>
      </c>
      <c r="R5149" s="63">
        <v>1</v>
      </c>
      <c r="S5149" s="27">
        <v>24078.030000000002</v>
      </c>
      <c r="T5149" s="27">
        <v>0</v>
      </c>
      <c r="U5149" s="64">
        <f t="shared" si="403"/>
        <v>29834.52</v>
      </c>
      <c r="V5149" s="65">
        <f t="shared" si="404"/>
        <v>53912.55</v>
      </c>
    </row>
    <row r="5150" spans="1:22" x14ac:dyDescent="0.25">
      <c r="A5150" s="1" t="s">
        <v>3755</v>
      </c>
      <c r="B5150" t="s">
        <v>86</v>
      </c>
      <c r="C5150" t="s">
        <v>2767</v>
      </c>
      <c r="D5150" t="s">
        <v>2768</v>
      </c>
      <c r="E5150" t="s">
        <v>1</v>
      </c>
      <c r="F5150">
        <f t="shared" si="400"/>
        <v>7</v>
      </c>
      <c r="G5150" t="s">
        <v>3784</v>
      </c>
      <c r="H5150" t="s">
        <v>3782</v>
      </c>
      <c r="I5150" t="s">
        <v>3785</v>
      </c>
      <c r="J5150" t="s">
        <v>4396</v>
      </c>
      <c r="K5150" s="46">
        <v>0.8</v>
      </c>
      <c r="L5150" s="27">
        <v>0</v>
      </c>
      <c r="M5150" s="27">
        <v>11332.15</v>
      </c>
      <c r="N5150" s="27">
        <v>66285.26999999999</v>
      </c>
      <c r="O5150" s="70">
        <f t="shared" si="401"/>
        <v>77617.419999999984</v>
      </c>
      <c r="P5150" s="76">
        <v>1.4452627701111518</v>
      </c>
      <c r="Q5150" s="66">
        <f t="shared" si="402"/>
        <v>95799.63</v>
      </c>
      <c r="R5150" s="63">
        <v>1</v>
      </c>
      <c r="S5150" s="27">
        <v>77617.419999999984</v>
      </c>
      <c r="T5150" s="27">
        <v>0</v>
      </c>
      <c r="U5150" s="64">
        <f t="shared" si="403"/>
        <v>95799.63</v>
      </c>
      <c r="V5150" s="65">
        <f t="shared" si="404"/>
        <v>173417.05</v>
      </c>
    </row>
    <row r="5151" spans="1:22" x14ac:dyDescent="0.25">
      <c r="A5151" s="1" t="s">
        <v>3755</v>
      </c>
      <c r="B5151" t="s">
        <v>86</v>
      </c>
      <c r="C5151" t="s">
        <v>2767</v>
      </c>
      <c r="D5151" t="s">
        <v>2768</v>
      </c>
      <c r="E5151" t="s">
        <v>1</v>
      </c>
      <c r="F5151">
        <f t="shared" si="400"/>
        <v>7</v>
      </c>
      <c r="G5151" t="s">
        <v>4000</v>
      </c>
      <c r="H5151" t="s">
        <v>3782</v>
      </c>
      <c r="I5151" t="s">
        <v>3785</v>
      </c>
      <c r="J5151" t="s">
        <v>4396</v>
      </c>
      <c r="K5151" s="46">
        <v>2.9901</v>
      </c>
      <c r="L5151" s="27">
        <v>0</v>
      </c>
      <c r="M5151" s="27">
        <v>42355.34</v>
      </c>
      <c r="N5151" s="27">
        <v>247749.46</v>
      </c>
      <c r="O5151" s="70">
        <f t="shared" si="401"/>
        <v>290104.8</v>
      </c>
      <c r="P5151" s="76">
        <v>1.4452627701111518</v>
      </c>
      <c r="Q5151" s="66">
        <f t="shared" si="402"/>
        <v>358063.07</v>
      </c>
      <c r="R5151" s="63">
        <v>1</v>
      </c>
      <c r="S5151" s="27">
        <v>290104.80000000005</v>
      </c>
      <c r="T5151" s="27">
        <v>0</v>
      </c>
      <c r="U5151" s="64">
        <f t="shared" si="403"/>
        <v>358063.07</v>
      </c>
      <c r="V5151" s="65">
        <f t="shared" si="404"/>
        <v>648167.87000000011</v>
      </c>
    </row>
    <row r="5152" spans="1:22" x14ac:dyDescent="0.25">
      <c r="A5152" s="1" t="s">
        <v>3755</v>
      </c>
      <c r="B5152" t="s">
        <v>86</v>
      </c>
      <c r="C5152" t="s">
        <v>2769</v>
      </c>
      <c r="D5152" t="s">
        <v>2770</v>
      </c>
      <c r="E5152" t="s">
        <v>1</v>
      </c>
      <c r="F5152">
        <f t="shared" si="400"/>
        <v>7</v>
      </c>
      <c r="G5152" t="s">
        <v>3778</v>
      </c>
      <c r="H5152" t="s">
        <v>3779</v>
      </c>
      <c r="I5152" t="s">
        <v>3780</v>
      </c>
      <c r="J5152" t="s">
        <v>4396</v>
      </c>
      <c r="K5152" s="46">
        <v>15.847099999999999</v>
      </c>
      <c r="L5152" s="27">
        <v>28449.5</v>
      </c>
      <c r="M5152" s="27">
        <v>52535.51</v>
      </c>
      <c r="N5152" s="27">
        <v>10267.339999999997</v>
      </c>
      <c r="O5152" s="70">
        <f t="shared" si="401"/>
        <v>91252.35</v>
      </c>
      <c r="P5152" s="76">
        <v>1.4452629656665734</v>
      </c>
      <c r="Q5152" s="66">
        <f t="shared" si="402"/>
        <v>14839.01</v>
      </c>
      <c r="R5152" s="63">
        <v>1</v>
      </c>
      <c r="S5152" s="27">
        <v>91252.35</v>
      </c>
      <c r="T5152" s="27">
        <v>0</v>
      </c>
      <c r="U5152" s="64">
        <f t="shared" si="403"/>
        <v>14839.01</v>
      </c>
      <c r="V5152" s="65">
        <f t="shared" si="404"/>
        <v>106091.36</v>
      </c>
    </row>
    <row r="5153" spans="1:22" x14ac:dyDescent="0.25">
      <c r="A5153" s="1" t="s">
        <v>3755</v>
      </c>
      <c r="B5153" t="s">
        <v>86</v>
      </c>
      <c r="C5153" t="s">
        <v>2769</v>
      </c>
      <c r="D5153" t="s">
        <v>2770</v>
      </c>
      <c r="E5153" t="s">
        <v>1</v>
      </c>
      <c r="F5153">
        <f t="shared" si="400"/>
        <v>7</v>
      </c>
      <c r="G5153" t="s">
        <v>3798</v>
      </c>
      <c r="H5153" t="s">
        <v>3798</v>
      </c>
      <c r="I5153" t="s">
        <v>3785</v>
      </c>
      <c r="J5153" t="s">
        <v>4396</v>
      </c>
      <c r="K5153" s="46">
        <v>2.6802000000000001</v>
      </c>
      <c r="L5153" s="27">
        <v>0</v>
      </c>
      <c r="M5153" s="27">
        <v>8885.27</v>
      </c>
      <c r="N5153" s="27">
        <v>6548.13</v>
      </c>
      <c r="O5153" s="70">
        <f t="shared" si="401"/>
        <v>15433.400000000001</v>
      </c>
      <c r="P5153" s="76">
        <v>1.4452629656665734</v>
      </c>
      <c r="Q5153" s="66">
        <f t="shared" si="402"/>
        <v>9463.77</v>
      </c>
      <c r="R5153" s="63">
        <v>1</v>
      </c>
      <c r="S5153" s="27">
        <v>15433.400000000001</v>
      </c>
      <c r="T5153" s="27">
        <v>0</v>
      </c>
      <c r="U5153" s="64">
        <f t="shared" si="403"/>
        <v>9463.77</v>
      </c>
      <c r="V5153" s="65">
        <f t="shared" si="404"/>
        <v>24897.170000000002</v>
      </c>
    </row>
    <row r="5154" spans="1:22" x14ac:dyDescent="0.25">
      <c r="A5154" s="1" t="s">
        <v>3755</v>
      </c>
      <c r="B5154" t="s">
        <v>86</v>
      </c>
      <c r="C5154" t="s">
        <v>2769</v>
      </c>
      <c r="D5154" t="s">
        <v>2770</v>
      </c>
      <c r="E5154" t="s">
        <v>1</v>
      </c>
      <c r="F5154">
        <f t="shared" si="400"/>
        <v>7</v>
      </c>
      <c r="G5154" t="s">
        <v>4243</v>
      </c>
      <c r="H5154" t="s">
        <v>3798</v>
      </c>
      <c r="I5154" t="s">
        <v>3785</v>
      </c>
      <c r="J5154" t="s">
        <v>4396</v>
      </c>
      <c r="K5154" s="46">
        <v>1.4327000000000001</v>
      </c>
      <c r="L5154" s="27">
        <v>0</v>
      </c>
      <c r="M5154" s="27">
        <v>4749.62</v>
      </c>
      <c r="N5154" s="27">
        <v>3500.3</v>
      </c>
      <c r="O5154" s="70">
        <f t="shared" si="401"/>
        <v>8249.92</v>
      </c>
      <c r="P5154" s="76">
        <v>1.4452629656665734</v>
      </c>
      <c r="Q5154" s="66">
        <f t="shared" si="402"/>
        <v>5058.8500000000004</v>
      </c>
      <c r="R5154" s="63">
        <v>1</v>
      </c>
      <c r="S5154" s="27">
        <v>8249.92</v>
      </c>
      <c r="T5154" s="27">
        <v>0</v>
      </c>
      <c r="U5154" s="64">
        <f t="shared" si="403"/>
        <v>5058.8500000000004</v>
      </c>
      <c r="V5154" s="65">
        <f t="shared" si="404"/>
        <v>13308.77</v>
      </c>
    </row>
    <row r="5155" spans="1:22" x14ac:dyDescent="0.25">
      <c r="A5155" s="1" t="s">
        <v>3755</v>
      </c>
      <c r="B5155" t="s">
        <v>86</v>
      </c>
      <c r="C5155" t="s">
        <v>2771</v>
      </c>
      <c r="D5155" t="s">
        <v>2772</v>
      </c>
      <c r="E5155" t="s">
        <v>1</v>
      </c>
      <c r="F5155">
        <f t="shared" si="400"/>
        <v>7</v>
      </c>
      <c r="G5155" t="s">
        <v>3778</v>
      </c>
      <c r="H5155" t="s">
        <v>3779</v>
      </c>
      <c r="I5155" t="s">
        <v>3780</v>
      </c>
      <c r="J5155" t="s">
        <v>4396</v>
      </c>
      <c r="K5155" s="46">
        <v>16.173100000000002</v>
      </c>
      <c r="L5155" s="27">
        <v>4971.34</v>
      </c>
      <c r="M5155" s="27">
        <v>14646.36</v>
      </c>
      <c r="N5155" s="27">
        <v>11332.76</v>
      </c>
      <c r="O5155" s="70">
        <f t="shared" si="401"/>
        <v>30950.46</v>
      </c>
      <c r="P5155" s="76">
        <v>1.4452628982933806</v>
      </c>
      <c r="Q5155" s="66">
        <f t="shared" si="402"/>
        <v>16378.82</v>
      </c>
      <c r="R5155" s="63">
        <v>1</v>
      </c>
      <c r="S5155" s="27">
        <v>30950.460000000003</v>
      </c>
      <c r="T5155" s="27">
        <v>0</v>
      </c>
      <c r="U5155" s="64">
        <f t="shared" si="403"/>
        <v>16378.82</v>
      </c>
      <c r="V5155" s="65">
        <f t="shared" si="404"/>
        <v>47329.279999999999</v>
      </c>
    </row>
    <row r="5156" spans="1:22" x14ac:dyDescent="0.25">
      <c r="A5156" s="1" t="s">
        <v>3755</v>
      </c>
      <c r="B5156" t="s">
        <v>86</v>
      </c>
      <c r="C5156" t="s">
        <v>2771</v>
      </c>
      <c r="D5156" t="s">
        <v>2772</v>
      </c>
      <c r="E5156" t="s">
        <v>1</v>
      </c>
      <c r="F5156">
        <f t="shared" si="400"/>
        <v>7</v>
      </c>
      <c r="G5156" t="s">
        <v>4148</v>
      </c>
      <c r="H5156" t="s">
        <v>3798</v>
      </c>
      <c r="I5156" t="s">
        <v>3785</v>
      </c>
      <c r="J5156" t="s">
        <v>4396</v>
      </c>
      <c r="K5156" s="46">
        <v>4.3078000000000003</v>
      </c>
      <c r="L5156" s="27">
        <v>0</v>
      </c>
      <c r="M5156" s="27">
        <v>3901.14</v>
      </c>
      <c r="N5156" s="27">
        <v>4342.6899999999996</v>
      </c>
      <c r="O5156" s="70">
        <f t="shared" si="401"/>
        <v>8243.83</v>
      </c>
      <c r="P5156" s="76">
        <v>1.4452628982933806</v>
      </c>
      <c r="Q5156" s="66">
        <f t="shared" si="402"/>
        <v>6276.33</v>
      </c>
      <c r="R5156" s="63">
        <v>1</v>
      </c>
      <c r="S5156" s="27">
        <v>8243.83</v>
      </c>
      <c r="T5156" s="27">
        <v>0</v>
      </c>
      <c r="U5156" s="64">
        <f t="shared" si="403"/>
        <v>6276.33</v>
      </c>
      <c r="V5156" s="65">
        <f t="shared" si="404"/>
        <v>14520.16</v>
      </c>
    </row>
    <row r="5157" spans="1:22" x14ac:dyDescent="0.25">
      <c r="A5157" s="1" t="s">
        <v>3755</v>
      </c>
      <c r="B5157" t="s">
        <v>86</v>
      </c>
      <c r="C5157" t="s">
        <v>2771</v>
      </c>
      <c r="D5157" t="s">
        <v>2772</v>
      </c>
      <c r="E5157" t="s">
        <v>1</v>
      </c>
      <c r="F5157">
        <f t="shared" si="400"/>
        <v>7</v>
      </c>
      <c r="G5157" t="s">
        <v>3787</v>
      </c>
      <c r="H5157" t="s">
        <v>3782</v>
      </c>
      <c r="I5157" t="s">
        <v>3785</v>
      </c>
      <c r="J5157" t="s">
        <v>4396</v>
      </c>
      <c r="K5157" s="46">
        <v>1.9285000000000001</v>
      </c>
      <c r="L5157" s="27">
        <v>0</v>
      </c>
      <c r="M5157" s="27">
        <v>1746.45</v>
      </c>
      <c r="N5157" s="27">
        <v>1944.1199999999997</v>
      </c>
      <c r="O5157" s="70">
        <f t="shared" si="401"/>
        <v>3690.5699999999997</v>
      </c>
      <c r="P5157" s="76">
        <v>1.4452628982933806</v>
      </c>
      <c r="Q5157" s="66">
        <f t="shared" si="402"/>
        <v>2809.76</v>
      </c>
      <c r="R5157" s="63">
        <v>1</v>
      </c>
      <c r="S5157" s="27">
        <v>3690.57</v>
      </c>
      <c r="T5157" s="27">
        <v>0</v>
      </c>
      <c r="U5157" s="64">
        <f t="shared" si="403"/>
        <v>2809.76</v>
      </c>
      <c r="V5157" s="65">
        <f t="shared" si="404"/>
        <v>6500.33</v>
      </c>
    </row>
    <row r="5158" spans="1:22" x14ac:dyDescent="0.25">
      <c r="A5158" s="1" t="s">
        <v>3755</v>
      </c>
      <c r="B5158" t="s">
        <v>86</v>
      </c>
      <c r="C5158" t="s">
        <v>2771</v>
      </c>
      <c r="D5158" t="s">
        <v>2772</v>
      </c>
      <c r="E5158" t="s">
        <v>1</v>
      </c>
      <c r="F5158">
        <f t="shared" si="400"/>
        <v>7</v>
      </c>
      <c r="G5158" t="s">
        <v>4020</v>
      </c>
      <c r="H5158" t="s">
        <v>3798</v>
      </c>
      <c r="I5158" t="s">
        <v>3785</v>
      </c>
      <c r="J5158" t="s">
        <v>4396</v>
      </c>
      <c r="K5158" s="46">
        <v>2.6331000000000002</v>
      </c>
      <c r="L5158" s="27">
        <v>0</v>
      </c>
      <c r="M5158" s="27">
        <v>2384.54</v>
      </c>
      <c r="N5158" s="27">
        <v>2654.43</v>
      </c>
      <c r="O5158" s="70">
        <f t="shared" si="401"/>
        <v>5038.9699999999993</v>
      </c>
      <c r="P5158" s="76">
        <v>1.4452628982933806</v>
      </c>
      <c r="Q5158" s="66">
        <f t="shared" si="402"/>
        <v>3836.35</v>
      </c>
      <c r="R5158" s="63">
        <v>1</v>
      </c>
      <c r="S5158" s="27">
        <v>5038.9699999999993</v>
      </c>
      <c r="T5158" s="27">
        <v>0</v>
      </c>
      <c r="U5158" s="64">
        <f t="shared" si="403"/>
        <v>3836.35</v>
      </c>
      <c r="V5158" s="65">
        <f t="shared" si="404"/>
        <v>8875.32</v>
      </c>
    </row>
    <row r="5159" spans="1:22" x14ac:dyDescent="0.25">
      <c r="A5159" s="1" t="s">
        <v>3755</v>
      </c>
      <c r="B5159" t="s">
        <v>86</v>
      </c>
      <c r="C5159" t="s">
        <v>2773</v>
      </c>
      <c r="D5159" t="s">
        <v>2774</v>
      </c>
      <c r="E5159" t="s">
        <v>1</v>
      </c>
      <c r="F5159">
        <f t="shared" si="400"/>
        <v>7</v>
      </c>
      <c r="G5159" t="s">
        <v>3778</v>
      </c>
      <c r="H5159" t="s">
        <v>3779</v>
      </c>
      <c r="I5159" t="s">
        <v>3780</v>
      </c>
      <c r="J5159" t="s">
        <v>4396</v>
      </c>
      <c r="K5159" s="46">
        <v>8.7325999999999997</v>
      </c>
      <c r="L5159" s="27">
        <v>0</v>
      </c>
      <c r="M5159" s="27">
        <v>107551.14</v>
      </c>
      <c r="N5159" s="27">
        <v>0</v>
      </c>
      <c r="O5159" s="70">
        <f t="shared" si="401"/>
        <v>107551.14</v>
      </c>
      <c r="P5159" s="76">
        <v>0</v>
      </c>
      <c r="Q5159" s="66">
        <f t="shared" si="402"/>
        <v>0</v>
      </c>
      <c r="R5159" s="63">
        <v>1</v>
      </c>
      <c r="S5159" s="27">
        <v>107551.14</v>
      </c>
      <c r="T5159" s="27">
        <v>0</v>
      </c>
      <c r="U5159" s="64">
        <f t="shared" si="403"/>
        <v>0</v>
      </c>
      <c r="V5159" s="65">
        <f t="shared" si="404"/>
        <v>107551.14</v>
      </c>
    </row>
    <row r="5160" spans="1:22" x14ac:dyDescent="0.25">
      <c r="A5160" s="1" t="s">
        <v>3755</v>
      </c>
      <c r="B5160" t="s">
        <v>86</v>
      </c>
      <c r="C5160" t="s">
        <v>2773</v>
      </c>
      <c r="D5160" t="s">
        <v>2774</v>
      </c>
      <c r="E5160" t="s">
        <v>1</v>
      </c>
      <c r="F5160">
        <f t="shared" si="400"/>
        <v>7</v>
      </c>
      <c r="G5160" t="s">
        <v>4244</v>
      </c>
      <c r="H5160" t="s">
        <v>3798</v>
      </c>
      <c r="I5160" t="s">
        <v>3785</v>
      </c>
      <c r="J5160" t="s">
        <v>4396</v>
      </c>
      <c r="K5160" s="46">
        <v>2.2023999999999999</v>
      </c>
      <c r="L5160" s="27">
        <v>0</v>
      </c>
      <c r="M5160" s="27">
        <v>26061.65</v>
      </c>
      <c r="N5160" s="27">
        <v>203.72</v>
      </c>
      <c r="O5160" s="70">
        <f t="shared" si="401"/>
        <v>26265.370000000003</v>
      </c>
      <c r="P5160" s="76">
        <v>1.4452680149224426</v>
      </c>
      <c r="Q5160" s="66">
        <f t="shared" si="402"/>
        <v>294.43</v>
      </c>
      <c r="R5160" s="63">
        <v>1</v>
      </c>
      <c r="S5160" s="27">
        <v>26265.370000000003</v>
      </c>
      <c r="T5160" s="27">
        <v>0</v>
      </c>
      <c r="U5160" s="64">
        <f t="shared" si="403"/>
        <v>294.43</v>
      </c>
      <c r="V5160" s="65">
        <f t="shared" si="404"/>
        <v>26559.800000000003</v>
      </c>
    </row>
    <row r="5161" spans="1:22" x14ac:dyDescent="0.25">
      <c r="A5161" s="1" t="s">
        <v>3755</v>
      </c>
      <c r="B5161" t="s">
        <v>86</v>
      </c>
      <c r="C5161" t="s">
        <v>2773</v>
      </c>
      <c r="D5161" t="s">
        <v>2774</v>
      </c>
      <c r="E5161" t="s">
        <v>1</v>
      </c>
      <c r="F5161">
        <f t="shared" si="400"/>
        <v>7</v>
      </c>
      <c r="G5161" t="s">
        <v>3784</v>
      </c>
      <c r="H5161" t="s">
        <v>3782</v>
      </c>
      <c r="I5161" t="s">
        <v>3785</v>
      </c>
      <c r="J5161" t="s">
        <v>4396</v>
      </c>
      <c r="K5161" s="46">
        <v>0.64990000000000003</v>
      </c>
      <c r="L5161" s="27">
        <v>0</v>
      </c>
      <c r="M5161" s="27">
        <v>8004.2</v>
      </c>
      <c r="N5161" s="27">
        <v>0</v>
      </c>
      <c r="O5161" s="70">
        <f t="shared" si="401"/>
        <v>8004.2</v>
      </c>
      <c r="P5161" s="76">
        <v>0</v>
      </c>
      <c r="Q5161" s="66">
        <f t="shared" si="402"/>
        <v>0</v>
      </c>
      <c r="R5161" s="63">
        <v>1</v>
      </c>
      <c r="S5161" s="27">
        <v>8004.2</v>
      </c>
      <c r="T5161" s="27">
        <v>0</v>
      </c>
      <c r="U5161" s="64">
        <f t="shared" si="403"/>
        <v>0</v>
      </c>
      <c r="V5161" s="65">
        <f t="shared" si="404"/>
        <v>8004.2</v>
      </c>
    </row>
    <row r="5162" spans="1:22" x14ac:dyDescent="0.25">
      <c r="A5162" s="1" t="s">
        <v>3755</v>
      </c>
      <c r="B5162" t="s">
        <v>86</v>
      </c>
      <c r="C5162" t="s">
        <v>2773</v>
      </c>
      <c r="D5162" t="s">
        <v>2774</v>
      </c>
      <c r="E5162" t="s">
        <v>1</v>
      </c>
      <c r="F5162">
        <f t="shared" si="400"/>
        <v>7</v>
      </c>
      <c r="G5162" t="s">
        <v>4245</v>
      </c>
      <c r="H5162" t="s">
        <v>3782</v>
      </c>
      <c r="I5162" t="s">
        <v>3785</v>
      </c>
      <c r="J5162" t="s">
        <v>4396</v>
      </c>
      <c r="K5162" s="46">
        <v>5.4100000000000002E-2</v>
      </c>
      <c r="L5162" s="27">
        <v>0</v>
      </c>
      <c r="M5162" s="27">
        <v>666.3</v>
      </c>
      <c r="N5162" s="27">
        <v>0</v>
      </c>
      <c r="O5162" s="70">
        <f t="shared" si="401"/>
        <v>666.3</v>
      </c>
      <c r="P5162" s="76">
        <v>0</v>
      </c>
      <c r="Q5162" s="66">
        <f t="shared" si="402"/>
        <v>0</v>
      </c>
      <c r="R5162" s="63">
        <v>1</v>
      </c>
      <c r="S5162" s="27">
        <v>666.3</v>
      </c>
      <c r="T5162" s="27">
        <v>0</v>
      </c>
      <c r="U5162" s="64">
        <f t="shared" si="403"/>
        <v>0</v>
      </c>
      <c r="V5162" s="65">
        <f t="shared" si="404"/>
        <v>666.3</v>
      </c>
    </row>
    <row r="5163" spans="1:22" x14ac:dyDescent="0.25">
      <c r="A5163" s="1" t="s">
        <v>3755</v>
      </c>
      <c r="B5163" t="s">
        <v>86</v>
      </c>
      <c r="C5163" t="s">
        <v>2773</v>
      </c>
      <c r="D5163" t="s">
        <v>2774</v>
      </c>
      <c r="E5163" t="s">
        <v>1</v>
      </c>
      <c r="F5163">
        <f t="shared" si="400"/>
        <v>7</v>
      </c>
      <c r="G5163" t="s">
        <v>4039</v>
      </c>
      <c r="H5163" t="s">
        <v>3782</v>
      </c>
      <c r="I5163" t="s">
        <v>3785</v>
      </c>
      <c r="J5163" t="s">
        <v>4396</v>
      </c>
      <c r="K5163" s="46">
        <v>1.4390000000000001</v>
      </c>
      <c r="L5163" s="27">
        <v>0</v>
      </c>
      <c r="M5163" s="27">
        <v>17722.8</v>
      </c>
      <c r="N5163" s="27">
        <v>0</v>
      </c>
      <c r="O5163" s="70">
        <f t="shared" si="401"/>
        <v>17722.8</v>
      </c>
      <c r="P5163" s="76">
        <v>0</v>
      </c>
      <c r="Q5163" s="66">
        <f t="shared" si="402"/>
        <v>0</v>
      </c>
      <c r="R5163" s="63">
        <v>1</v>
      </c>
      <c r="S5163" s="27">
        <v>17722.8</v>
      </c>
      <c r="T5163" s="27">
        <v>0</v>
      </c>
      <c r="U5163" s="64">
        <f t="shared" si="403"/>
        <v>0</v>
      </c>
      <c r="V5163" s="65">
        <f t="shared" si="404"/>
        <v>17722.8</v>
      </c>
    </row>
    <row r="5164" spans="1:22" x14ac:dyDescent="0.25">
      <c r="A5164" s="1" t="s">
        <v>3755</v>
      </c>
      <c r="B5164" t="s">
        <v>86</v>
      </c>
      <c r="C5164" t="s">
        <v>2775</v>
      </c>
      <c r="D5164" t="s">
        <v>2776</v>
      </c>
      <c r="E5164" t="s">
        <v>1</v>
      </c>
      <c r="F5164">
        <f t="shared" si="400"/>
        <v>7</v>
      </c>
      <c r="G5164" t="s">
        <v>3778</v>
      </c>
      <c r="H5164" t="s">
        <v>3779</v>
      </c>
      <c r="I5164" t="s">
        <v>3780</v>
      </c>
      <c r="J5164" t="s">
        <v>4396</v>
      </c>
      <c r="K5164" s="46">
        <v>9.0190999999999999</v>
      </c>
      <c r="L5164" s="27">
        <v>0</v>
      </c>
      <c r="M5164" s="27">
        <v>41441.410000000003</v>
      </c>
      <c r="N5164" s="27">
        <v>0</v>
      </c>
      <c r="O5164" s="70">
        <f t="shared" si="401"/>
        <v>41441.410000000003</v>
      </c>
      <c r="P5164" s="76">
        <v>0</v>
      </c>
      <c r="Q5164" s="66">
        <f t="shared" si="402"/>
        <v>0</v>
      </c>
      <c r="R5164" s="63">
        <v>0</v>
      </c>
      <c r="S5164" s="27">
        <v>41441.410000000003</v>
      </c>
      <c r="T5164" s="27">
        <v>0</v>
      </c>
      <c r="U5164" s="64">
        <f t="shared" si="403"/>
        <v>0</v>
      </c>
      <c r="V5164" s="65">
        <f t="shared" si="404"/>
        <v>41441.410000000003</v>
      </c>
    </row>
    <row r="5165" spans="1:22" x14ac:dyDescent="0.25">
      <c r="A5165" s="1" t="s">
        <v>3755</v>
      </c>
      <c r="B5165" t="s">
        <v>86</v>
      </c>
      <c r="C5165" t="s">
        <v>2775</v>
      </c>
      <c r="D5165" t="s">
        <v>2776</v>
      </c>
      <c r="E5165" t="s">
        <v>1</v>
      </c>
      <c r="F5165">
        <f t="shared" si="400"/>
        <v>7</v>
      </c>
      <c r="G5165" t="s">
        <v>4246</v>
      </c>
      <c r="H5165" t="s">
        <v>3798</v>
      </c>
      <c r="I5165" t="s">
        <v>3785</v>
      </c>
      <c r="J5165" t="s">
        <v>4396</v>
      </c>
      <c r="K5165" s="46">
        <v>1.2452000000000001</v>
      </c>
      <c r="L5165" s="27">
        <v>0</v>
      </c>
      <c r="M5165" s="27">
        <v>5721.51</v>
      </c>
      <c r="N5165" s="27">
        <v>0</v>
      </c>
      <c r="O5165" s="70">
        <f t="shared" si="401"/>
        <v>5721.51</v>
      </c>
      <c r="P5165" s="76">
        <v>0</v>
      </c>
      <c r="Q5165" s="66">
        <f t="shared" si="402"/>
        <v>0</v>
      </c>
      <c r="R5165" s="63">
        <v>0</v>
      </c>
      <c r="S5165" s="27">
        <v>5721.51</v>
      </c>
      <c r="T5165" s="27">
        <v>0</v>
      </c>
      <c r="U5165" s="64">
        <f t="shared" si="403"/>
        <v>0</v>
      </c>
      <c r="V5165" s="65">
        <f t="shared" si="404"/>
        <v>5721.51</v>
      </c>
    </row>
    <row r="5166" spans="1:22" x14ac:dyDescent="0.25">
      <c r="A5166" s="1" t="s">
        <v>3755</v>
      </c>
      <c r="B5166" t="s">
        <v>86</v>
      </c>
      <c r="C5166" t="s">
        <v>2775</v>
      </c>
      <c r="D5166" t="s">
        <v>2776</v>
      </c>
      <c r="E5166" t="s">
        <v>1</v>
      </c>
      <c r="F5166">
        <f t="shared" si="400"/>
        <v>7</v>
      </c>
      <c r="G5166" t="s">
        <v>3784</v>
      </c>
      <c r="H5166" t="s">
        <v>3782</v>
      </c>
      <c r="I5166" t="s">
        <v>3785</v>
      </c>
      <c r="J5166" t="s">
        <v>4396</v>
      </c>
      <c r="K5166" s="46">
        <v>0.78300000000000003</v>
      </c>
      <c r="L5166" s="27">
        <v>0</v>
      </c>
      <c r="M5166" s="27">
        <v>3597.77</v>
      </c>
      <c r="N5166" s="27">
        <v>0</v>
      </c>
      <c r="O5166" s="70">
        <f t="shared" si="401"/>
        <v>3597.77</v>
      </c>
      <c r="P5166" s="76">
        <v>0</v>
      </c>
      <c r="Q5166" s="66">
        <f t="shared" si="402"/>
        <v>0</v>
      </c>
      <c r="R5166" s="63">
        <v>0</v>
      </c>
      <c r="S5166" s="27">
        <v>3597.77</v>
      </c>
      <c r="T5166" s="27">
        <v>0</v>
      </c>
      <c r="U5166" s="64">
        <f t="shared" si="403"/>
        <v>0</v>
      </c>
      <c r="V5166" s="65">
        <f t="shared" si="404"/>
        <v>3597.77</v>
      </c>
    </row>
    <row r="5167" spans="1:22" x14ac:dyDescent="0.25">
      <c r="A5167" s="1" t="s">
        <v>3755</v>
      </c>
      <c r="B5167" t="s">
        <v>86</v>
      </c>
      <c r="C5167" t="s">
        <v>2775</v>
      </c>
      <c r="D5167" t="s">
        <v>2776</v>
      </c>
      <c r="E5167" t="s">
        <v>1</v>
      </c>
      <c r="F5167">
        <f t="shared" si="400"/>
        <v>7</v>
      </c>
      <c r="G5167" t="s">
        <v>4025</v>
      </c>
      <c r="H5167" t="s">
        <v>3782</v>
      </c>
      <c r="I5167" t="s">
        <v>3783</v>
      </c>
      <c r="J5167" t="s">
        <v>4396</v>
      </c>
      <c r="K5167" s="46">
        <v>9.3957999999999995</v>
      </c>
      <c r="L5167" s="27">
        <v>0</v>
      </c>
      <c r="M5167" s="27">
        <v>43172.29</v>
      </c>
      <c r="N5167" s="27">
        <v>0</v>
      </c>
      <c r="O5167" s="70">
        <f t="shared" si="401"/>
        <v>43172.29</v>
      </c>
      <c r="P5167" s="76">
        <v>0</v>
      </c>
      <c r="Q5167" s="66">
        <f t="shared" si="402"/>
        <v>0</v>
      </c>
      <c r="R5167" s="63">
        <v>0</v>
      </c>
      <c r="S5167" s="27">
        <v>43172.29</v>
      </c>
      <c r="T5167" s="27">
        <v>0</v>
      </c>
      <c r="U5167" s="64">
        <f t="shared" si="403"/>
        <v>0</v>
      </c>
      <c r="V5167" s="65">
        <f t="shared" si="404"/>
        <v>43172.29</v>
      </c>
    </row>
    <row r="5168" spans="1:22" x14ac:dyDescent="0.25">
      <c r="A5168" s="1" t="s">
        <v>3755</v>
      </c>
      <c r="B5168" t="s">
        <v>86</v>
      </c>
      <c r="C5168" t="s">
        <v>2775</v>
      </c>
      <c r="D5168" t="s">
        <v>2776</v>
      </c>
      <c r="E5168" t="s">
        <v>1</v>
      </c>
      <c r="F5168">
        <f t="shared" si="400"/>
        <v>7</v>
      </c>
      <c r="G5168" t="s">
        <v>3834</v>
      </c>
      <c r="H5168" t="s">
        <v>3782</v>
      </c>
      <c r="I5168" t="s">
        <v>3785</v>
      </c>
      <c r="J5168" t="s">
        <v>4396</v>
      </c>
      <c r="K5168" s="46">
        <v>6.5799999999999997E-2</v>
      </c>
      <c r="L5168" s="27">
        <v>0</v>
      </c>
      <c r="M5168" s="27">
        <v>302.33999999999997</v>
      </c>
      <c r="N5168" s="27">
        <v>0</v>
      </c>
      <c r="O5168" s="70">
        <f t="shared" si="401"/>
        <v>302.33999999999997</v>
      </c>
      <c r="P5168" s="76">
        <v>0</v>
      </c>
      <c r="Q5168" s="66">
        <f t="shared" si="402"/>
        <v>0</v>
      </c>
      <c r="R5168" s="63">
        <v>0</v>
      </c>
      <c r="S5168" s="27">
        <v>302.33999999999997</v>
      </c>
      <c r="T5168" s="27">
        <v>0</v>
      </c>
      <c r="U5168" s="64">
        <f t="shared" si="403"/>
        <v>0</v>
      </c>
      <c r="V5168" s="65">
        <f t="shared" si="404"/>
        <v>302.33999999999997</v>
      </c>
    </row>
    <row r="5169" spans="1:22" x14ac:dyDescent="0.25">
      <c r="A5169" s="1" t="s">
        <v>3755</v>
      </c>
      <c r="B5169" t="s">
        <v>86</v>
      </c>
      <c r="C5169" t="s">
        <v>2775</v>
      </c>
      <c r="D5169" t="s">
        <v>2776</v>
      </c>
      <c r="E5169" t="s">
        <v>1</v>
      </c>
      <c r="F5169">
        <f t="shared" si="400"/>
        <v>7</v>
      </c>
      <c r="G5169" t="s">
        <v>4000</v>
      </c>
      <c r="H5169" t="s">
        <v>3782</v>
      </c>
      <c r="I5169" t="s">
        <v>3785</v>
      </c>
      <c r="J5169" t="s">
        <v>4396</v>
      </c>
      <c r="K5169" s="46">
        <v>2.1644000000000001</v>
      </c>
      <c r="L5169" s="27">
        <v>0</v>
      </c>
      <c r="M5169" s="27">
        <v>9945.09</v>
      </c>
      <c r="N5169" s="27">
        <v>0</v>
      </c>
      <c r="O5169" s="70">
        <f t="shared" si="401"/>
        <v>9945.09</v>
      </c>
      <c r="P5169" s="76">
        <v>0</v>
      </c>
      <c r="Q5169" s="66">
        <f t="shared" si="402"/>
        <v>0</v>
      </c>
      <c r="R5169" s="63">
        <v>0</v>
      </c>
      <c r="S5169" s="27">
        <v>9945.09</v>
      </c>
      <c r="T5169" s="27">
        <v>0</v>
      </c>
      <c r="U5169" s="64">
        <f t="shared" si="403"/>
        <v>0</v>
      </c>
      <c r="V5169" s="65">
        <f t="shared" si="404"/>
        <v>9945.09</v>
      </c>
    </row>
    <row r="5170" spans="1:22" x14ac:dyDescent="0.25">
      <c r="A5170" s="1" t="s">
        <v>3755</v>
      </c>
      <c r="B5170" t="s">
        <v>86</v>
      </c>
      <c r="C5170" t="s">
        <v>2775</v>
      </c>
      <c r="D5170" t="s">
        <v>2776</v>
      </c>
      <c r="E5170" t="s">
        <v>1</v>
      </c>
      <c r="F5170">
        <f t="shared" si="400"/>
        <v>7</v>
      </c>
      <c r="G5170" t="s">
        <v>3787</v>
      </c>
      <c r="H5170" t="s">
        <v>3782</v>
      </c>
      <c r="I5170" t="s">
        <v>3785</v>
      </c>
      <c r="J5170" t="s">
        <v>4396</v>
      </c>
      <c r="K5170" s="46">
        <v>1.7202999999999999</v>
      </c>
      <c r="L5170" s="27">
        <v>0</v>
      </c>
      <c r="M5170" s="27">
        <v>7904.52</v>
      </c>
      <c r="N5170" s="27">
        <v>0</v>
      </c>
      <c r="O5170" s="70">
        <f t="shared" si="401"/>
        <v>7904.52</v>
      </c>
      <c r="P5170" s="76">
        <v>0</v>
      </c>
      <c r="Q5170" s="66">
        <f t="shared" si="402"/>
        <v>0</v>
      </c>
      <c r="R5170" s="63">
        <v>0</v>
      </c>
      <c r="S5170" s="27">
        <v>7904.52</v>
      </c>
      <c r="T5170" s="27">
        <v>0</v>
      </c>
      <c r="U5170" s="64">
        <f t="shared" si="403"/>
        <v>0</v>
      </c>
      <c r="V5170" s="65">
        <f t="shared" si="404"/>
        <v>7904.52</v>
      </c>
    </row>
    <row r="5171" spans="1:22" x14ac:dyDescent="0.25">
      <c r="A5171" s="1" t="s">
        <v>3755</v>
      </c>
      <c r="B5171" t="s">
        <v>86</v>
      </c>
      <c r="C5171" t="s">
        <v>2777</v>
      </c>
      <c r="D5171" t="s">
        <v>2778</v>
      </c>
      <c r="E5171" t="s">
        <v>1</v>
      </c>
      <c r="F5171">
        <f t="shared" si="400"/>
        <v>7</v>
      </c>
      <c r="G5171" t="s">
        <v>3778</v>
      </c>
      <c r="H5171" t="s">
        <v>3779</v>
      </c>
      <c r="I5171" t="s">
        <v>3780</v>
      </c>
      <c r="J5171" t="s">
        <v>4396</v>
      </c>
      <c r="K5171" s="46">
        <v>8.4210999999999991</v>
      </c>
      <c r="L5171" s="27">
        <v>0</v>
      </c>
      <c r="M5171" s="27">
        <v>61069.990000000005</v>
      </c>
      <c r="N5171" s="27">
        <v>0</v>
      </c>
      <c r="O5171" s="70">
        <f t="shared" si="401"/>
        <v>61069.990000000005</v>
      </c>
      <c r="P5171" s="76">
        <v>0</v>
      </c>
      <c r="Q5171" s="66">
        <f t="shared" si="402"/>
        <v>0</v>
      </c>
      <c r="R5171" s="63">
        <v>1</v>
      </c>
      <c r="S5171" s="27">
        <v>61069.990000000005</v>
      </c>
      <c r="T5171" s="27">
        <v>0</v>
      </c>
      <c r="U5171" s="64">
        <f t="shared" si="403"/>
        <v>0</v>
      </c>
      <c r="V5171" s="65">
        <f t="shared" si="404"/>
        <v>61069.990000000005</v>
      </c>
    </row>
    <row r="5172" spans="1:22" x14ac:dyDescent="0.25">
      <c r="A5172" s="1" t="s">
        <v>3755</v>
      </c>
      <c r="B5172" t="s">
        <v>86</v>
      </c>
      <c r="C5172" t="s">
        <v>2777</v>
      </c>
      <c r="D5172" t="s">
        <v>2778</v>
      </c>
      <c r="E5172" t="s">
        <v>1</v>
      </c>
      <c r="F5172">
        <f t="shared" si="400"/>
        <v>7</v>
      </c>
      <c r="G5172" t="s">
        <v>4148</v>
      </c>
      <c r="H5172" t="s">
        <v>3798</v>
      </c>
      <c r="I5172" t="s">
        <v>3785</v>
      </c>
      <c r="J5172" t="s">
        <v>4396</v>
      </c>
      <c r="K5172" s="46">
        <v>2.7</v>
      </c>
      <c r="L5172" s="27">
        <v>0</v>
      </c>
      <c r="M5172" s="27">
        <v>24924.68</v>
      </c>
      <c r="N5172" s="27">
        <v>86047.94</v>
      </c>
      <c r="O5172" s="70">
        <f t="shared" si="401"/>
        <v>110972.62</v>
      </c>
      <c r="P5172" s="76">
        <v>1.4452627221523258</v>
      </c>
      <c r="Q5172" s="66">
        <f t="shared" si="402"/>
        <v>124361.88</v>
      </c>
      <c r="R5172" s="63">
        <v>1</v>
      </c>
      <c r="S5172" s="27">
        <v>110972.62</v>
      </c>
      <c r="T5172" s="27">
        <v>0</v>
      </c>
      <c r="U5172" s="64">
        <f t="shared" si="403"/>
        <v>124361.88</v>
      </c>
      <c r="V5172" s="65">
        <f t="shared" si="404"/>
        <v>235334.5</v>
      </c>
    </row>
    <row r="5173" spans="1:22" x14ac:dyDescent="0.25">
      <c r="A5173" s="1" t="s">
        <v>3755</v>
      </c>
      <c r="B5173" t="s">
        <v>86</v>
      </c>
      <c r="C5173" t="s">
        <v>2777</v>
      </c>
      <c r="D5173" t="s">
        <v>2778</v>
      </c>
      <c r="E5173" t="s">
        <v>1</v>
      </c>
      <c r="F5173">
        <f t="shared" si="400"/>
        <v>7</v>
      </c>
      <c r="G5173" t="s">
        <v>4246</v>
      </c>
      <c r="H5173" t="s">
        <v>3798</v>
      </c>
      <c r="I5173" t="s">
        <v>3785</v>
      </c>
      <c r="J5173" t="s">
        <v>4396</v>
      </c>
      <c r="K5173" s="46">
        <v>4.1996000000000002</v>
      </c>
      <c r="L5173" s="27">
        <v>0</v>
      </c>
      <c r="M5173" s="27">
        <v>30455.590000000018</v>
      </c>
      <c r="N5173" s="27">
        <v>0</v>
      </c>
      <c r="O5173" s="70">
        <f t="shared" si="401"/>
        <v>30455.590000000018</v>
      </c>
      <c r="P5173" s="76">
        <v>0</v>
      </c>
      <c r="Q5173" s="66">
        <f t="shared" si="402"/>
        <v>0</v>
      </c>
      <c r="R5173" s="63">
        <v>1</v>
      </c>
      <c r="S5173" s="27">
        <v>30455.590000000018</v>
      </c>
      <c r="T5173" s="27">
        <v>0</v>
      </c>
      <c r="U5173" s="64">
        <f t="shared" si="403"/>
        <v>0</v>
      </c>
      <c r="V5173" s="65">
        <f t="shared" si="404"/>
        <v>30455.590000000018</v>
      </c>
    </row>
    <row r="5174" spans="1:22" x14ac:dyDescent="0.25">
      <c r="A5174" s="1" t="s">
        <v>3755</v>
      </c>
      <c r="B5174" t="s">
        <v>86</v>
      </c>
      <c r="C5174" t="s">
        <v>2777</v>
      </c>
      <c r="D5174" t="s">
        <v>2778</v>
      </c>
      <c r="E5174" t="s">
        <v>1</v>
      </c>
      <c r="F5174">
        <f t="shared" si="400"/>
        <v>7</v>
      </c>
      <c r="G5174" t="s">
        <v>3920</v>
      </c>
      <c r="H5174" t="s">
        <v>3782</v>
      </c>
      <c r="I5174" t="s">
        <v>3785</v>
      </c>
      <c r="J5174" t="s">
        <v>4396</v>
      </c>
      <c r="K5174" s="46">
        <v>2.6591</v>
      </c>
      <c r="L5174" s="27">
        <v>0</v>
      </c>
      <c r="M5174" s="27">
        <v>19283.849999999995</v>
      </c>
      <c r="N5174" s="27">
        <v>0</v>
      </c>
      <c r="O5174" s="70">
        <f t="shared" si="401"/>
        <v>19283.849999999995</v>
      </c>
      <c r="P5174" s="76">
        <v>0</v>
      </c>
      <c r="Q5174" s="66">
        <f t="shared" si="402"/>
        <v>0</v>
      </c>
      <c r="R5174" s="63">
        <v>1</v>
      </c>
      <c r="S5174" s="27">
        <v>19283.849999999995</v>
      </c>
      <c r="T5174" s="27">
        <v>0</v>
      </c>
      <c r="U5174" s="64">
        <f t="shared" si="403"/>
        <v>0</v>
      </c>
      <c r="V5174" s="65">
        <f t="shared" si="404"/>
        <v>19283.849999999995</v>
      </c>
    </row>
    <row r="5175" spans="1:22" x14ac:dyDescent="0.25">
      <c r="A5175" s="1" t="s">
        <v>3755</v>
      </c>
      <c r="B5175" t="s">
        <v>86</v>
      </c>
      <c r="C5175" t="s">
        <v>2777</v>
      </c>
      <c r="D5175" t="s">
        <v>2778</v>
      </c>
      <c r="E5175" t="s">
        <v>1</v>
      </c>
      <c r="F5175">
        <f t="shared" si="400"/>
        <v>7</v>
      </c>
      <c r="G5175" t="s">
        <v>3784</v>
      </c>
      <c r="H5175" t="s">
        <v>3782</v>
      </c>
      <c r="I5175" t="s">
        <v>3785</v>
      </c>
      <c r="J5175" t="s">
        <v>4396</v>
      </c>
      <c r="K5175" s="46">
        <v>0.88619999999999999</v>
      </c>
      <c r="L5175" s="27">
        <v>0</v>
      </c>
      <c r="M5175" s="27">
        <v>6426.7300000000014</v>
      </c>
      <c r="N5175" s="27">
        <v>0</v>
      </c>
      <c r="O5175" s="70">
        <f t="shared" si="401"/>
        <v>6426.7300000000014</v>
      </c>
      <c r="P5175" s="76">
        <v>0</v>
      </c>
      <c r="Q5175" s="66">
        <f t="shared" si="402"/>
        <v>0</v>
      </c>
      <c r="R5175" s="63">
        <v>1</v>
      </c>
      <c r="S5175" s="27">
        <v>6426.7300000000014</v>
      </c>
      <c r="T5175" s="27">
        <v>0</v>
      </c>
      <c r="U5175" s="64">
        <f t="shared" si="403"/>
        <v>0</v>
      </c>
      <c r="V5175" s="65">
        <f t="shared" si="404"/>
        <v>6426.7300000000014</v>
      </c>
    </row>
    <row r="5176" spans="1:22" x14ac:dyDescent="0.25">
      <c r="A5176" s="1" t="s">
        <v>3755</v>
      </c>
      <c r="B5176" t="s">
        <v>86</v>
      </c>
      <c r="C5176" t="s">
        <v>2777</v>
      </c>
      <c r="D5176" t="s">
        <v>2778</v>
      </c>
      <c r="E5176" t="s">
        <v>1</v>
      </c>
      <c r="F5176">
        <f t="shared" si="400"/>
        <v>7</v>
      </c>
      <c r="G5176" t="s">
        <v>4025</v>
      </c>
      <c r="H5176" t="s">
        <v>3782</v>
      </c>
      <c r="I5176" t="s">
        <v>3783</v>
      </c>
      <c r="J5176" t="s">
        <v>4396</v>
      </c>
      <c r="K5176" s="46">
        <v>8.2048000000000005</v>
      </c>
      <c r="L5176" s="27">
        <v>0</v>
      </c>
      <c r="M5176" s="27">
        <v>59501.380000000005</v>
      </c>
      <c r="N5176" s="27">
        <v>0</v>
      </c>
      <c r="O5176" s="70">
        <f t="shared" si="401"/>
        <v>59501.380000000005</v>
      </c>
      <c r="P5176" s="76">
        <v>0</v>
      </c>
      <c r="Q5176" s="66">
        <f t="shared" si="402"/>
        <v>0</v>
      </c>
      <c r="R5176" s="63">
        <v>1</v>
      </c>
      <c r="S5176" s="27">
        <v>59501.380000000005</v>
      </c>
      <c r="T5176" s="27">
        <v>0</v>
      </c>
      <c r="U5176" s="64">
        <f t="shared" si="403"/>
        <v>0</v>
      </c>
      <c r="V5176" s="65">
        <f t="shared" si="404"/>
        <v>59501.380000000005</v>
      </c>
    </row>
    <row r="5177" spans="1:22" x14ac:dyDescent="0.25">
      <c r="A5177" s="1" t="s">
        <v>3755</v>
      </c>
      <c r="B5177" t="s">
        <v>86</v>
      </c>
      <c r="C5177" t="s">
        <v>2777</v>
      </c>
      <c r="D5177" t="s">
        <v>2778</v>
      </c>
      <c r="E5177" t="s">
        <v>1</v>
      </c>
      <c r="F5177">
        <f t="shared" si="400"/>
        <v>7</v>
      </c>
      <c r="G5177" t="s">
        <v>3834</v>
      </c>
      <c r="H5177" t="s">
        <v>3782</v>
      </c>
      <c r="I5177" t="s">
        <v>3785</v>
      </c>
      <c r="J5177" t="s">
        <v>4396</v>
      </c>
      <c r="K5177" s="46">
        <v>3.6999999999999998E-2</v>
      </c>
      <c r="L5177" s="27">
        <v>0</v>
      </c>
      <c r="M5177" s="27">
        <v>268.33</v>
      </c>
      <c r="N5177" s="27">
        <v>0</v>
      </c>
      <c r="O5177" s="70">
        <f t="shared" si="401"/>
        <v>268.33</v>
      </c>
      <c r="P5177" s="76">
        <v>0</v>
      </c>
      <c r="Q5177" s="66">
        <f t="shared" si="402"/>
        <v>0</v>
      </c>
      <c r="R5177" s="63">
        <v>1</v>
      </c>
      <c r="S5177" s="27">
        <v>268.33</v>
      </c>
      <c r="T5177" s="27">
        <v>0</v>
      </c>
      <c r="U5177" s="64">
        <f t="shared" si="403"/>
        <v>0</v>
      </c>
      <c r="V5177" s="65">
        <f t="shared" si="404"/>
        <v>268.33</v>
      </c>
    </row>
    <row r="5178" spans="1:22" x14ac:dyDescent="0.25">
      <c r="A5178" s="1" t="s">
        <v>3755</v>
      </c>
      <c r="B5178" t="s">
        <v>86</v>
      </c>
      <c r="C5178" t="s">
        <v>2777</v>
      </c>
      <c r="D5178" t="s">
        <v>2778</v>
      </c>
      <c r="E5178" t="s">
        <v>1</v>
      </c>
      <c r="F5178">
        <f t="shared" si="400"/>
        <v>7</v>
      </c>
      <c r="G5178" t="s">
        <v>4039</v>
      </c>
      <c r="H5178" t="s">
        <v>3782</v>
      </c>
      <c r="I5178" t="s">
        <v>3785</v>
      </c>
      <c r="J5178" t="s">
        <v>4396</v>
      </c>
      <c r="K5178" s="46">
        <v>1.4331</v>
      </c>
      <c r="L5178" s="27">
        <v>0</v>
      </c>
      <c r="M5178" s="27">
        <v>10392.870000000001</v>
      </c>
      <c r="N5178" s="27">
        <v>0</v>
      </c>
      <c r="O5178" s="70">
        <f t="shared" si="401"/>
        <v>10392.870000000001</v>
      </c>
      <c r="P5178" s="76">
        <v>0</v>
      </c>
      <c r="Q5178" s="66">
        <f t="shared" si="402"/>
        <v>0</v>
      </c>
      <c r="R5178" s="63">
        <v>1</v>
      </c>
      <c r="S5178" s="27">
        <v>10392.870000000001</v>
      </c>
      <c r="T5178" s="27">
        <v>0</v>
      </c>
      <c r="U5178" s="64">
        <f t="shared" si="403"/>
        <v>0</v>
      </c>
      <c r="V5178" s="65">
        <f t="shared" si="404"/>
        <v>10392.870000000001</v>
      </c>
    </row>
    <row r="5179" spans="1:22" x14ac:dyDescent="0.25">
      <c r="A5179" s="1" t="s">
        <v>3755</v>
      </c>
      <c r="B5179" t="s">
        <v>86</v>
      </c>
      <c r="C5179" t="s">
        <v>2779</v>
      </c>
      <c r="D5179" t="s">
        <v>2780</v>
      </c>
      <c r="E5179" t="s">
        <v>1</v>
      </c>
      <c r="F5179">
        <f t="shared" si="400"/>
        <v>7</v>
      </c>
      <c r="G5179" t="s">
        <v>3778</v>
      </c>
      <c r="H5179" t="s">
        <v>3779</v>
      </c>
      <c r="I5179" t="s">
        <v>3780</v>
      </c>
      <c r="J5179" t="s">
        <v>4396</v>
      </c>
      <c r="K5179" s="46">
        <v>16.165900000000001</v>
      </c>
      <c r="L5179" s="27">
        <v>854653</v>
      </c>
      <c r="M5179" s="27">
        <v>0</v>
      </c>
      <c r="N5179" s="27">
        <v>242305.63</v>
      </c>
      <c r="O5179" s="70">
        <f t="shared" si="401"/>
        <v>1096958.6299999999</v>
      </c>
      <c r="P5179" s="76">
        <v>1.4452627790649524</v>
      </c>
      <c r="Q5179" s="66">
        <f t="shared" si="402"/>
        <v>350195.31</v>
      </c>
      <c r="R5179" s="63">
        <v>1</v>
      </c>
      <c r="S5179" s="27">
        <v>1096958.6300000001</v>
      </c>
      <c r="T5179" s="27">
        <v>0</v>
      </c>
      <c r="U5179" s="64">
        <f t="shared" si="403"/>
        <v>350195.31</v>
      </c>
      <c r="V5179" s="65">
        <f t="shared" si="404"/>
        <v>1447153.9400000002</v>
      </c>
    </row>
    <row r="5180" spans="1:22" x14ac:dyDescent="0.25">
      <c r="A5180" s="1" t="s">
        <v>3755</v>
      </c>
      <c r="B5180" t="s">
        <v>86</v>
      </c>
      <c r="C5180" t="s">
        <v>2779</v>
      </c>
      <c r="D5180" t="s">
        <v>2780</v>
      </c>
      <c r="E5180" t="s">
        <v>1</v>
      </c>
      <c r="F5180">
        <f t="shared" si="400"/>
        <v>7</v>
      </c>
      <c r="G5180" t="s">
        <v>3784</v>
      </c>
      <c r="H5180" t="s">
        <v>3782</v>
      </c>
      <c r="I5180" t="s">
        <v>3785</v>
      </c>
      <c r="J5180" t="s">
        <v>4396</v>
      </c>
      <c r="K5180" s="46">
        <v>0.41220000000000001</v>
      </c>
      <c r="L5180" s="27">
        <v>0</v>
      </c>
      <c r="M5180" s="27">
        <v>0</v>
      </c>
      <c r="N5180" s="27">
        <v>9567.7200000000012</v>
      </c>
      <c r="O5180" s="70">
        <f t="shared" si="401"/>
        <v>9567.7200000000012</v>
      </c>
      <c r="P5180" s="76">
        <v>1.4452627790649524</v>
      </c>
      <c r="Q5180" s="66">
        <f t="shared" si="402"/>
        <v>13827.87</v>
      </c>
      <c r="R5180" s="63">
        <v>1</v>
      </c>
      <c r="S5180" s="27">
        <v>9567.7200000000012</v>
      </c>
      <c r="T5180" s="27">
        <v>0</v>
      </c>
      <c r="U5180" s="64">
        <f t="shared" si="403"/>
        <v>13827.87</v>
      </c>
      <c r="V5180" s="65">
        <f t="shared" si="404"/>
        <v>23395.590000000004</v>
      </c>
    </row>
    <row r="5181" spans="1:22" x14ac:dyDescent="0.25">
      <c r="A5181" s="1" t="s">
        <v>3755</v>
      </c>
      <c r="B5181" t="s">
        <v>86</v>
      </c>
      <c r="C5181" t="s">
        <v>2779</v>
      </c>
      <c r="D5181" t="s">
        <v>2780</v>
      </c>
      <c r="E5181" t="s">
        <v>1</v>
      </c>
      <c r="F5181">
        <f t="shared" si="400"/>
        <v>7</v>
      </c>
      <c r="G5181" t="s">
        <v>4025</v>
      </c>
      <c r="H5181" t="s">
        <v>3782</v>
      </c>
      <c r="I5181" t="s">
        <v>3783</v>
      </c>
      <c r="J5181" t="s">
        <v>4396</v>
      </c>
      <c r="K5181" s="46">
        <v>2.3365999999999998</v>
      </c>
      <c r="L5181" s="27">
        <v>348720.38</v>
      </c>
      <c r="M5181" s="27">
        <v>0</v>
      </c>
      <c r="N5181" s="27">
        <v>0</v>
      </c>
      <c r="O5181" s="70">
        <f t="shared" si="401"/>
        <v>348720.38</v>
      </c>
      <c r="P5181" s="76">
        <v>0</v>
      </c>
      <c r="Q5181" s="66">
        <f t="shared" si="402"/>
        <v>0</v>
      </c>
      <c r="R5181" s="63">
        <v>1</v>
      </c>
      <c r="S5181" s="27">
        <v>348720.38</v>
      </c>
      <c r="T5181" s="27">
        <v>0</v>
      </c>
      <c r="U5181" s="64">
        <f t="shared" si="403"/>
        <v>0</v>
      </c>
      <c r="V5181" s="65">
        <f t="shared" si="404"/>
        <v>348720.38</v>
      </c>
    </row>
    <row r="5182" spans="1:22" x14ac:dyDescent="0.25">
      <c r="A5182" s="1" t="s">
        <v>3755</v>
      </c>
      <c r="B5182" t="s">
        <v>86</v>
      </c>
      <c r="C5182" t="s">
        <v>2779</v>
      </c>
      <c r="D5182" t="s">
        <v>2780</v>
      </c>
      <c r="E5182" t="s">
        <v>1</v>
      </c>
      <c r="F5182">
        <f t="shared" si="400"/>
        <v>7</v>
      </c>
      <c r="G5182" t="s">
        <v>4000</v>
      </c>
      <c r="H5182" t="s">
        <v>3782</v>
      </c>
      <c r="I5182" t="s">
        <v>3785</v>
      </c>
      <c r="J5182" t="s">
        <v>4396</v>
      </c>
      <c r="K5182" s="46">
        <v>2.2302</v>
      </c>
      <c r="L5182" s="27">
        <v>0</v>
      </c>
      <c r="M5182" s="27">
        <v>0</v>
      </c>
      <c r="N5182" s="27">
        <v>51765.96</v>
      </c>
      <c r="O5182" s="70">
        <f t="shared" si="401"/>
        <v>51765.96</v>
      </c>
      <c r="P5182" s="76">
        <v>1.4452627790649524</v>
      </c>
      <c r="Q5182" s="66">
        <f t="shared" si="402"/>
        <v>74815.42</v>
      </c>
      <c r="R5182" s="63">
        <v>1</v>
      </c>
      <c r="S5182" s="27">
        <v>51765.96</v>
      </c>
      <c r="T5182" s="27">
        <v>0</v>
      </c>
      <c r="U5182" s="64">
        <f t="shared" si="403"/>
        <v>74815.42</v>
      </c>
      <c r="V5182" s="65">
        <f t="shared" si="404"/>
        <v>126581.38</v>
      </c>
    </row>
    <row r="5183" spans="1:22" x14ac:dyDescent="0.25">
      <c r="A5183" s="1" t="s">
        <v>3755</v>
      </c>
      <c r="B5183" t="s">
        <v>86</v>
      </c>
      <c r="C5183" t="s">
        <v>2779</v>
      </c>
      <c r="D5183" t="s">
        <v>2780</v>
      </c>
      <c r="E5183" t="s">
        <v>1</v>
      </c>
      <c r="F5183">
        <f t="shared" si="400"/>
        <v>7</v>
      </c>
      <c r="G5183" t="s">
        <v>4247</v>
      </c>
      <c r="H5183" t="s">
        <v>3798</v>
      </c>
      <c r="I5183" t="s">
        <v>3785</v>
      </c>
      <c r="J5183" t="s">
        <v>4396</v>
      </c>
      <c r="K5183" s="46">
        <v>3.6057000000000001</v>
      </c>
      <c r="L5183" s="27">
        <v>0</v>
      </c>
      <c r="M5183" s="27">
        <v>0</v>
      </c>
      <c r="N5183" s="27">
        <v>86565.1</v>
      </c>
      <c r="O5183" s="70">
        <f t="shared" si="401"/>
        <v>86565.1</v>
      </c>
      <c r="P5183" s="76">
        <v>1.4452627790649524</v>
      </c>
      <c r="Q5183" s="66">
        <f t="shared" si="402"/>
        <v>125109.32</v>
      </c>
      <c r="R5183" s="63">
        <v>1</v>
      </c>
      <c r="S5183" s="27">
        <v>86565.1</v>
      </c>
      <c r="T5183" s="27">
        <v>0</v>
      </c>
      <c r="U5183" s="64">
        <f t="shared" si="403"/>
        <v>125109.32</v>
      </c>
      <c r="V5183" s="65">
        <f t="shared" si="404"/>
        <v>211674.42</v>
      </c>
    </row>
    <row r="5184" spans="1:22" x14ac:dyDescent="0.25">
      <c r="A5184" s="1" t="s">
        <v>3755</v>
      </c>
      <c r="B5184" t="s">
        <v>86</v>
      </c>
      <c r="C5184" t="s">
        <v>2781</v>
      </c>
      <c r="D5184" t="s">
        <v>86</v>
      </c>
      <c r="E5184" t="s">
        <v>1</v>
      </c>
      <c r="F5184">
        <f t="shared" si="400"/>
        <v>7</v>
      </c>
      <c r="G5184" t="s">
        <v>3778</v>
      </c>
      <c r="H5184" t="s">
        <v>3779</v>
      </c>
      <c r="I5184" t="s">
        <v>3780</v>
      </c>
      <c r="J5184" t="s">
        <v>4396</v>
      </c>
      <c r="K5184" s="46">
        <v>14.995200000000001</v>
      </c>
      <c r="L5184" s="27">
        <v>39804.320000000007</v>
      </c>
      <c r="M5184" s="27">
        <v>11693.38</v>
      </c>
      <c r="N5184" s="27">
        <v>45968.969999999972</v>
      </c>
      <c r="O5184" s="70">
        <f t="shared" si="401"/>
        <v>97466.669999999984</v>
      </c>
      <c r="P5184" s="76">
        <v>1.4452627888772747</v>
      </c>
      <c r="Q5184" s="66">
        <f t="shared" si="402"/>
        <v>66437.240000000005</v>
      </c>
      <c r="R5184" s="63">
        <v>1</v>
      </c>
      <c r="S5184" s="27">
        <v>97466.669999999984</v>
      </c>
      <c r="T5184" s="27">
        <v>0</v>
      </c>
      <c r="U5184" s="64">
        <f t="shared" si="403"/>
        <v>66437.240000000005</v>
      </c>
      <c r="V5184" s="65">
        <f t="shared" si="404"/>
        <v>163903.90999999997</v>
      </c>
    </row>
    <row r="5185" spans="1:22" x14ac:dyDescent="0.25">
      <c r="A5185" s="1" t="s">
        <v>3755</v>
      </c>
      <c r="B5185" t="s">
        <v>86</v>
      </c>
      <c r="C5185" t="s">
        <v>2781</v>
      </c>
      <c r="D5185" t="s">
        <v>86</v>
      </c>
      <c r="E5185" t="s">
        <v>1</v>
      </c>
      <c r="F5185">
        <f t="shared" si="400"/>
        <v>7</v>
      </c>
      <c r="G5185" t="s">
        <v>3996</v>
      </c>
      <c r="H5185" t="s">
        <v>3782</v>
      </c>
      <c r="I5185" t="s">
        <v>3785</v>
      </c>
      <c r="J5185" t="s">
        <v>4396</v>
      </c>
      <c r="K5185" s="46">
        <v>2.9062999999999999</v>
      </c>
      <c r="L5185" s="27">
        <v>0</v>
      </c>
      <c r="M5185" s="27">
        <v>2266.36</v>
      </c>
      <c r="N5185" s="27">
        <v>89362.04</v>
      </c>
      <c r="O5185" s="70">
        <f t="shared" si="401"/>
        <v>91628.4</v>
      </c>
      <c r="P5185" s="76">
        <v>1.4452627888772747</v>
      </c>
      <c r="Q5185" s="66">
        <f t="shared" si="402"/>
        <v>129151.63</v>
      </c>
      <c r="R5185" s="63">
        <v>1</v>
      </c>
      <c r="S5185" s="27">
        <v>91628.4</v>
      </c>
      <c r="T5185" s="27">
        <v>0</v>
      </c>
      <c r="U5185" s="64">
        <f t="shared" si="403"/>
        <v>129151.63</v>
      </c>
      <c r="V5185" s="65">
        <f t="shared" si="404"/>
        <v>220780.03</v>
      </c>
    </row>
    <row r="5186" spans="1:22" x14ac:dyDescent="0.25">
      <c r="A5186" s="1" t="s">
        <v>3755</v>
      </c>
      <c r="B5186" t="s">
        <v>86</v>
      </c>
      <c r="C5186" t="s">
        <v>2781</v>
      </c>
      <c r="D5186" t="s">
        <v>86</v>
      </c>
      <c r="E5186" t="s">
        <v>1</v>
      </c>
      <c r="F5186">
        <f t="shared" ref="F5186:F5249" si="405">LEN(C5186)</f>
        <v>7</v>
      </c>
      <c r="G5186" t="s">
        <v>3784</v>
      </c>
      <c r="H5186" t="s">
        <v>3782</v>
      </c>
      <c r="I5186" t="s">
        <v>3785</v>
      </c>
      <c r="J5186" t="s">
        <v>4396</v>
      </c>
      <c r="K5186" s="46">
        <v>0.99960000000000004</v>
      </c>
      <c r="L5186" s="27">
        <v>0</v>
      </c>
      <c r="M5186" s="27">
        <v>779.5</v>
      </c>
      <c r="N5186" s="27">
        <v>30735.4</v>
      </c>
      <c r="O5186" s="70">
        <f t="shared" ref="O5186:O5249" si="406">SUM(L5186:N5186)</f>
        <v>31514.9</v>
      </c>
      <c r="P5186" s="76">
        <v>1.4452627888772747</v>
      </c>
      <c r="Q5186" s="66">
        <f t="shared" ref="Q5186:Q5249" si="407">ROUND(P5186*N5186,2)</f>
        <v>44420.73</v>
      </c>
      <c r="R5186" s="63">
        <v>1</v>
      </c>
      <c r="S5186" s="27">
        <v>31514.900000000005</v>
      </c>
      <c r="T5186" s="27">
        <v>0</v>
      </c>
      <c r="U5186" s="64">
        <f t="shared" ref="U5186:U5249" si="408">ROUND(SUM(L5186,M5186,N5186,Q5186,-S5186,-T5186), 2)</f>
        <v>44420.73</v>
      </c>
      <c r="V5186" s="65">
        <f t="shared" ref="V5186:V5249" si="409">SUM(S5186,T5186,U5186)</f>
        <v>75935.63</v>
      </c>
    </row>
    <row r="5187" spans="1:22" x14ac:dyDescent="0.25">
      <c r="A5187" s="1" t="s">
        <v>3755</v>
      </c>
      <c r="B5187" t="s">
        <v>86</v>
      </c>
      <c r="C5187" t="s">
        <v>2781</v>
      </c>
      <c r="D5187" t="s">
        <v>86</v>
      </c>
      <c r="E5187" t="s">
        <v>1</v>
      </c>
      <c r="F5187">
        <f t="shared" si="405"/>
        <v>7</v>
      </c>
      <c r="G5187" t="s">
        <v>4026</v>
      </c>
      <c r="H5187" t="s">
        <v>3782</v>
      </c>
      <c r="I5187" t="s">
        <v>3785</v>
      </c>
      <c r="J5187" t="s">
        <v>4396</v>
      </c>
      <c r="K5187" s="46">
        <v>0.9617</v>
      </c>
      <c r="L5187" s="27">
        <v>0</v>
      </c>
      <c r="M5187" s="27">
        <v>749.94</v>
      </c>
      <c r="N5187" s="27">
        <v>5500.9700000000012</v>
      </c>
      <c r="O5187" s="70">
        <f t="shared" si="406"/>
        <v>6250.9100000000017</v>
      </c>
      <c r="P5187" s="76">
        <v>1.4452627888772747</v>
      </c>
      <c r="Q5187" s="66">
        <f t="shared" si="407"/>
        <v>7950.35</v>
      </c>
      <c r="R5187" s="63">
        <v>1</v>
      </c>
      <c r="S5187" s="27">
        <v>6250.9100000000017</v>
      </c>
      <c r="T5187" s="27">
        <v>0</v>
      </c>
      <c r="U5187" s="64">
        <f t="shared" si="408"/>
        <v>7950.35</v>
      </c>
      <c r="V5187" s="65">
        <f t="shared" si="409"/>
        <v>14201.260000000002</v>
      </c>
    </row>
    <row r="5188" spans="1:22" x14ac:dyDescent="0.25">
      <c r="A5188" s="1" t="s">
        <v>3755</v>
      </c>
      <c r="B5188" t="s">
        <v>86</v>
      </c>
      <c r="C5188" t="s">
        <v>2781</v>
      </c>
      <c r="D5188" t="s">
        <v>86</v>
      </c>
      <c r="E5188" t="s">
        <v>1</v>
      </c>
      <c r="F5188">
        <f t="shared" si="405"/>
        <v>7</v>
      </c>
      <c r="G5188" t="s">
        <v>3796</v>
      </c>
      <c r="H5188" t="s">
        <v>3782</v>
      </c>
      <c r="I5188" t="s">
        <v>3783</v>
      </c>
      <c r="J5188" t="s">
        <v>4396</v>
      </c>
      <c r="K5188" s="46">
        <v>0.99970000000000003</v>
      </c>
      <c r="L5188" s="27">
        <v>30738.48</v>
      </c>
      <c r="M5188" s="27">
        <v>779.57</v>
      </c>
      <c r="N5188" s="27">
        <v>0</v>
      </c>
      <c r="O5188" s="70">
        <f t="shared" si="406"/>
        <v>31518.05</v>
      </c>
      <c r="P5188" s="76">
        <v>0</v>
      </c>
      <c r="Q5188" s="66">
        <f t="shared" si="407"/>
        <v>0</v>
      </c>
      <c r="R5188" s="63">
        <v>1</v>
      </c>
      <c r="S5188" s="27">
        <v>31518.05</v>
      </c>
      <c r="T5188" s="27">
        <v>0</v>
      </c>
      <c r="U5188" s="64">
        <f t="shared" si="408"/>
        <v>0</v>
      </c>
      <c r="V5188" s="65">
        <f t="shared" si="409"/>
        <v>31518.05</v>
      </c>
    </row>
    <row r="5189" spans="1:22" x14ac:dyDescent="0.25">
      <c r="A5189" s="1" t="s">
        <v>3755</v>
      </c>
      <c r="B5189" t="s">
        <v>86</v>
      </c>
      <c r="C5189" t="s">
        <v>2781</v>
      </c>
      <c r="D5189" t="s">
        <v>86</v>
      </c>
      <c r="E5189" t="s">
        <v>1</v>
      </c>
      <c r="F5189">
        <f t="shared" si="405"/>
        <v>7</v>
      </c>
      <c r="G5189" t="s">
        <v>3834</v>
      </c>
      <c r="H5189" t="s">
        <v>3782</v>
      </c>
      <c r="I5189" t="s">
        <v>3785</v>
      </c>
      <c r="J5189" t="s">
        <v>4396</v>
      </c>
      <c r="K5189" s="46">
        <v>0.14230000000000001</v>
      </c>
      <c r="L5189" s="27">
        <v>0</v>
      </c>
      <c r="M5189" s="27">
        <v>110.97</v>
      </c>
      <c r="N5189" s="27">
        <v>4375.3999999999996</v>
      </c>
      <c r="O5189" s="70">
        <f t="shared" si="406"/>
        <v>4486.37</v>
      </c>
      <c r="P5189" s="76">
        <v>1.4452627888772747</v>
      </c>
      <c r="Q5189" s="66">
        <f t="shared" si="407"/>
        <v>6323.6</v>
      </c>
      <c r="R5189" s="63">
        <v>1</v>
      </c>
      <c r="S5189" s="27">
        <v>4486.37</v>
      </c>
      <c r="T5189" s="27">
        <v>0</v>
      </c>
      <c r="U5189" s="64">
        <f t="shared" si="408"/>
        <v>6323.6</v>
      </c>
      <c r="V5189" s="65">
        <f t="shared" si="409"/>
        <v>10809.970000000001</v>
      </c>
    </row>
    <row r="5190" spans="1:22" x14ac:dyDescent="0.25">
      <c r="A5190" s="1" t="s">
        <v>3755</v>
      </c>
      <c r="B5190" t="s">
        <v>86</v>
      </c>
      <c r="C5190" t="s">
        <v>2781</v>
      </c>
      <c r="D5190" t="s">
        <v>86</v>
      </c>
      <c r="E5190" t="s">
        <v>1</v>
      </c>
      <c r="F5190">
        <f t="shared" si="405"/>
        <v>7</v>
      </c>
      <c r="G5190" t="s">
        <v>3850</v>
      </c>
      <c r="H5190" t="s">
        <v>3782</v>
      </c>
      <c r="I5190" t="s">
        <v>3783</v>
      </c>
      <c r="J5190" t="s">
        <v>4396</v>
      </c>
      <c r="K5190" s="46">
        <v>0.99970000000000003</v>
      </c>
      <c r="L5190" s="27">
        <v>30738.48</v>
      </c>
      <c r="M5190" s="27">
        <v>779.57</v>
      </c>
      <c r="N5190" s="27">
        <v>0</v>
      </c>
      <c r="O5190" s="70">
        <f t="shared" si="406"/>
        <v>31518.05</v>
      </c>
      <c r="P5190" s="76">
        <v>0</v>
      </c>
      <c r="Q5190" s="66">
        <f t="shared" si="407"/>
        <v>0</v>
      </c>
      <c r="R5190" s="63">
        <v>1</v>
      </c>
      <c r="S5190" s="27">
        <v>31518.05</v>
      </c>
      <c r="T5190" s="27">
        <v>0</v>
      </c>
      <c r="U5190" s="64">
        <f t="shared" si="408"/>
        <v>0</v>
      </c>
      <c r="V5190" s="65">
        <f t="shared" si="409"/>
        <v>31518.05</v>
      </c>
    </row>
    <row r="5191" spans="1:22" x14ac:dyDescent="0.25">
      <c r="A5191" s="1" t="s">
        <v>3755</v>
      </c>
      <c r="B5191" t="s">
        <v>86</v>
      </c>
      <c r="C5191" t="s">
        <v>2781</v>
      </c>
      <c r="D5191" t="s">
        <v>86</v>
      </c>
      <c r="E5191" t="s">
        <v>1</v>
      </c>
      <c r="F5191">
        <f t="shared" si="405"/>
        <v>7</v>
      </c>
      <c r="G5191" t="s">
        <v>3794</v>
      </c>
      <c r="H5191" t="s">
        <v>3782</v>
      </c>
      <c r="I5191" t="s">
        <v>3785</v>
      </c>
      <c r="J5191" t="s">
        <v>4396</v>
      </c>
      <c r="K5191" s="46">
        <v>0.99960000000000004</v>
      </c>
      <c r="L5191" s="27">
        <v>0</v>
      </c>
      <c r="M5191" s="27">
        <v>779.5</v>
      </c>
      <c r="N5191" s="27">
        <v>5717.760000000002</v>
      </c>
      <c r="O5191" s="70">
        <f t="shared" si="406"/>
        <v>6497.260000000002</v>
      </c>
      <c r="P5191" s="76">
        <v>1.4452627888772747</v>
      </c>
      <c r="Q5191" s="66">
        <f t="shared" si="407"/>
        <v>8263.67</v>
      </c>
      <c r="R5191" s="63">
        <v>1</v>
      </c>
      <c r="S5191" s="27">
        <v>6497.260000000002</v>
      </c>
      <c r="T5191" s="27">
        <v>0</v>
      </c>
      <c r="U5191" s="64">
        <f t="shared" si="408"/>
        <v>8263.67</v>
      </c>
      <c r="V5191" s="65">
        <f t="shared" si="409"/>
        <v>14760.930000000002</v>
      </c>
    </row>
    <row r="5192" spans="1:22" x14ac:dyDescent="0.25">
      <c r="A5192" s="1" t="s">
        <v>3755</v>
      </c>
      <c r="B5192" t="s">
        <v>86</v>
      </c>
      <c r="C5192" t="s">
        <v>2781</v>
      </c>
      <c r="D5192" t="s">
        <v>86</v>
      </c>
      <c r="E5192" t="s">
        <v>1</v>
      </c>
      <c r="F5192">
        <f t="shared" si="405"/>
        <v>7</v>
      </c>
      <c r="G5192" t="s">
        <v>3787</v>
      </c>
      <c r="H5192" t="s">
        <v>3782</v>
      </c>
      <c r="I5192" t="s">
        <v>3785</v>
      </c>
      <c r="J5192" t="s">
        <v>4396</v>
      </c>
      <c r="K5192" s="46">
        <v>0.99970000000000003</v>
      </c>
      <c r="L5192" s="27">
        <v>0</v>
      </c>
      <c r="M5192" s="27">
        <v>779.57</v>
      </c>
      <c r="N5192" s="27">
        <v>30738.48</v>
      </c>
      <c r="O5192" s="70">
        <f t="shared" si="406"/>
        <v>31518.05</v>
      </c>
      <c r="P5192" s="76">
        <v>1.4452627888772747</v>
      </c>
      <c r="Q5192" s="66">
        <f t="shared" si="407"/>
        <v>44425.18</v>
      </c>
      <c r="R5192" s="63">
        <v>1</v>
      </c>
      <c r="S5192" s="27">
        <v>31518.050000000003</v>
      </c>
      <c r="T5192" s="27">
        <v>0</v>
      </c>
      <c r="U5192" s="64">
        <f t="shared" si="408"/>
        <v>44425.18</v>
      </c>
      <c r="V5192" s="65">
        <f t="shared" si="409"/>
        <v>75943.23000000001</v>
      </c>
    </row>
    <row r="5193" spans="1:22" x14ac:dyDescent="0.25">
      <c r="A5193" s="1" t="s">
        <v>3755</v>
      </c>
      <c r="B5193" t="s">
        <v>86</v>
      </c>
      <c r="C5193" t="s">
        <v>2782</v>
      </c>
      <c r="D5193" t="s">
        <v>2783</v>
      </c>
      <c r="E5193" t="s">
        <v>1</v>
      </c>
      <c r="F5193">
        <f t="shared" si="405"/>
        <v>7</v>
      </c>
      <c r="G5193" t="s">
        <v>3778</v>
      </c>
      <c r="H5193" t="s">
        <v>3779</v>
      </c>
      <c r="I5193" t="s">
        <v>3780</v>
      </c>
      <c r="J5193" t="s">
        <v>4396</v>
      </c>
      <c r="K5193" s="46">
        <v>6.4825999999999997</v>
      </c>
      <c r="L5193" s="27">
        <v>30314.67</v>
      </c>
      <c r="M5193" s="27">
        <v>88839.46</v>
      </c>
      <c r="N5193" s="27">
        <v>28845.100000000009</v>
      </c>
      <c r="O5193" s="70">
        <f t="shared" si="406"/>
        <v>147999.23000000001</v>
      </c>
      <c r="P5193" s="76">
        <v>1.4452627261760549</v>
      </c>
      <c r="Q5193" s="66">
        <f t="shared" si="407"/>
        <v>41688.75</v>
      </c>
      <c r="R5193" s="63">
        <v>1</v>
      </c>
      <c r="S5193" s="27">
        <v>147999.23000000001</v>
      </c>
      <c r="T5193" s="27">
        <v>0</v>
      </c>
      <c r="U5193" s="64">
        <f t="shared" si="408"/>
        <v>41688.75</v>
      </c>
      <c r="V5193" s="65">
        <f t="shared" si="409"/>
        <v>189687.98</v>
      </c>
    </row>
    <row r="5194" spans="1:22" x14ac:dyDescent="0.25">
      <c r="A5194" s="1" t="s">
        <v>3755</v>
      </c>
      <c r="B5194" t="s">
        <v>86</v>
      </c>
      <c r="C5194" t="s">
        <v>2782</v>
      </c>
      <c r="D5194" t="s">
        <v>2783</v>
      </c>
      <c r="E5194" t="s">
        <v>1</v>
      </c>
      <c r="F5194">
        <f t="shared" si="405"/>
        <v>7</v>
      </c>
      <c r="G5194" t="s">
        <v>4248</v>
      </c>
      <c r="H5194" t="s">
        <v>3782</v>
      </c>
      <c r="I5194" t="s">
        <v>3783</v>
      </c>
      <c r="J5194" t="s">
        <v>4396</v>
      </c>
      <c r="K5194" s="46">
        <v>7.9989999999999997</v>
      </c>
      <c r="L5194" s="27">
        <v>74064.249999999985</v>
      </c>
      <c r="M5194" s="27">
        <v>109620.66</v>
      </c>
      <c r="N5194" s="27">
        <v>1.1823431123048067E-11</v>
      </c>
      <c r="O5194" s="70">
        <f t="shared" si="406"/>
        <v>183684.90999999997</v>
      </c>
      <c r="P5194" s="76">
        <v>1.4452627261760549</v>
      </c>
      <c r="Q5194" s="66">
        <f t="shared" si="407"/>
        <v>0</v>
      </c>
      <c r="R5194" s="63">
        <v>1</v>
      </c>
      <c r="S5194" s="27">
        <v>183684.90999999997</v>
      </c>
      <c r="T5194" s="27">
        <v>0</v>
      </c>
      <c r="U5194" s="64">
        <f t="shared" si="408"/>
        <v>0</v>
      </c>
      <c r="V5194" s="65">
        <f t="shared" si="409"/>
        <v>183684.90999999997</v>
      </c>
    </row>
    <row r="5195" spans="1:22" x14ac:dyDescent="0.25">
      <c r="A5195" s="1" t="s">
        <v>3755</v>
      </c>
      <c r="B5195" t="s">
        <v>86</v>
      </c>
      <c r="C5195" t="s">
        <v>2782</v>
      </c>
      <c r="D5195" t="s">
        <v>2783</v>
      </c>
      <c r="E5195" t="s">
        <v>1</v>
      </c>
      <c r="F5195">
        <f t="shared" si="405"/>
        <v>7</v>
      </c>
      <c r="G5195" t="s">
        <v>3784</v>
      </c>
      <c r="H5195" t="s">
        <v>3782</v>
      </c>
      <c r="I5195" t="s">
        <v>3785</v>
      </c>
      <c r="J5195" t="s">
        <v>4396</v>
      </c>
      <c r="K5195" s="46">
        <v>0.9476</v>
      </c>
      <c r="L5195" s="27">
        <v>0</v>
      </c>
      <c r="M5195" s="27">
        <v>12986.19</v>
      </c>
      <c r="N5195" s="27">
        <v>8518.89</v>
      </c>
      <c r="O5195" s="70">
        <f t="shared" si="406"/>
        <v>21505.08</v>
      </c>
      <c r="P5195" s="76">
        <v>1.4452627261760549</v>
      </c>
      <c r="Q5195" s="66">
        <f t="shared" si="407"/>
        <v>12312.03</v>
      </c>
      <c r="R5195" s="63">
        <v>1</v>
      </c>
      <c r="S5195" s="27">
        <v>21505.08</v>
      </c>
      <c r="T5195" s="27">
        <v>0</v>
      </c>
      <c r="U5195" s="64">
        <f t="shared" si="408"/>
        <v>12312.03</v>
      </c>
      <c r="V5195" s="65">
        <f t="shared" si="409"/>
        <v>33817.11</v>
      </c>
    </row>
    <row r="5196" spans="1:22" x14ac:dyDescent="0.25">
      <c r="A5196" s="1" t="s">
        <v>3755</v>
      </c>
      <c r="B5196" t="s">
        <v>86</v>
      </c>
      <c r="C5196" t="s">
        <v>2782</v>
      </c>
      <c r="D5196" t="s">
        <v>2783</v>
      </c>
      <c r="E5196" t="s">
        <v>1</v>
      </c>
      <c r="F5196">
        <f t="shared" si="405"/>
        <v>7</v>
      </c>
      <c r="G5196" t="s">
        <v>3793</v>
      </c>
      <c r="H5196" t="s">
        <v>3782</v>
      </c>
      <c r="I5196" t="s">
        <v>3785</v>
      </c>
      <c r="J5196" t="s">
        <v>4396</v>
      </c>
      <c r="K5196" s="46">
        <v>0.9899</v>
      </c>
      <c r="L5196" s="27">
        <v>0</v>
      </c>
      <c r="M5196" s="27">
        <v>13565.88</v>
      </c>
      <c r="N5196" s="27">
        <v>19412.599999999999</v>
      </c>
      <c r="O5196" s="70">
        <f t="shared" si="406"/>
        <v>32978.479999999996</v>
      </c>
      <c r="P5196" s="76">
        <v>1.4452627261760549</v>
      </c>
      <c r="Q5196" s="66">
        <f t="shared" si="407"/>
        <v>28056.31</v>
      </c>
      <c r="R5196" s="63">
        <v>1</v>
      </c>
      <c r="S5196" s="27">
        <v>32978.479999999996</v>
      </c>
      <c r="T5196" s="27">
        <v>0</v>
      </c>
      <c r="U5196" s="64">
        <f t="shared" si="408"/>
        <v>28056.31</v>
      </c>
      <c r="V5196" s="65">
        <f t="shared" si="409"/>
        <v>61034.789999999994</v>
      </c>
    </row>
    <row r="5197" spans="1:22" x14ac:dyDescent="0.25">
      <c r="A5197" s="1" t="s">
        <v>3755</v>
      </c>
      <c r="B5197" t="s">
        <v>86</v>
      </c>
      <c r="C5197" t="s">
        <v>2782</v>
      </c>
      <c r="D5197" t="s">
        <v>2783</v>
      </c>
      <c r="E5197" t="s">
        <v>1</v>
      </c>
      <c r="F5197">
        <f t="shared" si="405"/>
        <v>7</v>
      </c>
      <c r="G5197" t="s">
        <v>3834</v>
      </c>
      <c r="H5197" t="s">
        <v>3782</v>
      </c>
      <c r="I5197" t="s">
        <v>3785</v>
      </c>
      <c r="J5197" t="s">
        <v>4396</v>
      </c>
      <c r="K5197" s="46">
        <v>3.3500000000000002E-2</v>
      </c>
      <c r="L5197" s="27">
        <v>0</v>
      </c>
      <c r="M5197" s="27">
        <v>459.09</v>
      </c>
      <c r="N5197" s="27">
        <v>354.93000000000006</v>
      </c>
      <c r="O5197" s="70">
        <f t="shared" si="406"/>
        <v>814.02</v>
      </c>
      <c r="P5197" s="76">
        <v>1.4452627261760549</v>
      </c>
      <c r="Q5197" s="66">
        <f t="shared" si="407"/>
        <v>512.97</v>
      </c>
      <c r="R5197" s="63">
        <v>1</v>
      </c>
      <c r="S5197" s="27">
        <v>814.02</v>
      </c>
      <c r="T5197" s="27">
        <v>0</v>
      </c>
      <c r="U5197" s="64">
        <f t="shared" si="408"/>
        <v>512.97</v>
      </c>
      <c r="V5197" s="65">
        <f t="shared" si="409"/>
        <v>1326.99</v>
      </c>
    </row>
    <row r="5198" spans="1:22" x14ac:dyDescent="0.25">
      <c r="A5198" s="1" t="s">
        <v>3755</v>
      </c>
      <c r="B5198" t="s">
        <v>86</v>
      </c>
      <c r="C5198" t="s">
        <v>2782</v>
      </c>
      <c r="D5198" t="s">
        <v>2783</v>
      </c>
      <c r="E5198" t="s">
        <v>1</v>
      </c>
      <c r="F5198">
        <f t="shared" si="405"/>
        <v>7</v>
      </c>
      <c r="G5198" t="s">
        <v>3946</v>
      </c>
      <c r="H5198" t="s">
        <v>3782</v>
      </c>
      <c r="I5198" t="s">
        <v>3785</v>
      </c>
      <c r="J5198" t="s">
        <v>4396</v>
      </c>
      <c r="K5198" s="46">
        <v>2.4297</v>
      </c>
      <c r="L5198" s="27">
        <v>0</v>
      </c>
      <c r="M5198" s="27">
        <v>33297.33</v>
      </c>
      <c r="N5198" s="27">
        <v>21842.91</v>
      </c>
      <c r="O5198" s="70">
        <f t="shared" si="406"/>
        <v>55140.240000000005</v>
      </c>
      <c r="P5198" s="76">
        <v>1.4452627261760549</v>
      </c>
      <c r="Q5198" s="66">
        <f t="shared" si="407"/>
        <v>31568.74</v>
      </c>
      <c r="R5198" s="63">
        <v>1</v>
      </c>
      <c r="S5198" s="27">
        <v>55140.240000000005</v>
      </c>
      <c r="T5198" s="27">
        <v>0</v>
      </c>
      <c r="U5198" s="64">
        <f t="shared" si="408"/>
        <v>31568.74</v>
      </c>
      <c r="V5198" s="65">
        <f t="shared" si="409"/>
        <v>86708.98000000001</v>
      </c>
    </row>
    <row r="5199" spans="1:22" x14ac:dyDescent="0.25">
      <c r="A5199" s="1" t="s">
        <v>3755</v>
      </c>
      <c r="B5199" t="s">
        <v>86</v>
      </c>
      <c r="C5199" t="s">
        <v>2784</v>
      </c>
      <c r="D5199" t="s">
        <v>2785</v>
      </c>
      <c r="E5199" t="s">
        <v>1</v>
      </c>
      <c r="F5199">
        <f t="shared" si="405"/>
        <v>7</v>
      </c>
      <c r="G5199" t="s">
        <v>3778</v>
      </c>
      <c r="H5199" t="s">
        <v>3779</v>
      </c>
      <c r="I5199" t="s">
        <v>3780</v>
      </c>
      <c r="J5199" t="s">
        <v>4396</v>
      </c>
      <c r="K5199" s="46">
        <v>17.873200000000001</v>
      </c>
      <c r="L5199" s="27">
        <v>298218.96999999997</v>
      </c>
      <c r="M5199" s="27">
        <v>103084.63</v>
      </c>
      <c r="N5199" s="27">
        <v>299764.68000000005</v>
      </c>
      <c r="O5199" s="70">
        <f t="shared" si="406"/>
        <v>701068.28</v>
      </c>
      <c r="P5199" s="76">
        <v>1.4452627731541163</v>
      </c>
      <c r="Q5199" s="66">
        <f t="shared" si="407"/>
        <v>433238.73</v>
      </c>
      <c r="R5199" s="63">
        <v>1</v>
      </c>
      <c r="S5199" s="27">
        <v>701068.28</v>
      </c>
      <c r="T5199" s="27">
        <v>0</v>
      </c>
      <c r="U5199" s="64">
        <f t="shared" si="408"/>
        <v>433238.73</v>
      </c>
      <c r="V5199" s="65">
        <f t="shared" si="409"/>
        <v>1134307.01</v>
      </c>
    </row>
    <row r="5200" spans="1:22" x14ac:dyDescent="0.25">
      <c r="A5200" s="1" t="s">
        <v>3755</v>
      </c>
      <c r="B5200" t="s">
        <v>86</v>
      </c>
      <c r="C5200" t="s">
        <v>2784</v>
      </c>
      <c r="D5200" t="s">
        <v>2785</v>
      </c>
      <c r="E5200" t="s">
        <v>1</v>
      </c>
      <c r="F5200">
        <f t="shared" si="405"/>
        <v>7</v>
      </c>
      <c r="G5200" t="s">
        <v>4249</v>
      </c>
      <c r="H5200" t="s">
        <v>3798</v>
      </c>
      <c r="I5200" t="s">
        <v>3785</v>
      </c>
      <c r="J5200" t="s">
        <v>4396</v>
      </c>
      <c r="K5200" s="46">
        <v>1.4849000000000001</v>
      </c>
      <c r="L5200" s="27">
        <v>0</v>
      </c>
      <c r="M5200" s="27">
        <v>8564.24</v>
      </c>
      <c r="N5200" s="27">
        <v>49680.30000000001</v>
      </c>
      <c r="O5200" s="70">
        <f t="shared" si="406"/>
        <v>58244.540000000008</v>
      </c>
      <c r="P5200" s="76">
        <v>1.4452627731541163</v>
      </c>
      <c r="Q5200" s="66">
        <f t="shared" si="407"/>
        <v>71801.09</v>
      </c>
      <c r="R5200" s="63">
        <v>1</v>
      </c>
      <c r="S5200" s="27">
        <v>58244.540000000008</v>
      </c>
      <c r="T5200" s="27">
        <v>0</v>
      </c>
      <c r="U5200" s="64">
        <f t="shared" si="408"/>
        <v>71801.09</v>
      </c>
      <c r="V5200" s="65">
        <f t="shared" si="409"/>
        <v>130045.63</v>
      </c>
    </row>
    <row r="5201" spans="1:22" x14ac:dyDescent="0.25">
      <c r="A5201" s="1" t="s">
        <v>3755</v>
      </c>
      <c r="B5201" t="s">
        <v>86</v>
      </c>
      <c r="C5201" t="s">
        <v>2784</v>
      </c>
      <c r="D5201" t="s">
        <v>2785</v>
      </c>
      <c r="E5201" t="s">
        <v>1</v>
      </c>
      <c r="F5201">
        <f t="shared" si="405"/>
        <v>7</v>
      </c>
      <c r="G5201" t="s">
        <v>3787</v>
      </c>
      <c r="H5201" t="s">
        <v>3782</v>
      </c>
      <c r="I5201" t="s">
        <v>3785</v>
      </c>
      <c r="J5201" t="s">
        <v>4396</v>
      </c>
      <c r="K5201" s="46">
        <v>1.4849000000000001</v>
      </c>
      <c r="L5201" s="27">
        <v>0</v>
      </c>
      <c r="M5201" s="27">
        <v>8564.24</v>
      </c>
      <c r="N5201" s="27">
        <v>49680.30000000001</v>
      </c>
      <c r="O5201" s="70">
        <f t="shared" si="406"/>
        <v>58244.540000000008</v>
      </c>
      <c r="P5201" s="76">
        <v>1.4452627731541163</v>
      </c>
      <c r="Q5201" s="66">
        <f t="shared" si="407"/>
        <v>71801.09</v>
      </c>
      <c r="R5201" s="63">
        <v>1</v>
      </c>
      <c r="S5201" s="27">
        <v>58244.540000000008</v>
      </c>
      <c r="T5201" s="27">
        <v>0</v>
      </c>
      <c r="U5201" s="64">
        <f t="shared" si="408"/>
        <v>71801.09</v>
      </c>
      <c r="V5201" s="65">
        <f t="shared" si="409"/>
        <v>130045.63</v>
      </c>
    </row>
    <row r="5202" spans="1:22" x14ac:dyDescent="0.25">
      <c r="A5202" s="1" t="s">
        <v>3755</v>
      </c>
      <c r="B5202" t="s">
        <v>86</v>
      </c>
      <c r="C5202" t="s">
        <v>2784</v>
      </c>
      <c r="D5202" t="s">
        <v>2785</v>
      </c>
      <c r="E5202" t="s">
        <v>1</v>
      </c>
      <c r="F5202">
        <f t="shared" si="405"/>
        <v>7</v>
      </c>
      <c r="G5202" t="s">
        <v>3946</v>
      </c>
      <c r="H5202" t="s">
        <v>3782</v>
      </c>
      <c r="I5202" t="s">
        <v>3785</v>
      </c>
      <c r="J5202" t="s">
        <v>4396</v>
      </c>
      <c r="K5202" s="46">
        <v>1.2869999999999999</v>
      </c>
      <c r="L5202" s="27">
        <v>0</v>
      </c>
      <c r="M5202" s="27">
        <v>7422.84</v>
      </c>
      <c r="N5202" s="27">
        <v>43059.16</v>
      </c>
      <c r="O5202" s="70">
        <f t="shared" si="406"/>
        <v>50482</v>
      </c>
      <c r="P5202" s="76">
        <v>1.4452627731541163</v>
      </c>
      <c r="Q5202" s="66">
        <f t="shared" si="407"/>
        <v>62231.8</v>
      </c>
      <c r="R5202" s="63">
        <v>1</v>
      </c>
      <c r="S5202" s="27">
        <v>50482</v>
      </c>
      <c r="T5202" s="27">
        <v>0</v>
      </c>
      <c r="U5202" s="64">
        <f t="shared" si="408"/>
        <v>62231.8</v>
      </c>
      <c r="V5202" s="65">
        <f t="shared" si="409"/>
        <v>112713.8</v>
      </c>
    </row>
    <row r="5203" spans="1:22" x14ac:dyDescent="0.25">
      <c r="A5203" s="1" t="s">
        <v>3755</v>
      </c>
      <c r="B5203" t="s">
        <v>86</v>
      </c>
      <c r="C5203" t="s">
        <v>2786</v>
      </c>
      <c r="D5203" t="s">
        <v>2787</v>
      </c>
      <c r="E5203" t="s">
        <v>1</v>
      </c>
      <c r="F5203">
        <f t="shared" si="405"/>
        <v>7</v>
      </c>
      <c r="G5203" t="s">
        <v>3778</v>
      </c>
      <c r="H5203" t="s">
        <v>3779</v>
      </c>
      <c r="I5203" t="s">
        <v>3780</v>
      </c>
      <c r="J5203" t="s">
        <v>4396</v>
      </c>
      <c r="K5203" s="46">
        <v>12.0044</v>
      </c>
      <c r="L5203" s="27">
        <v>0</v>
      </c>
      <c r="M5203" s="27">
        <v>11234.320000000014</v>
      </c>
      <c r="N5203" s="27">
        <v>0</v>
      </c>
      <c r="O5203" s="70">
        <f t="shared" si="406"/>
        <v>11234.320000000014</v>
      </c>
      <c r="P5203" s="76">
        <v>0</v>
      </c>
      <c r="Q5203" s="66">
        <f t="shared" si="407"/>
        <v>0</v>
      </c>
      <c r="R5203" s="63">
        <v>0</v>
      </c>
      <c r="S5203" s="27">
        <v>11234.320000000014</v>
      </c>
      <c r="T5203" s="27">
        <v>0</v>
      </c>
      <c r="U5203" s="64">
        <f t="shared" si="408"/>
        <v>0</v>
      </c>
      <c r="V5203" s="65">
        <f t="shared" si="409"/>
        <v>11234.320000000014</v>
      </c>
    </row>
    <row r="5204" spans="1:22" x14ac:dyDescent="0.25">
      <c r="A5204" s="1" t="s">
        <v>3755</v>
      </c>
      <c r="B5204" t="s">
        <v>86</v>
      </c>
      <c r="C5204" t="s">
        <v>2786</v>
      </c>
      <c r="D5204" t="s">
        <v>2787</v>
      </c>
      <c r="E5204" t="s">
        <v>1</v>
      </c>
      <c r="F5204">
        <f t="shared" si="405"/>
        <v>7</v>
      </c>
      <c r="G5204" t="s">
        <v>3798</v>
      </c>
      <c r="H5204" t="s">
        <v>3798</v>
      </c>
      <c r="I5204" t="s">
        <v>3785</v>
      </c>
      <c r="J5204" t="s">
        <v>4396</v>
      </c>
      <c r="K5204" s="46">
        <v>2.5063</v>
      </c>
      <c r="L5204" s="27">
        <v>0</v>
      </c>
      <c r="M5204" s="27">
        <v>2345.519999999995</v>
      </c>
      <c r="N5204" s="27">
        <v>0</v>
      </c>
      <c r="O5204" s="70">
        <f t="shared" si="406"/>
        <v>2345.519999999995</v>
      </c>
      <c r="P5204" s="76">
        <v>0</v>
      </c>
      <c r="Q5204" s="66">
        <f t="shared" si="407"/>
        <v>0</v>
      </c>
      <c r="R5204" s="63">
        <v>0</v>
      </c>
      <c r="S5204" s="27">
        <v>2345.519999999995</v>
      </c>
      <c r="T5204" s="27">
        <v>0</v>
      </c>
      <c r="U5204" s="64">
        <f t="shared" si="408"/>
        <v>0</v>
      </c>
      <c r="V5204" s="65">
        <f t="shared" si="409"/>
        <v>2345.519999999995</v>
      </c>
    </row>
    <row r="5205" spans="1:22" x14ac:dyDescent="0.25">
      <c r="A5205" s="1" t="s">
        <v>3755</v>
      </c>
      <c r="B5205" t="s">
        <v>86</v>
      </c>
      <c r="C5205" t="s">
        <v>2786</v>
      </c>
      <c r="D5205" t="s">
        <v>2787</v>
      </c>
      <c r="E5205" t="s">
        <v>1</v>
      </c>
      <c r="F5205">
        <f t="shared" si="405"/>
        <v>7</v>
      </c>
      <c r="G5205" t="s">
        <v>4112</v>
      </c>
      <c r="H5205" t="s">
        <v>3782</v>
      </c>
      <c r="I5205" t="s">
        <v>3785</v>
      </c>
      <c r="J5205" t="s">
        <v>4396</v>
      </c>
      <c r="K5205" s="46">
        <v>2.7452999999999999</v>
      </c>
      <c r="L5205" s="27">
        <v>0</v>
      </c>
      <c r="M5205" s="27">
        <v>2569.1900000000096</v>
      </c>
      <c r="N5205" s="27">
        <v>0</v>
      </c>
      <c r="O5205" s="70">
        <f t="shared" si="406"/>
        <v>2569.1900000000096</v>
      </c>
      <c r="P5205" s="76">
        <v>0</v>
      </c>
      <c r="Q5205" s="66">
        <f t="shared" si="407"/>
        <v>0</v>
      </c>
      <c r="R5205" s="63">
        <v>0</v>
      </c>
      <c r="S5205" s="27">
        <v>2569.1900000000096</v>
      </c>
      <c r="T5205" s="27">
        <v>0</v>
      </c>
      <c r="U5205" s="64">
        <f t="shared" si="408"/>
        <v>0</v>
      </c>
      <c r="V5205" s="65">
        <f t="shared" si="409"/>
        <v>2569.1900000000096</v>
      </c>
    </row>
    <row r="5206" spans="1:22" x14ac:dyDescent="0.25">
      <c r="A5206" s="1" t="s">
        <v>3755</v>
      </c>
      <c r="B5206" t="s">
        <v>86</v>
      </c>
      <c r="C5206" t="s">
        <v>2786</v>
      </c>
      <c r="D5206" t="s">
        <v>2787</v>
      </c>
      <c r="E5206" t="s">
        <v>1</v>
      </c>
      <c r="F5206">
        <f t="shared" si="405"/>
        <v>7</v>
      </c>
      <c r="G5206" t="s">
        <v>3900</v>
      </c>
      <c r="H5206" t="s">
        <v>3779</v>
      </c>
      <c r="I5206" t="s">
        <v>3780</v>
      </c>
      <c r="J5206" t="s">
        <v>4396</v>
      </c>
      <c r="K5206" s="46">
        <v>2.9876999999999998</v>
      </c>
      <c r="L5206" s="27">
        <v>0</v>
      </c>
      <c r="M5206" s="27">
        <v>2796.0399999999991</v>
      </c>
      <c r="N5206" s="27">
        <v>0</v>
      </c>
      <c r="O5206" s="70">
        <f t="shared" si="406"/>
        <v>2796.0399999999991</v>
      </c>
      <c r="P5206" s="76">
        <v>0</v>
      </c>
      <c r="Q5206" s="66">
        <f t="shared" si="407"/>
        <v>0</v>
      </c>
      <c r="R5206" s="63">
        <v>0</v>
      </c>
      <c r="S5206" s="27">
        <v>2796.0399999999991</v>
      </c>
      <c r="T5206" s="27">
        <v>0</v>
      </c>
      <c r="U5206" s="64">
        <f t="shared" si="408"/>
        <v>0</v>
      </c>
      <c r="V5206" s="65">
        <f t="shared" si="409"/>
        <v>2796.0399999999991</v>
      </c>
    </row>
    <row r="5207" spans="1:22" x14ac:dyDescent="0.25">
      <c r="A5207" s="1" t="s">
        <v>3755</v>
      </c>
      <c r="B5207" t="s">
        <v>86</v>
      </c>
      <c r="C5207" t="s">
        <v>2786</v>
      </c>
      <c r="D5207" t="s">
        <v>2787</v>
      </c>
      <c r="E5207" t="s">
        <v>1</v>
      </c>
      <c r="F5207">
        <f t="shared" si="405"/>
        <v>7</v>
      </c>
      <c r="G5207" t="s">
        <v>4000</v>
      </c>
      <c r="H5207" t="s">
        <v>3782</v>
      </c>
      <c r="I5207" t="s">
        <v>3785</v>
      </c>
      <c r="J5207" t="s">
        <v>4396</v>
      </c>
      <c r="K5207" s="46">
        <v>2.5063</v>
      </c>
      <c r="L5207" s="27">
        <v>0</v>
      </c>
      <c r="M5207" s="27">
        <v>2345.519999999995</v>
      </c>
      <c r="N5207" s="27">
        <v>0</v>
      </c>
      <c r="O5207" s="70">
        <f t="shared" si="406"/>
        <v>2345.519999999995</v>
      </c>
      <c r="P5207" s="76">
        <v>0</v>
      </c>
      <c r="Q5207" s="66">
        <f t="shared" si="407"/>
        <v>0</v>
      </c>
      <c r="R5207" s="63">
        <v>0</v>
      </c>
      <c r="S5207" s="27">
        <v>2345.519999999995</v>
      </c>
      <c r="T5207" s="27">
        <v>0</v>
      </c>
      <c r="U5207" s="64">
        <f t="shared" si="408"/>
        <v>0</v>
      </c>
      <c r="V5207" s="65">
        <f t="shared" si="409"/>
        <v>2345.519999999995</v>
      </c>
    </row>
    <row r="5208" spans="1:22" x14ac:dyDescent="0.25">
      <c r="A5208" s="1" t="s">
        <v>3756</v>
      </c>
      <c r="B5208" t="s">
        <v>87</v>
      </c>
      <c r="C5208" t="s">
        <v>170</v>
      </c>
      <c r="D5208" t="s">
        <v>87</v>
      </c>
      <c r="E5208" t="s">
        <v>0</v>
      </c>
      <c r="F5208">
        <f t="shared" si="405"/>
        <v>7</v>
      </c>
      <c r="G5208" t="s">
        <v>3778</v>
      </c>
      <c r="H5208" t="s">
        <v>3779</v>
      </c>
      <c r="I5208" t="s">
        <v>3780</v>
      </c>
      <c r="J5208" t="s">
        <v>4396</v>
      </c>
      <c r="K5208" s="46">
        <v>6.7281000000000004</v>
      </c>
      <c r="L5208" s="27">
        <v>105500.09999999999</v>
      </c>
      <c r="M5208" s="27">
        <v>22233.93</v>
      </c>
      <c r="N5208" s="27">
        <v>163995.01</v>
      </c>
      <c r="O5208" s="70">
        <f t="shared" si="406"/>
        <v>291729.04000000004</v>
      </c>
      <c r="P5208" s="76">
        <v>1.4452627552509067</v>
      </c>
      <c r="Q5208" s="66">
        <f t="shared" si="407"/>
        <v>237015.88</v>
      </c>
      <c r="R5208" s="63">
        <v>1</v>
      </c>
      <c r="S5208" s="27">
        <v>291729.04000000004</v>
      </c>
      <c r="T5208" s="27">
        <v>0</v>
      </c>
      <c r="U5208" s="64">
        <f t="shared" si="408"/>
        <v>237015.88</v>
      </c>
      <c r="V5208" s="65">
        <f t="shared" si="409"/>
        <v>528744.92000000004</v>
      </c>
    </row>
    <row r="5209" spans="1:22" x14ac:dyDescent="0.25">
      <c r="A5209" s="1" t="s">
        <v>3756</v>
      </c>
      <c r="B5209" t="s">
        <v>87</v>
      </c>
      <c r="C5209" t="s">
        <v>170</v>
      </c>
      <c r="D5209" t="s">
        <v>87</v>
      </c>
      <c r="E5209" t="s">
        <v>0</v>
      </c>
      <c r="F5209">
        <f t="shared" si="405"/>
        <v>7</v>
      </c>
      <c r="G5209" t="s">
        <v>3842</v>
      </c>
      <c r="H5209" t="s">
        <v>3782</v>
      </c>
      <c r="I5209" t="s">
        <v>3785</v>
      </c>
      <c r="J5209" t="s">
        <v>4397</v>
      </c>
      <c r="K5209" s="46">
        <v>0.19850000000000001</v>
      </c>
      <c r="L5209" s="27">
        <v>0</v>
      </c>
      <c r="M5209" s="27">
        <v>655.97</v>
      </c>
      <c r="N5209" s="27">
        <v>6969.42</v>
      </c>
      <c r="O5209" s="70">
        <f t="shared" si="406"/>
        <v>7625.39</v>
      </c>
      <c r="P5209" s="76">
        <v>1.4452627154200846</v>
      </c>
      <c r="Q5209" s="66">
        <f t="shared" si="407"/>
        <v>10072.64</v>
      </c>
      <c r="R5209" s="63">
        <v>1</v>
      </c>
      <c r="S5209" s="27">
        <v>0</v>
      </c>
      <c r="T5209" s="27">
        <v>7625.39</v>
      </c>
      <c r="U5209" s="64">
        <f t="shared" si="408"/>
        <v>10072.64</v>
      </c>
      <c r="V5209" s="65">
        <f t="shared" si="409"/>
        <v>17698.03</v>
      </c>
    </row>
    <row r="5210" spans="1:22" x14ac:dyDescent="0.25">
      <c r="A5210" s="1" t="s">
        <v>3756</v>
      </c>
      <c r="B5210" t="s">
        <v>87</v>
      </c>
      <c r="C5210" t="s">
        <v>170</v>
      </c>
      <c r="D5210" t="s">
        <v>87</v>
      </c>
      <c r="E5210" t="s">
        <v>0</v>
      </c>
      <c r="F5210">
        <f t="shared" si="405"/>
        <v>7</v>
      </c>
      <c r="G5210" t="s">
        <v>3786</v>
      </c>
      <c r="H5210" t="s">
        <v>3782</v>
      </c>
      <c r="I5210" t="s">
        <v>3785</v>
      </c>
      <c r="J5210" t="s">
        <v>4397</v>
      </c>
      <c r="K5210" s="46">
        <v>0.16869999999999999</v>
      </c>
      <c r="L5210" s="27">
        <v>0</v>
      </c>
      <c r="M5210" s="27">
        <v>557.49</v>
      </c>
      <c r="N5210" s="27">
        <v>5923.13</v>
      </c>
      <c r="O5210" s="70">
        <f t="shared" si="406"/>
        <v>6480.62</v>
      </c>
      <c r="P5210" s="76">
        <v>1.4452627154200846</v>
      </c>
      <c r="Q5210" s="66">
        <f t="shared" si="407"/>
        <v>8560.48</v>
      </c>
      <c r="R5210" s="63">
        <v>1</v>
      </c>
      <c r="S5210" s="27">
        <v>0</v>
      </c>
      <c r="T5210" s="27">
        <v>6480.62</v>
      </c>
      <c r="U5210" s="64">
        <f t="shared" si="408"/>
        <v>8560.48</v>
      </c>
      <c r="V5210" s="65">
        <f t="shared" si="409"/>
        <v>15041.099999999999</v>
      </c>
    </row>
    <row r="5211" spans="1:22" x14ac:dyDescent="0.25">
      <c r="A5211" s="1" t="s">
        <v>3756</v>
      </c>
      <c r="B5211" t="s">
        <v>87</v>
      </c>
      <c r="C5211" t="s">
        <v>170</v>
      </c>
      <c r="D5211" t="s">
        <v>87</v>
      </c>
      <c r="E5211" t="s">
        <v>0</v>
      </c>
      <c r="F5211">
        <f t="shared" si="405"/>
        <v>7</v>
      </c>
      <c r="G5211" t="s">
        <v>3850</v>
      </c>
      <c r="H5211" t="s">
        <v>3782</v>
      </c>
      <c r="I5211" t="s">
        <v>3783</v>
      </c>
      <c r="J5211" t="s">
        <v>4397</v>
      </c>
      <c r="K5211" s="46">
        <v>0.94279999999999997</v>
      </c>
      <c r="L5211" s="27">
        <v>49423.91</v>
      </c>
      <c r="M5211" s="27">
        <v>3115.61</v>
      </c>
      <c r="N5211" s="27">
        <v>0</v>
      </c>
      <c r="O5211" s="70">
        <f t="shared" si="406"/>
        <v>52539.520000000004</v>
      </c>
      <c r="P5211" s="76">
        <v>0</v>
      </c>
      <c r="Q5211" s="66">
        <f t="shared" si="407"/>
        <v>0</v>
      </c>
      <c r="R5211" s="63">
        <v>1</v>
      </c>
      <c r="S5211" s="27">
        <v>0</v>
      </c>
      <c r="T5211" s="27">
        <v>52539.520000000004</v>
      </c>
      <c r="U5211" s="64">
        <f t="shared" si="408"/>
        <v>0</v>
      </c>
      <c r="V5211" s="65">
        <f t="shared" si="409"/>
        <v>52539.520000000004</v>
      </c>
    </row>
    <row r="5212" spans="1:22" x14ac:dyDescent="0.25">
      <c r="A5212" s="1" t="s">
        <v>3756</v>
      </c>
      <c r="B5212" t="s">
        <v>87</v>
      </c>
      <c r="C5212" t="s">
        <v>170</v>
      </c>
      <c r="D5212" t="s">
        <v>87</v>
      </c>
      <c r="E5212" t="s">
        <v>0</v>
      </c>
      <c r="F5212">
        <f t="shared" si="405"/>
        <v>7</v>
      </c>
      <c r="G5212" t="s">
        <v>3788</v>
      </c>
      <c r="H5212" t="s">
        <v>3782</v>
      </c>
      <c r="I5212" t="s">
        <v>3785</v>
      </c>
      <c r="J5212" t="s">
        <v>4397</v>
      </c>
      <c r="K5212" s="46">
        <v>0.99239999999999995</v>
      </c>
      <c r="L5212" s="27">
        <v>0</v>
      </c>
      <c r="M5212" s="27">
        <v>3279.52</v>
      </c>
      <c r="N5212" s="27">
        <v>34843.599999999999</v>
      </c>
      <c r="O5212" s="70">
        <f t="shared" si="406"/>
        <v>38123.119999999995</v>
      </c>
      <c r="P5212" s="76">
        <v>1.4452627154200846</v>
      </c>
      <c r="Q5212" s="66">
        <f t="shared" si="407"/>
        <v>50358.16</v>
      </c>
      <c r="R5212" s="63">
        <v>1</v>
      </c>
      <c r="S5212" s="27">
        <v>0</v>
      </c>
      <c r="T5212" s="27">
        <v>38123.119999999995</v>
      </c>
      <c r="U5212" s="64">
        <f t="shared" si="408"/>
        <v>50358.16</v>
      </c>
      <c r="V5212" s="65">
        <f t="shared" si="409"/>
        <v>88481.279999999999</v>
      </c>
    </row>
    <row r="5213" spans="1:22" x14ac:dyDescent="0.25">
      <c r="A5213" s="1" t="s">
        <v>3756</v>
      </c>
      <c r="B5213" t="s">
        <v>87</v>
      </c>
      <c r="C5213" t="s">
        <v>170</v>
      </c>
      <c r="D5213" t="s">
        <v>87</v>
      </c>
      <c r="E5213" t="s">
        <v>0</v>
      </c>
      <c r="F5213">
        <f t="shared" si="405"/>
        <v>7</v>
      </c>
      <c r="G5213" t="s">
        <v>3791</v>
      </c>
      <c r="H5213" t="s">
        <v>3782</v>
      </c>
      <c r="I5213" t="s">
        <v>3785</v>
      </c>
      <c r="J5213" t="s">
        <v>4397</v>
      </c>
      <c r="K5213" s="46">
        <v>9.9199999999999997E-2</v>
      </c>
      <c r="L5213" s="27">
        <v>0</v>
      </c>
      <c r="M5213" s="27">
        <v>327.82</v>
      </c>
      <c r="N5213" s="27">
        <v>3482.96</v>
      </c>
      <c r="O5213" s="70">
        <f t="shared" si="406"/>
        <v>3810.78</v>
      </c>
      <c r="P5213" s="76">
        <v>1.4452627154200846</v>
      </c>
      <c r="Q5213" s="66">
        <f t="shared" si="407"/>
        <v>5033.79</v>
      </c>
      <c r="R5213" s="63">
        <v>1</v>
      </c>
      <c r="S5213" s="27">
        <v>0</v>
      </c>
      <c r="T5213" s="27">
        <v>3810.7799999999997</v>
      </c>
      <c r="U5213" s="64">
        <f t="shared" si="408"/>
        <v>5033.79</v>
      </c>
      <c r="V5213" s="65">
        <f t="shared" si="409"/>
        <v>8844.57</v>
      </c>
    </row>
    <row r="5214" spans="1:22" x14ac:dyDescent="0.25">
      <c r="A5214" s="1" t="s">
        <v>3756</v>
      </c>
      <c r="B5214" t="s">
        <v>87</v>
      </c>
      <c r="C5214" t="s">
        <v>2332</v>
      </c>
      <c r="D5214" t="s">
        <v>2333</v>
      </c>
      <c r="E5214" t="s">
        <v>3</v>
      </c>
      <c r="F5214">
        <f t="shared" si="405"/>
        <v>7</v>
      </c>
      <c r="G5214" t="s">
        <v>3835</v>
      </c>
      <c r="H5214" t="s">
        <v>3782</v>
      </c>
      <c r="I5214" t="s">
        <v>3783</v>
      </c>
      <c r="J5214" t="s">
        <v>4397</v>
      </c>
      <c r="K5214" s="46">
        <v>0.74909999999999999</v>
      </c>
      <c r="L5214" s="27">
        <v>0</v>
      </c>
      <c r="M5214" s="27">
        <v>0</v>
      </c>
      <c r="N5214" s="27">
        <v>0</v>
      </c>
      <c r="O5214" s="70">
        <f t="shared" si="406"/>
        <v>0</v>
      </c>
      <c r="P5214" s="76">
        <v>0</v>
      </c>
      <c r="Q5214" s="66">
        <f t="shared" si="407"/>
        <v>0</v>
      </c>
      <c r="R5214" s="63">
        <v>0</v>
      </c>
      <c r="S5214" s="27">
        <v>0</v>
      </c>
      <c r="T5214" s="27">
        <v>0</v>
      </c>
      <c r="U5214" s="64">
        <f t="shared" si="408"/>
        <v>0</v>
      </c>
      <c r="V5214" s="65">
        <f t="shared" si="409"/>
        <v>0</v>
      </c>
    </row>
    <row r="5215" spans="1:22" x14ac:dyDescent="0.25">
      <c r="A5215" s="1" t="s">
        <v>3756</v>
      </c>
      <c r="B5215" t="s">
        <v>87</v>
      </c>
      <c r="C5215" t="s">
        <v>2334</v>
      </c>
      <c r="D5215" t="s">
        <v>2335</v>
      </c>
      <c r="E5215" t="s">
        <v>3</v>
      </c>
      <c r="F5215">
        <f t="shared" si="405"/>
        <v>7</v>
      </c>
      <c r="G5215" t="s">
        <v>3778</v>
      </c>
      <c r="H5215" t="s">
        <v>3779</v>
      </c>
      <c r="I5215" t="s">
        <v>3780</v>
      </c>
      <c r="J5215" t="s">
        <v>4397</v>
      </c>
      <c r="K5215" s="46">
        <v>0.4299</v>
      </c>
      <c r="L5215" s="27">
        <v>0</v>
      </c>
      <c r="M5215" s="27">
        <v>21.28</v>
      </c>
      <c r="N5215" s="27">
        <v>3.05</v>
      </c>
      <c r="O5215" s="70">
        <f t="shared" si="406"/>
        <v>24.330000000000002</v>
      </c>
      <c r="P5215" s="76">
        <v>1.4444444444444446</v>
      </c>
      <c r="Q5215" s="66">
        <f t="shared" si="407"/>
        <v>4.41</v>
      </c>
      <c r="R5215" s="63">
        <v>1</v>
      </c>
      <c r="S5215" s="27">
        <v>0</v>
      </c>
      <c r="T5215" s="27">
        <v>24.330000000000002</v>
      </c>
      <c r="U5215" s="64">
        <f t="shared" si="408"/>
        <v>4.41</v>
      </c>
      <c r="V5215" s="65">
        <f t="shared" si="409"/>
        <v>28.740000000000002</v>
      </c>
    </row>
    <row r="5216" spans="1:22" x14ac:dyDescent="0.25">
      <c r="A5216" s="1" t="s">
        <v>3756</v>
      </c>
      <c r="B5216" t="s">
        <v>87</v>
      </c>
      <c r="C5216" t="s">
        <v>2334</v>
      </c>
      <c r="D5216" t="s">
        <v>2335</v>
      </c>
      <c r="E5216" t="s">
        <v>3</v>
      </c>
      <c r="F5216">
        <f t="shared" si="405"/>
        <v>7</v>
      </c>
      <c r="G5216" t="s">
        <v>3900</v>
      </c>
      <c r="H5216" t="s">
        <v>3779</v>
      </c>
      <c r="I5216" t="s">
        <v>3780</v>
      </c>
      <c r="J5216" t="s">
        <v>4397</v>
      </c>
      <c r="K5216" s="46">
        <v>5.2600000000000001E-2</v>
      </c>
      <c r="L5216" s="27">
        <v>0</v>
      </c>
      <c r="M5216" s="27">
        <v>2.6</v>
      </c>
      <c r="N5216" s="27">
        <v>0.37</v>
      </c>
      <c r="O5216" s="70">
        <f t="shared" si="406"/>
        <v>2.97</v>
      </c>
      <c r="P5216" s="76">
        <v>1.4444444444444446</v>
      </c>
      <c r="Q5216" s="66">
        <f t="shared" si="407"/>
        <v>0.53</v>
      </c>
      <c r="R5216" s="63">
        <v>1</v>
      </c>
      <c r="S5216" s="27">
        <v>0</v>
      </c>
      <c r="T5216" s="27">
        <v>2.97</v>
      </c>
      <c r="U5216" s="64">
        <f t="shared" si="408"/>
        <v>0.53</v>
      </c>
      <c r="V5216" s="65">
        <f t="shared" si="409"/>
        <v>3.5</v>
      </c>
    </row>
    <row r="5217" spans="1:22" x14ac:dyDescent="0.25">
      <c r="A5217" s="1" t="s">
        <v>3756</v>
      </c>
      <c r="B5217" t="s">
        <v>87</v>
      </c>
      <c r="C5217" t="s">
        <v>2334</v>
      </c>
      <c r="D5217" t="s">
        <v>2335</v>
      </c>
      <c r="E5217" t="s">
        <v>3</v>
      </c>
      <c r="F5217">
        <f t="shared" si="405"/>
        <v>7</v>
      </c>
      <c r="G5217" t="s">
        <v>3902</v>
      </c>
      <c r="H5217" t="s">
        <v>3782</v>
      </c>
      <c r="I5217" t="s">
        <v>3783</v>
      </c>
      <c r="J5217" t="s">
        <v>4397</v>
      </c>
      <c r="K5217" s="46">
        <v>0.57269999999999999</v>
      </c>
      <c r="L5217" s="27">
        <v>4.07</v>
      </c>
      <c r="M5217" s="27">
        <v>28.35</v>
      </c>
      <c r="N5217" s="27">
        <v>0</v>
      </c>
      <c r="O5217" s="70">
        <f t="shared" si="406"/>
        <v>32.42</v>
      </c>
      <c r="P5217" s="76">
        <v>0</v>
      </c>
      <c r="Q5217" s="66">
        <f t="shared" si="407"/>
        <v>0</v>
      </c>
      <c r="R5217" s="63">
        <v>1</v>
      </c>
      <c r="S5217" s="27">
        <v>0</v>
      </c>
      <c r="T5217" s="27">
        <v>32.42</v>
      </c>
      <c r="U5217" s="64">
        <f t="shared" si="408"/>
        <v>0</v>
      </c>
      <c r="V5217" s="65">
        <f t="shared" si="409"/>
        <v>32.42</v>
      </c>
    </row>
    <row r="5218" spans="1:22" x14ac:dyDescent="0.25">
      <c r="A5218" s="1" t="s">
        <v>3756</v>
      </c>
      <c r="B5218" t="s">
        <v>87</v>
      </c>
      <c r="C5218" t="s">
        <v>2334</v>
      </c>
      <c r="D5218" t="s">
        <v>2335</v>
      </c>
      <c r="E5218" t="s">
        <v>3</v>
      </c>
      <c r="F5218">
        <f t="shared" si="405"/>
        <v>7</v>
      </c>
      <c r="G5218" t="s">
        <v>3903</v>
      </c>
      <c r="H5218" t="s">
        <v>3782</v>
      </c>
      <c r="I5218" t="s">
        <v>3783</v>
      </c>
      <c r="J5218" t="s">
        <v>4397</v>
      </c>
      <c r="K5218" s="46">
        <v>0.80169999999999997</v>
      </c>
      <c r="L5218" s="27">
        <v>5.69</v>
      </c>
      <c r="M5218" s="27">
        <v>39.68</v>
      </c>
      <c r="N5218" s="27">
        <v>0</v>
      </c>
      <c r="O5218" s="70">
        <f t="shared" si="406"/>
        <v>45.37</v>
      </c>
      <c r="P5218" s="76">
        <v>0</v>
      </c>
      <c r="Q5218" s="66">
        <f t="shared" si="407"/>
        <v>0</v>
      </c>
      <c r="R5218" s="63">
        <v>1</v>
      </c>
      <c r="S5218" s="27">
        <v>0</v>
      </c>
      <c r="T5218" s="27">
        <v>45.37</v>
      </c>
      <c r="U5218" s="64">
        <f t="shared" si="408"/>
        <v>0</v>
      </c>
      <c r="V5218" s="65">
        <f t="shared" si="409"/>
        <v>45.37</v>
      </c>
    </row>
    <row r="5219" spans="1:22" x14ac:dyDescent="0.25">
      <c r="A5219" s="1" t="s">
        <v>3756</v>
      </c>
      <c r="B5219" t="s">
        <v>87</v>
      </c>
      <c r="C5219" t="s">
        <v>2336</v>
      </c>
      <c r="D5219" t="s">
        <v>1734</v>
      </c>
      <c r="E5219" t="s">
        <v>3</v>
      </c>
      <c r="F5219">
        <f t="shared" si="405"/>
        <v>7</v>
      </c>
      <c r="G5219" t="s">
        <v>3778</v>
      </c>
      <c r="H5219" t="s">
        <v>3779</v>
      </c>
      <c r="I5219" t="s">
        <v>3780</v>
      </c>
      <c r="J5219" t="s">
        <v>4397</v>
      </c>
      <c r="K5219" s="46">
        <v>0.82669999999999999</v>
      </c>
      <c r="L5219" s="27">
        <v>0</v>
      </c>
      <c r="M5219" s="27">
        <v>52</v>
      </c>
      <c r="N5219" s="27">
        <v>0</v>
      </c>
      <c r="O5219" s="70">
        <f t="shared" si="406"/>
        <v>52</v>
      </c>
      <c r="P5219" s="76">
        <v>0</v>
      </c>
      <c r="Q5219" s="66">
        <f t="shared" si="407"/>
        <v>0</v>
      </c>
      <c r="R5219" s="63">
        <v>0</v>
      </c>
      <c r="S5219" s="27">
        <v>0</v>
      </c>
      <c r="T5219" s="27">
        <v>52</v>
      </c>
      <c r="U5219" s="64">
        <f t="shared" si="408"/>
        <v>0</v>
      </c>
      <c r="V5219" s="65">
        <f t="shared" si="409"/>
        <v>52</v>
      </c>
    </row>
    <row r="5220" spans="1:22" x14ac:dyDescent="0.25">
      <c r="A5220" s="1" t="s">
        <v>3756</v>
      </c>
      <c r="B5220" t="s">
        <v>87</v>
      </c>
      <c r="C5220" t="s">
        <v>2337</v>
      </c>
      <c r="D5220" t="s">
        <v>2338</v>
      </c>
      <c r="E5220" t="s">
        <v>3</v>
      </c>
      <c r="F5220">
        <f t="shared" si="405"/>
        <v>7</v>
      </c>
      <c r="G5220" t="s">
        <v>3778</v>
      </c>
      <c r="H5220" t="s">
        <v>3779</v>
      </c>
      <c r="I5220" t="s">
        <v>3780</v>
      </c>
      <c r="J5220" t="s">
        <v>4397</v>
      </c>
      <c r="K5220" s="46">
        <v>0.6704</v>
      </c>
      <c r="L5220" s="27">
        <v>0</v>
      </c>
      <c r="M5220" s="27">
        <v>92.65</v>
      </c>
      <c r="N5220" s="27">
        <v>0</v>
      </c>
      <c r="O5220" s="70">
        <f t="shared" si="406"/>
        <v>92.65</v>
      </c>
      <c r="P5220" s="76">
        <v>0</v>
      </c>
      <c r="Q5220" s="66">
        <f t="shared" si="407"/>
        <v>0</v>
      </c>
      <c r="R5220" s="63">
        <v>0</v>
      </c>
      <c r="S5220" s="27">
        <v>0</v>
      </c>
      <c r="T5220" s="27">
        <v>92.65</v>
      </c>
      <c r="U5220" s="64">
        <f t="shared" si="408"/>
        <v>0</v>
      </c>
      <c r="V5220" s="65">
        <f t="shared" si="409"/>
        <v>92.65</v>
      </c>
    </row>
    <row r="5221" spans="1:22" x14ac:dyDescent="0.25">
      <c r="A5221" s="1" t="s">
        <v>3756</v>
      </c>
      <c r="B5221" t="s">
        <v>87</v>
      </c>
      <c r="C5221" t="s">
        <v>2337</v>
      </c>
      <c r="D5221" t="s">
        <v>2338</v>
      </c>
      <c r="E5221" t="s">
        <v>3</v>
      </c>
      <c r="F5221">
        <f t="shared" si="405"/>
        <v>7</v>
      </c>
      <c r="G5221" t="s">
        <v>4118</v>
      </c>
      <c r="H5221" t="s">
        <v>3782</v>
      </c>
      <c r="I5221" t="s">
        <v>3783</v>
      </c>
      <c r="J5221" t="s">
        <v>4397</v>
      </c>
      <c r="K5221" s="46">
        <v>1.5747</v>
      </c>
      <c r="L5221" s="27">
        <v>0</v>
      </c>
      <c r="M5221" s="27">
        <v>217.62</v>
      </c>
      <c r="N5221" s="27">
        <v>0</v>
      </c>
      <c r="O5221" s="70">
        <f t="shared" si="406"/>
        <v>217.62</v>
      </c>
      <c r="P5221" s="76">
        <v>0</v>
      </c>
      <c r="Q5221" s="66">
        <f t="shared" si="407"/>
        <v>0</v>
      </c>
      <c r="R5221" s="63">
        <v>0</v>
      </c>
      <c r="S5221" s="27">
        <v>0</v>
      </c>
      <c r="T5221" s="27">
        <v>217.62</v>
      </c>
      <c r="U5221" s="64">
        <f t="shared" si="408"/>
        <v>0</v>
      </c>
      <c r="V5221" s="65">
        <f t="shared" si="409"/>
        <v>217.62</v>
      </c>
    </row>
    <row r="5222" spans="1:22" x14ac:dyDescent="0.25">
      <c r="A5222" s="1" t="s">
        <v>3756</v>
      </c>
      <c r="B5222" t="s">
        <v>87</v>
      </c>
      <c r="C5222" t="s">
        <v>2339</v>
      </c>
      <c r="D5222" t="s">
        <v>2340</v>
      </c>
      <c r="E5222" t="s">
        <v>3</v>
      </c>
      <c r="F5222">
        <f t="shared" si="405"/>
        <v>7</v>
      </c>
      <c r="G5222" t="s">
        <v>3778</v>
      </c>
      <c r="H5222" t="s">
        <v>3779</v>
      </c>
      <c r="I5222" t="s">
        <v>3780</v>
      </c>
      <c r="J5222" t="s">
        <v>4397</v>
      </c>
      <c r="K5222" s="46">
        <v>0.82579999999999998</v>
      </c>
      <c r="L5222" s="27">
        <v>0</v>
      </c>
      <c r="M5222" s="27">
        <v>542.41999999999996</v>
      </c>
      <c r="N5222" s="27">
        <v>0</v>
      </c>
      <c r="O5222" s="70">
        <f t="shared" si="406"/>
        <v>542.41999999999996</v>
      </c>
      <c r="P5222" s="76">
        <v>0</v>
      </c>
      <c r="Q5222" s="66">
        <f t="shared" si="407"/>
        <v>0</v>
      </c>
      <c r="R5222" s="63">
        <v>0</v>
      </c>
      <c r="S5222" s="27">
        <v>0</v>
      </c>
      <c r="T5222" s="27">
        <v>542.41999999999996</v>
      </c>
      <c r="U5222" s="64">
        <f t="shared" si="408"/>
        <v>0</v>
      </c>
      <c r="V5222" s="65">
        <f t="shared" si="409"/>
        <v>542.41999999999996</v>
      </c>
    </row>
    <row r="5223" spans="1:22" x14ac:dyDescent="0.25">
      <c r="A5223" s="1" t="s">
        <v>3756</v>
      </c>
      <c r="B5223" t="s">
        <v>87</v>
      </c>
      <c r="C5223" t="s">
        <v>2339</v>
      </c>
      <c r="D5223" t="s">
        <v>2340</v>
      </c>
      <c r="E5223" t="s">
        <v>3</v>
      </c>
      <c r="F5223">
        <f t="shared" si="405"/>
        <v>7</v>
      </c>
      <c r="G5223" t="s">
        <v>3902</v>
      </c>
      <c r="H5223" t="s">
        <v>3782</v>
      </c>
      <c r="I5223" t="s">
        <v>3783</v>
      </c>
      <c r="J5223" t="s">
        <v>4397</v>
      </c>
      <c r="K5223" s="46">
        <v>2</v>
      </c>
      <c r="L5223" s="27">
        <v>0</v>
      </c>
      <c r="M5223" s="27">
        <v>1313.67</v>
      </c>
      <c r="N5223" s="27">
        <v>0</v>
      </c>
      <c r="O5223" s="70">
        <f t="shared" si="406"/>
        <v>1313.67</v>
      </c>
      <c r="P5223" s="76">
        <v>0</v>
      </c>
      <c r="Q5223" s="66">
        <f t="shared" si="407"/>
        <v>0</v>
      </c>
      <c r="R5223" s="63">
        <v>0</v>
      </c>
      <c r="S5223" s="27">
        <v>0</v>
      </c>
      <c r="T5223" s="27">
        <v>1313.67</v>
      </c>
      <c r="U5223" s="64">
        <f t="shared" si="408"/>
        <v>0</v>
      </c>
      <c r="V5223" s="65">
        <f t="shared" si="409"/>
        <v>1313.67</v>
      </c>
    </row>
    <row r="5224" spans="1:22" x14ac:dyDescent="0.25">
      <c r="A5224" s="1" t="s">
        <v>3756</v>
      </c>
      <c r="B5224" t="s">
        <v>87</v>
      </c>
      <c r="C5224" t="s">
        <v>2341</v>
      </c>
      <c r="D5224" t="s">
        <v>396</v>
      </c>
      <c r="E5224" t="s">
        <v>3</v>
      </c>
      <c r="F5224">
        <f t="shared" si="405"/>
        <v>7</v>
      </c>
      <c r="G5224" t="s">
        <v>3778</v>
      </c>
      <c r="H5224" t="s">
        <v>3779</v>
      </c>
      <c r="I5224" t="s">
        <v>3780</v>
      </c>
      <c r="J5224" t="s">
        <v>4397</v>
      </c>
      <c r="K5224" s="46">
        <v>0.75680000000000003</v>
      </c>
      <c r="L5224" s="27">
        <v>0</v>
      </c>
      <c r="M5224" s="27">
        <v>0</v>
      </c>
      <c r="N5224" s="27">
        <v>84.57</v>
      </c>
      <c r="O5224" s="70">
        <f t="shared" si="406"/>
        <v>84.57</v>
      </c>
      <c r="P5224" s="76">
        <v>1.4453115762090578</v>
      </c>
      <c r="Q5224" s="66">
        <f t="shared" si="407"/>
        <v>122.23</v>
      </c>
      <c r="R5224" s="63">
        <v>1</v>
      </c>
      <c r="S5224" s="27">
        <v>0</v>
      </c>
      <c r="T5224" s="27">
        <v>84.57</v>
      </c>
      <c r="U5224" s="64">
        <f t="shared" si="408"/>
        <v>122.23</v>
      </c>
      <c r="V5224" s="65">
        <f t="shared" si="409"/>
        <v>206.8</v>
      </c>
    </row>
    <row r="5225" spans="1:22" x14ac:dyDescent="0.25">
      <c r="A5225" s="1" t="s">
        <v>3756</v>
      </c>
      <c r="B5225" t="s">
        <v>87</v>
      </c>
      <c r="C5225" t="s">
        <v>2341</v>
      </c>
      <c r="D5225" t="s">
        <v>396</v>
      </c>
      <c r="E5225" t="s">
        <v>3</v>
      </c>
      <c r="F5225">
        <f t="shared" si="405"/>
        <v>7</v>
      </c>
      <c r="G5225" t="s">
        <v>3902</v>
      </c>
      <c r="H5225" t="s">
        <v>3782</v>
      </c>
      <c r="I5225" t="s">
        <v>3783</v>
      </c>
      <c r="J5225" t="s">
        <v>4397</v>
      </c>
      <c r="K5225" s="46">
        <v>0.97650000000000003</v>
      </c>
      <c r="L5225" s="27">
        <v>136.78</v>
      </c>
      <c r="M5225" s="27">
        <v>0</v>
      </c>
      <c r="N5225" s="27">
        <v>3.5527136788005009E-15</v>
      </c>
      <c r="O5225" s="70">
        <f t="shared" si="406"/>
        <v>136.78</v>
      </c>
      <c r="P5225" s="76">
        <v>1.4453115762090578</v>
      </c>
      <c r="Q5225" s="66">
        <f t="shared" si="407"/>
        <v>0</v>
      </c>
      <c r="R5225" s="63">
        <v>1</v>
      </c>
      <c r="S5225" s="27">
        <v>0</v>
      </c>
      <c r="T5225" s="27">
        <v>136.78</v>
      </c>
      <c r="U5225" s="64">
        <f t="shared" si="408"/>
        <v>0</v>
      </c>
      <c r="V5225" s="65">
        <f t="shared" si="409"/>
        <v>136.78</v>
      </c>
    </row>
    <row r="5226" spans="1:22" x14ac:dyDescent="0.25">
      <c r="A5226" s="1" t="s">
        <v>3756</v>
      </c>
      <c r="B5226" t="s">
        <v>87</v>
      </c>
      <c r="C5226" t="s">
        <v>2342</v>
      </c>
      <c r="D5226" t="s">
        <v>651</v>
      </c>
      <c r="E5226" t="s">
        <v>3</v>
      </c>
      <c r="F5226">
        <f t="shared" si="405"/>
        <v>7</v>
      </c>
      <c r="G5226" t="s">
        <v>3778</v>
      </c>
      <c r="H5226" t="s">
        <v>3779</v>
      </c>
      <c r="I5226" t="s">
        <v>3780</v>
      </c>
      <c r="J5226" t="s">
        <v>4397</v>
      </c>
      <c r="K5226" s="46">
        <v>0.81369999999999998</v>
      </c>
      <c r="L5226" s="27">
        <v>0</v>
      </c>
      <c r="M5226" s="27">
        <v>3.91</v>
      </c>
      <c r="N5226" s="27">
        <v>0</v>
      </c>
      <c r="O5226" s="70">
        <f t="shared" si="406"/>
        <v>3.91</v>
      </c>
      <c r="P5226" s="76">
        <v>0</v>
      </c>
      <c r="Q5226" s="66">
        <f t="shared" si="407"/>
        <v>0</v>
      </c>
      <c r="R5226" s="63">
        <v>0</v>
      </c>
      <c r="S5226" s="27">
        <v>0</v>
      </c>
      <c r="T5226" s="27">
        <v>3.91</v>
      </c>
      <c r="U5226" s="64">
        <f t="shared" si="408"/>
        <v>0</v>
      </c>
      <c r="V5226" s="65">
        <f t="shared" si="409"/>
        <v>3.91</v>
      </c>
    </row>
    <row r="5227" spans="1:22" x14ac:dyDescent="0.25">
      <c r="A5227" s="1" t="s">
        <v>3756</v>
      </c>
      <c r="B5227" t="s">
        <v>87</v>
      </c>
      <c r="C5227" t="s">
        <v>2342</v>
      </c>
      <c r="D5227" t="s">
        <v>651</v>
      </c>
      <c r="E5227" t="s">
        <v>3</v>
      </c>
      <c r="F5227">
        <f t="shared" si="405"/>
        <v>7</v>
      </c>
      <c r="G5227" t="s">
        <v>3902</v>
      </c>
      <c r="H5227" t="s">
        <v>3782</v>
      </c>
      <c r="I5227" t="s">
        <v>3783</v>
      </c>
      <c r="J5227" t="s">
        <v>4397</v>
      </c>
      <c r="K5227" s="46">
        <v>0.97950000000000004</v>
      </c>
      <c r="L5227" s="27">
        <v>0</v>
      </c>
      <c r="M5227" s="27">
        <v>4.7</v>
      </c>
      <c r="N5227" s="27">
        <v>0</v>
      </c>
      <c r="O5227" s="70">
        <f t="shared" si="406"/>
        <v>4.7</v>
      </c>
      <c r="P5227" s="76">
        <v>0</v>
      </c>
      <c r="Q5227" s="66">
        <f t="shared" si="407"/>
        <v>0</v>
      </c>
      <c r="R5227" s="63">
        <v>0</v>
      </c>
      <c r="S5227" s="27">
        <v>0</v>
      </c>
      <c r="T5227" s="27">
        <v>4.7</v>
      </c>
      <c r="U5227" s="64">
        <f t="shared" si="408"/>
        <v>0</v>
      </c>
      <c r="V5227" s="65">
        <f t="shared" si="409"/>
        <v>4.7</v>
      </c>
    </row>
    <row r="5228" spans="1:22" x14ac:dyDescent="0.25">
      <c r="A5228" s="1" t="s">
        <v>3756</v>
      </c>
      <c r="B5228" t="s">
        <v>87</v>
      </c>
      <c r="C5228" t="s">
        <v>2343</v>
      </c>
      <c r="D5228" t="s">
        <v>1162</v>
      </c>
      <c r="E5228" t="s">
        <v>3</v>
      </c>
      <c r="F5228">
        <f t="shared" si="405"/>
        <v>7</v>
      </c>
      <c r="G5228" t="s">
        <v>3778</v>
      </c>
      <c r="H5228" t="s">
        <v>3779</v>
      </c>
      <c r="I5228" t="s">
        <v>3780</v>
      </c>
      <c r="J5228" t="s">
        <v>4397</v>
      </c>
      <c r="K5228" s="46">
        <v>0.76490000000000002</v>
      </c>
      <c r="L5228" s="27">
        <v>0</v>
      </c>
      <c r="M5228" s="27">
        <v>97.75</v>
      </c>
      <c r="N5228" s="27">
        <v>0</v>
      </c>
      <c r="O5228" s="70">
        <f t="shared" si="406"/>
        <v>97.75</v>
      </c>
      <c r="P5228" s="76">
        <v>0</v>
      </c>
      <c r="Q5228" s="66">
        <f t="shared" si="407"/>
        <v>0</v>
      </c>
      <c r="R5228" s="63">
        <v>0</v>
      </c>
      <c r="S5228" s="27">
        <v>0</v>
      </c>
      <c r="T5228" s="27">
        <v>97.75</v>
      </c>
      <c r="U5228" s="64">
        <f t="shared" si="408"/>
        <v>0</v>
      </c>
      <c r="V5228" s="65">
        <f t="shared" si="409"/>
        <v>97.75</v>
      </c>
    </row>
    <row r="5229" spans="1:22" x14ac:dyDescent="0.25">
      <c r="A5229" s="1" t="s">
        <v>3756</v>
      </c>
      <c r="B5229" t="s">
        <v>87</v>
      </c>
      <c r="C5229" t="s">
        <v>2343</v>
      </c>
      <c r="D5229" t="s">
        <v>1162</v>
      </c>
      <c r="E5229" t="s">
        <v>3</v>
      </c>
      <c r="F5229">
        <f t="shared" si="405"/>
        <v>7</v>
      </c>
      <c r="G5229" t="s">
        <v>3781</v>
      </c>
      <c r="H5229" t="s">
        <v>3782</v>
      </c>
      <c r="I5229" t="s">
        <v>3783</v>
      </c>
      <c r="J5229" t="s">
        <v>4397</v>
      </c>
      <c r="K5229" s="46">
        <v>0.74270000000000003</v>
      </c>
      <c r="L5229" s="27">
        <v>0</v>
      </c>
      <c r="M5229" s="27">
        <v>94.92</v>
      </c>
      <c r="N5229" s="27">
        <v>0</v>
      </c>
      <c r="O5229" s="70">
        <f t="shared" si="406"/>
        <v>94.92</v>
      </c>
      <c r="P5229" s="76">
        <v>0</v>
      </c>
      <c r="Q5229" s="66">
        <f t="shared" si="407"/>
        <v>0</v>
      </c>
      <c r="R5229" s="63">
        <v>0</v>
      </c>
      <c r="S5229" s="27">
        <v>0</v>
      </c>
      <c r="T5229" s="27">
        <v>94.92</v>
      </c>
      <c r="U5229" s="64">
        <f t="shared" si="408"/>
        <v>0</v>
      </c>
      <c r="V5229" s="65">
        <f t="shared" si="409"/>
        <v>94.92</v>
      </c>
    </row>
    <row r="5230" spans="1:22" x14ac:dyDescent="0.25">
      <c r="A5230" s="1" t="s">
        <v>3756</v>
      </c>
      <c r="B5230" t="s">
        <v>87</v>
      </c>
      <c r="C5230" t="s">
        <v>2344</v>
      </c>
      <c r="D5230" t="s">
        <v>2345</v>
      </c>
      <c r="E5230" t="s">
        <v>3</v>
      </c>
      <c r="F5230">
        <f t="shared" si="405"/>
        <v>7</v>
      </c>
      <c r="G5230" t="s">
        <v>3778</v>
      </c>
      <c r="H5230" t="s">
        <v>3779</v>
      </c>
      <c r="I5230" t="s">
        <v>3780</v>
      </c>
      <c r="J5230" t="s">
        <v>4397</v>
      </c>
      <c r="K5230" s="46">
        <v>2</v>
      </c>
      <c r="L5230" s="27">
        <v>426.59</v>
      </c>
      <c r="M5230" s="27">
        <v>2294.98</v>
      </c>
      <c r="N5230" s="27">
        <v>602.33000000000015</v>
      </c>
      <c r="O5230" s="70">
        <f t="shared" si="406"/>
        <v>3323.9000000000005</v>
      </c>
      <c r="P5230" s="76">
        <v>1.4452708648083274</v>
      </c>
      <c r="Q5230" s="66">
        <f t="shared" si="407"/>
        <v>870.53</v>
      </c>
      <c r="R5230" s="63">
        <v>1</v>
      </c>
      <c r="S5230" s="27">
        <v>0</v>
      </c>
      <c r="T5230" s="27">
        <v>3323.9000000000005</v>
      </c>
      <c r="U5230" s="64">
        <f t="shared" si="408"/>
        <v>870.53</v>
      </c>
      <c r="V5230" s="65">
        <f t="shared" si="409"/>
        <v>4194.43</v>
      </c>
    </row>
    <row r="5231" spans="1:22" x14ac:dyDescent="0.25">
      <c r="A5231" s="1" t="s">
        <v>3756</v>
      </c>
      <c r="B5231" t="s">
        <v>87</v>
      </c>
      <c r="C5231" t="s">
        <v>2346</v>
      </c>
      <c r="D5231" t="s">
        <v>2347</v>
      </c>
      <c r="E5231" t="s">
        <v>3</v>
      </c>
      <c r="F5231">
        <f t="shared" si="405"/>
        <v>7</v>
      </c>
      <c r="G5231" t="s">
        <v>3778</v>
      </c>
      <c r="H5231" t="s">
        <v>3779</v>
      </c>
      <c r="I5231" t="s">
        <v>3780</v>
      </c>
      <c r="J5231" t="s">
        <v>4397</v>
      </c>
      <c r="K5231" s="46">
        <v>0.77459999999999996</v>
      </c>
      <c r="L5231" s="27">
        <v>3.64</v>
      </c>
      <c r="M5231" s="27">
        <v>30.05</v>
      </c>
      <c r="N5231" s="27">
        <v>19.21</v>
      </c>
      <c r="O5231" s="70">
        <f t="shared" si="406"/>
        <v>52.9</v>
      </c>
      <c r="P5231" s="76">
        <v>1.4450806871421136</v>
      </c>
      <c r="Q5231" s="66">
        <f t="shared" si="407"/>
        <v>27.76</v>
      </c>
      <c r="R5231" s="63">
        <v>1</v>
      </c>
      <c r="S5231" s="27">
        <v>0</v>
      </c>
      <c r="T5231" s="27">
        <v>52.9</v>
      </c>
      <c r="U5231" s="64">
        <f t="shared" si="408"/>
        <v>27.76</v>
      </c>
      <c r="V5231" s="65">
        <f t="shared" si="409"/>
        <v>80.66</v>
      </c>
    </row>
    <row r="5232" spans="1:22" x14ac:dyDescent="0.25">
      <c r="A5232" s="1" t="s">
        <v>3756</v>
      </c>
      <c r="B5232" t="s">
        <v>87</v>
      </c>
      <c r="C5232" t="s">
        <v>2346</v>
      </c>
      <c r="D5232" t="s">
        <v>2347</v>
      </c>
      <c r="E5232" t="s">
        <v>3</v>
      </c>
      <c r="F5232">
        <f t="shared" si="405"/>
        <v>7</v>
      </c>
      <c r="G5232" t="s">
        <v>3902</v>
      </c>
      <c r="H5232" t="s">
        <v>3782</v>
      </c>
      <c r="I5232" t="s">
        <v>3783</v>
      </c>
      <c r="J5232" t="s">
        <v>4397</v>
      </c>
      <c r="K5232" s="46">
        <v>0.97419999999999995</v>
      </c>
      <c r="L5232" s="27">
        <v>28.74</v>
      </c>
      <c r="M5232" s="27">
        <v>37.799999999999997</v>
      </c>
      <c r="N5232" s="27">
        <v>0</v>
      </c>
      <c r="O5232" s="70">
        <f t="shared" si="406"/>
        <v>66.539999999999992</v>
      </c>
      <c r="P5232" s="76">
        <v>0</v>
      </c>
      <c r="Q5232" s="66">
        <f t="shared" si="407"/>
        <v>0</v>
      </c>
      <c r="R5232" s="63">
        <v>1</v>
      </c>
      <c r="S5232" s="27">
        <v>0</v>
      </c>
      <c r="T5232" s="27">
        <v>66.539999999999992</v>
      </c>
      <c r="U5232" s="64">
        <f t="shared" si="408"/>
        <v>0</v>
      </c>
      <c r="V5232" s="65">
        <f t="shared" si="409"/>
        <v>66.539999999999992</v>
      </c>
    </row>
    <row r="5233" spans="1:22" x14ac:dyDescent="0.25">
      <c r="A5233" s="1" t="s">
        <v>3756</v>
      </c>
      <c r="B5233" t="s">
        <v>87</v>
      </c>
      <c r="C5233" t="s">
        <v>2348</v>
      </c>
      <c r="D5233" t="s">
        <v>1168</v>
      </c>
      <c r="E5233" t="s">
        <v>3</v>
      </c>
      <c r="F5233">
        <f t="shared" si="405"/>
        <v>7</v>
      </c>
      <c r="G5233" t="s">
        <v>3778</v>
      </c>
      <c r="H5233" t="s">
        <v>3779</v>
      </c>
      <c r="I5233" t="s">
        <v>3780</v>
      </c>
      <c r="J5233" t="s">
        <v>4397</v>
      </c>
      <c r="K5233" s="46">
        <v>0.86709999999999998</v>
      </c>
      <c r="L5233" s="27">
        <v>50.73</v>
      </c>
      <c r="M5233" s="27">
        <v>152.87</v>
      </c>
      <c r="N5233" s="27">
        <v>223.19000000000003</v>
      </c>
      <c r="O5233" s="70">
        <f t="shared" si="406"/>
        <v>426.79</v>
      </c>
      <c r="P5233" s="76">
        <v>1.445270845467987</v>
      </c>
      <c r="Q5233" s="66">
        <f t="shared" si="407"/>
        <v>322.57</v>
      </c>
      <c r="R5233" s="63">
        <v>1</v>
      </c>
      <c r="S5233" s="27">
        <v>0</v>
      </c>
      <c r="T5233" s="27">
        <v>426.79000000000008</v>
      </c>
      <c r="U5233" s="64">
        <f t="shared" si="408"/>
        <v>322.57</v>
      </c>
      <c r="V5233" s="65">
        <f t="shared" si="409"/>
        <v>749.36000000000013</v>
      </c>
    </row>
    <row r="5234" spans="1:22" x14ac:dyDescent="0.25">
      <c r="A5234" s="1" t="s">
        <v>3756</v>
      </c>
      <c r="B5234" t="s">
        <v>87</v>
      </c>
      <c r="C5234" t="s">
        <v>2349</v>
      </c>
      <c r="D5234" t="s">
        <v>2350</v>
      </c>
      <c r="E5234" t="s">
        <v>3</v>
      </c>
      <c r="F5234">
        <f t="shared" si="405"/>
        <v>7</v>
      </c>
      <c r="G5234" t="s">
        <v>3778</v>
      </c>
      <c r="H5234" t="s">
        <v>3779</v>
      </c>
      <c r="I5234" t="s">
        <v>3780</v>
      </c>
      <c r="J5234" t="s">
        <v>4397</v>
      </c>
      <c r="K5234" s="46">
        <v>0.72109999999999996</v>
      </c>
      <c r="L5234" s="27">
        <v>12.58</v>
      </c>
      <c r="M5234" s="27">
        <v>122.08</v>
      </c>
      <c r="N5234" s="27">
        <v>25.78</v>
      </c>
      <c r="O5234" s="70">
        <f t="shared" si="406"/>
        <v>160.44</v>
      </c>
      <c r="P5234" s="76">
        <v>1.4453064391000774</v>
      </c>
      <c r="Q5234" s="66">
        <f t="shared" si="407"/>
        <v>37.26</v>
      </c>
      <c r="R5234" s="63">
        <v>1</v>
      </c>
      <c r="S5234" s="27">
        <v>0</v>
      </c>
      <c r="T5234" s="27">
        <v>160.44</v>
      </c>
      <c r="U5234" s="64">
        <f t="shared" si="408"/>
        <v>37.26</v>
      </c>
      <c r="V5234" s="65">
        <f t="shared" si="409"/>
        <v>197.7</v>
      </c>
    </row>
    <row r="5235" spans="1:22" x14ac:dyDescent="0.25">
      <c r="A5235" s="1" t="s">
        <v>3756</v>
      </c>
      <c r="B5235" t="s">
        <v>87</v>
      </c>
      <c r="C5235" t="s">
        <v>2349</v>
      </c>
      <c r="D5235" t="s">
        <v>2350</v>
      </c>
      <c r="E5235" t="s">
        <v>3</v>
      </c>
      <c r="F5235">
        <f t="shared" si="405"/>
        <v>7</v>
      </c>
      <c r="G5235" t="s">
        <v>3902</v>
      </c>
      <c r="H5235" t="s">
        <v>3782</v>
      </c>
      <c r="I5235" t="s">
        <v>3783</v>
      </c>
      <c r="J5235" t="s">
        <v>4397</v>
      </c>
      <c r="K5235" s="46">
        <v>0.9909</v>
      </c>
      <c r="L5235" s="27">
        <v>52.72</v>
      </c>
      <c r="M5235" s="27">
        <v>167.76</v>
      </c>
      <c r="N5235" s="27">
        <v>0</v>
      </c>
      <c r="O5235" s="70">
        <f t="shared" si="406"/>
        <v>220.48</v>
      </c>
      <c r="P5235" s="76">
        <v>0</v>
      </c>
      <c r="Q5235" s="66">
        <f t="shared" si="407"/>
        <v>0</v>
      </c>
      <c r="R5235" s="63">
        <v>1</v>
      </c>
      <c r="S5235" s="27">
        <v>0</v>
      </c>
      <c r="T5235" s="27">
        <v>220.48</v>
      </c>
      <c r="U5235" s="64">
        <f t="shared" si="408"/>
        <v>0</v>
      </c>
      <c r="V5235" s="65">
        <f t="shared" si="409"/>
        <v>220.48</v>
      </c>
    </row>
    <row r="5236" spans="1:22" x14ac:dyDescent="0.25">
      <c r="A5236" s="1" t="s">
        <v>3756</v>
      </c>
      <c r="B5236" t="s">
        <v>87</v>
      </c>
      <c r="C5236" t="s">
        <v>2351</v>
      </c>
      <c r="D5236" t="s">
        <v>2352</v>
      </c>
      <c r="E5236" t="s">
        <v>3</v>
      </c>
      <c r="F5236">
        <f t="shared" si="405"/>
        <v>7</v>
      </c>
      <c r="G5236" t="s">
        <v>3778</v>
      </c>
      <c r="H5236" t="s">
        <v>3779</v>
      </c>
      <c r="I5236" t="s">
        <v>3780</v>
      </c>
      <c r="J5236" t="s">
        <v>4397</v>
      </c>
      <c r="K5236" s="46">
        <v>0.76449999999999996</v>
      </c>
      <c r="L5236" s="27">
        <v>1416.4</v>
      </c>
      <c r="M5236" s="27">
        <v>236.92</v>
      </c>
      <c r="N5236" s="27">
        <v>209.23000000000005</v>
      </c>
      <c r="O5236" s="70">
        <f t="shared" si="406"/>
        <v>1862.5500000000002</v>
      </c>
      <c r="P5236" s="76">
        <v>1.4452516369545476</v>
      </c>
      <c r="Q5236" s="66">
        <f t="shared" si="407"/>
        <v>302.39</v>
      </c>
      <c r="R5236" s="63">
        <v>1</v>
      </c>
      <c r="S5236" s="27">
        <v>0</v>
      </c>
      <c r="T5236" s="27">
        <v>1862.5500000000002</v>
      </c>
      <c r="U5236" s="64">
        <f t="shared" si="408"/>
        <v>302.39</v>
      </c>
      <c r="V5236" s="65">
        <f t="shared" si="409"/>
        <v>2164.94</v>
      </c>
    </row>
    <row r="5237" spans="1:22" x14ac:dyDescent="0.25">
      <c r="A5237" s="1" t="s">
        <v>3756</v>
      </c>
      <c r="B5237" t="s">
        <v>87</v>
      </c>
      <c r="C5237" t="s">
        <v>2351</v>
      </c>
      <c r="D5237" t="s">
        <v>2352</v>
      </c>
      <c r="E5237" t="s">
        <v>3</v>
      </c>
      <c r="F5237">
        <f t="shared" si="405"/>
        <v>7</v>
      </c>
      <c r="G5237" t="s">
        <v>3902</v>
      </c>
      <c r="H5237" t="s">
        <v>3782</v>
      </c>
      <c r="I5237" t="s">
        <v>3783</v>
      </c>
      <c r="J5237" t="s">
        <v>4397</v>
      </c>
      <c r="K5237" s="46">
        <v>1</v>
      </c>
      <c r="L5237" s="27">
        <v>2126.4</v>
      </c>
      <c r="M5237" s="27">
        <v>309.89999999999998</v>
      </c>
      <c r="N5237" s="27">
        <v>0</v>
      </c>
      <c r="O5237" s="70">
        <f t="shared" si="406"/>
        <v>2436.3000000000002</v>
      </c>
      <c r="P5237" s="76">
        <v>0</v>
      </c>
      <c r="Q5237" s="66">
        <f t="shared" si="407"/>
        <v>0</v>
      </c>
      <c r="R5237" s="63">
        <v>1</v>
      </c>
      <c r="S5237" s="27">
        <v>0</v>
      </c>
      <c r="T5237" s="27">
        <v>2436.3000000000002</v>
      </c>
      <c r="U5237" s="64">
        <f t="shared" si="408"/>
        <v>0</v>
      </c>
      <c r="V5237" s="65">
        <f t="shared" si="409"/>
        <v>2436.3000000000002</v>
      </c>
    </row>
    <row r="5238" spans="1:22" x14ac:dyDescent="0.25">
      <c r="A5238" s="1" t="s">
        <v>3756</v>
      </c>
      <c r="B5238" t="s">
        <v>87</v>
      </c>
      <c r="C5238" t="s">
        <v>2353</v>
      </c>
      <c r="D5238" t="s">
        <v>708</v>
      </c>
      <c r="E5238" t="s">
        <v>3</v>
      </c>
      <c r="F5238">
        <f t="shared" si="405"/>
        <v>7</v>
      </c>
      <c r="G5238" t="s">
        <v>3778</v>
      </c>
      <c r="H5238" t="s">
        <v>3779</v>
      </c>
      <c r="I5238" t="s">
        <v>3780</v>
      </c>
      <c r="J5238" t="s">
        <v>4397</v>
      </c>
      <c r="K5238" s="46">
        <v>0.83179999999999998</v>
      </c>
      <c r="L5238" s="27">
        <v>0</v>
      </c>
      <c r="M5238" s="27">
        <v>19.13</v>
      </c>
      <c r="N5238" s="27">
        <v>0</v>
      </c>
      <c r="O5238" s="70">
        <f t="shared" si="406"/>
        <v>19.13</v>
      </c>
      <c r="P5238" s="76">
        <v>0</v>
      </c>
      <c r="Q5238" s="66">
        <f t="shared" si="407"/>
        <v>0</v>
      </c>
      <c r="R5238" s="63">
        <v>0</v>
      </c>
      <c r="S5238" s="27">
        <v>0</v>
      </c>
      <c r="T5238" s="27">
        <v>19.13</v>
      </c>
      <c r="U5238" s="64">
        <f t="shared" si="408"/>
        <v>0</v>
      </c>
      <c r="V5238" s="65">
        <f t="shared" si="409"/>
        <v>19.13</v>
      </c>
    </row>
    <row r="5239" spans="1:22" x14ac:dyDescent="0.25">
      <c r="A5239" s="1" t="s">
        <v>3756</v>
      </c>
      <c r="B5239" t="s">
        <v>87</v>
      </c>
      <c r="C5239" t="s">
        <v>2353</v>
      </c>
      <c r="D5239" t="s">
        <v>708</v>
      </c>
      <c r="E5239" t="s">
        <v>3</v>
      </c>
      <c r="F5239">
        <f t="shared" si="405"/>
        <v>7</v>
      </c>
      <c r="G5239" t="s">
        <v>3902</v>
      </c>
      <c r="H5239" t="s">
        <v>3782</v>
      </c>
      <c r="I5239" t="s">
        <v>3783</v>
      </c>
      <c r="J5239" t="s">
        <v>4397</v>
      </c>
      <c r="K5239" s="46">
        <v>0.94079999999999997</v>
      </c>
      <c r="L5239" s="27">
        <v>0</v>
      </c>
      <c r="M5239" s="27">
        <v>21.64</v>
      </c>
      <c r="N5239" s="27">
        <v>0</v>
      </c>
      <c r="O5239" s="70">
        <f t="shared" si="406"/>
        <v>21.64</v>
      </c>
      <c r="P5239" s="76">
        <v>0</v>
      </c>
      <c r="Q5239" s="66">
        <f t="shared" si="407"/>
        <v>0</v>
      </c>
      <c r="R5239" s="63">
        <v>0</v>
      </c>
      <c r="S5239" s="27">
        <v>0</v>
      </c>
      <c r="T5239" s="27">
        <v>21.64</v>
      </c>
      <c r="U5239" s="64">
        <f t="shared" si="408"/>
        <v>0</v>
      </c>
      <c r="V5239" s="65">
        <f t="shared" si="409"/>
        <v>21.64</v>
      </c>
    </row>
    <row r="5240" spans="1:22" x14ac:dyDescent="0.25">
      <c r="A5240" s="1" t="s">
        <v>3756</v>
      </c>
      <c r="B5240" t="s">
        <v>87</v>
      </c>
      <c r="C5240" t="s">
        <v>2353</v>
      </c>
      <c r="D5240" t="s">
        <v>708</v>
      </c>
      <c r="E5240" t="s">
        <v>3</v>
      </c>
      <c r="F5240">
        <f t="shared" si="405"/>
        <v>7</v>
      </c>
      <c r="G5240" t="s">
        <v>3903</v>
      </c>
      <c r="H5240" t="s">
        <v>3782</v>
      </c>
      <c r="I5240" t="s">
        <v>3783</v>
      </c>
      <c r="J5240" t="s">
        <v>4397</v>
      </c>
      <c r="K5240" s="46">
        <v>1.8756999999999999</v>
      </c>
      <c r="L5240" s="27">
        <v>0</v>
      </c>
      <c r="M5240" s="27">
        <v>43.14</v>
      </c>
      <c r="N5240" s="27">
        <v>0</v>
      </c>
      <c r="O5240" s="70">
        <f t="shared" si="406"/>
        <v>43.14</v>
      </c>
      <c r="P5240" s="76">
        <v>0</v>
      </c>
      <c r="Q5240" s="66">
        <f t="shared" si="407"/>
        <v>0</v>
      </c>
      <c r="R5240" s="63">
        <v>0</v>
      </c>
      <c r="S5240" s="27">
        <v>0</v>
      </c>
      <c r="T5240" s="27">
        <v>43.14</v>
      </c>
      <c r="U5240" s="64">
        <f t="shared" si="408"/>
        <v>0</v>
      </c>
      <c r="V5240" s="65">
        <f t="shared" si="409"/>
        <v>43.14</v>
      </c>
    </row>
    <row r="5241" spans="1:22" x14ac:dyDescent="0.25">
      <c r="A5241" s="1" t="s">
        <v>3756</v>
      </c>
      <c r="B5241" t="s">
        <v>87</v>
      </c>
      <c r="C5241" t="s">
        <v>2354</v>
      </c>
      <c r="D5241" t="s">
        <v>2355</v>
      </c>
      <c r="E5241" t="s">
        <v>3</v>
      </c>
      <c r="F5241">
        <f t="shared" si="405"/>
        <v>7</v>
      </c>
      <c r="G5241" t="s">
        <v>3778</v>
      </c>
      <c r="H5241" t="s">
        <v>3779</v>
      </c>
      <c r="I5241" t="s">
        <v>3780</v>
      </c>
      <c r="J5241" t="s">
        <v>4397</v>
      </c>
      <c r="K5241" s="46">
        <v>0.9496</v>
      </c>
      <c r="L5241" s="27">
        <v>0</v>
      </c>
      <c r="M5241" s="27">
        <v>843.81</v>
      </c>
      <c r="N5241" s="27">
        <v>130.81</v>
      </c>
      <c r="O5241" s="70">
        <f t="shared" si="406"/>
        <v>974.61999999999989</v>
      </c>
      <c r="P5241" s="76">
        <v>1.4452259001605383</v>
      </c>
      <c r="Q5241" s="66">
        <f t="shared" si="407"/>
        <v>189.05</v>
      </c>
      <c r="R5241" s="63">
        <v>1</v>
      </c>
      <c r="S5241" s="27">
        <v>0</v>
      </c>
      <c r="T5241" s="27">
        <v>974.61999999999989</v>
      </c>
      <c r="U5241" s="64">
        <f t="shared" si="408"/>
        <v>189.05</v>
      </c>
      <c r="V5241" s="65">
        <f t="shared" si="409"/>
        <v>1163.6699999999998</v>
      </c>
    </row>
    <row r="5242" spans="1:22" x14ac:dyDescent="0.25">
      <c r="A5242" s="1" t="s">
        <v>3756</v>
      </c>
      <c r="B5242" t="s">
        <v>87</v>
      </c>
      <c r="C5242" t="s">
        <v>2354</v>
      </c>
      <c r="D5242" t="s">
        <v>2355</v>
      </c>
      <c r="E5242" t="s">
        <v>3</v>
      </c>
      <c r="F5242">
        <f t="shared" si="405"/>
        <v>7</v>
      </c>
      <c r="G5242" t="s">
        <v>3835</v>
      </c>
      <c r="H5242" t="s">
        <v>3782</v>
      </c>
      <c r="I5242" t="s">
        <v>3783</v>
      </c>
      <c r="J5242" t="s">
        <v>4397</v>
      </c>
      <c r="K5242" s="46">
        <v>0.75</v>
      </c>
      <c r="L5242" s="27">
        <v>105.08</v>
      </c>
      <c r="M5242" s="27">
        <v>666.45</v>
      </c>
      <c r="N5242" s="27">
        <v>3.9968028886505635E-15</v>
      </c>
      <c r="O5242" s="70">
        <f t="shared" si="406"/>
        <v>771.53000000000009</v>
      </c>
      <c r="P5242" s="76">
        <v>1.4452259001605383</v>
      </c>
      <c r="Q5242" s="66">
        <f t="shared" si="407"/>
        <v>0</v>
      </c>
      <c r="R5242" s="63">
        <v>1</v>
      </c>
      <c r="S5242" s="27">
        <v>0</v>
      </c>
      <c r="T5242" s="27">
        <v>771.53000000000009</v>
      </c>
      <c r="U5242" s="64">
        <f t="shared" si="408"/>
        <v>0</v>
      </c>
      <c r="V5242" s="65">
        <f t="shared" si="409"/>
        <v>771.53000000000009</v>
      </c>
    </row>
    <row r="5243" spans="1:22" x14ac:dyDescent="0.25">
      <c r="A5243" s="1" t="s">
        <v>3756</v>
      </c>
      <c r="B5243" t="s">
        <v>87</v>
      </c>
      <c r="C5243" t="s">
        <v>2356</v>
      </c>
      <c r="D5243" t="s">
        <v>87</v>
      </c>
      <c r="E5243" t="s">
        <v>3</v>
      </c>
      <c r="F5243">
        <f t="shared" si="405"/>
        <v>7</v>
      </c>
      <c r="G5243" t="s">
        <v>3781</v>
      </c>
      <c r="H5243" t="s">
        <v>3782</v>
      </c>
      <c r="I5243" t="s">
        <v>3783</v>
      </c>
      <c r="J5243" t="s">
        <v>4397</v>
      </c>
      <c r="K5243" s="46">
        <v>0.75</v>
      </c>
      <c r="L5243" s="27">
        <v>0</v>
      </c>
      <c r="M5243" s="27">
        <v>82.13</v>
      </c>
      <c r="N5243" s="27">
        <v>0</v>
      </c>
      <c r="O5243" s="70">
        <f t="shared" si="406"/>
        <v>82.13</v>
      </c>
      <c r="P5243" s="76">
        <v>0</v>
      </c>
      <c r="Q5243" s="66">
        <f t="shared" si="407"/>
        <v>0</v>
      </c>
      <c r="R5243" s="63">
        <v>0</v>
      </c>
      <c r="S5243" s="27">
        <v>0</v>
      </c>
      <c r="T5243" s="27">
        <v>82.13</v>
      </c>
      <c r="U5243" s="64">
        <f t="shared" si="408"/>
        <v>0</v>
      </c>
      <c r="V5243" s="65">
        <f t="shared" si="409"/>
        <v>82.13</v>
      </c>
    </row>
    <row r="5244" spans="1:22" x14ac:dyDescent="0.25">
      <c r="A5244" s="1" t="s">
        <v>3756</v>
      </c>
      <c r="B5244" t="s">
        <v>87</v>
      </c>
      <c r="C5244" t="s">
        <v>2788</v>
      </c>
      <c r="D5244" t="s">
        <v>2789</v>
      </c>
      <c r="E5244" t="s">
        <v>1</v>
      </c>
      <c r="F5244">
        <f t="shared" si="405"/>
        <v>7</v>
      </c>
      <c r="G5244" t="s">
        <v>3778</v>
      </c>
      <c r="H5244" t="s">
        <v>3779</v>
      </c>
      <c r="I5244" t="s">
        <v>3780</v>
      </c>
      <c r="J5244" t="s">
        <v>4396</v>
      </c>
      <c r="K5244" s="46">
        <v>13.9473</v>
      </c>
      <c r="L5244" s="27">
        <v>305374.12</v>
      </c>
      <c r="M5244" s="27">
        <v>32.78</v>
      </c>
      <c r="N5244" s="27">
        <v>261036.89</v>
      </c>
      <c r="O5244" s="70">
        <f t="shared" si="406"/>
        <v>566443.79</v>
      </c>
      <c r="P5244" s="76">
        <v>1.4452627749280955</v>
      </c>
      <c r="Q5244" s="66">
        <f t="shared" si="407"/>
        <v>377266.9</v>
      </c>
      <c r="R5244" s="63">
        <v>1</v>
      </c>
      <c r="S5244" s="27">
        <v>566443.79</v>
      </c>
      <c r="T5244" s="27">
        <v>0</v>
      </c>
      <c r="U5244" s="64">
        <f t="shared" si="408"/>
        <v>377266.9</v>
      </c>
      <c r="V5244" s="65">
        <f t="shared" si="409"/>
        <v>943710.69000000006</v>
      </c>
    </row>
    <row r="5245" spans="1:22" x14ac:dyDescent="0.25">
      <c r="A5245" s="1" t="s">
        <v>3756</v>
      </c>
      <c r="B5245" t="s">
        <v>87</v>
      </c>
      <c r="C5245" t="s">
        <v>2788</v>
      </c>
      <c r="D5245" t="s">
        <v>2789</v>
      </c>
      <c r="E5245" t="s">
        <v>1</v>
      </c>
      <c r="F5245">
        <f t="shared" si="405"/>
        <v>7</v>
      </c>
      <c r="G5245" t="s">
        <v>4025</v>
      </c>
      <c r="H5245" t="s">
        <v>3782</v>
      </c>
      <c r="I5245" t="s">
        <v>3783</v>
      </c>
      <c r="J5245" t="s">
        <v>4396</v>
      </c>
      <c r="K5245" s="46">
        <v>2.6</v>
      </c>
      <c r="L5245" s="27">
        <v>130783.36</v>
      </c>
      <c r="M5245" s="27">
        <v>6.11</v>
      </c>
      <c r="N5245" s="27">
        <v>0</v>
      </c>
      <c r="O5245" s="70">
        <f t="shared" si="406"/>
        <v>130789.47</v>
      </c>
      <c r="P5245" s="76">
        <v>0</v>
      </c>
      <c r="Q5245" s="66">
        <f t="shared" si="407"/>
        <v>0</v>
      </c>
      <c r="R5245" s="63">
        <v>1</v>
      </c>
      <c r="S5245" s="27">
        <v>130789.47</v>
      </c>
      <c r="T5245" s="27">
        <v>0</v>
      </c>
      <c r="U5245" s="64">
        <f t="shared" si="408"/>
        <v>0</v>
      </c>
      <c r="V5245" s="65">
        <f t="shared" si="409"/>
        <v>130789.47</v>
      </c>
    </row>
    <row r="5246" spans="1:22" x14ac:dyDescent="0.25">
      <c r="A5246" s="1" t="s">
        <v>3756</v>
      </c>
      <c r="B5246" t="s">
        <v>87</v>
      </c>
      <c r="C5246" t="s">
        <v>2790</v>
      </c>
      <c r="D5246" t="s">
        <v>2791</v>
      </c>
      <c r="E5246" t="s">
        <v>1</v>
      </c>
      <c r="F5246">
        <f t="shared" si="405"/>
        <v>7</v>
      </c>
      <c r="G5246" t="s">
        <v>3778</v>
      </c>
      <c r="H5246" t="s">
        <v>3779</v>
      </c>
      <c r="I5246" t="s">
        <v>3780</v>
      </c>
      <c r="J5246" t="s">
        <v>4396</v>
      </c>
      <c r="K5246" s="46">
        <v>18</v>
      </c>
      <c r="L5246" s="27">
        <v>0</v>
      </c>
      <c r="M5246" s="27">
        <v>2871.9</v>
      </c>
      <c r="N5246" s="27">
        <v>0</v>
      </c>
      <c r="O5246" s="70">
        <f t="shared" si="406"/>
        <v>2871.9</v>
      </c>
      <c r="P5246" s="76">
        <v>0</v>
      </c>
      <c r="Q5246" s="66">
        <f t="shared" si="407"/>
        <v>0</v>
      </c>
      <c r="R5246" s="63">
        <v>0</v>
      </c>
      <c r="S5246" s="27">
        <v>2871.9</v>
      </c>
      <c r="T5246" s="27">
        <v>0</v>
      </c>
      <c r="U5246" s="64">
        <f t="shared" si="408"/>
        <v>0</v>
      </c>
      <c r="V5246" s="65">
        <f t="shared" si="409"/>
        <v>2871.9</v>
      </c>
    </row>
    <row r="5247" spans="1:22" x14ac:dyDescent="0.25">
      <c r="A5247" s="1" t="s">
        <v>3756</v>
      </c>
      <c r="B5247" t="s">
        <v>87</v>
      </c>
      <c r="C5247" t="s">
        <v>2790</v>
      </c>
      <c r="D5247" t="s">
        <v>2791</v>
      </c>
      <c r="E5247" t="s">
        <v>1</v>
      </c>
      <c r="F5247">
        <f t="shared" si="405"/>
        <v>7</v>
      </c>
      <c r="G5247" t="s">
        <v>3902</v>
      </c>
      <c r="H5247" t="s">
        <v>3782</v>
      </c>
      <c r="I5247" t="s">
        <v>3783</v>
      </c>
      <c r="J5247" t="s">
        <v>4396</v>
      </c>
      <c r="K5247" s="46">
        <v>0.49519999999999997</v>
      </c>
      <c r="L5247" s="27">
        <v>0</v>
      </c>
      <c r="M5247" s="27">
        <v>79.010000000000005</v>
      </c>
      <c r="N5247" s="27">
        <v>0</v>
      </c>
      <c r="O5247" s="70">
        <f t="shared" si="406"/>
        <v>79.010000000000005</v>
      </c>
      <c r="P5247" s="76">
        <v>0</v>
      </c>
      <c r="Q5247" s="66">
        <f t="shared" si="407"/>
        <v>0</v>
      </c>
      <c r="R5247" s="63">
        <v>0</v>
      </c>
      <c r="S5247" s="27">
        <v>79.010000000000005</v>
      </c>
      <c r="T5247" s="27">
        <v>0</v>
      </c>
      <c r="U5247" s="64">
        <f t="shared" si="408"/>
        <v>0</v>
      </c>
      <c r="V5247" s="65">
        <f t="shared" si="409"/>
        <v>79.010000000000005</v>
      </c>
    </row>
    <row r="5248" spans="1:22" x14ac:dyDescent="0.25">
      <c r="A5248" s="1" t="s">
        <v>3756</v>
      </c>
      <c r="B5248" t="s">
        <v>87</v>
      </c>
      <c r="C5248" t="s">
        <v>3180</v>
      </c>
      <c r="D5248" t="s">
        <v>3181</v>
      </c>
      <c r="E5248" t="s">
        <v>2</v>
      </c>
      <c r="F5248">
        <f t="shared" si="405"/>
        <v>7</v>
      </c>
      <c r="G5248" t="s">
        <v>3778</v>
      </c>
      <c r="H5248" t="s">
        <v>3779</v>
      </c>
      <c r="I5248" t="s">
        <v>3780</v>
      </c>
      <c r="J5248" t="s">
        <v>4396</v>
      </c>
      <c r="K5248" s="46">
        <v>9.2208000000000006</v>
      </c>
      <c r="L5248" s="27">
        <v>249.25</v>
      </c>
      <c r="M5248" s="27">
        <v>823.42</v>
      </c>
      <c r="N5248" s="27">
        <v>275.87</v>
      </c>
      <c r="O5248" s="70">
        <f t="shared" si="406"/>
        <v>1348.54</v>
      </c>
      <c r="P5248" s="76">
        <v>1.4452459491789611</v>
      </c>
      <c r="Q5248" s="66">
        <f t="shared" si="407"/>
        <v>398.7</v>
      </c>
      <c r="R5248" s="63">
        <v>1</v>
      </c>
      <c r="S5248" s="27">
        <v>1348.54</v>
      </c>
      <c r="T5248" s="27">
        <v>0</v>
      </c>
      <c r="U5248" s="64">
        <f t="shared" si="408"/>
        <v>398.7</v>
      </c>
      <c r="V5248" s="65">
        <f t="shared" si="409"/>
        <v>1747.24</v>
      </c>
    </row>
    <row r="5249" spans="1:22" x14ac:dyDescent="0.25">
      <c r="A5249" s="1" t="s">
        <v>3756</v>
      </c>
      <c r="B5249" t="s">
        <v>87</v>
      </c>
      <c r="C5249" t="s">
        <v>3182</v>
      </c>
      <c r="D5249" t="s">
        <v>3183</v>
      </c>
      <c r="E5249" t="s">
        <v>2</v>
      </c>
      <c r="F5249">
        <f t="shared" si="405"/>
        <v>7</v>
      </c>
      <c r="G5249" t="s">
        <v>3778</v>
      </c>
      <c r="H5249" t="s">
        <v>3779</v>
      </c>
      <c r="I5249" t="s">
        <v>3780</v>
      </c>
      <c r="J5249" t="s">
        <v>4396</v>
      </c>
      <c r="K5249" s="46">
        <v>5</v>
      </c>
      <c r="L5249" s="27">
        <v>0</v>
      </c>
      <c r="M5249" s="27">
        <v>21.5</v>
      </c>
      <c r="N5249" s="27">
        <v>0</v>
      </c>
      <c r="O5249" s="70">
        <f t="shared" si="406"/>
        <v>21.5</v>
      </c>
      <c r="P5249" s="76">
        <v>0</v>
      </c>
      <c r="Q5249" s="66">
        <f t="shared" si="407"/>
        <v>0</v>
      </c>
      <c r="R5249" s="63">
        <v>0</v>
      </c>
      <c r="S5249" s="27">
        <v>21.5</v>
      </c>
      <c r="T5249" s="27">
        <v>0</v>
      </c>
      <c r="U5249" s="64">
        <f t="shared" si="408"/>
        <v>0</v>
      </c>
      <c r="V5249" s="65">
        <f t="shared" si="409"/>
        <v>21.5</v>
      </c>
    </row>
    <row r="5250" spans="1:22" x14ac:dyDescent="0.25">
      <c r="A5250" s="1" t="s">
        <v>3756</v>
      </c>
      <c r="B5250" t="s">
        <v>87</v>
      </c>
      <c r="C5250" t="s">
        <v>3184</v>
      </c>
      <c r="D5250" t="s">
        <v>3185</v>
      </c>
      <c r="E5250" t="s">
        <v>2</v>
      </c>
      <c r="F5250">
        <f t="shared" ref="F5250:F5313" si="410">LEN(C5250)</f>
        <v>7</v>
      </c>
      <c r="G5250" t="s">
        <v>3778</v>
      </c>
      <c r="H5250" t="s">
        <v>3779</v>
      </c>
      <c r="I5250" t="s">
        <v>3780</v>
      </c>
      <c r="J5250" t="s">
        <v>4396</v>
      </c>
      <c r="K5250" s="46">
        <v>11</v>
      </c>
      <c r="L5250" s="27">
        <v>0</v>
      </c>
      <c r="M5250" s="27">
        <v>907.5</v>
      </c>
      <c r="N5250" s="27">
        <v>0</v>
      </c>
      <c r="O5250" s="70">
        <f t="shared" ref="O5250:O5313" si="411">SUM(L5250:N5250)</f>
        <v>907.5</v>
      </c>
      <c r="P5250" s="76">
        <v>0</v>
      </c>
      <c r="Q5250" s="66">
        <f t="shared" ref="Q5250:Q5313" si="412">ROUND(P5250*N5250,2)</f>
        <v>0</v>
      </c>
      <c r="R5250" s="63">
        <v>0</v>
      </c>
      <c r="S5250" s="27">
        <v>907.5</v>
      </c>
      <c r="T5250" s="27">
        <v>0</v>
      </c>
      <c r="U5250" s="64">
        <f t="shared" ref="U5250:U5313" si="413">ROUND(SUM(L5250,M5250,N5250,Q5250,-S5250,-T5250), 2)</f>
        <v>0</v>
      </c>
      <c r="V5250" s="65">
        <f t="shared" ref="V5250:V5313" si="414">SUM(S5250,T5250,U5250)</f>
        <v>907.5</v>
      </c>
    </row>
    <row r="5251" spans="1:22" x14ac:dyDescent="0.25">
      <c r="A5251" s="1" t="s">
        <v>3757</v>
      </c>
      <c r="B5251" t="s">
        <v>9</v>
      </c>
      <c r="C5251" t="s">
        <v>3186</v>
      </c>
      <c r="D5251" t="s">
        <v>4337</v>
      </c>
      <c r="E5251" t="s">
        <v>5</v>
      </c>
      <c r="F5251">
        <f t="shared" si="410"/>
        <v>5</v>
      </c>
      <c r="G5251" t="s">
        <v>3782</v>
      </c>
      <c r="H5251" t="s">
        <v>3782</v>
      </c>
      <c r="I5251" t="s">
        <v>3785</v>
      </c>
      <c r="J5251" t="s">
        <v>4396</v>
      </c>
      <c r="K5251" s="46">
        <v>2.5</v>
      </c>
      <c r="L5251" s="27">
        <v>0</v>
      </c>
      <c r="M5251" s="27">
        <v>20744.72</v>
      </c>
      <c r="N5251" s="27">
        <v>61102.060000000005</v>
      </c>
      <c r="O5251" s="70">
        <f t="shared" si="411"/>
        <v>81846.78</v>
      </c>
      <c r="P5251" s="76">
        <v>1.4452627292762306</v>
      </c>
      <c r="Q5251" s="66">
        <f t="shared" si="412"/>
        <v>88308.53</v>
      </c>
      <c r="R5251" s="63">
        <v>1</v>
      </c>
      <c r="S5251" s="27">
        <v>81846.78</v>
      </c>
      <c r="T5251" s="27">
        <v>0</v>
      </c>
      <c r="U5251" s="64">
        <f t="shared" si="413"/>
        <v>88308.53</v>
      </c>
      <c r="V5251" s="65">
        <f t="shared" si="414"/>
        <v>170155.31</v>
      </c>
    </row>
    <row r="5252" spans="1:22" x14ac:dyDescent="0.25">
      <c r="A5252" s="1" t="s">
        <v>3748</v>
      </c>
      <c r="B5252" t="s">
        <v>78</v>
      </c>
      <c r="C5252" t="s">
        <v>3187</v>
      </c>
      <c r="D5252" t="s">
        <v>4338</v>
      </c>
      <c r="E5252" t="s">
        <v>5</v>
      </c>
      <c r="F5252">
        <f t="shared" si="410"/>
        <v>5</v>
      </c>
      <c r="G5252" t="s">
        <v>3782</v>
      </c>
      <c r="H5252" t="s">
        <v>3782</v>
      </c>
      <c r="I5252" t="s">
        <v>3785</v>
      </c>
      <c r="J5252" t="s">
        <v>4396</v>
      </c>
      <c r="K5252" s="46">
        <v>2.0427</v>
      </c>
      <c r="L5252" s="27">
        <v>0</v>
      </c>
      <c r="M5252" s="27">
        <v>139567.47</v>
      </c>
      <c r="N5252" s="27">
        <v>1044444.6200000001</v>
      </c>
      <c r="O5252" s="70">
        <f t="shared" si="411"/>
        <v>1184012.0900000001</v>
      </c>
      <c r="P5252" s="76">
        <v>1.4452627655834924</v>
      </c>
      <c r="Q5252" s="66">
        <f t="shared" si="412"/>
        <v>1509496.92</v>
      </c>
      <c r="R5252" s="63">
        <v>1</v>
      </c>
      <c r="S5252" s="27">
        <v>1184012.0900000001</v>
      </c>
      <c r="T5252" s="27">
        <v>0</v>
      </c>
      <c r="U5252" s="64">
        <f t="shared" si="413"/>
        <v>1509496.92</v>
      </c>
      <c r="V5252" s="65">
        <f t="shared" si="414"/>
        <v>2693509.01</v>
      </c>
    </row>
    <row r="5253" spans="1:22" x14ac:dyDescent="0.25">
      <c r="A5253" s="1" t="s">
        <v>3698</v>
      </c>
      <c r="B5253" t="s">
        <v>16</v>
      </c>
      <c r="C5253" t="s">
        <v>3188</v>
      </c>
      <c r="D5253" t="s">
        <v>4339</v>
      </c>
      <c r="E5253" t="s">
        <v>5</v>
      </c>
      <c r="F5253">
        <f t="shared" si="410"/>
        <v>5</v>
      </c>
      <c r="G5253" t="s">
        <v>3782</v>
      </c>
      <c r="H5253" t="s">
        <v>3782</v>
      </c>
      <c r="I5253" t="s">
        <v>3785</v>
      </c>
      <c r="J5253" t="s">
        <v>4396</v>
      </c>
      <c r="K5253" s="46">
        <v>1.7854000000000001</v>
      </c>
      <c r="L5253" s="27">
        <v>0</v>
      </c>
      <c r="M5253" s="27">
        <v>0</v>
      </c>
      <c r="N5253" s="27">
        <v>161235.85</v>
      </c>
      <c r="O5253" s="70">
        <f t="shared" si="411"/>
        <v>161235.85</v>
      </c>
      <c r="P5253" s="76">
        <v>1.4452627625928105</v>
      </c>
      <c r="Q5253" s="66">
        <f t="shared" si="412"/>
        <v>233028.17</v>
      </c>
      <c r="R5253" s="63">
        <v>1</v>
      </c>
      <c r="S5253" s="27">
        <v>161235.85</v>
      </c>
      <c r="T5253" s="27">
        <v>0</v>
      </c>
      <c r="U5253" s="64">
        <f t="shared" si="413"/>
        <v>233028.17</v>
      </c>
      <c r="V5253" s="65">
        <f t="shared" si="414"/>
        <v>394264.02</v>
      </c>
    </row>
    <row r="5254" spans="1:22" x14ac:dyDescent="0.25">
      <c r="A5254" s="1" t="s">
        <v>3700</v>
      </c>
      <c r="B5254" t="s">
        <v>18</v>
      </c>
      <c r="C5254" t="s">
        <v>3189</v>
      </c>
      <c r="D5254" t="s">
        <v>4340</v>
      </c>
      <c r="E5254" t="s">
        <v>5</v>
      </c>
      <c r="F5254">
        <f t="shared" si="410"/>
        <v>5</v>
      </c>
      <c r="G5254" t="s">
        <v>3782</v>
      </c>
      <c r="H5254" t="s">
        <v>3782</v>
      </c>
      <c r="I5254" t="s">
        <v>3785</v>
      </c>
      <c r="J5254" t="s">
        <v>4396</v>
      </c>
      <c r="K5254" s="46">
        <v>3.6135999999999999</v>
      </c>
      <c r="L5254" s="27">
        <v>0</v>
      </c>
      <c r="M5254" s="27">
        <v>0</v>
      </c>
      <c r="N5254" s="27">
        <v>808407.08</v>
      </c>
      <c r="O5254" s="70">
        <f t="shared" si="411"/>
        <v>808407.08</v>
      </c>
      <c r="P5254" s="76">
        <v>1.4452627629139516</v>
      </c>
      <c r="Q5254" s="66">
        <f t="shared" si="412"/>
        <v>1168360.6499999999</v>
      </c>
      <c r="R5254" s="63">
        <v>1</v>
      </c>
      <c r="S5254" s="27">
        <v>808407.07999999984</v>
      </c>
      <c r="T5254" s="27">
        <v>0</v>
      </c>
      <c r="U5254" s="64">
        <f t="shared" si="413"/>
        <v>1168360.6499999999</v>
      </c>
      <c r="V5254" s="65">
        <f t="shared" si="414"/>
        <v>1976767.7299999997</v>
      </c>
    </row>
    <row r="5255" spans="1:22" x14ac:dyDescent="0.25">
      <c r="A5255" s="1" t="s">
        <v>3701</v>
      </c>
      <c r="B5255" t="s">
        <v>19</v>
      </c>
      <c r="C5255" t="s">
        <v>3190</v>
      </c>
      <c r="D5255" t="s">
        <v>4341</v>
      </c>
      <c r="E5255" t="s">
        <v>5</v>
      </c>
      <c r="F5255">
        <f t="shared" si="410"/>
        <v>5</v>
      </c>
      <c r="G5255" t="s">
        <v>3782</v>
      </c>
      <c r="H5255" t="s">
        <v>3782</v>
      </c>
      <c r="I5255" t="s">
        <v>3785</v>
      </c>
      <c r="J5255" t="s">
        <v>4397</v>
      </c>
      <c r="K5255" s="46">
        <v>2.4279999999999999</v>
      </c>
      <c r="L5255" s="27">
        <v>0</v>
      </c>
      <c r="M5255" s="27">
        <v>0</v>
      </c>
      <c r="N5255" s="27">
        <v>54330.12</v>
      </c>
      <c r="O5255" s="70">
        <f t="shared" si="411"/>
        <v>54330.12</v>
      </c>
      <c r="P5255" s="76">
        <v>1.4452627750500091</v>
      </c>
      <c r="Q5255" s="66">
        <f t="shared" si="412"/>
        <v>78521.3</v>
      </c>
      <c r="R5255" s="63">
        <v>1</v>
      </c>
      <c r="S5255" s="27">
        <v>0</v>
      </c>
      <c r="T5255" s="27">
        <v>54330.12000000001</v>
      </c>
      <c r="U5255" s="64">
        <f t="shared" si="413"/>
        <v>78521.3</v>
      </c>
      <c r="V5255" s="65">
        <f t="shared" si="414"/>
        <v>132851.42000000001</v>
      </c>
    </row>
    <row r="5256" spans="1:22" x14ac:dyDescent="0.25">
      <c r="A5256" s="1" t="s">
        <v>3705</v>
      </c>
      <c r="B5256" t="s">
        <v>23</v>
      </c>
      <c r="C5256" t="s">
        <v>3191</v>
      </c>
      <c r="D5256" t="s">
        <v>4342</v>
      </c>
      <c r="E5256" t="s">
        <v>5</v>
      </c>
      <c r="F5256">
        <f t="shared" si="410"/>
        <v>5</v>
      </c>
      <c r="G5256" t="s">
        <v>3782</v>
      </c>
      <c r="H5256" t="s">
        <v>3782</v>
      </c>
      <c r="I5256" t="s">
        <v>3785</v>
      </c>
      <c r="J5256" t="s">
        <v>4397</v>
      </c>
      <c r="K5256" s="46">
        <v>1.2232000000000001</v>
      </c>
      <c r="L5256" s="27">
        <v>0</v>
      </c>
      <c r="M5256" s="27">
        <v>18352.27</v>
      </c>
      <c r="N5256" s="27">
        <v>13021.79</v>
      </c>
      <c r="O5256" s="70">
        <f t="shared" si="411"/>
        <v>31374.06</v>
      </c>
      <c r="P5256" s="76">
        <v>1.4452629016440903</v>
      </c>
      <c r="Q5256" s="66">
        <f t="shared" si="412"/>
        <v>18819.91</v>
      </c>
      <c r="R5256" s="63">
        <v>1</v>
      </c>
      <c r="S5256" s="27">
        <v>0</v>
      </c>
      <c r="T5256" s="27">
        <v>31374.059999999998</v>
      </c>
      <c r="U5256" s="64">
        <f t="shared" si="413"/>
        <v>18819.91</v>
      </c>
      <c r="V5256" s="65">
        <f t="shared" si="414"/>
        <v>50193.97</v>
      </c>
    </row>
    <row r="5257" spans="1:22" x14ac:dyDescent="0.25">
      <c r="A5257" s="1" t="s">
        <v>3747</v>
      </c>
      <c r="B5257" t="s">
        <v>77</v>
      </c>
      <c r="C5257" t="s">
        <v>3192</v>
      </c>
      <c r="D5257" t="s">
        <v>4343</v>
      </c>
      <c r="E5257" t="s">
        <v>5</v>
      </c>
      <c r="F5257">
        <f t="shared" si="410"/>
        <v>5</v>
      </c>
      <c r="G5257" t="s">
        <v>3798</v>
      </c>
      <c r="H5257" t="s">
        <v>3798</v>
      </c>
      <c r="I5257" t="s">
        <v>3785</v>
      </c>
      <c r="J5257" t="s">
        <v>4396</v>
      </c>
      <c r="K5257" s="46">
        <v>0.12</v>
      </c>
      <c r="L5257" s="27">
        <v>0</v>
      </c>
      <c r="M5257" s="27">
        <v>1102.3</v>
      </c>
      <c r="N5257" s="27">
        <v>2383.65</v>
      </c>
      <c r="O5257" s="70">
        <f t="shared" si="411"/>
        <v>3485.95</v>
      </c>
      <c r="P5257" s="76">
        <v>1.44526273215608</v>
      </c>
      <c r="Q5257" s="66">
        <f t="shared" si="412"/>
        <v>3445</v>
      </c>
      <c r="R5257" s="63">
        <v>1</v>
      </c>
      <c r="S5257" s="27">
        <v>3485.95</v>
      </c>
      <c r="T5257" s="27">
        <v>0</v>
      </c>
      <c r="U5257" s="64">
        <f t="shared" si="413"/>
        <v>3445</v>
      </c>
      <c r="V5257" s="65">
        <f t="shared" si="414"/>
        <v>6930.95</v>
      </c>
    </row>
    <row r="5258" spans="1:22" x14ac:dyDescent="0.25">
      <c r="A5258" s="1" t="s">
        <v>3747</v>
      </c>
      <c r="B5258" t="s">
        <v>77</v>
      </c>
      <c r="C5258" t="s">
        <v>3192</v>
      </c>
      <c r="D5258" t="s">
        <v>4343</v>
      </c>
      <c r="E5258" t="s">
        <v>5</v>
      </c>
      <c r="F5258">
        <f t="shared" si="410"/>
        <v>5</v>
      </c>
      <c r="G5258" t="s">
        <v>3782</v>
      </c>
      <c r="H5258" t="s">
        <v>3782</v>
      </c>
      <c r="I5258" t="s">
        <v>3785</v>
      </c>
      <c r="J5258" t="s">
        <v>4396</v>
      </c>
      <c r="K5258" s="46">
        <v>2.1093000000000002</v>
      </c>
      <c r="L5258" s="27">
        <v>0</v>
      </c>
      <c r="M5258" s="27">
        <v>19375.63</v>
      </c>
      <c r="N5258" s="27">
        <v>41898.519999999997</v>
      </c>
      <c r="O5258" s="70">
        <f t="shared" si="411"/>
        <v>61274.149999999994</v>
      </c>
      <c r="P5258" s="76">
        <v>1.44526273215608</v>
      </c>
      <c r="Q5258" s="66">
        <f t="shared" si="412"/>
        <v>60554.37</v>
      </c>
      <c r="R5258" s="63">
        <v>1</v>
      </c>
      <c r="S5258" s="27">
        <v>61274.149999999994</v>
      </c>
      <c r="T5258" s="27">
        <v>0</v>
      </c>
      <c r="U5258" s="64">
        <f t="shared" si="413"/>
        <v>60554.37</v>
      </c>
      <c r="V5258" s="65">
        <f t="shared" si="414"/>
        <v>121828.51999999999</v>
      </c>
    </row>
    <row r="5259" spans="1:22" x14ac:dyDescent="0.25">
      <c r="A5259" s="1" t="s">
        <v>3707</v>
      </c>
      <c r="B5259" t="s">
        <v>26</v>
      </c>
      <c r="C5259" t="s">
        <v>3193</v>
      </c>
      <c r="D5259" t="s">
        <v>4344</v>
      </c>
      <c r="E5259" t="s">
        <v>5</v>
      </c>
      <c r="F5259">
        <f t="shared" si="410"/>
        <v>5</v>
      </c>
      <c r="G5259" t="s">
        <v>3798</v>
      </c>
      <c r="H5259" t="s">
        <v>3798</v>
      </c>
      <c r="I5259" t="s">
        <v>3785</v>
      </c>
      <c r="J5259" t="s">
        <v>4396</v>
      </c>
      <c r="K5259" s="46">
        <v>1</v>
      </c>
      <c r="L5259" s="27">
        <v>0</v>
      </c>
      <c r="M5259" s="27">
        <v>7161.13</v>
      </c>
      <c r="N5259" s="27">
        <v>99479.2</v>
      </c>
      <c r="O5259" s="70">
        <f t="shared" si="411"/>
        <v>106640.33</v>
      </c>
      <c r="P5259" s="76">
        <v>1.4452627591126386</v>
      </c>
      <c r="Q5259" s="66">
        <f t="shared" si="412"/>
        <v>143773.57999999999</v>
      </c>
      <c r="R5259" s="63">
        <v>1</v>
      </c>
      <c r="S5259" s="27">
        <v>106640.33</v>
      </c>
      <c r="T5259" s="27">
        <v>0</v>
      </c>
      <c r="U5259" s="64">
        <f t="shared" si="413"/>
        <v>143773.57999999999</v>
      </c>
      <c r="V5259" s="65">
        <f t="shared" si="414"/>
        <v>250413.90999999997</v>
      </c>
    </row>
    <row r="5260" spans="1:22" x14ac:dyDescent="0.25">
      <c r="A5260" s="1" t="s">
        <v>3707</v>
      </c>
      <c r="B5260" t="s">
        <v>26</v>
      </c>
      <c r="C5260" t="s">
        <v>3193</v>
      </c>
      <c r="D5260" t="s">
        <v>4344</v>
      </c>
      <c r="E5260" t="s">
        <v>5</v>
      </c>
      <c r="F5260">
        <f t="shared" si="410"/>
        <v>5</v>
      </c>
      <c r="G5260" t="s">
        <v>3782</v>
      </c>
      <c r="H5260" t="s">
        <v>3782</v>
      </c>
      <c r="I5260" t="s">
        <v>3785</v>
      </c>
      <c r="J5260" t="s">
        <v>4396</v>
      </c>
      <c r="K5260" s="46">
        <v>2.3075999999999999</v>
      </c>
      <c r="L5260" s="27">
        <v>0</v>
      </c>
      <c r="M5260" s="27">
        <v>17037.93</v>
      </c>
      <c r="N5260" s="27">
        <v>228968.21000000002</v>
      </c>
      <c r="O5260" s="70">
        <f t="shared" si="411"/>
        <v>246006.14</v>
      </c>
      <c r="P5260" s="76">
        <v>1.4452627591126386</v>
      </c>
      <c r="Q5260" s="66">
        <f t="shared" si="412"/>
        <v>330919.23</v>
      </c>
      <c r="R5260" s="63">
        <v>1</v>
      </c>
      <c r="S5260" s="27">
        <v>246006.13999999996</v>
      </c>
      <c r="T5260" s="27">
        <v>0</v>
      </c>
      <c r="U5260" s="64">
        <f t="shared" si="413"/>
        <v>330919.23</v>
      </c>
      <c r="V5260" s="65">
        <f t="shared" si="414"/>
        <v>576925.36999999988</v>
      </c>
    </row>
    <row r="5261" spans="1:22" x14ac:dyDescent="0.25">
      <c r="A5261" s="1" t="s">
        <v>3710</v>
      </c>
      <c r="B5261" t="s">
        <v>29</v>
      </c>
      <c r="C5261" t="s">
        <v>3194</v>
      </c>
      <c r="D5261" t="s">
        <v>4278</v>
      </c>
      <c r="E5261" t="s">
        <v>5</v>
      </c>
      <c r="F5261">
        <f t="shared" si="410"/>
        <v>5</v>
      </c>
      <c r="G5261" t="s">
        <v>3782</v>
      </c>
      <c r="H5261" t="s">
        <v>3782</v>
      </c>
      <c r="I5261" t="s">
        <v>3785</v>
      </c>
      <c r="J5261" t="s">
        <v>4397</v>
      </c>
      <c r="K5261" s="46">
        <v>2.0867</v>
      </c>
      <c r="L5261" s="27">
        <v>0</v>
      </c>
      <c r="M5261" s="27">
        <v>18896.169999999998</v>
      </c>
      <c r="N5261" s="27">
        <v>21100.92</v>
      </c>
      <c r="O5261" s="70">
        <f t="shared" si="411"/>
        <v>39997.089999999997</v>
      </c>
      <c r="P5261" s="76">
        <v>1.4452625762289038</v>
      </c>
      <c r="Q5261" s="66">
        <f t="shared" si="412"/>
        <v>30496.37</v>
      </c>
      <c r="R5261" s="63">
        <v>1</v>
      </c>
      <c r="S5261" s="27">
        <v>0</v>
      </c>
      <c r="T5261" s="27">
        <v>39997.089999999997</v>
      </c>
      <c r="U5261" s="64">
        <f t="shared" si="413"/>
        <v>30496.37</v>
      </c>
      <c r="V5261" s="65">
        <f t="shared" si="414"/>
        <v>70493.459999999992</v>
      </c>
    </row>
    <row r="5262" spans="1:22" x14ac:dyDescent="0.25">
      <c r="A5262" s="1" t="s">
        <v>3711</v>
      </c>
      <c r="B5262" t="s">
        <v>30</v>
      </c>
      <c r="C5262" t="s">
        <v>3195</v>
      </c>
      <c r="D5262" t="s">
        <v>4345</v>
      </c>
      <c r="E5262" t="s">
        <v>5</v>
      </c>
      <c r="F5262">
        <f t="shared" si="410"/>
        <v>5</v>
      </c>
      <c r="G5262" t="s">
        <v>3798</v>
      </c>
      <c r="H5262" t="s">
        <v>3798</v>
      </c>
      <c r="I5262" t="s">
        <v>3785</v>
      </c>
      <c r="J5262" t="s">
        <v>4396</v>
      </c>
      <c r="K5262" s="46">
        <v>0.82</v>
      </c>
      <c r="L5262" s="27">
        <v>0</v>
      </c>
      <c r="M5262" s="27">
        <v>38028.82</v>
      </c>
      <c r="N5262" s="27">
        <v>80221.11</v>
      </c>
      <c r="O5262" s="70">
        <f t="shared" si="411"/>
        <v>118249.93</v>
      </c>
      <c r="P5262" s="76">
        <v>1.4452627848024284</v>
      </c>
      <c r="Q5262" s="66">
        <f t="shared" si="412"/>
        <v>115940.58</v>
      </c>
      <c r="R5262" s="63">
        <v>1</v>
      </c>
      <c r="S5262" s="27">
        <v>118249.93</v>
      </c>
      <c r="T5262" s="27">
        <v>0</v>
      </c>
      <c r="U5262" s="64">
        <f t="shared" si="413"/>
        <v>115940.58</v>
      </c>
      <c r="V5262" s="65">
        <f t="shared" si="414"/>
        <v>234190.51</v>
      </c>
    </row>
    <row r="5263" spans="1:22" x14ac:dyDescent="0.25">
      <c r="A5263" s="1" t="s">
        <v>3711</v>
      </c>
      <c r="B5263" t="s">
        <v>30</v>
      </c>
      <c r="C5263" t="s">
        <v>3195</v>
      </c>
      <c r="D5263" t="s">
        <v>4345</v>
      </c>
      <c r="E5263" t="s">
        <v>5</v>
      </c>
      <c r="F5263">
        <f t="shared" si="410"/>
        <v>5</v>
      </c>
      <c r="G5263" t="s">
        <v>3782</v>
      </c>
      <c r="H5263" t="s">
        <v>3782</v>
      </c>
      <c r="I5263" t="s">
        <v>3785</v>
      </c>
      <c r="J5263" t="s">
        <v>4396</v>
      </c>
      <c r="K5263" s="46">
        <v>1.9896</v>
      </c>
      <c r="L5263" s="27">
        <v>0</v>
      </c>
      <c r="M5263" s="27">
        <v>91788.63</v>
      </c>
      <c r="N5263" s="27">
        <v>185495.55000000002</v>
      </c>
      <c r="O5263" s="70">
        <f t="shared" si="411"/>
        <v>277284.18000000005</v>
      </c>
      <c r="P5263" s="76">
        <v>1.4452627848024284</v>
      </c>
      <c r="Q5263" s="66">
        <f t="shared" si="412"/>
        <v>268089.82</v>
      </c>
      <c r="R5263" s="63">
        <v>1</v>
      </c>
      <c r="S5263" s="27">
        <v>277284.18</v>
      </c>
      <c r="T5263" s="27">
        <v>0</v>
      </c>
      <c r="U5263" s="64">
        <f t="shared" si="413"/>
        <v>268089.82</v>
      </c>
      <c r="V5263" s="65">
        <f t="shared" si="414"/>
        <v>545374</v>
      </c>
    </row>
    <row r="5264" spans="1:22" x14ac:dyDescent="0.25">
      <c r="A5264" s="1" t="s">
        <v>3759</v>
      </c>
      <c r="B5264" t="s">
        <v>32</v>
      </c>
      <c r="C5264" t="s">
        <v>3196</v>
      </c>
      <c r="D5264" t="s">
        <v>4346</v>
      </c>
      <c r="E5264" t="s">
        <v>5</v>
      </c>
      <c r="F5264">
        <f t="shared" si="410"/>
        <v>5</v>
      </c>
      <c r="G5264" t="s">
        <v>3782</v>
      </c>
      <c r="H5264" t="s">
        <v>3782</v>
      </c>
      <c r="I5264" t="s">
        <v>3785</v>
      </c>
      <c r="J5264" t="s">
        <v>4396</v>
      </c>
      <c r="K5264" s="46">
        <v>2.8129</v>
      </c>
      <c r="L5264" s="27">
        <v>0</v>
      </c>
      <c r="M5264" s="27">
        <v>3593.46</v>
      </c>
      <c r="N5264" s="27">
        <v>0</v>
      </c>
      <c r="O5264" s="70">
        <f t="shared" si="411"/>
        <v>3593.46</v>
      </c>
      <c r="P5264" s="76">
        <v>0</v>
      </c>
      <c r="Q5264" s="66">
        <f t="shared" si="412"/>
        <v>0</v>
      </c>
      <c r="R5264" s="63">
        <v>0</v>
      </c>
      <c r="S5264" s="27">
        <v>3593.46</v>
      </c>
      <c r="T5264" s="27">
        <v>0</v>
      </c>
      <c r="U5264" s="64">
        <f t="shared" si="413"/>
        <v>0</v>
      </c>
      <c r="V5264" s="65">
        <f t="shared" si="414"/>
        <v>3593.46</v>
      </c>
    </row>
    <row r="5265" spans="1:22" x14ac:dyDescent="0.25">
      <c r="A5265" s="1" t="s">
        <v>3713</v>
      </c>
      <c r="B5265" t="s">
        <v>33</v>
      </c>
      <c r="C5265" t="s">
        <v>3197</v>
      </c>
      <c r="D5265" t="s">
        <v>3198</v>
      </c>
      <c r="E5265" t="s">
        <v>5</v>
      </c>
      <c r="F5265">
        <f t="shared" si="410"/>
        <v>5</v>
      </c>
      <c r="G5265" t="s">
        <v>3798</v>
      </c>
      <c r="H5265" t="s">
        <v>3798</v>
      </c>
      <c r="I5265" t="s">
        <v>3785</v>
      </c>
      <c r="J5265" t="s">
        <v>4396</v>
      </c>
      <c r="K5265" s="46">
        <v>0.59</v>
      </c>
      <c r="L5265" s="27">
        <v>0</v>
      </c>
      <c r="M5265" s="27">
        <v>7759.58</v>
      </c>
      <c r="N5265" s="27">
        <v>16021.240000000002</v>
      </c>
      <c r="O5265" s="70">
        <f t="shared" si="411"/>
        <v>23780.82</v>
      </c>
      <c r="P5265" s="76">
        <v>1.4452627278210128</v>
      </c>
      <c r="Q5265" s="66">
        <f t="shared" si="412"/>
        <v>23154.9</v>
      </c>
      <c r="R5265" s="63">
        <v>1</v>
      </c>
      <c r="S5265" s="27">
        <v>23780.82</v>
      </c>
      <c r="T5265" s="27">
        <v>0</v>
      </c>
      <c r="U5265" s="64">
        <f t="shared" si="413"/>
        <v>23154.9</v>
      </c>
      <c r="V5265" s="65">
        <f t="shared" si="414"/>
        <v>46935.72</v>
      </c>
    </row>
    <row r="5266" spans="1:22" x14ac:dyDescent="0.25">
      <c r="A5266" s="1" t="s">
        <v>3713</v>
      </c>
      <c r="B5266" t="s">
        <v>33</v>
      </c>
      <c r="C5266" t="s">
        <v>3197</v>
      </c>
      <c r="D5266" t="s">
        <v>3198</v>
      </c>
      <c r="E5266" t="s">
        <v>5</v>
      </c>
      <c r="F5266">
        <f t="shared" si="410"/>
        <v>5</v>
      </c>
      <c r="G5266" t="s">
        <v>3782</v>
      </c>
      <c r="H5266" t="s">
        <v>3782</v>
      </c>
      <c r="I5266" t="s">
        <v>3785</v>
      </c>
      <c r="J5266" t="s">
        <v>4396</v>
      </c>
      <c r="K5266" s="46">
        <v>2.1520000000000001</v>
      </c>
      <c r="L5266" s="27">
        <v>0</v>
      </c>
      <c r="M5266" s="27">
        <v>26900.720000000001</v>
      </c>
      <c r="N5266" s="27">
        <v>56867.12</v>
      </c>
      <c r="O5266" s="70">
        <f t="shared" si="411"/>
        <v>83767.839999999997</v>
      </c>
      <c r="P5266" s="76">
        <v>1.4452627278210128</v>
      </c>
      <c r="Q5266" s="66">
        <f t="shared" si="412"/>
        <v>82187.929999999993</v>
      </c>
      <c r="R5266" s="63">
        <v>1</v>
      </c>
      <c r="S5266" s="27">
        <v>83767.839999999997</v>
      </c>
      <c r="T5266" s="27">
        <v>0</v>
      </c>
      <c r="U5266" s="64">
        <f t="shared" si="413"/>
        <v>82187.929999999993</v>
      </c>
      <c r="V5266" s="65">
        <f t="shared" si="414"/>
        <v>165955.76999999999</v>
      </c>
    </row>
    <row r="5267" spans="1:22" x14ac:dyDescent="0.25">
      <c r="A5267" s="1" t="s">
        <v>3717</v>
      </c>
      <c r="B5267" t="s">
        <v>38</v>
      </c>
      <c r="C5267" t="s">
        <v>3199</v>
      </c>
      <c r="D5267" t="s">
        <v>4347</v>
      </c>
      <c r="E5267" t="s">
        <v>5</v>
      </c>
      <c r="F5267">
        <f t="shared" si="410"/>
        <v>5</v>
      </c>
      <c r="G5267" t="s">
        <v>3782</v>
      </c>
      <c r="H5267" t="s">
        <v>3782</v>
      </c>
      <c r="I5267" t="s">
        <v>3785</v>
      </c>
      <c r="J5267" t="s">
        <v>4396</v>
      </c>
      <c r="K5267" s="46">
        <v>3.8071999999999999</v>
      </c>
      <c r="L5267" s="27">
        <v>0</v>
      </c>
      <c r="M5267" s="27">
        <v>25474.38</v>
      </c>
      <c r="N5267" s="27">
        <v>73445.989999999991</v>
      </c>
      <c r="O5267" s="70">
        <f t="shared" si="411"/>
        <v>98920.37</v>
      </c>
      <c r="P5267" s="76">
        <v>1.4452627025655178</v>
      </c>
      <c r="Q5267" s="66">
        <f t="shared" si="412"/>
        <v>106148.75</v>
      </c>
      <c r="R5267" s="63">
        <v>1</v>
      </c>
      <c r="S5267" s="27">
        <v>98920.37</v>
      </c>
      <c r="T5267" s="27">
        <v>0</v>
      </c>
      <c r="U5267" s="64">
        <f t="shared" si="413"/>
        <v>106148.75</v>
      </c>
      <c r="V5267" s="65">
        <f t="shared" si="414"/>
        <v>205069.12</v>
      </c>
    </row>
    <row r="5268" spans="1:22" x14ac:dyDescent="0.25">
      <c r="A5268" s="1" t="s">
        <v>3722</v>
      </c>
      <c r="B5268" t="s">
        <v>43</v>
      </c>
      <c r="C5268" t="s">
        <v>3200</v>
      </c>
      <c r="D5268" t="s">
        <v>4348</v>
      </c>
      <c r="E5268" t="s">
        <v>5</v>
      </c>
      <c r="F5268">
        <f t="shared" si="410"/>
        <v>5</v>
      </c>
      <c r="G5268" t="s">
        <v>3782</v>
      </c>
      <c r="H5268" t="s">
        <v>3782</v>
      </c>
      <c r="I5268" t="s">
        <v>3785</v>
      </c>
      <c r="J5268" t="s">
        <v>4396</v>
      </c>
      <c r="K5268" s="46">
        <v>1.1446000000000001</v>
      </c>
      <c r="L5268" s="27">
        <v>0</v>
      </c>
      <c r="M5268" s="27">
        <v>0</v>
      </c>
      <c r="N5268" s="27">
        <v>103934.49999999999</v>
      </c>
      <c r="O5268" s="70">
        <f t="shared" si="411"/>
        <v>103934.49999999999</v>
      </c>
      <c r="P5268" s="76">
        <v>1.4452627375895395</v>
      </c>
      <c r="Q5268" s="66">
        <f t="shared" si="412"/>
        <v>150212.66</v>
      </c>
      <c r="R5268" s="63">
        <v>1</v>
      </c>
      <c r="S5268" s="27">
        <v>103934.5</v>
      </c>
      <c r="T5268" s="27">
        <v>0</v>
      </c>
      <c r="U5268" s="64">
        <f t="shared" si="413"/>
        <v>150212.66</v>
      </c>
      <c r="V5268" s="65">
        <f t="shared" si="414"/>
        <v>254147.16</v>
      </c>
    </row>
    <row r="5269" spans="1:22" x14ac:dyDescent="0.25">
      <c r="A5269" s="1" t="s">
        <v>3723</v>
      </c>
      <c r="B5269" t="s">
        <v>44</v>
      </c>
      <c r="C5269" t="s">
        <v>3201</v>
      </c>
      <c r="D5269" t="s">
        <v>4349</v>
      </c>
      <c r="E5269" t="s">
        <v>5</v>
      </c>
      <c r="F5269">
        <f t="shared" si="410"/>
        <v>5</v>
      </c>
      <c r="G5269" t="s">
        <v>3782</v>
      </c>
      <c r="H5269" t="s">
        <v>3782</v>
      </c>
      <c r="I5269" t="s">
        <v>3785</v>
      </c>
      <c r="J5269" t="s">
        <v>4396</v>
      </c>
      <c r="K5269" s="46">
        <v>2.8089</v>
      </c>
      <c r="L5269" s="27">
        <v>0</v>
      </c>
      <c r="M5269" s="27">
        <v>121966.59</v>
      </c>
      <c r="N5269" s="27">
        <v>866250.03999999992</v>
      </c>
      <c r="O5269" s="70">
        <f t="shared" si="411"/>
        <v>988216.62999999989</v>
      </c>
      <c r="P5269" s="76">
        <v>1.4452627673183136</v>
      </c>
      <c r="Q5269" s="66">
        <f t="shared" si="412"/>
        <v>1251958.93</v>
      </c>
      <c r="R5269" s="63">
        <v>1</v>
      </c>
      <c r="S5269" s="27">
        <v>988216.62999999977</v>
      </c>
      <c r="T5269" s="27">
        <v>0</v>
      </c>
      <c r="U5269" s="64">
        <f t="shared" si="413"/>
        <v>1251958.93</v>
      </c>
      <c r="V5269" s="65">
        <f t="shared" si="414"/>
        <v>2240175.5599999996</v>
      </c>
    </row>
    <row r="5270" spans="1:22" x14ac:dyDescent="0.25">
      <c r="A5270" s="1" t="s">
        <v>3724</v>
      </c>
      <c r="B5270" t="s">
        <v>46</v>
      </c>
      <c r="C5270" t="s">
        <v>3202</v>
      </c>
      <c r="D5270" t="s">
        <v>4350</v>
      </c>
      <c r="E5270" t="s">
        <v>5</v>
      </c>
      <c r="F5270">
        <f t="shared" si="410"/>
        <v>5</v>
      </c>
      <c r="G5270" t="s">
        <v>3782</v>
      </c>
      <c r="H5270" t="s">
        <v>3782</v>
      </c>
      <c r="I5270" t="s">
        <v>3785</v>
      </c>
      <c r="J5270" t="s">
        <v>4396</v>
      </c>
      <c r="K5270" s="46">
        <v>1.7787999999999999</v>
      </c>
      <c r="L5270" s="27">
        <v>0</v>
      </c>
      <c r="M5270" s="27">
        <v>0</v>
      </c>
      <c r="N5270" s="27">
        <v>793709.01</v>
      </c>
      <c r="O5270" s="70">
        <f t="shared" si="411"/>
        <v>793709.01</v>
      </c>
      <c r="P5270" s="76">
        <v>1.445262767018356</v>
      </c>
      <c r="Q5270" s="66">
        <f t="shared" si="412"/>
        <v>1147118.0800000001</v>
      </c>
      <c r="R5270" s="63">
        <v>1</v>
      </c>
      <c r="S5270" s="27">
        <v>793709.01</v>
      </c>
      <c r="T5270" s="27">
        <v>0</v>
      </c>
      <c r="U5270" s="64">
        <f t="shared" si="413"/>
        <v>1147118.0800000001</v>
      </c>
      <c r="V5270" s="65">
        <f t="shared" si="414"/>
        <v>1940827.09</v>
      </c>
    </row>
    <row r="5271" spans="1:22" x14ac:dyDescent="0.25">
      <c r="A5271" s="1" t="s">
        <v>3730</v>
      </c>
      <c r="B5271" t="s">
        <v>55</v>
      </c>
      <c r="C5271" t="s">
        <v>3203</v>
      </c>
      <c r="D5271" t="s">
        <v>4351</v>
      </c>
      <c r="E5271" t="s">
        <v>5</v>
      </c>
      <c r="F5271">
        <f t="shared" si="410"/>
        <v>5</v>
      </c>
      <c r="G5271" t="s">
        <v>3782</v>
      </c>
      <c r="H5271" t="s">
        <v>3782</v>
      </c>
      <c r="I5271" t="s">
        <v>3785</v>
      </c>
      <c r="J5271" t="s">
        <v>4396</v>
      </c>
      <c r="K5271" s="46">
        <v>1.4034</v>
      </c>
      <c r="L5271" s="27">
        <v>0</v>
      </c>
      <c r="M5271" s="27">
        <v>0</v>
      </c>
      <c r="N5271" s="27">
        <v>1368422.47</v>
      </c>
      <c r="O5271" s="70">
        <f t="shared" si="411"/>
        <v>1368422.47</v>
      </c>
      <c r="P5271" s="76">
        <v>1.4452627703489844</v>
      </c>
      <c r="Q5271" s="66">
        <f t="shared" si="412"/>
        <v>1977730.05</v>
      </c>
      <c r="R5271" s="63">
        <v>1</v>
      </c>
      <c r="S5271" s="27">
        <v>1368422.47</v>
      </c>
      <c r="T5271" s="27">
        <v>0</v>
      </c>
      <c r="U5271" s="64">
        <f t="shared" si="413"/>
        <v>1977730.05</v>
      </c>
      <c r="V5271" s="65">
        <f t="shared" si="414"/>
        <v>3346152.52</v>
      </c>
    </row>
    <row r="5272" spans="1:22" x14ac:dyDescent="0.25">
      <c r="A5272" s="1" t="s">
        <v>3732</v>
      </c>
      <c r="B5272" t="s">
        <v>58</v>
      </c>
      <c r="C5272" t="s">
        <v>3204</v>
      </c>
      <c r="D5272" t="s">
        <v>4352</v>
      </c>
      <c r="E5272" t="s">
        <v>5</v>
      </c>
      <c r="F5272">
        <f t="shared" si="410"/>
        <v>5</v>
      </c>
      <c r="G5272" t="s">
        <v>3782</v>
      </c>
      <c r="H5272" t="s">
        <v>3782</v>
      </c>
      <c r="I5272" t="s">
        <v>3785</v>
      </c>
      <c r="J5272" t="s">
        <v>4396</v>
      </c>
      <c r="K5272" s="46">
        <v>3.0907</v>
      </c>
      <c r="L5272" s="27">
        <v>0</v>
      </c>
      <c r="M5272" s="27">
        <v>394383.03</v>
      </c>
      <c r="N5272" s="27">
        <v>0</v>
      </c>
      <c r="O5272" s="70">
        <f t="shared" si="411"/>
        <v>394383.03</v>
      </c>
      <c r="P5272" s="76">
        <v>0</v>
      </c>
      <c r="Q5272" s="66">
        <f t="shared" si="412"/>
        <v>0</v>
      </c>
      <c r="R5272" s="63">
        <v>0</v>
      </c>
      <c r="S5272" s="27">
        <v>394383.03</v>
      </c>
      <c r="T5272" s="27">
        <v>0</v>
      </c>
      <c r="U5272" s="64">
        <f t="shared" si="413"/>
        <v>0</v>
      </c>
      <c r="V5272" s="65">
        <f t="shared" si="414"/>
        <v>394383.03</v>
      </c>
    </row>
    <row r="5273" spans="1:22" x14ac:dyDescent="0.25">
      <c r="A5273" s="1" t="s">
        <v>3736</v>
      </c>
      <c r="B5273" t="s">
        <v>63</v>
      </c>
      <c r="C5273" t="s">
        <v>3205</v>
      </c>
      <c r="D5273" t="s">
        <v>4353</v>
      </c>
      <c r="E5273" t="s">
        <v>5</v>
      </c>
      <c r="F5273">
        <f t="shared" si="410"/>
        <v>5</v>
      </c>
      <c r="G5273" t="s">
        <v>3782</v>
      </c>
      <c r="H5273" t="s">
        <v>3782</v>
      </c>
      <c r="I5273" t="s">
        <v>3785</v>
      </c>
      <c r="J5273" t="s">
        <v>4397</v>
      </c>
      <c r="K5273" s="46">
        <v>2.1793999999999998</v>
      </c>
      <c r="L5273" s="27">
        <v>0</v>
      </c>
      <c r="M5273" s="27">
        <v>60612.26</v>
      </c>
      <c r="N5273" s="27">
        <v>224459.21</v>
      </c>
      <c r="O5273" s="70">
        <f t="shared" si="411"/>
        <v>285071.46999999997</v>
      </c>
      <c r="P5273" s="76">
        <v>1.4452627717971562</v>
      </c>
      <c r="Q5273" s="66">
        <f t="shared" si="412"/>
        <v>324402.53999999998</v>
      </c>
      <c r="R5273" s="63">
        <v>1</v>
      </c>
      <c r="S5273" s="27">
        <v>0</v>
      </c>
      <c r="T5273" s="27">
        <v>285071.47000000003</v>
      </c>
      <c r="U5273" s="64">
        <f t="shared" si="413"/>
        <v>324402.53999999998</v>
      </c>
      <c r="V5273" s="65">
        <f t="shared" si="414"/>
        <v>609474.01</v>
      </c>
    </row>
    <row r="5274" spans="1:22" x14ac:dyDescent="0.25">
      <c r="A5274" s="1" t="s">
        <v>3737</v>
      </c>
      <c r="B5274" t="s">
        <v>64</v>
      </c>
      <c r="C5274" t="s">
        <v>3206</v>
      </c>
      <c r="D5274" t="s">
        <v>4354</v>
      </c>
      <c r="E5274" t="s">
        <v>5</v>
      </c>
      <c r="F5274">
        <f t="shared" si="410"/>
        <v>5</v>
      </c>
      <c r="G5274" t="s">
        <v>3782</v>
      </c>
      <c r="H5274" t="s">
        <v>3782</v>
      </c>
      <c r="I5274" t="s">
        <v>3785</v>
      </c>
      <c r="J5274" t="s">
        <v>4397</v>
      </c>
      <c r="K5274" s="46">
        <v>2.7191000000000001</v>
      </c>
      <c r="L5274" s="27">
        <v>0</v>
      </c>
      <c r="M5274" s="27">
        <v>4732.6000000000013</v>
      </c>
      <c r="N5274" s="27">
        <v>0</v>
      </c>
      <c r="O5274" s="70">
        <f t="shared" si="411"/>
        <v>4732.6000000000013</v>
      </c>
      <c r="P5274" s="76">
        <v>0</v>
      </c>
      <c r="Q5274" s="66">
        <f t="shared" si="412"/>
        <v>0</v>
      </c>
      <c r="R5274" s="63">
        <v>0</v>
      </c>
      <c r="S5274" s="27">
        <v>0</v>
      </c>
      <c r="T5274" s="27">
        <v>4732.6000000000013</v>
      </c>
      <c r="U5274" s="64">
        <f t="shared" si="413"/>
        <v>0</v>
      </c>
      <c r="V5274" s="65">
        <f t="shared" si="414"/>
        <v>4732.6000000000013</v>
      </c>
    </row>
    <row r="5275" spans="1:22" x14ac:dyDescent="0.25">
      <c r="A5275" s="1" t="s">
        <v>3738</v>
      </c>
      <c r="B5275" t="s">
        <v>66</v>
      </c>
      <c r="C5275" t="s">
        <v>3207</v>
      </c>
      <c r="D5275" t="s">
        <v>4355</v>
      </c>
      <c r="E5275" t="s">
        <v>5</v>
      </c>
      <c r="F5275">
        <f t="shared" si="410"/>
        <v>5</v>
      </c>
      <c r="G5275" t="s">
        <v>3798</v>
      </c>
      <c r="H5275" t="s">
        <v>3798</v>
      </c>
      <c r="I5275" t="s">
        <v>3785</v>
      </c>
      <c r="J5275" t="s">
        <v>4397</v>
      </c>
      <c r="K5275" s="46">
        <v>0.34</v>
      </c>
      <c r="L5275" s="27">
        <v>0</v>
      </c>
      <c r="M5275" s="27">
        <v>4880.18</v>
      </c>
      <c r="N5275" s="27">
        <v>58804.83</v>
      </c>
      <c r="O5275" s="70">
        <f t="shared" si="411"/>
        <v>63685.01</v>
      </c>
      <c r="P5275" s="76">
        <v>1.4452627702323619</v>
      </c>
      <c r="Q5275" s="66">
        <f t="shared" si="412"/>
        <v>84988.43</v>
      </c>
      <c r="R5275" s="63">
        <v>1</v>
      </c>
      <c r="S5275" s="27">
        <v>0</v>
      </c>
      <c r="T5275" s="27">
        <v>63685.01</v>
      </c>
      <c r="U5275" s="64">
        <f t="shared" si="413"/>
        <v>84988.43</v>
      </c>
      <c r="V5275" s="65">
        <f t="shared" si="414"/>
        <v>148673.44</v>
      </c>
    </row>
    <row r="5276" spans="1:22" x14ac:dyDescent="0.25">
      <c r="A5276" s="1" t="s">
        <v>3738</v>
      </c>
      <c r="B5276" t="s">
        <v>66</v>
      </c>
      <c r="C5276" t="s">
        <v>3207</v>
      </c>
      <c r="D5276" t="s">
        <v>4355</v>
      </c>
      <c r="E5276" t="s">
        <v>5</v>
      </c>
      <c r="F5276">
        <f t="shared" si="410"/>
        <v>5</v>
      </c>
      <c r="G5276" t="s">
        <v>3782</v>
      </c>
      <c r="H5276" t="s">
        <v>3782</v>
      </c>
      <c r="I5276" t="s">
        <v>3785</v>
      </c>
      <c r="J5276" t="s">
        <v>4397</v>
      </c>
      <c r="K5276" s="46">
        <v>2.2037</v>
      </c>
      <c r="L5276" s="27">
        <v>0</v>
      </c>
      <c r="M5276" s="27">
        <v>32075.360000000001</v>
      </c>
      <c r="N5276" s="27">
        <v>278086.26</v>
      </c>
      <c r="O5276" s="70">
        <f t="shared" si="411"/>
        <v>310161.62</v>
      </c>
      <c r="P5276" s="76">
        <v>1.4452627702323619</v>
      </c>
      <c r="Q5276" s="66">
        <f t="shared" si="412"/>
        <v>401907.72</v>
      </c>
      <c r="R5276" s="63">
        <v>1</v>
      </c>
      <c r="S5276" s="27">
        <v>0</v>
      </c>
      <c r="T5276" s="27">
        <v>310161.62</v>
      </c>
      <c r="U5276" s="64">
        <f t="shared" si="413"/>
        <v>401907.72</v>
      </c>
      <c r="V5276" s="65">
        <f t="shared" si="414"/>
        <v>712069.34</v>
      </c>
    </row>
    <row r="5277" spans="1:22" x14ac:dyDescent="0.25">
      <c r="A5277" s="1" t="s">
        <v>3740</v>
      </c>
      <c r="B5277" t="s">
        <v>68</v>
      </c>
      <c r="C5277" t="s">
        <v>3208</v>
      </c>
      <c r="D5277" t="s">
        <v>4356</v>
      </c>
      <c r="E5277" t="s">
        <v>5</v>
      </c>
      <c r="F5277">
        <f t="shared" si="410"/>
        <v>5</v>
      </c>
      <c r="G5277" t="s">
        <v>3782</v>
      </c>
      <c r="H5277" t="s">
        <v>3782</v>
      </c>
      <c r="I5277" t="s">
        <v>3785</v>
      </c>
      <c r="J5277" t="s">
        <v>4396</v>
      </c>
      <c r="K5277" s="46">
        <v>1.5555000000000001</v>
      </c>
      <c r="L5277" s="27">
        <v>0</v>
      </c>
      <c r="M5277" s="27">
        <v>223398.35</v>
      </c>
      <c r="N5277" s="27">
        <v>752630.49999999988</v>
      </c>
      <c r="O5277" s="70">
        <f t="shared" si="411"/>
        <v>976028.84999999986</v>
      </c>
      <c r="P5277" s="76">
        <v>1.4452627683836889</v>
      </c>
      <c r="Q5277" s="66">
        <f t="shared" si="412"/>
        <v>1087748.8400000001</v>
      </c>
      <c r="R5277" s="63">
        <v>1</v>
      </c>
      <c r="S5277" s="27">
        <v>976028.85</v>
      </c>
      <c r="T5277" s="27">
        <v>0</v>
      </c>
      <c r="U5277" s="64">
        <f t="shared" si="413"/>
        <v>1087748.8400000001</v>
      </c>
      <c r="V5277" s="65">
        <f t="shared" si="414"/>
        <v>2063777.69</v>
      </c>
    </row>
    <row r="5278" spans="1:22" x14ac:dyDescent="0.25">
      <c r="A5278" s="1" t="s">
        <v>3773</v>
      </c>
      <c r="B5278" t="s">
        <v>3691</v>
      </c>
      <c r="C5278" t="s">
        <v>3209</v>
      </c>
      <c r="D5278" t="s">
        <v>4357</v>
      </c>
      <c r="E5278" t="s">
        <v>5</v>
      </c>
      <c r="F5278">
        <f t="shared" si="410"/>
        <v>5</v>
      </c>
      <c r="G5278" t="s">
        <v>3782</v>
      </c>
      <c r="H5278" t="s">
        <v>3782</v>
      </c>
      <c r="I5278" t="s">
        <v>3785</v>
      </c>
      <c r="J5278" t="s">
        <v>4396</v>
      </c>
      <c r="K5278" s="46">
        <v>1.8891</v>
      </c>
      <c r="L5278" s="27">
        <v>0</v>
      </c>
      <c r="M5278" s="27">
        <v>23487.38</v>
      </c>
      <c r="N5278" s="27">
        <v>210014.19</v>
      </c>
      <c r="O5278" s="70">
        <f t="shared" si="411"/>
        <v>233501.57</v>
      </c>
      <c r="P5278" s="76">
        <v>1.4452627701013918</v>
      </c>
      <c r="Q5278" s="66">
        <f t="shared" si="412"/>
        <v>303525.69</v>
      </c>
      <c r="R5278" s="63">
        <v>1</v>
      </c>
      <c r="S5278" s="27">
        <v>233501.57</v>
      </c>
      <c r="T5278" s="27">
        <v>0</v>
      </c>
      <c r="U5278" s="64">
        <f t="shared" si="413"/>
        <v>303525.69</v>
      </c>
      <c r="V5278" s="65">
        <f t="shared" si="414"/>
        <v>537027.26</v>
      </c>
    </row>
    <row r="5279" spans="1:22" x14ac:dyDescent="0.25">
      <c r="A5279" s="1" t="s">
        <v>3749</v>
      </c>
      <c r="B5279" t="s">
        <v>3690</v>
      </c>
      <c r="C5279" t="s">
        <v>3210</v>
      </c>
      <c r="D5279" t="s">
        <v>4358</v>
      </c>
      <c r="E5279" t="s">
        <v>5</v>
      </c>
      <c r="F5279">
        <f t="shared" si="410"/>
        <v>5</v>
      </c>
      <c r="G5279" t="s">
        <v>3782</v>
      </c>
      <c r="H5279" t="s">
        <v>3782</v>
      </c>
      <c r="I5279" t="s">
        <v>3785</v>
      </c>
      <c r="J5279" t="s">
        <v>4396</v>
      </c>
      <c r="K5279" s="46">
        <v>2.7248999999999999</v>
      </c>
      <c r="L5279" s="27">
        <v>0</v>
      </c>
      <c r="M5279" s="27">
        <v>0</v>
      </c>
      <c r="N5279" s="27">
        <v>544548</v>
      </c>
      <c r="O5279" s="70">
        <f t="shared" si="411"/>
        <v>544548</v>
      </c>
      <c r="P5279" s="76">
        <v>1.445262768387727</v>
      </c>
      <c r="Q5279" s="66">
        <f t="shared" si="412"/>
        <v>787014.95</v>
      </c>
      <c r="R5279" s="63">
        <v>1</v>
      </c>
      <c r="S5279" s="27">
        <v>544548</v>
      </c>
      <c r="T5279" s="27">
        <v>0</v>
      </c>
      <c r="U5279" s="64">
        <f t="shared" si="413"/>
        <v>787014.95</v>
      </c>
      <c r="V5279" s="65">
        <f t="shared" si="414"/>
        <v>1331562.95</v>
      </c>
    </row>
    <row r="5280" spans="1:22" x14ac:dyDescent="0.25">
      <c r="A5280" s="1" t="s">
        <v>3754</v>
      </c>
      <c r="B5280" t="s">
        <v>85</v>
      </c>
      <c r="C5280" t="s">
        <v>3211</v>
      </c>
      <c r="D5280" t="s">
        <v>4359</v>
      </c>
      <c r="E5280" t="s">
        <v>5</v>
      </c>
      <c r="F5280">
        <f t="shared" si="410"/>
        <v>5</v>
      </c>
      <c r="G5280" t="s">
        <v>3782</v>
      </c>
      <c r="H5280" t="s">
        <v>3782</v>
      </c>
      <c r="I5280" t="s">
        <v>3785</v>
      </c>
      <c r="J5280" t="s">
        <v>4396</v>
      </c>
      <c r="K5280" s="46">
        <v>3.4266999999999999</v>
      </c>
      <c r="L5280" s="27">
        <v>0</v>
      </c>
      <c r="M5280" s="27">
        <v>50029.79</v>
      </c>
      <c r="N5280" s="27">
        <v>314011.53000000003</v>
      </c>
      <c r="O5280" s="70">
        <f t="shared" si="411"/>
        <v>364041.32</v>
      </c>
      <c r="P5280" s="76">
        <v>1.4452627583452109</v>
      </c>
      <c r="Q5280" s="66">
        <f t="shared" si="412"/>
        <v>453829.17</v>
      </c>
      <c r="R5280" s="63">
        <v>1</v>
      </c>
      <c r="S5280" s="27">
        <v>364041.32</v>
      </c>
      <c r="T5280" s="27">
        <v>0</v>
      </c>
      <c r="U5280" s="64">
        <f t="shared" si="413"/>
        <v>453829.17</v>
      </c>
      <c r="V5280" s="65">
        <f t="shared" si="414"/>
        <v>817870.49</v>
      </c>
    </row>
    <row r="5281" spans="1:22" x14ac:dyDescent="0.25">
      <c r="A5281" s="1" t="s">
        <v>3755</v>
      </c>
      <c r="B5281" t="s">
        <v>86</v>
      </c>
      <c r="C5281" t="s">
        <v>3212</v>
      </c>
      <c r="D5281" t="s">
        <v>4360</v>
      </c>
      <c r="E5281" t="s">
        <v>5</v>
      </c>
      <c r="F5281">
        <f t="shared" si="410"/>
        <v>5</v>
      </c>
      <c r="G5281" t="s">
        <v>3782</v>
      </c>
      <c r="H5281" t="s">
        <v>3782</v>
      </c>
      <c r="I5281" t="s">
        <v>3785</v>
      </c>
      <c r="J5281" t="s">
        <v>4396</v>
      </c>
      <c r="K5281" s="46">
        <v>1.7766</v>
      </c>
      <c r="L5281" s="27">
        <v>0</v>
      </c>
      <c r="M5281" s="27">
        <v>28560.21</v>
      </c>
      <c r="N5281" s="27">
        <v>522774.47999999992</v>
      </c>
      <c r="O5281" s="70">
        <f t="shared" si="411"/>
        <v>551334.68999999994</v>
      </c>
      <c r="P5281" s="76">
        <v>1.4452627641655347</v>
      </c>
      <c r="Q5281" s="66">
        <f t="shared" si="412"/>
        <v>755546.49</v>
      </c>
      <c r="R5281" s="63">
        <v>1</v>
      </c>
      <c r="S5281" s="27">
        <v>551334.68999999994</v>
      </c>
      <c r="T5281" s="27">
        <v>0</v>
      </c>
      <c r="U5281" s="64">
        <f t="shared" si="413"/>
        <v>755546.49</v>
      </c>
      <c r="V5281" s="65">
        <f t="shared" si="414"/>
        <v>1306881.18</v>
      </c>
    </row>
    <row r="5282" spans="1:22" x14ac:dyDescent="0.25">
      <c r="A5282" s="1" t="s">
        <v>3755</v>
      </c>
      <c r="B5282" t="s">
        <v>86</v>
      </c>
      <c r="C5282" t="s">
        <v>3213</v>
      </c>
      <c r="D5282" t="s">
        <v>4361</v>
      </c>
      <c r="E5282" t="s">
        <v>5</v>
      </c>
      <c r="F5282">
        <f t="shared" si="410"/>
        <v>5</v>
      </c>
      <c r="G5282" t="s">
        <v>3782</v>
      </c>
      <c r="H5282" t="s">
        <v>3782</v>
      </c>
      <c r="I5282" t="s">
        <v>3785</v>
      </c>
      <c r="J5282" t="s">
        <v>4397</v>
      </c>
      <c r="K5282" s="46">
        <v>3.2408000000000001</v>
      </c>
      <c r="L5282" s="27">
        <v>0</v>
      </c>
      <c r="M5282" s="27">
        <v>179778.77</v>
      </c>
      <c r="N5282" s="27">
        <v>704032.2300000001</v>
      </c>
      <c r="O5282" s="70">
        <f t="shared" si="411"/>
        <v>883811.00000000012</v>
      </c>
      <c r="P5282" s="76">
        <v>1.4452627687229602</v>
      </c>
      <c r="Q5282" s="66">
        <f t="shared" si="412"/>
        <v>1017511.57</v>
      </c>
      <c r="R5282" s="63">
        <v>1</v>
      </c>
      <c r="S5282" s="27">
        <v>0</v>
      </c>
      <c r="T5282" s="27">
        <v>910414.57000000018</v>
      </c>
      <c r="U5282" s="64">
        <f t="shared" si="413"/>
        <v>990908</v>
      </c>
      <c r="V5282" s="65">
        <f t="shared" si="414"/>
        <v>1901322.5700000003</v>
      </c>
    </row>
    <row r="5283" spans="1:22" x14ac:dyDescent="0.25">
      <c r="A5283" s="1" t="s">
        <v>3755</v>
      </c>
      <c r="B5283" t="s">
        <v>86</v>
      </c>
      <c r="C5283" t="s">
        <v>3214</v>
      </c>
      <c r="D5283" t="s">
        <v>4362</v>
      </c>
      <c r="E5283" t="s">
        <v>5</v>
      </c>
      <c r="F5283">
        <f t="shared" si="410"/>
        <v>5</v>
      </c>
      <c r="G5283" t="s">
        <v>3782</v>
      </c>
      <c r="H5283" t="s">
        <v>3782</v>
      </c>
      <c r="I5283" t="s">
        <v>3785</v>
      </c>
      <c r="J5283" t="s">
        <v>4396</v>
      </c>
      <c r="K5283" s="46">
        <v>4</v>
      </c>
      <c r="L5283" s="27">
        <v>0</v>
      </c>
      <c r="M5283" s="27">
        <v>0</v>
      </c>
      <c r="N5283" s="27">
        <v>1403891.98</v>
      </c>
      <c r="O5283" s="70">
        <f t="shared" si="411"/>
        <v>1403891.98</v>
      </c>
      <c r="P5283" s="76">
        <v>1.4452627687209953</v>
      </c>
      <c r="Q5283" s="66">
        <f t="shared" si="412"/>
        <v>2028992.81</v>
      </c>
      <c r="R5283" s="63">
        <v>1</v>
      </c>
      <c r="S5283" s="27">
        <v>1403891.98</v>
      </c>
      <c r="T5283" s="27">
        <v>0</v>
      </c>
      <c r="U5283" s="64">
        <f t="shared" si="413"/>
        <v>2028992.81</v>
      </c>
      <c r="V5283" s="65">
        <f t="shared" si="414"/>
        <v>3432884.79</v>
      </c>
    </row>
    <row r="5284" spans="1:22" x14ac:dyDescent="0.25">
      <c r="A5284" s="1" t="s">
        <v>3692</v>
      </c>
      <c r="B5284" t="s">
        <v>8</v>
      </c>
      <c r="C5284" t="s">
        <v>3215</v>
      </c>
      <c r="D5284" t="s">
        <v>3216</v>
      </c>
      <c r="E5284" t="s">
        <v>4</v>
      </c>
      <c r="F5284">
        <f t="shared" si="410"/>
        <v>4</v>
      </c>
      <c r="G5284" t="s">
        <v>3782</v>
      </c>
      <c r="H5284" t="s">
        <v>3782</v>
      </c>
      <c r="I5284" t="s">
        <v>3785</v>
      </c>
      <c r="J5284" t="s">
        <v>4397</v>
      </c>
      <c r="K5284" s="46">
        <v>0.58889999999999998</v>
      </c>
      <c r="L5284" s="27">
        <v>0</v>
      </c>
      <c r="M5284" s="27">
        <v>78.650000000000006</v>
      </c>
      <c r="N5284" s="27">
        <v>293.36000000000013</v>
      </c>
      <c r="O5284" s="70">
        <f t="shared" si="411"/>
        <v>372.0100000000001</v>
      </c>
      <c r="P5284" s="76">
        <v>0</v>
      </c>
      <c r="Q5284" s="66">
        <f t="shared" si="412"/>
        <v>0</v>
      </c>
      <c r="R5284" s="63">
        <v>0</v>
      </c>
      <c r="S5284" s="27">
        <v>0</v>
      </c>
      <c r="T5284" s="27">
        <v>1999.3200000000004</v>
      </c>
      <c r="U5284" s="64">
        <f t="shared" si="413"/>
        <v>-1627.31</v>
      </c>
      <c r="V5284" s="65">
        <f t="shared" si="414"/>
        <v>372.01000000000045</v>
      </c>
    </row>
    <row r="5285" spans="1:22" x14ac:dyDescent="0.25">
      <c r="A5285" s="1" t="s">
        <v>3692</v>
      </c>
      <c r="B5285" t="s">
        <v>8</v>
      </c>
      <c r="C5285" t="s">
        <v>3217</v>
      </c>
      <c r="D5285" t="s">
        <v>3218</v>
      </c>
      <c r="E5285" t="s">
        <v>4</v>
      </c>
      <c r="F5285">
        <f t="shared" si="410"/>
        <v>4</v>
      </c>
      <c r="G5285" t="s">
        <v>3782</v>
      </c>
      <c r="H5285" t="s">
        <v>3782</v>
      </c>
      <c r="I5285" t="s">
        <v>3785</v>
      </c>
      <c r="J5285" t="s">
        <v>4397</v>
      </c>
      <c r="K5285" s="46">
        <v>1.3643000000000001</v>
      </c>
      <c r="L5285" s="27">
        <v>0</v>
      </c>
      <c r="M5285" s="27">
        <v>1034.73</v>
      </c>
      <c r="N5285" s="27">
        <v>2909.13</v>
      </c>
      <c r="O5285" s="70">
        <f t="shared" si="411"/>
        <v>3943.86</v>
      </c>
      <c r="P5285" s="76">
        <v>0</v>
      </c>
      <c r="Q5285" s="66">
        <f t="shared" si="412"/>
        <v>0</v>
      </c>
      <c r="R5285" s="63">
        <v>0</v>
      </c>
      <c r="S5285" s="27">
        <v>0</v>
      </c>
      <c r="T5285" s="27">
        <v>3943.86</v>
      </c>
      <c r="U5285" s="64">
        <f t="shared" si="413"/>
        <v>0</v>
      </c>
      <c r="V5285" s="65">
        <f t="shared" si="414"/>
        <v>3943.86</v>
      </c>
    </row>
    <row r="5286" spans="1:22" x14ac:dyDescent="0.25">
      <c r="A5286" s="1" t="s">
        <v>3692</v>
      </c>
      <c r="B5286" t="s">
        <v>8</v>
      </c>
      <c r="C5286" t="s">
        <v>3219</v>
      </c>
      <c r="D5286" t="s">
        <v>3220</v>
      </c>
      <c r="E5286" t="s">
        <v>4</v>
      </c>
      <c r="F5286">
        <f t="shared" si="410"/>
        <v>4</v>
      </c>
      <c r="G5286" t="s">
        <v>3798</v>
      </c>
      <c r="H5286" t="s">
        <v>3798</v>
      </c>
      <c r="I5286" t="s">
        <v>3785</v>
      </c>
      <c r="J5286" t="s">
        <v>4397</v>
      </c>
      <c r="K5286" s="46">
        <v>0.65</v>
      </c>
      <c r="L5286" s="27">
        <v>0</v>
      </c>
      <c r="M5286" s="27">
        <v>112.99</v>
      </c>
      <c r="N5286" s="27">
        <v>10640.59</v>
      </c>
      <c r="O5286" s="70">
        <f t="shared" si="411"/>
        <v>10753.58</v>
      </c>
      <c r="P5286" s="76">
        <v>0</v>
      </c>
      <c r="Q5286" s="66">
        <f t="shared" si="412"/>
        <v>0</v>
      </c>
      <c r="R5286" s="63">
        <v>0</v>
      </c>
      <c r="S5286" s="27">
        <v>0</v>
      </c>
      <c r="T5286" s="27">
        <v>10753.58</v>
      </c>
      <c r="U5286" s="64">
        <f t="shared" si="413"/>
        <v>0</v>
      </c>
      <c r="V5286" s="65">
        <f t="shared" si="414"/>
        <v>10753.58</v>
      </c>
    </row>
    <row r="5287" spans="1:22" x14ac:dyDescent="0.25">
      <c r="A5287" s="1" t="s">
        <v>3692</v>
      </c>
      <c r="B5287" t="s">
        <v>8</v>
      </c>
      <c r="C5287" t="s">
        <v>3219</v>
      </c>
      <c r="D5287" t="s">
        <v>3220</v>
      </c>
      <c r="E5287" t="s">
        <v>4</v>
      </c>
      <c r="F5287">
        <f t="shared" si="410"/>
        <v>4</v>
      </c>
      <c r="G5287" t="s">
        <v>3782</v>
      </c>
      <c r="H5287" t="s">
        <v>3782</v>
      </c>
      <c r="I5287" t="s">
        <v>3785</v>
      </c>
      <c r="J5287" t="s">
        <v>4397</v>
      </c>
      <c r="K5287" s="46">
        <v>0.98880000000000001</v>
      </c>
      <c r="L5287" s="27">
        <v>0</v>
      </c>
      <c r="M5287" s="27">
        <v>143.69999999999999</v>
      </c>
      <c r="N5287" s="27">
        <v>15828.74</v>
      </c>
      <c r="O5287" s="70">
        <f t="shared" si="411"/>
        <v>15972.44</v>
      </c>
      <c r="P5287" s="76">
        <v>0</v>
      </c>
      <c r="Q5287" s="66">
        <f t="shared" si="412"/>
        <v>0</v>
      </c>
      <c r="R5287" s="63">
        <v>0</v>
      </c>
      <c r="S5287" s="27">
        <v>0</v>
      </c>
      <c r="T5287" s="27">
        <v>15972.439999999999</v>
      </c>
      <c r="U5287" s="64">
        <f t="shared" si="413"/>
        <v>0</v>
      </c>
      <c r="V5287" s="65">
        <f t="shared" si="414"/>
        <v>15972.439999999999</v>
      </c>
    </row>
    <row r="5288" spans="1:22" x14ac:dyDescent="0.25">
      <c r="A5288" s="1" t="s">
        <v>3692</v>
      </c>
      <c r="B5288" t="s">
        <v>8</v>
      </c>
      <c r="C5288" t="s">
        <v>3221</v>
      </c>
      <c r="D5288" t="s">
        <v>3222</v>
      </c>
      <c r="E5288" t="s">
        <v>4</v>
      </c>
      <c r="F5288">
        <f t="shared" si="410"/>
        <v>4</v>
      </c>
      <c r="G5288" t="s">
        <v>3782</v>
      </c>
      <c r="H5288" t="s">
        <v>3782</v>
      </c>
      <c r="I5288" t="s">
        <v>3785</v>
      </c>
      <c r="J5288" t="s">
        <v>4396</v>
      </c>
      <c r="K5288" s="46">
        <v>0.91759999999999997</v>
      </c>
      <c r="L5288" s="27">
        <v>0</v>
      </c>
      <c r="M5288" s="27">
        <v>0</v>
      </c>
      <c r="N5288" s="27">
        <v>8021.8099999999995</v>
      </c>
      <c r="O5288" s="70">
        <f t="shared" si="411"/>
        <v>8021.8099999999995</v>
      </c>
      <c r="P5288" s="76">
        <v>0</v>
      </c>
      <c r="Q5288" s="66">
        <f t="shared" si="412"/>
        <v>0</v>
      </c>
      <c r="R5288" s="63">
        <v>0</v>
      </c>
      <c r="S5288" s="27">
        <v>8021.81</v>
      </c>
      <c r="T5288" s="27">
        <v>0</v>
      </c>
      <c r="U5288" s="64">
        <f t="shared" si="413"/>
        <v>0</v>
      </c>
      <c r="V5288" s="65">
        <f t="shared" si="414"/>
        <v>8021.81</v>
      </c>
    </row>
    <row r="5289" spans="1:22" x14ac:dyDescent="0.25">
      <c r="A5289" s="1" t="s">
        <v>3692</v>
      </c>
      <c r="B5289" t="s">
        <v>8</v>
      </c>
      <c r="C5289" t="s">
        <v>3223</v>
      </c>
      <c r="D5289" t="s">
        <v>3224</v>
      </c>
      <c r="E5289" t="s">
        <v>4</v>
      </c>
      <c r="F5289">
        <f t="shared" si="410"/>
        <v>4</v>
      </c>
      <c r="G5289" t="s">
        <v>3782</v>
      </c>
      <c r="H5289" t="s">
        <v>3782</v>
      </c>
      <c r="I5289" t="s">
        <v>3785</v>
      </c>
      <c r="J5289" t="s">
        <v>4397</v>
      </c>
      <c r="K5289" s="46">
        <v>0.41389999999999999</v>
      </c>
      <c r="L5289" s="27">
        <v>0</v>
      </c>
      <c r="M5289" s="27">
        <v>1274.25</v>
      </c>
      <c r="N5289" s="27">
        <v>278.14</v>
      </c>
      <c r="O5289" s="70">
        <f t="shared" si="411"/>
        <v>1552.3899999999999</v>
      </c>
      <c r="P5289" s="76">
        <v>0</v>
      </c>
      <c r="Q5289" s="66">
        <f t="shared" si="412"/>
        <v>0</v>
      </c>
      <c r="R5289" s="63">
        <v>0</v>
      </c>
      <c r="S5289" s="27">
        <v>0</v>
      </c>
      <c r="T5289" s="27">
        <v>1552.3899999999999</v>
      </c>
      <c r="U5289" s="64">
        <f t="shared" si="413"/>
        <v>0</v>
      </c>
      <c r="V5289" s="65">
        <f t="shared" si="414"/>
        <v>1552.3899999999999</v>
      </c>
    </row>
    <row r="5290" spans="1:22" x14ac:dyDescent="0.25">
      <c r="A5290" s="1" t="s">
        <v>3692</v>
      </c>
      <c r="B5290" t="s">
        <v>8</v>
      </c>
      <c r="C5290" t="s">
        <v>3225</v>
      </c>
      <c r="D5290" t="s">
        <v>3226</v>
      </c>
      <c r="E5290" t="s">
        <v>4</v>
      </c>
      <c r="F5290">
        <f t="shared" si="410"/>
        <v>4</v>
      </c>
      <c r="G5290" t="s">
        <v>3782</v>
      </c>
      <c r="H5290" t="s">
        <v>3782</v>
      </c>
      <c r="I5290" t="s">
        <v>3785</v>
      </c>
      <c r="J5290" t="s">
        <v>4397</v>
      </c>
      <c r="K5290" s="46">
        <v>0.5</v>
      </c>
      <c r="L5290" s="27">
        <v>0</v>
      </c>
      <c r="M5290" s="27">
        <v>1539.33</v>
      </c>
      <c r="N5290" s="27">
        <v>336</v>
      </c>
      <c r="O5290" s="70">
        <f t="shared" si="411"/>
        <v>1875.33</v>
      </c>
      <c r="P5290" s="76">
        <v>0</v>
      </c>
      <c r="Q5290" s="66">
        <f t="shared" si="412"/>
        <v>0</v>
      </c>
      <c r="R5290" s="63">
        <v>0</v>
      </c>
      <c r="S5290" s="27">
        <v>0</v>
      </c>
      <c r="T5290" s="27">
        <v>1875.33</v>
      </c>
      <c r="U5290" s="64">
        <f t="shared" si="413"/>
        <v>0</v>
      </c>
      <c r="V5290" s="65">
        <f t="shared" si="414"/>
        <v>1875.33</v>
      </c>
    </row>
    <row r="5291" spans="1:22" x14ac:dyDescent="0.25">
      <c r="A5291" s="1" t="s">
        <v>3692</v>
      </c>
      <c r="B5291" t="s">
        <v>8</v>
      </c>
      <c r="C5291" t="s">
        <v>3227</v>
      </c>
      <c r="D5291" t="s">
        <v>3228</v>
      </c>
      <c r="E5291" t="s">
        <v>4</v>
      </c>
      <c r="F5291">
        <f t="shared" si="410"/>
        <v>4</v>
      </c>
      <c r="G5291" t="s">
        <v>3782</v>
      </c>
      <c r="H5291" t="s">
        <v>3782</v>
      </c>
      <c r="I5291" t="s">
        <v>3785</v>
      </c>
      <c r="J5291" t="s">
        <v>4397</v>
      </c>
      <c r="K5291" s="46">
        <v>0.85</v>
      </c>
      <c r="L5291" s="27">
        <v>0</v>
      </c>
      <c r="M5291" s="27">
        <v>0</v>
      </c>
      <c r="N5291" s="27">
        <v>26183.579999999998</v>
      </c>
      <c r="O5291" s="70">
        <f t="shared" si="411"/>
        <v>26183.579999999998</v>
      </c>
      <c r="P5291" s="76">
        <v>0</v>
      </c>
      <c r="Q5291" s="66">
        <f t="shared" si="412"/>
        <v>0</v>
      </c>
      <c r="R5291" s="63">
        <v>0</v>
      </c>
      <c r="S5291" s="27">
        <v>0</v>
      </c>
      <c r="T5291" s="27">
        <v>26183.579999999998</v>
      </c>
      <c r="U5291" s="64">
        <f t="shared" si="413"/>
        <v>0</v>
      </c>
      <c r="V5291" s="65">
        <f t="shared" si="414"/>
        <v>26183.579999999998</v>
      </c>
    </row>
    <row r="5292" spans="1:22" x14ac:dyDescent="0.25">
      <c r="A5292" s="1" t="s">
        <v>3692</v>
      </c>
      <c r="B5292" t="s">
        <v>8</v>
      </c>
      <c r="C5292" t="s">
        <v>3229</v>
      </c>
      <c r="D5292" t="s">
        <v>3230</v>
      </c>
      <c r="E5292" t="s">
        <v>4</v>
      </c>
      <c r="F5292">
        <f t="shared" si="410"/>
        <v>4</v>
      </c>
      <c r="G5292" t="s">
        <v>3782</v>
      </c>
      <c r="H5292" t="s">
        <v>3782</v>
      </c>
      <c r="I5292" t="s">
        <v>3785</v>
      </c>
      <c r="J5292" t="s">
        <v>4397</v>
      </c>
      <c r="K5292" s="46">
        <v>0.58189999999999997</v>
      </c>
      <c r="L5292" s="27">
        <v>0</v>
      </c>
      <c r="M5292" s="27">
        <v>46.55</v>
      </c>
      <c r="N5292" s="27">
        <v>0</v>
      </c>
      <c r="O5292" s="70">
        <f t="shared" si="411"/>
        <v>46.55</v>
      </c>
      <c r="P5292" s="76">
        <v>0</v>
      </c>
      <c r="Q5292" s="66">
        <f t="shared" si="412"/>
        <v>0</v>
      </c>
      <c r="R5292" s="63">
        <v>0</v>
      </c>
      <c r="S5292" s="27">
        <v>0</v>
      </c>
      <c r="T5292" s="27">
        <v>46.55</v>
      </c>
      <c r="U5292" s="64">
        <f t="shared" si="413"/>
        <v>0</v>
      </c>
      <c r="V5292" s="65">
        <f t="shared" si="414"/>
        <v>46.55</v>
      </c>
    </row>
    <row r="5293" spans="1:22" x14ac:dyDescent="0.25">
      <c r="A5293" s="1" t="s">
        <v>3693</v>
      </c>
      <c r="B5293" t="s">
        <v>10</v>
      </c>
      <c r="C5293" t="s">
        <v>3231</v>
      </c>
      <c r="D5293" t="s">
        <v>3232</v>
      </c>
      <c r="E5293" t="s">
        <v>4</v>
      </c>
      <c r="F5293">
        <f t="shared" si="410"/>
        <v>4</v>
      </c>
      <c r="G5293" t="s">
        <v>3782</v>
      </c>
      <c r="H5293" t="s">
        <v>3782</v>
      </c>
      <c r="I5293" t="s">
        <v>3783</v>
      </c>
      <c r="J5293" t="s">
        <v>4396</v>
      </c>
      <c r="K5293" s="46">
        <v>0.65</v>
      </c>
      <c r="L5293" s="27">
        <v>3316.11</v>
      </c>
      <c r="M5293" s="27">
        <v>1753.36</v>
      </c>
      <c r="N5293" s="27">
        <v>0</v>
      </c>
      <c r="O5293" s="70">
        <f t="shared" si="411"/>
        <v>5069.47</v>
      </c>
      <c r="P5293" s="76">
        <v>0</v>
      </c>
      <c r="Q5293" s="66">
        <f t="shared" si="412"/>
        <v>0</v>
      </c>
      <c r="R5293" s="63">
        <v>0</v>
      </c>
      <c r="S5293" s="27">
        <v>5069.47</v>
      </c>
      <c r="T5293" s="27">
        <v>0</v>
      </c>
      <c r="U5293" s="64">
        <f t="shared" si="413"/>
        <v>0</v>
      </c>
      <c r="V5293" s="65">
        <f t="shared" si="414"/>
        <v>5069.47</v>
      </c>
    </row>
    <row r="5294" spans="1:22" x14ac:dyDescent="0.25">
      <c r="A5294" s="1" t="s">
        <v>3693</v>
      </c>
      <c r="B5294" t="s">
        <v>10</v>
      </c>
      <c r="C5294" t="s">
        <v>3233</v>
      </c>
      <c r="D5294" t="s">
        <v>3234</v>
      </c>
      <c r="E5294" t="s">
        <v>4</v>
      </c>
      <c r="F5294">
        <f t="shared" si="410"/>
        <v>4</v>
      </c>
      <c r="G5294" t="s">
        <v>3782</v>
      </c>
      <c r="H5294" t="s">
        <v>3782</v>
      </c>
      <c r="I5294" t="s">
        <v>3785</v>
      </c>
      <c r="J5294" t="s">
        <v>4397</v>
      </c>
      <c r="K5294" s="46">
        <v>0.33689999999999998</v>
      </c>
      <c r="L5294" s="27">
        <v>0</v>
      </c>
      <c r="M5294" s="27">
        <v>373.25</v>
      </c>
      <c r="N5294" s="27">
        <v>1183.23</v>
      </c>
      <c r="O5294" s="70">
        <f t="shared" si="411"/>
        <v>1556.48</v>
      </c>
      <c r="P5294" s="76">
        <v>0</v>
      </c>
      <c r="Q5294" s="66">
        <f t="shared" si="412"/>
        <v>0</v>
      </c>
      <c r="R5294" s="63">
        <v>0</v>
      </c>
      <c r="S5294" s="27">
        <v>0</v>
      </c>
      <c r="T5294" s="27">
        <v>1556.48</v>
      </c>
      <c r="U5294" s="64">
        <f t="shared" si="413"/>
        <v>0</v>
      </c>
      <c r="V5294" s="65">
        <f t="shared" si="414"/>
        <v>1556.48</v>
      </c>
    </row>
    <row r="5295" spans="1:22" x14ac:dyDescent="0.25">
      <c r="A5295" s="1" t="s">
        <v>3693</v>
      </c>
      <c r="B5295" t="s">
        <v>10</v>
      </c>
      <c r="C5295" t="s">
        <v>3235</v>
      </c>
      <c r="D5295" t="s">
        <v>3236</v>
      </c>
      <c r="E5295" t="s">
        <v>4</v>
      </c>
      <c r="F5295">
        <f t="shared" si="410"/>
        <v>4</v>
      </c>
      <c r="G5295" t="s">
        <v>3782</v>
      </c>
      <c r="H5295" t="s">
        <v>3782</v>
      </c>
      <c r="I5295" t="s">
        <v>3785</v>
      </c>
      <c r="J5295" t="s">
        <v>4397</v>
      </c>
      <c r="K5295" s="46">
        <v>0.35</v>
      </c>
      <c r="L5295" s="27">
        <v>0</v>
      </c>
      <c r="M5295" s="27">
        <v>144.15</v>
      </c>
      <c r="N5295" s="27">
        <v>215.59999999999997</v>
      </c>
      <c r="O5295" s="70">
        <f t="shared" si="411"/>
        <v>359.75</v>
      </c>
      <c r="P5295" s="76">
        <v>0</v>
      </c>
      <c r="Q5295" s="66">
        <f t="shared" si="412"/>
        <v>0</v>
      </c>
      <c r="R5295" s="63">
        <v>0</v>
      </c>
      <c r="S5295" s="27">
        <v>0</v>
      </c>
      <c r="T5295" s="27">
        <v>359.75</v>
      </c>
      <c r="U5295" s="64">
        <f t="shared" si="413"/>
        <v>0</v>
      </c>
      <c r="V5295" s="65">
        <f t="shared" si="414"/>
        <v>359.75</v>
      </c>
    </row>
    <row r="5296" spans="1:22" x14ac:dyDescent="0.25">
      <c r="A5296" s="1" t="s">
        <v>3693</v>
      </c>
      <c r="B5296" t="s">
        <v>10</v>
      </c>
      <c r="C5296" t="s">
        <v>3237</v>
      </c>
      <c r="D5296" t="s">
        <v>3238</v>
      </c>
      <c r="E5296" t="s">
        <v>4</v>
      </c>
      <c r="F5296">
        <f t="shared" si="410"/>
        <v>4</v>
      </c>
      <c r="G5296" t="s">
        <v>3782</v>
      </c>
      <c r="H5296" t="s">
        <v>3782</v>
      </c>
      <c r="I5296" t="s">
        <v>3785</v>
      </c>
      <c r="J5296" t="s">
        <v>4397</v>
      </c>
      <c r="K5296" s="46">
        <v>0.52100000000000002</v>
      </c>
      <c r="L5296" s="27">
        <v>0</v>
      </c>
      <c r="M5296" s="27">
        <v>261.26</v>
      </c>
      <c r="N5296" s="27">
        <v>632</v>
      </c>
      <c r="O5296" s="70">
        <f t="shared" si="411"/>
        <v>893.26</v>
      </c>
      <c r="P5296" s="76">
        <v>0</v>
      </c>
      <c r="Q5296" s="66">
        <f t="shared" si="412"/>
        <v>0</v>
      </c>
      <c r="R5296" s="63">
        <v>0</v>
      </c>
      <c r="S5296" s="27">
        <v>0</v>
      </c>
      <c r="T5296" s="27">
        <v>893.26</v>
      </c>
      <c r="U5296" s="64">
        <f t="shared" si="413"/>
        <v>0</v>
      </c>
      <c r="V5296" s="65">
        <f t="shared" si="414"/>
        <v>893.26</v>
      </c>
    </row>
    <row r="5297" spans="1:22" x14ac:dyDescent="0.25">
      <c r="A5297" s="1" t="s">
        <v>3693</v>
      </c>
      <c r="B5297" t="s">
        <v>10</v>
      </c>
      <c r="C5297" t="s">
        <v>3239</v>
      </c>
      <c r="D5297" t="s">
        <v>3240</v>
      </c>
      <c r="E5297" t="s">
        <v>4</v>
      </c>
      <c r="F5297">
        <f t="shared" si="410"/>
        <v>4</v>
      </c>
      <c r="G5297" t="s">
        <v>3782</v>
      </c>
      <c r="H5297" t="s">
        <v>3782</v>
      </c>
      <c r="I5297" t="s">
        <v>3785</v>
      </c>
      <c r="J5297" t="s">
        <v>4397</v>
      </c>
      <c r="K5297" s="46">
        <v>1</v>
      </c>
      <c r="L5297" s="27">
        <v>0</v>
      </c>
      <c r="M5297" s="27">
        <v>0</v>
      </c>
      <c r="N5297" s="27">
        <v>0</v>
      </c>
      <c r="O5297" s="70">
        <f t="shared" si="411"/>
        <v>0</v>
      </c>
      <c r="P5297" s="76">
        <v>0</v>
      </c>
      <c r="Q5297" s="66">
        <f t="shared" si="412"/>
        <v>0</v>
      </c>
      <c r="R5297" s="63">
        <v>0</v>
      </c>
      <c r="S5297" s="27">
        <v>0</v>
      </c>
      <c r="T5297" s="27">
        <v>0</v>
      </c>
      <c r="U5297" s="64">
        <f t="shared" si="413"/>
        <v>0</v>
      </c>
      <c r="V5297" s="65">
        <f t="shared" si="414"/>
        <v>0</v>
      </c>
    </row>
    <row r="5298" spans="1:22" x14ac:dyDescent="0.25">
      <c r="A5298" s="1" t="s">
        <v>3694</v>
      </c>
      <c r="B5298" t="s">
        <v>11</v>
      </c>
      <c r="C5298" t="s">
        <v>3241</v>
      </c>
      <c r="D5298" t="s">
        <v>3242</v>
      </c>
      <c r="E5298" t="s">
        <v>4</v>
      </c>
      <c r="F5298">
        <f t="shared" si="410"/>
        <v>4</v>
      </c>
      <c r="G5298" t="s">
        <v>3782</v>
      </c>
      <c r="H5298" t="s">
        <v>3782</v>
      </c>
      <c r="I5298" t="s">
        <v>3783</v>
      </c>
      <c r="J5298" t="s">
        <v>4397</v>
      </c>
      <c r="K5298" s="46">
        <v>1</v>
      </c>
      <c r="L5298" s="27">
        <v>0</v>
      </c>
      <c r="M5298" s="27">
        <v>483.43000000000006</v>
      </c>
      <c r="N5298" s="27">
        <v>0</v>
      </c>
      <c r="O5298" s="70">
        <f t="shared" si="411"/>
        <v>483.43000000000006</v>
      </c>
      <c r="P5298" s="76">
        <v>0</v>
      </c>
      <c r="Q5298" s="66">
        <f t="shared" si="412"/>
        <v>0</v>
      </c>
      <c r="R5298" s="63">
        <v>0</v>
      </c>
      <c r="S5298" s="27">
        <v>0</v>
      </c>
      <c r="T5298" s="27">
        <v>483.43000000000006</v>
      </c>
      <c r="U5298" s="64">
        <f t="shared" si="413"/>
        <v>0</v>
      </c>
      <c r="V5298" s="65">
        <f t="shared" si="414"/>
        <v>483.43000000000006</v>
      </c>
    </row>
    <row r="5299" spans="1:22" x14ac:dyDescent="0.25">
      <c r="A5299" s="1" t="s">
        <v>3695</v>
      </c>
      <c r="B5299" t="s">
        <v>13</v>
      </c>
      <c r="C5299" t="s">
        <v>3243</v>
      </c>
      <c r="D5299" t="s">
        <v>3244</v>
      </c>
      <c r="E5299" t="s">
        <v>4</v>
      </c>
      <c r="F5299">
        <f t="shared" si="410"/>
        <v>4</v>
      </c>
      <c r="G5299" t="s">
        <v>3782</v>
      </c>
      <c r="H5299" t="s">
        <v>3782</v>
      </c>
      <c r="I5299" t="s">
        <v>3785</v>
      </c>
      <c r="J5299" t="s">
        <v>4396</v>
      </c>
      <c r="K5299" s="46">
        <v>0.5</v>
      </c>
      <c r="L5299" s="27">
        <v>0</v>
      </c>
      <c r="M5299" s="27">
        <v>52.86</v>
      </c>
      <c r="N5299" s="27">
        <v>0</v>
      </c>
      <c r="O5299" s="70">
        <f t="shared" si="411"/>
        <v>52.86</v>
      </c>
      <c r="P5299" s="76">
        <v>0</v>
      </c>
      <c r="Q5299" s="66">
        <f t="shared" si="412"/>
        <v>0</v>
      </c>
      <c r="R5299" s="63">
        <v>0</v>
      </c>
      <c r="S5299" s="27">
        <v>52.86</v>
      </c>
      <c r="T5299" s="27">
        <v>0</v>
      </c>
      <c r="U5299" s="64">
        <f t="shared" si="413"/>
        <v>0</v>
      </c>
      <c r="V5299" s="65">
        <f t="shared" si="414"/>
        <v>52.86</v>
      </c>
    </row>
    <row r="5300" spans="1:22" x14ac:dyDescent="0.25">
      <c r="A5300" s="1" t="s">
        <v>3695</v>
      </c>
      <c r="B5300" t="s">
        <v>13</v>
      </c>
      <c r="C5300" t="s">
        <v>3245</v>
      </c>
      <c r="D5300" t="s">
        <v>3246</v>
      </c>
      <c r="E5300" t="s">
        <v>4</v>
      </c>
      <c r="F5300">
        <f t="shared" si="410"/>
        <v>4</v>
      </c>
      <c r="G5300" t="s">
        <v>3782</v>
      </c>
      <c r="H5300" t="s">
        <v>3782</v>
      </c>
      <c r="I5300" t="s">
        <v>3785</v>
      </c>
      <c r="J5300" t="s">
        <v>4397</v>
      </c>
      <c r="K5300" s="46">
        <v>0.49399999999999999</v>
      </c>
      <c r="L5300" s="27">
        <v>0</v>
      </c>
      <c r="M5300" s="27">
        <v>54.14</v>
      </c>
      <c r="N5300" s="27">
        <v>13.189999999999998</v>
      </c>
      <c r="O5300" s="70">
        <f t="shared" si="411"/>
        <v>67.33</v>
      </c>
      <c r="P5300" s="76">
        <v>0</v>
      </c>
      <c r="Q5300" s="66">
        <f t="shared" si="412"/>
        <v>0</v>
      </c>
      <c r="R5300" s="63">
        <v>0</v>
      </c>
      <c r="S5300" s="27">
        <v>0</v>
      </c>
      <c r="T5300" s="27">
        <v>67.33</v>
      </c>
      <c r="U5300" s="64">
        <f t="shared" si="413"/>
        <v>0</v>
      </c>
      <c r="V5300" s="65">
        <f t="shared" si="414"/>
        <v>67.33</v>
      </c>
    </row>
    <row r="5301" spans="1:22" x14ac:dyDescent="0.25">
      <c r="A5301" s="1" t="s">
        <v>3696</v>
      </c>
      <c r="B5301" t="s">
        <v>14</v>
      </c>
      <c r="C5301" t="s">
        <v>3247</v>
      </c>
      <c r="D5301" t="s">
        <v>3248</v>
      </c>
      <c r="E5301" t="s">
        <v>4</v>
      </c>
      <c r="F5301">
        <f t="shared" si="410"/>
        <v>4</v>
      </c>
      <c r="G5301" t="s">
        <v>3782</v>
      </c>
      <c r="H5301" t="s">
        <v>3782</v>
      </c>
      <c r="I5301" t="s">
        <v>3785</v>
      </c>
      <c r="J5301" t="s">
        <v>4397</v>
      </c>
      <c r="K5301" s="46">
        <v>0.74760000000000004</v>
      </c>
      <c r="L5301" s="27">
        <v>0</v>
      </c>
      <c r="M5301" s="27">
        <v>5931.66</v>
      </c>
      <c r="N5301" s="27">
        <v>43843.27</v>
      </c>
      <c r="O5301" s="70">
        <f t="shared" si="411"/>
        <v>49774.929999999993</v>
      </c>
      <c r="P5301" s="76">
        <v>0</v>
      </c>
      <c r="Q5301" s="66">
        <f t="shared" si="412"/>
        <v>0</v>
      </c>
      <c r="R5301" s="63">
        <v>0</v>
      </c>
      <c r="S5301" s="27">
        <v>0</v>
      </c>
      <c r="T5301" s="27">
        <v>49774.929999999993</v>
      </c>
      <c r="U5301" s="64">
        <f t="shared" si="413"/>
        <v>0</v>
      </c>
      <c r="V5301" s="65">
        <f t="shared" si="414"/>
        <v>49774.929999999993</v>
      </c>
    </row>
    <row r="5302" spans="1:22" x14ac:dyDescent="0.25">
      <c r="A5302" s="1">
        <v>10</v>
      </c>
      <c r="B5302" t="s">
        <v>15</v>
      </c>
      <c r="C5302" t="s">
        <v>3249</v>
      </c>
      <c r="D5302" t="s">
        <v>3250</v>
      </c>
      <c r="E5302" t="s">
        <v>4</v>
      </c>
      <c r="F5302">
        <f t="shared" si="410"/>
        <v>4</v>
      </c>
      <c r="G5302" t="s">
        <v>3782</v>
      </c>
      <c r="H5302" t="s">
        <v>3782</v>
      </c>
      <c r="I5302" t="s">
        <v>3785</v>
      </c>
      <c r="J5302" t="s">
        <v>4396</v>
      </c>
      <c r="K5302" s="46">
        <v>0.6</v>
      </c>
      <c r="L5302" s="27">
        <v>0</v>
      </c>
      <c r="M5302" s="27">
        <v>153.66</v>
      </c>
      <c r="N5302" s="27">
        <v>0</v>
      </c>
      <c r="O5302" s="70">
        <f t="shared" si="411"/>
        <v>153.66</v>
      </c>
      <c r="P5302" s="76">
        <v>0</v>
      </c>
      <c r="Q5302" s="66">
        <f t="shared" si="412"/>
        <v>0</v>
      </c>
      <c r="R5302" s="63">
        <v>0</v>
      </c>
      <c r="S5302" s="27">
        <v>153.66</v>
      </c>
      <c r="T5302" s="27">
        <v>0</v>
      </c>
      <c r="U5302" s="64">
        <f t="shared" si="413"/>
        <v>0</v>
      </c>
      <c r="V5302" s="65">
        <f t="shared" si="414"/>
        <v>153.66</v>
      </c>
    </row>
    <row r="5303" spans="1:22" x14ac:dyDescent="0.25">
      <c r="A5303" s="1">
        <v>10</v>
      </c>
      <c r="B5303" t="s">
        <v>15</v>
      </c>
      <c r="C5303" t="s">
        <v>3251</v>
      </c>
      <c r="D5303" t="s">
        <v>3252</v>
      </c>
      <c r="E5303" t="s">
        <v>4</v>
      </c>
      <c r="F5303">
        <f t="shared" si="410"/>
        <v>4</v>
      </c>
      <c r="G5303" t="s">
        <v>3782</v>
      </c>
      <c r="H5303" t="s">
        <v>3782</v>
      </c>
      <c r="I5303" t="s">
        <v>3785</v>
      </c>
      <c r="J5303" t="s">
        <v>4397</v>
      </c>
      <c r="K5303" s="46">
        <v>0.49349999999999999</v>
      </c>
      <c r="L5303" s="27">
        <v>0</v>
      </c>
      <c r="M5303" s="27">
        <v>1013.54</v>
      </c>
      <c r="N5303" s="27">
        <v>0</v>
      </c>
      <c r="O5303" s="70">
        <f t="shared" si="411"/>
        <v>1013.54</v>
      </c>
      <c r="P5303" s="76">
        <v>0</v>
      </c>
      <c r="Q5303" s="66">
        <f t="shared" si="412"/>
        <v>0</v>
      </c>
      <c r="R5303" s="63">
        <v>0</v>
      </c>
      <c r="S5303" s="27">
        <v>0</v>
      </c>
      <c r="T5303" s="27">
        <v>1013.54</v>
      </c>
      <c r="U5303" s="64">
        <f t="shared" si="413"/>
        <v>0</v>
      </c>
      <c r="V5303" s="65">
        <f t="shared" si="414"/>
        <v>1013.54</v>
      </c>
    </row>
    <row r="5304" spans="1:22" x14ac:dyDescent="0.25">
      <c r="A5304" s="1">
        <v>10</v>
      </c>
      <c r="B5304" t="s">
        <v>15</v>
      </c>
      <c r="C5304" t="s">
        <v>3253</v>
      </c>
      <c r="D5304" t="s">
        <v>3254</v>
      </c>
      <c r="E5304" t="s">
        <v>4</v>
      </c>
      <c r="F5304">
        <f t="shared" si="410"/>
        <v>4</v>
      </c>
      <c r="G5304" t="s">
        <v>3782</v>
      </c>
      <c r="H5304" t="s">
        <v>3782</v>
      </c>
      <c r="I5304" t="s">
        <v>3785</v>
      </c>
      <c r="J5304" t="s">
        <v>4397</v>
      </c>
      <c r="K5304" s="46">
        <v>0.34970000000000001</v>
      </c>
      <c r="L5304" s="27">
        <v>0</v>
      </c>
      <c r="M5304" s="27">
        <v>0</v>
      </c>
      <c r="N5304" s="27">
        <v>0</v>
      </c>
      <c r="O5304" s="70">
        <f t="shared" si="411"/>
        <v>0</v>
      </c>
      <c r="P5304" s="76">
        <v>0</v>
      </c>
      <c r="Q5304" s="66">
        <f t="shared" si="412"/>
        <v>0</v>
      </c>
      <c r="R5304" s="63">
        <v>0</v>
      </c>
      <c r="S5304" s="27">
        <v>0</v>
      </c>
      <c r="T5304" s="27">
        <v>0</v>
      </c>
      <c r="U5304" s="64">
        <f t="shared" si="413"/>
        <v>0</v>
      </c>
      <c r="V5304" s="65">
        <f t="shared" si="414"/>
        <v>0</v>
      </c>
    </row>
    <row r="5305" spans="1:22" x14ac:dyDescent="0.25">
      <c r="A5305" s="1">
        <v>11</v>
      </c>
      <c r="B5305" t="s">
        <v>16</v>
      </c>
      <c r="C5305" t="s">
        <v>3255</v>
      </c>
      <c r="D5305" t="s">
        <v>3256</v>
      </c>
      <c r="E5305" t="s">
        <v>4</v>
      </c>
      <c r="F5305">
        <f t="shared" si="410"/>
        <v>4</v>
      </c>
      <c r="G5305" t="s">
        <v>3782</v>
      </c>
      <c r="H5305" t="s">
        <v>3782</v>
      </c>
      <c r="I5305" t="s">
        <v>3785</v>
      </c>
      <c r="J5305" t="s">
        <v>4397</v>
      </c>
      <c r="K5305" s="46">
        <v>0.99829999999999997</v>
      </c>
      <c r="L5305" s="27">
        <v>0</v>
      </c>
      <c r="M5305" s="27">
        <v>1031.45</v>
      </c>
      <c r="N5305" s="27">
        <v>2715.46</v>
      </c>
      <c r="O5305" s="70">
        <f t="shared" si="411"/>
        <v>3746.91</v>
      </c>
      <c r="P5305" s="76">
        <v>0</v>
      </c>
      <c r="Q5305" s="66">
        <f t="shared" si="412"/>
        <v>0</v>
      </c>
      <c r="R5305" s="63">
        <v>0</v>
      </c>
      <c r="S5305" s="27">
        <v>0</v>
      </c>
      <c r="T5305" s="27">
        <v>3746.91</v>
      </c>
      <c r="U5305" s="64">
        <f t="shared" si="413"/>
        <v>0</v>
      </c>
      <c r="V5305" s="65">
        <f t="shared" si="414"/>
        <v>3746.91</v>
      </c>
    </row>
    <row r="5306" spans="1:22" x14ac:dyDescent="0.25">
      <c r="A5306" s="1">
        <v>11</v>
      </c>
      <c r="B5306" t="s">
        <v>16</v>
      </c>
      <c r="C5306" t="s">
        <v>3257</v>
      </c>
      <c r="D5306" t="s">
        <v>3258</v>
      </c>
      <c r="E5306" t="s">
        <v>4</v>
      </c>
      <c r="F5306">
        <f t="shared" si="410"/>
        <v>4</v>
      </c>
      <c r="G5306" t="s">
        <v>3782</v>
      </c>
      <c r="H5306" t="s">
        <v>3782</v>
      </c>
      <c r="I5306" t="s">
        <v>3785</v>
      </c>
      <c r="J5306" t="s">
        <v>4397</v>
      </c>
      <c r="K5306" s="46">
        <v>1.2</v>
      </c>
      <c r="L5306" s="27">
        <v>0</v>
      </c>
      <c r="M5306" s="27">
        <v>0</v>
      </c>
      <c r="N5306" s="27">
        <v>6898.14</v>
      </c>
      <c r="O5306" s="70">
        <f t="shared" si="411"/>
        <v>6898.14</v>
      </c>
      <c r="P5306" s="76">
        <v>0</v>
      </c>
      <c r="Q5306" s="66">
        <f t="shared" si="412"/>
        <v>0</v>
      </c>
      <c r="R5306" s="63">
        <v>0</v>
      </c>
      <c r="S5306" s="27">
        <v>0</v>
      </c>
      <c r="T5306" s="27">
        <v>6898.14</v>
      </c>
      <c r="U5306" s="64">
        <f t="shared" si="413"/>
        <v>0</v>
      </c>
      <c r="V5306" s="65">
        <f t="shared" si="414"/>
        <v>6898.14</v>
      </c>
    </row>
    <row r="5307" spans="1:22" x14ac:dyDescent="0.25">
      <c r="A5307" s="1">
        <v>11</v>
      </c>
      <c r="B5307" t="s">
        <v>16</v>
      </c>
      <c r="C5307" t="s">
        <v>3259</v>
      </c>
      <c r="D5307" t="s">
        <v>3260</v>
      </c>
      <c r="E5307" t="s">
        <v>4</v>
      </c>
      <c r="F5307">
        <f t="shared" si="410"/>
        <v>4</v>
      </c>
      <c r="G5307" t="s">
        <v>3798</v>
      </c>
      <c r="H5307" t="s">
        <v>3798</v>
      </c>
      <c r="I5307" t="s">
        <v>3785</v>
      </c>
      <c r="J5307" t="s">
        <v>4397</v>
      </c>
      <c r="K5307" s="46">
        <v>0.95</v>
      </c>
      <c r="L5307" s="27">
        <v>0</v>
      </c>
      <c r="M5307" s="27">
        <v>376.82</v>
      </c>
      <c r="N5307" s="27">
        <v>1407.1400000000003</v>
      </c>
      <c r="O5307" s="70">
        <f t="shared" si="411"/>
        <v>1783.9600000000003</v>
      </c>
      <c r="P5307" s="76">
        <v>0</v>
      </c>
      <c r="Q5307" s="66">
        <f t="shared" si="412"/>
        <v>0</v>
      </c>
      <c r="R5307" s="63">
        <v>0</v>
      </c>
      <c r="S5307" s="27">
        <v>0</v>
      </c>
      <c r="T5307" s="27">
        <v>1783.9599999999998</v>
      </c>
      <c r="U5307" s="64">
        <f t="shared" si="413"/>
        <v>0</v>
      </c>
      <c r="V5307" s="65">
        <f t="shared" si="414"/>
        <v>1783.9599999999998</v>
      </c>
    </row>
    <row r="5308" spans="1:22" x14ac:dyDescent="0.25">
      <c r="A5308" s="1">
        <v>11</v>
      </c>
      <c r="B5308" t="s">
        <v>16</v>
      </c>
      <c r="C5308" t="s">
        <v>3259</v>
      </c>
      <c r="D5308" t="s">
        <v>3260</v>
      </c>
      <c r="E5308" t="s">
        <v>4</v>
      </c>
      <c r="F5308">
        <f t="shared" si="410"/>
        <v>4</v>
      </c>
      <c r="G5308" t="s">
        <v>3782</v>
      </c>
      <c r="H5308" t="s">
        <v>3782</v>
      </c>
      <c r="I5308" t="s">
        <v>3785</v>
      </c>
      <c r="J5308" t="s">
        <v>4397</v>
      </c>
      <c r="K5308" s="46">
        <v>0.89659999999999995</v>
      </c>
      <c r="L5308" s="27">
        <v>0</v>
      </c>
      <c r="M5308" s="27">
        <v>329.59</v>
      </c>
      <c r="N5308" s="27">
        <v>1103.49</v>
      </c>
      <c r="O5308" s="70">
        <f t="shared" si="411"/>
        <v>1433.08</v>
      </c>
      <c r="P5308" s="76">
        <v>0</v>
      </c>
      <c r="Q5308" s="66">
        <f t="shared" si="412"/>
        <v>0</v>
      </c>
      <c r="R5308" s="63">
        <v>0</v>
      </c>
      <c r="S5308" s="27">
        <v>0</v>
      </c>
      <c r="T5308" s="27">
        <v>1433.08</v>
      </c>
      <c r="U5308" s="64">
        <f t="shared" si="413"/>
        <v>0</v>
      </c>
      <c r="V5308" s="65">
        <f t="shared" si="414"/>
        <v>1433.08</v>
      </c>
    </row>
    <row r="5309" spans="1:22" x14ac:dyDescent="0.25">
      <c r="A5309" s="1">
        <v>11</v>
      </c>
      <c r="B5309" t="s">
        <v>16</v>
      </c>
      <c r="C5309" t="s">
        <v>3261</v>
      </c>
      <c r="D5309" t="s">
        <v>3262</v>
      </c>
      <c r="E5309" t="s">
        <v>4</v>
      </c>
      <c r="F5309">
        <f t="shared" si="410"/>
        <v>4</v>
      </c>
      <c r="G5309" t="s">
        <v>3782</v>
      </c>
      <c r="H5309" t="s">
        <v>3782</v>
      </c>
      <c r="I5309" t="s">
        <v>3785</v>
      </c>
      <c r="J5309" t="s">
        <v>4397</v>
      </c>
      <c r="K5309" s="46">
        <v>0.68220000000000003</v>
      </c>
      <c r="L5309" s="27">
        <v>0</v>
      </c>
      <c r="M5309" s="27">
        <v>496.08</v>
      </c>
      <c r="N5309" s="27">
        <v>124.31</v>
      </c>
      <c r="O5309" s="70">
        <f t="shared" si="411"/>
        <v>620.39</v>
      </c>
      <c r="P5309" s="76">
        <v>0</v>
      </c>
      <c r="Q5309" s="66">
        <f t="shared" si="412"/>
        <v>0</v>
      </c>
      <c r="R5309" s="63">
        <v>0</v>
      </c>
      <c r="S5309" s="27">
        <v>0</v>
      </c>
      <c r="T5309" s="27">
        <v>620.39</v>
      </c>
      <c r="U5309" s="64">
        <f t="shared" si="413"/>
        <v>0</v>
      </c>
      <c r="V5309" s="65">
        <f t="shared" si="414"/>
        <v>620.39</v>
      </c>
    </row>
    <row r="5310" spans="1:22" x14ac:dyDescent="0.25">
      <c r="A5310" s="1">
        <v>11</v>
      </c>
      <c r="B5310" t="s">
        <v>16</v>
      </c>
      <c r="C5310" t="s">
        <v>3263</v>
      </c>
      <c r="D5310" t="s">
        <v>4363</v>
      </c>
      <c r="E5310" t="s">
        <v>4</v>
      </c>
      <c r="F5310">
        <f t="shared" si="410"/>
        <v>4</v>
      </c>
      <c r="G5310" t="s">
        <v>3798</v>
      </c>
      <c r="H5310" t="s">
        <v>3798</v>
      </c>
      <c r="I5310" t="s">
        <v>3785</v>
      </c>
      <c r="J5310" t="s">
        <v>4397</v>
      </c>
      <c r="K5310" s="46">
        <v>0.33500000000000002</v>
      </c>
      <c r="L5310" s="27">
        <v>0</v>
      </c>
      <c r="M5310" s="27">
        <v>210.4</v>
      </c>
      <c r="N5310" s="27">
        <v>16.63</v>
      </c>
      <c r="O5310" s="70">
        <f t="shared" si="411"/>
        <v>227.03</v>
      </c>
      <c r="P5310" s="76">
        <v>0</v>
      </c>
      <c r="Q5310" s="66">
        <f t="shared" si="412"/>
        <v>0</v>
      </c>
      <c r="R5310" s="63">
        <v>0</v>
      </c>
      <c r="S5310" s="27">
        <v>0</v>
      </c>
      <c r="T5310" s="27">
        <v>227.03</v>
      </c>
      <c r="U5310" s="64">
        <f t="shared" si="413"/>
        <v>0</v>
      </c>
      <c r="V5310" s="65">
        <f t="shared" si="414"/>
        <v>227.03</v>
      </c>
    </row>
    <row r="5311" spans="1:22" x14ac:dyDescent="0.25">
      <c r="A5311" s="1">
        <v>11</v>
      </c>
      <c r="B5311" t="s">
        <v>16</v>
      </c>
      <c r="C5311" t="s">
        <v>3263</v>
      </c>
      <c r="D5311" t="s">
        <v>4363</v>
      </c>
      <c r="E5311" t="s">
        <v>4</v>
      </c>
      <c r="F5311">
        <f t="shared" si="410"/>
        <v>4</v>
      </c>
      <c r="G5311" t="s">
        <v>3782</v>
      </c>
      <c r="H5311" t="s">
        <v>3782</v>
      </c>
      <c r="I5311" t="s">
        <v>3785</v>
      </c>
      <c r="J5311" t="s">
        <v>4397</v>
      </c>
      <c r="K5311" s="46">
        <v>0.33629999999999999</v>
      </c>
      <c r="L5311" s="27">
        <v>0</v>
      </c>
      <c r="M5311" s="27">
        <v>211.22</v>
      </c>
      <c r="N5311" s="27">
        <v>16.690000000000001</v>
      </c>
      <c r="O5311" s="70">
        <f t="shared" si="411"/>
        <v>227.91</v>
      </c>
      <c r="P5311" s="76">
        <v>0</v>
      </c>
      <c r="Q5311" s="66">
        <f t="shared" si="412"/>
        <v>0</v>
      </c>
      <c r="R5311" s="63">
        <v>0</v>
      </c>
      <c r="S5311" s="27">
        <v>0</v>
      </c>
      <c r="T5311" s="27">
        <v>227.91</v>
      </c>
      <c r="U5311" s="64">
        <f t="shared" si="413"/>
        <v>0</v>
      </c>
      <c r="V5311" s="65">
        <f t="shared" si="414"/>
        <v>227.91</v>
      </c>
    </row>
    <row r="5312" spans="1:22" x14ac:dyDescent="0.25">
      <c r="A5312" s="1">
        <v>11</v>
      </c>
      <c r="B5312" t="s">
        <v>16</v>
      </c>
      <c r="C5312" t="s">
        <v>3264</v>
      </c>
      <c r="D5312" t="s">
        <v>3265</v>
      </c>
      <c r="E5312" t="s">
        <v>4</v>
      </c>
      <c r="F5312">
        <f t="shared" si="410"/>
        <v>4</v>
      </c>
      <c r="G5312" t="s">
        <v>3782</v>
      </c>
      <c r="H5312" t="s">
        <v>3782</v>
      </c>
      <c r="I5312" t="s">
        <v>3785</v>
      </c>
      <c r="J5312" t="s">
        <v>4397</v>
      </c>
      <c r="K5312" s="46">
        <v>1.4842</v>
      </c>
      <c r="L5312" s="27">
        <v>0</v>
      </c>
      <c r="M5312" s="27">
        <v>833.71</v>
      </c>
      <c r="N5312" s="27">
        <v>9502.57</v>
      </c>
      <c r="O5312" s="70">
        <f t="shared" si="411"/>
        <v>10336.279999999999</v>
      </c>
      <c r="P5312" s="76">
        <v>0</v>
      </c>
      <c r="Q5312" s="66">
        <f t="shared" si="412"/>
        <v>0</v>
      </c>
      <c r="R5312" s="63">
        <v>0</v>
      </c>
      <c r="S5312" s="27">
        <v>0</v>
      </c>
      <c r="T5312" s="27">
        <v>10336.279999999999</v>
      </c>
      <c r="U5312" s="64">
        <f t="shared" si="413"/>
        <v>0</v>
      </c>
      <c r="V5312" s="65">
        <f t="shared" si="414"/>
        <v>10336.279999999999</v>
      </c>
    </row>
    <row r="5313" spans="1:22" x14ac:dyDescent="0.25">
      <c r="A5313" s="1">
        <v>12</v>
      </c>
      <c r="B5313" t="s">
        <v>17</v>
      </c>
      <c r="C5313" t="s">
        <v>3266</v>
      </c>
      <c r="D5313" t="s">
        <v>3267</v>
      </c>
      <c r="E5313" t="s">
        <v>4</v>
      </c>
      <c r="F5313">
        <f t="shared" si="410"/>
        <v>4</v>
      </c>
      <c r="G5313" t="s">
        <v>3782</v>
      </c>
      <c r="H5313" t="s">
        <v>3782</v>
      </c>
      <c r="I5313" t="s">
        <v>3785</v>
      </c>
      <c r="J5313" t="s">
        <v>4397</v>
      </c>
      <c r="K5313" s="46">
        <v>0.34360000000000002</v>
      </c>
      <c r="L5313" s="27">
        <v>0</v>
      </c>
      <c r="M5313" s="27">
        <v>2255.13</v>
      </c>
      <c r="N5313" s="27">
        <v>10446.25</v>
      </c>
      <c r="O5313" s="70">
        <f t="shared" si="411"/>
        <v>12701.380000000001</v>
      </c>
      <c r="P5313" s="76">
        <v>0</v>
      </c>
      <c r="Q5313" s="66">
        <f t="shared" si="412"/>
        <v>0</v>
      </c>
      <c r="R5313" s="63">
        <v>0</v>
      </c>
      <c r="S5313" s="27">
        <v>0</v>
      </c>
      <c r="T5313" s="27">
        <v>12701.380000000001</v>
      </c>
      <c r="U5313" s="64">
        <f t="shared" si="413"/>
        <v>0</v>
      </c>
      <c r="V5313" s="65">
        <f t="shared" si="414"/>
        <v>12701.380000000001</v>
      </c>
    </row>
    <row r="5314" spans="1:22" x14ac:dyDescent="0.25">
      <c r="A5314" s="1">
        <v>12</v>
      </c>
      <c r="B5314" t="s">
        <v>17</v>
      </c>
      <c r="C5314" t="s">
        <v>3268</v>
      </c>
      <c r="D5314" t="s">
        <v>3269</v>
      </c>
      <c r="E5314" t="s">
        <v>4</v>
      </c>
      <c r="F5314">
        <f t="shared" ref="F5314:F5377" si="415">LEN(C5314)</f>
        <v>4</v>
      </c>
      <c r="G5314" t="s">
        <v>4272</v>
      </c>
      <c r="H5314" t="s">
        <v>3782</v>
      </c>
      <c r="I5314" t="s">
        <v>3785</v>
      </c>
      <c r="J5314" t="s">
        <v>4397</v>
      </c>
      <c r="K5314" s="46">
        <v>0.60499999999999998</v>
      </c>
      <c r="L5314" s="27">
        <v>0</v>
      </c>
      <c r="M5314" s="27">
        <v>3970.76</v>
      </c>
      <c r="N5314" s="27">
        <v>18510.98</v>
      </c>
      <c r="O5314" s="70">
        <f t="shared" ref="O5314:O5377" si="416">SUM(L5314:N5314)</f>
        <v>22481.739999999998</v>
      </c>
      <c r="P5314" s="76">
        <v>0</v>
      </c>
      <c r="Q5314" s="66">
        <f t="shared" ref="Q5314:Q5377" si="417">ROUND(P5314*N5314,2)</f>
        <v>0</v>
      </c>
      <c r="R5314" s="63">
        <v>0</v>
      </c>
      <c r="S5314" s="27">
        <v>0</v>
      </c>
      <c r="T5314" s="27">
        <v>22481.739999999998</v>
      </c>
      <c r="U5314" s="64">
        <f t="shared" ref="U5314:U5377" si="418">ROUND(SUM(L5314,M5314,N5314,Q5314,-S5314,-T5314), 2)</f>
        <v>0</v>
      </c>
      <c r="V5314" s="65">
        <f t="shared" ref="V5314:V5377" si="419">SUM(S5314,T5314,U5314)</f>
        <v>22481.739999999998</v>
      </c>
    </row>
    <row r="5315" spans="1:22" x14ac:dyDescent="0.25">
      <c r="A5315" s="1">
        <v>12</v>
      </c>
      <c r="B5315" t="s">
        <v>17</v>
      </c>
      <c r="C5315" t="s">
        <v>3268</v>
      </c>
      <c r="D5315" t="s">
        <v>3269</v>
      </c>
      <c r="E5315" t="s">
        <v>4</v>
      </c>
      <c r="F5315">
        <f t="shared" si="415"/>
        <v>4</v>
      </c>
      <c r="G5315" t="s">
        <v>4273</v>
      </c>
      <c r="H5315" t="s">
        <v>3782</v>
      </c>
      <c r="I5315" t="s">
        <v>3785</v>
      </c>
      <c r="J5315" t="s">
        <v>4397</v>
      </c>
      <c r="K5315" s="46">
        <v>0.5</v>
      </c>
      <c r="L5315" s="27">
        <v>0</v>
      </c>
      <c r="M5315" s="27">
        <v>3281.62</v>
      </c>
      <c r="N5315" s="27">
        <v>15298.33</v>
      </c>
      <c r="O5315" s="70">
        <f t="shared" si="416"/>
        <v>18579.95</v>
      </c>
      <c r="P5315" s="76">
        <v>0</v>
      </c>
      <c r="Q5315" s="66">
        <f t="shared" si="417"/>
        <v>0</v>
      </c>
      <c r="R5315" s="63">
        <v>0</v>
      </c>
      <c r="S5315" s="27">
        <v>0</v>
      </c>
      <c r="T5315" s="27">
        <v>18579.95</v>
      </c>
      <c r="U5315" s="64">
        <f t="shared" si="418"/>
        <v>0</v>
      </c>
      <c r="V5315" s="65">
        <f t="shared" si="419"/>
        <v>18579.95</v>
      </c>
    </row>
    <row r="5316" spans="1:22" x14ac:dyDescent="0.25">
      <c r="A5316" s="1">
        <v>13</v>
      </c>
      <c r="B5316" t="s">
        <v>18</v>
      </c>
      <c r="C5316" t="s">
        <v>3270</v>
      </c>
      <c r="D5316" t="s">
        <v>3271</v>
      </c>
      <c r="E5316" t="s">
        <v>4</v>
      </c>
      <c r="F5316">
        <f t="shared" si="415"/>
        <v>4</v>
      </c>
      <c r="G5316" t="s">
        <v>3782</v>
      </c>
      <c r="H5316" t="s">
        <v>3782</v>
      </c>
      <c r="I5316" t="s">
        <v>3783</v>
      </c>
      <c r="J5316" t="s">
        <v>4397</v>
      </c>
      <c r="K5316" s="46">
        <v>0.5</v>
      </c>
      <c r="L5316" s="27">
        <v>7422.92</v>
      </c>
      <c r="M5316" s="27">
        <v>0</v>
      </c>
      <c r="N5316" s="27">
        <v>0</v>
      </c>
      <c r="O5316" s="70">
        <f t="shared" si="416"/>
        <v>7422.92</v>
      </c>
      <c r="P5316" s="76">
        <v>0</v>
      </c>
      <c r="Q5316" s="66">
        <f t="shared" si="417"/>
        <v>0</v>
      </c>
      <c r="R5316" s="63">
        <v>0</v>
      </c>
      <c r="S5316" s="27">
        <v>0</v>
      </c>
      <c r="T5316" s="27">
        <v>7422.92</v>
      </c>
      <c r="U5316" s="64">
        <f t="shared" si="418"/>
        <v>0</v>
      </c>
      <c r="V5316" s="65">
        <f t="shared" si="419"/>
        <v>7422.92</v>
      </c>
    </row>
    <row r="5317" spans="1:22" x14ac:dyDescent="0.25">
      <c r="A5317" s="1">
        <v>13</v>
      </c>
      <c r="B5317" t="s">
        <v>18</v>
      </c>
      <c r="C5317" t="s">
        <v>3272</v>
      </c>
      <c r="D5317" t="s">
        <v>3273</v>
      </c>
      <c r="E5317" t="s">
        <v>4</v>
      </c>
      <c r="F5317">
        <f t="shared" si="415"/>
        <v>4</v>
      </c>
      <c r="G5317" t="s">
        <v>3782</v>
      </c>
      <c r="H5317" t="s">
        <v>3782</v>
      </c>
      <c r="I5317" t="s">
        <v>3785</v>
      </c>
      <c r="J5317" t="s">
        <v>4397</v>
      </c>
      <c r="K5317" s="46">
        <v>2.25</v>
      </c>
      <c r="L5317" s="27">
        <v>0</v>
      </c>
      <c r="M5317" s="27">
        <v>0</v>
      </c>
      <c r="N5317" s="27">
        <v>30045.57</v>
      </c>
      <c r="O5317" s="70">
        <f t="shared" si="416"/>
        <v>30045.57</v>
      </c>
      <c r="P5317" s="76">
        <v>0</v>
      </c>
      <c r="Q5317" s="66">
        <f t="shared" si="417"/>
        <v>0</v>
      </c>
      <c r="R5317" s="63">
        <v>0</v>
      </c>
      <c r="S5317" s="27">
        <v>0</v>
      </c>
      <c r="T5317" s="27">
        <v>30045.57</v>
      </c>
      <c r="U5317" s="64">
        <f t="shared" si="418"/>
        <v>0</v>
      </c>
      <c r="V5317" s="65">
        <f t="shared" si="419"/>
        <v>30045.57</v>
      </c>
    </row>
    <row r="5318" spans="1:22" x14ac:dyDescent="0.25">
      <c r="A5318" s="1">
        <v>13</v>
      </c>
      <c r="B5318" t="s">
        <v>18</v>
      </c>
      <c r="C5318" t="s">
        <v>3274</v>
      </c>
      <c r="D5318" t="s">
        <v>3275</v>
      </c>
      <c r="E5318" t="s">
        <v>4</v>
      </c>
      <c r="F5318">
        <f t="shared" si="415"/>
        <v>4</v>
      </c>
      <c r="G5318" t="s">
        <v>4272</v>
      </c>
      <c r="H5318" t="s">
        <v>3782</v>
      </c>
      <c r="I5318" t="s">
        <v>3785</v>
      </c>
      <c r="J5318" t="s">
        <v>4396</v>
      </c>
      <c r="K5318" s="46">
        <v>0.97809999999999997</v>
      </c>
      <c r="L5318" s="27">
        <v>0</v>
      </c>
      <c r="M5318" s="27">
        <v>0</v>
      </c>
      <c r="N5318" s="27">
        <v>12889.800000000003</v>
      </c>
      <c r="O5318" s="70">
        <f t="shared" si="416"/>
        <v>12889.800000000003</v>
      </c>
      <c r="P5318" s="76">
        <v>0</v>
      </c>
      <c r="Q5318" s="66">
        <f t="shared" si="417"/>
        <v>0</v>
      </c>
      <c r="R5318" s="63">
        <v>0</v>
      </c>
      <c r="S5318" s="27">
        <v>12889.800000000005</v>
      </c>
      <c r="T5318" s="27">
        <v>0</v>
      </c>
      <c r="U5318" s="64">
        <f t="shared" si="418"/>
        <v>0</v>
      </c>
      <c r="V5318" s="65">
        <f t="shared" si="419"/>
        <v>12889.800000000005</v>
      </c>
    </row>
    <row r="5319" spans="1:22" x14ac:dyDescent="0.25">
      <c r="A5319" s="1">
        <v>13</v>
      </c>
      <c r="B5319" t="s">
        <v>18</v>
      </c>
      <c r="C5319" t="s">
        <v>3274</v>
      </c>
      <c r="D5319" t="s">
        <v>3275</v>
      </c>
      <c r="E5319" t="s">
        <v>4</v>
      </c>
      <c r="F5319">
        <f t="shared" si="415"/>
        <v>4</v>
      </c>
      <c r="G5319" t="s">
        <v>4273</v>
      </c>
      <c r="H5319" t="s">
        <v>3782</v>
      </c>
      <c r="I5319" t="s">
        <v>3785</v>
      </c>
      <c r="J5319" t="s">
        <v>4396</v>
      </c>
      <c r="K5319" s="46">
        <v>0.69299999999999995</v>
      </c>
      <c r="L5319" s="27">
        <v>0</v>
      </c>
      <c r="M5319" s="27">
        <v>0</v>
      </c>
      <c r="N5319" s="27">
        <v>9132.630000000001</v>
      </c>
      <c r="O5319" s="70">
        <f t="shared" si="416"/>
        <v>9132.630000000001</v>
      </c>
      <c r="P5319" s="76">
        <v>0</v>
      </c>
      <c r="Q5319" s="66">
        <f t="shared" si="417"/>
        <v>0</v>
      </c>
      <c r="R5319" s="63">
        <v>0</v>
      </c>
      <c r="S5319" s="27">
        <v>9132.630000000001</v>
      </c>
      <c r="T5319" s="27">
        <v>0</v>
      </c>
      <c r="U5319" s="64">
        <f t="shared" si="418"/>
        <v>0</v>
      </c>
      <c r="V5319" s="65">
        <f t="shared" si="419"/>
        <v>9132.630000000001</v>
      </c>
    </row>
    <row r="5320" spans="1:22" x14ac:dyDescent="0.25">
      <c r="A5320" s="1">
        <v>13</v>
      </c>
      <c r="B5320" t="s">
        <v>18</v>
      </c>
      <c r="C5320" t="s">
        <v>3276</v>
      </c>
      <c r="D5320" t="s">
        <v>3277</v>
      </c>
      <c r="E5320" t="s">
        <v>4</v>
      </c>
      <c r="F5320">
        <f t="shared" si="415"/>
        <v>4</v>
      </c>
      <c r="G5320" t="s">
        <v>3782</v>
      </c>
      <c r="H5320" t="s">
        <v>3782</v>
      </c>
      <c r="I5320" t="s">
        <v>3785</v>
      </c>
      <c r="J5320" t="s">
        <v>4396</v>
      </c>
      <c r="K5320" s="46">
        <v>2</v>
      </c>
      <c r="L5320" s="27">
        <v>0</v>
      </c>
      <c r="M5320" s="27">
        <v>11146.06</v>
      </c>
      <c r="N5320" s="27">
        <v>384273.69999999995</v>
      </c>
      <c r="O5320" s="70">
        <f t="shared" si="416"/>
        <v>395419.75999999995</v>
      </c>
      <c r="P5320" s="76">
        <v>0</v>
      </c>
      <c r="Q5320" s="66">
        <f t="shared" si="417"/>
        <v>0</v>
      </c>
      <c r="R5320" s="63">
        <v>0</v>
      </c>
      <c r="S5320" s="27">
        <v>395419.75999999995</v>
      </c>
      <c r="T5320" s="27">
        <v>0</v>
      </c>
      <c r="U5320" s="64">
        <f t="shared" si="418"/>
        <v>0</v>
      </c>
      <c r="V5320" s="65">
        <f t="shared" si="419"/>
        <v>395419.75999999995</v>
      </c>
    </row>
    <row r="5321" spans="1:22" x14ac:dyDescent="0.25">
      <c r="A5321" s="1">
        <v>14</v>
      </c>
      <c r="B5321" t="s">
        <v>19</v>
      </c>
      <c r="C5321" t="s">
        <v>3278</v>
      </c>
      <c r="D5321" t="s">
        <v>3279</v>
      </c>
      <c r="E5321" t="s">
        <v>4</v>
      </c>
      <c r="F5321">
        <f t="shared" si="415"/>
        <v>4</v>
      </c>
      <c r="G5321" t="s">
        <v>3782</v>
      </c>
      <c r="H5321" t="s">
        <v>3782</v>
      </c>
      <c r="I5321" t="s">
        <v>3785</v>
      </c>
      <c r="J5321" t="s">
        <v>4397</v>
      </c>
      <c r="K5321" s="46">
        <v>0.64600000000000002</v>
      </c>
      <c r="L5321" s="27">
        <v>0</v>
      </c>
      <c r="M5321" s="27">
        <v>0</v>
      </c>
      <c r="N5321" s="27">
        <v>8169.84</v>
      </c>
      <c r="O5321" s="70">
        <f t="shared" si="416"/>
        <v>8169.84</v>
      </c>
      <c r="P5321" s="76">
        <v>0</v>
      </c>
      <c r="Q5321" s="66">
        <f t="shared" si="417"/>
        <v>0</v>
      </c>
      <c r="R5321" s="63">
        <v>0</v>
      </c>
      <c r="S5321" s="27">
        <v>0</v>
      </c>
      <c r="T5321" s="27">
        <v>8169.84</v>
      </c>
      <c r="U5321" s="64">
        <f t="shared" si="418"/>
        <v>0</v>
      </c>
      <c r="V5321" s="65">
        <f t="shared" si="419"/>
        <v>8169.84</v>
      </c>
    </row>
    <row r="5322" spans="1:22" x14ac:dyDescent="0.25">
      <c r="A5322" s="1">
        <v>14</v>
      </c>
      <c r="B5322" t="s">
        <v>19</v>
      </c>
      <c r="C5322" t="s">
        <v>3280</v>
      </c>
      <c r="D5322" t="s">
        <v>3281</v>
      </c>
      <c r="E5322" t="s">
        <v>4</v>
      </c>
      <c r="F5322">
        <f t="shared" si="415"/>
        <v>4</v>
      </c>
      <c r="G5322" t="s">
        <v>3782</v>
      </c>
      <c r="H5322" t="s">
        <v>3782</v>
      </c>
      <c r="I5322" t="s">
        <v>3785</v>
      </c>
      <c r="J5322" t="s">
        <v>4397</v>
      </c>
      <c r="K5322" s="46">
        <v>0.70689999999999997</v>
      </c>
      <c r="L5322" s="27">
        <v>0</v>
      </c>
      <c r="M5322" s="27">
        <v>1028.75</v>
      </c>
      <c r="N5322" s="27">
        <v>3150.12</v>
      </c>
      <c r="O5322" s="70">
        <f t="shared" si="416"/>
        <v>4178.87</v>
      </c>
      <c r="P5322" s="76">
        <v>0</v>
      </c>
      <c r="Q5322" s="66">
        <f t="shared" si="417"/>
        <v>0</v>
      </c>
      <c r="R5322" s="63">
        <v>0</v>
      </c>
      <c r="S5322" s="27">
        <v>0</v>
      </c>
      <c r="T5322" s="27">
        <v>4178.869999999999</v>
      </c>
      <c r="U5322" s="64">
        <f t="shared" si="418"/>
        <v>0</v>
      </c>
      <c r="V5322" s="65">
        <f t="shared" si="419"/>
        <v>4178.869999999999</v>
      </c>
    </row>
    <row r="5323" spans="1:22" x14ac:dyDescent="0.25">
      <c r="A5323" s="1">
        <v>14</v>
      </c>
      <c r="B5323" t="s">
        <v>19</v>
      </c>
      <c r="C5323" t="s">
        <v>3282</v>
      </c>
      <c r="D5323" t="s">
        <v>3283</v>
      </c>
      <c r="E5323" t="s">
        <v>4</v>
      </c>
      <c r="F5323">
        <f t="shared" si="415"/>
        <v>4</v>
      </c>
      <c r="G5323" t="s">
        <v>3782</v>
      </c>
      <c r="H5323" t="s">
        <v>3782</v>
      </c>
      <c r="I5323" t="s">
        <v>3783</v>
      </c>
      <c r="J5323" t="s">
        <v>4397</v>
      </c>
      <c r="K5323" s="46">
        <v>1.9964</v>
      </c>
      <c r="L5323" s="27">
        <v>693.65</v>
      </c>
      <c r="M5323" s="27">
        <v>0</v>
      </c>
      <c r="N5323" s="27">
        <v>0</v>
      </c>
      <c r="O5323" s="70">
        <f t="shared" si="416"/>
        <v>693.65</v>
      </c>
      <c r="P5323" s="76">
        <v>0</v>
      </c>
      <c r="Q5323" s="66">
        <f t="shared" si="417"/>
        <v>0</v>
      </c>
      <c r="R5323" s="63">
        <v>0</v>
      </c>
      <c r="S5323" s="27">
        <v>0</v>
      </c>
      <c r="T5323" s="27">
        <v>693.65</v>
      </c>
      <c r="U5323" s="64">
        <f t="shared" si="418"/>
        <v>0</v>
      </c>
      <c r="V5323" s="65">
        <f t="shared" si="419"/>
        <v>693.65</v>
      </c>
    </row>
    <row r="5324" spans="1:22" x14ac:dyDescent="0.25">
      <c r="A5324" s="1">
        <v>15</v>
      </c>
      <c r="B5324" t="s">
        <v>20</v>
      </c>
      <c r="C5324" t="s">
        <v>3284</v>
      </c>
      <c r="D5324" t="s">
        <v>3285</v>
      </c>
      <c r="E5324" t="s">
        <v>4</v>
      </c>
      <c r="F5324">
        <f t="shared" si="415"/>
        <v>4</v>
      </c>
      <c r="G5324" t="s">
        <v>3782</v>
      </c>
      <c r="H5324" t="s">
        <v>3782</v>
      </c>
      <c r="I5324" t="s">
        <v>3785</v>
      </c>
      <c r="J5324" t="s">
        <v>4397</v>
      </c>
      <c r="K5324" s="46">
        <v>0.92</v>
      </c>
      <c r="L5324" s="27">
        <v>0</v>
      </c>
      <c r="M5324" s="27">
        <v>325.39999999999998</v>
      </c>
      <c r="N5324" s="27">
        <v>44.07</v>
      </c>
      <c r="O5324" s="70">
        <f t="shared" si="416"/>
        <v>369.46999999999997</v>
      </c>
      <c r="P5324" s="76">
        <v>0</v>
      </c>
      <c r="Q5324" s="66">
        <f t="shared" si="417"/>
        <v>0</v>
      </c>
      <c r="R5324" s="63">
        <v>0</v>
      </c>
      <c r="S5324" s="27">
        <v>0</v>
      </c>
      <c r="T5324" s="27">
        <v>369.46999999999997</v>
      </c>
      <c r="U5324" s="64">
        <f t="shared" si="418"/>
        <v>0</v>
      </c>
      <c r="V5324" s="65">
        <f t="shared" si="419"/>
        <v>369.46999999999997</v>
      </c>
    </row>
    <row r="5325" spans="1:22" x14ac:dyDescent="0.25">
      <c r="A5325" s="1">
        <v>15</v>
      </c>
      <c r="B5325" t="s">
        <v>20</v>
      </c>
      <c r="C5325" t="s">
        <v>3286</v>
      </c>
      <c r="D5325" t="s">
        <v>3287</v>
      </c>
      <c r="E5325" t="s">
        <v>4</v>
      </c>
      <c r="F5325">
        <f t="shared" si="415"/>
        <v>4</v>
      </c>
      <c r="G5325" t="s">
        <v>3782</v>
      </c>
      <c r="H5325" t="s">
        <v>3782</v>
      </c>
      <c r="I5325" t="s">
        <v>3785</v>
      </c>
      <c r="J5325" t="s">
        <v>4397</v>
      </c>
      <c r="K5325" s="46">
        <v>0.95389999999999997</v>
      </c>
      <c r="L5325" s="27">
        <v>0</v>
      </c>
      <c r="M5325" s="27">
        <v>851.17</v>
      </c>
      <c r="N5325" s="27">
        <v>7509.82</v>
      </c>
      <c r="O5325" s="70">
        <f t="shared" si="416"/>
        <v>8360.99</v>
      </c>
      <c r="P5325" s="76">
        <v>0</v>
      </c>
      <c r="Q5325" s="66">
        <f t="shared" si="417"/>
        <v>0</v>
      </c>
      <c r="R5325" s="63">
        <v>0</v>
      </c>
      <c r="S5325" s="27">
        <v>0</v>
      </c>
      <c r="T5325" s="27">
        <v>8360.99</v>
      </c>
      <c r="U5325" s="64">
        <f t="shared" si="418"/>
        <v>0</v>
      </c>
      <c r="V5325" s="65">
        <f t="shared" si="419"/>
        <v>8360.99</v>
      </c>
    </row>
    <row r="5326" spans="1:22" x14ac:dyDescent="0.25">
      <c r="A5326" s="1">
        <v>15</v>
      </c>
      <c r="B5326" t="s">
        <v>20</v>
      </c>
      <c r="C5326" t="s">
        <v>3288</v>
      </c>
      <c r="D5326" t="s">
        <v>3289</v>
      </c>
      <c r="E5326" t="s">
        <v>4</v>
      </c>
      <c r="F5326">
        <f t="shared" si="415"/>
        <v>4</v>
      </c>
      <c r="G5326" t="s">
        <v>3798</v>
      </c>
      <c r="H5326" t="s">
        <v>3798</v>
      </c>
      <c r="I5326" t="s">
        <v>3785</v>
      </c>
      <c r="J5326" t="s">
        <v>4397</v>
      </c>
      <c r="K5326" s="46">
        <v>0.7</v>
      </c>
      <c r="L5326" s="27">
        <v>0</v>
      </c>
      <c r="M5326" s="27">
        <v>1432.49</v>
      </c>
      <c r="N5326" s="27">
        <v>7817.76</v>
      </c>
      <c r="O5326" s="70">
        <f t="shared" si="416"/>
        <v>9250.25</v>
      </c>
      <c r="P5326" s="76">
        <v>0</v>
      </c>
      <c r="Q5326" s="66">
        <f t="shared" si="417"/>
        <v>0</v>
      </c>
      <c r="R5326" s="63">
        <v>0</v>
      </c>
      <c r="S5326" s="27">
        <v>0</v>
      </c>
      <c r="T5326" s="27">
        <v>9250.25</v>
      </c>
      <c r="U5326" s="64">
        <f t="shared" si="418"/>
        <v>0</v>
      </c>
      <c r="V5326" s="65">
        <f t="shared" si="419"/>
        <v>9250.25</v>
      </c>
    </row>
    <row r="5327" spans="1:22" x14ac:dyDescent="0.25">
      <c r="A5327" s="1">
        <v>15</v>
      </c>
      <c r="B5327" t="s">
        <v>20</v>
      </c>
      <c r="C5327" t="s">
        <v>3288</v>
      </c>
      <c r="D5327" t="s">
        <v>3289</v>
      </c>
      <c r="E5327" t="s">
        <v>4</v>
      </c>
      <c r="F5327">
        <f t="shared" si="415"/>
        <v>4</v>
      </c>
      <c r="G5327" t="s">
        <v>3782</v>
      </c>
      <c r="H5327" t="s">
        <v>3782</v>
      </c>
      <c r="I5327" t="s">
        <v>3785</v>
      </c>
      <c r="J5327" t="s">
        <v>4397</v>
      </c>
      <c r="K5327" s="46">
        <v>1.0771999999999999</v>
      </c>
      <c r="L5327" s="27">
        <v>0</v>
      </c>
      <c r="M5327" s="27">
        <v>2204.4</v>
      </c>
      <c r="N5327" s="27">
        <v>12030.42</v>
      </c>
      <c r="O5327" s="70">
        <f t="shared" si="416"/>
        <v>14234.82</v>
      </c>
      <c r="P5327" s="76">
        <v>0</v>
      </c>
      <c r="Q5327" s="66">
        <f t="shared" si="417"/>
        <v>0</v>
      </c>
      <c r="R5327" s="63">
        <v>0</v>
      </c>
      <c r="S5327" s="27">
        <v>0</v>
      </c>
      <c r="T5327" s="27">
        <v>14234.82</v>
      </c>
      <c r="U5327" s="64">
        <f t="shared" si="418"/>
        <v>0</v>
      </c>
      <c r="V5327" s="65">
        <f t="shared" si="419"/>
        <v>14234.82</v>
      </c>
    </row>
    <row r="5328" spans="1:22" x14ac:dyDescent="0.25">
      <c r="A5328" s="1">
        <v>15</v>
      </c>
      <c r="B5328" t="s">
        <v>20</v>
      </c>
      <c r="C5328" t="s">
        <v>3290</v>
      </c>
      <c r="D5328" t="s">
        <v>3291</v>
      </c>
      <c r="E5328" t="s">
        <v>4</v>
      </c>
      <c r="F5328">
        <f t="shared" si="415"/>
        <v>4</v>
      </c>
      <c r="G5328" t="s">
        <v>3782</v>
      </c>
      <c r="H5328" t="s">
        <v>3782</v>
      </c>
      <c r="I5328" t="s">
        <v>3785</v>
      </c>
      <c r="J5328" t="s">
        <v>4397</v>
      </c>
      <c r="K5328" s="46">
        <v>0.85819999999999996</v>
      </c>
      <c r="L5328" s="27">
        <v>0</v>
      </c>
      <c r="M5328" s="27">
        <v>304.92</v>
      </c>
      <c r="N5328" s="27">
        <v>8156.68</v>
      </c>
      <c r="O5328" s="70">
        <f t="shared" si="416"/>
        <v>8461.6</v>
      </c>
      <c r="P5328" s="76">
        <v>0</v>
      </c>
      <c r="Q5328" s="66">
        <f t="shared" si="417"/>
        <v>0</v>
      </c>
      <c r="R5328" s="63">
        <v>0</v>
      </c>
      <c r="S5328" s="27">
        <v>0</v>
      </c>
      <c r="T5328" s="27">
        <v>8461.6</v>
      </c>
      <c r="U5328" s="64">
        <f t="shared" si="418"/>
        <v>0</v>
      </c>
      <c r="V5328" s="65">
        <f t="shared" si="419"/>
        <v>8461.6</v>
      </c>
    </row>
    <row r="5329" spans="1:22" x14ac:dyDescent="0.25">
      <c r="A5329" s="1">
        <v>15</v>
      </c>
      <c r="B5329" t="s">
        <v>20</v>
      </c>
      <c r="C5329" t="s">
        <v>3292</v>
      </c>
      <c r="D5329" t="s">
        <v>3293</v>
      </c>
      <c r="E5329" t="s">
        <v>4</v>
      </c>
      <c r="F5329">
        <f t="shared" si="415"/>
        <v>4</v>
      </c>
      <c r="G5329" t="s">
        <v>3782</v>
      </c>
      <c r="H5329" t="s">
        <v>3782</v>
      </c>
      <c r="I5329" t="s">
        <v>3785</v>
      </c>
      <c r="J5329" t="s">
        <v>4397</v>
      </c>
      <c r="K5329" s="46">
        <v>0.3</v>
      </c>
      <c r="L5329" s="27">
        <v>0</v>
      </c>
      <c r="M5329" s="27">
        <v>119.57</v>
      </c>
      <c r="N5329" s="27">
        <v>0</v>
      </c>
      <c r="O5329" s="70">
        <f t="shared" si="416"/>
        <v>119.57</v>
      </c>
      <c r="P5329" s="76">
        <v>0</v>
      </c>
      <c r="Q5329" s="66">
        <f t="shared" si="417"/>
        <v>0</v>
      </c>
      <c r="R5329" s="63">
        <v>0</v>
      </c>
      <c r="S5329" s="27">
        <v>0</v>
      </c>
      <c r="T5329" s="27">
        <v>119.57</v>
      </c>
      <c r="U5329" s="64">
        <f t="shared" si="418"/>
        <v>0</v>
      </c>
      <c r="V5329" s="65">
        <f t="shared" si="419"/>
        <v>119.57</v>
      </c>
    </row>
    <row r="5330" spans="1:22" x14ac:dyDescent="0.25">
      <c r="A5330" s="1">
        <v>15</v>
      </c>
      <c r="B5330" t="s">
        <v>20</v>
      </c>
      <c r="C5330" t="s">
        <v>3294</v>
      </c>
      <c r="D5330" t="s">
        <v>3295</v>
      </c>
      <c r="E5330" t="s">
        <v>4</v>
      </c>
      <c r="F5330">
        <f t="shared" si="415"/>
        <v>4</v>
      </c>
      <c r="G5330" t="s">
        <v>3782</v>
      </c>
      <c r="H5330" t="s">
        <v>3782</v>
      </c>
      <c r="I5330" t="s">
        <v>3785</v>
      </c>
      <c r="J5330" t="s">
        <v>4397</v>
      </c>
      <c r="K5330" s="46">
        <v>0.33329999999999999</v>
      </c>
      <c r="L5330" s="27">
        <v>0</v>
      </c>
      <c r="M5330" s="27">
        <v>328.7</v>
      </c>
      <c r="N5330" s="27">
        <v>4165.07</v>
      </c>
      <c r="O5330" s="70">
        <f t="shared" si="416"/>
        <v>4493.7699999999995</v>
      </c>
      <c r="P5330" s="76">
        <v>0</v>
      </c>
      <c r="Q5330" s="66">
        <f t="shared" si="417"/>
        <v>0</v>
      </c>
      <c r="R5330" s="63">
        <v>0</v>
      </c>
      <c r="S5330" s="27">
        <v>0</v>
      </c>
      <c r="T5330" s="27">
        <v>4493.7699999999995</v>
      </c>
      <c r="U5330" s="64">
        <f t="shared" si="418"/>
        <v>0</v>
      </c>
      <c r="V5330" s="65">
        <f t="shared" si="419"/>
        <v>4493.7699999999995</v>
      </c>
    </row>
    <row r="5331" spans="1:22" x14ac:dyDescent="0.25">
      <c r="A5331" s="1">
        <v>15</v>
      </c>
      <c r="B5331" t="s">
        <v>20</v>
      </c>
      <c r="C5331" t="s">
        <v>3296</v>
      </c>
      <c r="D5331" t="s">
        <v>3297</v>
      </c>
      <c r="E5331" t="s">
        <v>4</v>
      </c>
      <c r="F5331">
        <f t="shared" si="415"/>
        <v>4</v>
      </c>
      <c r="G5331" t="s">
        <v>3782</v>
      </c>
      <c r="H5331" t="s">
        <v>3782</v>
      </c>
      <c r="I5331" t="s">
        <v>3783</v>
      </c>
      <c r="J5331" t="s">
        <v>4397</v>
      </c>
      <c r="K5331" s="46">
        <v>0.5</v>
      </c>
      <c r="L5331" s="27">
        <v>0</v>
      </c>
      <c r="M5331" s="27">
        <v>0</v>
      </c>
      <c r="N5331" s="27">
        <v>0</v>
      </c>
      <c r="O5331" s="70">
        <f t="shared" si="416"/>
        <v>0</v>
      </c>
      <c r="P5331" s="76">
        <v>0</v>
      </c>
      <c r="Q5331" s="66">
        <f t="shared" si="417"/>
        <v>0</v>
      </c>
      <c r="R5331" s="63">
        <v>0</v>
      </c>
      <c r="S5331" s="27">
        <v>0</v>
      </c>
      <c r="T5331" s="27">
        <v>0</v>
      </c>
      <c r="U5331" s="64">
        <f t="shared" si="418"/>
        <v>0</v>
      </c>
      <c r="V5331" s="65">
        <f t="shared" si="419"/>
        <v>0</v>
      </c>
    </row>
    <row r="5332" spans="1:22" x14ac:dyDescent="0.25">
      <c r="A5332" s="1">
        <v>16</v>
      </c>
      <c r="B5332" t="s">
        <v>21</v>
      </c>
      <c r="C5332" t="s">
        <v>3298</v>
      </c>
      <c r="D5332" t="s">
        <v>3299</v>
      </c>
      <c r="E5332" t="s">
        <v>4</v>
      </c>
      <c r="F5332">
        <f t="shared" si="415"/>
        <v>4</v>
      </c>
      <c r="G5332" t="s">
        <v>3798</v>
      </c>
      <c r="H5332" t="s">
        <v>3798</v>
      </c>
      <c r="I5332" t="s">
        <v>3785</v>
      </c>
      <c r="J5332" t="s">
        <v>4397</v>
      </c>
      <c r="K5332" s="46">
        <v>0.40899999999999997</v>
      </c>
      <c r="L5332" s="27">
        <v>0</v>
      </c>
      <c r="M5332" s="27">
        <v>1229.94</v>
      </c>
      <c r="N5332" s="27">
        <v>12.559999999999999</v>
      </c>
      <c r="O5332" s="70">
        <f t="shared" si="416"/>
        <v>1242.5</v>
      </c>
      <c r="P5332" s="76">
        <v>0</v>
      </c>
      <c r="Q5332" s="66">
        <f t="shared" si="417"/>
        <v>0</v>
      </c>
      <c r="R5332" s="63">
        <v>0</v>
      </c>
      <c r="S5332" s="27">
        <v>0</v>
      </c>
      <c r="T5332" s="27">
        <v>1242.5</v>
      </c>
      <c r="U5332" s="64">
        <f t="shared" si="418"/>
        <v>0</v>
      </c>
      <c r="V5332" s="65">
        <f t="shared" si="419"/>
        <v>1242.5</v>
      </c>
    </row>
    <row r="5333" spans="1:22" x14ac:dyDescent="0.25">
      <c r="A5333" s="1">
        <v>16</v>
      </c>
      <c r="B5333" t="s">
        <v>21</v>
      </c>
      <c r="C5333" t="s">
        <v>3298</v>
      </c>
      <c r="D5333" t="s">
        <v>3299</v>
      </c>
      <c r="E5333" t="s">
        <v>4</v>
      </c>
      <c r="F5333">
        <f t="shared" si="415"/>
        <v>4</v>
      </c>
      <c r="G5333" t="s">
        <v>3782</v>
      </c>
      <c r="H5333" t="s">
        <v>3782</v>
      </c>
      <c r="I5333" t="s">
        <v>3785</v>
      </c>
      <c r="J5333" t="s">
        <v>4397</v>
      </c>
      <c r="K5333" s="46">
        <v>0.74660000000000004</v>
      </c>
      <c r="L5333" s="27">
        <v>0</v>
      </c>
      <c r="M5333" s="27">
        <v>2245.16</v>
      </c>
      <c r="N5333" s="27">
        <v>22.92</v>
      </c>
      <c r="O5333" s="70">
        <f t="shared" si="416"/>
        <v>2268.08</v>
      </c>
      <c r="P5333" s="76">
        <v>0</v>
      </c>
      <c r="Q5333" s="66">
        <f t="shared" si="417"/>
        <v>0</v>
      </c>
      <c r="R5333" s="63">
        <v>0</v>
      </c>
      <c r="S5333" s="27">
        <v>0</v>
      </c>
      <c r="T5333" s="27">
        <v>2268.08</v>
      </c>
      <c r="U5333" s="64">
        <f t="shared" si="418"/>
        <v>0</v>
      </c>
      <c r="V5333" s="65">
        <f t="shared" si="419"/>
        <v>2268.08</v>
      </c>
    </row>
    <row r="5334" spans="1:22" x14ac:dyDescent="0.25">
      <c r="A5334" s="1">
        <v>16</v>
      </c>
      <c r="B5334" t="s">
        <v>21</v>
      </c>
      <c r="C5334" t="s">
        <v>3300</v>
      </c>
      <c r="D5334" t="s">
        <v>3301</v>
      </c>
      <c r="E5334" t="s">
        <v>4</v>
      </c>
      <c r="F5334">
        <f t="shared" si="415"/>
        <v>4</v>
      </c>
      <c r="G5334" t="s">
        <v>3782</v>
      </c>
      <c r="H5334" t="s">
        <v>3782</v>
      </c>
      <c r="I5334" t="s">
        <v>3785</v>
      </c>
      <c r="J5334" t="s">
        <v>4397</v>
      </c>
      <c r="K5334" s="46">
        <v>0.62019999999999997</v>
      </c>
      <c r="L5334" s="27">
        <v>0</v>
      </c>
      <c r="M5334" s="27">
        <v>157.25</v>
      </c>
      <c r="N5334" s="27">
        <v>0</v>
      </c>
      <c r="O5334" s="70">
        <f t="shared" si="416"/>
        <v>157.25</v>
      </c>
      <c r="P5334" s="76">
        <v>0</v>
      </c>
      <c r="Q5334" s="66">
        <f t="shared" si="417"/>
        <v>0</v>
      </c>
      <c r="R5334" s="63">
        <v>0</v>
      </c>
      <c r="S5334" s="27">
        <v>0</v>
      </c>
      <c r="T5334" s="27">
        <v>157.25</v>
      </c>
      <c r="U5334" s="64">
        <f t="shared" si="418"/>
        <v>0</v>
      </c>
      <c r="V5334" s="65">
        <f t="shared" si="419"/>
        <v>157.25</v>
      </c>
    </row>
    <row r="5335" spans="1:22" x14ac:dyDescent="0.25">
      <c r="A5335" s="1">
        <v>17</v>
      </c>
      <c r="B5335" t="s">
        <v>22</v>
      </c>
      <c r="C5335" t="s">
        <v>3302</v>
      </c>
      <c r="D5335" t="s">
        <v>3303</v>
      </c>
      <c r="E5335" t="s">
        <v>4</v>
      </c>
      <c r="F5335">
        <f t="shared" si="415"/>
        <v>4</v>
      </c>
      <c r="G5335" t="s">
        <v>3782</v>
      </c>
      <c r="H5335" t="s">
        <v>3782</v>
      </c>
      <c r="I5335" t="s">
        <v>3785</v>
      </c>
      <c r="J5335" t="s">
        <v>4397</v>
      </c>
      <c r="K5335" s="46">
        <v>0.5</v>
      </c>
      <c r="L5335" s="27">
        <v>0</v>
      </c>
      <c r="M5335" s="27">
        <v>4620.18</v>
      </c>
      <c r="N5335" s="27">
        <v>2890.25</v>
      </c>
      <c r="O5335" s="70">
        <f t="shared" si="416"/>
        <v>7510.43</v>
      </c>
      <c r="P5335" s="76">
        <v>0</v>
      </c>
      <c r="Q5335" s="66">
        <f t="shared" si="417"/>
        <v>0</v>
      </c>
      <c r="R5335" s="63">
        <v>0</v>
      </c>
      <c r="S5335" s="27">
        <v>0</v>
      </c>
      <c r="T5335" s="27">
        <v>7510.43</v>
      </c>
      <c r="U5335" s="64">
        <f t="shared" si="418"/>
        <v>0</v>
      </c>
      <c r="V5335" s="65">
        <f t="shared" si="419"/>
        <v>7510.43</v>
      </c>
    </row>
    <row r="5336" spans="1:22" x14ac:dyDescent="0.25">
      <c r="A5336" s="1">
        <v>18</v>
      </c>
      <c r="B5336" t="s">
        <v>23</v>
      </c>
      <c r="C5336" t="s">
        <v>3304</v>
      </c>
      <c r="D5336" t="s">
        <v>3305</v>
      </c>
      <c r="E5336" t="s">
        <v>4</v>
      </c>
      <c r="F5336">
        <f t="shared" si="415"/>
        <v>4</v>
      </c>
      <c r="G5336" t="s">
        <v>3782</v>
      </c>
      <c r="H5336" t="s">
        <v>3782</v>
      </c>
      <c r="I5336" t="s">
        <v>3785</v>
      </c>
      <c r="J5336" t="s">
        <v>4396</v>
      </c>
      <c r="K5336" s="46">
        <v>0.99309999999999998</v>
      </c>
      <c r="L5336" s="27">
        <v>0</v>
      </c>
      <c r="M5336" s="27">
        <v>3463.8</v>
      </c>
      <c r="N5336" s="27">
        <v>1464.5199999999998</v>
      </c>
      <c r="O5336" s="70">
        <f t="shared" si="416"/>
        <v>4928.32</v>
      </c>
      <c r="P5336" s="76">
        <v>0</v>
      </c>
      <c r="Q5336" s="66">
        <f t="shared" si="417"/>
        <v>0</v>
      </c>
      <c r="R5336" s="63">
        <v>0</v>
      </c>
      <c r="S5336" s="27">
        <v>4928.3200000000006</v>
      </c>
      <c r="T5336" s="27">
        <v>0</v>
      </c>
      <c r="U5336" s="64">
        <f t="shared" si="418"/>
        <v>0</v>
      </c>
      <c r="V5336" s="65">
        <f t="shared" si="419"/>
        <v>4928.3200000000006</v>
      </c>
    </row>
    <row r="5337" spans="1:22" x14ac:dyDescent="0.25">
      <c r="A5337" s="1">
        <v>18</v>
      </c>
      <c r="B5337" t="s">
        <v>23</v>
      </c>
      <c r="C5337" t="s">
        <v>3306</v>
      </c>
      <c r="D5337" t="s">
        <v>3307</v>
      </c>
      <c r="E5337" t="s">
        <v>4</v>
      </c>
      <c r="F5337">
        <f t="shared" si="415"/>
        <v>4</v>
      </c>
      <c r="G5337" t="s">
        <v>3782</v>
      </c>
      <c r="H5337" t="s">
        <v>3782</v>
      </c>
      <c r="I5337" t="s">
        <v>3785</v>
      </c>
      <c r="J5337" t="s">
        <v>4397</v>
      </c>
      <c r="K5337" s="46">
        <v>0.95</v>
      </c>
      <c r="L5337" s="27">
        <v>0</v>
      </c>
      <c r="M5337" s="27">
        <v>931.95</v>
      </c>
      <c r="N5337" s="27">
        <v>2784.55</v>
      </c>
      <c r="O5337" s="70">
        <f t="shared" si="416"/>
        <v>3716.5</v>
      </c>
      <c r="P5337" s="76">
        <v>0</v>
      </c>
      <c r="Q5337" s="66">
        <f t="shared" si="417"/>
        <v>0</v>
      </c>
      <c r="R5337" s="63">
        <v>0</v>
      </c>
      <c r="S5337" s="27">
        <v>0</v>
      </c>
      <c r="T5337" s="27">
        <v>3716.5</v>
      </c>
      <c r="U5337" s="64">
        <f t="shared" si="418"/>
        <v>0</v>
      </c>
      <c r="V5337" s="65">
        <f t="shared" si="419"/>
        <v>3716.5</v>
      </c>
    </row>
    <row r="5338" spans="1:22" x14ac:dyDescent="0.25">
      <c r="A5338" s="1">
        <v>19</v>
      </c>
      <c r="B5338" t="s">
        <v>24</v>
      </c>
      <c r="C5338" t="s">
        <v>3308</v>
      </c>
      <c r="D5338" t="s">
        <v>3309</v>
      </c>
      <c r="E5338" t="s">
        <v>4</v>
      </c>
      <c r="F5338">
        <f t="shared" si="415"/>
        <v>4</v>
      </c>
      <c r="G5338" t="s">
        <v>3782</v>
      </c>
      <c r="H5338" t="s">
        <v>3782</v>
      </c>
      <c r="I5338" t="s">
        <v>3785</v>
      </c>
      <c r="J5338" t="s">
        <v>4397</v>
      </c>
      <c r="K5338" s="46">
        <v>0.19969999999999999</v>
      </c>
      <c r="L5338" s="27">
        <v>0</v>
      </c>
      <c r="M5338" s="27">
        <v>1487.03</v>
      </c>
      <c r="N5338" s="27">
        <v>0</v>
      </c>
      <c r="O5338" s="70">
        <f t="shared" si="416"/>
        <v>1487.03</v>
      </c>
      <c r="P5338" s="76">
        <v>0</v>
      </c>
      <c r="Q5338" s="66">
        <f t="shared" si="417"/>
        <v>0</v>
      </c>
      <c r="R5338" s="63">
        <v>0</v>
      </c>
      <c r="S5338" s="27">
        <v>0</v>
      </c>
      <c r="T5338" s="27">
        <v>1487.03</v>
      </c>
      <c r="U5338" s="64">
        <f t="shared" si="418"/>
        <v>0</v>
      </c>
      <c r="V5338" s="65">
        <f t="shared" si="419"/>
        <v>1487.03</v>
      </c>
    </row>
    <row r="5339" spans="1:22" x14ac:dyDescent="0.25">
      <c r="A5339" s="1">
        <v>19</v>
      </c>
      <c r="B5339" t="s">
        <v>24</v>
      </c>
      <c r="C5339" t="s">
        <v>3310</v>
      </c>
      <c r="D5339" t="s">
        <v>3311</v>
      </c>
      <c r="E5339" t="s">
        <v>4</v>
      </c>
      <c r="F5339">
        <f t="shared" si="415"/>
        <v>4</v>
      </c>
      <c r="G5339" t="s">
        <v>3782</v>
      </c>
      <c r="H5339" t="s">
        <v>3782</v>
      </c>
      <c r="I5339" t="s">
        <v>3785</v>
      </c>
      <c r="J5339" t="s">
        <v>4397</v>
      </c>
      <c r="K5339" s="46">
        <v>0.99239999999999995</v>
      </c>
      <c r="L5339" s="27">
        <v>0</v>
      </c>
      <c r="M5339" s="27">
        <v>15400.45</v>
      </c>
      <c r="N5339" s="27">
        <v>0</v>
      </c>
      <c r="O5339" s="70">
        <f t="shared" si="416"/>
        <v>15400.45</v>
      </c>
      <c r="P5339" s="76">
        <v>0</v>
      </c>
      <c r="Q5339" s="66">
        <f t="shared" si="417"/>
        <v>0</v>
      </c>
      <c r="R5339" s="63">
        <v>0</v>
      </c>
      <c r="S5339" s="27">
        <v>0</v>
      </c>
      <c r="T5339" s="27">
        <v>15400.45</v>
      </c>
      <c r="U5339" s="64">
        <f t="shared" si="418"/>
        <v>0</v>
      </c>
      <c r="V5339" s="65">
        <f t="shared" si="419"/>
        <v>15400.45</v>
      </c>
    </row>
    <row r="5340" spans="1:22" x14ac:dyDescent="0.25">
      <c r="A5340" s="1">
        <v>19</v>
      </c>
      <c r="B5340" t="s">
        <v>24</v>
      </c>
      <c r="C5340" t="s">
        <v>3312</v>
      </c>
      <c r="D5340" t="s">
        <v>3313</v>
      </c>
      <c r="E5340" t="s">
        <v>4</v>
      </c>
      <c r="F5340">
        <f t="shared" si="415"/>
        <v>4</v>
      </c>
      <c r="G5340" t="s">
        <v>3782</v>
      </c>
      <c r="H5340" t="s">
        <v>3782</v>
      </c>
      <c r="I5340" t="s">
        <v>3785</v>
      </c>
      <c r="J5340" t="s">
        <v>4397</v>
      </c>
      <c r="K5340" s="46">
        <v>0.75</v>
      </c>
      <c r="L5340" s="27">
        <v>0</v>
      </c>
      <c r="M5340" s="27">
        <v>109.82</v>
      </c>
      <c r="N5340" s="27">
        <v>9056.2000000000007</v>
      </c>
      <c r="O5340" s="70">
        <f t="shared" si="416"/>
        <v>9166.02</v>
      </c>
      <c r="P5340" s="76">
        <v>0</v>
      </c>
      <c r="Q5340" s="66">
        <f t="shared" si="417"/>
        <v>0</v>
      </c>
      <c r="R5340" s="63">
        <v>0</v>
      </c>
      <c r="S5340" s="27">
        <v>0</v>
      </c>
      <c r="T5340" s="27">
        <v>9166.02</v>
      </c>
      <c r="U5340" s="64">
        <f t="shared" si="418"/>
        <v>0</v>
      </c>
      <c r="V5340" s="65">
        <f t="shared" si="419"/>
        <v>9166.02</v>
      </c>
    </row>
    <row r="5341" spans="1:22" x14ac:dyDescent="0.25">
      <c r="A5341" s="1">
        <v>19</v>
      </c>
      <c r="B5341" t="s">
        <v>24</v>
      </c>
      <c r="C5341" t="s">
        <v>3314</v>
      </c>
      <c r="D5341" t="s">
        <v>3315</v>
      </c>
      <c r="E5341" t="s">
        <v>4</v>
      </c>
      <c r="F5341">
        <f t="shared" si="415"/>
        <v>4</v>
      </c>
      <c r="G5341" t="s">
        <v>3782</v>
      </c>
      <c r="H5341" t="s">
        <v>3782</v>
      </c>
      <c r="I5341" t="s">
        <v>3785</v>
      </c>
      <c r="J5341" t="s">
        <v>4397</v>
      </c>
      <c r="K5341" s="46">
        <v>0.98509999999999998</v>
      </c>
      <c r="L5341" s="27">
        <v>0</v>
      </c>
      <c r="M5341" s="27">
        <v>226.94</v>
      </c>
      <c r="N5341" s="27">
        <v>0</v>
      </c>
      <c r="O5341" s="70">
        <f t="shared" si="416"/>
        <v>226.94</v>
      </c>
      <c r="P5341" s="76">
        <v>0</v>
      </c>
      <c r="Q5341" s="66">
        <f t="shared" si="417"/>
        <v>0</v>
      </c>
      <c r="R5341" s="63">
        <v>0</v>
      </c>
      <c r="S5341" s="27">
        <v>0</v>
      </c>
      <c r="T5341" s="27">
        <v>226.94</v>
      </c>
      <c r="U5341" s="64">
        <f t="shared" si="418"/>
        <v>0</v>
      </c>
      <c r="V5341" s="65">
        <f t="shared" si="419"/>
        <v>226.94</v>
      </c>
    </row>
    <row r="5342" spans="1:22" x14ac:dyDescent="0.25">
      <c r="A5342" s="1">
        <v>21</v>
      </c>
      <c r="B5342" t="s">
        <v>26</v>
      </c>
      <c r="C5342" t="s">
        <v>4364</v>
      </c>
      <c r="D5342" t="s">
        <v>3317</v>
      </c>
      <c r="E5342" t="s">
        <v>4</v>
      </c>
      <c r="F5342">
        <f t="shared" si="415"/>
        <v>4</v>
      </c>
      <c r="G5342" t="s">
        <v>3782</v>
      </c>
      <c r="H5342" t="s">
        <v>3782</v>
      </c>
      <c r="I5342" t="s">
        <v>3785</v>
      </c>
      <c r="J5342" t="s">
        <v>4397</v>
      </c>
      <c r="K5342" s="46">
        <v>0.5</v>
      </c>
      <c r="L5342" s="27">
        <v>0</v>
      </c>
      <c r="M5342" s="27">
        <v>17.8</v>
      </c>
      <c r="N5342" s="27">
        <v>0</v>
      </c>
      <c r="O5342" s="70">
        <f t="shared" si="416"/>
        <v>17.8</v>
      </c>
      <c r="P5342" s="76">
        <v>0</v>
      </c>
      <c r="Q5342" s="66">
        <f t="shared" si="417"/>
        <v>0</v>
      </c>
      <c r="R5342" s="63">
        <v>0</v>
      </c>
      <c r="S5342" s="27">
        <v>0</v>
      </c>
      <c r="T5342" s="27">
        <v>17.8</v>
      </c>
      <c r="U5342" s="64">
        <f t="shared" si="418"/>
        <v>0</v>
      </c>
      <c r="V5342" s="65">
        <f t="shared" si="419"/>
        <v>17.8</v>
      </c>
    </row>
    <row r="5343" spans="1:22" x14ac:dyDescent="0.25">
      <c r="A5343" s="1">
        <v>21</v>
      </c>
      <c r="B5343" t="s">
        <v>26</v>
      </c>
      <c r="C5343" t="s">
        <v>4365</v>
      </c>
      <c r="D5343" t="s">
        <v>3316</v>
      </c>
      <c r="E5343" t="s">
        <v>4</v>
      </c>
      <c r="F5343">
        <f t="shared" si="415"/>
        <v>4</v>
      </c>
      <c r="G5343" t="s">
        <v>3782</v>
      </c>
      <c r="H5343" t="s">
        <v>3782</v>
      </c>
      <c r="I5343" t="s">
        <v>3785</v>
      </c>
      <c r="J5343" t="s">
        <v>4397</v>
      </c>
      <c r="K5343" s="46">
        <v>0.6</v>
      </c>
      <c r="L5343" s="27">
        <v>0</v>
      </c>
      <c r="M5343" s="27">
        <v>3942.31</v>
      </c>
      <c r="N5343" s="27">
        <v>3954.7299999999996</v>
      </c>
      <c r="O5343" s="70">
        <f t="shared" si="416"/>
        <v>7897.0399999999991</v>
      </c>
      <c r="P5343" s="76">
        <v>0</v>
      </c>
      <c r="Q5343" s="66">
        <f t="shared" si="417"/>
        <v>0</v>
      </c>
      <c r="R5343" s="63">
        <v>0</v>
      </c>
      <c r="S5343" s="27">
        <v>0</v>
      </c>
      <c r="T5343" s="27">
        <v>7897.0399999999991</v>
      </c>
      <c r="U5343" s="64">
        <f t="shared" si="418"/>
        <v>0</v>
      </c>
      <c r="V5343" s="65">
        <f t="shared" si="419"/>
        <v>7897.0399999999991</v>
      </c>
    </row>
    <row r="5344" spans="1:22" x14ac:dyDescent="0.25">
      <c r="A5344" s="1">
        <v>21</v>
      </c>
      <c r="B5344" t="s">
        <v>26</v>
      </c>
      <c r="C5344" t="s">
        <v>4366</v>
      </c>
      <c r="D5344" t="s">
        <v>4367</v>
      </c>
      <c r="E5344" t="s">
        <v>4</v>
      </c>
      <c r="F5344">
        <f t="shared" si="415"/>
        <v>4</v>
      </c>
      <c r="G5344" t="s">
        <v>3782</v>
      </c>
      <c r="H5344" t="s">
        <v>3782</v>
      </c>
      <c r="I5344" t="s">
        <v>3785</v>
      </c>
      <c r="J5344" t="s">
        <v>4397</v>
      </c>
      <c r="K5344" s="46">
        <v>0.6</v>
      </c>
      <c r="L5344" s="27">
        <v>0</v>
      </c>
      <c r="M5344" s="27">
        <v>415.71</v>
      </c>
      <c r="N5344" s="27">
        <v>0</v>
      </c>
      <c r="O5344" s="70">
        <f t="shared" si="416"/>
        <v>415.71</v>
      </c>
      <c r="P5344" s="76">
        <v>0</v>
      </c>
      <c r="Q5344" s="66">
        <f t="shared" si="417"/>
        <v>0</v>
      </c>
      <c r="R5344" s="63">
        <v>0</v>
      </c>
      <c r="S5344" s="27">
        <v>0</v>
      </c>
      <c r="T5344" s="27">
        <v>415.71</v>
      </c>
      <c r="U5344" s="64">
        <f t="shared" si="418"/>
        <v>0</v>
      </c>
      <c r="V5344" s="65">
        <f t="shared" si="419"/>
        <v>415.71</v>
      </c>
    </row>
    <row r="5345" spans="1:22" x14ac:dyDescent="0.25">
      <c r="A5345" s="1">
        <v>22</v>
      </c>
      <c r="B5345" t="s">
        <v>27</v>
      </c>
      <c r="C5345" t="s">
        <v>3318</v>
      </c>
      <c r="D5345" t="s">
        <v>3319</v>
      </c>
      <c r="E5345" t="s">
        <v>4</v>
      </c>
      <c r="F5345">
        <f t="shared" si="415"/>
        <v>4</v>
      </c>
      <c r="G5345" t="s">
        <v>4273</v>
      </c>
      <c r="H5345" t="s">
        <v>3782</v>
      </c>
      <c r="I5345" t="s">
        <v>3783</v>
      </c>
      <c r="J5345" t="s">
        <v>4397</v>
      </c>
      <c r="K5345" s="46">
        <v>0.48849999999999999</v>
      </c>
      <c r="L5345" s="27">
        <v>0</v>
      </c>
      <c r="M5345" s="27">
        <v>14.7</v>
      </c>
      <c r="N5345" s="27">
        <v>0</v>
      </c>
      <c r="O5345" s="70">
        <f t="shared" si="416"/>
        <v>14.7</v>
      </c>
      <c r="P5345" s="76">
        <v>0</v>
      </c>
      <c r="Q5345" s="66">
        <f t="shared" si="417"/>
        <v>0</v>
      </c>
      <c r="R5345" s="63">
        <v>0</v>
      </c>
      <c r="S5345" s="27">
        <v>0</v>
      </c>
      <c r="T5345" s="27">
        <v>14.7</v>
      </c>
      <c r="U5345" s="64">
        <f t="shared" si="418"/>
        <v>0</v>
      </c>
      <c r="V5345" s="65">
        <f t="shared" si="419"/>
        <v>14.7</v>
      </c>
    </row>
    <row r="5346" spans="1:22" x14ac:dyDescent="0.25">
      <c r="A5346" s="1">
        <v>22</v>
      </c>
      <c r="B5346" t="s">
        <v>27</v>
      </c>
      <c r="C5346" t="s">
        <v>3320</v>
      </c>
      <c r="D5346" t="s">
        <v>3321</v>
      </c>
      <c r="E5346" t="s">
        <v>4</v>
      </c>
      <c r="F5346">
        <f t="shared" si="415"/>
        <v>4</v>
      </c>
      <c r="G5346" t="s">
        <v>3782</v>
      </c>
      <c r="H5346" t="s">
        <v>3782</v>
      </c>
      <c r="I5346" t="s">
        <v>3783</v>
      </c>
      <c r="J5346" t="s">
        <v>4397</v>
      </c>
      <c r="K5346" s="46">
        <v>0.5</v>
      </c>
      <c r="L5346" s="27">
        <v>773.38</v>
      </c>
      <c r="M5346" s="27">
        <v>972.75</v>
      </c>
      <c r="N5346" s="27">
        <v>0</v>
      </c>
      <c r="O5346" s="70">
        <f t="shared" si="416"/>
        <v>1746.13</v>
      </c>
      <c r="P5346" s="76">
        <v>0</v>
      </c>
      <c r="Q5346" s="66">
        <f t="shared" si="417"/>
        <v>0</v>
      </c>
      <c r="R5346" s="63">
        <v>0</v>
      </c>
      <c r="S5346" s="27">
        <v>0</v>
      </c>
      <c r="T5346" s="27">
        <v>1746.13</v>
      </c>
      <c r="U5346" s="64">
        <f t="shared" si="418"/>
        <v>0</v>
      </c>
      <c r="V5346" s="65">
        <f t="shared" si="419"/>
        <v>1746.13</v>
      </c>
    </row>
    <row r="5347" spans="1:22" x14ac:dyDescent="0.25">
      <c r="A5347" s="1">
        <v>23</v>
      </c>
      <c r="B5347" t="s">
        <v>28</v>
      </c>
      <c r="C5347" t="s">
        <v>3322</v>
      </c>
      <c r="D5347" t="s">
        <v>3323</v>
      </c>
      <c r="E5347" t="s">
        <v>4</v>
      </c>
      <c r="F5347">
        <f t="shared" si="415"/>
        <v>4</v>
      </c>
      <c r="G5347" t="s">
        <v>3782</v>
      </c>
      <c r="H5347" t="s">
        <v>3782</v>
      </c>
      <c r="I5347" t="s">
        <v>3785</v>
      </c>
      <c r="J5347" t="s">
        <v>4397</v>
      </c>
      <c r="K5347" s="46">
        <v>0.9</v>
      </c>
      <c r="L5347" s="27">
        <v>0</v>
      </c>
      <c r="M5347" s="27">
        <v>2565.69</v>
      </c>
      <c r="N5347" s="27">
        <v>6795.76</v>
      </c>
      <c r="O5347" s="70">
        <f t="shared" si="416"/>
        <v>9361.4500000000007</v>
      </c>
      <c r="P5347" s="76">
        <v>0</v>
      </c>
      <c r="Q5347" s="66">
        <f t="shared" si="417"/>
        <v>0</v>
      </c>
      <c r="R5347" s="63">
        <v>0</v>
      </c>
      <c r="S5347" s="27">
        <v>0</v>
      </c>
      <c r="T5347" s="27">
        <v>9361.4500000000007</v>
      </c>
      <c r="U5347" s="64">
        <f t="shared" si="418"/>
        <v>0</v>
      </c>
      <c r="V5347" s="65">
        <f t="shared" si="419"/>
        <v>9361.4500000000007</v>
      </c>
    </row>
    <row r="5348" spans="1:22" x14ac:dyDescent="0.25">
      <c r="A5348" s="1">
        <v>23</v>
      </c>
      <c r="B5348" t="s">
        <v>28</v>
      </c>
      <c r="C5348" t="s">
        <v>3324</v>
      </c>
      <c r="D5348" t="s">
        <v>3325</v>
      </c>
      <c r="E5348" t="s">
        <v>4</v>
      </c>
      <c r="F5348">
        <f t="shared" si="415"/>
        <v>4</v>
      </c>
      <c r="G5348" t="s">
        <v>3782</v>
      </c>
      <c r="H5348" t="s">
        <v>3782</v>
      </c>
      <c r="I5348" t="s">
        <v>3785</v>
      </c>
      <c r="J5348" t="s">
        <v>4397</v>
      </c>
      <c r="K5348" s="46">
        <v>1</v>
      </c>
      <c r="L5348" s="27">
        <v>0</v>
      </c>
      <c r="M5348" s="27">
        <v>0</v>
      </c>
      <c r="N5348" s="27">
        <v>0</v>
      </c>
      <c r="O5348" s="70">
        <f t="shared" si="416"/>
        <v>0</v>
      </c>
      <c r="P5348" s="76">
        <v>0</v>
      </c>
      <c r="Q5348" s="66">
        <f t="shared" si="417"/>
        <v>0</v>
      </c>
      <c r="R5348" s="63">
        <v>0</v>
      </c>
      <c r="S5348" s="27">
        <v>0</v>
      </c>
      <c r="T5348" s="27">
        <v>0</v>
      </c>
      <c r="U5348" s="64">
        <f t="shared" si="418"/>
        <v>0</v>
      </c>
      <c r="V5348" s="65">
        <f t="shared" si="419"/>
        <v>0</v>
      </c>
    </row>
    <row r="5349" spans="1:22" x14ac:dyDescent="0.25">
      <c r="A5349" s="1">
        <v>23</v>
      </c>
      <c r="B5349" t="s">
        <v>28</v>
      </c>
      <c r="C5349" t="s">
        <v>3326</v>
      </c>
      <c r="D5349" t="s">
        <v>3327</v>
      </c>
      <c r="E5349" t="s">
        <v>4</v>
      </c>
      <c r="F5349">
        <f t="shared" si="415"/>
        <v>4</v>
      </c>
      <c r="G5349" t="s">
        <v>3782</v>
      </c>
      <c r="H5349" t="s">
        <v>3782</v>
      </c>
      <c r="I5349" t="s">
        <v>3785</v>
      </c>
      <c r="J5349" t="s">
        <v>4396</v>
      </c>
      <c r="K5349" s="46">
        <v>1.1533</v>
      </c>
      <c r="L5349" s="27">
        <v>0</v>
      </c>
      <c r="M5349" s="27">
        <v>2013.93</v>
      </c>
      <c r="N5349" s="27">
        <v>4738.1900000000005</v>
      </c>
      <c r="O5349" s="70">
        <f t="shared" si="416"/>
        <v>6752.1200000000008</v>
      </c>
      <c r="P5349" s="76">
        <v>0</v>
      </c>
      <c r="Q5349" s="66">
        <f t="shared" si="417"/>
        <v>0</v>
      </c>
      <c r="R5349" s="63">
        <v>0</v>
      </c>
      <c r="S5349" s="27">
        <v>6752.1200000000008</v>
      </c>
      <c r="T5349" s="27">
        <v>0</v>
      </c>
      <c r="U5349" s="64">
        <f t="shared" si="418"/>
        <v>0</v>
      </c>
      <c r="V5349" s="65">
        <f t="shared" si="419"/>
        <v>6752.1200000000008</v>
      </c>
    </row>
    <row r="5350" spans="1:22" x14ac:dyDescent="0.25">
      <c r="A5350" s="1">
        <v>23</v>
      </c>
      <c r="B5350" t="s">
        <v>28</v>
      </c>
      <c r="C5350" t="s">
        <v>3328</v>
      </c>
      <c r="D5350" t="s">
        <v>3329</v>
      </c>
      <c r="E5350" t="s">
        <v>4</v>
      </c>
      <c r="F5350">
        <f t="shared" si="415"/>
        <v>4</v>
      </c>
      <c r="G5350" t="s">
        <v>3782</v>
      </c>
      <c r="H5350" t="s">
        <v>3782</v>
      </c>
      <c r="I5350" t="s">
        <v>3785</v>
      </c>
      <c r="J5350" t="s">
        <v>4397</v>
      </c>
      <c r="K5350" s="46">
        <v>0.83340000000000003</v>
      </c>
      <c r="L5350" s="27">
        <v>0</v>
      </c>
      <c r="M5350" s="27">
        <v>59.75</v>
      </c>
      <c r="N5350" s="27">
        <v>26.5</v>
      </c>
      <c r="O5350" s="70">
        <f t="shared" si="416"/>
        <v>86.25</v>
      </c>
      <c r="P5350" s="76">
        <v>0</v>
      </c>
      <c r="Q5350" s="66">
        <f t="shared" si="417"/>
        <v>0</v>
      </c>
      <c r="R5350" s="63">
        <v>0</v>
      </c>
      <c r="S5350" s="27">
        <v>0</v>
      </c>
      <c r="T5350" s="27">
        <v>86.25</v>
      </c>
      <c r="U5350" s="64">
        <f t="shared" si="418"/>
        <v>0</v>
      </c>
      <c r="V5350" s="65">
        <f t="shared" si="419"/>
        <v>86.25</v>
      </c>
    </row>
    <row r="5351" spans="1:22" x14ac:dyDescent="0.25">
      <c r="A5351" s="1">
        <v>23</v>
      </c>
      <c r="B5351" t="s">
        <v>28</v>
      </c>
      <c r="C5351" t="s">
        <v>3330</v>
      </c>
      <c r="D5351" t="s">
        <v>3331</v>
      </c>
      <c r="E5351" t="s">
        <v>4</v>
      </c>
      <c r="F5351">
        <f t="shared" si="415"/>
        <v>4</v>
      </c>
      <c r="G5351" t="s">
        <v>3782</v>
      </c>
      <c r="H5351" t="s">
        <v>3782</v>
      </c>
      <c r="I5351" t="s">
        <v>3785</v>
      </c>
      <c r="J5351" t="s">
        <v>4396</v>
      </c>
      <c r="K5351" s="46">
        <v>0.4612</v>
      </c>
      <c r="L5351" s="27">
        <v>0</v>
      </c>
      <c r="M5351" s="27">
        <v>0</v>
      </c>
      <c r="N5351" s="27">
        <v>0</v>
      </c>
      <c r="O5351" s="70">
        <f t="shared" si="416"/>
        <v>0</v>
      </c>
      <c r="P5351" s="76">
        <v>0</v>
      </c>
      <c r="Q5351" s="66">
        <f t="shared" si="417"/>
        <v>0</v>
      </c>
      <c r="R5351" s="63">
        <v>0</v>
      </c>
      <c r="S5351" s="27">
        <v>0</v>
      </c>
      <c r="T5351" s="27">
        <v>0</v>
      </c>
      <c r="U5351" s="64">
        <f t="shared" si="418"/>
        <v>0</v>
      </c>
      <c r="V5351" s="65">
        <f t="shared" si="419"/>
        <v>0</v>
      </c>
    </row>
    <row r="5352" spans="1:22" x14ac:dyDescent="0.25">
      <c r="A5352" s="1">
        <v>23</v>
      </c>
      <c r="B5352" t="s">
        <v>28</v>
      </c>
      <c r="C5352" t="s">
        <v>3332</v>
      </c>
      <c r="D5352" t="s">
        <v>3333</v>
      </c>
      <c r="E5352" t="s">
        <v>4</v>
      </c>
      <c r="F5352">
        <f t="shared" si="415"/>
        <v>4</v>
      </c>
      <c r="G5352" t="s">
        <v>3782</v>
      </c>
      <c r="H5352" t="s">
        <v>3782</v>
      </c>
      <c r="I5352" t="s">
        <v>3785</v>
      </c>
      <c r="J5352" t="s">
        <v>4397</v>
      </c>
      <c r="K5352" s="46">
        <v>0.65690000000000004</v>
      </c>
      <c r="L5352" s="27">
        <v>0</v>
      </c>
      <c r="M5352" s="27">
        <v>1426.13</v>
      </c>
      <c r="N5352" s="27">
        <v>0</v>
      </c>
      <c r="O5352" s="70">
        <f t="shared" si="416"/>
        <v>1426.13</v>
      </c>
      <c r="P5352" s="76">
        <v>0</v>
      </c>
      <c r="Q5352" s="66">
        <f t="shared" si="417"/>
        <v>0</v>
      </c>
      <c r="R5352" s="63">
        <v>0</v>
      </c>
      <c r="S5352" s="27">
        <v>0</v>
      </c>
      <c r="T5352" s="27">
        <v>1426.13</v>
      </c>
      <c r="U5352" s="64">
        <f t="shared" si="418"/>
        <v>0</v>
      </c>
      <c r="V5352" s="65">
        <f t="shared" si="419"/>
        <v>1426.13</v>
      </c>
    </row>
    <row r="5353" spans="1:22" x14ac:dyDescent="0.25">
      <c r="A5353" s="1">
        <v>23</v>
      </c>
      <c r="B5353" t="s">
        <v>28</v>
      </c>
      <c r="C5353" t="s">
        <v>3334</v>
      </c>
      <c r="D5353" t="s">
        <v>3335</v>
      </c>
      <c r="E5353" t="s">
        <v>4</v>
      </c>
      <c r="F5353">
        <f t="shared" si="415"/>
        <v>4</v>
      </c>
      <c r="G5353" t="s">
        <v>3782</v>
      </c>
      <c r="H5353" t="s">
        <v>3782</v>
      </c>
      <c r="I5353" t="s">
        <v>3783</v>
      </c>
      <c r="J5353" t="s">
        <v>4397</v>
      </c>
      <c r="K5353" s="46">
        <v>2.9539</v>
      </c>
      <c r="L5353" s="27">
        <v>5882.0300000000007</v>
      </c>
      <c r="M5353" s="27">
        <v>5605.76</v>
      </c>
      <c r="N5353" s="27">
        <v>9.9999999992732569E-3</v>
      </c>
      <c r="O5353" s="70">
        <f t="shared" si="416"/>
        <v>11487.8</v>
      </c>
      <c r="P5353" s="76">
        <v>0</v>
      </c>
      <c r="Q5353" s="66">
        <f t="shared" si="417"/>
        <v>0</v>
      </c>
      <c r="R5353" s="63">
        <v>0</v>
      </c>
      <c r="S5353" s="27">
        <v>0</v>
      </c>
      <c r="T5353" s="27">
        <v>11487.8</v>
      </c>
      <c r="U5353" s="64">
        <f t="shared" si="418"/>
        <v>0</v>
      </c>
      <c r="V5353" s="65">
        <f t="shared" si="419"/>
        <v>11487.8</v>
      </c>
    </row>
    <row r="5354" spans="1:22" x14ac:dyDescent="0.25">
      <c r="A5354" s="1">
        <v>24</v>
      </c>
      <c r="B5354" t="s">
        <v>29</v>
      </c>
      <c r="C5354" t="s">
        <v>3336</v>
      </c>
      <c r="D5354" t="s">
        <v>3337</v>
      </c>
      <c r="E5354" t="s">
        <v>4</v>
      </c>
      <c r="F5354">
        <f t="shared" si="415"/>
        <v>4</v>
      </c>
      <c r="G5354" t="s">
        <v>3782</v>
      </c>
      <c r="H5354" t="s">
        <v>3782</v>
      </c>
      <c r="I5354" t="s">
        <v>3783</v>
      </c>
      <c r="J5354" t="s">
        <v>4397</v>
      </c>
      <c r="K5354" s="46">
        <v>0.997</v>
      </c>
      <c r="L5354" s="27">
        <v>0</v>
      </c>
      <c r="M5354" s="27">
        <v>333.7</v>
      </c>
      <c r="N5354" s="27">
        <v>0</v>
      </c>
      <c r="O5354" s="70">
        <f t="shared" si="416"/>
        <v>333.7</v>
      </c>
      <c r="P5354" s="76">
        <v>0</v>
      </c>
      <c r="Q5354" s="66">
        <f t="shared" si="417"/>
        <v>0</v>
      </c>
      <c r="R5354" s="63">
        <v>0</v>
      </c>
      <c r="S5354" s="27">
        <v>0</v>
      </c>
      <c r="T5354" s="27">
        <v>333.7</v>
      </c>
      <c r="U5354" s="64">
        <f t="shared" si="418"/>
        <v>0</v>
      </c>
      <c r="V5354" s="65">
        <f t="shared" si="419"/>
        <v>333.7</v>
      </c>
    </row>
    <row r="5355" spans="1:22" x14ac:dyDescent="0.25">
      <c r="A5355" s="1">
        <v>24</v>
      </c>
      <c r="B5355" t="s">
        <v>29</v>
      </c>
      <c r="C5355" t="s">
        <v>3338</v>
      </c>
      <c r="D5355" t="s">
        <v>3339</v>
      </c>
      <c r="E5355" t="s">
        <v>4</v>
      </c>
      <c r="F5355">
        <f t="shared" si="415"/>
        <v>4</v>
      </c>
      <c r="G5355" t="s">
        <v>3782</v>
      </c>
      <c r="H5355" t="s">
        <v>3782</v>
      </c>
      <c r="I5355" t="s">
        <v>3785</v>
      </c>
      <c r="J5355" t="s">
        <v>4397</v>
      </c>
      <c r="K5355" s="46">
        <v>0.47</v>
      </c>
      <c r="L5355" s="27">
        <v>0</v>
      </c>
      <c r="M5355" s="27">
        <v>2903.54</v>
      </c>
      <c r="N5355" s="27">
        <v>4147.3599999999997</v>
      </c>
      <c r="O5355" s="70">
        <f t="shared" si="416"/>
        <v>7050.9</v>
      </c>
      <c r="P5355" s="76">
        <v>0</v>
      </c>
      <c r="Q5355" s="66">
        <f t="shared" si="417"/>
        <v>0</v>
      </c>
      <c r="R5355" s="63">
        <v>0</v>
      </c>
      <c r="S5355" s="27">
        <v>0</v>
      </c>
      <c r="T5355" s="27">
        <v>7050.9</v>
      </c>
      <c r="U5355" s="64">
        <f t="shared" si="418"/>
        <v>0</v>
      </c>
      <c r="V5355" s="65">
        <f t="shared" si="419"/>
        <v>7050.9</v>
      </c>
    </row>
    <row r="5356" spans="1:22" x14ac:dyDescent="0.25">
      <c r="A5356" s="1">
        <v>24</v>
      </c>
      <c r="B5356" t="s">
        <v>29</v>
      </c>
      <c r="C5356" t="s">
        <v>3340</v>
      </c>
      <c r="D5356" t="s">
        <v>3341</v>
      </c>
      <c r="E5356" t="s">
        <v>4</v>
      </c>
      <c r="F5356">
        <f t="shared" si="415"/>
        <v>4</v>
      </c>
      <c r="G5356" t="s">
        <v>3782</v>
      </c>
      <c r="H5356" t="s">
        <v>3782</v>
      </c>
      <c r="I5356" t="s">
        <v>3785</v>
      </c>
      <c r="J5356" t="s">
        <v>4397</v>
      </c>
      <c r="K5356" s="46">
        <v>0.16</v>
      </c>
      <c r="L5356" s="27">
        <v>0</v>
      </c>
      <c r="M5356" s="27">
        <v>229.1</v>
      </c>
      <c r="N5356" s="27">
        <v>426.72</v>
      </c>
      <c r="O5356" s="70">
        <f t="shared" si="416"/>
        <v>655.82</v>
      </c>
      <c r="P5356" s="76">
        <v>0</v>
      </c>
      <c r="Q5356" s="66">
        <f t="shared" si="417"/>
        <v>0</v>
      </c>
      <c r="R5356" s="63">
        <v>0</v>
      </c>
      <c r="S5356" s="27">
        <v>0</v>
      </c>
      <c r="T5356" s="27">
        <v>655.82</v>
      </c>
      <c r="U5356" s="64">
        <f t="shared" si="418"/>
        <v>0</v>
      </c>
      <c r="V5356" s="65">
        <f t="shared" si="419"/>
        <v>655.82</v>
      </c>
    </row>
    <row r="5357" spans="1:22" x14ac:dyDescent="0.25">
      <c r="A5357" s="1">
        <v>25</v>
      </c>
      <c r="B5357" t="s">
        <v>30</v>
      </c>
      <c r="C5357" t="s">
        <v>3342</v>
      </c>
      <c r="D5357" t="s">
        <v>3343</v>
      </c>
      <c r="E5357" t="s">
        <v>4</v>
      </c>
      <c r="F5357">
        <f t="shared" si="415"/>
        <v>4</v>
      </c>
      <c r="G5357" t="s">
        <v>4272</v>
      </c>
      <c r="H5357" t="s">
        <v>3782</v>
      </c>
      <c r="I5357" t="s">
        <v>3785</v>
      </c>
      <c r="J5357" t="s">
        <v>4397</v>
      </c>
      <c r="K5357" s="46">
        <v>0.26119999999999999</v>
      </c>
      <c r="L5357" s="27">
        <v>0</v>
      </c>
      <c r="M5357" s="27">
        <v>12430.5</v>
      </c>
      <c r="N5357" s="27">
        <v>21510.17</v>
      </c>
      <c r="O5357" s="70">
        <f t="shared" si="416"/>
        <v>33940.67</v>
      </c>
      <c r="P5357" s="76">
        <v>0</v>
      </c>
      <c r="Q5357" s="66">
        <f t="shared" si="417"/>
        <v>0</v>
      </c>
      <c r="R5357" s="63">
        <v>0</v>
      </c>
      <c r="S5357" s="27">
        <v>0</v>
      </c>
      <c r="T5357" s="27">
        <v>33940.67</v>
      </c>
      <c r="U5357" s="64">
        <f t="shared" si="418"/>
        <v>0</v>
      </c>
      <c r="V5357" s="65">
        <f t="shared" si="419"/>
        <v>33940.67</v>
      </c>
    </row>
    <row r="5358" spans="1:22" x14ac:dyDescent="0.25">
      <c r="A5358" s="1">
        <v>25</v>
      </c>
      <c r="B5358" t="s">
        <v>30</v>
      </c>
      <c r="C5358" t="s">
        <v>3342</v>
      </c>
      <c r="D5358" t="s">
        <v>3343</v>
      </c>
      <c r="E5358" t="s">
        <v>4</v>
      </c>
      <c r="F5358">
        <f t="shared" si="415"/>
        <v>4</v>
      </c>
      <c r="G5358" t="s">
        <v>4273</v>
      </c>
      <c r="H5358" t="s">
        <v>3782</v>
      </c>
      <c r="I5358" t="s">
        <v>3785</v>
      </c>
      <c r="J5358" t="s">
        <v>4397</v>
      </c>
      <c r="K5358" s="46">
        <v>0.26119999999999999</v>
      </c>
      <c r="L5358" s="27">
        <v>0</v>
      </c>
      <c r="M5358" s="27">
        <v>12430.5</v>
      </c>
      <c r="N5358" s="27">
        <v>22369.18</v>
      </c>
      <c r="O5358" s="70">
        <f t="shared" si="416"/>
        <v>34799.68</v>
      </c>
      <c r="P5358" s="76">
        <v>0</v>
      </c>
      <c r="Q5358" s="66">
        <f t="shared" si="417"/>
        <v>0</v>
      </c>
      <c r="R5358" s="63">
        <v>0</v>
      </c>
      <c r="S5358" s="27">
        <v>0</v>
      </c>
      <c r="T5358" s="27">
        <v>34799.68</v>
      </c>
      <c r="U5358" s="64">
        <f t="shared" si="418"/>
        <v>0</v>
      </c>
      <c r="V5358" s="65">
        <f t="shared" si="419"/>
        <v>34799.68</v>
      </c>
    </row>
    <row r="5359" spans="1:22" x14ac:dyDescent="0.25">
      <c r="A5359" s="1">
        <v>25</v>
      </c>
      <c r="B5359" t="s">
        <v>30</v>
      </c>
      <c r="C5359" t="s">
        <v>3342</v>
      </c>
      <c r="D5359" t="s">
        <v>3343</v>
      </c>
      <c r="E5359" t="s">
        <v>4</v>
      </c>
      <c r="F5359">
        <f t="shared" si="415"/>
        <v>4</v>
      </c>
      <c r="G5359" t="s">
        <v>4274</v>
      </c>
      <c r="H5359" t="s">
        <v>3782</v>
      </c>
      <c r="I5359" t="s">
        <v>3785</v>
      </c>
      <c r="J5359" t="s">
        <v>4397</v>
      </c>
      <c r="K5359" s="46">
        <v>0.27760000000000001</v>
      </c>
      <c r="L5359" s="27">
        <v>0</v>
      </c>
      <c r="M5359" s="27">
        <v>13210.98</v>
      </c>
      <c r="N5359" s="27">
        <v>24592.720000000005</v>
      </c>
      <c r="O5359" s="70">
        <f t="shared" si="416"/>
        <v>37803.700000000004</v>
      </c>
      <c r="P5359" s="76">
        <v>0</v>
      </c>
      <c r="Q5359" s="66">
        <f t="shared" si="417"/>
        <v>0</v>
      </c>
      <c r="R5359" s="63">
        <v>0</v>
      </c>
      <c r="S5359" s="27">
        <v>0</v>
      </c>
      <c r="T5359" s="27">
        <v>37803.699999999997</v>
      </c>
      <c r="U5359" s="64">
        <f t="shared" si="418"/>
        <v>0</v>
      </c>
      <c r="V5359" s="65">
        <f t="shared" si="419"/>
        <v>37803.699999999997</v>
      </c>
    </row>
    <row r="5360" spans="1:22" x14ac:dyDescent="0.25">
      <c r="A5360" s="1">
        <v>25</v>
      </c>
      <c r="B5360" t="s">
        <v>30</v>
      </c>
      <c r="C5360" t="s">
        <v>3344</v>
      </c>
      <c r="D5360" t="s">
        <v>3345</v>
      </c>
      <c r="E5360" t="s">
        <v>4</v>
      </c>
      <c r="F5360">
        <f t="shared" si="415"/>
        <v>4</v>
      </c>
      <c r="G5360" t="s">
        <v>3782</v>
      </c>
      <c r="H5360" t="s">
        <v>3782</v>
      </c>
      <c r="I5360" t="s">
        <v>3785</v>
      </c>
      <c r="J5360" t="s">
        <v>4397</v>
      </c>
      <c r="K5360" s="46">
        <v>0.48470000000000002</v>
      </c>
      <c r="L5360" s="27">
        <v>0</v>
      </c>
      <c r="M5360" s="27">
        <v>23066.86</v>
      </c>
      <c r="N5360" s="27">
        <v>39915.699999999997</v>
      </c>
      <c r="O5360" s="70">
        <f t="shared" si="416"/>
        <v>62982.559999999998</v>
      </c>
      <c r="P5360" s="76">
        <v>0</v>
      </c>
      <c r="Q5360" s="66">
        <f t="shared" si="417"/>
        <v>0</v>
      </c>
      <c r="R5360" s="63">
        <v>0</v>
      </c>
      <c r="S5360" s="27">
        <v>0</v>
      </c>
      <c r="T5360" s="27">
        <v>62982.559999999998</v>
      </c>
      <c r="U5360" s="64">
        <f t="shared" si="418"/>
        <v>0</v>
      </c>
      <c r="V5360" s="65">
        <f t="shared" si="419"/>
        <v>62982.559999999998</v>
      </c>
    </row>
    <row r="5361" spans="1:22" x14ac:dyDescent="0.25">
      <c r="A5361" s="1">
        <v>25</v>
      </c>
      <c r="B5361" t="s">
        <v>30</v>
      </c>
      <c r="C5361" t="s">
        <v>3346</v>
      </c>
      <c r="D5361" t="s">
        <v>3347</v>
      </c>
      <c r="E5361" t="s">
        <v>4</v>
      </c>
      <c r="F5361">
        <f t="shared" si="415"/>
        <v>4</v>
      </c>
      <c r="G5361" t="s">
        <v>3782</v>
      </c>
      <c r="H5361" t="s">
        <v>3782</v>
      </c>
      <c r="I5361" t="s">
        <v>3785</v>
      </c>
      <c r="J5361" t="s">
        <v>4397</v>
      </c>
      <c r="K5361" s="46">
        <v>0.36320000000000002</v>
      </c>
      <c r="L5361" s="27">
        <v>0</v>
      </c>
      <c r="M5361" s="27">
        <v>451.46</v>
      </c>
      <c r="N5361" s="27">
        <v>869.69999999999982</v>
      </c>
      <c r="O5361" s="70">
        <f t="shared" si="416"/>
        <v>1321.1599999999999</v>
      </c>
      <c r="P5361" s="76">
        <v>0</v>
      </c>
      <c r="Q5361" s="66">
        <f t="shared" si="417"/>
        <v>0</v>
      </c>
      <c r="R5361" s="63">
        <v>0</v>
      </c>
      <c r="S5361" s="27">
        <v>0</v>
      </c>
      <c r="T5361" s="27">
        <v>1321.1599999999999</v>
      </c>
      <c r="U5361" s="64">
        <f t="shared" si="418"/>
        <v>0</v>
      </c>
      <c r="V5361" s="65">
        <f t="shared" si="419"/>
        <v>1321.1599999999999</v>
      </c>
    </row>
    <row r="5362" spans="1:22" x14ac:dyDescent="0.25">
      <c r="A5362" s="1">
        <v>25</v>
      </c>
      <c r="B5362" t="s">
        <v>30</v>
      </c>
      <c r="C5362" t="s">
        <v>3348</v>
      </c>
      <c r="D5362" t="s">
        <v>3349</v>
      </c>
      <c r="E5362" t="s">
        <v>4</v>
      </c>
      <c r="F5362">
        <f t="shared" si="415"/>
        <v>4</v>
      </c>
      <c r="G5362" t="s">
        <v>3782</v>
      </c>
      <c r="H5362" t="s">
        <v>3782</v>
      </c>
      <c r="I5362" t="s">
        <v>3785</v>
      </c>
      <c r="J5362" t="s">
        <v>4397</v>
      </c>
      <c r="K5362" s="46">
        <v>0.998</v>
      </c>
      <c r="L5362" s="27">
        <v>0</v>
      </c>
      <c r="M5362" s="27">
        <v>32399</v>
      </c>
      <c r="N5362" s="27">
        <v>52906.32</v>
      </c>
      <c r="O5362" s="70">
        <f t="shared" si="416"/>
        <v>85305.32</v>
      </c>
      <c r="P5362" s="76">
        <v>0</v>
      </c>
      <c r="Q5362" s="66">
        <f t="shared" si="417"/>
        <v>0</v>
      </c>
      <c r="R5362" s="63">
        <v>0</v>
      </c>
      <c r="S5362" s="27">
        <v>0</v>
      </c>
      <c r="T5362" s="27">
        <v>85305.32</v>
      </c>
      <c r="U5362" s="64">
        <f t="shared" si="418"/>
        <v>0</v>
      </c>
      <c r="V5362" s="65">
        <f t="shared" si="419"/>
        <v>85305.32</v>
      </c>
    </row>
    <row r="5363" spans="1:22" x14ac:dyDescent="0.25">
      <c r="A5363" s="1">
        <v>25</v>
      </c>
      <c r="B5363" t="s">
        <v>30</v>
      </c>
      <c r="C5363" t="s">
        <v>3350</v>
      </c>
      <c r="D5363" t="s">
        <v>3351</v>
      </c>
      <c r="E5363" t="s">
        <v>4</v>
      </c>
      <c r="F5363">
        <f t="shared" si="415"/>
        <v>4</v>
      </c>
      <c r="G5363" t="s">
        <v>3782</v>
      </c>
      <c r="H5363" t="s">
        <v>3782</v>
      </c>
      <c r="I5363" t="s">
        <v>3785</v>
      </c>
      <c r="J5363" t="s">
        <v>4396</v>
      </c>
      <c r="K5363" s="46">
        <v>3.4</v>
      </c>
      <c r="L5363" s="27">
        <v>0</v>
      </c>
      <c r="M5363" s="27">
        <v>55341.21</v>
      </c>
      <c r="N5363" s="27">
        <v>107021.55</v>
      </c>
      <c r="O5363" s="70">
        <f t="shared" si="416"/>
        <v>162362.76</v>
      </c>
      <c r="P5363" s="76">
        <v>0</v>
      </c>
      <c r="Q5363" s="66">
        <f t="shared" si="417"/>
        <v>0</v>
      </c>
      <c r="R5363" s="63">
        <v>0</v>
      </c>
      <c r="S5363" s="27">
        <v>162362.76</v>
      </c>
      <c r="T5363" s="27">
        <v>0</v>
      </c>
      <c r="U5363" s="64">
        <f t="shared" si="418"/>
        <v>0</v>
      </c>
      <c r="V5363" s="65">
        <f t="shared" si="419"/>
        <v>162362.76</v>
      </c>
    </row>
    <row r="5364" spans="1:22" x14ac:dyDescent="0.25">
      <c r="A5364" s="1">
        <v>25</v>
      </c>
      <c r="B5364" t="s">
        <v>30</v>
      </c>
      <c r="C5364" t="s">
        <v>3352</v>
      </c>
      <c r="D5364" t="s">
        <v>3353</v>
      </c>
      <c r="E5364" t="s">
        <v>4</v>
      </c>
      <c r="F5364">
        <f t="shared" si="415"/>
        <v>4</v>
      </c>
      <c r="G5364" t="s">
        <v>3782</v>
      </c>
      <c r="H5364" t="s">
        <v>3782</v>
      </c>
      <c r="I5364" t="s">
        <v>3785</v>
      </c>
      <c r="J5364" t="s">
        <v>4397</v>
      </c>
      <c r="K5364" s="46">
        <v>3.5613999999999999</v>
      </c>
      <c r="L5364" s="27">
        <v>0</v>
      </c>
      <c r="M5364" s="27">
        <v>268.17</v>
      </c>
      <c r="N5364" s="27">
        <v>22315.020000000004</v>
      </c>
      <c r="O5364" s="70">
        <f t="shared" si="416"/>
        <v>22583.190000000002</v>
      </c>
      <c r="P5364" s="76">
        <v>0</v>
      </c>
      <c r="Q5364" s="66">
        <f t="shared" si="417"/>
        <v>0</v>
      </c>
      <c r="R5364" s="63">
        <v>0</v>
      </c>
      <c r="S5364" s="27">
        <v>0</v>
      </c>
      <c r="T5364" s="27">
        <v>22583.19</v>
      </c>
      <c r="U5364" s="64">
        <f t="shared" si="418"/>
        <v>0</v>
      </c>
      <c r="V5364" s="65">
        <f t="shared" si="419"/>
        <v>22583.19</v>
      </c>
    </row>
    <row r="5365" spans="1:22" x14ac:dyDescent="0.25">
      <c r="A5365" s="1">
        <v>26</v>
      </c>
      <c r="B5365" t="s">
        <v>31</v>
      </c>
      <c r="C5365" t="s">
        <v>3354</v>
      </c>
      <c r="D5365" t="s">
        <v>3355</v>
      </c>
      <c r="E5365" t="s">
        <v>4</v>
      </c>
      <c r="F5365">
        <f t="shared" si="415"/>
        <v>4</v>
      </c>
      <c r="G5365" t="s">
        <v>3782</v>
      </c>
      <c r="H5365" t="s">
        <v>3782</v>
      </c>
      <c r="I5365" t="s">
        <v>3785</v>
      </c>
      <c r="J5365" t="s">
        <v>4397</v>
      </c>
      <c r="K5365" s="46">
        <v>0.4965</v>
      </c>
      <c r="L5365" s="27">
        <v>0</v>
      </c>
      <c r="M5365" s="27">
        <v>2952.99</v>
      </c>
      <c r="N5365" s="27">
        <v>799.97</v>
      </c>
      <c r="O5365" s="70">
        <f t="shared" si="416"/>
        <v>3752.96</v>
      </c>
      <c r="P5365" s="76">
        <v>0</v>
      </c>
      <c r="Q5365" s="66">
        <f t="shared" si="417"/>
        <v>0</v>
      </c>
      <c r="R5365" s="63">
        <v>0</v>
      </c>
      <c r="S5365" s="27">
        <v>0</v>
      </c>
      <c r="T5365" s="27">
        <v>3752.9599999999996</v>
      </c>
      <c r="U5365" s="64">
        <f t="shared" si="418"/>
        <v>0</v>
      </c>
      <c r="V5365" s="65">
        <f t="shared" si="419"/>
        <v>3752.9599999999996</v>
      </c>
    </row>
    <row r="5366" spans="1:22" x14ac:dyDescent="0.25">
      <c r="A5366" s="1">
        <v>28</v>
      </c>
      <c r="B5366" t="s">
        <v>33</v>
      </c>
      <c r="C5366" t="s">
        <v>3356</v>
      </c>
      <c r="D5366" t="s">
        <v>4275</v>
      </c>
      <c r="E5366" t="s">
        <v>4</v>
      </c>
      <c r="F5366">
        <f t="shared" si="415"/>
        <v>4</v>
      </c>
      <c r="G5366" t="s">
        <v>3782</v>
      </c>
      <c r="H5366" t="s">
        <v>3782</v>
      </c>
      <c r="I5366" t="s">
        <v>3785</v>
      </c>
      <c r="J5366" t="s">
        <v>4397</v>
      </c>
      <c r="K5366" s="46">
        <v>0.94669999999999999</v>
      </c>
      <c r="L5366" s="27">
        <v>0</v>
      </c>
      <c r="M5366" s="27">
        <v>11722.83</v>
      </c>
      <c r="N5366" s="27">
        <v>25045.75</v>
      </c>
      <c r="O5366" s="70">
        <f t="shared" si="416"/>
        <v>36768.58</v>
      </c>
      <c r="P5366" s="76">
        <v>0</v>
      </c>
      <c r="Q5366" s="66">
        <f t="shared" si="417"/>
        <v>0</v>
      </c>
      <c r="R5366" s="63">
        <v>0</v>
      </c>
      <c r="S5366" s="27">
        <v>0</v>
      </c>
      <c r="T5366" s="27">
        <v>36768.58</v>
      </c>
      <c r="U5366" s="64">
        <f t="shared" si="418"/>
        <v>0</v>
      </c>
      <c r="V5366" s="65">
        <f t="shared" si="419"/>
        <v>36768.58</v>
      </c>
    </row>
    <row r="5367" spans="1:22" x14ac:dyDescent="0.25">
      <c r="A5367" s="1">
        <v>28</v>
      </c>
      <c r="B5367" t="s">
        <v>33</v>
      </c>
      <c r="C5367" t="s">
        <v>3357</v>
      </c>
      <c r="D5367" t="s">
        <v>3358</v>
      </c>
      <c r="E5367" t="s">
        <v>4</v>
      </c>
      <c r="F5367">
        <f t="shared" si="415"/>
        <v>4</v>
      </c>
      <c r="G5367" t="s">
        <v>3782</v>
      </c>
      <c r="H5367" t="s">
        <v>3782</v>
      </c>
      <c r="I5367" t="s">
        <v>3785</v>
      </c>
      <c r="J5367" t="s">
        <v>4396</v>
      </c>
      <c r="K5367" s="46">
        <v>0.34200000000000003</v>
      </c>
      <c r="L5367" s="27">
        <v>0</v>
      </c>
      <c r="M5367" s="27">
        <v>5283.47</v>
      </c>
      <c r="N5367" s="27">
        <v>8299.49</v>
      </c>
      <c r="O5367" s="70">
        <f t="shared" si="416"/>
        <v>13582.96</v>
      </c>
      <c r="P5367" s="76">
        <v>0</v>
      </c>
      <c r="Q5367" s="66">
        <f t="shared" si="417"/>
        <v>0</v>
      </c>
      <c r="R5367" s="63">
        <v>0</v>
      </c>
      <c r="S5367" s="27">
        <v>13582.96</v>
      </c>
      <c r="T5367" s="27">
        <v>0</v>
      </c>
      <c r="U5367" s="64">
        <f t="shared" si="418"/>
        <v>0</v>
      </c>
      <c r="V5367" s="65">
        <f t="shared" si="419"/>
        <v>13582.96</v>
      </c>
    </row>
    <row r="5368" spans="1:22" x14ac:dyDescent="0.25">
      <c r="A5368" s="1">
        <v>28</v>
      </c>
      <c r="B5368" t="s">
        <v>33</v>
      </c>
      <c r="C5368" t="s">
        <v>3359</v>
      </c>
      <c r="D5368" t="s">
        <v>3360</v>
      </c>
      <c r="E5368" t="s">
        <v>4</v>
      </c>
      <c r="F5368">
        <f t="shared" si="415"/>
        <v>4</v>
      </c>
      <c r="G5368" t="s">
        <v>3798</v>
      </c>
      <c r="H5368" t="s">
        <v>3798</v>
      </c>
      <c r="I5368" t="s">
        <v>3785</v>
      </c>
      <c r="J5368" t="s">
        <v>4397</v>
      </c>
      <c r="K5368" s="46">
        <v>0.30769999999999997</v>
      </c>
      <c r="L5368" s="27">
        <v>0</v>
      </c>
      <c r="M5368" s="27">
        <v>2680.14</v>
      </c>
      <c r="N5368" s="27">
        <v>5725.7</v>
      </c>
      <c r="O5368" s="70">
        <f t="shared" si="416"/>
        <v>8405.84</v>
      </c>
      <c r="P5368" s="76">
        <v>0</v>
      </c>
      <c r="Q5368" s="66">
        <f t="shared" si="417"/>
        <v>0</v>
      </c>
      <c r="R5368" s="63">
        <v>0</v>
      </c>
      <c r="S5368" s="27">
        <v>0</v>
      </c>
      <c r="T5368" s="27">
        <v>8405.84</v>
      </c>
      <c r="U5368" s="64">
        <f t="shared" si="418"/>
        <v>0</v>
      </c>
      <c r="V5368" s="65">
        <f t="shared" si="419"/>
        <v>8405.84</v>
      </c>
    </row>
    <row r="5369" spans="1:22" x14ac:dyDescent="0.25">
      <c r="A5369" s="1">
        <v>28</v>
      </c>
      <c r="B5369" t="s">
        <v>33</v>
      </c>
      <c r="C5369" t="s">
        <v>3359</v>
      </c>
      <c r="D5369" t="s">
        <v>3360</v>
      </c>
      <c r="E5369" t="s">
        <v>4</v>
      </c>
      <c r="F5369">
        <f t="shared" si="415"/>
        <v>4</v>
      </c>
      <c r="G5369" t="s">
        <v>3782</v>
      </c>
      <c r="H5369" t="s">
        <v>3782</v>
      </c>
      <c r="I5369" t="s">
        <v>3785</v>
      </c>
      <c r="J5369" t="s">
        <v>4397</v>
      </c>
      <c r="K5369" s="46">
        <v>9.1700000000000004E-2</v>
      </c>
      <c r="L5369" s="27">
        <v>0</v>
      </c>
      <c r="M5369" s="27">
        <v>739.19</v>
      </c>
      <c r="N5369" s="27">
        <v>1643.25</v>
      </c>
      <c r="O5369" s="70">
        <f t="shared" si="416"/>
        <v>2382.44</v>
      </c>
      <c r="P5369" s="76">
        <v>0</v>
      </c>
      <c r="Q5369" s="66">
        <f t="shared" si="417"/>
        <v>0</v>
      </c>
      <c r="R5369" s="63">
        <v>0</v>
      </c>
      <c r="S5369" s="27">
        <v>0</v>
      </c>
      <c r="T5369" s="27">
        <v>2382.44</v>
      </c>
      <c r="U5369" s="64">
        <f t="shared" si="418"/>
        <v>0</v>
      </c>
      <c r="V5369" s="65">
        <f t="shared" si="419"/>
        <v>2382.44</v>
      </c>
    </row>
    <row r="5370" spans="1:22" x14ac:dyDescent="0.25">
      <c r="A5370" s="1">
        <v>30</v>
      </c>
      <c r="B5370" t="s">
        <v>35</v>
      </c>
      <c r="C5370" t="s">
        <v>3361</v>
      </c>
      <c r="D5370" t="s">
        <v>3362</v>
      </c>
      <c r="E5370" t="s">
        <v>4</v>
      </c>
      <c r="F5370">
        <f t="shared" si="415"/>
        <v>4</v>
      </c>
      <c r="G5370" t="s">
        <v>3782</v>
      </c>
      <c r="H5370" t="s">
        <v>3782</v>
      </c>
      <c r="I5370" t="s">
        <v>3785</v>
      </c>
      <c r="J5370" t="s">
        <v>4397</v>
      </c>
      <c r="K5370" s="46">
        <v>0.99570000000000003</v>
      </c>
      <c r="L5370" s="27">
        <v>0</v>
      </c>
      <c r="M5370" s="27">
        <v>761.24</v>
      </c>
      <c r="N5370" s="27">
        <v>18925.45</v>
      </c>
      <c r="O5370" s="70">
        <f t="shared" si="416"/>
        <v>19686.690000000002</v>
      </c>
      <c r="P5370" s="76">
        <v>0</v>
      </c>
      <c r="Q5370" s="66">
        <f t="shared" si="417"/>
        <v>0</v>
      </c>
      <c r="R5370" s="63">
        <v>0</v>
      </c>
      <c r="S5370" s="27">
        <v>0</v>
      </c>
      <c r="T5370" s="27">
        <v>19686.690000000002</v>
      </c>
      <c r="U5370" s="64">
        <f t="shared" si="418"/>
        <v>0</v>
      </c>
      <c r="V5370" s="65">
        <f t="shared" si="419"/>
        <v>19686.690000000002</v>
      </c>
    </row>
    <row r="5371" spans="1:22" x14ac:dyDescent="0.25">
      <c r="A5371" s="1">
        <v>30</v>
      </c>
      <c r="B5371" t="s">
        <v>35</v>
      </c>
      <c r="C5371" t="s">
        <v>3363</v>
      </c>
      <c r="D5371" t="s">
        <v>3364</v>
      </c>
      <c r="E5371" t="s">
        <v>4</v>
      </c>
      <c r="F5371">
        <f t="shared" si="415"/>
        <v>4</v>
      </c>
      <c r="G5371" t="s">
        <v>3782</v>
      </c>
      <c r="H5371" t="s">
        <v>3782</v>
      </c>
      <c r="I5371" t="s">
        <v>3785</v>
      </c>
      <c r="J5371" t="s">
        <v>4397</v>
      </c>
      <c r="K5371" s="46">
        <v>0.99460000000000004</v>
      </c>
      <c r="L5371" s="27">
        <v>0</v>
      </c>
      <c r="M5371" s="27">
        <v>0</v>
      </c>
      <c r="N5371" s="27">
        <v>0</v>
      </c>
      <c r="O5371" s="70">
        <f t="shared" si="416"/>
        <v>0</v>
      </c>
      <c r="P5371" s="76">
        <v>0</v>
      </c>
      <c r="Q5371" s="66">
        <f t="shared" si="417"/>
        <v>0</v>
      </c>
      <c r="R5371" s="63">
        <v>0</v>
      </c>
      <c r="S5371" s="27">
        <v>0</v>
      </c>
      <c r="T5371" s="27">
        <v>0</v>
      </c>
      <c r="U5371" s="64">
        <f t="shared" si="418"/>
        <v>0</v>
      </c>
      <c r="V5371" s="65">
        <f t="shared" si="419"/>
        <v>0</v>
      </c>
    </row>
    <row r="5372" spans="1:22" x14ac:dyDescent="0.25">
      <c r="A5372" s="1">
        <v>30</v>
      </c>
      <c r="B5372" t="s">
        <v>35</v>
      </c>
      <c r="C5372" t="s">
        <v>3365</v>
      </c>
      <c r="D5372" t="s">
        <v>3366</v>
      </c>
      <c r="E5372" t="s">
        <v>4</v>
      </c>
      <c r="F5372">
        <f t="shared" si="415"/>
        <v>4</v>
      </c>
      <c r="G5372" t="s">
        <v>3782</v>
      </c>
      <c r="H5372" t="s">
        <v>3782</v>
      </c>
      <c r="I5372" t="s">
        <v>3785</v>
      </c>
      <c r="J5372" t="s">
        <v>4397</v>
      </c>
      <c r="K5372" s="46">
        <v>0.96930000000000005</v>
      </c>
      <c r="L5372" s="27">
        <v>0</v>
      </c>
      <c r="M5372" s="27">
        <v>745.24</v>
      </c>
      <c r="N5372" s="27">
        <v>8968.41</v>
      </c>
      <c r="O5372" s="70">
        <f t="shared" si="416"/>
        <v>9713.65</v>
      </c>
      <c r="P5372" s="76">
        <v>0</v>
      </c>
      <c r="Q5372" s="66">
        <f t="shared" si="417"/>
        <v>0</v>
      </c>
      <c r="R5372" s="63">
        <v>0</v>
      </c>
      <c r="S5372" s="27">
        <v>0</v>
      </c>
      <c r="T5372" s="27">
        <v>9713.65</v>
      </c>
      <c r="U5372" s="64">
        <f t="shared" si="418"/>
        <v>0</v>
      </c>
      <c r="V5372" s="65">
        <f t="shared" si="419"/>
        <v>9713.65</v>
      </c>
    </row>
    <row r="5373" spans="1:22" x14ac:dyDescent="0.25">
      <c r="A5373" s="1">
        <v>30</v>
      </c>
      <c r="B5373" t="s">
        <v>35</v>
      </c>
      <c r="C5373" t="s">
        <v>3367</v>
      </c>
      <c r="D5373" t="s">
        <v>3368</v>
      </c>
      <c r="E5373" t="s">
        <v>4</v>
      </c>
      <c r="F5373">
        <f t="shared" si="415"/>
        <v>4</v>
      </c>
      <c r="G5373" t="s">
        <v>3782</v>
      </c>
      <c r="H5373" t="s">
        <v>3782</v>
      </c>
      <c r="I5373" t="s">
        <v>3785</v>
      </c>
      <c r="J5373" t="s">
        <v>4397</v>
      </c>
      <c r="K5373" s="46">
        <v>0.99909999999999999</v>
      </c>
      <c r="L5373" s="27">
        <v>0</v>
      </c>
      <c r="M5373" s="27">
        <v>0</v>
      </c>
      <c r="N5373" s="27">
        <v>0</v>
      </c>
      <c r="O5373" s="70">
        <f t="shared" si="416"/>
        <v>0</v>
      </c>
      <c r="P5373" s="76">
        <v>0</v>
      </c>
      <c r="Q5373" s="66">
        <f t="shared" si="417"/>
        <v>0</v>
      </c>
      <c r="R5373" s="63">
        <v>0</v>
      </c>
      <c r="S5373" s="27">
        <v>0</v>
      </c>
      <c r="T5373" s="27">
        <v>0</v>
      </c>
      <c r="U5373" s="64">
        <f t="shared" si="418"/>
        <v>0</v>
      </c>
      <c r="V5373" s="65">
        <f t="shared" si="419"/>
        <v>0</v>
      </c>
    </row>
    <row r="5374" spans="1:22" x14ac:dyDescent="0.25">
      <c r="A5374" s="1">
        <v>31</v>
      </c>
      <c r="B5374" t="s">
        <v>36</v>
      </c>
      <c r="C5374" t="s">
        <v>3369</v>
      </c>
      <c r="D5374" t="s">
        <v>3370</v>
      </c>
      <c r="E5374" t="s">
        <v>4</v>
      </c>
      <c r="F5374">
        <f t="shared" si="415"/>
        <v>4</v>
      </c>
      <c r="G5374" t="s">
        <v>3782</v>
      </c>
      <c r="H5374" t="s">
        <v>3782</v>
      </c>
      <c r="I5374" t="s">
        <v>3785</v>
      </c>
      <c r="J5374" t="s">
        <v>4397</v>
      </c>
      <c r="K5374" s="46">
        <v>1.9605999999999999</v>
      </c>
      <c r="L5374" s="27">
        <v>0</v>
      </c>
      <c r="M5374" s="27">
        <v>0</v>
      </c>
      <c r="N5374" s="27">
        <v>0</v>
      </c>
      <c r="O5374" s="70">
        <f t="shared" si="416"/>
        <v>0</v>
      </c>
      <c r="P5374" s="76">
        <v>0</v>
      </c>
      <c r="Q5374" s="66">
        <f t="shared" si="417"/>
        <v>0</v>
      </c>
      <c r="R5374" s="63">
        <v>0</v>
      </c>
      <c r="S5374" s="27">
        <v>0</v>
      </c>
      <c r="T5374" s="27">
        <v>0</v>
      </c>
      <c r="U5374" s="64">
        <f t="shared" si="418"/>
        <v>0</v>
      </c>
      <c r="V5374" s="65">
        <f t="shared" si="419"/>
        <v>0</v>
      </c>
    </row>
    <row r="5375" spans="1:22" x14ac:dyDescent="0.25">
      <c r="A5375" s="1">
        <v>32</v>
      </c>
      <c r="B5375" t="s">
        <v>37</v>
      </c>
      <c r="C5375" t="s">
        <v>3371</v>
      </c>
      <c r="D5375" t="s">
        <v>3372</v>
      </c>
      <c r="E5375" t="s">
        <v>4</v>
      </c>
      <c r="F5375">
        <f t="shared" si="415"/>
        <v>4</v>
      </c>
      <c r="G5375" t="s">
        <v>3782</v>
      </c>
      <c r="H5375" t="s">
        <v>3782</v>
      </c>
      <c r="I5375" t="s">
        <v>3785</v>
      </c>
      <c r="J5375" t="s">
        <v>4397</v>
      </c>
      <c r="K5375" s="46">
        <v>0.9</v>
      </c>
      <c r="L5375" s="27">
        <v>0</v>
      </c>
      <c r="M5375" s="27">
        <v>2046.56</v>
      </c>
      <c r="N5375" s="27">
        <v>3169.8</v>
      </c>
      <c r="O5375" s="70">
        <f t="shared" si="416"/>
        <v>5216.3600000000006</v>
      </c>
      <c r="P5375" s="76">
        <v>0</v>
      </c>
      <c r="Q5375" s="66">
        <f t="shared" si="417"/>
        <v>0</v>
      </c>
      <c r="R5375" s="63">
        <v>0</v>
      </c>
      <c r="S5375" s="27">
        <v>0</v>
      </c>
      <c r="T5375" s="27">
        <v>5216.3600000000006</v>
      </c>
      <c r="U5375" s="64">
        <f t="shared" si="418"/>
        <v>0</v>
      </c>
      <c r="V5375" s="65">
        <f t="shared" si="419"/>
        <v>5216.3600000000006</v>
      </c>
    </row>
    <row r="5376" spans="1:22" x14ac:dyDescent="0.25">
      <c r="A5376" s="1">
        <v>32</v>
      </c>
      <c r="B5376" t="s">
        <v>37</v>
      </c>
      <c r="C5376" t="s">
        <v>3373</v>
      </c>
      <c r="D5376" t="s">
        <v>3374</v>
      </c>
      <c r="E5376" t="s">
        <v>4</v>
      </c>
      <c r="F5376">
        <f t="shared" si="415"/>
        <v>4</v>
      </c>
      <c r="G5376" t="s">
        <v>3782</v>
      </c>
      <c r="H5376" t="s">
        <v>3782</v>
      </c>
      <c r="I5376" t="s">
        <v>3785</v>
      </c>
      <c r="J5376" t="s">
        <v>4397</v>
      </c>
      <c r="K5376" s="46">
        <v>1.5781000000000001</v>
      </c>
      <c r="L5376" s="27">
        <v>0</v>
      </c>
      <c r="M5376" s="27">
        <v>10997.31</v>
      </c>
      <c r="N5376" s="27">
        <v>16584.23</v>
      </c>
      <c r="O5376" s="70">
        <f t="shared" si="416"/>
        <v>27581.54</v>
      </c>
      <c r="P5376" s="76">
        <v>0</v>
      </c>
      <c r="Q5376" s="66">
        <f t="shared" si="417"/>
        <v>0</v>
      </c>
      <c r="R5376" s="63">
        <v>0</v>
      </c>
      <c r="S5376" s="27">
        <v>0</v>
      </c>
      <c r="T5376" s="27">
        <v>27581.54</v>
      </c>
      <c r="U5376" s="64">
        <f t="shared" si="418"/>
        <v>0</v>
      </c>
      <c r="V5376" s="65">
        <f t="shared" si="419"/>
        <v>27581.54</v>
      </c>
    </row>
    <row r="5377" spans="1:22" x14ac:dyDescent="0.25">
      <c r="A5377" s="1">
        <v>32</v>
      </c>
      <c r="B5377" t="s">
        <v>37</v>
      </c>
      <c r="C5377" t="s">
        <v>3375</v>
      </c>
      <c r="D5377" t="s">
        <v>3376</v>
      </c>
      <c r="E5377" t="s">
        <v>4</v>
      </c>
      <c r="F5377">
        <f t="shared" si="415"/>
        <v>4</v>
      </c>
      <c r="G5377" t="s">
        <v>3782</v>
      </c>
      <c r="H5377" t="s">
        <v>3782</v>
      </c>
      <c r="I5377" t="s">
        <v>3785</v>
      </c>
      <c r="J5377" t="s">
        <v>4397</v>
      </c>
      <c r="K5377" s="46">
        <v>0.8</v>
      </c>
      <c r="L5377" s="27">
        <v>0</v>
      </c>
      <c r="M5377" s="27">
        <v>0</v>
      </c>
      <c r="N5377" s="27">
        <v>0</v>
      </c>
      <c r="O5377" s="70">
        <f t="shared" si="416"/>
        <v>0</v>
      </c>
      <c r="P5377" s="76">
        <v>0</v>
      </c>
      <c r="Q5377" s="66">
        <f t="shared" si="417"/>
        <v>0</v>
      </c>
      <c r="R5377" s="63">
        <v>0</v>
      </c>
      <c r="S5377" s="27">
        <v>0</v>
      </c>
      <c r="T5377" s="27">
        <v>0</v>
      </c>
      <c r="U5377" s="64">
        <f t="shared" si="418"/>
        <v>0</v>
      </c>
      <c r="V5377" s="65">
        <f t="shared" si="419"/>
        <v>0</v>
      </c>
    </row>
    <row r="5378" spans="1:22" x14ac:dyDescent="0.25">
      <c r="A5378" s="1">
        <v>33</v>
      </c>
      <c r="B5378" t="s">
        <v>38</v>
      </c>
      <c r="C5378" t="s">
        <v>3377</v>
      </c>
      <c r="D5378" t="s">
        <v>3378</v>
      </c>
      <c r="E5378" t="s">
        <v>4</v>
      </c>
      <c r="F5378">
        <f t="shared" ref="F5378:F5441" si="420">LEN(C5378)</f>
        <v>4</v>
      </c>
      <c r="G5378" t="s">
        <v>3782</v>
      </c>
      <c r="H5378" t="s">
        <v>3782</v>
      </c>
      <c r="I5378" t="s">
        <v>3785</v>
      </c>
      <c r="J5378" t="s">
        <v>4397</v>
      </c>
      <c r="K5378" s="46">
        <v>0.69899999999999995</v>
      </c>
      <c r="L5378" s="27">
        <v>0</v>
      </c>
      <c r="M5378" s="27">
        <v>3747.12</v>
      </c>
      <c r="N5378" s="27">
        <v>47505.14</v>
      </c>
      <c r="O5378" s="70">
        <f t="shared" ref="O5378:O5441" si="421">SUM(L5378:N5378)</f>
        <v>51252.26</v>
      </c>
      <c r="P5378" s="76">
        <v>0</v>
      </c>
      <c r="Q5378" s="66">
        <f t="shared" ref="Q5378:Q5441" si="422">ROUND(P5378*N5378,2)</f>
        <v>0</v>
      </c>
      <c r="R5378" s="63">
        <v>0</v>
      </c>
      <c r="S5378" s="27">
        <v>0</v>
      </c>
      <c r="T5378" s="27">
        <v>51252.26</v>
      </c>
      <c r="U5378" s="64">
        <f t="shared" ref="U5378:U5441" si="423">ROUND(SUM(L5378,M5378,N5378,Q5378,-S5378,-T5378), 2)</f>
        <v>0</v>
      </c>
      <c r="V5378" s="65">
        <f t="shared" ref="V5378:V5441" si="424">SUM(S5378,T5378,U5378)</f>
        <v>51252.26</v>
      </c>
    </row>
    <row r="5379" spans="1:22" x14ac:dyDescent="0.25">
      <c r="A5379" s="1">
        <v>33</v>
      </c>
      <c r="B5379" t="s">
        <v>38</v>
      </c>
      <c r="C5379" t="s">
        <v>3379</v>
      </c>
      <c r="D5379" t="s">
        <v>3380</v>
      </c>
      <c r="E5379" t="s">
        <v>4</v>
      </c>
      <c r="F5379">
        <f t="shared" si="420"/>
        <v>4</v>
      </c>
      <c r="G5379" t="s">
        <v>3782</v>
      </c>
      <c r="H5379" t="s">
        <v>3782</v>
      </c>
      <c r="I5379" t="s">
        <v>3785</v>
      </c>
      <c r="J5379" t="s">
        <v>4397</v>
      </c>
      <c r="K5379" s="46">
        <v>1.56</v>
      </c>
      <c r="L5379" s="27">
        <v>0</v>
      </c>
      <c r="M5379" s="27">
        <v>5187.28</v>
      </c>
      <c r="N5379" s="27">
        <v>132074.85999999999</v>
      </c>
      <c r="O5379" s="70">
        <f t="shared" si="421"/>
        <v>137262.13999999998</v>
      </c>
      <c r="P5379" s="76">
        <v>0</v>
      </c>
      <c r="Q5379" s="66">
        <f t="shared" si="422"/>
        <v>0</v>
      </c>
      <c r="R5379" s="63">
        <v>0</v>
      </c>
      <c r="S5379" s="27">
        <v>0</v>
      </c>
      <c r="T5379" s="27">
        <v>137262.13999999998</v>
      </c>
      <c r="U5379" s="64">
        <f t="shared" si="423"/>
        <v>0</v>
      </c>
      <c r="V5379" s="65">
        <f t="shared" si="424"/>
        <v>137262.13999999998</v>
      </c>
    </row>
    <row r="5380" spans="1:22" x14ac:dyDescent="0.25">
      <c r="A5380" s="1">
        <v>33</v>
      </c>
      <c r="B5380" t="s">
        <v>38</v>
      </c>
      <c r="C5380" t="s">
        <v>3381</v>
      </c>
      <c r="D5380" t="s">
        <v>3382</v>
      </c>
      <c r="E5380" t="s">
        <v>4</v>
      </c>
      <c r="F5380">
        <f t="shared" si="420"/>
        <v>4</v>
      </c>
      <c r="G5380" t="s">
        <v>4272</v>
      </c>
      <c r="H5380" t="s">
        <v>3782</v>
      </c>
      <c r="I5380" t="s">
        <v>3783</v>
      </c>
      <c r="J5380" t="s">
        <v>4397</v>
      </c>
      <c r="K5380" s="46">
        <v>1.177</v>
      </c>
      <c r="L5380" s="27">
        <v>2506.8000000000002</v>
      </c>
      <c r="M5380" s="27">
        <v>0</v>
      </c>
      <c r="N5380" s="27">
        <v>0</v>
      </c>
      <c r="O5380" s="70">
        <f t="shared" si="421"/>
        <v>2506.8000000000002</v>
      </c>
      <c r="P5380" s="76">
        <v>0</v>
      </c>
      <c r="Q5380" s="66">
        <f t="shared" si="422"/>
        <v>0</v>
      </c>
      <c r="R5380" s="63">
        <v>0</v>
      </c>
      <c r="S5380" s="27">
        <v>0</v>
      </c>
      <c r="T5380" s="27">
        <v>2506.8000000000002</v>
      </c>
      <c r="U5380" s="64">
        <f t="shared" si="423"/>
        <v>0</v>
      </c>
      <c r="V5380" s="65">
        <f t="shared" si="424"/>
        <v>2506.8000000000002</v>
      </c>
    </row>
    <row r="5381" spans="1:22" x14ac:dyDescent="0.25">
      <c r="A5381" s="1">
        <v>33</v>
      </c>
      <c r="B5381" t="s">
        <v>38</v>
      </c>
      <c r="C5381" t="s">
        <v>3381</v>
      </c>
      <c r="D5381" t="s">
        <v>3382</v>
      </c>
      <c r="E5381" t="s">
        <v>4</v>
      </c>
      <c r="F5381">
        <f t="shared" si="420"/>
        <v>4</v>
      </c>
      <c r="G5381" t="s">
        <v>4273</v>
      </c>
      <c r="H5381" t="s">
        <v>3782</v>
      </c>
      <c r="I5381" t="s">
        <v>3783</v>
      </c>
      <c r="J5381" t="s">
        <v>4397</v>
      </c>
      <c r="K5381" s="46">
        <v>0.74650000000000005</v>
      </c>
      <c r="L5381" s="27">
        <v>1589.9099999999999</v>
      </c>
      <c r="M5381" s="27">
        <v>0</v>
      </c>
      <c r="N5381" s="27">
        <v>0</v>
      </c>
      <c r="O5381" s="70">
        <f t="shared" si="421"/>
        <v>1589.9099999999999</v>
      </c>
      <c r="P5381" s="76">
        <v>0</v>
      </c>
      <c r="Q5381" s="66">
        <f t="shared" si="422"/>
        <v>0</v>
      </c>
      <c r="R5381" s="63">
        <v>0</v>
      </c>
      <c r="S5381" s="27">
        <v>0</v>
      </c>
      <c r="T5381" s="27">
        <v>1589.9099999999999</v>
      </c>
      <c r="U5381" s="64">
        <f t="shared" si="423"/>
        <v>0</v>
      </c>
      <c r="V5381" s="65">
        <f t="shared" si="424"/>
        <v>1589.9099999999999</v>
      </c>
    </row>
    <row r="5382" spans="1:22" x14ac:dyDescent="0.25">
      <c r="A5382" s="1">
        <v>33</v>
      </c>
      <c r="B5382" t="s">
        <v>38</v>
      </c>
      <c r="C5382" t="s">
        <v>3383</v>
      </c>
      <c r="D5382" t="s">
        <v>3384</v>
      </c>
      <c r="E5382" t="s">
        <v>4</v>
      </c>
      <c r="F5382">
        <f t="shared" si="420"/>
        <v>4</v>
      </c>
      <c r="G5382" t="s">
        <v>3782</v>
      </c>
      <c r="H5382" t="s">
        <v>3782</v>
      </c>
      <c r="I5382" t="s">
        <v>3783</v>
      </c>
      <c r="J5382" t="s">
        <v>4397</v>
      </c>
      <c r="K5382" s="46">
        <v>1.0993999999999999</v>
      </c>
      <c r="L5382" s="27">
        <v>1174.6300000000001</v>
      </c>
      <c r="M5382" s="27">
        <v>560.08000000000004</v>
      </c>
      <c r="N5382" s="27">
        <v>0</v>
      </c>
      <c r="O5382" s="70">
        <f t="shared" si="421"/>
        <v>1734.71</v>
      </c>
      <c r="P5382" s="76">
        <v>0</v>
      </c>
      <c r="Q5382" s="66">
        <f t="shared" si="422"/>
        <v>0</v>
      </c>
      <c r="R5382" s="63">
        <v>0</v>
      </c>
      <c r="S5382" s="27">
        <v>0</v>
      </c>
      <c r="T5382" s="27">
        <v>1734.71</v>
      </c>
      <c r="U5382" s="64">
        <f t="shared" si="423"/>
        <v>0</v>
      </c>
      <c r="V5382" s="65">
        <f t="shared" si="424"/>
        <v>1734.71</v>
      </c>
    </row>
    <row r="5383" spans="1:22" x14ac:dyDescent="0.25">
      <c r="A5383" s="1">
        <v>33</v>
      </c>
      <c r="B5383" t="s">
        <v>38</v>
      </c>
      <c r="C5383" t="s">
        <v>3385</v>
      </c>
      <c r="D5383" t="s">
        <v>3386</v>
      </c>
      <c r="E5383" t="s">
        <v>4</v>
      </c>
      <c r="F5383">
        <f t="shared" si="420"/>
        <v>4</v>
      </c>
      <c r="G5383" t="s">
        <v>3782</v>
      </c>
      <c r="H5383" t="s">
        <v>3782</v>
      </c>
      <c r="I5383" t="s">
        <v>3785</v>
      </c>
      <c r="J5383" t="s">
        <v>4397</v>
      </c>
      <c r="K5383" s="46">
        <v>3.0070000000000001</v>
      </c>
      <c r="L5383" s="27">
        <v>0</v>
      </c>
      <c r="M5383" s="27">
        <v>20398.37</v>
      </c>
      <c r="N5383" s="27">
        <v>138943.64000000001</v>
      </c>
      <c r="O5383" s="70">
        <f t="shared" si="421"/>
        <v>159342.01</v>
      </c>
      <c r="P5383" s="76">
        <v>0</v>
      </c>
      <c r="Q5383" s="66">
        <f t="shared" si="422"/>
        <v>0</v>
      </c>
      <c r="R5383" s="63">
        <v>0</v>
      </c>
      <c r="S5383" s="27">
        <v>0</v>
      </c>
      <c r="T5383" s="27">
        <v>159342.01</v>
      </c>
      <c r="U5383" s="64">
        <f t="shared" si="423"/>
        <v>0</v>
      </c>
      <c r="V5383" s="65">
        <f t="shared" si="424"/>
        <v>159342.01</v>
      </c>
    </row>
    <row r="5384" spans="1:22" x14ac:dyDescent="0.25">
      <c r="A5384" s="1">
        <v>34</v>
      </c>
      <c r="B5384" t="s">
        <v>39</v>
      </c>
      <c r="C5384" t="s">
        <v>3387</v>
      </c>
      <c r="D5384" t="s">
        <v>3388</v>
      </c>
      <c r="E5384" t="s">
        <v>4</v>
      </c>
      <c r="F5384">
        <f t="shared" si="420"/>
        <v>4</v>
      </c>
      <c r="G5384" t="s">
        <v>3782</v>
      </c>
      <c r="H5384" t="s">
        <v>3782</v>
      </c>
      <c r="I5384" t="s">
        <v>3785</v>
      </c>
      <c r="J5384" t="s">
        <v>4397</v>
      </c>
      <c r="K5384" s="46">
        <v>0.93440000000000001</v>
      </c>
      <c r="L5384" s="27">
        <v>0</v>
      </c>
      <c r="M5384" s="27">
        <v>370.4</v>
      </c>
      <c r="N5384" s="27">
        <v>1070.31</v>
      </c>
      <c r="O5384" s="70">
        <f t="shared" si="421"/>
        <v>1440.71</v>
      </c>
      <c r="P5384" s="76">
        <v>0</v>
      </c>
      <c r="Q5384" s="66">
        <f t="shared" si="422"/>
        <v>0</v>
      </c>
      <c r="R5384" s="63">
        <v>0</v>
      </c>
      <c r="S5384" s="27">
        <v>0</v>
      </c>
      <c r="T5384" s="27">
        <v>1440.71</v>
      </c>
      <c r="U5384" s="64">
        <f t="shared" si="423"/>
        <v>0</v>
      </c>
      <c r="V5384" s="65">
        <f t="shared" si="424"/>
        <v>1440.71</v>
      </c>
    </row>
    <row r="5385" spans="1:22" x14ac:dyDescent="0.25">
      <c r="A5385" s="1">
        <v>34</v>
      </c>
      <c r="B5385" t="s">
        <v>39</v>
      </c>
      <c r="C5385" t="s">
        <v>3389</v>
      </c>
      <c r="D5385" t="s">
        <v>3390</v>
      </c>
      <c r="E5385" t="s">
        <v>4</v>
      </c>
      <c r="F5385">
        <f t="shared" si="420"/>
        <v>4</v>
      </c>
      <c r="G5385" t="s">
        <v>3798</v>
      </c>
      <c r="H5385" t="s">
        <v>3798</v>
      </c>
      <c r="I5385" t="s">
        <v>3785</v>
      </c>
      <c r="J5385" t="s">
        <v>4397</v>
      </c>
      <c r="K5385" s="46">
        <v>0.78</v>
      </c>
      <c r="L5385" s="27">
        <v>0</v>
      </c>
      <c r="M5385" s="27">
        <v>1590.5900000000001</v>
      </c>
      <c r="N5385" s="27">
        <v>0</v>
      </c>
      <c r="O5385" s="70">
        <f t="shared" si="421"/>
        <v>1590.5900000000001</v>
      </c>
      <c r="P5385" s="76">
        <v>0</v>
      </c>
      <c r="Q5385" s="66">
        <f t="shared" si="422"/>
        <v>0</v>
      </c>
      <c r="R5385" s="63">
        <v>0</v>
      </c>
      <c r="S5385" s="27">
        <v>0</v>
      </c>
      <c r="T5385" s="27">
        <v>1590.5900000000001</v>
      </c>
      <c r="U5385" s="64">
        <f t="shared" si="423"/>
        <v>0</v>
      </c>
      <c r="V5385" s="65">
        <f t="shared" si="424"/>
        <v>1590.5900000000001</v>
      </c>
    </row>
    <row r="5386" spans="1:22" x14ac:dyDescent="0.25">
      <c r="A5386" s="1">
        <v>35</v>
      </c>
      <c r="B5386" t="s">
        <v>40</v>
      </c>
      <c r="C5386" t="s">
        <v>3391</v>
      </c>
      <c r="D5386" t="s">
        <v>3392</v>
      </c>
      <c r="E5386" t="s">
        <v>4</v>
      </c>
      <c r="F5386">
        <f t="shared" si="420"/>
        <v>4</v>
      </c>
      <c r="G5386" t="s">
        <v>3782</v>
      </c>
      <c r="H5386" t="s">
        <v>3782</v>
      </c>
      <c r="I5386" t="s">
        <v>3785</v>
      </c>
      <c r="J5386" t="s">
        <v>4397</v>
      </c>
      <c r="K5386" s="46">
        <v>0.49120000000000003</v>
      </c>
      <c r="L5386" s="27">
        <v>0</v>
      </c>
      <c r="M5386" s="27">
        <v>692.78</v>
      </c>
      <c r="N5386" s="27">
        <v>10165.43</v>
      </c>
      <c r="O5386" s="70">
        <f t="shared" si="421"/>
        <v>10858.210000000001</v>
      </c>
      <c r="P5386" s="76">
        <v>0</v>
      </c>
      <c r="Q5386" s="66">
        <f t="shared" si="422"/>
        <v>0</v>
      </c>
      <c r="R5386" s="63">
        <v>0</v>
      </c>
      <c r="S5386" s="27">
        <v>0</v>
      </c>
      <c r="T5386" s="27">
        <v>10858.210000000001</v>
      </c>
      <c r="U5386" s="64">
        <f t="shared" si="423"/>
        <v>0</v>
      </c>
      <c r="V5386" s="65">
        <f t="shared" si="424"/>
        <v>10858.210000000001</v>
      </c>
    </row>
    <row r="5387" spans="1:22" x14ac:dyDescent="0.25">
      <c r="A5387" s="1">
        <v>36</v>
      </c>
      <c r="B5387" t="s">
        <v>41</v>
      </c>
      <c r="C5387" t="s">
        <v>3393</v>
      </c>
      <c r="D5387" t="s">
        <v>3394</v>
      </c>
      <c r="E5387" t="s">
        <v>4</v>
      </c>
      <c r="F5387">
        <f t="shared" si="420"/>
        <v>4</v>
      </c>
      <c r="G5387" t="s">
        <v>3782</v>
      </c>
      <c r="H5387" t="s">
        <v>3782</v>
      </c>
      <c r="I5387" t="s">
        <v>3785</v>
      </c>
      <c r="J5387" t="s">
        <v>4397</v>
      </c>
      <c r="K5387" s="46">
        <v>0.99839999999999995</v>
      </c>
      <c r="L5387" s="27">
        <v>0</v>
      </c>
      <c r="M5387" s="27">
        <v>6545.51</v>
      </c>
      <c r="N5387" s="27">
        <v>0</v>
      </c>
      <c r="O5387" s="70">
        <f t="shared" si="421"/>
        <v>6545.51</v>
      </c>
      <c r="P5387" s="76">
        <v>0</v>
      </c>
      <c r="Q5387" s="66">
        <f t="shared" si="422"/>
        <v>0</v>
      </c>
      <c r="R5387" s="63">
        <v>0</v>
      </c>
      <c r="S5387" s="27">
        <v>0</v>
      </c>
      <c r="T5387" s="27">
        <v>6545.51</v>
      </c>
      <c r="U5387" s="64">
        <f t="shared" si="423"/>
        <v>0</v>
      </c>
      <c r="V5387" s="65">
        <f t="shared" si="424"/>
        <v>6545.51</v>
      </c>
    </row>
    <row r="5388" spans="1:22" x14ac:dyDescent="0.25">
      <c r="A5388" s="1">
        <v>36</v>
      </c>
      <c r="B5388" t="s">
        <v>41</v>
      </c>
      <c r="C5388" t="s">
        <v>3395</v>
      </c>
      <c r="D5388" t="s">
        <v>3396</v>
      </c>
      <c r="E5388" t="s">
        <v>4</v>
      </c>
      <c r="F5388">
        <f t="shared" si="420"/>
        <v>4</v>
      </c>
      <c r="G5388" t="s">
        <v>3782</v>
      </c>
      <c r="H5388" t="s">
        <v>3782</v>
      </c>
      <c r="I5388" t="s">
        <v>3785</v>
      </c>
      <c r="J5388" t="s">
        <v>4397</v>
      </c>
      <c r="K5388" s="46">
        <v>1.5</v>
      </c>
      <c r="L5388" s="27">
        <v>0</v>
      </c>
      <c r="M5388" s="27">
        <v>3602.89</v>
      </c>
      <c r="N5388" s="27">
        <v>0</v>
      </c>
      <c r="O5388" s="70">
        <f t="shared" si="421"/>
        <v>3602.89</v>
      </c>
      <c r="P5388" s="76">
        <v>0</v>
      </c>
      <c r="Q5388" s="66">
        <f t="shared" si="422"/>
        <v>0</v>
      </c>
      <c r="R5388" s="63">
        <v>0</v>
      </c>
      <c r="S5388" s="27">
        <v>0</v>
      </c>
      <c r="T5388" s="27">
        <v>3602.89</v>
      </c>
      <c r="U5388" s="64">
        <f t="shared" si="423"/>
        <v>0</v>
      </c>
      <c r="V5388" s="65">
        <f t="shared" si="424"/>
        <v>3602.89</v>
      </c>
    </row>
    <row r="5389" spans="1:22" x14ac:dyDescent="0.25">
      <c r="A5389" s="1">
        <v>36</v>
      </c>
      <c r="B5389" t="s">
        <v>41</v>
      </c>
      <c r="C5389" t="s">
        <v>3397</v>
      </c>
      <c r="D5389" t="s">
        <v>3398</v>
      </c>
      <c r="E5389" t="s">
        <v>4</v>
      </c>
      <c r="F5389">
        <f t="shared" si="420"/>
        <v>4</v>
      </c>
      <c r="G5389" t="s">
        <v>3782</v>
      </c>
      <c r="H5389" t="s">
        <v>3782</v>
      </c>
      <c r="I5389" t="s">
        <v>3785</v>
      </c>
      <c r="J5389" t="s">
        <v>4397</v>
      </c>
      <c r="K5389" s="46">
        <v>0.5</v>
      </c>
      <c r="L5389" s="27">
        <v>0</v>
      </c>
      <c r="M5389" s="27">
        <v>1280.31</v>
      </c>
      <c r="N5389" s="27">
        <v>10.98</v>
      </c>
      <c r="O5389" s="70">
        <f t="shared" si="421"/>
        <v>1291.29</v>
      </c>
      <c r="P5389" s="76">
        <v>0</v>
      </c>
      <c r="Q5389" s="66">
        <f t="shared" si="422"/>
        <v>0</v>
      </c>
      <c r="R5389" s="63">
        <v>0</v>
      </c>
      <c r="S5389" s="27">
        <v>0</v>
      </c>
      <c r="T5389" s="27">
        <v>1291.29</v>
      </c>
      <c r="U5389" s="64">
        <f t="shared" si="423"/>
        <v>0</v>
      </c>
      <c r="V5389" s="65">
        <f t="shared" si="424"/>
        <v>1291.29</v>
      </c>
    </row>
    <row r="5390" spans="1:22" x14ac:dyDescent="0.25">
      <c r="A5390" s="1">
        <v>37</v>
      </c>
      <c r="B5390" t="s">
        <v>42</v>
      </c>
      <c r="C5390" t="s">
        <v>3399</v>
      </c>
      <c r="D5390" t="s">
        <v>3400</v>
      </c>
      <c r="E5390" t="s">
        <v>4</v>
      </c>
      <c r="F5390">
        <f t="shared" si="420"/>
        <v>4</v>
      </c>
      <c r="G5390" t="s">
        <v>3782</v>
      </c>
      <c r="H5390" t="s">
        <v>3782</v>
      </c>
      <c r="I5390" t="s">
        <v>3785</v>
      </c>
      <c r="J5390" t="s">
        <v>4397</v>
      </c>
      <c r="K5390" s="46">
        <v>1.75</v>
      </c>
      <c r="L5390" s="27">
        <v>0</v>
      </c>
      <c r="M5390" s="27">
        <v>18308.05</v>
      </c>
      <c r="N5390" s="27">
        <v>11617.470000000003</v>
      </c>
      <c r="O5390" s="70">
        <f t="shared" si="421"/>
        <v>29925.520000000004</v>
      </c>
      <c r="P5390" s="76">
        <v>0</v>
      </c>
      <c r="Q5390" s="66">
        <f t="shared" si="422"/>
        <v>0</v>
      </c>
      <c r="R5390" s="63">
        <v>0</v>
      </c>
      <c r="S5390" s="27">
        <v>0</v>
      </c>
      <c r="T5390" s="27">
        <v>29925.52</v>
      </c>
      <c r="U5390" s="64">
        <f t="shared" si="423"/>
        <v>0</v>
      </c>
      <c r="V5390" s="65">
        <f t="shared" si="424"/>
        <v>29925.52</v>
      </c>
    </row>
    <row r="5391" spans="1:22" x14ac:dyDescent="0.25">
      <c r="A5391" s="1">
        <v>38</v>
      </c>
      <c r="B5391" t="s">
        <v>43</v>
      </c>
      <c r="C5391" t="s">
        <v>3401</v>
      </c>
      <c r="D5391" t="s">
        <v>3402</v>
      </c>
      <c r="E5391" t="s">
        <v>4</v>
      </c>
      <c r="F5391">
        <f t="shared" si="420"/>
        <v>4</v>
      </c>
      <c r="G5391" t="s">
        <v>3782</v>
      </c>
      <c r="H5391" t="s">
        <v>3782</v>
      </c>
      <c r="I5391" t="s">
        <v>3785</v>
      </c>
      <c r="J5391" t="s">
        <v>4397</v>
      </c>
      <c r="K5391" s="46">
        <v>1</v>
      </c>
      <c r="L5391" s="27">
        <v>0</v>
      </c>
      <c r="M5391" s="27">
        <v>4897.8</v>
      </c>
      <c r="N5391" s="27">
        <v>20088.7</v>
      </c>
      <c r="O5391" s="70">
        <f t="shared" si="421"/>
        <v>24986.5</v>
      </c>
      <c r="P5391" s="76">
        <v>0</v>
      </c>
      <c r="Q5391" s="66">
        <f t="shared" si="422"/>
        <v>0</v>
      </c>
      <c r="R5391" s="63">
        <v>0</v>
      </c>
      <c r="S5391" s="27">
        <v>0</v>
      </c>
      <c r="T5391" s="27">
        <v>24986.5</v>
      </c>
      <c r="U5391" s="64">
        <f t="shared" si="423"/>
        <v>0</v>
      </c>
      <c r="V5391" s="65">
        <f t="shared" si="424"/>
        <v>24986.5</v>
      </c>
    </row>
    <row r="5392" spans="1:22" x14ac:dyDescent="0.25">
      <c r="A5392" s="1">
        <v>38</v>
      </c>
      <c r="B5392" t="s">
        <v>43</v>
      </c>
      <c r="C5392" t="s">
        <v>3403</v>
      </c>
      <c r="D5392" t="s">
        <v>3404</v>
      </c>
      <c r="E5392" t="s">
        <v>4</v>
      </c>
      <c r="F5392">
        <f t="shared" si="420"/>
        <v>4</v>
      </c>
      <c r="G5392" t="s">
        <v>4272</v>
      </c>
      <c r="H5392" t="s">
        <v>3782</v>
      </c>
      <c r="I5392" t="s">
        <v>3785</v>
      </c>
      <c r="J5392" t="s">
        <v>4397</v>
      </c>
      <c r="K5392" s="46">
        <v>1.2593000000000001</v>
      </c>
      <c r="L5392" s="27">
        <v>0</v>
      </c>
      <c r="M5392" s="27">
        <v>0</v>
      </c>
      <c r="N5392" s="27">
        <v>124578.01999999997</v>
      </c>
      <c r="O5392" s="70">
        <f t="shared" si="421"/>
        <v>124578.01999999997</v>
      </c>
      <c r="P5392" s="76">
        <v>0</v>
      </c>
      <c r="Q5392" s="66">
        <f t="shared" si="422"/>
        <v>0</v>
      </c>
      <c r="R5392" s="63">
        <v>0</v>
      </c>
      <c r="S5392" s="27">
        <v>0</v>
      </c>
      <c r="T5392" s="27">
        <v>124578.01999999999</v>
      </c>
      <c r="U5392" s="64">
        <f t="shared" si="423"/>
        <v>0</v>
      </c>
      <c r="V5392" s="65">
        <f t="shared" si="424"/>
        <v>124578.01999999999</v>
      </c>
    </row>
    <row r="5393" spans="1:22" x14ac:dyDescent="0.25">
      <c r="A5393" s="1">
        <v>39</v>
      </c>
      <c r="B5393" t="s">
        <v>44</v>
      </c>
      <c r="C5393" t="s">
        <v>3405</v>
      </c>
      <c r="D5393" t="s">
        <v>3406</v>
      </c>
      <c r="E5393" t="s">
        <v>4</v>
      </c>
      <c r="F5393">
        <f t="shared" si="420"/>
        <v>4</v>
      </c>
      <c r="G5393" t="s">
        <v>4272</v>
      </c>
      <c r="H5393" t="s">
        <v>3782</v>
      </c>
      <c r="I5393" t="s">
        <v>3785</v>
      </c>
      <c r="J5393" t="s">
        <v>4397</v>
      </c>
      <c r="K5393" s="46">
        <v>2.7715000000000001</v>
      </c>
      <c r="L5393" s="27">
        <v>0</v>
      </c>
      <c r="M5393" s="27">
        <v>52023.61</v>
      </c>
      <c r="N5393" s="27">
        <v>211717.93</v>
      </c>
      <c r="O5393" s="70">
        <f t="shared" si="421"/>
        <v>263741.53999999998</v>
      </c>
      <c r="P5393" s="76">
        <v>0</v>
      </c>
      <c r="Q5393" s="66">
        <f t="shared" si="422"/>
        <v>0</v>
      </c>
      <c r="R5393" s="63">
        <v>0</v>
      </c>
      <c r="S5393" s="27">
        <v>0</v>
      </c>
      <c r="T5393" s="27">
        <v>263741.53999999998</v>
      </c>
      <c r="U5393" s="64">
        <f t="shared" si="423"/>
        <v>0</v>
      </c>
      <c r="V5393" s="65">
        <f t="shared" si="424"/>
        <v>263741.53999999998</v>
      </c>
    </row>
    <row r="5394" spans="1:22" x14ac:dyDescent="0.25">
      <c r="A5394" s="1">
        <v>39</v>
      </c>
      <c r="B5394" t="s">
        <v>44</v>
      </c>
      <c r="C5394" t="s">
        <v>3405</v>
      </c>
      <c r="D5394" t="s">
        <v>3406</v>
      </c>
      <c r="E5394" t="s">
        <v>4</v>
      </c>
      <c r="F5394">
        <f t="shared" si="420"/>
        <v>4</v>
      </c>
      <c r="G5394" t="s">
        <v>4273</v>
      </c>
      <c r="H5394" t="s">
        <v>3782</v>
      </c>
      <c r="I5394" t="s">
        <v>3785</v>
      </c>
      <c r="J5394" t="s">
        <v>4397</v>
      </c>
      <c r="K5394" s="46">
        <v>1.1772</v>
      </c>
      <c r="L5394" s="27">
        <v>0</v>
      </c>
      <c r="M5394" s="27">
        <v>22097.13</v>
      </c>
      <c r="N5394" s="27">
        <v>87414.26</v>
      </c>
      <c r="O5394" s="70">
        <f t="shared" si="421"/>
        <v>109511.39</v>
      </c>
      <c r="P5394" s="76">
        <v>0</v>
      </c>
      <c r="Q5394" s="66">
        <f t="shared" si="422"/>
        <v>0</v>
      </c>
      <c r="R5394" s="63">
        <v>0</v>
      </c>
      <c r="S5394" s="27">
        <v>0</v>
      </c>
      <c r="T5394" s="27">
        <v>109511.39</v>
      </c>
      <c r="U5394" s="64">
        <f t="shared" si="423"/>
        <v>0</v>
      </c>
      <c r="V5394" s="65">
        <f t="shared" si="424"/>
        <v>109511.39</v>
      </c>
    </row>
    <row r="5395" spans="1:22" x14ac:dyDescent="0.25">
      <c r="A5395" s="1">
        <v>39</v>
      </c>
      <c r="B5395" t="s">
        <v>44</v>
      </c>
      <c r="C5395" t="s">
        <v>3407</v>
      </c>
      <c r="D5395" t="s">
        <v>3408</v>
      </c>
      <c r="E5395" t="s">
        <v>4</v>
      </c>
      <c r="F5395">
        <f t="shared" si="420"/>
        <v>4</v>
      </c>
      <c r="G5395" t="s">
        <v>3782</v>
      </c>
      <c r="H5395" t="s">
        <v>3782</v>
      </c>
      <c r="I5395" t="s">
        <v>3785</v>
      </c>
      <c r="J5395" t="s">
        <v>4397</v>
      </c>
      <c r="K5395" s="46">
        <v>0.49130000000000001</v>
      </c>
      <c r="L5395" s="27">
        <v>0</v>
      </c>
      <c r="M5395" s="27">
        <v>277.68</v>
      </c>
      <c r="N5395" s="27">
        <v>53.399999999999991</v>
      </c>
      <c r="O5395" s="70">
        <f t="shared" si="421"/>
        <v>331.08</v>
      </c>
      <c r="P5395" s="76">
        <v>0</v>
      </c>
      <c r="Q5395" s="66">
        <f t="shared" si="422"/>
        <v>0</v>
      </c>
      <c r="R5395" s="63">
        <v>0</v>
      </c>
      <c r="S5395" s="27">
        <v>0</v>
      </c>
      <c r="T5395" s="27">
        <v>331.08</v>
      </c>
      <c r="U5395" s="64">
        <f t="shared" si="423"/>
        <v>0</v>
      </c>
      <c r="V5395" s="65">
        <f t="shared" si="424"/>
        <v>331.08</v>
      </c>
    </row>
    <row r="5396" spans="1:22" x14ac:dyDescent="0.25">
      <c r="A5396" s="1">
        <v>39</v>
      </c>
      <c r="B5396" t="s">
        <v>44</v>
      </c>
      <c r="C5396" t="s">
        <v>3409</v>
      </c>
      <c r="D5396" t="s">
        <v>3410</v>
      </c>
      <c r="E5396" t="s">
        <v>4</v>
      </c>
      <c r="F5396">
        <f t="shared" si="420"/>
        <v>4</v>
      </c>
      <c r="G5396" t="s">
        <v>3782</v>
      </c>
      <c r="H5396" t="s">
        <v>3782</v>
      </c>
      <c r="I5396" t="s">
        <v>3785</v>
      </c>
      <c r="J5396" t="s">
        <v>4396</v>
      </c>
      <c r="K5396" s="46">
        <v>1.9907999999999999</v>
      </c>
      <c r="L5396" s="27">
        <v>0</v>
      </c>
      <c r="M5396" s="27">
        <v>590.99</v>
      </c>
      <c r="N5396" s="27">
        <v>18355.18</v>
      </c>
      <c r="O5396" s="70">
        <f t="shared" si="421"/>
        <v>18946.170000000002</v>
      </c>
      <c r="P5396" s="76">
        <v>0</v>
      </c>
      <c r="Q5396" s="66">
        <f t="shared" si="422"/>
        <v>0</v>
      </c>
      <c r="R5396" s="63">
        <v>0</v>
      </c>
      <c r="S5396" s="27">
        <v>18946.170000000002</v>
      </c>
      <c r="T5396" s="27">
        <v>0</v>
      </c>
      <c r="U5396" s="64">
        <f t="shared" si="423"/>
        <v>0</v>
      </c>
      <c r="V5396" s="65">
        <f t="shared" si="424"/>
        <v>18946.170000000002</v>
      </c>
    </row>
    <row r="5397" spans="1:22" x14ac:dyDescent="0.25">
      <c r="A5397" s="1">
        <v>39</v>
      </c>
      <c r="B5397" t="s">
        <v>44</v>
      </c>
      <c r="C5397" t="s">
        <v>3411</v>
      </c>
      <c r="D5397" t="s">
        <v>3412</v>
      </c>
      <c r="E5397" t="s">
        <v>4</v>
      </c>
      <c r="F5397">
        <f t="shared" si="420"/>
        <v>4</v>
      </c>
      <c r="G5397" t="s">
        <v>3782</v>
      </c>
      <c r="H5397" t="s">
        <v>3782</v>
      </c>
      <c r="I5397" t="s">
        <v>3785</v>
      </c>
      <c r="J5397" t="s">
        <v>4397</v>
      </c>
      <c r="K5397" s="46">
        <v>1.5</v>
      </c>
      <c r="L5397" s="27">
        <v>0</v>
      </c>
      <c r="M5397" s="27">
        <v>28021.88</v>
      </c>
      <c r="N5397" s="27">
        <v>268930.09000000003</v>
      </c>
      <c r="O5397" s="70">
        <f t="shared" si="421"/>
        <v>296951.97000000003</v>
      </c>
      <c r="P5397" s="76">
        <v>0</v>
      </c>
      <c r="Q5397" s="66">
        <f t="shared" si="422"/>
        <v>0</v>
      </c>
      <c r="R5397" s="63">
        <v>0</v>
      </c>
      <c r="S5397" s="27">
        <v>0</v>
      </c>
      <c r="T5397" s="27">
        <v>296951.97000000003</v>
      </c>
      <c r="U5397" s="64">
        <f t="shared" si="423"/>
        <v>0</v>
      </c>
      <c r="V5397" s="65">
        <f t="shared" si="424"/>
        <v>296951.97000000003</v>
      </c>
    </row>
    <row r="5398" spans="1:22" x14ac:dyDescent="0.25">
      <c r="A5398" s="1">
        <v>39</v>
      </c>
      <c r="B5398" t="s">
        <v>44</v>
      </c>
      <c r="C5398" t="s">
        <v>3413</v>
      </c>
      <c r="D5398" t="s">
        <v>3414</v>
      </c>
      <c r="E5398" t="s">
        <v>4</v>
      </c>
      <c r="F5398">
        <f t="shared" si="420"/>
        <v>4</v>
      </c>
      <c r="G5398" t="s">
        <v>3798</v>
      </c>
      <c r="H5398" t="s">
        <v>3798</v>
      </c>
      <c r="I5398" t="s">
        <v>3785</v>
      </c>
      <c r="J5398" t="s">
        <v>4397</v>
      </c>
      <c r="K5398" s="46">
        <v>0.14499999999999999</v>
      </c>
      <c r="L5398" s="27">
        <v>0</v>
      </c>
      <c r="M5398" s="27">
        <v>75.63</v>
      </c>
      <c r="N5398" s="27">
        <v>2034.47</v>
      </c>
      <c r="O5398" s="70">
        <f t="shared" si="421"/>
        <v>2110.1</v>
      </c>
      <c r="P5398" s="76">
        <v>0</v>
      </c>
      <c r="Q5398" s="66">
        <f t="shared" si="422"/>
        <v>0</v>
      </c>
      <c r="R5398" s="63">
        <v>0</v>
      </c>
      <c r="S5398" s="27">
        <v>0</v>
      </c>
      <c r="T5398" s="27">
        <v>2110.1</v>
      </c>
      <c r="U5398" s="64">
        <f t="shared" si="423"/>
        <v>0</v>
      </c>
      <c r="V5398" s="65">
        <f t="shared" si="424"/>
        <v>2110.1</v>
      </c>
    </row>
    <row r="5399" spans="1:22" x14ac:dyDescent="0.25">
      <c r="A5399" s="1">
        <v>39</v>
      </c>
      <c r="B5399" t="s">
        <v>44</v>
      </c>
      <c r="C5399" t="s">
        <v>3413</v>
      </c>
      <c r="D5399" t="s">
        <v>3414</v>
      </c>
      <c r="E5399" t="s">
        <v>4</v>
      </c>
      <c r="F5399">
        <f t="shared" si="420"/>
        <v>4</v>
      </c>
      <c r="G5399" t="s">
        <v>3782</v>
      </c>
      <c r="H5399" t="s">
        <v>3782</v>
      </c>
      <c r="I5399" t="s">
        <v>3785</v>
      </c>
      <c r="J5399" t="s">
        <v>4397</v>
      </c>
      <c r="K5399" s="46">
        <v>0.82279999999999998</v>
      </c>
      <c r="L5399" s="27">
        <v>0</v>
      </c>
      <c r="M5399" s="27">
        <v>429.17</v>
      </c>
      <c r="N5399" s="27">
        <v>11544.58</v>
      </c>
      <c r="O5399" s="70">
        <f t="shared" si="421"/>
        <v>11973.75</v>
      </c>
      <c r="P5399" s="76">
        <v>0</v>
      </c>
      <c r="Q5399" s="66">
        <f t="shared" si="422"/>
        <v>0</v>
      </c>
      <c r="R5399" s="63">
        <v>0</v>
      </c>
      <c r="S5399" s="27">
        <v>0</v>
      </c>
      <c r="T5399" s="27">
        <v>11973.750000000002</v>
      </c>
      <c r="U5399" s="64">
        <f t="shared" si="423"/>
        <v>0</v>
      </c>
      <c r="V5399" s="65">
        <f t="shared" si="424"/>
        <v>11973.750000000002</v>
      </c>
    </row>
    <row r="5400" spans="1:22" x14ac:dyDescent="0.25">
      <c r="A5400" s="1">
        <v>39</v>
      </c>
      <c r="B5400" t="s">
        <v>44</v>
      </c>
      <c r="C5400" t="s">
        <v>3415</v>
      </c>
      <c r="D5400" t="s">
        <v>3416</v>
      </c>
      <c r="E5400" t="s">
        <v>4</v>
      </c>
      <c r="F5400">
        <f t="shared" si="420"/>
        <v>4</v>
      </c>
      <c r="G5400" t="s">
        <v>3782</v>
      </c>
      <c r="H5400" t="s">
        <v>3782</v>
      </c>
      <c r="I5400" t="s">
        <v>3785</v>
      </c>
      <c r="J5400" t="s">
        <v>4397</v>
      </c>
      <c r="K5400" s="46">
        <v>0.83179999999999998</v>
      </c>
      <c r="L5400" s="27">
        <v>0</v>
      </c>
      <c r="M5400" s="27">
        <v>488.47</v>
      </c>
      <c r="N5400" s="27">
        <v>8623.56</v>
      </c>
      <c r="O5400" s="70">
        <f t="shared" si="421"/>
        <v>9112.0299999999988</v>
      </c>
      <c r="P5400" s="76">
        <v>0</v>
      </c>
      <c r="Q5400" s="66">
        <f t="shared" si="422"/>
        <v>0</v>
      </c>
      <c r="R5400" s="63">
        <v>0</v>
      </c>
      <c r="S5400" s="27">
        <v>0</v>
      </c>
      <c r="T5400" s="27">
        <v>9112.0299999999988</v>
      </c>
      <c r="U5400" s="64">
        <f t="shared" si="423"/>
        <v>0</v>
      </c>
      <c r="V5400" s="65">
        <f t="shared" si="424"/>
        <v>9112.0299999999988</v>
      </c>
    </row>
    <row r="5401" spans="1:22" x14ac:dyDescent="0.25">
      <c r="A5401" s="1">
        <v>39</v>
      </c>
      <c r="B5401" t="s">
        <v>44</v>
      </c>
      <c r="C5401" t="s">
        <v>3417</v>
      </c>
      <c r="D5401" t="s">
        <v>3418</v>
      </c>
      <c r="E5401" t="s">
        <v>4</v>
      </c>
      <c r="F5401">
        <f t="shared" si="420"/>
        <v>4</v>
      </c>
      <c r="G5401" t="s">
        <v>3782</v>
      </c>
      <c r="H5401" t="s">
        <v>3782</v>
      </c>
      <c r="I5401" t="s">
        <v>3785</v>
      </c>
      <c r="J5401" t="s">
        <v>4396</v>
      </c>
      <c r="K5401" s="46">
        <v>0.3145</v>
      </c>
      <c r="L5401" s="27">
        <v>0</v>
      </c>
      <c r="M5401" s="27">
        <v>12793.77</v>
      </c>
      <c r="N5401" s="27">
        <v>93894.51</v>
      </c>
      <c r="O5401" s="70">
        <f t="shared" si="421"/>
        <v>106688.28</v>
      </c>
      <c r="P5401" s="76">
        <v>0</v>
      </c>
      <c r="Q5401" s="66">
        <f t="shared" si="422"/>
        <v>0</v>
      </c>
      <c r="R5401" s="63">
        <v>0</v>
      </c>
      <c r="S5401" s="27">
        <v>106688.28</v>
      </c>
      <c r="T5401" s="27">
        <v>0</v>
      </c>
      <c r="U5401" s="64">
        <f t="shared" si="423"/>
        <v>0</v>
      </c>
      <c r="V5401" s="65">
        <f t="shared" si="424"/>
        <v>106688.28</v>
      </c>
    </row>
    <row r="5402" spans="1:22" x14ac:dyDescent="0.25">
      <c r="A5402" s="1">
        <v>39</v>
      </c>
      <c r="B5402" t="s">
        <v>44</v>
      </c>
      <c r="C5402" t="s">
        <v>3419</v>
      </c>
      <c r="D5402" t="s">
        <v>3420</v>
      </c>
      <c r="E5402" t="s">
        <v>4</v>
      </c>
      <c r="F5402">
        <f t="shared" si="420"/>
        <v>4</v>
      </c>
      <c r="G5402" t="s">
        <v>3782</v>
      </c>
      <c r="H5402" t="s">
        <v>3782</v>
      </c>
      <c r="I5402" t="s">
        <v>3785</v>
      </c>
      <c r="J5402" t="s">
        <v>4397</v>
      </c>
      <c r="K5402" s="46">
        <v>1</v>
      </c>
      <c r="L5402" s="27">
        <v>0</v>
      </c>
      <c r="M5402" s="27">
        <v>0</v>
      </c>
      <c r="N5402" s="27">
        <v>0</v>
      </c>
      <c r="O5402" s="70">
        <f t="shared" si="421"/>
        <v>0</v>
      </c>
      <c r="P5402" s="76">
        <v>0</v>
      </c>
      <c r="Q5402" s="66">
        <f t="shared" si="422"/>
        <v>0</v>
      </c>
      <c r="R5402" s="63">
        <v>0</v>
      </c>
      <c r="S5402" s="27">
        <v>0</v>
      </c>
      <c r="T5402" s="27">
        <v>0</v>
      </c>
      <c r="U5402" s="64">
        <f t="shared" si="423"/>
        <v>0</v>
      </c>
      <c r="V5402" s="65">
        <f t="shared" si="424"/>
        <v>0</v>
      </c>
    </row>
    <row r="5403" spans="1:22" x14ac:dyDescent="0.25">
      <c r="A5403" s="1">
        <v>41</v>
      </c>
      <c r="B5403" t="s">
        <v>46</v>
      </c>
      <c r="C5403" t="s">
        <v>3421</v>
      </c>
      <c r="D5403" t="s">
        <v>3422</v>
      </c>
      <c r="E5403" t="s">
        <v>4</v>
      </c>
      <c r="F5403">
        <f t="shared" si="420"/>
        <v>4</v>
      </c>
      <c r="G5403" t="s">
        <v>3782</v>
      </c>
      <c r="H5403" t="s">
        <v>3782</v>
      </c>
      <c r="I5403" t="s">
        <v>3785</v>
      </c>
      <c r="J5403" t="s">
        <v>4396</v>
      </c>
      <c r="K5403" s="46">
        <v>1.4632000000000001</v>
      </c>
      <c r="L5403" s="27">
        <v>0</v>
      </c>
      <c r="M5403" s="27">
        <v>0</v>
      </c>
      <c r="N5403" s="27">
        <v>322947.17000000004</v>
      </c>
      <c r="O5403" s="70">
        <f t="shared" si="421"/>
        <v>322947.17000000004</v>
      </c>
      <c r="P5403" s="76">
        <v>0</v>
      </c>
      <c r="Q5403" s="66">
        <f t="shared" si="422"/>
        <v>0</v>
      </c>
      <c r="R5403" s="63">
        <v>0</v>
      </c>
      <c r="S5403" s="27">
        <v>322947.17000000004</v>
      </c>
      <c r="T5403" s="27">
        <v>0</v>
      </c>
      <c r="U5403" s="64">
        <f t="shared" si="423"/>
        <v>0</v>
      </c>
      <c r="V5403" s="65">
        <f t="shared" si="424"/>
        <v>322947.17000000004</v>
      </c>
    </row>
    <row r="5404" spans="1:22" x14ac:dyDescent="0.25">
      <c r="A5404" s="1">
        <v>41</v>
      </c>
      <c r="B5404" t="s">
        <v>46</v>
      </c>
      <c r="C5404" t="s">
        <v>3423</v>
      </c>
      <c r="D5404" t="s">
        <v>3424</v>
      </c>
      <c r="E5404" t="s">
        <v>4</v>
      </c>
      <c r="F5404">
        <f t="shared" si="420"/>
        <v>4</v>
      </c>
      <c r="G5404" t="s">
        <v>3782</v>
      </c>
      <c r="H5404" t="s">
        <v>3782</v>
      </c>
      <c r="I5404" t="s">
        <v>3785</v>
      </c>
      <c r="J5404" t="s">
        <v>4396</v>
      </c>
      <c r="K5404" s="46">
        <v>1.2774000000000001</v>
      </c>
      <c r="L5404" s="27">
        <v>0</v>
      </c>
      <c r="M5404" s="27">
        <v>0</v>
      </c>
      <c r="N5404" s="27">
        <v>449050.16000000003</v>
      </c>
      <c r="O5404" s="70">
        <f t="shared" si="421"/>
        <v>449050.16000000003</v>
      </c>
      <c r="P5404" s="76">
        <v>0</v>
      </c>
      <c r="Q5404" s="66">
        <f t="shared" si="422"/>
        <v>0</v>
      </c>
      <c r="R5404" s="63">
        <v>0</v>
      </c>
      <c r="S5404" s="27">
        <v>449050.15999999992</v>
      </c>
      <c r="T5404" s="27">
        <v>0</v>
      </c>
      <c r="U5404" s="64">
        <f t="shared" si="423"/>
        <v>0</v>
      </c>
      <c r="V5404" s="65">
        <f t="shared" si="424"/>
        <v>449050.15999999992</v>
      </c>
    </row>
    <row r="5405" spans="1:22" x14ac:dyDescent="0.25">
      <c r="A5405" s="1">
        <v>44</v>
      </c>
      <c r="B5405" t="s">
        <v>49</v>
      </c>
      <c r="C5405" t="s">
        <v>3425</v>
      </c>
      <c r="D5405" t="s">
        <v>3426</v>
      </c>
      <c r="E5405" t="s">
        <v>4</v>
      </c>
      <c r="F5405">
        <f t="shared" si="420"/>
        <v>4</v>
      </c>
      <c r="G5405" t="s">
        <v>3782</v>
      </c>
      <c r="H5405" t="s">
        <v>3782</v>
      </c>
      <c r="I5405" t="s">
        <v>3785</v>
      </c>
      <c r="J5405" t="s">
        <v>4397</v>
      </c>
      <c r="K5405" s="46">
        <v>0.24629999999999999</v>
      </c>
      <c r="L5405" s="27">
        <v>0</v>
      </c>
      <c r="M5405" s="27">
        <v>15931.55</v>
      </c>
      <c r="N5405" s="27">
        <v>0</v>
      </c>
      <c r="O5405" s="70">
        <f t="shared" si="421"/>
        <v>15931.55</v>
      </c>
      <c r="P5405" s="76">
        <v>0</v>
      </c>
      <c r="Q5405" s="66">
        <f t="shared" si="422"/>
        <v>0</v>
      </c>
      <c r="R5405" s="63">
        <v>0</v>
      </c>
      <c r="S5405" s="27">
        <v>0</v>
      </c>
      <c r="T5405" s="27">
        <v>15931.55</v>
      </c>
      <c r="U5405" s="64">
        <f t="shared" si="423"/>
        <v>0</v>
      </c>
      <c r="V5405" s="65">
        <f t="shared" si="424"/>
        <v>15931.55</v>
      </c>
    </row>
    <row r="5406" spans="1:22" x14ac:dyDescent="0.25">
      <c r="A5406" s="1">
        <v>44</v>
      </c>
      <c r="B5406" t="s">
        <v>49</v>
      </c>
      <c r="C5406" t="s">
        <v>3427</v>
      </c>
      <c r="D5406" t="s">
        <v>3428</v>
      </c>
      <c r="E5406" t="s">
        <v>4</v>
      </c>
      <c r="F5406">
        <f t="shared" si="420"/>
        <v>4</v>
      </c>
      <c r="G5406" t="s">
        <v>3782</v>
      </c>
      <c r="H5406" t="s">
        <v>3782</v>
      </c>
      <c r="I5406" t="s">
        <v>3785</v>
      </c>
      <c r="J5406" t="s">
        <v>4397</v>
      </c>
      <c r="K5406" s="46">
        <v>0.99660000000000004</v>
      </c>
      <c r="L5406" s="27">
        <v>0</v>
      </c>
      <c r="M5406" s="27">
        <v>27931.37</v>
      </c>
      <c r="N5406" s="27">
        <v>0</v>
      </c>
      <c r="O5406" s="70">
        <f t="shared" si="421"/>
        <v>27931.37</v>
      </c>
      <c r="P5406" s="76">
        <v>0</v>
      </c>
      <c r="Q5406" s="66">
        <f t="shared" si="422"/>
        <v>0</v>
      </c>
      <c r="R5406" s="63">
        <v>0</v>
      </c>
      <c r="S5406" s="27">
        <v>0</v>
      </c>
      <c r="T5406" s="27">
        <v>27931.37</v>
      </c>
      <c r="U5406" s="64">
        <f t="shared" si="423"/>
        <v>0</v>
      </c>
      <c r="V5406" s="65">
        <f t="shared" si="424"/>
        <v>27931.37</v>
      </c>
    </row>
    <row r="5407" spans="1:22" x14ac:dyDescent="0.25">
      <c r="A5407" s="1">
        <v>44</v>
      </c>
      <c r="B5407" t="s">
        <v>49</v>
      </c>
      <c r="C5407" t="s">
        <v>3429</v>
      </c>
      <c r="D5407" t="s">
        <v>3430</v>
      </c>
      <c r="E5407" t="s">
        <v>4</v>
      </c>
      <c r="F5407">
        <f t="shared" si="420"/>
        <v>4</v>
      </c>
      <c r="G5407" t="s">
        <v>3782</v>
      </c>
      <c r="H5407" t="s">
        <v>3782</v>
      </c>
      <c r="I5407" t="s">
        <v>3785</v>
      </c>
      <c r="J5407" t="s">
        <v>4397</v>
      </c>
      <c r="K5407" s="46">
        <v>1.2446999999999999</v>
      </c>
      <c r="L5407" s="27">
        <v>0</v>
      </c>
      <c r="M5407" s="27">
        <v>4721.96</v>
      </c>
      <c r="N5407" s="27">
        <v>0</v>
      </c>
      <c r="O5407" s="70">
        <f t="shared" si="421"/>
        <v>4721.96</v>
      </c>
      <c r="P5407" s="76">
        <v>0</v>
      </c>
      <c r="Q5407" s="66">
        <f t="shared" si="422"/>
        <v>0</v>
      </c>
      <c r="R5407" s="63">
        <v>0</v>
      </c>
      <c r="S5407" s="27">
        <v>0</v>
      </c>
      <c r="T5407" s="27">
        <v>4721.96</v>
      </c>
      <c r="U5407" s="64">
        <f t="shared" si="423"/>
        <v>0</v>
      </c>
      <c r="V5407" s="65">
        <f t="shared" si="424"/>
        <v>4721.96</v>
      </c>
    </row>
    <row r="5408" spans="1:22" x14ac:dyDescent="0.25">
      <c r="A5408" s="1">
        <v>44</v>
      </c>
      <c r="B5408" t="s">
        <v>49</v>
      </c>
      <c r="C5408" t="s">
        <v>3431</v>
      </c>
      <c r="D5408" t="s">
        <v>3432</v>
      </c>
      <c r="E5408" t="s">
        <v>4</v>
      </c>
      <c r="F5408">
        <f t="shared" si="420"/>
        <v>4</v>
      </c>
      <c r="G5408" t="s">
        <v>3782</v>
      </c>
      <c r="H5408" t="s">
        <v>3782</v>
      </c>
      <c r="I5408" t="s">
        <v>3785</v>
      </c>
      <c r="J5408" t="s">
        <v>4397</v>
      </c>
      <c r="K5408" s="46">
        <v>0.88870000000000005</v>
      </c>
      <c r="L5408" s="27">
        <v>0</v>
      </c>
      <c r="M5408" s="27">
        <v>69680.259999999995</v>
      </c>
      <c r="N5408" s="27">
        <v>0</v>
      </c>
      <c r="O5408" s="70">
        <f t="shared" si="421"/>
        <v>69680.259999999995</v>
      </c>
      <c r="P5408" s="76">
        <v>0</v>
      </c>
      <c r="Q5408" s="66">
        <f t="shared" si="422"/>
        <v>0</v>
      </c>
      <c r="R5408" s="63">
        <v>0</v>
      </c>
      <c r="S5408" s="27">
        <v>0</v>
      </c>
      <c r="T5408" s="27">
        <v>69680.259999999995</v>
      </c>
      <c r="U5408" s="64">
        <f t="shared" si="423"/>
        <v>0</v>
      </c>
      <c r="V5408" s="65">
        <f t="shared" si="424"/>
        <v>69680.259999999995</v>
      </c>
    </row>
    <row r="5409" spans="1:22" x14ac:dyDescent="0.25">
      <c r="A5409" s="1">
        <v>45</v>
      </c>
      <c r="B5409" t="s">
        <v>50</v>
      </c>
      <c r="C5409" t="s">
        <v>3433</v>
      </c>
      <c r="D5409" t="s">
        <v>3434</v>
      </c>
      <c r="E5409" t="s">
        <v>4</v>
      </c>
      <c r="F5409">
        <f t="shared" si="420"/>
        <v>4</v>
      </c>
      <c r="G5409" t="s">
        <v>3782</v>
      </c>
      <c r="H5409" t="s">
        <v>3782</v>
      </c>
      <c r="I5409" t="s">
        <v>3783</v>
      </c>
      <c r="J5409" t="s">
        <v>4397</v>
      </c>
      <c r="K5409" s="46">
        <v>2.2000000000000002</v>
      </c>
      <c r="L5409" s="27">
        <v>0</v>
      </c>
      <c r="M5409" s="27">
        <v>2140.9499999999998</v>
      </c>
      <c r="N5409" s="27">
        <v>0</v>
      </c>
      <c r="O5409" s="70">
        <f t="shared" si="421"/>
        <v>2140.9499999999998</v>
      </c>
      <c r="P5409" s="76">
        <v>0</v>
      </c>
      <c r="Q5409" s="66">
        <f t="shared" si="422"/>
        <v>0</v>
      </c>
      <c r="R5409" s="63">
        <v>0</v>
      </c>
      <c r="S5409" s="27">
        <v>0</v>
      </c>
      <c r="T5409" s="27">
        <v>2140.9499999999998</v>
      </c>
      <c r="U5409" s="64">
        <f t="shared" si="423"/>
        <v>0</v>
      </c>
      <c r="V5409" s="65">
        <f t="shared" si="424"/>
        <v>2140.9499999999998</v>
      </c>
    </row>
    <row r="5410" spans="1:22" x14ac:dyDescent="0.25">
      <c r="A5410" s="1">
        <v>45</v>
      </c>
      <c r="B5410" t="s">
        <v>50</v>
      </c>
      <c r="C5410" t="s">
        <v>3435</v>
      </c>
      <c r="D5410" t="s">
        <v>3436</v>
      </c>
      <c r="E5410" t="s">
        <v>4</v>
      </c>
      <c r="F5410">
        <f t="shared" si="420"/>
        <v>4</v>
      </c>
      <c r="G5410" t="s">
        <v>3782</v>
      </c>
      <c r="H5410" t="s">
        <v>3782</v>
      </c>
      <c r="I5410" t="s">
        <v>3785</v>
      </c>
      <c r="J5410" t="s">
        <v>4397</v>
      </c>
      <c r="K5410" s="46">
        <v>0.19040000000000001</v>
      </c>
      <c r="L5410" s="27">
        <v>0</v>
      </c>
      <c r="M5410" s="27">
        <v>121.3</v>
      </c>
      <c r="N5410" s="27">
        <v>172.21</v>
      </c>
      <c r="O5410" s="70">
        <f t="shared" si="421"/>
        <v>293.51</v>
      </c>
      <c r="P5410" s="76">
        <v>0</v>
      </c>
      <c r="Q5410" s="66">
        <f t="shared" si="422"/>
        <v>0</v>
      </c>
      <c r="R5410" s="63">
        <v>0</v>
      </c>
      <c r="S5410" s="27">
        <v>0</v>
      </c>
      <c r="T5410" s="27">
        <v>293.51</v>
      </c>
      <c r="U5410" s="64">
        <f t="shared" si="423"/>
        <v>0</v>
      </c>
      <c r="V5410" s="65">
        <f t="shared" si="424"/>
        <v>293.51</v>
      </c>
    </row>
    <row r="5411" spans="1:22" x14ac:dyDescent="0.25">
      <c r="A5411" s="1">
        <v>46</v>
      </c>
      <c r="B5411" t="s">
        <v>51</v>
      </c>
      <c r="C5411" t="s">
        <v>3437</v>
      </c>
      <c r="D5411" t="s">
        <v>3438</v>
      </c>
      <c r="E5411" t="s">
        <v>4</v>
      </c>
      <c r="F5411">
        <f t="shared" si="420"/>
        <v>4</v>
      </c>
      <c r="G5411" t="s">
        <v>3782</v>
      </c>
      <c r="H5411" t="s">
        <v>3782</v>
      </c>
      <c r="I5411" t="s">
        <v>3785</v>
      </c>
      <c r="J5411" t="s">
        <v>4397</v>
      </c>
      <c r="K5411" s="46">
        <v>0.8367</v>
      </c>
      <c r="L5411" s="27">
        <v>0</v>
      </c>
      <c r="M5411" s="27">
        <v>664.72</v>
      </c>
      <c r="N5411" s="27">
        <v>2183.66</v>
      </c>
      <c r="O5411" s="70">
        <f t="shared" si="421"/>
        <v>2848.38</v>
      </c>
      <c r="P5411" s="76">
        <v>0</v>
      </c>
      <c r="Q5411" s="66">
        <f t="shared" si="422"/>
        <v>0</v>
      </c>
      <c r="R5411" s="63">
        <v>0</v>
      </c>
      <c r="S5411" s="27">
        <v>0</v>
      </c>
      <c r="T5411" s="27">
        <v>2848.38</v>
      </c>
      <c r="U5411" s="64">
        <f t="shared" si="423"/>
        <v>0</v>
      </c>
      <c r="V5411" s="65">
        <f t="shared" si="424"/>
        <v>2848.38</v>
      </c>
    </row>
    <row r="5412" spans="1:22" x14ac:dyDescent="0.25">
      <c r="A5412" s="1">
        <v>46</v>
      </c>
      <c r="B5412" t="s">
        <v>51</v>
      </c>
      <c r="C5412" t="s">
        <v>3439</v>
      </c>
      <c r="D5412" t="s">
        <v>3440</v>
      </c>
      <c r="E5412" t="s">
        <v>4</v>
      </c>
      <c r="F5412">
        <f t="shared" si="420"/>
        <v>4</v>
      </c>
      <c r="G5412" t="s">
        <v>3782</v>
      </c>
      <c r="H5412" t="s">
        <v>3782</v>
      </c>
      <c r="I5412" t="s">
        <v>3785</v>
      </c>
      <c r="J5412" t="s">
        <v>4397</v>
      </c>
      <c r="K5412" s="46">
        <v>1.3434999999999999</v>
      </c>
      <c r="L5412" s="27">
        <v>0</v>
      </c>
      <c r="M5412" s="27">
        <v>1744.6</v>
      </c>
      <c r="N5412" s="27">
        <v>38011.72</v>
      </c>
      <c r="O5412" s="70">
        <f t="shared" si="421"/>
        <v>39756.32</v>
      </c>
      <c r="P5412" s="76">
        <v>0</v>
      </c>
      <c r="Q5412" s="66">
        <f t="shared" si="422"/>
        <v>0</v>
      </c>
      <c r="R5412" s="63">
        <v>0</v>
      </c>
      <c r="S5412" s="27">
        <v>0</v>
      </c>
      <c r="T5412" s="27">
        <v>39756.32</v>
      </c>
      <c r="U5412" s="64">
        <f t="shared" si="423"/>
        <v>0</v>
      </c>
      <c r="V5412" s="65">
        <f t="shared" si="424"/>
        <v>39756.32</v>
      </c>
    </row>
    <row r="5413" spans="1:22" x14ac:dyDescent="0.25">
      <c r="A5413" s="1">
        <v>46</v>
      </c>
      <c r="B5413" t="s">
        <v>51</v>
      </c>
      <c r="C5413" t="s">
        <v>3441</v>
      </c>
      <c r="D5413" t="s">
        <v>3442</v>
      </c>
      <c r="E5413" t="s">
        <v>4</v>
      </c>
      <c r="F5413">
        <f t="shared" si="420"/>
        <v>4</v>
      </c>
      <c r="G5413" t="s">
        <v>3782</v>
      </c>
      <c r="H5413" t="s">
        <v>3782</v>
      </c>
      <c r="I5413" t="s">
        <v>3785</v>
      </c>
      <c r="J5413" t="s">
        <v>4397</v>
      </c>
      <c r="K5413" s="46">
        <v>0.6</v>
      </c>
      <c r="L5413" s="27">
        <v>0</v>
      </c>
      <c r="M5413" s="27">
        <v>1591.09</v>
      </c>
      <c r="N5413" s="27">
        <v>1622.87</v>
      </c>
      <c r="O5413" s="70">
        <f t="shared" si="421"/>
        <v>3213.96</v>
      </c>
      <c r="P5413" s="76">
        <v>0</v>
      </c>
      <c r="Q5413" s="66">
        <f t="shared" si="422"/>
        <v>0</v>
      </c>
      <c r="R5413" s="63">
        <v>0</v>
      </c>
      <c r="S5413" s="27">
        <v>0</v>
      </c>
      <c r="T5413" s="27">
        <v>3213.96</v>
      </c>
      <c r="U5413" s="64">
        <f t="shared" si="423"/>
        <v>0</v>
      </c>
      <c r="V5413" s="65">
        <f t="shared" si="424"/>
        <v>3213.96</v>
      </c>
    </row>
    <row r="5414" spans="1:22" x14ac:dyDescent="0.25">
      <c r="A5414" s="1">
        <v>46</v>
      </c>
      <c r="B5414" t="s">
        <v>51</v>
      </c>
      <c r="C5414" t="s">
        <v>3443</v>
      </c>
      <c r="D5414" t="s">
        <v>3444</v>
      </c>
      <c r="E5414" t="s">
        <v>4</v>
      </c>
      <c r="F5414">
        <f t="shared" si="420"/>
        <v>4</v>
      </c>
      <c r="G5414" t="s">
        <v>3782</v>
      </c>
      <c r="H5414" t="s">
        <v>3782</v>
      </c>
      <c r="I5414" t="s">
        <v>3785</v>
      </c>
      <c r="J5414" t="s">
        <v>4397</v>
      </c>
      <c r="K5414" s="46">
        <v>0.74980000000000002</v>
      </c>
      <c r="L5414" s="27">
        <v>0</v>
      </c>
      <c r="M5414" s="27">
        <v>0</v>
      </c>
      <c r="N5414" s="27">
        <v>0</v>
      </c>
      <c r="O5414" s="70">
        <f t="shared" si="421"/>
        <v>0</v>
      </c>
      <c r="P5414" s="76">
        <v>0</v>
      </c>
      <c r="Q5414" s="66">
        <f t="shared" si="422"/>
        <v>0</v>
      </c>
      <c r="R5414" s="63">
        <v>0</v>
      </c>
      <c r="S5414" s="27">
        <v>0</v>
      </c>
      <c r="T5414" s="27">
        <v>0</v>
      </c>
      <c r="U5414" s="64">
        <f t="shared" si="423"/>
        <v>0</v>
      </c>
      <c r="V5414" s="65">
        <f t="shared" si="424"/>
        <v>0</v>
      </c>
    </row>
    <row r="5415" spans="1:22" x14ac:dyDescent="0.25">
      <c r="A5415" s="1">
        <v>47</v>
      </c>
      <c r="B5415" t="s">
        <v>52</v>
      </c>
      <c r="C5415" t="s">
        <v>3445</v>
      </c>
      <c r="D5415" t="s">
        <v>3446</v>
      </c>
      <c r="E5415" t="s">
        <v>4</v>
      </c>
      <c r="F5415">
        <f t="shared" si="420"/>
        <v>4</v>
      </c>
      <c r="G5415" t="s">
        <v>3782</v>
      </c>
      <c r="H5415" t="s">
        <v>3782</v>
      </c>
      <c r="I5415" t="s">
        <v>3783</v>
      </c>
      <c r="J5415" t="s">
        <v>4397</v>
      </c>
      <c r="K5415" s="46">
        <v>1.25</v>
      </c>
      <c r="L5415" s="27">
        <v>78478.83</v>
      </c>
      <c r="M5415" s="27">
        <v>1795.61</v>
      </c>
      <c r="N5415" s="27">
        <v>0</v>
      </c>
      <c r="O5415" s="70">
        <f t="shared" si="421"/>
        <v>80274.44</v>
      </c>
      <c r="P5415" s="76">
        <v>0</v>
      </c>
      <c r="Q5415" s="66">
        <f t="shared" si="422"/>
        <v>0</v>
      </c>
      <c r="R5415" s="63">
        <v>0</v>
      </c>
      <c r="S5415" s="27">
        <v>0</v>
      </c>
      <c r="T5415" s="27">
        <v>80274.44</v>
      </c>
      <c r="U5415" s="64">
        <f t="shared" si="423"/>
        <v>0</v>
      </c>
      <c r="V5415" s="65">
        <f t="shared" si="424"/>
        <v>80274.44</v>
      </c>
    </row>
    <row r="5416" spans="1:22" x14ac:dyDescent="0.25">
      <c r="A5416" s="1">
        <v>47</v>
      </c>
      <c r="B5416" t="s">
        <v>52</v>
      </c>
      <c r="C5416" t="s">
        <v>3447</v>
      </c>
      <c r="D5416" t="s">
        <v>3448</v>
      </c>
      <c r="E5416" t="s">
        <v>4</v>
      </c>
      <c r="F5416">
        <f t="shared" si="420"/>
        <v>4</v>
      </c>
      <c r="G5416" t="s">
        <v>3782</v>
      </c>
      <c r="H5416" t="s">
        <v>3782</v>
      </c>
      <c r="I5416" t="s">
        <v>3783</v>
      </c>
      <c r="J5416" t="s">
        <v>4397</v>
      </c>
      <c r="K5416" s="46">
        <v>1.5</v>
      </c>
      <c r="L5416" s="27">
        <v>25254.76</v>
      </c>
      <c r="M5416" s="27">
        <v>13817.14</v>
      </c>
      <c r="N5416" s="27">
        <v>0</v>
      </c>
      <c r="O5416" s="70">
        <f t="shared" si="421"/>
        <v>39071.899999999994</v>
      </c>
      <c r="P5416" s="76">
        <v>0</v>
      </c>
      <c r="Q5416" s="66">
        <f t="shared" si="422"/>
        <v>0</v>
      </c>
      <c r="R5416" s="63">
        <v>0</v>
      </c>
      <c r="S5416" s="27">
        <v>0</v>
      </c>
      <c r="T5416" s="27">
        <v>39071.899999999994</v>
      </c>
      <c r="U5416" s="64">
        <f t="shared" si="423"/>
        <v>0</v>
      </c>
      <c r="V5416" s="65">
        <f t="shared" si="424"/>
        <v>39071.899999999994</v>
      </c>
    </row>
    <row r="5417" spans="1:22" x14ac:dyDescent="0.25">
      <c r="A5417" s="1">
        <v>47</v>
      </c>
      <c r="B5417" t="s">
        <v>52</v>
      </c>
      <c r="C5417" t="s">
        <v>3449</v>
      </c>
      <c r="D5417" t="s">
        <v>3450</v>
      </c>
      <c r="E5417" t="s">
        <v>4</v>
      </c>
      <c r="F5417">
        <f t="shared" si="420"/>
        <v>4</v>
      </c>
      <c r="G5417" t="s">
        <v>3782</v>
      </c>
      <c r="H5417" t="s">
        <v>3782</v>
      </c>
      <c r="I5417" t="s">
        <v>3783</v>
      </c>
      <c r="J5417" t="s">
        <v>4397</v>
      </c>
      <c r="K5417" s="46">
        <v>1.4817</v>
      </c>
      <c r="L5417" s="27">
        <v>49516.24</v>
      </c>
      <c r="M5417" s="27">
        <v>0</v>
      </c>
      <c r="N5417" s="27">
        <v>0</v>
      </c>
      <c r="O5417" s="70">
        <f t="shared" si="421"/>
        <v>49516.24</v>
      </c>
      <c r="P5417" s="76">
        <v>0</v>
      </c>
      <c r="Q5417" s="66">
        <f t="shared" si="422"/>
        <v>0</v>
      </c>
      <c r="R5417" s="63">
        <v>0</v>
      </c>
      <c r="S5417" s="27">
        <v>0</v>
      </c>
      <c r="T5417" s="27">
        <v>49516.24</v>
      </c>
      <c r="U5417" s="64">
        <f t="shared" si="423"/>
        <v>0</v>
      </c>
      <c r="V5417" s="65">
        <f t="shared" si="424"/>
        <v>49516.24</v>
      </c>
    </row>
    <row r="5418" spans="1:22" x14ac:dyDescent="0.25">
      <c r="A5418" s="1">
        <v>47</v>
      </c>
      <c r="B5418" t="s">
        <v>52</v>
      </c>
      <c r="C5418" t="s">
        <v>3451</v>
      </c>
      <c r="D5418" t="s">
        <v>3452</v>
      </c>
      <c r="E5418" t="s">
        <v>4</v>
      </c>
      <c r="F5418">
        <f t="shared" si="420"/>
        <v>4</v>
      </c>
      <c r="G5418" t="s">
        <v>3782</v>
      </c>
      <c r="H5418" t="s">
        <v>3782</v>
      </c>
      <c r="I5418" t="s">
        <v>3785</v>
      </c>
      <c r="J5418" t="s">
        <v>4397</v>
      </c>
      <c r="K5418" s="46">
        <v>0.88280000000000003</v>
      </c>
      <c r="L5418" s="27">
        <v>0</v>
      </c>
      <c r="M5418" s="27">
        <v>623.35</v>
      </c>
      <c r="N5418" s="27">
        <v>50446.33</v>
      </c>
      <c r="O5418" s="70">
        <f t="shared" si="421"/>
        <v>51069.68</v>
      </c>
      <c r="P5418" s="76">
        <v>0</v>
      </c>
      <c r="Q5418" s="66">
        <f t="shared" si="422"/>
        <v>0</v>
      </c>
      <c r="R5418" s="63">
        <v>0</v>
      </c>
      <c r="S5418" s="27">
        <v>0</v>
      </c>
      <c r="T5418" s="27">
        <v>51069.68</v>
      </c>
      <c r="U5418" s="64">
        <f t="shared" si="423"/>
        <v>0</v>
      </c>
      <c r="V5418" s="65">
        <f t="shared" si="424"/>
        <v>51069.68</v>
      </c>
    </row>
    <row r="5419" spans="1:22" x14ac:dyDescent="0.25">
      <c r="A5419" s="1">
        <v>47</v>
      </c>
      <c r="B5419" t="s">
        <v>52</v>
      </c>
      <c r="C5419" t="s">
        <v>3453</v>
      </c>
      <c r="D5419" t="s">
        <v>3454</v>
      </c>
      <c r="E5419" t="s">
        <v>4</v>
      </c>
      <c r="F5419">
        <f t="shared" si="420"/>
        <v>4</v>
      </c>
      <c r="G5419" t="s">
        <v>3782</v>
      </c>
      <c r="H5419" t="s">
        <v>3782</v>
      </c>
      <c r="I5419" t="s">
        <v>3785</v>
      </c>
      <c r="J5419" t="s">
        <v>4397</v>
      </c>
      <c r="K5419" s="46">
        <v>1.5018</v>
      </c>
      <c r="L5419" s="27">
        <v>0</v>
      </c>
      <c r="M5419" s="27">
        <v>3375.06</v>
      </c>
      <c r="N5419" s="27">
        <v>8784.68</v>
      </c>
      <c r="O5419" s="70">
        <f t="shared" si="421"/>
        <v>12159.74</v>
      </c>
      <c r="P5419" s="76">
        <v>0</v>
      </c>
      <c r="Q5419" s="66">
        <f t="shared" si="422"/>
        <v>0</v>
      </c>
      <c r="R5419" s="63">
        <v>0</v>
      </c>
      <c r="S5419" s="27">
        <v>0</v>
      </c>
      <c r="T5419" s="27">
        <v>12159.74</v>
      </c>
      <c r="U5419" s="64">
        <f t="shared" si="423"/>
        <v>0</v>
      </c>
      <c r="V5419" s="65">
        <f t="shared" si="424"/>
        <v>12159.74</v>
      </c>
    </row>
    <row r="5420" spans="1:22" x14ac:dyDescent="0.25">
      <c r="A5420" s="1">
        <v>47</v>
      </c>
      <c r="B5420" t="s">
        <v>52</v>
      </c>
      <c r="C5420" t="s">
        <v>3455</v>
      </c>
      <c r="D5420" t="s">
        <v>3456</v>
      </c>
      <c r="E5420" t="s">
        <v>4</v>
      </c>
      <c r="F5420">
        <f t="shared" si="420"/>
        <v>4</v>
      </c>
      <c r="G5420" t="s">
        <v>4272</v>
      </c>
      <c r="H5420" t="s">
        <v>3782</v>
      </c>
      <c r="I5420" t="s">
        <v>3785</v>
      </c>
      <c r="J5420" t="s">
        <v>4397</v>
      </c>
      <c r="K5420" s="46">
        <v>0.39979999999999999</v>
      </c>
      <c r="L5420" s="27">
        <v>0</v>
      </c>
      <c r="M5420" s="27">
        <v>2390.3000000000002</v>
      </c>
      <c r="N5420" s="27">
        <v>0</v>
      </c>
      <c r="O5420" s="70">
        <f t="shared" si="421"/>
        <v>2390.3000000000002</v>
      </c>
      <c r="P5420" s="76">
        <v>0</v>
      </c>
      <c r="Q5420" s="66">
        <f t="shared" si="422"/>
        <v>0</v>
      </c>
      <c r="R5420" s="63">
        <v>0</v>
      </c>
      <c r="S5420" s="27">
        <v>0</v>
      </c>
      <c r="T5420" s="27">
        <v>2390.3000000000002</v>
      </c>
      <c r="U5420" s="64">
        <f t="shared" si="423"/>
        <v>0</v>
      </c>
      <c r="V5420" s="65">
        <f t="shared" si="424"/>
        <v>2390.3000000000002</v>
      </c>
    </row>
    <row r="5421" spans="1:22" x14ac:dyDescent="0.25">
      <c r="A5421" s="1">
        <v>47</v>
      </c>
      <c r="B5421" t="s">
        <v>52</v>
      </c>
      <c r="C5421" t="s">
        <v>3455</v>
      </c>
      <c r="D5421" t="s">
        <v>3456</v>
      </c>
      <c r="E5421" t="s">
        <v>4</v>
      </c>
      <c r="F5421">
        <f t="shared" si="420"/>
        <v>4</v>
      </c>
      <c r="G5421" t="s">
        <v>4273</v>
      </c>
      <c r="H5421" t="s">
        <v>3782</v>
      </c>
      <c r="I5421" t="s">
        <v>3785</v>
      </c>
      <c r="J5421" t="s">
        <v>4397</v>
      </c>
      <c r="K5421" s="46">
        <v>0.99309999999999998</v>
      </c>
      <c r="L5421" s="27">
        <v>0</v>
      </c>
      <c r="M5421" s="27">
        <v>5937.4699999999993</v>
      </c>
      <c r="N5421" s="27">
        <v>0</v>
      </c>
      <c r="O5421" s="70">
        <f t="shared" si="421"/>
        <v>5937.4699999999993</v>
      </c>
      <c r="P5421" s="76">
        <v>0</v>
      </c>
      <c r="Q5421" s="66">
        <f t="shared" si="422"/>
        <v>0</v>
      </c>
      <c r="R5421" s="63">
        <v>0</v>
      </c>
      <c r="S5421" s="27">
        <v>0</v>
      </c>
      <c r="T5421" s="27">
        <v>5937.4699999999993</v>
      </c>
      <c r="U5421" s="64">
        <f t="shared" si="423"/>
        <v>0</v>
      </c>
      <c r="V5421" s="65">
        <f t="shared" si="424"/>
        <v>5937.4699999999993</v>
      </c>
    </row>
    <row r="5422" spans="1:22" x14ac:dyDescent="0.25">
      <c r="A5422" s="1">
        <v>47</v>
      </c>
      <c r="B5422" t="s">
        <v>52</v>
      </c>
      <c r="C5422" t="s">
        <v>3457</v>
      </c>
      <c r="D5422" t="s">
        <v>3458</v>
      </c>
      <c r="E5422" t="s">
        <v>4</v>
      </c>
      <c r="F5422">
        <f t="shared" si="420"/>
        <v>4</v>
      </c>
      <c r="G5422" t="s">
        <v>4272</v>
      </c>
      <c r="H5422" t="s">
        <v>3782</v>
      </c>
      <c r="I5422" t="s">
        <v>3785</v>
      </c>
      <c r="J5422" t="s">
        <v>4397</v>
      </c>
      <c r="K5422" s="46">
        <v>0.67959999999999998</v>
      </c>
      <c r="L5422" s="27">
        <v>0</v>
      </c>
      <c r="M5422" s="27">
        <v>1142.26</v>
      </c>
      <c r="N5422" s="27">
        <v>28495.64</v>
      </c>
      <c r="O5422" s="70">
        <f t="shared" si="421"/>
        <v>29637.899999999998</v>
      </c>
      <c r="P5422" s="76">
        <v>0</v>
      </c>
      <c r="Q5422" s="66">
        <f t="shared" si="422"/>
        <v>0</v>
      </c>
      <c r="R5422" s="63">
        <v>0</v>
      </c>
      <c r="S5422" s="27">
        <v>0</v>
      </c>
      <c r="T5422" s="27">
        <v>29637.899999999998</v>
      </c>
      <c r="U5422" s="64">
        <f t="shared" si="423"/>
        <v>0</v>
      </c>
      <c r="V5422" s="65">
        <f t="shared" si="424"/>
        <v>29637.899999999998</v>
      </c>
    </row>
    <row r="5423" spans="1:22" x14ac:dyDescent="0.25">
      <c r="A5423" s="1">
        <v>47</v>
      </c>
      <c r="B5423" t="s">
        <v>52</v>
      </c>
      <c r="C5423" t="s">
        <v>3457</v>
      </c>
      <c r="D5423" t="s">
        <v>3458</v>
      </c>
      <c r="E5423" t="s">
        <v>4</v>
      </c>
      <c r="F5423">
        <f t="shared" si="420"/>
        <v>4</v>
      </c>
      <c r="G5423" t="s">
        <v>4273</v>
      </c>
      <c r="H5423" t="s">
        <v>3782</v>
      </c>
      <c r="I5423" t="s">
        <v>3785</v>
      </c>
      <c r="J5423" t="s">
        <v>4397</v>
      </c>
      <c r="K5423" s="46">
        <v>0.39279999999999998</v>
      </c>
      <c r="L5423" s="27">
        <v>0</v>
      </c>
      <c r="M5423" s="27">
        <v>660.21</v>
      </c>
      <c r="N5423" s="27">
        <v>16618.3</v>
      </c>
      <c r="O5423" s="70">
        <f t="shared" si="421"/>
        <v>17278.509999999998</v>
      </c>
      <c r="P5423" s="76">
        <v>0</v>
      </c>
      <c r="Q5423" s="66">
        <f t="shared" si="422"/>
        <v>0</v>
      </c>
      <c r="R5423" s="63">
        <v>0</v>
      </c>
      <c r="S5423" s="27">
        <v>0</v>
      </c>
      <c r="T5423" s="27">
        <v>17278.509999999998</v>
      </c>
      <c r="U5423" s="64">
        <f t="shared" si="423"/>
        <v>0</v>
      </c>
      <c r="V5423" s="65">
        <f t="shared" si="424"/>
        <v>17278.509999999998</v>
      </c>
    </row>
    <row r="5424" spans="1:22" x14ac:dyDescent="0.25">
      <c r="A5424" s="1">
        <v>47</v>
      </c>
      <c r="B5424" t="s">
        <v>52</v>
      </c>
      <c r="C5424" t="s">
        <v>3459</v>
      </c>
      <c r="D5424" t="s">
        <v>3460</v>
      </c>
      <c r="E5424" t="s">
        <v>4</v>
      </c>
      <c r="F5424">
        <f t="shared" si="420"/>
        <v>4</v>
      </c>
      <c r="G5424" t="s">
        <v>4272</v>
      </c>
      <c r="H5424" t="s">
        <v>3782</v>
      </c>
      <c r="I5424" t="s">
        <v>3785</v>
      </c>
      <c r="J5424" t="s">
        <v>4397</v>
      </c>
      <c r="K5424" s="46">
        <v>1.1022000000000001</v>
      </c>
      <c r="L5424" s="27">
        <v>0</v>
      </c>
      <c r="M5424" s="27">
        <v>696.98</v>
      </c>
      <c r="N5424" s="27">
        <v>0</v>
      </c>
      <c r="O5424" s="70">
        <f t="shared" si="421"/>
        <v>696.98</v>
      </c>
      <c r="P5424" s="76">
        <v>0</v>
      </c>
      <c r="Q5424" s="66">
        <f t="shared" si="422"/>
        <v>0</v>
      </c>
      <c r="R5424" s="63">
        <v>0</v>
      </c>
      <c r="S5424" s="27">
        <v>0</v>
      </c>
      <c r="T5424" s="27">
        <v>696.98</v>
      </c>
      <c r="U5424" s="64">
        <f t="shared" si="423"/>
        <v>0</v>
      </c>
      <c r="V5424" s="65">
        <f t="shared" si="424"/>
        <v>696.98</v>
      </c>
    </row>
    <row r="5425" spans="1:22" x14ac:dyDescent="0.25">
      <c r="A5425" s="1">
        <v>47</v>
      </c>
      <c r="B5425" t="s">
        <v>52</v>
      </c>
      <c r="C5425" t="s">
        <v>3459</v>
      </c>
      <c r="D5425" t="s">
        <v>3460</v>
      </c>
      <c r="E5425" t="s">
        <v>4</v>
      </c>
      <c r="F5425">
        <f t="shared" si="420"/>
        <v>4</v>
      </c>
      <c r="G5425" t="s">
        <v>4273</v>
      </c>
      <c r="H5425" t="s">
        <v>3782</v>
      </c>
      <c r="I5425" t="s">
        <v>3785</v>
      </c>
      <c r="J5425" t="s">
        <v>4397</v>
      </c>
      <c r="K5425" s="46">
        <v>0.45400000000000001</v>
      </c>
      <c r="L5425" s="27">
        <v>0</v>
      </c>
      <c r="M5425" s="27">
        <v>287.08999999999997</v>
      </c>
      <c r="N5425" s="27">
        <v>0</v>
      </c>
      <c r="O5425" s="70">
        <f t="shared" si="421"/>
        <v>287.08999999999997</v>
      </c>
      <c r="P5425" s="76">
        <v>0</v>
      </c>
      <c r="Q5425" s="66">
        <f t="shared" si="422"/>
        <v>0</v>
      </c>
      <c r="R5425" s="63">
        <v>0</v>
      </c>
      <c r="S5425" s="27">
        <v>0</v>
      </c>
      <c r="T5425" s="27">
        <v>287.08999999999997</v>
      </c>
      <c r="U5425" s="64">
        <f t="shared" si="423"/>
        <v>0</v>
      </c>
      <c r="V5425" s="65">
        <f t="shared" si="424"/>
        <v>287.08999999999997</v>
      </c>
    </row>
    <row r="5426" spans="1:22" x14ac:dyDescent="0.25">
      <c r="A5426" s="1">
        <v>50</v>
      </c>
      <c r="B5426" t="s">
        <v>55</v>
      </c>
      <c r="C5426" t="s">
        <v>3461</v>
      </c>
      <c r="D5426" t="s">
        <v>3462</v>
      </c>
      <c r="E5426" t="s">
        <v>4</v>
      </c>
      <c r="F5426">
        <f t="shared" si="420"/>
        <v>4</v>
      </c>
      <c r="G5426" t="s">
        <v>3782</v>
      </c>
      <c r="H5426" t="s">
        <v>3782</v>
      </c>
      <c r="I5426" t="s">
        <v>3785</v>
      </c>
      <c r="J5426" t="s">
        <v>4397</v>
      </c>
      <c r="K5426" s="46">
        <v>9.8900000000000002E-2</v>
      </c>
      <c r="L5426" s="27">
        <v>0</v>
      </c>
      <c r="M5426" s="27">
        <v>0</v>
      </c>
      <c r="N5426" s="27">
        <v>108924.23</v>
      </c>
      <c r="O5426" s="70">
        <f t="shared" si="421"/>
        <v>108924.23</v>
      </c>
      <c r="P5426" s="76">
        <v>0</v>
      </c>
      <c r="Q5426" s="66">
        <f t="shared" si="422"/>
        <v>0</v>
      </c>
      <c r="R5426" s="63">
        <v>0</v>
      </c>
      <c r="S5426" s="27">
        <v>0</v>
      </c>
      <c r="T5426" s="27">
        <v>108924.23</v>
      </c>
      <c r="U5426" s="64">
        <f t="shared" si="423"/>
        <v>0</v>
      </c>
      <c r="V5426" s="65">
        <f t="shared" si="424"/>
        <v>108924.23</v>
      </c>
    </row>
    <row r="5427" spans="1:22" x14ac:dyDescent="0.25">
      <c r="A5427" s="1">
        <v>50</v>
      </c>
      <c r="B5427" t="s">
        <v>55</v>
      </c>
      <c r="C5427" t="s">
        <v>3463</v>
      </c>
      <c r="D5427" t="s">
        <v>3464</v>
      </c>
      <c r="E5427" t="s">
        <v>4</v>
      </c>
      <c r="F5427">
        <f t="shared" si="420"/>
        <v>4</v>
      </c>
      <c r="G5427" t="s">
        <v>3782</v>
      </c>
      <c r="H5427" t="s">
        <v>3782</v>
      </c>
      <c r="I5427" t="s">
        <v>3785</v>
      </c>
      <c r="J5427" t="s">
        <v>4397</v>
      </c>
      <c r="K5427" s="46">
        <v>0.99029999999999996</v>
      </c>
      <c r="L5427" s="27">
        <v>0</v>
      </c>
      <c r="M5427" s="27">
        <v>0</v>
      </c>
      <c r="N5427" s="27">
        <v>966223.61</v>
      </c>
      <c r="O5427" s="70">
        <f t="shared" si="421"/>
        <v>966223.61</v>
      </c>
      <c r="P5427" s="76">
        <v>0</v>
      </c>
      <c r="Q5427" s="66">
        <f t="shared" si="422"/>
        <v>0</v>
      </c>
      <c r="R5427" s="63">
        <v>0</v>
      </c>
      <c r="S5427" s="27">
        <v>0</v>
      </c>
      <c r="T5427" s="27">
        <v>966223.6100000001</v>
      </c>
      <c r="U5427" s="64">
        <f t="shared" si="423"/>
        <v>0</v>
      </c>
      <c r="V5427" s="65">
        <f t="shared" si="424"/>
        <v>966223.6100000001</v>
      </c>
    </row>
    <row r="5428" spans="1:22" x14ac:dyDescent="0.25">
      <c r="A5428" s="1">
        <v>50</v>
      </c>
      <c r="B5428" t="s">
        <v>55</v>
      </c>
      <c r="C5428" t="s">
        <v>3465</v>
      </c>
      <c r="D5428" t="s">
        <v>3466</v>
      </c>
      <c r="E5428" t="s">
        <v>4</v>
      </c>
      <c r="F5428">
        <f t="shared" si="420"/>
        <v>4</v>
      </c>
      <c r="G5428" t="s">
        <v>4272</v>
      </c>
      <c r="H5428" t="s">
        <v>3782</v>
      </c>
      <c r="I5428" t="s">
        <v>3785</v>
      </c>
      <c r="J5428" t="s">
        <v>4397</v>
      </c>
      <c r="K5428" s="46">
        <v>0.62290000000000001</v>
      </c>
      <c r="L5428" s="27">
        <v>0</v>
      </c>
      <c r="M5428" s="27">
        <v>0</v>
      </c>
      <c r="N5428" s="27">
        <v>2188.96</v>
      </c>
      <c r="O5428" s="70">
        <f t="shared" si="421"/>
        <v>2188.96</v>
      </c>
      <c r="P5428" s="76">
        <v>0</v>
      </c>
      <c r="Q5428" s="66">
        <f t="shared" si="422"/>
        <v>0</v>
      </c>
      <c r="R5428" s="63">
        <v>0</v>
      </c>
      <c r="S5428" s="27">
        <v>0</v>
      </c>
      <c r="T5428" s="27">
        <v>2188.96</v>
      </c>
      <c r="U5428" s="64">
        <f t="shared" si="423"/>
        <v>0</v>
      </c>
      <c r="V5428" s="65">
        <f t="shared" si="424"/>
        <v>2188.96</v>
      </c>
    </row>
    <row r="5429" spans="1:22" x14ac:dyDescent="0.25">
      <c r="A5429" s="1">
        <v>50</v>
      </c>
      <c r="B5429" t="s">
        <v>55</v>
      </c>
      <c r="C5429" t="s">
        <v>3465</v>
      </c>
      <c r="D5429" t="s">
        <v>3466</v>
      </c>
      <c r="E5429" t="s">
        <v>4</v>
      </c>
      <c r="F5429">
        <f t="shared" si="420"/>
        <v>4</v>
      </c>
      <c r="G5429" t="s">
        <v>4273</v>
      </c>
      <c r="H5429" t="s">
        <v>3782</v>
      </c>
      <c r="I5429" t="s">
        <v>3785</v>
      </c>
      <c r="J5429" t="s">
        <v>4397</v>
      </c>
      <c r="K5429" s="46">
        <v>0.43480000000000002</v>
      </c>
      <c r="L5429" s="27">
        <v>0</v>
      </c>
      <c r="M5429" s="27">
        <v>0</v>
      </c>
      <c r="N5429" s="27">
        <v>1527.95</v>
      </c>
      <c r="O5429" s="70">
        <f t="shared" si="421"/>
        <v>1527.95</v>
      </c>
      <c r="P5429" s="76">
        <v>0</v>
      </c>
      <c r="Q5429" s="66">
        <f t="shared" si="422"/>
        <v>0</v>
      </c>
      <c r="R5429" s="63">
        <v>0</v>
      </c>
      <c r="S5429" s="27">
        <v>0</v>
      </c>
      <c r="T5429" s="27">
        <v>1527.9500000000003</v>
      </c>
      <c r="U5429" s="64">
        <f t="shared" si="423"/>
        <v>0</v>
      </c>
      <c r="V5429" s="65">
        <f t="shared" si="424"/>
        <v>1527.9500000000003</v>
      </c>
    </row>
    <row r="5430" spans="1:22" x14ac:dyDescent="0.25">
      <c r="A5430" s="1">
        <v>50</v>
      </c>
      <c r="B5430" t="s">
        <v>55</v>
      </c>
      <c r="C5430" t="s">
        <v>3467</v>
      </c>
      <c r="D5430" t="s">
        <v>3468</v>
      </c>
      <c r="E5430" t="s">
        <v>4</v>
      </c>
      <c r="F5430">
        <f t="shared" si="420"/>
        <v>4</v>
      </c>
      <c r="G5430" t="s">
        <v>3782</v>
      </c>
      <c r="H5430" t="s">
        <v>3782</v>
      </c>
      <c r="I5430" t="s">
        <v>3785</v>
      </c>
      <c r="J5430" t="s">
        <v>4397</v>
      </c>
      <c r="K5430" s="46">
        <v>0.627</v>
      </c>
      <c r="L5430" s="27">
        <v>0</v>
      </c>
      <c r="M5430" s="27">
        <v>3209.47</v>
      </c>
      <c r="N5430" s="27">
        <v>24292.93</v>
      </c>
      <c r="O5430" s="70">
        <f t="shared" si="421"/>
        <v>27502.400000000001</v>
      </c>
      <c r="P5430" s="76">
        <v>0</v>
      </c>
      <c r="Q5430" s="66">
        <f t="shared" si="422"/>
        <v>0</v>
      </c>
      <c r="R5430" s="63">
        <v>0</v>
      </c>
      <c r="S5430" s="27">
        <v>0</v>
      </c>
      <c r="T5430" s="27">
        <v>27502.400000000001</v>
      </c>
      <c r="U5430" s="64">
        <f t="shared" si="423"/>
        <v>0</v>
      </c>
      <c r="V5430" s="65">
        <f t="shared" si="424"/>
        <v>27502.400000000001</v>
      </c>
    </row>
    <row r="5431" spans="1:22" x14ac:dyDescent="0.25">
      <c r="A5431" s="1">
        <v>50</v>
      </c>
      <c r="B5431" t="s">
        <v>55</v>
      </c>
      <c r="C5431" t="s">
        <v>3469</v>
      </c>
      <c r="D5431" t="s">
        <v>3470</v>
      </c>
      <c r="E5431" t="s">
        <v>4</v>
      </c>
      <c r="F5431">
        <f t="shared" si="420"/>
        <v>4</v>
      </c>
      <c r="G5431" t="s">
        <v>4272</v>
      </c>
      <c r="H5431" t="s">
        <v>3782</v>
      </c>
      <c r="I5431" t="s">
        <v>3785</v>
      </c>
      <c r="J5431" t="s">
        <v>4397</v>
      </c>
      <c r="K5431" s="46">
        <v>0.87980000000000003</v>
      </c>
      <c r="L5431" s="27">
        <v>0</v>
      </c>
      <c r="M5431" s="27">
        <v>8381.49</v>
      </c>
      <c r="N5431" s="27">
        <v>40904.15</v>
      </c>
      <c r="O5431" s="70">
        <f t="shared" si="421"/>
        <v>49285.64</v>
      </c>
      <c r="P5431" s="76">
        <v>0</v>
      </c>
      <c r="Q5431" s="66">
        <f t="shared" si="422"/>
        <v>0</v>
      </c>
      <c r="R5431" s="63">
        <v>0</v>
      </c>
      <c r="S5431" s="27">
        <v>0</v>
      </c>
      <c r="T5431" s="27">
        <v>49285.64</v>
      </c>
      <c r="U5431" s="64">
        <f t="shared" si="423"/>
        <v>0</v>
      </c>
      <c r="V5431" s="65">
        <f t="shared" si="424"/>
        <v>49285.64</v>
      </c>
    </row>
    <row r="5432" spans="1:22" x14ac:dyDescent="0.25">
      <c r="A5432" s="1">
        <v>50</v>
      </c>
      <c r="B5432" t="s">
        <v>55</v>
      </c>
      <c r="C5432" t="s">
        <v>3469</v>
      </c>
      <c r="D5432" t="s">
        <v>3470</v>
      </c>
      <c r="E5432" t="s">
        <v>4</v>
      </c>
      <c r="F5432">
        <f t="shared" si="420"/>
        <v>4</v>
      </c>
      <c r="G5432" t="s">
        <v>4273</v>
      </c>
      <c r="H5432" t="s">
        <v>3782</v>
      </c>
      <c r="I5432" t="s">
        <v>3785</v>
      </c>
      <c r="J5432" t="s">
        <v>4397</v>
      </c>
      <c r="K5432" s="46">
        <v>0.38290000000000002</v>
      </c>
      <c r="L5432" s="27">
        <v>0</v>
      </c>
      <c r="M5432" s="27">
        <v>3647.73</v>
      </c>
      <c r="N5432" s="27">
        <v>17802</v>
      </c>
      <c r="O5432" s="70">
        <f t="shared" si="421"/>
        <v>21449.73</v>
      </c>
      <c r="P5432" s="76">
        <v>0</v>
      </c>
      <c r="Q5432" s="66">
        <f t="shared" si="422"/>
        <v>0</v>
      </c>
      <c r="R5432" s="63">
        <v>0</v>
      </c>
      <c r="S5432" s="27">
        <v>0</v>
      </c>
      <c r="T5432" s="27">
        <v>21449.73</v>
      </c>
      <c r="U5432" s="64">
        <f t="shared" si="423"/>
        <v>0</v>
      </c>
      <c r="V5432" s="65">
        <f t="shared" si="424"/>
        <v>21449.73</v>
      </c>
    </row>
    <row r="5433" spans="1:22" x14ac:dyDescent="0.25">
      <c r="A5433" s="1">
        <v>50</v>
      </c>
      <c r="B5433" t="s">
        <v>55</v>
      </c>
      <c r="C5433" t="s">
        <v>3471</v>
      </c>
      <c r="D5433" t="s">
        <v>3472</v>
      </c>
      <c r="E5433" t="s">
        <v>4</v>
      </c>
      <c r="F5433">
        <f t="shared" si="420"/>
        <v>4</v>
      </c>
      <c r="G5433" t="s">
        <v>4272</v>
      </c>
      <c r="H5433" t="s">
        <v>3782</v>
      </c>
      <c r="I5433" t="s">
        <v>3785</v>
      </c>
      <c r="J5433" t="s">
        <v>4396</v>
      </c>
      <c r="K5433" s="46">
        <v>2.5545</v>
      </c>
      <c r="L5433" s="27">
        <v>0</v>
      </c>
      <c r="M5433" s="27">
        <v>16036.49</v>
      </c>
      <c r="N5433" s="27">
        <v>65884.179999999993</v>
      </c>
      <c r="O5433" s="70">
        <f t="shared" si="421"/>
        <v>81920.67</v>
      </c>
      <c r="P5433" s="76">
        <v>0</v>
      </c>
      <c r="Q5433" s="66">
        <f t="shared" si="422"/>
        <v>0</v>
      </c>
      <c r="R5433" s="63">
        <v>0</v>
      </c>
      <c r="S5433" s="27">
        <v>81920.67</v>
      </c>
      <c r="T5433" s="27">
        <v>0</v>
      </c>
      <c r="U5433" s="64">
        <f t="shared" si="423"/>
        <v>0</v>
      </c>
      <c r="V5433" s="65">
        <f t="shared" si="424"/>
        <v>81920.67</v>
      </c>
    </row>
    <row r="5434" spans="1:22" x14ac:dyDescent="0.25">
      <c r="A5434" s="1">
        <v>50</v>
      </c>
      <c r="B5434" t="s">
        <v>55</v>
      </c>
      <c r="C5434" t="s">
        <v>3471</v>
      </c>
      <c r="D5434" t="s">
        <v>3472</v>
      </c>
      <c r="E5434" t="s">
        <v>4</v>
      </c>
      <c r="F5434">
        <f t="shared" si="420"/>
        <v>4</v>
      </c>
      <c r="G5434" t="s">
        <v>4273</v>
      </c>
      <c r="H5434" t="s">
        <v>3782</v>
      </c>
      <c r="I5434" t="s">
        <v>3785</v>
      </c>
      <c r="J5434" t="s">
        <v>4396</v>
      </c>
      <c r="K5434" s="46">
        <v>0.1032</v>
      </c>
      <c r="L5434" s="27">
        <v>0</v>
      </c>
      <c r="M5434" s="27">
        <v>647.86</v>
      </c>
      <c r="N5434" s="27">
        <v>2661.67</v>
      </c>
      <c r="O5434" s="70">
        <f t="shared" si="421"/>
        <v>3309.53</v>
      </c>
      <c r="P5434" s="76">
        <v>0</v>
      </c>
      <c r="Q5434" s="66">
        <f t="shared" si="422"/>
        <v>0</v>
      </c>
      <c r="R5434" s="63">
        <v>0</v>
      </c>
      <c r="S5434" s="27">
        <v>3309.53</v>
      </c>
      <c r="T5434" s="27">
        <v>0</v>
      </c>
      <c r="U5434" s="64">
        <f t="shared" si="423"/>
        <v>0</v>
      </c>
      <c r="V5434" s="65">
        <f t="shared" si="424"/>
        <v>3309.53</v>
      </c>
    </row>
    <row r="5435" spans="1:22" x14ac:dyDescent="0.25">
      <c r="A5435" s="1">
        <v>50</v>
      </c>
      <c r="B5435" t="s">
        <v>55</v>
      </c>
      <c r="C5435" t="s">
        <v>3473</v>
      </c>
      <c r="D5435" t="s">
        <v>3474</v>
      </c>
      <c r="E5435" t="s">
        <v>4</v>
      </c>
      <c r="F5435">
        <f t="shared" si="420"/>
        <v>4</v>
      </c>
      <c r="G5435" t="s">
        <v>3782</v>
      </c>
      <c r="H5435" t="s">
        <v>3782</v>
      </c>
      <c r="I5435" t="s">
        <v>3785</v>
      </c>
      <c r="J5435" t="s">
        <v>4397</v>
      </c>
      <c r="K5435" s="46">
        <v>1.1271</v>
      </c>
      <c r="L5435" s="27">
        <v>0</v>
      </c>
      <c r="M5435" s="27">
        <v>18064.490000000002</v>
      </c>
      <c r="N5435" s="27">
        <v>59604.51</v>
      </c>
      <c r="O5435" s="70">
        <f t="shared" si="421"/>
        <v>77669</v>
      </c>
      <c r="P5435" s="76">
        <v>0</v>
      </c>
      <c r="Q5435" s="66">
        <f t="shared" si="422"/>
        <v>0</v>
      </c>
      <c r="R5435" s="63">
        <v>0</v>
      </c>
      <c r="S5435" s="27">
        <v>0</v>
      </c>
      <c r="T5435" s="27">
        <v>77669</v>
      </c>
      <c r="U5435" s="64">
        <f t="shared" si="423"/>
        <v>0</v>
      </c>
      <c r="V5435" s="65">
        <f t="shared" si="424"/>
        <v>77669</v>
      </c>
    </row>
    <row r="5436" spans="1:22" x14ac:dyDescent="0.25">
      <c r="A5436" s="1">
        <v>50</v>
      </c>
      <c r="B5436" t="s">
        <v>55</v>
      </c>
      <c r="C5436" t="s">
        <v>3475</v>
      </c>
      <c r="D5436" t="s">
        <v>3476</v>
      </c>
      <c r="E5436" t="s">
        <v>4</v>
      </c>
      <c r="F5436">
        <f t="shared" si="420"/>
        <v>4</v>
      </c>
      <c r="G5436" t="s">
        <v>3782</v>
      </c>
      <c r="H5436" t="s">
        <v>3782</v>
      </c>
      <c r="I5436" t="s">
        <v>3785</v>
      </c>
      <c r="J5436" t="s">
        <v>4397</v>
      </c>
      <c r="K5436" s="46">
        <v>0.19789999999999999</v>
      </c>
      <c r="L5436" s="27">
        <v>0</v>
      </c>
      <c r="M5436" s="27">
        <v>0</v>
      </c>
      <c r="N5436" s="27">
        <v>217958.6</v>
      </c>
      <c r="O5436" s="70">
        <f t="shared" si="421"/>
        <v>217958.6</v>
      </c>
      <c r="P5436" s="76">
        <v>0</v>
      </c>
      <c r="Q5436" s="66">
        <f t="shared" si="422"/>
        <v>0</v>
      </c>
      <c r="R5436" s="63">
        <v>0</v>
      </c>
      <c r="S5436" s="27">
        <v>0</v>
      </c>
      <c r="T5436" s="27">
        <v>217958.6</v>
      </c>
      <c r="U5436" s="64">
        <f t="shared" si="423"/>
        <v>0</v>
      </c>
      <c r="V5436" s="65">
        <f t="shared" si="424"/>
        <v>217958.6</v>
      </c>
    </row>
    <row r="5437" spans="1:22" x14ac:dyDescent="0.25">
      <c r="A5437" s="1">
        <v>50</v>
      </c>
      <c r="B5437" t="s">
        <v>55</v>
      </c>
      <c r="C5437" t="s">
        <v>3477</v>
      </c>
      <c r="D5437" t="s">
        <v>3478</v>
      </c>
      <c r="E5437" t="s">
        <v>4</v>
      </c>
      <c r="F5437">
        <f t="shared" si="420"/>
        <v>4</v>
      </c>
      <c r="G5437" t="s">
        <v>3782</v>
      </c>
      <c r="H5437" t="s">
        <v>3782</v>
      </c>
      <c r="I5437" t="s">
        <v>3785</v>
      </c>
      <c r="J5437" t="s">
        <v>4397</v>
      </c>
      <c r="K5437" s="46">
        <v>0.99690000000000001</v>
      </c>
      <c r="L5437" s="27">
        <v>0</v>
      </c>
      <c r="M5437" s="27">
        <v>9791.83</v>
      </c>
      <c r="N5437" s="27">
        <v>27561.760000000002</v>
      </c>
      <c r="O5437" s="70">
        <f t="shared" si="421"/>
        <v>37353.590000000004</v>
      </c>
      <c r="P5437" s="76">
        <v>0</v>
      </c>
      <c r="Q5437" s="66">
        <f t="shared" si="422"/>
        <v>0</v>
      </c>
      <c r="R5437" s="63">
        <v>0</v>
      </c>
      <c r="S5437" s="27">
        <v>0</v>
      </c>
      <c r="T5437" s="27">
        <v>37353.589999999997</v>
      </c>
      <c r="U5437" s="64">
        <f t="shared" si="423"/>
        <v>0</v>
      </c>
      <c r="V5437" s="65">
        <f t="shared" si="424"/>
        <v>37353.589999999997</v>
      </c>
    </row>
    <row r="5438" spans="1:22" x14ac:dyDescent="0.25">
      <c r="A5438" s="1">
        <v>52</v>
      </c>
      <c r="B5438" t="s">
        <v>57</v>
      </c>
      <c r="C5438" t="s">
        <v>3479</v>
      </c>
      <c r="D5438" t="s">
        <v>3480</v>
      </c>
      <c r="E5438" t="s">
        <v>4</v>
      </c>
      <c r="F5438">
        <f t="shared" si="420"/>
        <v>4</v>
      </c>
      <c r="G5438" t="s">
        <v>3782</v>
      </c>
      <c r="H5438" t="s">
        <v>3782</v>
      </c>
      <c r="I5438" t="s">
        <v>3785</v>
      </c>
      <c r="J5438" t="s">
        <v>4396</v>
      </c>
      <c r="K5438" s="46">
        <v>0.2</v>
      </c>
      <c r="L5438" s="27">
        <v>0</v>
      </c>
      <c r="M5438" s="27">
        <v>678.92</v>
      </c>
      <c r="N5438" s="27">
        <v>353.54999999999995</v>
      </c>
      <c r="O5438" s="70">
        <f t="shared" si="421"/>
        <v>1032.4699999999998</v>
      </c>
      <c r="P5438" s="76">
        <v>0</v>
      </c>
      <c r="Q5438" s="66">
        <f t="shared" si="422"/>
        <v>0</v>
      </c>
      <c r="R5438" s="63">
        <v>0</v>
      </c>
      <c r="S5438" s="27">
        <v>1032.47</v>
      </c>
      <c r="T5438" s="27">
        <v>0</v>
      </c>
      <c r="U5438" s="64">
        <f t="shared" si="423"/>
        <v>0</v>
      </c>
      <c r="V5438" s="65">
        <f t="shared" si="424"/>
        <v>1032.47</v>
      </c>
    </row>
    <row r="5439" spans="1:22" x14ac:dyDescent="0.25">
      <c r="A5439" s="1">
        <v>53</v>
      </c>
      <c r="B5439" t="s">
        <v>58</v>
      </c>
      <c r="C5439" t="s">
        <v>3481</v>
      </c>
      <c r="D5439" t="s">
        <v>3482</v>
      </c>
      <c r="E5439" t="s">
        <v>4</v>
      </c>
      <c r="F5439">
        <f t="shared" si="420"/>
        <v>4</v>
      </c>
      <c r="G5439" t="s">
        <v>3782</v>
      </c>
      <c r="H5439" t="s">
        <v>3782</v>
      </c>
      <c r="I5439" t="s">
        <v>3785</v>
      </c>
      <c r="J5439" t="s">
        <v>4397</v>
      </c>
      <c r="K5439" s="46">
        <v>0.49469999999999997</v>
      </c>
      <c r="L5439" s="27">
        <v>0</v>
      </c>
      <c r="M5439" s="27">
        <v>14152.24</v>
      </c>
      <c r="N5439" s="27">
        <v>18272.46</v>
      </c>
      <c r="O5439" s="70">
        <f t="shared" si="421"/>
        <v>32424.699999999997</v>
      </c>
      <c r="P5439" s="76">
        <v>0</v>
      </c>
      <c r="Q5439" s="66">
        <f t="shared" si="422"/>
        <v>0</v>
      </c>
      <c r="R5439" s="63">
        <v>0</v>
      </c>
      <c r="S5439" s="27">
        <v>0</v>
      </c>
      <c r="T5439" s="27">
        <v>32424.699999999997</v>
      </c>
      <c r="U5439" s="64">
        <f t="shared" si="423"/>
        <v>0</v>
      </c>
      <c r="V5439" s="65">
        <f t="shared" si="424"/>
        <v>32424.699999999997</v>
      </c>
    </row>
    <row r="5440" spans="1:22" x14ac:dyDescent="0.25">
      <c r="A5440" s="1">
        <v>53</v>
      </c>
      <c r="B5440" t="s">
        <v>58</v>
      </c>
      <c r="C5440" t="s">
        <v>3483</v>
      </c>
      <c r="D5440" t="s">
        <v>3484</v>
      </c>
      <c r="E5440" t="s">
        <v>4</v>
      </c>
      <c r="F5440">
        <f t="shared" si="420"/>
        <v>4</v>
      </c>
      <c r="G5440" t="s">
        <v>3782</v>
      </c>
      <c r="H5440" t="s">
        <v>3782</v>
      </c>
      <c r="I5440" t="s">
        <v>3783</v>
      </c>
      <c r="J5440" t="s">
        <v>4397</v>
      </c>
      <c r="K5440" s="46">
        <v>0.3</v>
      </c>
      <c r="L5440" s="27">
        <v>7837.9900000000007</v>
      </c>
      <c r="M5440" s="27">
        <v>0</v>
      </c>
      <c r="N5440" s="27">
        <v>0</v>
      </c>
      <c r="O5440" s="70">
        <f t="shared" si="421"/>
        <v>7837.9900000000007</v>
      </c>
      <c r="P5440" s="76">
        <v>0</v>
      </c>
      <c r="Q5440" s="66">
        <f t="shared" si="422"/>
        <v>0</v>
      </c>
      <c r="R5440" s="63">
        <v>0</v>
      </c>
      <c r="S5440" s="27">
        <v>0</v>
      </c>
      <c r="T5440" s="27">
        <v>7837.9900000000007</v>
      </c>
      <c r="U5440" s="64">
        <f t="shared" si="423"/>
        <v>0</v>
      </c>
      <c r="V5440" s="65">
        <f t="shared" si="424"/>
        <v>7837.9900000000007</v>
      </c>
    </row>
    <row r="5441" spans="1:22" x14ac:dyDescent="0.25">
      <c r="A5441" s="1">
        <v>53</v>
      </c>
      <c r="B5441" t="s">
        <v>58</v>
      </c>
      <c r="C5441" t="s">
        <v>3485</v>
      </c>
      <c r="D5441" t="s">
        <v>3486</v>
      </c>
      <c r="E5441" t="s">
        <v>4</v>
      </c>
      <c r="F5441">
        <f t="shared" si="420"/>
        <v>4</v>
      </c>
      <c r="G5441" t="s">
        <v>3782</v>
      </c>
      <c r="H5441" t="s">
        <v>3782</v>
      </c>
      <c r="I5441" t="s">
        <v>3783</v>
      </c>
      <c r="J5441" t="s">
        <v>4397</v>
      </c>
      <c r="K5441" s="46">
        <v>0.98240000000000005</v>
      </c>
      <c r="L5441" s="27">
        <v>9744.81</v>
      </c>
      <c r="M5441" s="27">
        <v>29424.95</v>
      </c>
      <c r="N5441" s="27">
        <v>0</v>
      </c>
      <c r="O5441" s="70">
        <f t="shared" si="421"/>
        <v>39169.760000000002</v>
      </c>
      <c r="P5441" s="76">
        <v>0</v>
      </c>
      <c r="Q5441" s="66">
        <f t="shared" si="422"/>
        <v>0</v>
      </c>
      <c r="R5441" s="63">
        <v>0</v>
      </c>
      <c r="S5441" s="27">
        <v>0</v>
      </c>
      <c r="T5441" s="27">
        <v>39169.760000000002</v>
      </c>
      <c r="U5441" s="64">
        <f t="shared" si="423"/>
        <v>0</v>
      </c>
      <c r="V5441" s="65">
        <f t="shared" si="424"/>
        <v>39169.760000000002</v>
      </c>
    </row>
    <row r="5442" spans="1:22" x14ac:dyDescent="0.25">
      <c r="A5442" s="1">
        <v>53</v>
      </c>
      <c r="B5442" t="s">
        <v>58</v>
      </c>
      <c r="C5442" t="s">
        <v>3487</v>
      </c>
      <c r="D5442" t="s">
        <v>3488</v>
      </c>
      <c r="E5442" t="s">
        <v>4</v>
      </c>
      <c r="F5442">
        <f t="shared" ref="F5442:F5505" si="425">LEN(C5442)</f>
        <v>4</v>
      </c>
      <c r="G5442" t="s">
        <v>3782</v>
      </c>
      <c r="H5442" t="s">
        <v>3782</v>
      </c>
      <c r="I5442" t="s">
        <v>3785</v>
      </c>
      <c r="J5442" t="s">
        <v>4396</v>
      </c>
      <c r="K5442" s="46">
        <v>1</v>
      </c>
      <c r="L5442" s="27">
        <v>0</v>
      </c>
      <c r="M5442" s="27">
        <v>84.85</v>
      </c>
      <c r="N5442" s="27">
        <v>21325.059999999998</v>
      </c>
      <c r="O5442" s="70">
        <f t="shared" ref="O5442:O5505" si="426">SUM(L5442:N5442)</f>
        <v>21409.909999999996</v>
      </c>
      <c r="P5442" s="76">
        <v>0</v>
      </c>
      <c r="Q5442" s="66">
        <f t="shared" ref="Q5442:Q5505" si="427">ROUND(P5442*N5442,2)</f>
        <v>0</v>
      </c>
      <c r="R5442" s="63">
        <v>0</v>
      </c>
      <c r="S5442" s="27">
        <v>21409.909999999996</v>
      </c>
      <c r="T5442" s="27">
        <v>0</v>
      </c>
      <c r="U5442" s="64">
        <f t="shared" ref="U5442:U5505" si="428">ROUND(SUM(L5442,M5442,N5442,Q5442,-S5442,-T5442), 2)</f>
        <v>0</v>
      </c>
      <c r="V5442" s="65">
        <f t="shared" ref="V5442:V5505" si="429">SUM(S5442,T5442,U5442)</f>
        <v>21409.909999999996</v>
      </c>
    </row>
    <row r="5443" spans="1:22" x14ac:dyDescent="0.25">
      <c r="A5443" s="1">
        <v>53</v>
      </c>
      <c r="B5443" t="s">
        <v>58</v>
      </c>
      <c r="C5443" t="s">
        <v>3489</v>
      </c>
      <c r="D5443" t="s">
        <v>3490</v>
      </c>
      <c r="E5443" t="s">
        <v>4</v>
      </c>
      <c r="F5443">
        <f t="shared" si="425"/>
        <v>4</v>
      </c>
      <c r="G5443" t="s">
        <v>3782</v>
      </c>
      <c r="H5443" t="s">
        <v>3782</v>
      </c>
      <c r="I5443" t="s">
        <v>3785</v>
      </c>
      <c r="J5443" t="s">
        <v>4396</v>
      </c>
      <c r="K5443" s="46">
        <v>1</v>
      </c>
      <c r="L5443" s="27">
        <v>0</v>
      </c>
      <c r="M5443" s="27">
        <v>346.9</v>
      </c>
      <c r="N5443" s="27">
        <v>415.9</v>
      </c>
      <c r="O5443" s="70">
        <f t="shared" si="426"/>
        <v>762.8</v>
      </c>
      <c r="P5443" s="76">
        <v>0</v>
      </c>
      <c r="Q5443" s="66">
        <f t="shared" si="427"/>
        <v>0</v>
      </c>
      <c r="R5443" s="63">
        <v>0</v>
      </c>
      <c r="S5443" s="27">
        <v>762.8</v>
      </c>
      <c r="T5443" s="27">
        <v>0</v>
      </c>
      <c r="U5443" s="64">
        <f t="shared" si="428"/>
        <v>0</v>
      </c>
      <c r="V5443" s="65">
        <f t="shared" si="429"/>
        <v>762.8</v>
      </c>
    </row>
    <row r="5444" spans="1:22" x14ac:dyDescent="0.25">
      <c r="A5444" s="1">
        <v>54</v>
      </c>
      <c r="B5444" t="s">
        <v>59</v>
      </c>
      <c r="C5444" t="s">
        <v>3491</v>
      </c>
      <c r="D5444" t="s">
        <v>3492</v>
      </c>
      <c r="E5444" t="s">
        <v>4</v>
      </c>
      <c r="F5444">
        <f t="shared" si="425"/>
        <v>4</v>
      </c>
      <c r="G5444" t="s">
        <v>3782</v>
      </c>
      <c r="H5444" t="s">
        <v>3782</v>
      </c>
      <c r="I5444" t="s">
        <v>3785</v>
      </c>
      <c r="J5444" t="s">
        <v>4397</v>
      </c>
      <c r="K5444" s="46">
        <v>0.99319999999999997</v>
      </c>
      <c r="L5444" s="27">
        <v>0</v>
      </c>
      <c r="M5444" s="27">
        <v>0</v>
      </c>
      <c r="N5444" s="27">
        <v>478.92</v>
      </c>
      <c r="O5444" s="70">
        <f t="shared" si="426"/>
        <v>478.92</v>
      </c>
      <c r="P5444" s="76">
        <v>0</v>
      </c>
      <c r="Q5444" s="66">
        <f t="shared" si="427"/>
        <v>0</v>
      </c>
      <c r="R5444" s="63">
        <v>0</v>
      </c>
      <c r="S5444" s="27">
        <v>0</v>
      </c>
      <c r="T5444" s="27">
        <v>478.92</v>
      </c>
      <c r="U5444" s="64">
        <f t="shared" si="428"/>
        <v>0</v>
      </c>
      <c r="V5444" s="65">
        <f t="shared" si="429"/>
        <v>478.92</v>
      </c>
    </row>
    <row r="5445" spans="1:22" x14ac:dyDescent="0.25">
      <c r="A5445" s="1">
        <v>56</v>
      </c>
      <c r="B5445" t="s">
        <v>61</v>
      </c>
      <c r="C5445" t="s">
        <v>3493</v>
      </c>
      <c r="D5445" t="s">
        <v>3494</v>
      </c>
      <c r="E5445" t="s">
        <v>4</v>
      </c>
      <c r="F5445">
        <f t="shared" si="425"/>
        <v>4</v>
      </c>
      <c r="G5445" t="s">
        <v>3782</v>
      </c>
      <c r="H5445" t="s">
        <v>3782</v>
      </c>
      <c r="I5445" t="s">
        <v>3785</v>
      </c>
      <c r="J5445" t="s">
        <v>4397</v>
      </c>
      <c r="K5445" s="46">
        <v>0.99970000000000003</v>
      </c>
      <c r="L5445" s="27">
        <v>0</v>
      </c>
      <c r="M5445" s="27">
        <v>1454.45</v>
      </c>
      <c r="N5445" s="27">
        <v>6260.47</v>
      </c>
      <c r="O5445" s="70">
        <f t="shared" si="426"/>
        <v>7714.92</v>
      </c>
      <c r="P5445" s="76">
        <v>0</v>
      </c>
      <c r="Q5445" s="66">
        <f t="shared" si="427"/>
        <v>0</v>
      </c>
      <c r="R5445" s="63">
        <v>0</v>
      </c>
      <c r="S5445" s="27">
        <v>0</v>
      </c>
      <c r="T5445" s="27">
        <v>7714.92</v>
      </c>
      <c r="U5445" s="64">
        <f t="shared" si="428"/>
        <v>0</v>
      </c>
      <c r="V5445" s="65">
        <f t="shared" si="429"/>
        <v>7714.92</v>
      </c>
    </row>
    <row r="5446" spans="1:22" x14ac:dyDescent="0.25">
      <c r="A5446" s="1">
        <v>57</v>
      </c>
      <c r="B5446" t="s">
        <v>62</v>
      </c>
      <c r="C5446" t="s">
        <v>3495</v>
      </c>
      <c r="D5446" t="s">
        <v>3496</v>
      </c>
      <c r="E5446" t="s">
        <v>4</v>
      </c>
      <c r="F5446">
        <f t="shared" si="425"/>
        <v>4</v>
      </c>
      <c r="G5446" t="s">
        <v>3782</v>
      </c>
      <c r="H5446" t="s">
        <v>3782</v>
      </c>
      <c r="I5446" t="s">
        <v>3785</v>
      </c>
      <c r="J5446" t="s">
        <v>4397</v>
      </c>
      <c r="K5446" s="46">
        <v>0.22939999999999999</v>
      </c>
      <c r="L5446" s="27">
        <v>0</v>
      </c>
      <c r="M5446" s="27">
        <v>1062.51</v>
      </c>
      <c r="N5446" s="27">
        <v>2504.94</v>
      </c>
      <c r="O5446" s="70">
        <f t="shared" si="426"/>
        <v>3567.45</v>
      </c>
      <c r="P5446" s="76">
        <v>0</v>
      </c>
      <c r="Q5446" s="66">
        <f t="shared" si="427"/>
        <v>0</v>
      </c>
      <c r="R5446" s="63">
        <v>0</v>
      </c>
      <c r="S5446" s="27">
        <v>0</v>
      </c>
      <c r="T5446" s="27">
        <v>3567.45</v>
      </c>
      <c r="U5446" s="64">
        <f t="shared" si="428"/>
        <v>0</v>
      </c>
      <c r="V5446" s="65">
        <f t="shared" si="429"/>
        <v>3567.45</v>
      </c>
    </row>
    <row r="5447" spans="1:22" x14ac:dyDescent="0.25">
      <c r="A5447" s="1">
        <v>58</v>
      </c>
      <c r="B5447" t="s">
        <v>63</v>
      </c>
      <c r="C5447" t="s">
        <v>3497</v>
      </c>
      <c r="D5447" t="s">
        <v>3498</v>
      </c>
      <c r="E5447" t="s">
        <v>4</v>
      </c>
      <c r="F5447">
        <f t="shared" si="425"/>
        <v>4</v>
      </c>
      <c r="G5447" t="s">
        <v>3782</v>
      </c>
      <c r="H5447" t="s">
        <v>3782</v>
      </c>
      <c r="I5447" t="s">
        <v>3785</v>
      </c>
      <c r="J5447" t="s">
        <v>4397</v>
      </c>
      <c r="K5447" s="46">
        <v>1</v>
      </c>
      <c r="L5447" s="27">
        <v>0</v>
      </c>
      <c r="M5447" s="27">
        <v>28669</v>
      </c>
      <c r="N5447" s="27">
        <v>103015.38</v>
      </c>
      <c r="O5447" s="70">
        <f t="shared" si="426"/>
        <v>131684.38</v>
      </c>
      <c r="P5447" s="76">
        <v>0</v>
      </c>
      <c r="Q5447" s="66">
        <f t="shared" si="427"/>
        <v>0</v>
      </c>
      <c r="R5447" s="63">
        <v>0</v>
      </c>
      <c r="S5447" s="27">
        <v>0</v>
      </c>
      <c r="T5447" s="27">
        <v>131684.38</v>
      </c>
      <c r="U5447" s="64">
        <f t="shared" si="428"/>
        <v>0</v>
      </c>
      <c r="V5447" s="65">
        <f t="shared" si="429"/>
        <v>131684.38</v>
      </c>
    </row>
    <row r="5448" spans="1:22" x14ac:dyDescent="0.25">
      <c r="A5448" s="1">
        <v>58</v>
      </c>
      <c r="B5448" t="s">
        <v>63</v>
      </c>
      <c r="C5448" t="s">
        <v>3499</v>
      </c>
      <c r="D5448" t="s">
        <v>3500</v>
      </c>
      <c r="E5448" t="s">
        <v>4</v>
      </c>
      <c r="F5448">
        <f t="shared" si="425"/>
        <v>4</v>
      </c>
      <c r="G5448" t="s">
        <v>3782</v>
      </c>
      <c r="H5448" t="s">
        <v>3782</v>
      </c>
      <c r="I5448" t="s">
        <v>3785</v>
      </c>
      <c r="J5448" t="s">
        <v>4396</v>
      </c>
      <c r="K5448" s="46">
        <v>2.9969999999999999</v>
      </c>
      <c r="L5448" s="27">
        <v>0</v>
      </c>
      <c r="M5448" s="27">
        <v>44793.16</v>
      </c>
      <c r="N5448" s="27">
        <v>0</v>
      </c>
      <c r="O5448" s="70">
        <f t="shared" si="426"/>
        <v>44793.16</v>
      </c>
      <c r="P5448" s="76">
        <v>0</v>
      </c>
      <c r="Q5448" s="66">
        <f t="shared" si="427"/>
        <v>0</v>
      </c>
      <c r="R5448" s="63">
        <v>0</v>
      </c>
      <c r="S5448" s="27">
        <v>44793.16</v>
      </c>
      <c r="T5448" s="27">
        <v>0</v>
      </c>
      <c r="U5448" s="64">
        <f t="shared" si="428"/>
        <v>0</v>
      </c>
      <c r="V5448" s="65">
        <f t="shared" si="429"/>
        <v>44793.16</v>
      </c>
    </row>
    <row r="5449" spans="1:22" x14ac:dyDescent="0.25">
      <c r="A5449" s="1">
        <v>59</v>
      </c>
      <c r="B5449" t="s">
        <v>64</v>
      </c>
      <c r="C5449" t="s">
        <v>3501</v>
      </c>
      <c r="D5449" t="s">
        <v>3502</v>
      </c>
      <c r="E5449" t="s">
        <v>4</v>
      </c>
      <c r="F5449">
        <f t="shared" si="425"/>
        <v>4</v>
      </c>
      <c r="G5449" t="s">
        <v>3798</v>
      </c>
      <c r="H5449" t="s">
        <v>3798</v>
      </c>
      <c r="I5449" t="s">
        <v>3785</v>
      </c>
      <c r="J5449" t="s">
        <v>4396</v>
      </c>
      <c r="K5449" s="46">
        <v>0.28149999999999997</v>
      </c>
      <c r="L5449" s="27">
        <v>0</v>
      </c>
      <c r="M5449" s="27">
        <v>398.35</v>
      </c>
      <c r="N5449" s="27">
        <v>4113.75</v>
      </c>
      <c r="O5449" s="70">
        <f t="shared" si="426"/>
        <v>4512.1000000000004</v>
      </c>
      <c r="P5449" s="76">
        <v>0</v>
      </c>
      <c r="Q5449" s="66">
        <f t="shared" si="427"/>
        <v>0</v>
      </c>
      <c r="R5449" s="63">
        <v>0</v>
      </c>
      <c r="S5449" s="27">
        <v>4512.1000000000004</v>
      </c>
      <c r="T5449" s="27">
        <v>0</v>
      </c>
      <c r="U5449" s="64">
        <f t="shared" si="428"/>
        <v>0</v>
      </c>
      <c r="V5449" s="65">
        <f t="shared" si="429"/>
        <v>4512.1000000000004</v>
      </c>
    </row>
    <row r="5450" spans="1:22" x14ac:dyDescent="0.25">
      <c r="A5450" s="1">
        <v>59</v>
      </c>
      <c r="B5450" t="s">
        <v>64</v>
      </c>
      <c r="C5450" t="s">
        <v>3501</v>
      </c>
      <c r="D5450" t="s">
        <v>3502</v>
      </c>
      <c r="E5450" t="s">
        <v>4</v>
      </c>
      <c r="F5450">
        <f t="shared" si="425"/>
        <v>4</v>
      </c>
      <c r="G5450" t="s">
        <v>3782</v>
      </c>
      <c r="H5450" t="s">
        <v>3782</v>
      </c>
      <c r="I5450" t="s">
        <v>3785</v>
      </c>
      <c r="J5450" t="s">
        <v>4396</v>
      </c>
      <c r="K5450" s="46">
        <v>0.71950000000000003</v>
      </c>
      <c r="L5450" s="27">
        <v>0</v>
      </c>
      <c r="M5450" s="27">
        <v>960.24</v>
      </c>
      <c r="N5450" s="27">
        <v>9102.7800000000007</v>
      </c>
      <c r="O5450" s="70">
        <f t="shared" si="426"/>
        <v>10063.02</v>
      </c>
      <c r="P5450" s="76">
        <v>0</v>
      </c>
      <c r="Q5450" s="66">
        <f t="shared" si="427"/>
        <v>0</v>
      </c>
      <c r="R5450" s="63">
        <v>0</v>
      </c>
      <c r="S5450" s="27">
        <v>10063.02</v>
      </c>
      <c r="T5450" s="27">
        <v>0</v>
      </c>
      <c r="U5450" s="64">
        <f t="shared" si="428"/>
        <v>0</v>
      </c>
      <c r="V5450" s="65">
        <f t="shared" si="429"/>
        <v>10063.02</v>
      </c>
    </row>
    <row r="5451" spans="1:22" x14ac:dyDescent="0.25">
      <c r="A5451" s="1">
        <v>59</v>
      </c>
      <c r="B5451" t="s">
        <v>64</v>
      </c>
      <c r="C5451" t="s">
        <v>3503</v>
      </c>
      <c r="D5451" t="s">
        <v>3504</v>
      </c>
      <c r="E5451" t="s">
        <v>4</v>
      </c>
      <c r="F5451">
        <f t="shared" si="425"/>
        <v>4</v>
      </c>
      <c r="G5451" t="s">
        <v>3798</v>
      </c>
      <c r="H5451" t="s">
        <v>3798</v>
      </c>
      <c r="I5451" t="s">
        <v>3785</v>
      </c>
      <c r="J5451" t="s">
        <v>4397</v>
      </c>
      <c r="K5451" s="46">
        <v>0.4</v>
      </c>
      <c r="L5451" s="27">
        <v>0</v>
      </c>
      <c r="M5451" s="27">
        <v>2621.21</v>
      </c>
      <c r="N5451" s="27">
        <v>1899.04</v>
      </c>
      <c r="O5451" s="70">
        <f t="shared" si="426"/>
        <v>4520.25</v>
      </c>
      <c r="P5451" s="76">
        <v>0</v>
      </c>
      <c r="Q5451" s="66">
        <f t="shared" si="427"/>
        <v>0</v>
      </c>
      <c r="R5451" s="63">
        <v>0</v>
      </c>
      <c r="S5451" s="27">
        <v>0</v>
      </c>
      <c r="T5451" s="27">
        <v>4520.25</v>
      </c>
      <c r="U5451" s="64">
        <f t="shared" si="428"/>
        <v>0</v>
      </c>
      <c r="V5451" s="65">
        <f t="shared" si="429"/>
        <v>4520.25</v>
      </c>
    </row>
    <row r="5452" spans="1:22" x14ac:dyDescent="0.25">
      <c r="A5452" s="1">
        <v>59</v>
      </c>
      <c r="B5452" t="s">
        <v>64</v>
      </c>
      <c r="C5452" t="s">
        <v>3503</v>
      </c>
      <c r="D5452" t="s">
        <v>3504</v>
      </c>
      <c r="E5452" t="s">
        <v>4</v>
      </c>
      <c r="F5452">
        <f t="shared" si="425"/>
        <v>4</v>
      </c>
      <c r="G5452" t="s">
        <v>3782</v>
      </c>
      <c r="H5452" t="s">
        <v>3782</v>
      </c>
      <c r="I5452" t="s">
        <v>3785</v>
      </c>
      <c r="J5452" t="s">
        <v>4397</v>
      </c>
      <c r="K5452" s="46">
        <v>0.38740000000000002</v>
      </c>
      <c r="L5452" s="27">
        <v>0</v>
      </c>
      <c r="M5452" s="27">
        <v>2668.22</v>
      </c>
      <c r="N5452" s="27">
        <v>1882.88</v>
      </c>
      <c r="O5452" s="70">
        <f t="shared" si="426"/>
        <v>4551.1000000000004</v>
      </c>
      <c r="P5452" s="76">
        <v>0</v>
      </c>
      <c r="Q5452" s="66">
        <f t="shared" si="427"/>
        <v>0</v>
      </c>
      <c r="R5452" s="63">
        <v>0</v>
      </c>
      <c r="S5452" s="27">
        <v>0</v>
      </c>
      <c r="T5452" s="27">
        <v>4551.1000000000004</v>
      </c>
      <c r="U5452" s="64">
        <f t="shared" si="428"/>
        <v>0</v>
      </c>
      <c r="V5452" s="65">
        <f t="shared" si="429"/>
        <v>4551.1000000000004</v>
      </c>
    </row>
    <row r="5453" spans="1:22" x14ac:dyDescent="0.25">
      <c r="A5453" s="1">
        <v>61</v>
      </c>
      <c r="B5453" t="s">
        <v>66</v>
      </c>
      <c r="C5453" t="s">
        <v>3505</v>
      </c>
      <c r="D5453" t="s">
        <v>3506</v>
      </c>
      <c r="E5453" t="s">
        <v>4</v>
      </c>
      <c r="F5453">
        <f t="shared" si="425"/>
        <v>4</v>
      </c>
      <c r="G5453" t="s">
        <v>3782</v>
      </c>
      <c r="H5453" t="s">
        <v>3782</v>
      </c>
      <c r="I5453" t="s">
        <v>3783</v>
      </c>
      <c r="J5453" t="s">
        <v>4397</v>
      </c>
      <c r="K5453" s="46">
        <v>0.55000000000000004</v>
      </c>
      <c r="L5453" s="27">
        <v>8632.5500000000011</v>
      </c>
      <c r="M5453" s="27">
        <v>0</v>
      </c>
      <c r="N5453" s="27">
        <v>0</v>
      </c>
      <c r="O5453" s="70">
        <f t="shared" si="426"/>
        <v>8632.5500000000011</v>
      </c>
      <c r="P5453" s="76">
        <v>0</v>
      </c>
      <c r="Q5453" s="66">
        <f t="shared" si="427"/>
        <v>0</v>
      </c>
      <c r="R5453" s="63">
        <v>0</v>
      </c>
      <c r="S5453" s="27">
        <v>0</v>
      </c>
      <c r="T5453" s="27">
        <v>8632.5500000000011</v>
      </c>
      <c r="U5453" s="64">
        <f t="shared" si="428"/>
        <v>0</v>
      </c>
      <c r="V5453" s="65">
        <f t="shared" si="429"/>
        <v>8632.5500000000011</v>
      </c>
    </row>
    <row r="5454" spans="1:22" x14ac:dyDescent="0.25">
      <c r="A5454" s="1">
        <v>61</v>
      </c>
      <c r="B5454" t="s">
        <v>66</v>
      </c>
      <c r="C5454" t="s">
        <v>3507</v>
      </c>
      <c r="D5454" t="s">
        <v>3508</v>
      </c>
      <c r="E5454" t="s">
        <v>4</v>
      </c>
      <c r="F5454">
        <f t="shared" si="425"/>
        <v>4</v>
      </c>
      <c r="G5454" t="s">
        <v>3782</v>
      </c>
      <c r="H5454" t="s">
        <v>3782</v>
      </c>
      <c r="I5454" t="s">
        <v>3783</v>
      </c>
      <c r="J5454" t="s">
        <v>4396</v>
      </c>
      <c r="K5454" s="46">
        <v>1.8934</v>
      </c>
      <c r="L5454" s="27">
        <v>32680.55</v>
      </c>
      <c r="M5454" s="27">
        <v>0</v>
      </c>
      <c r="N5454" s="27">
        <v>0</v>
      </c>
      <c r="O5454" s="70">
        <f t="shared" si="426"/>
        <v>32680.55</v>
      </c>
      <c r="P5454" s="76">
        <v>0</v>
      </c>
      <c r="Q5454" s="66">
        <f t="shared" si="427"/>
        <v>0</v>
      </c>
      <c r="R5454" s="63">
        <v>0</v>
      </c>
      <c r="S5454" s="27">
        <v>32680.55</v>
      </c>
      <c r="T5454" s="27">
        <v>0</v>
      </c>
      <c r="U5454" s="64">
        <f t="shared" si="428"/>
        <v>0</v>
      </c>
      <c r="V5454" s="65">
        <f t="shared" si="429"/>
        <v>32680.55</v>
      </c>
    </row>
    <row r="5455" spans="1:22" x14ac:dyDescent="0.25">
      <c r="A5455" s="1">
        <v>61</v>
      </c>
      <c r="B5455" t="s">
        <v>66</v>
      </c>
      <c r="C5455" t="s">
        <v>3509</v>
      </c>
      <c r="D5455" t="s">
        <v>3510</v>
      </c>
      <c r="E5455" t="s">
        <v>4</v>
      </c>
      <c r="F5455">
        <f t="shared" si="425"/>
        <v>4</v>
      </c>
      <c r="G5455" t="s">
        <v>3782</v>
      </c>
      <c r="H5455" t="s">
        <v>3782</v>
      </c>
      <c r="I5455" t="s">
        <v>3783</v>
      </c>
      <c r="J5455" t="s">
        <v>4397</v>
      </c>
      <c r="K5455" s="46">
        <v>1.4403999999999999</v>
      </c>
      <c r="L5455" s="27">
        <v>0</v>
      </c>
      <c r="M5455" s="27">
        <v>0</v>
      </c>
      <c r="N5455" s="27">
        <v>0</v>
      </c>
      <c r="O5455" s="70">
        <f t="shared" si="426"/>
        <v>0</v>
      </c>
      <c r="P5455" s="76">
        <v>0</v>
      </c>
      <c r="Q5455" s="66">
        <f t="shared" si="427"/>
        <v>0</v>
      </c>
      <c r="R5455" s="63">
        <v>0</v>
      </c>
      <c r="S5455" s="27">
        <v>0</v>
      </c>
      <c r="T5455" s="27">
        <v>0</v>
      </c>
      <c r="U5455" s="64">
        <f t="shared" si="428"/>
        <v>0</v>
      </c>
      <c r="V5455" s="65">
        <f t="shared" si="429"/>
        <v>0</v>
      </c>
    </row>
    <row r="5456" spans="1:22" x14ac:dyDescent="0.25">
      <c r="A5456" s="1">
        <v>61</v>
      </c>
      <c r="B5456" t="s">
        <v>66</v>
      </c>
      <c r="C5456" t="s">
        <v>3511</v>
      </c>
      <c r="D5456" t="s">
        <v>3512</v>
      </c>
      <c r="E5456" t="s">
        <v>4</v>
      </c>
      <c r="F5456">
        <f t="shared" si="425"/>
        <v>4</v>
      </c>
      <c r="G5456" t="s">
        <v>3798</v>
      </c>
      <c r="H5456" t="s">
        <v>3798</v>
      </c>
      <c r="I5456" t="s">
        <v>3785</v>
      </c>
      <c r="J5456" t="s">
        <v>4397</v>
      </c>
      <c r="K5456" s="46">
        <v>0.41370000000000001</v>
      </c>
      <c r="L5456" s="27">
        <v>0</v>
      </c>
      <c r="M5456" s="27">
        <v>1287.56</v>
      </c>
      <c r="N5456" s="27">
        <v>14333.900000000001</v>
      </c>
      <c r="O5456" s="70">
        <f t="shared" si="426"/>
        <v>15621.460000000001</v>
      </c>
      <c r="P5456" s="76">
        <v>0</v>
      </c>
      <c r="Q5456" s="66">
        <f t="shared" si="427"/>
        <v>0</v>
      </c>
      <c r="R5456" s="63">
        <v>0</v>
      </c>
      <c r="S5456" s="27">
        <v>0</v>
      </c>
      <c r="T5456" s="27">
        <v>15621.46</v>
      </c>
      <c r="U5456" s="64">
        <f t="shared" si="428"/>
        <v>0</v>
      </c>
      <c r="V5456" s="65">
        <f t="shared" si="429"/>
        <v>15621.46</v>
      </c>
    </row>
    <row r="5457" spans="1:22" x14ac:dyDescent="0.25">
      <c r="A5457" s="1">
        <v>61</v>
      </c>
      <c r="B5457" t="s">
        <v>66</v>
      </c>
      <c r="C5457" t="s">
        <v>3511</v>
      </c>
      <c r="D5457" t="s">
        <v>3512</v>
      </c>
      <c r="E5457" t="s">
        <v>4</v>
      </c>
      <c r="F5457">
        <f t="shared" si="425"/>
        <v>4</v>
      </c>
      <c r="G5457" t="s">
        <v>3782</v>
      </c>
      <c r="H5457" t="s">
        <v>3782</v>
      </c>
      <c r="I5457" t="s">
        <v>3785</v>
      </c>
      <c r="J5457" t="s">
        <v>4397</v>
      </c>
      <c r="K5457" s="46">
        <v>1.9863</v>
      </c>
      <c r="L5457" s="27">
        <v>0</v>
      </c>
      <c r="M5457" s="27">
        <v>6029.02</v>
      </c>
      <c r="N5457" s="27">
        <v>63248.159999999996</v>
      </c>
      <c r="O5457" s="70">
        <f t="shared" si="426"/>
        <v>69277.179999999993</v>
      </c>
      <c r="P5457" s="76">
        <v>0</v>
      </c>
      <c r="Q5457" s="66">
        <f t="shared" si="427"/>
        <v>0</v>
      </c>
      <c r="R5457" s="63">
        <v>0</v>
      </c>
      <c r="S5457" s="27">
        <v>0</v>
      </c>
      <c r="T5457" s="27">
        <v>69277.180000000008</v>
      </c>
      <c r="U5457" s="64">
        <f t="shared" si="428"/>
        <v>0</v>
      </c>
      <c r="V5457" s="65">
        <f t="shared" si="429"/>
        <v>69277.180000000008</v>
      </c>
    </row>
    <row r="5458" spans="1:22" x14ac:dyDescent="0.25">
      <c r="A5458" s="1">
        <v>61</v>
      </c>
      <c r="B5458" t="s">
        <v>66</v>
      </c>
      <c r="C5458" t="s">
        <v>3513</v>
      </c>
      <c r="D5458" t="s">
        <v>3514</v>
      </c>
      <c r="E5458" t="s">
        <v>4</v>
      </c>
      <c r="F5458">
        <f t="shared" si="425"/>
        <v>4</v>
      </c>
      <c r="G5458" t="s">
        <v>3782</v>
      </c>
      <c r="H5458" t="s">
        <v>3782</v>
      </c>
      <c r="I5458" t="s">
        <v>3785</v>
      </c>
      <c r="J5458" t="s">
        <v>4397</v>
      </c>
      <c r="K5458" s="46">
        <v>0.749</v>
      </c>
      <c r="L5458" s="27">
        <v>0</v>
      </c>
      <c r="M5458" s="27">
        <v>8733.59</v>
      </c>
      <c r="N5458" s="27">
        <v>82612.390000000014</v>
      </c>
      <c r="O5458" s="70">
        <f t="shared" si="426"/>
        <v>91345.98000000001</v>
      </c>
      <c r="P5458" s="76">
        <v>0</v>
      </c>
      <c r="Q5458" s="66">
        <f t="shared" si="427"/>
        <v>0</v>
      </c>
      <c r="R5458" s="63">
        <v>0</v>
      </c>
      <c r="S5458" s="27">
        <v>0</v>
      </c>
      <c r="T5458" s="27">
        <v>91345.98000000001</v>
      </c>
      <c r="U5458" s="64">
        <f t="shared" si="428"/>
        <v>0</v>
      </c>
      <c r="V5458" s="65">
        <f t="shared" si="429"/>
        <v>91345.98000000001</v>
      </c>
    </row>
    <row r="5459" spans="1:22" x14ac:dyDescent="0.25">
      <c r="A5459" s="1">
        <v>61</v>
      </c>
      <c r="B5459" t="s">
        <v>66</v>
      </c>
      <c r="C5459" t="s">
        <v>3515</v>
      </c>
      <c r="D5459" t="s">
        <v>3516</v>
      </c>
      <c r="E5459" t="s">
        <v>4</v>
      </c>
      <c r="F5459">
        <f t="shared" si="425"/>
        <v>4</v>
      </c>
      <c r="G5459" t="s">
        <v>3798</v>
      </c>
      <c r="H5459" t="s">
        <v>3798</v>
      </c>
      <c r="I5459" t="s">
        <v>3785</v>
      </c>
      <c r="J5459" t="s">
        <v>4397</v>
      </c>
      <c r="K5459" s="46">
        <v>0.22550000000000001</v>
      </c>
      <c r="L5459" s="27">
        <v>0</v>
      </c>
      <c r="M5459" s="27">
        <v>0</v>
      </c>
      <c r="N5459" s="27">
        <v>8564.43</v>
      </c>
      <c r="O5459" s="70">
        <f t="shared" si="426"/>
        <v>8564.43</v>
      </c>
      <c r="P5459" s="76">
        <v>0</v>
      </c>
      <c r="Q5459" s="66">
        <f t="shared" si="427"/>
        <v>0</v>
      </c>
      <c r="R5459" s="63">
        <v>0</v>
      </c>
      <c r="S5459" s="27">
        <v>0</v>
      </c>
      <c r="T5459" s="27">
        <v>8564.43</v>
      </c>
      <c r="U5459" s="64">
        <f t="shared" si="428"/>
        <v>0</v>
      </c>
      <c r="V5459" s="65">
        <f t="shared" si="429"/>
        <v>8564.43</v>
      </c>
    </row>
    <row r="5460" spans="1:22" x14ac:dyDescent="0.25">
      <c r="A5460" s="1">
        <v>61</v>
      </c>
      <c r="B5460" t="s">
        <v>66</v>
      </c>
      <c r="C5460" t="s">
        <v>3515</v>
      </c>
      <c r="D5460" t="s">
        <v>3516</v>
      </c>
      <c r="E5460" t="s">
        <v>4</v>
      </c>
      <c r="F5460">
        <f t="shared" si="425"/>
        <v>4</v>
      </c>
      <c r="G5460" t="s">
        <v>3782</v>
      </c>
      <c r="H5460" t="s">
        <v>3782</v>
      </c>
      <c r="I5460" t="s">
        <v>3785</v>
      </c>
      <c r="J5460" t="s">
        <v>4397</v>
      </c>
      <c r="K5460" s="46">
        <v>0.67969999999999997</v>
      </c>
      <c r="L5460" s="27">
        <v>0</v>
      </c>
      <c r="M5460" s="27">
        <v>0</v>
      </c>
      <c r="N5460" s="27">
        <v>0</v>
      </c>
      <c r="O5460" s="70">
        <f t="shared" si="426"/>
        <v>0</v>
      </c>
      <c r="P5460" s="76">
        <v>0</v>
      </c>
      <c r="Q5460" s="66">
        <f t="shared" si="427"/>
        <v>0</v>
      </c>
      <c r="R5460" s="63">
        <v>0</v>
      </c>
      <c r="S5460" s="27">
        <v>0</v>
      </c>
      <c r="T5460" s="27">
        <v>0</v>
      </c>
      <c r="U5460" s="64">
        <f t="shared" si="428"/>
        <v>0</v>
      </c>
      <c r="V5460" s="65">
        <f t="shared" si="429"/>
        <v>0</v>
      </c>
    </row>
    <row r="5461" spans="1:22" x14ac:dyDescent="0.25">
      <c r="A5461" s="1">
        <v>62</v>
      </c>
      <c r="B5461" t="s">
        <v>67</v>
      </c>
      <c r="C5461" t="s">
        <v>3517</v>
      </c>
      <c r="D5461" t="s">
        <v>3518</v>
      </c>
      <c r="E5461" t="s">
        <v>4</v>
      </c>
      <c r="F5461">
        <f t="shared" si="425"/>
        <v>4</v>
      </c>
      <c r="G5461" t="s">
        <v>3798</v>
      </c>
      <c r="H5461" t="s">
        <v>3798</v>
      </c>
      <c r="I5461" t="s">
        <v>3785</v>
      </c>
      <c r="J5461" t="s">
        <v>4397</v>
      </c>
      <c r="K5461" s="46">
        <v>0.4244</v>
      </c>
      <c r="L5461" s="27">
        <v>0</v>
      </c>
      <c r="M5461" s="27">
        <v>328.23</v>
      </c>
      <c r="N5461" s="27">
        <v>0</v>
      </c>
      <c r="O5461" s="70">
        <f t="shared" si="426"/>
        <v>328.23</v>
      </c>
      <c r="P5461" s="76">
        <v>0</v>
      </c>
      <c r="Q5461" s="66">
        <f t="shared" si="427"/>
        <v>0</v>
      </c>
      <c r="R5461" s="63">
        <v>0</v>
      </c>
      <c r="S5461" s="27">
        <v>0</v>
      </c>
      <c r="T5461" s="27">
        <v>328.23</v>
      </c>
      <c r="U5461" s="64">
        <f t="shared" si="428"/>
        <v>0</v>
      </c>
      <c r="V5461" s="65">
        <f t="shared" si="429"/>
        <v>328.23</v>
      </c>
    </row>
    <row r="5462" spans="1:22" x14ac:dyDescent="0.25">
      <c r="A5462" s="1">
        <v>62</v>
      </c>
      <c r="B5462" t="s">
        <v>67</v>
      </c>
      <c r="C5462" t="s">
        <v>3517</v>
      </c>
      <c r="D5462" t="s">
        <v>3518</v>
      </c>
      <c r="E5462" t="s">
        <v>4</v>
      </c>
      <c r="F5462">
        <f t="shared" si="425"/>
        <v>4</v>
      </c>
      <c r="G5462" t="s">
        <v>4272</v>
      </c>
      <c r="H5462" t="s">
        <v>3782</v>
      </c>
      <c r="I5462" t="s">
        <v>3785</v>
      </c>
      <c r="J5462" t="s">
        <v>4397</v>
      </c>
      <c r="K5462" s="46">
        <v>0.60429999999999995</v>
      </c>
      <c r="L5462" s="27">
        <v>0</v>
      </c>
      <c r="M5462" s="27">
        <v>467.37</v>
      </c>
      <c r="N5462" s="27">
        <v>0</v>
      </c>
      <c r="O5462" s="70">
        <f t="shared" si="426"/>
        <v>467.37</v>
      </c>
      <c r="P5462" s="76">
        <v>0</v>
      </c>
      <c r="Q5462" s="66">
        <f t="shared" si="427"/>
        <v>0</v>
      </c>
      <c r="R5462" s="63">
        <v>0</v>
      </c>
      <c r="S5462" s="27">
        <v>0</v>
      </c>
      <c r="T5462" s="27">
        <v>467.37</v>
      </c>
      <c r="U5462" s="64">
        <f t="shared" si="428"/>
        <v>0</v>
      </c>
      <c r="V5462" s="65">
        <f t="shared" si="429"/>
        <v>467.37</v>
      </c>
    </row>
    <row r="5463" spans="1:22" x14ac:dyDescent="0.25">
      <c r="A5463" s="1">
        <v>62</v>
      </c>
      <c r="B5463" t="s">
        <v>67</v>
      </c>
      <c r="C5463" t="s">
        <v>3517</v>
      </c>
      <c r="D5463" t="s">
        <v>3518</v>
      </c>
      <c r="E5463" t="s">
        <v>4</v>
      </c>
      <c r="F5463">
        <f t="shared" si="425"/>
        <v>4</v>
      </c>
      <c r="G5463" t="s">
        <v>4273</v>
      </c>
      <c r="H5463" t="s">
        <v>3782</v>
      </c>
      <c r="I5463" t="s">
        <v>3785</v>
      </c>
      <c r="J5463" t="s">
        <v>4397</v>
      </c>
      <c r="K5463" s="46">
        <v>0.52700000000000002</v>
      </c>
      <c r="L5463" s="27">
        <v>0</v>
      </c>
      <c r="M5463" s="27">
        <v>407.58</v>
      </c>
      <c r="N5463" s="27">
        <v>0</v>
      </c>
      <c r="O5463" s="70">
        <f t="shared" si="426"/>
        <v>407.58</v>
      </c>
      <c r="P5463" s="76">
        <v>0</v>
      </c>
      <c r="Q5463" s="66">
        <f t="shared" si="427"/>
        <v>0</v>
      </c>
      <c r="R5463" s="63">
        <v>0</v>
      </c>
      <c r="S5463" s="27">
        <v>0</v>
      </c>
      <c r="T5463" s="27">
        <v>407.58</v>
      </c>
      <c r="U5463" s="64">
        <f t="shared" si="428"/>
        <v>0</v>
      </c>
      <c r="V5463" s="65">
        <f t="shared" si="429"/>
        <v>407.58</v>
      </c>
    </row>
    <row r="5464" spans="1:22" x14ac:dyDescent="0.25">
      <c r="A5464" s="1">
        <v>62</v>
      </c>
      <c r="B5464" t="s">
        <v>67</v>
      </c>
      <c r="C5464" t="s">
        <v>3519</v>
      </c>
      <c r="D5464" t="s">
        <v>3520</v>
      </c>
      <c r="E5464" t="s">
        <v>4</v>
      </c>
      <c r="F5464">
        <f t="shared" si="425"/>
        <v>4</v>
      </c>
      <c r="G5464" t="s">
        <v>3782</v>
      </c>
      <c r="H5464" t="s">
        <v>3782</v>
      </c>
      <c r="I5464" t="s">
        <v>3785</v>
      </c>
      <c r="J5464" t="s">
        <v>4397</v>
      </c>
      <c r="K5464" s="46">
        <v>1.4476</v>
      </c>
      <c r="L5464" s="27">
        <v>0</v>
      </c>
      <c r="M5464" s="27">
        <v>2536.41</v>
      </c>
      <c r="N5464" s="27">
        <v>20216.89</v>
      </c>
      <c r="O5464" s="70">
        <f t="shared" si="426"/>
        <v>22753.3</v>
      </c>
      <c r="P5464" s="76">
        <v>0</v>
      </c>
      <c r="Q5464" s="66">
        <f t="shared" si="427"/>
        <v>0</v>
      </c>
      <c r="R5464" s="63">
        <v>0</v>
      </c>
      <c r="S5464" s="27">
        <v>0</v>
      </c>
      <c r="T5464" s="27">
        <v>22753.3</v>
      </c>
      <c r="U5464" s="64">
        <f t="shared" si="428"/>
        <v>0</v>
      </c>
      <c r="V5464" s="65">
        <f t="shared" si="429"/>
        <v>22753.3</v>
      </c>
    </row>
    <row r="5465" spans="1:22" x14ac:dyDescent="0.25">
      <c r="A5465" s="1">
        <v>62</v>
      </c>
      <c r="B5465" t="s">
        <v>67</v>
      </c>
      <c r="C5465" t="s">
        <v>3521</v>
      </c>
      <c r="D5465" t="s">
        <v>3522</v>
      </c>
      <c r="E5465" t="s">
        <v>4</v>
      </c>
      <c r="F5465">
        <f t="shared" si="425"/>
        <v>4</v>
      </c>
      <c r="G5465" t="s">
        <v>3798</v>
      </c>
      <c r="H5465" t="s">
        <v>3798</v>
      </c>
      <c r="I5465" t="s">
        <v>3785</v>
      </c>
      <c r="J5465" t="s">
        <v>4397</v>
      </c>
      <c r="K5465" s="46">
        <v>0.96</v>
      </c>
      <c r="L5465" s="27">
        <v>0</v>
      </c>
      <c r="M5465" s="27">
        <v>231.07</v>
      </c>
      <c r="N5465" s="27">
        <v>360.86</v>
      </c>
      <c r="O5465" s="70">
        <f t="shared" si="426"/>
        <v>591.93000000000006</v>
      </c>
      <c r="P5465" s="76">
        <v>0</v>
      </c>
      <c r="Q5465" s="66">
        <f t="shared" si="427"/>
        <v>0</v>
      </c>
      <c r="R5465" s="63">
        <v>0</v>
      </c>
      <c r="S5465" s="27">
        <v>0</v>
      </c>
      <c r="T5465" s="27">
        <v>591.93000000000006</v>
      </c>
      <c r="U5465" s="64">
        <f t="shared" si="428"/>
        <v>0</v>
      </c>
      <c r="V5465" s="65">
        <f t="shared" si="429"/>
        <v>591.93000000000006</v>
      </c>
    </row>
    <row r="5466" spans="1:22" x14ac:dyDescent="0.25">
      <c r="A5466" s="1">
        <v>62</v>
      </c>
      <c r="B5466" t="s">
        <v>67</v>
      </c>
      <c r="C5466" t="s">
        <v>3521</v>
      </c>
      <c r="D5466" t="s">
        <v>3522</v>
      </c>
      <c r="E5466" t="s">
        <v>4</v>
      </c>
      <c r="F5466">
        <f t="shared" si="425"/>
        <v>4</v>
      </c>
      <c r="G5466" t="s">
        <v>3782</v>
      </c>
      <c r="H5466" t="s">
        <v>3782</v>
      </c>
      <c r="I5466" t="s">
        <v>3785</v>
      </c>
      <c r="J5466" t="s">
        <v>4397</v>
      </c>
      <c r="K5466" s="46">
        <v>0.74380000000000002</v>
      </c>
      <c r="L5466" s="27">
        <v>0</v>
      </c>
      <c r="M5466" s="27">
        <v>179.03</v>
      </c>
      <c r="N5466" s="27">
        <v>279.58999999999997</v>
      </c>
      <c r="O5466" s="70">
        <f t="shared" si="426"/>
        <v>458.62</v>
      </c>
      <c r="P5466" s="76">
        <v>0</v>
      </c>
      <c r="Q5466" s="66">
        <f t="shared" si="427"/>
        <v>0</v>
      </c>
      <c r="R5466" s="63">
        <v>0</v>
      </c>
      <c r="S5466" s="27">
        <v>0</v>
      </c>
      <c r="T5466" s="27">
        <v>458.62</v>
      </c>
      <c r="U5466" s="64">
        <f t="shared" si="428"/>
        <v>0</v>
      </c>
      <c r="V5466" s="65">
        <f t="shared" si="429"/>
        <v>458.62</v>
      </c>
    </row>
    <row r="5467" spans="1:22" x14ac:dyDescent="0.25">
      <c r="A5467" s="1">
        <v>62</v>
      </c>
      <c r="B5467" t="s">
        <v>67</v>
      </c>
      <c r="C5467" t="s">
        <v>3523</v>
      </c>
      <c r="D5467" t="s">
        <v>3524</v>
      </c>
      <c r="E5467" t="s">
        <v>4</v>
      </c>
      <c r="F5467">
        <f t="shared" si="425"/>
        <v>4</v>
      </c>
      <c r="G5467" t="s">
        <v>3782</v>
      </c>
      <c r="H5467" t="s">
        <v>3782</v>
      </c>
      <c r="I5467" t="s">
        <v>3785</v>
      </c>
      <c r="J5467" t="s">
        <v>4397</v>
      </c>
      <c r="K5467" s="46">
        <v>1.2768999999999999</v>
      </c>
      <c r="L5467" s="27">
        <v>0</v>
      </c>
      <c r="M5467" s="27">
        <v>0</v>
      </c>
      <c r="N5467" s="27">
        <v>35.630000000000003</v>
      </c>
      <c r="O5467" s="70">
        <f t="shared" si="426"/>
        <v>35.630000000000003</v>
      </c>
      <c r="P5467" s="76">
        <v>0</v>
      </c>
      <c r="Q5467" s="66">
        <f t="shared" si="427"/>
        <v>0</v>
      </c>
      <c r="R5467" s="63">
        <v>0</v>
      </c>
      <c r="S5467" s="27">
        <v>0</v>
      </c>
      <c r="T5467" s="27">
        <v>35.630000000000003</v>
      </c>
      <c r="U5467" s="64">
        <f t="shared" si="428"/>
        <v>0</v>
      </c>
      <c r="V5467" s="65">
        <f t="shared" si="429"/>
        <v>35.630000000000003</v>
      </c>
    </row>
    <row r="5468" spans="1:22" x14ac:dyDescent="0.25">
      <c r="A5468" s="1">
        <v>62</v>
      </c>
      <c r="B5468" t="s">
        <v>67</v>
      </c>
      <c r="C5468" t="s">
        <v>3525</v>
      </c>
      <c r="D5468" t="s">
        <v>3526</v>
      </c>
      <c r="E5468" t="s">
        <v>4</v>
      </c>
      <c r="F5468">
        <f t="shared" si="425"/>
        <v>4</v>
      </c>
      <c r="G5468" t="s">
        <v>3782</v>
      </c>
      <c r="H5468" t="s">
        <v>3782</v>
      </c>
      <c r="I5468" t="s">
        <v>3785</v>
      </c>
      <c r="J5468" t="s">
        <v>4397</v>
      </c>
      <c r="K5468" s="46">
        <v>1.0992</v>
      </c>
      <c r="L5468" s="27">
        <v>0</v>
      </c>
      <c r="M5468" s="27">
        <v>0</v>
      </c>
      <c r="N5468" s="27">
        <v>0</v>
      </c>
      <c r="O5468" s="70">
        <f t="shared" si="426"/>
        <v>0</v>
      </c>
      <c r="P5468" s="76">
        <v>0</v>
      </c>
      <c r="Q5468" s="66">
        <f t="shared" si="427"/>
        <v>0</v>
      </c>
      <c r="R5468" s="63">
        <v>0</v>
      </c>
      <c r="S5468" s="27">
        <v>0</v>
      </c>
      <c r="T5468" s="27">
        <v>0</v>
      </c>
      <c r="U5468" s="64">
        <f t="shared" si="428"/>
        <v>0</v>
      </c>
      <c r="V5468" s="65">
        <f t="shared" si="429"/>
        <v>0</v>
      </c>
    </row>
    <row r="5469" spans="1:22" x14ac:dyDescent="0.25">
      <c r="A5469" s="1">
        <v>63</v>
      </c>
      <c r="B5469" t="s">
        <v>68</v>
      </c>
      <c r="C5469" t="s">
        <v>3527</v>
      </c>
      <c r="D5469" t="s">
        <v>3528</v>
      </c>
      <c r="E5469" t="s">
        <v>4</v>
      </c>
      <c r="F5469">
        <f t="shared" si="425"/>
        <v>4</v>
      </c>
      <c r="G5469" t="s">
        <v>3782</v>
      </c>
      <c r="H5469" t="s">
        <v>3779</v>
      </c>
      <c r="I5469" t="s">
        <v>3780</v>
      </c>
      <c r="J5469" t="s">
        <v>4397</v>
      </c>
      <c r="K5469" s="46">
        <v>0.214</v>
      </c>
      <c r="L5469" s="27">
        <v>54944.499999999993</v>
      </c>
      <c r="M5469" s="27">
        <v>16969.150000000001</v>
      </c>
      <c r="N5469" s="27">
        <v>517628.49000000005</v>
      </c>
      <c r="O5469" s="70">
        <f t="shared" si="426"/>
        <v>589542.14</v>
      </c>
      <c r="P5469" s="76">
        <v>0</v>
      </c>
      <c r="Q5469" s="66">
        <f t="shared" si="427"/>
        <v>0</v>
      </c>
      <c r="R5469" s="63">
        <v>0</v>
      </c>
      <c r="S5469" s="27">
        <v>0</v>
      </c>
      <c r="T5469" s="27">
        <v>591298.85000000009</v>
      </c>
      <c r="U5469" s="64">
        <f t="shared" si="428"/>
        <v>-1756.71</v>
      </c>
      <c r="V5469" s="65">
        <f t="shared" si="429"/>
        <v>589542.14000000013</v>
      </c>
    </row>
    <row r="5470" spans="1:22" x14ac:dyDescent="0.25">
      <c r="A5470" s="1">
        <v>63</v>
      </c>
      <c r="B5470" t="s">
        <v>68</v>
      </c>
      <c r="C5470" t="s">
        <v>3529</v>
      </c>
      <c r="D5470" t="s">
        <v>3530</v>
      </c>
      <c r="E5470" t="s">
        <v>4</v>
      </c>
      <c r="F5470">
        <f t="shared" si="425"/>
        <v>4</v>
      </c>
      <c r="G5470" t="s">
        <v>3782</v>
      </c>
      <c r="H5470" t="s">
        <v>3782</v>
      </c>
      <c r="I5470" t="s">
        <v>3785</v>
      </c>
      <c r="J5470" t="s">
        <v>4397</v>
      </c>
      <c r="K5470" s="46">
        <v>0.98629999999999995</v>
      </c>
      <c r="L5470" s="27">
        <v>0</v>
      </c>
      <c r="M5470" s="27">
        <v>98453.49</v>
      </c>
      <c r="N5470" s="27">
        <v>337261.54</v>
      </c>
      <c r="O5470" s="70">
        <f t="shared" si="426"/>
        <v>435715.02999999997</v>
      </c>
      <c r="P5470" s="76">
        <v>0</v>
      </c>
      <c r="Q5470" s="66">
        <f t="shared" si="427"/>
        <v>0</v>
      </c>
      <c r="R5470" s="63">
        <v>0</v>
      </c>
      <c r="S5470" s="27">
        <v>0</v>
      </c>
      <c r="T5470" s="27">
        <v>435715.02999999997</v>
      </c>
      <c r="U5470" s="64">
        <f t="shared" si="428"/>
        <v>0</v>
      </c>
      <c r="V5470" s="65">
        <f t="shared" si="429"/>
        <v>435715.02999999997</v>
      </c>
    </row>
    <row r="5471" spans="1:22" x14ac:dyDescent="0.25">
      <c r="A5471" s="1">
        <v>63</v>
      </c>
      <c r="B5471" t="s">
        <v>68</v>
      </c>
      <c r="C5471" t="s">
        <v>3531</v>
      </c>
      <c r="D5471" t="s">
        <v>3532</v>
      </c>
      <c r="E5471" t="s">
        <v>4</v>
      </c>
      <c r="F5471">
        <f t="shared" si="425"/>
        <v>4</v>
      </c>
      <c r="G5471" t="s">
        <v>3782</v>
      </c>
      <c r="H5471" t="s">
        <v>3782</v>
      </c>
      <c r="I5471" t="s">
        <v>3785</v>
      </c>
      <c r="J5471" t="s">
        <v>4397</v>
      </c>
      <c r="K5471" s="46">
        <v>9.8000000000000004E-2</v>
      </c>
      <c r="L5471" s="27">
        <v>0</v>
      </c>
      <c r="M5471" s="27">
        <v>14481.13</v>
      </c>
      <c r="N5471" s="27">
        <v>55593</v>
      </c>
      <c r="O5471" s="70">
        <f t="shared" si="426"/>
        <v>70074.13</v>
      </c>
      <c r="P5471" s="76">
        <v>0</v>
      </c>
      <c r="Q5471" s="66">
        <f t="shared" si="427"/>
        <v>0</v>
      </c>
      <c r="R5471" s="63">
        <v>0</v>
      </c>
      <c r="S5471" s="27">
        <v>0</v>
      </c>
      <c r="T5471" s="27">
        <v>70074.13</v>
      </c>
      <c r="U5471" s="64">
        <f t="shared" si="428"/>
        <v>0</v>
      </c>
      <c r="V5471" s="65">
        <f t="shared" si="429"/>
        <v>70074.13</v>
      </c>
    </row>
    <row r="5472" spans="1:22" x14ac:dyDescent="0.25">
      <c r="A5472" s="1">
        <v>63</v>
      </c>
      <c r="B5472" t="s">
        <v>68</v>
      </c>
      <c r="C5472" t="s">
        <v>3533</v>
      </c>
      <c r="D5472" t="s">
        <v>3534</v>
      </c>
      <c r="E5472" t="s">
        <v>4</v>
      </c>
      <c r="F5472">
        <f t="shared" si="425"/>
        <v>4</v>
      </c>
      <c r="G5472" t="s">
        <v>4272</v>
      </c>
      <c r="H5472" t="s">
        <v>3782</v>
      </c>
      <c r="I5472" t="s">
        <v>3785</v>
      </c>
      <c r="J5472" t="s">
        <v>4397</v>
      </c>
      <c r="K5472" s="46">
        <v>0.98670000000000002</v>
      </c>
      <c r="L5472" s="27">
        <v>0</v>
      </c>
      <c r="M5472" s="27">
        <v>202521.51</v>
      </c>
      <c r="N5472" s="27">
        <v>0</v>
      </c>
      <c r="O5472" s="70">
        <f t="shared" si="426"/>
        <v>202521.51</v>
      </c>
      <c r="P5472" s="76">
        <v>0</v>
      </c>
      <c r="Q5472" s="66">
        <f t="shared" si="427"/>
        <v>0</v>
      </c>
      <c r="R5472" s="63">
        <v>0</v>
      </c>
      <c r="S5472" s="27">
        <v>0</v>
      </c>
      <c r="T5472" s="27">
        <v>202521.51</v>
      </c>
      <c r="U5472" s="64">
        <f t="shared" si="428"/>
        <v>0</v>
      </c>
      <c r="V5472" s="65">
        <f t="shared" si="429"/>
        <v>202521.51</v>
      </c>
    </row>
    <row r="5473" spans="1:22" x14ac:dyDescent="0.25">
      <c r="A5473" s="1">
        <v>63</v>
      </c>
      <c r="B5473" t="s">
        <v>68</v>
      </c>
      <c r="C5473" t="s">
        <v>3533</v>
      </c>
      <c r="D5473" t="s">
        <v>3534</v>
      </c>
      <c r="E5473" t="s">
        <v>4</v>
      </c>
      <c r="F5473">
        <f t="shared" si="425"/>
        <v>4</v>
      </c>
      <c r="G5473" t="s">
        <v>4273</v>
      </c>
      <c r="H5473" t="s">
        <v>3782</v>
      </c>
      <c r="I5473" t="s">
        <v>3785</v>
      </c>
      <c r="J5473" t="s">
        <v>4397</v>
      </c>
      <c r="K5473" s="46">
        <v>0.57769999999999999</v>
      </c>
      <c r="L5473" s="27">
        <v>0</v>
      </c>
      <c r="M5473" s="27">
        <v>118573.71</v>
      </c>
      <c r="N5473" s="27">
        <v>0</v>
      </c>
      <c r="O5473" s="70">
        <f t="shared" si="426"/>
        <v>118573.71</v>
      </c>
      <c r="P5473" s="76">
        <v>0</v>
      </c>
      <c r="Q5473" s="66">
        <f t="shared" si="427"/>
        <v>0</v>
      </c>
      <c r="R5473" s="63">
        <v>0</v>
      </c>
      <c r="S5473" s="27">
        <v>0</v>
      </c>
      <c r="T5473" s="27">
        <v>118573.71</v>
      </c>
      <c r="U5473" s="64">
        <f t="shared" si="428"/>
        <v>0</v>
      </c>
      <c r="V5473" s="65">
        <f t="shared" si="429"/>
        <v>118573.71</v>
      </c>
    </row>
    <row r="5474" spans="1:22" x14ac:dyDescent="0.25">
      <c r="A5474" s="1">
        <v>63</v>
      </c>
      <c r="B5474" t="s">
        <v>68</v>
      </c>
      <c r="C5474" t="s">
        <v>3535</v>
      </c>
      <c r="D5474" t="s">
        <v>3536</v>
      </c>
      <c r="E5474" t="s">
        <v>4</v>
      </c>
      <c r="F5474">
        <f t="shared" si="425"/>
        <v>4</v>
      </c>
      <c r="G5474" t="s">
        <v>4272</v>
      </c>
      <c r="H5474" t="s">
        <v>3782</v>
      </c>
      <c r="I5474" t="s">
        <v>3785</v>
      </c>
      <c r="J5474" t="s">
        <v>4396</v>
      </c>
      <c r="K5474" s="46">
        <v>1.9601</v>
      </c>
      <c r="L5474" s="27">
        <v>0</v>
      </c>
      <c r="M5474" s="27">
        <v>11819.68</v>
      </c>
      <c r="N5474" s="27">
        <v>373.71000000000004</v>
      </c>
      <c r="O5474" s="70">
        <f t="shared" si="426"/>
        <v>12193.39</v>
      </c>
      <c r="P5474" s="76">
        <v>0</v>
      </c>
      <c r="Q5474" s="66">
        <f t="shared" si="427"/>
        <v>0</v>
      </c>
      <c r="R5474" s="63">
        <v>0</v>
      </c>
      <c r="S5474" s="27">
        <v>12193.39</v>
      </c>
      <c r="T5474" s="27">
        <v>0</v>
      </c>
      <c r="U5474" s="64">
        <f t="shared" si="428"/>
        <v>0</v>
      </c>
      <c r="V5474" s="65">
        <f t="shared" si="429"/>
        <v>12193.39</v>
      </c>
    </row>
    <row r="5475" spans="1:22" x14ac:dyDescent="0.25">
      <c r="A5475" s="1">
        <v>63</v>
      </c>
      <c r="B5475" t="s">
        <v>68</v>
      </c>
      <c r="C5475" t="s">
        <v>3537</v>
      </c>
      <c r="D5475" t="s">
        <v>3538</v>
      </c>
      <c r="E5475" t="s">
        <v>4</v>
      </c>
      <c r="F5475">
        <f t="shared" si="425"/>
        <v>4</v>
      </c>
      <c r="G5475" t="s">
        <v>4272</v>
      </c>
      <c r="H5475" t="s">
        <v>3782</v>
      </c>
      <c r="I5475" t="s">
        <v>3785</v>
      </c>
      <c r="J5475" t="s">
        <v>4396</v>
      </c>
      <c r="K5475" s="46">
        <v>1.9951000000000001</v>
      </c>
      <c r="L5475" s="27">
        <v>0</v>
      </c>
      <c r="M5475" s="27">
        <v>5393.63</v>
      </c>
      <c r="N5475" s="27">
        <v>371.91000000000008</v>
      </c>
      <c r="O5475" s="70">
        <f t="shared" si="426"/>
        <v>5765.54</v>
      </c>
      <c r="P5475" s="76">
        <v>0</v>
      </c>
      <c r="Q5475" s="66">
        <f t="shared" si="427"/>
        <v>0</v>
      </c>
      <c r="R5475" s="63">
        <v>0</v>
      </c>
      <c r="S5475" s="27">
        <v>5765.54</v>
      </c>
      <c r="T5475" s="27">
        <v>0</v>
      </c>
      <c r="U5475" s="64">
        <f t="shared" si="428"/>
        <v>0</v>
      </c>
      <c r="V5475" s="65">
        <f t="shared" si="429"/>
        <v>5765.54</v>
      </c>
    </row>
    <row r="5476" spans="1:22" x14ac:dyDescent="0.25">
      <c r="A5476" s="1">
        <v>63</v>
      </c>
      <c r="B5476" t="s">
        <v>68</v>
      </c>
      <c r="C5476" t="s">
        <v>3539</v>
      </c>
      <c r="D5476" t="s">
        <v>3540</v>
      </c>
      <c r="E5476" t="s">
        <v>4</v>
      </c>
      <c r="F5476">
        <f t="shared" si="425"/>
        <v>4</v>
      </c>
      <c r="G5476" t="s">
        <v>3782</v>
      </c>
      <c r="H5476" t="s">
        <v>3782</v>
      </c>
      <c r="I5476" t="s">
        <v>3785</v>
      </c>
      <c r="J5476" t="s">
        <v>4397</v>
      </c>
      <c r="K5476" s="46">
        <v>0.1961</v>
      </c>
      <c r="L5476" s="27">
        <v>0</v>
      </c>
      <c r="M5476" s="27">
        <v>28977.040000000001</v>
      </c>
      <c r="N5476" s="27">
        <v>111242.72999999998</v>
      </c>
      <c r="O5476" s="70">
        <f t="shared" si="426"/>
        <v>140219.76999999999</v>
      </c>
      <c r="P5476" s="76">
        <v>0</v>
      </c>
      <c r="Q5476" s="66">
        <f t="shared" si="427"/>
        <v>0</v>
      </c>
      <c r="R5476" s="63">
        <v>0</v>
      </c>
      <c r="S5476" s="27">
        <v>0</v>
      </c>
      <c r="T5476" s="27">
        <v>140219.76999999999</v>
      </c>
      <c r="U5476" s="64">
        <f t="shared" si="428"/>
        <v>0</v>
      </c>
      <c r="V5476" s="65">
        <f t="shared" si="429"/>
        <v>140219.76999999999</v>
      </c>
    </row>
    <row r="5477" spans="1:22" x14ac:dyDescent="0.25">
      <c r="A5477" s="1">
        <v>63</v>
      </c>
      <c r="B5477" t="s">
        <v>68</v>
      </c>
      <c r="C5477" t="s">
        <v>3541</v>
      </c>
      <c r="D5477" t="s">
        <v>3542</v>
      </c>
      <c r="E5477" t="s">
        <v>4</v>
      </c>
      <c r="F5477">
        <f t="shared" si="425"/>
        <v>4</v>
      </c>
      <c r="G5477" t="s">
        <v>3782</v>
      </c>
      <c r="H5477" t="s">
        <v>3782</v>
      </c>
      <c r="I5477" t="s">
        <v>3785</v>
      </c>
      <c r="J5477" t="s">
        <v>4397</v>
      </c>
      <c r="K5477" s="46">
        <v>1.2149000000000001</v>
      </c>
      <c r="L5477" s="27">
        <v>0</v>
      </c>
      <c r="M5477" s="27">
        <v>0</v>
      </c>
      <c r="N5477" s="27">
        <v>0</v>
      </c>
      <c r="O5477" s="70">
        <f t="shared" si="426"/>
        <v>0</v>
      </c>
      <c r="P5477" s="76">
        <v>0</v>
      </c>
      <c r="Q5477" s="66">
        <f t="shared" si="427"/>
        <v>0</v>
      </c>
      <c r="R5477" s="63">
        <v>0</v>
      </c>
      <c r="S5477" s="27">
        <v>0</v>
      </c>
      <c r="T5477" s="27">
        <v>0</v>
      </c>
      <c r="U5477" s="64">
        <f t="shared" si="428"/>
        <v>0</v>
      </c>
      <c r="V5477" s="65">
        <f t="shared" si="429"/>
        <v>0</v>
      </c>
    </row>
    <row r="5478" spans="1:22" x14ac:dyDescent="0.25">
      <c r="A5478" s="1">
        <v>63</v>
      </c>
      <c r="B5478" t="s">
        <v>68</v>
      </c>
      <c r="C5478" t="s">
        <v>4368</v>
      </c>
      <c r="D5478" t="s">
        <v>3543</v>
      </c>
      <c r="E5478" t="s">
        <v>4</v>
      </c>
      <c r="F5478">
        <f t="shared" si="425"/>
        <v>4</v>
      </c>
      <c r="G5478" t="s">
        <v>4272</v>
      </c>
      <c r="H5478" t="s">
        <v>3782</v>
      </c>
      <c r="I5478" t="s">
        <v>3785</v>
      </c>
      <c r="J5478" t="s">
        <v>4397</v>
      </c>
      <c r="K5478" s="46">
        <v>5.1999999999999998E-2</v>
      </c>
      <c r="L5478" s="27">
        <v>0</v>
      </c>
      <c r="M5478" s="27">
        <v>0</v>
      </c>
      <c r="N5478" s="27">
        <v>0</v>
      </c>
      <c r="O5478" s="70">
        <f t="shared" si="426"/>
        <v>0</v>
      </c>
      <c r="P5478" s="76">
        <v>0</v>
      </c>
      <c r="Q5478" s="66">
        <f t="shared" si="427"/>
        <v>0</v>
      </c>
      <c r="R5478" s="63">
        <v>0</v>
      </c>
      <c r="S5478" s="27">
        <v>0</v>
      </c>
      <c r="T5478" s="27">
        <v>0</v>
      </c>
      <c r="U5478" s="64">
        <f t="shared" si="428"/>
        <v>0</v>
      </c>
      <c r="V5478" s="65">
        <f t="shared" si="429"/>
        <v>0</v>
      </c>
    </row>
    <row r="5479" spans="1:22" x14ac:dyDescent="0.25">
      <c r="A5479" s="1">
        <v>63</v>
      </c>
      <c r="B5479" t="s">
        <v>68</v>
      </c>
      <c r="C5479" t="s">
        <v>4368</v>
      </c>
      <c r="D5479" t="s">
        <v>3543</v>
      </c>
      <c r="E5479" t="s">
        <v>4</v>
      </c>
      <c r="F5479">
        <f t="shared" si="425"/>
        <v>4</v>
      </c>
      <c r="G5479" t="s">
        <v>4273</v>
      </c>
      <c r="H5479" t="s">
        <v>3782</v>
      </c>
      <c r="I5479" t="s">
        <v>3785</v>
      </c>
      <c r="J5479" t="s">
        <v>4397</v>
      </c>
      <c r="K5479" s="46">
        <v>0.14799999999999999</v>
      </c>
      <c r="L5479" s="27">
        <v>0</v>
      </c>
      <c r="M5479" s="27">
        <v>0</v>
      </c>
      <c r="N5479" s="27">
        <v>0</v>
      </c>
      <c r="O5479" s="70">
        <f t="shared" si="426"/>
        <v>0</v>
      </c>
      <c r="P5479" s="76">
        <v>0</v>
      </c>
      <c r="Q5479" s="66">
        <f t="shared" si="427"/>
        <v>0</v>
      </c>
      <c r="R5479" s="63">
        <v>0</v>
      </c>
      <c r="S5479" s="27">
        <v>0</v>
      </c>
      <c r="T5479" s="27">
        <v>0</v>
      </c>
      <c r="U5479" s="64">
        <f t="shared" si="428"/>
        <v>0</v>
      </c>
      <c r="V5479" s="65">
        <f t="shared" si="429"/>
        <v>0</v>
      </c>
    </row>
    <row r="5480" spans="1:22" x14ac:dyDescent="0.25">
      <c r="A5480" s="1">
        <v>64</v>
      </c>
      <c r="B5480" t="s">
        <v>69</v>
      </c>
      <c r="C5480" t="s">
        <v>3544</v>
      </c>
      <c r="D5480" t="s">
        <v>3545</v>
      </c>
      <c r="E5480" t="s">
        <v>4</v>
      </c>
      <c r="F5480">
        <f t="shared" si="425"/>
        <v>4</v>
      </c>
      <c r="G5480" t="s">
        <v>3782</v>
      </c>
      <c r="H5480" t="s">
        <v>3782</v>
      </c>
      <c r="I5480" t="s">
        <v>3785</v>
      </c>
      <c r="J5480" t="s">
        <v>4397</v>
      </c>
      <c r="K5480" s="46">
        <v>1.9578</v>
      </c>
      <c r="L5480" s="27">
        <v>0</v>
      </c>
      <c r="M5480" s="27">
        <v>0</v>
      </c>
      <c r="N5480" s="27">
        <v>0</v>
      </c>
      <c r="O5480" s="70">
        <f t="shared" si="426"/>
        <v>0</v>
      </c>
      <c r="P5480" s="76">
        <v>0</v>
      </c>
      <c r="Q5480" s="66">
        <f t="shared" si="427"/>
        <v>0</v>
      </c>
      <c r="R5480" s="63">
        <v>0</v>
      </c>
      <c r="S5480" s="27">
        <v>0</v>
      </c>
      <c r="T5480" s="27">
        <v>0</v>
      </c>
      <c r="U5480" s="64">
        <f t="shared" si="428"/>
        <v>0</v>
      </c>
      <c r="V5480" s="65">
        <f t="shared" si="429"/>
        <v>0</v>
      </c>
    </row>
    <row r="5481" spans="1:22" x14ac:dyDescent="0.25">
      <c r="A5481" s="1">
        <v>64</v>
      </c>
      <c r="B5481" t="s">
        <v>69</v>
      </c>
      <c r="C5481" t="s">
        <v>3546</v>
      </c>
      <c r="D5481" t="s">
        <v>3547</v>
      </c>
      <c r="E5481" t="s">
        <v>4</v>
      </c>
      <c r="F5481">
        <f t="shared" si="425"/>
        <v>4</v>
      </c>
      <c r="G5481" t="s">
        <v>3782</v>
      </c>
      <c r="H5481" t="s">
        <v>3782</v>
      </c>
      <c r="I5481" t="s">
        <v>3785</v>
      </c>
      <c r="J5481" t="s">
        <v>4397</v>
      </c>
      <c r="K5481" s="46">
        <v>1.4419999999999999</v>
      </c>
      <c r="L5481" s="27">
        <v>0</v>
      </c>
      <c r="M5481" s="27">
        <v>374.49</v>
      </c>
      <c r="N5481" s="27">
        <v>1236.95</v>
      </c>
      <c r="O5481" s="70">
        <f t="shared" si="426"/>
        <v>1611.44</v>
      </c>
      <c r="P5481" s="76">
        <v>0</v>
      </c>
      <c r="Q5481" s="66">
        <f t="shared" si="427"/>
        <v>0</v>
      </c>
      <c r="R5481" s="63">
        <v>0</v>
      </c>
      <c r="S5481" s="27">
        <v>0</v>
      </c>
      <c r="T5481" s="27">
        <v>1611.44</v>
      </c>
      <c r="U5481" s="64">
        <f t="shared" si="428"/>
        <v>0</v>
      </c>
      <c r="V5481" s="65">
        <f t="shared" si="429"/>
        <v>1611.44</v>
      </c>
    </row>
    <row r="5482" spans="1:22" x14ac:dyDescent="0.25">
      <c r="A5482" s="1">
        <v>65</v>
      </c>
      <c r="B5482" t="s">
        <v>70</v>
      </c>
      <c r="C5482" t="s">
        <v>3548</v>
      </c>
      <c r="D5482" t="s">
        <v>3549</v>
      </c>
      <c r="E5482" t="s">
        <v>4</v>
      </c>
      <c r="F5482">
        <f t="shared" si="425"/>
        <v>4</v>
      </c>
      <c r="G5482" t="s">
        <v>3782</v>
      </c>
      <c r="H5482" t="s">
        <v>3782</v>
      </c>
      <c r="I5482" t="s">
        <v>3783</v>
      </c>
      <c r="J5482" t="s">
        <v>4397</v>
      </c>
      <c r="K5482" s="46">
        <v>0.98629999999999995</v>
      </c>
      <c r="L5482" s="27">
        <v>2409.4899999999998</v>
      </c>
      <c r="M5482" s="27">
        <v>13871.02</v>
      </c>
      <c r="N5482" s="27">
        <v>0</v>
      </c>
      <c r="O5482" s="70">
        <f t="shared" si="426"/>
        <v>16280.51</v>
      </c>
      <c r="P5482" s="76">
        <v>0</v>
      </c>
      <c r="Q5482" s="66">
        <f t="shared" si="427"/>
        <v>0</v>
      </c>
      <c r="R5482" s="63">
        <v>0</v>
      </c>
      <c r="S5482" s="27">
        <v>0</v>
      </c>
      <c r="T5482" s="27">
        <v>16280.51</v>
      </c>
      <c r="U5482" s="64">
        <f t="shared" si="428"/>
        <v>0</v>
      </c>
      <c r="V5482" s="65">
        <f t="shared" si="429"/>
        <v>16280.51</v>
      </c>
    </row>
    <row r="5483" spans="1:22" x14ac:dyDescent="0.25">
      <c r="A5483" s="1">
        <v>65</v>
      </c>
      <c r="B5483" t="s">
        <v>70</v>
      </c>
      <c r="C5483" t="s">
        <v>3550</v>
      </c>
      <c r="D5483" t="s">
        <v>3551</v>
      </c>
      <c r="E5483" t="s">
        <v>4</v>
      </c>
      <c r="F5483">
        <f t="shared" si="425"/>
        <v>4</v>
      </c>
      <c r="G5483" t="s">
        <v>3782</v>
      </c>
      <c r="H5483" t="s">
        <v>3782</v>
      </c>
      <c r="I5483" t="s">
        <v>3783</v>
      </c>
      <c r="J5483" t="s">
        <v>4397</v>
      </c>
      <c r="K5483" s="46">
        <v>0.99460000000000004</v>
      </c>
      <c r="L5483" s="27">
        <v>31.13</v>
      </c>
      <c r="M5483" s="27">
        <v>10238.81</v>
      </c>
      <c r="N5483" s="27">
        <v>0</v>
      </c>
      <c r="O5483" s="70">
        <f t="shared" si="426"/>
        <v>10269.939999999999</v>
      </c>
      <c r="P5483" s="76">
        <v>0</v>
      </c>
      <c r="Q5483" s="66">
        <f t="shared" si="427"/>
        <v>0</v>
      </c>
      <c r="R5483" s="63">
        <v>0</v>
      </c>
      <c r="S5483" s="27">
        <v>0</v>
      </c>
      <c r="T5483" s="27">
        <v>10269.939999999999</v>
      </c>
      <c r="U5483" s="64">
        <f t="shared" si="428"/>
        <v>0</v>
      </c>
      <c r="V5483" s="65">
        <f t="shared" si="429"/>
        <v>10269.939999999999</v>
      </c>
    </row>
    <row r="5484" spans="1:22" x14ac:dyDescent="0.25">
      <c r="A5484" s="1">
        <v>65</v>
      </c>
      <c r="B5484" t="s">
        <v>70</v>
      </c>
      <c r="C5484" t="s">
        <v>3552</v>
      </c>
      <c r="D5484" t="s">
        <v>3553</v>
      </c>
      <c r="E5484" t="s">
        <v>4</v>
      </c>
      <c r="F5484">
        <f t="shared" si="425"/>
        <v>4</v>
      </c>
      <c r="G5484" t="s">
        <v>3782</v>
      </c>
      <c r="H5484" t="s">
        <v>3782</v>
      </c>
      <c r="I5484" t="s">
        <v>3785</v>
      </c>
      <c r="J5484" t="s">
        <v>4397</v>
      </c>
      <c r="K5484" s="46">
        <v>0.3</v>
      </c>
      <c r="L5484" s="27">
        <v>0</v>
      </c>
      <c r="M5484" s="27">
        <v>372.35</v>
      </c>
      <c r="N5484" s="27">
        <v>291.05</v>
      </c>
      <c r="O5484" s="70">
        <f t="shared" si="426"/>
        <v>663.40000000000009</v>
      </c>
      <c r="P5484" s="76">
        <v>0</v>
      </c>
      <c r="Q5484" s="66">
        <f t="shared" si="427"/>
        <v>0</v>
      </c>
      <c r="R5484" s="63">
        <v>0</v>
      </c>
      <c r="S5484" s="27">
        <v>0</v>
      </c>
      <c r="T5484" s="27">
        <v>663.40000000000009</v>
      </c>
      <c r="U5484" s="64">
        <f t="shared" si="428"/>
        <v>0</v>
      </c>
      <c r="V5484" s="65">
        <f t="shared" si="429"/>
        <v>663.40000000000009</v>
      </c>
    </row>
    <row r="5485" spans="1:22" x14ac:dyDescent="0.25">
      <c r="A5485" s="1">
        <v>65</v>
      </c>
      <c r="B5485" t="s">
        <v>70</v>
      </c>
      <c r="C5485" t="s">
        <v>3554</v>
      </c>
      <c r="D5485" t="s">
        <v>3555</v>
      </c>
      <c r="E5485" t="s">
        <v>4</v>
      </c>
      <c r="F5485">
        <f t="shared" si="425"/>
        <v>4</v>
      </c>
      <c r="G5485" t="s">
        <v>3782</v>
      </c>
      <c r="H5485" t="s">
        <v>3782</v>
      </c>
      <c r="I5485" t="s">
        <v>3785</v>
      </c>
      <c r="J5485" t="s">
        <v>4397</v>
      </c>
      <c r="K5485" s="46">
        <v>0.4</v>
      </c>
      <c r="L5485" s="27">
        <v>0</v>
      </c>
      <c r="M5485" s="27">
        <v>974.12</v>
      </c>
      <c r="N5485" s="27">
        <v>242.05</v>
      </c>
      <c r="O5485" s="70">
        <f t="shared" si="426"/>
        <v>1216.17</v>
      </c>
      <c r="P5485" s="76">
        <v>0</v>
      </c>
      <c r="Q5485" s="66">
        <f t="shared" si="427"/>
        <v>0</v>
      </c>
      <c r="R5485" s="63">
        <v>0</v>
      </c>
      <c r="S5485" s="27">
        <v>0</v>
      </c>
      <c r="T5485" s="27">
        <v>1216.17</v>
      </c>
      <c r="U5485" s="64">
        <f t="shared" si="428"/>
        <v>0</v>
      </c>
      <c r="V5485" s="65">
        <f t="shared" si="429"/>
        <v>1216.17</v>
      </c>
    </row>
    <row r="5486" spans="1:22" x14ac:dyDescent="0.25">
      <c r="A5486" s="1">
        <v>67</v>
      </c>
      <c r="B5486" t="s">
        <v>72</v>
      </c>
      <c r="C5486" t="s">
        <v>3556</v>
      </c>
      <c r="D5486" t="s">
        <v>3557</v>
      </c>
      <c r="E5486" t="s">
        <v>4</v>
      </c>
      <c r="F5486">
        <f t="shared" si="425"/>
        <v>4</v>
      </c>
      <c r="G5486" t="s">
        <v>3782</v>
      </c>
      <c r="H5486" t="s">
        <v>3782</v>
      </c>
      <c r="I5486" t="s">
        <v>3785</v>
      </c>
      <c r="J5486" t="s">
        <v>4397</v>
      </c>
      <c r="K5486" s="46">
        <v>0.95</v>
      </c>
      <c r="L5486" s="27">
        <v>0</v>
      </c>
      <c r="M5486" s="27">
        <v>0</v>
      </c>
      <c r="N5486" s="27">
        <v>0</v>
      </c>
      <c r="O5486" s="70">
        <f t="shared" si="426"/>
        <v>0</v>
      </c>
      <c r="P5486" s="76">
        <v>0</v>
      </c>
      <c r="Q5486" s="66">
        <f t="shared" si="427"/>
        <v>0</v>
      </c>
      <c r="R5486" s="63">
        <v>0</v>
      </c>
      <c r="S5486" s="27">
        <v>0</v>
      </c>
      <c r="T5486" s="27">
        <v>0</v>
      </c>
      <c r="U5486" s="64">
        <f t="shared" si="428"/>
        <v>0</v>
      </c>
      <c r="V5486" s="65">
        <f t="shared" si="429"/>
        <v>0</v>
      </c>
    </row>
    <row r="5487" spans="1:22" x14ac:dyDescent="0.25">
      <c r="A5487" s="1">
        <v>70</v>
      </c>
      <c r="B5487" t="s">
        <v>75</v>
      </c>
      <c r="C5487" t="s">
        <v>3558</v>
      </c>
      <c r="D5487" t="s">
        <v>3559</v>
      </c>
      <c r="E5487" t="s">
        <v>4</v>
      </c>
      <c r="F5487">
        <f t="shared" si="425"/>
        <v>4</v>
      </c>
      <c r="G5487" t="s">
        <v>3782</v>
      </c>
      <c r="H5487" t="s">
        <v>3782</v>
      </c>
      <c r="I5487" t="s">
        <v>3785</v>
      </c>
      <c r="J5487" t="s">
        <v>4396</v>
      </c>
      <c r="K5487" s="46">
        <v>0.39639999999999997</v>
      </c>
      <c r="L5487" s="27">
        <v>0</v>
      </c>
      <c r="M5487" s="27">
        <v>0</v>
      </c>
      <c r="N5487" s="27">
        <v>84258.3</v>
      </c>
      <c r="O5487" s="70">
        <f t="shared" si="426"/>
        <v>84258.3</v>
      </c>
      <c r="P5487" s="76">
        <v>0</v>
      </c>
      <c r="Q5487" s="66">
        <f t="shared" si="427"/>
        <v>0</v>
      </c>
      <c r="R5487" s="63">
        <v>0</v>
      </c>
      <c r="S5487" s="27">
        <v>84258.3</v>
      </c>
      <c r="T5487" s="27">
        <v>0</v>
      </c>
      <c r="U5487" s="64">
        <f t="shared" si="428"/>
        <v>0</v>
      </c>
      <c r="V5487" s="65">
        <f t="shared" si="429"/>
        <v>84258.3</v>
      </c>
    </row>
    <row r="5488" spans="1:22" x14ac:dyDescent="0.25">
      <c r="A5488" s="1">
        <v>70</v>
      </c>
      <c r="B5488" t="s">
        <v>75</v>
      </c>
      <c r="C5488" t="s">
        <v>3560</v>
      </c>
      <c r="D5488" t="s">
        <v>3561</v>
      </c>
      <c r="E5488" t="s">
        <v>4</v>
      </c>
      <c r="F5488">
        <f t="shared" si="425"/>
        <v>4</v>
      </c>
      <c r="G5488" t="s">
        <v>3798</v>
      </c>
      <c r="H5488" t="s">
        <v>3798</v>
      </c>
      <c r="I5488" t="s">
        <v>3785</v>
      </c>
      <c r="J5488" t="s">
        <v>4396</v>
      </c>
      <c r="K5488" s="46">
        <v>0.11899999999999999</v>
      </c>
      <c r="L5488" s="27">
        <v>0</v>
      </c>
      <c r="M5488" s="27">
        <v>0</v>
      </c>
      <c r="N5488" s="27">
        <v>6992.99</v>
      </c>
      <c r="O5488" s="70">
        <f t="shared" si="426"/>
        <v>6992.99</v>
      </c>
      <c r="P5488" s="76">
        <v>0</v>
      </c>
      <c r="Q5488" s="66">
        <f t="shared" si="427"/>
        <v>0</v>
      </c>
      <c r="R5488" s="63">
        <v>0</v>
      </c>
      <c r="S5488" s="27">
        <v>6992.99</v>
      </c>
      <c r="T5488" s="27">
        <v>0</v>
      </c>
      <c r="U5488" s="64">
        <f t="shared" si="428"/>
        <v>0</v>
      </c>
      <c r="V5488" s="65">
        <f t="shared" si="429"/>
        <v>6992.99</v>
      </c>
    </row>
    <row r="5489" spans="1:22" x14ac:dyDescent="0.25">
      <c r="A5489" s="1">
        <v>70</v>
      </c>
      <c r="B5489" t="s">
        <v>75</v>
      </c>
      <c r="C5489" t="s">
        <v>3560</v>
      </c>
      <c r="D5489" t="s">
        <v>3561</v>
      </c>
      <c r="E5489" t="s">
        <v>4</v>
      </c>
      <c r="F5489">
        <f t="shared" si="425"/>
        <v>4</v>
      </c>
      <c r="G5489" t="s">
        <v>3782</v>
      </c>
      <c r="H5489" t="s">
        <v>3782</v>
      </c>
      <c r="I5489" t="s">
        <v>3785</v>
      </c>
      <c r="J5489" t="s">
        <v>4396</v>
      </c>
      <c r="K5489" s="46">
        <v>0.96889999999999998</v>
      </c>
      <c r="L5489" s="27">
        <v>0</v>
      </c>
      <c r="M5489" s="27">
        <v>0</v>
      </c>
      <c r="N5489" s="27">
        <v>56863.29</v>
      </c>
      <c r="O5489" s="70">
        <f t="shared" si="426"/>
        <v>56863.29</v>
      </c>
      <c r="P5489" s="76">
        <v>0</v>
      </c>
      <c r="Q5489" s="66">
        <f t="shared" si="427"/>
        <v>0</v>
      </c>
      <c r="R5489" s="63">
        <v>0</v>
      </c>
      <c r="S5489" s="27">
        <v>56863.29</v>
      </c>
      <c r="T5489" s="27">
        <v>0</v>
      </c>
      <c r="U5489" s="64">
        <f t="shared" si="428"/>
        <v>0</v>
      </c>
      <c r="V5489" s="65">
        <f t="shared" si="429"/>
        <v>56863.29</v>
      </c>
    </row>
    <row r="5490" spans="1:22" x14ac:dyDescent="0.25">
      <c r="A5490" s="1">
        <v>70</v>
      </c>
      <c r="B5490" t="s">
        <v>75</v>
      </c>
      <c r="C5490" t="s">
        <v>3562</v>
      </c>
      <c r="D5490" t="s">
        <v>3563</v>
      </c>
      <c r="E5490" t="s">
        <v>4</v>
      </c>
      <c r="F5490">
        <f t="shared" si="425"/>
        <v>4</v>
      </c>
      <c r="G5490" t="s">
        <v>3782</v>
      </c>
      <c r="H5490" t="s">
        <v>3782</v>
      </c>
      <c r="I5490" t="s">
        <v>3785</v>
      </c>
      <c r="J5490" t="s">
        <v>4397</v>
      </c>
      <c r="K5490" s="46">
        <v>0.39750000000000002</v>
      </c>
      <c r="L5490" s="27">
        <v>0</v>
      </c>
      <c r="M5490" s="27">
        <v>0</v>
      </c>
      <c r="N5490" s="27">
        <v>4899.22</v>
      </c>
      <c r="O5490" s="70">
        <f t="shared" si="426"/>
        <v>4899.22</v>
      </c>
      <c r="P5490" s="76">
        <v>0</v>
      </c>
      <c r="Q5490" s="66">
        <f t="shared" si="427"/>
        <v>0</v>
      </c>
      <c r="R5490" s="63">
        <v>0</v>
      </c>
      <c r="S5490" s="27">
        <v>0</v>
      </c>
      <c r="T5490" s="27">
        <v>4899.22</v>
      </c>
      <c r="U5490" s="64">
        <f t="shared" si="428"/>
        <v>0</v>
      </c>
      <c r="V5490" s="65">
        <f t="shared" si="429"/>
        <v>4899.22</v>
      </c>
    </row>
    <row r="5491" spans="1:22" x14ac:dyDescent="0.25">
      <c r="A5491" s="1">
        <v>70</v>
      </c>
      <c r="B5491" t="s">
        <v>75</v>
      </c>
      <c r="C5491" t="s">
        <v>3562</v>
      </c>
      <c r="D5491" t="s">
        <v>3563</v>
      </c>
      <c r="E5491" t="s">
        <v>4</v>
      </c>
      <c r="F5491">
        <f t="shared" si="425"/>
        <v>4</v>
      </c>
      <c r="G5491" t="s">
        <v>3798</v>
      </c>
      <c r="H5491" t="s">
        <v>3798</v>
      </c>
      <c r="I5491" t="s">
        <v>3785</v>
      </c>
      <c r="J5491" t="s">
        <v>4397</v>
      </c>
      <c r="K5491" s="46">
        <v>0.19059999999999999</v>
      </c>
      <c r="L5491" s="27">
        <v>0</v>
      </c>
      <c r="M5491" s="27">
        <v>0</v>
      </c>
      <c r="N5491" s="27">
        <v>2887.01</v>
      </c>
      <c r="O5491" s="70">
        <f t="shared" si="426"/>
        <v>2887.01</v>
      </c>
      <c r="P5491" s="76">
        <v>0</v>
      </c>
      <c r="Q5491" s="66">
        <f t="shared" si="427"/>
        <v>0</v>
      </c>
      <c r="R5491" s="63">
        <v>0</v>
      </c>
      <c r="S5491" s="27">
        <v>0</v>
      </c>
      <c r="T5491" s="27">
        <v>2887.0100000000007</v>
      </c>
      <c r="U5491" s="64">
        <f t="shared" si="428"/>
        <v>0</v>
      </c>
      <c r="V5491" s="65">
        <f t="shared" si="429"/>
        <v>2887.0100000000007</v>
      </c>
    </row>
    <row r="5492" spans="1:22" x14ac:dyDescent="0.25">
      <c r="A5492" s="1">
        <v>70</v>
      </c>
      <c r="B5492" t="s">
        <v>75</v>
      </c>
      <c r="C5492" t="s">
        <v>3564</v>
      </c>
      <c r="D5492" t="s">
        <v>3565</v>
      </c>
      <c r="E5492" t="s">
        <v>4</v>
      </c>
      <c r="F5492">
        <f t="shared" si="425"/>
        <v>4</v>
      </c>
      <c r="G5492" t="s">
        <v>3798</v>
      </c>
      <c r="H5492" t="s">
        <v>3798</v>
      </c>
      <c r="I5492" t="s">
        <v>3785</v>
      </c>
      <c r="J5492" t="s">
        <v>4397</v>
      </c>
      <c r="K5492" s="46">
        <v>0.47</v>
      </c>
      <c r="L5492" s="27">
        <v>0</v>
      </c>
      <c r="M5492" s="27">
        <v>0</v>
      </c>
      <c r="N5492" s="27">
        <v>11429.489999999998</v>
      </c>
      <c r="O5492" s="70">
        <f t="shared" si="426"/>
        <v>11429.489999999998</v>
      </c>
      <c r="P5492" s="76">
        <v>0</v>
      </c>
      <c r="Q5492" s="66">
        <f t="shared" si="427"/>
        <v>0</v>
      </c>
      <c r="R5492" s="63">
        <v>0</v>
      </c>
      <c r="S5492" s="27">
        <v>0</v>
      </c>
      <c r="T5492" s="27">
        <v>11429.490000000002</v>
      </c>
      <c r="U5492" s="64">
        <f t="shared" si="428"/>
        <v>0</v>
      </c>
      <c r="V5492" s="65">
        <f t="shared" si="429"/>
        <v>11429.490000000002</v>
      </c>
    </row>
    <row r="5493" spans="1:22" x14ac:dyDescent="0.25">
      <c r="A5493" s="1">
        <v>70</v>
      </c>
      <c r="B5493" t="s">
        <v>75</v>
      </c>
      <c r="C5493" t="s">
        <v>3564</v>
      </c>
      <c r="D5493" t="s">
        <v>3565</v>
      </c>
      <c r="E5493" t="s">
        <v>4</v>
      </c>
      <c r="F5493">
        <f t="shared" si="425"/>
        <v>4</v>
      </c>
      <c r="G5493" t="s">
        <v>4272</v>
      </c>
      <c r="H5493" t="s">
        <v>3782</v>
      </c>
      <c r="I5493" t="s">
        <v>3785</v>
      </c>
      <c r="J5493" t="s">
        <v>4397</v>
      </c>
      <c r="K5493" s="46">
        <v>0.55889999999999995</v>
      </c>
      <c r="L5493" s="27">
        <v>0</v>
      </c>
      <c r="M5493" s="27">
        <v>0</v>
      </c>
      <c r="N5493" s="27">
        <v>13417.48</v>
      </c>
      <c r="O5493" s="70">
        <f t="shared" si="426"/>
        <v>13417.48</v>
      </c>
      <c r="P5493" s="76">
        <v>0</v>
      </c>
      <c r="Q5493" s="66">
        <f t="shared" si="427"/>
        <v>0</v>
      </c>
      <c r="R5493" s="63">
        <v>0</v>
      </c>
      <c r="S5493" s="27">
        <v>0</v>
      </c>
      <c r="T5493" s="27">
        <v>13417.48</v>
      </c>
      <c r="U5493" s="64">
        <f t="shared" si="428"/>
        <v>0</v>
      </c>
      <c r="V5493" s="65">
        <f t="shared" si="429"/>
        <v>13417.48</v>
      </c>
    </row>
    <row r="5494" spans="1:22" x14ac:dyDescent="0.25">
      <c r="A5494" s="1">
        <v>70</v>
      </c>
      <c r="B5494" t="s">
        <v>75</v>
      </c>
      <c r="C5494" t="s">
        <v>3564</v>
      </c>
      <c r="D5494" t="s">
        <v>3565</v>
      </c>
      <c r="E5494" t="s">
        <v>4</v>
      </c>
      <c r="F5494">
        <f t="shared" si="425"/>
        <v>4</v>
      </c>
      <c r="G5494" t="s">
        <v>4273</v>
      </c>
      <c r="H5494" t="s">
        <v>3782</v>
      </c>
      <c r="I5494" t="s">
        <v>3785</v>
      </c>
      <c r="J5494" t="s">
        <v>4397</v>
      </c>
      <c r="K5494" s="46">
        <v>1.1531</v>
      </c>
      <c r="L5494" s="27">
        <v>0</v>
      </c>
      <c r="M5494" s="27">
        <v>0</v>
      </c>
      <c r="N5494" s="27">
        <v>27682.400000000001</v>
      </c>
      <c r="O5494" s="70">
        <f t="shared" si="426"/>
        <v>27682.400000000001</v>
      </c>
      <c r="P5494" s="76">
        <v>0</v>
      </c>
      <c r="Q5494" s="66">
        <f t="shared" si="427"/>
        <v>0</v>
      </c>
      <c r="R5494" s="63">
        <v>0</v>
      </c>
      <c r="S5494" s="27">
        <v>0</v>
      </c>
      <c r="T5494" s="27">
        <v>27682.399999999998</v>
      </c>
      <c r="U5494" s="64">
        <f t="shared" si="428"/>
        <v>0</v>
      </c>
      <c r="V5494" s="65">
        <f t="shared" si="429"/>
        <v>27682.399999999998</v>
      </c>
    </row>
    <row r="5495" spans="1:22" x14ac:dyDescent="0.25">
      <c r="A5495" s="1">
        <v>70</v>
      </c>
      <c r="B5495" t="s">
        <v>75</v>
      </c>
      <c r="C5495" t="s">
        <v>3566</v>
      </c>
      <c r="D5495" t="s">
        <v>3567</v>
      </c>
      <c r="E5495" t="s">
        <v>4</v>
      </c>
      <c r="F5495">
        <f t="shared" si="425"/>
        <v>4</v>
      </c>
      <c r="G5495" t="s">
        <v>3798</v>
      </c>
      <c r="H5495" t="s">
        <v>3798</v>
      </c>
      <c r="I5495" t="s">
        <v>3785</v>
      </c>
      <c r="J5495" t="s">
        <v>4396</v>
      </c>
      <c r="K5495" s="46">
        <v>0.54</v>
      </c>
      <c r="L5495" s="27">
        <v>0</v>
      </c>
      <c r="M5495" s="27">
        <v>5575.58</v>
      </c>
      <c r="N5495" s="27">
        <v>40187.660000000003</v>
      </c>
      <c r="O5495" s="70">
        <f t="shared" si="426"/>
        <v>45763.240000000005</v>
      </c>
      <c r="P5495" s="76">
        <v>0</v>
      </c>
      <c r="Q5495" s="66">
        <f t="shared" si="427"/>
        <v>0</v>
      </c>
      <c r="R5495" s="63">
        <v>0</v>
      </c>
      <c r="S5495" s="27">
        <v>45763.240000000005</v>
      </c>
      <c r="T5495" s="27">
        <v>0</v>
      </c>
      <c r="U5495" s="64">
        <f t="shared" si="428"/>
        <v>0</v>
      </c>
      <c r="V5495" s="65">
        <f t="shared" si="429"/>
        <v>45763.240000000005</v>
      </c>
    </row>
    <row r="5496" spans="1:22" x14ac:dyDescent="0.25">
      <c r="A5496" s="1">
        <v>70</v>
      </c>
      <c r="B5496" t="s">
        <v>75</v>
      </c>
      <c r="C5496" t="s">
        <v>3566</v>
      </c>
      <c r="D5496" t="s">
        <v>3567</v>
      </c>
      <c r="E5496" t="s">
        <v>4</v>
      </c>
      <c r="F5496">
        <f t="shared" si="425"/>
        <v>4</v>
      </c>
      <c r="G5496" t="s">
        <v>3782</v>
      </c>
      <c r="H5496" t="s">
        <v>3782</v>
      </c>
      <c r="I5496" t="s">
        <v>3785</v>
      </c>
      <c r="J5496" t="s">
        <v>4396</v>
      </c>
      <c r="K5496" s="46">
        <v>0.96889999999999998</v>
      </c>
      <c r="L5496" s="27">
        <v>0</v>
      </c>
      <c r="M5496" s="27">
        <v>11197.04</v>
      </c>
      <c r="N5496" s="27">
        <v>70668.070000000007</v>
      </c>
      <c r="O5496" s="70">
        <f t="shared" si="426"/>
        <v>81865.110000000015</v>
      </c>
      <c r="P5496" s="76">
        <v>0</v>
      </c>
      <c r="Q5496" s="66">
        <f t="shared" si="427"/>
        <v>0</v>
      </c>
      <c r="R5496" s="63">
        <v>0</v>
      </c>
      <c r="S5496" s="27">
        <v>81865.110000000015</v>
      </c>
      <c r="T5496" s="27">
        <v>0</v>
      </c>
      <c r="U5496" s="64">
        <f t="shared" si="428"/>
        <v>0</v>
      </c>
      <c r="V5496" s="65">
        <f t="shared" si="429"/>
        <v>81865.110000000015</v>
      </c>
    </row>
    <row r="5497" spans="1:22" x14ac:dyDescent="0.25">
      <c r="A5497" s="1">
        <v>71</v>
      </c>
      <c r="B5497" t="s">
        <v>76</v>
      </c>
      <c r="C5497" t="s">
        <v>3568</v>
      </c>
      <c r="D5497" t="s">
        <v>3569</v>
      </c>
      <c r="E5497" t="s">
        <v>4</v>
      </c>
      <c r="F5497">
        <f t="shared" si="425"/>
        <v>4</v>
      </c>
      <c r="G5497" t="s">
        <v>3782</v>
      </c>
      <c r="H5497" t="s">
        <v>3782</v>
      </c>
      <c r="I5497" t="s">
        <v>3783</v>
      </c>
      <c r="J5497" t="s">
        <v>4397</v>
      </c>
      <c r="K5497" s="46">
        <v>0.7</v>
      </c>
      <c r="L5497" s="27">
        <v>5198.21</v>
      </c>
      <c r="M5497" s="27">
        <v>0</v>
      </c>
      <c r="N5497" s="27">
        <v>0</v>
      </c>
      <c r="O5497" s="70">
        <f t="shared" si="426"/>
        <v>5198.21</v>
      </c>
      <c r="P5497" s="76">
        <v>0</v>
      </c>
      <c r="Q5497" s="66">
        <f t="shared" si="427"/>
        <v>0</v>
      </c>
      <c r="R5497" s="63">
        <v>0</v>
      </c>
      <c r="S5497" s="27">
        <v>0</v>
      </c>
      <c r="T5497" s="27">
        <v>5198.21</v>
      </c>
      <c r="U5497" s="64">
        <f t="shared" si="428"/>
        <v>0</v>
      </c>
      <c r="V5497" s="65">
        <f t="shared" si="429"/>
        <v>5198.21</v>
      </c>
    </row>
    <row r="5498" spans="1:22" x14ac:dyDescent="0.25">
      <c r="A5498" s="1">
        <v>71</v>
      </c>
      <c r="B5498" t="s">
        <v>76</v>
      </c>
      <c r="C5498" t="s">
        <v>3570</v>
      </c>
      <c r="D5498" t="s">
        <v>3571</v>
      </c>
      <c r="E5498" t="s">
        <v>4</v>
      </c>
      <c r="F5498">
        <f t="shared" si="425"/>
        <v>4</v>
      </c>
      <c r="G5498" t="s">
        <v>3782</v>
      </c>
      <c r="H5498" t="s">
        <v>3782</v>
      </c>
      <c r="I5498" t="s">
        <v>3783</v>
      </c>
      <c r="J5498" t="s">
        <v>4397</v>
      </c>
      <c r="K5498" s="46">
        <v>1</v>
      </c>
      <c r="L5498" s="27">
        <v>5940.45</v>
      </c>
      <c r="M5498" s="27">
        <v>0</v>
      </c>
      <c r="N5498" s="27">
        <v>0</v>
      </c>
      <c r="O5498" s="70">
        <f t="shared" si="426"/>
        <v>5940.45</v>
      </c>
      <c r="P5498" s="76">
        <v>0</v>
      </c>
      <c r="Q5498" s="66">
        <f t="shared" si="427"/>
        <v>0</v>
      </c>
      <c r="R5498" s="63">
        <v>0</v>
      </c>
      <c r="S5498" s="27">
        <v>0</v>
      </c>
      <c r="T5498" s="27">
        <v>5940.45</v>
      </c>
      <c r="U5498" s="64">
        <f t="shared" si="428"/>
        <v>0</v>
      </c>
      <c r="V5498" s="65">
        <f t="shared" si="429"/>
        <v>5940.45</v>
      </c>
    </row>
    <row r="5499" spans="1:22" x14ac:dyDescent="0.25">
      <c r="A5499" s="1">
        <v>71</v>
      </c>
      <c r="B5499" t="s">
        <v>76</v>
      </c>
      <c r="C5499" t="s">
        <v>3572</v>
      </c>
      <c r="D5499" t="s">
        <v>3573</v>
      </c>
      <c r="E5499" t="s">
        <v>4</v>
      </c>
      <c r="F5499">
        <f t="shared" si="425"/>
        <v>4</v>
      </c>
      <c r="G5499" t="s">
        <v>3782</v>
      </c>
      <c r="H5499" t="s">
        <v>3782</v>
      </c>
      <c r="I5499" t="s">
        <v>3783</v>
      </c>
      <c r="J5499" t="s">
        <v>4397</v>
      </c>
      <c r="K5499" s="46">
        <v>0.99850000000000005</v>
      </c>
      <c r="L5499" s="27">
        <v>1155.3599999999999</v>
      </c>
      <c r="M5499" s="27">
        <v>453.53</v>
      </c>
      <c r="N5499" s="27">
        <v>0</v>
      </c>
      <c r="O5499" s="70">
        <f t="shared" si="426"/>
        <v>1608.8899999999999</v>
      </c>
      <c r="P5499" s="76">
        <v>0</v>
      </c>
      <c r="Q5499" s="66">
        <f t="shared" si="427"/>
        <v>0</v>
      </c>
      <c r="R5499" s="63">
        <v>0</v>
      </c>
      <c r="S5499" s="27">
        <v>0</v>
      </c>
      <c r="T5499" s="27">
        <v>1608.8899999999999</v>
      </c>
      <c r="U5499" s="64">
        <f t="shared" si="428"/>
        <v>0</v>
      </c>
      <c r="V5499" s="65">
        <f t="shared" si="429"/>
        <v>1608.8899999999999</v>
      </c>
    </row>
    <row r="5500" spans="1:22" x14ac:dyDescent="0.25">
      <c r="A5500" s="1">
        <v>71</v>
      </c>
      <c r="B5500" t="s">
        <v>76</v>
      </c>
      <c r="C5500" t="s">
        <v>3574</v>
      </c>
      <c r="D5500" t="s">
        <v>3575</v>
      </c>
      <c r="E5500" t="s">
        <v>4</v>
      </c>
      <c r="F5500">
        <f t="shared" si="425"/>
        <v>4</v>
      </c>
      <c r="G5500" t="s">
        <v>4272</v>
      </c>
      <c r="H5500" t="s">
        <v>3782</v>
      </c>
      <c r="I5500" t="s">
        <v>3785</v>
      </c>
      <c r="J5500" t="s">
        <v>4397</v>
      </c>
      <c r="K5500" s="46">
        <v>0.996</v>
      </c>
      <c r="L5500" s="27">
        <v>0</v>
      </c>
      <c r="M5500" s="27">
        <v>799.88</v>
      </c>
      <c r="N5500" s="27">
        <v>11418.93</v>
      </c>
      <c r="O5500" s="70">
        <f t="shared" si="426"/>
        <v>12218.81</v>
      </c>
      <c r="P5500" s="76">
        <v>0</v>
      </c>
      <c r="Q5500" s="66">
        <f t="shared" si="427"/>
        <v>0</v>
      </c>
      <c r="R5500" s="63">
        <v>0</v>
      </c>
      <c r="S5500" s="27">
        <v>0</v>
      </c>
      <c r="T5500" s="27">
        <v>12218.810000000001</v>
      </c>
      <c r="U5500" s="64">
        <f t="shared" si="428"/>
        <v>0</v>
      </c>
      <c r="V5500" s="65">
        <f t="shared" si="429"/>
        <v>12218.810000000001</v>
      </c>
    </row>
    <row r="5501" spans="1:22" x14ac:dyDescent="0.25">
      <c r="A5501" s="1">
        <v>72</v>
      </c>
      <c r="B5501" t="s">
        <v>77</v>
      </c>
      <c r="C5501" t="s">
        <v>3576</v>
      </c>
      <c r="D5501" t="s">
        <v>3577</v>
      </c>
      <c r="E5501" t="s">
        <v>4</v>
      </c>
      <c r="F5501">
        <f t="shared" si="425"/>
        <v>4</v>
      </c>
      <c r="G5501" t="s">
        <v>3782</v>
      </c>
      <c r="H5501" t="s">
        <v>3782</v>
      </c>
      <c r="I5501" t="s">
        <v>3783</v>
      </c>
      <c r="J5501" t="s">
        <v>4397</v>
      </c>
      <c r="K5501" s="46">
        <v>1.69</v>
      </c>
      <c r="L5501" s="27">
        <v>0</v>
      </c>
      <c r="M5501" s="27">
        <v>6136.9</v>
      </c>
      <c r="N5501" s="27">
        <v>0</v>
      </c>
      <c r="O5501" s="70">
        <f t="shared" si="426"/>
        <v>6136.9</v>
      </c>
      <c r="P5501" s="76">
        <v>0</v>
      </c>
      <c r="Q5501" s="66">
        <f t="shared" si="427"/>
        <v>0</v>
      </c>
      <c r="R5501" s="63">
        <v>0</v>
      </c>
      <c r="S5501" s="27">
        <v>0</v>
      </c>
      <c r="T5501" s="27">
        <v>6136.9</v>
      </c>
      <c r="U5501" s="64">
        <f t="shared" si="428"/>
        <v>0</v>
      </c>
      <c r="V5501" s="65">
        <f t="shared" si="429"/>
        <v>6136.9</v>
      </c>
    </row>
    <row r="5502" spans="1:22" x14ac:dyDescent="0.25">
      <c r="A5502" s="1">
        <v>72</v>
      </c>
      <c r="B5502" t="s">
        <v>77</v>
      </c>
      <c r="C5502" t="s">
        <v>3578</v>
      </c>
      <c r="D5502" t="s">
        <v>3579</v>
      </c>
      <c r="E5502" t="s">
        <v>4</v>
      </c>
      <c r="F5502">
        <f t="shared" si="425"/>
        <v>4</v>
      </c>
      <c r="G5502" t="s">
        <v>3782</v>
      </c>
      <c r="H5502" t="s">
        <v>3782</v>
      </c>
      <c r="I5502" t="s">
        <v>3785</v>
      </c>
      <c r="J5502" t="s">
        <v>4397</v>
      </c>
      <c r="K5502" s="46">
        <v>0.5</v>
      </c>
      <c r="L5502" s="27">
        <v>0</v>
      </c>
      <c r="M5502" s="27">
        <v>1349.52</v>
      </c>
      <c r="N5502" s="27">
        <v>3148.2399999999993</v>
      </c>
      <c r="O5502" s="70">
        <f t="shared" si="426"/>
        <v>4497.7599999999993</v>
      </c>
      <c r="P5502" s="76">
        <v>0</v>
      </c>
      <c r="Q5502" s="66">
        <f t="shared" si="427"/>
        <v>0</v>
      </c>
      <c r="R5502" s="63">
        <v>0</v>
      </c>
      <c r="S5502" s="27">
        <v>0</v>
      </c>
      <c r="T5502" s="27">
        <v>4497.76</v>
      </c>
      <c r="U5502" s="64">
        <f t="shared" si="428"/>
        <v>0</v>
      </c>
      <c r="V5502" s="65">
        <f t="shared" si="429"/>
        <v>4497.76</v>
      </c>
    </row>
    <row r="5503" spans="1:22" x14ac:dyDescent="0.25">
      <c r="A5503" s="1">
        <v>72</v>
      </c>
      <c r="B5503" t="s">
        <v>77</v>
      </c>
      <c r="C5503" t="s">
        <v>3580</v>
      </c>
      <c r="D5503" t="s">
        <v>3581</v>
      </c>
      <c r="E5503" t="s">
        <v>4</v>
      </c>
      <c r="F5503">
        <f t="shared" si="425"/>
        <v>4</v>
      </c>
      <c r="G5503" t="s">
        <v>3782</v>
      </c>
      <c r="H5503" t="s">
        <v>3782</v>
      </c>
      <c r="I5503" t="s">
        <v>3785</v>
      </c>
      <c r="J5503" t="s">
        <v>4397</v>
      </c>
      <c r="K5503" s="46">
        <v>0.6</v>
      </c>
      <c r="L5503" s="27">
        <v>0</v>
      </c>
      <c r="M5503" s="27">
        <v>1196.8</v>
      </c>
      <c r="N5503" s="27">
        <v>115.4</v>
      </c>
      <c r="O5503" s="70">
        <f t="shared" si="426"/>
        <v>1312.2</v>
      </c>
      <c r="P5503" s="76">
        <v>0</v>
      </c>
      <c r="Q5503" s="66">
        <f t="shared" si="427"/>
        <v>0</v>
      </c>
      <c r="R5503" s="63">
        <v>0</v>
      </c>
      <c r="S5503" s="27">
        <v>0</v>
      </c>
      <c r="T5503" s="27">
        <v>1312.2</v>
      </c>
      <c r="U5503" s="64">
        <f t="shared" si="428"/>
        <v>0</v>
      </c>
      <c r="V5503" s="65">
        <f t="shared" si="429"/>
        <v>1312.2</v>
      </c>
    </row>
    <row r="5504" spans="1:22" x14ac:dyDescent="0.25">
      <c r="A5504" s="1">
        <v>72</v>
      </c>
      <c r="B5504" t="s">
        <v>77</v>
      </c>
      <c r="C5504" t="s">
        <v>3582</v>
      </c>
      <c r="D5504" t="s">
        <v>3583</v>
      </c>
      <c r="E5504" t="s">
        <v>4</v>
      </c>
      <c r="F5504">
        <f t="shared" si="425"/>
        <v>4</v>
      </c>
      <c r="G5504" t="s">
        <v>3782</v>
      </c>
      <c r="H5504" t="s">
        <v>3782</v>
      </c>
      <c r="I5504" t="s">
        <v>3785</v>
      </c>
      <c r="J5504" t="s">
        <v>4397</v>
      </c>
      <c r="K5504" s="46">
        <v>0.5</v>
      </c>
      <c r="L5504" s="27">
        <v>0</v>
      </c>
      <c r="M5504" s="27">
        <v>141.22999999999999</v>
      </c>
      <c r="N5504" s="27">
        <v>2984.36</v>
      </c>
      <c r="O5504" s="70">
        <f t="shared" si="426"/>
        <v>3125.59</v>
      </c>
      <c r="P5504" s="76">
        <v>0</v>
      </c>
      <c r="Q5504" s="66">
        <f t="shared" si="427"/>
        <v>0</v>
      </c>
      <c r="R5504" s="63">
        <v>0</v>
      </c>
      <c r="S5504" s="27">
        <v>0</v>
      </c>
      <c r="T5504" s="27">
        <v>3125.59</v>
      </c>
      <c r="U5504" s="64">
        <f t="shared" si="428"/>
        <v>0</v>
      </c>
      <c r="V5504" s="65">
        <f t="shared" si="429"/>
        <v>3125.59</v>
      </c>
    </row>
    <row r="5505" spans="1:22" x14ac:dyDescent="0.25">
      <c r="A5505" s="1">
        <v>73</v>
      </c>
      <c r="B5505" t="s">
        <v>78</v>
      </c>
      <c r="C5505" t="s">
        <v>3584</v>
      </c>
      <c r="D5505" t="s">
        <v>3585</v>
      </c>
      <c r="E5505" t="s">
        <v>4</v>
      </c>
      <c r="F5505">
        <f t="shared" si="425"/>
        <v>4</v>
      </c>
      <c r="G5505" t="s">
        <v>3782</v>
      </c>
      <c r="H5505" t="s">
        <v>3782</v>
      </c>
      <c r="I5505" t="s">
        <v>3785</v>
      </c>
      <c r="J5505" t="s">
        <v>4396</v>
      </c>
      <c r="K5505" s="46">
        <v>3</v>
      </c>
      <c r="L5505" s="27">
        <v>0</v>
      </c>
      <c r="M5505" s="27">
        <v>16120.58</v>
      </c>
      <c r="N5505" s="27">
        <v>48711.27</v>
      </c>
      <c r="O5505" s="70">
        <f t="shared" si="426"/>
        <v>64831.85</v>
      </c>
      <c r="P5505" s="76">
        <v>0</v>
      </c>
      <c r="Q5505" s="66">
        <f t="shared" si="427"/>
        <v>0</v>
      </c>
      <c r="R5505" s="63">
        <v>0</v>
      </c>
      <c r="S5505" s="27">
        <v>64831.85</v>
      </c>
      <c r="T5505" s="27">
        <v>0</v>
      </c>
      <c r="U5505" s="64">
        <f t="shared" si="428"/>
        <v>0</v>
      </c>
      <c r="V5505" s="65">
        <f t="shared" si="429"/>
        <v>64831.85</v>
      </c>
    </row>
    <row r="5506" spans="1:22" x14ac:dyDescent="0.25">
      <c r="A5506" s="1">
        <v>73</v>
      </c>
      <c r="B5506" t="s">
        <v>78</v>
      </c>
      <c r="C5506" t="s">
        <v>3586</v>
      </c>
      <c r="D5506" t="s">
        <v>3587</v>
      </c>
      <c r="E5506" t="s">
        <v>4</v>
      </c>
      <c r="F5506">
        <f t="shared" ref="F5506:F5569" si="430">LEN(C5506)</f>
        <v>4</v>
      </c>
      <c r="G5506" t="s">
        <v>3782</v>
      </c>
      <c r="H5506" t="s">
        <v>3782</v>
      </c>
      <c r="I5506" t="s">
        <v>3785</v>
      </c>
      <c r="J5506" t="s">
        <v>4397</v>
      </c>
      <c r="K5506" s="46">
        <v>1.5</v>
      </c>
      <c r="L5506" s="27">
        <v>0</v>
      </c>
      <c r="M5506" s="27">
        <v>641.00000000000091</v>
      </c>
      <c r="N5506" s="27">
        <v>0</v>
      </c>
      <c r="O5506" s="70">
        <f t="shared" ref="O5506:O5569" si="431">SUM(L5506:N5506)</f>
        <v>641.00000000000091</v>
      </c>
      <c r="P5506" s="76">
        <v>0</v>
      </c>
      <c r="Q5506" s="66">
        <f t="shared" ref="Q5506:Q5569" si="432">ROUND(P5506*N5506,2)</f>
        <v>0</v>
      </c>
      <c r="R5506" s="63">
        <v>0</v>
      </c>
      <c r="S5506" s="27">
        <v>0</v>
      </c>
      <c r="T5506" s="27">
        <v>641.00000000000091</v>
      </c>
      <c r="U5506" s="64">
        <f t="shared" ref="U5506:U5569" si="433">ROUND(SUM(L5506,M5506,N5506,Q5506,-S5506,-T5506), 2)</f>
        <v>0</v>
      </c>
      <c r="V5506" s="65">
        <f t="shared" ref="V5506:V5569" si="434">SUM(S5506,T5506,U5506)</f>
        <v>641.00000000000091</v>
      </c>
    </row>
    <row r="5507" spans="1:22" x14ac:dyDescent="0.25">
      <c r="A5507" s="1">
        <v>73</v>
      </c>
      <c r="B5507" t="s">
        <v>78</v>
      </c>
      <c r="C5507" t="s">
        <v>3588</v>
      </c>
      <c r="D5507" t="s">
        <v>3589</v>
      </c>
      <c r="E5507" t="s">
        <v>4</v>
      </c>
      <c r="F5507">
        <f t="shared" si="430"/>
        <v>4</v>
      </c>
      <c r="G5507" t="s">
        <v>3782</v>
      </c>
      <c r="H5507" t="s">
        <v>3782</v>
      </c>
      <c r="I5507" t="s">
        <v>3785</v>
      </c>
      <c r="J5507" t="s">
        <v>4397</v>
      </c>
      <c r="K5507" s="46">
        <v>1</v>
      </c>
      <c r="L5507" s="27">
        <v>0</v>
      </c>
      <c r="M5507" s="27">
        <v>553.6</v>
      </c>
      <c r="N5507" s="27">
        <v>141.6</v>
      </c>
      <c r="O5507" s="70">
        <f t="shared" si="431"/>
        <v>695.2</v>
      </c>
      <c r="P5507" s="76">
        <v>0</v>
      </c>
      <c r="Q5507" s="66">
        <f t="shared" si="432"/>
        <v>0</v>
      </c>
      <c r="R5507" s="63">
        <v>0</v>
      </c>
      <c r="S5507" s="27">
        <v>0</v>
      </c>
      <c r="T5507" s="27">
        <v>695.2</v>
      </c>
      <c r="U5507" s="64">
        <f t="shared" si="433"/>
        <v>0</v>
      </c>
      <c r="V5507" s="65">
        <f t="shared" si="434"/>
        <v>695.2</v>
      </c>
    </row>
    <row r="5508" spans="1:22" x14ac:dyDescent="0.25">
      <c r="A5508" s="1">
        <v>73</v>
      </c>
      <c r="B5508" t="s">
        <v>78</v>
      </c>
      <c r="C5508" t="s">
        <v>3590</v>
      </c>
      <c r="D5508" t="s">
        <v>3591</v>
      </c>
      <c r="E5508" t="s">
        <v>4</v>
      </c>
      <c r="F5508">
        <f t="shared" si="430"/>
        <v>4</v>
      </c>
      <c r="G5508" t="s">
        <v>3782</v>
      </c>
      <c r="H5508" t="s">
        <v>3782</v>
      </c>
      <c r="I5508" t="s">
        <v>3785</v>
      </c>
      <c r="J5508" t="s">
        <v>4397</v>
      </c>
      <c r="K5508" s="46">
        <v>0.84930000000000005</v>
      </c>
      <c r="L5508" s="27">
        <v>0</v>
      </c>
      <c r="M5508" s="27">
        <v>17772.11</v>
      </c>
      <c r="N5508" s="27">
        <v>0</v>
      </c>
      <c r="O5508" s="70">
        <f t="shared" si="431"/>
        <v>17772.11</v>
      </c>
      <c r="P5508" s="76">
        <v>0</v>
      </c>
      <c r="Q5508" s="66">
        <f t="shared" si="432"/>
        <v>0</v>
      </c>
      <c r="R5508" s="63">
        <v>0</v>
      </c>
      <c r="S5508" s="27">
        <v>0</v>
      </c>
      <c r="T5508" s="27">
        <v>17772.11</v>
      </c>
      <c r="U5508" s="64">
        <f t="shared" si="433"/>
        <v>0</v>
      </c>
      <c r="V5508" s="65">
        <f t="shared" si="434"/>
        <v>17772.11</v>
      </c>
    </row>
    <row r="5509" spans="1:22" x14ac:dyDescent="0.25">
      <c r="A5509" s="1">
        <v>73</v>
      </c>
      <c r="B5509" t="s">
        <v>78</v>
      </c>
      <c r="C5509" t="s">
        <v>3592</v>
      </c>
      <c r="D5509" t="s">
        <v>3593</v>
      </c>
      <c r="E5509" t="s">
        <v>4</v>
      </c>
      <c r="F5509">
        <f t="shared" si="430"/>
        <v>4</v>
      </c>
      <c r="G5509" t="s">
        <v>3782</v>
      </c>
      <c r="H5509" t="s">
        <v>3782</v>
      </c>
      <c r="I5509" t="s">
        <v>3785</v>
      </c>
      <c r="J5509" t="s">
        <v>4397</v>
      </c>
      <c r="K5509" s="46">
        <v>0.59950000000000003</v>
      </c>
      <c r="L5509" s="27">
        <v>0</v>
      </c>
      <c r="M5509" s="27">
        <v>0</v>
      </c>
      <c r="N5509" s="27">
        <v>2818.79</v>
      </c>
      <c r="O5509" s="70">
        <f t="shared" si="431"/>
        <v>2818.79</v>
      </c>
      <c r="P5509" s="76">
        <v>0</v>
      </c>
      <c r="Q5509" s="66">
        <f t="shared" si="432"/>
        <v>0</v>
      </c>
      <c r="R5509" s="63">
        <v>0</v>
      </c>
      <c r="S5509" s="27">
        <v>0</v>
      </c>
      <c r="T5509" s="27">
        <v>2818.79</v>
      </c>
      <c r="U5509" s="64">
        <f t="shared" si="433"/>
        <v>0</v>
      </c>
      <c r="V5509" s="65">
        <f t="shared" si="434"/>
        <v>2818.79</v>
      </c>
    </row>
    <row r="5510" spans="1:22" x14ac:dyDescent="0.25">
      <c r="A5510" s="1">
        <v>73</v>
      </c>
      <c r="B5510" t="s">
        <v>78</v>
      </c>
      <c r="C5510" t="s">
        <v>3594</v>
      </c>
      <c r="D5510" t="s">
        <v>3595</v>
      </c>
      <c r="E5510" t="s">
        <v>4</v>
      </c>
      <c r="F5510">
        <f t="shared" si="430"/>
        <v>4</v>
      </c>
      <c r="G5510" t="s">
        <v>4272</v>
      </c>
      <c r="H5510" t="s">
        <v>3782</v>
      </c>
      <c r="I5510" t="s">
        <v>3785</v>
      </c>
      <c r="J5510" t="s">
        <v>4396</v>
      </c>
      <c r="K5510" s="46">
        <v>2.6964000000000001</v>
      </c>
      <c r="L5510" s="27">
        <v>0</v>
      </c>
      <c r="M5510" s="27">
        <v>8420.26</v>
      </c>
      <c r="N5510" s="27">
        <v>53495.46</v>
      </c>
      <c r="O5510" s="70">
        <f t="shared" si="431"/>
        <v>61915.72</v>
      </c>
      <c r="P5510" s="76">
        <v>0</v>
      </c>
      <c r="Q5510" s="66">
        <f t="shared" si="432"/>
        <v>0</v>
      </c>
      <c r="R5510" s="63">
        <v>0</v>
      </c>
      <c r="S5510" s="27">
        <v>61915.72</v>
      </c>
      <c r="T5510" s="27">
        <v>0</v>
      </c>
      <c r="U5510" s="64">
        <f t="shared" si="433"/>
        <v>0</v>
      </c>
      <c r="V5510" s="65">
        <f t="shared" si="434"/>
        <v>61915.72</v>
      </c>
    </row>
    <row r="5511" spans="1:22" x14ac:dyDescent="0.25">
      <c r="A5511" s="1">
        <v>73</v>
      </c>
      <c r="B5511" t="s">
        <v>78</v>
      </c>
      <c r="C5511" t="s">
        <v>3594</v>
      </c>
      <c r="D5511" t="s">
        <v>3595</v>
      </c>
      <c r="E5511" t="s">
        <v>4</v>
      </c>
      <c r="F5511">
        <f t="shared" si="430"/>
        <v>4</v>
      </c>
      <c r="G5511" t="s">
        <v>4273</v>
      </c>
      <c r="H5511" t="s">
        <v>3782</v>
      </c>
      <c r="I5511" t="s">
        <v>3785</v>
      </c>
      <c r="J5511" t="s">
        <v>4396</v>
      </c>
      <c r="K5511" s="46">
        <v>1.2983</v>
      </c>
      <c r="L5511" s="27">
        <v>0</v>
      </c>
      <c r="M5511" s="27">
        <v>4054.31</v>
      </c>
      <c r="N5511" s="27">
        <v>25757.73</v>
      </c>
      <c r="O5511" s="70">
        <f t="shared" si="431"/>
        <v>29812.04</v>
      </c>
      <c r="P5511" s="76">
        <v>0</v>
      </c>
      <c r="Q5511" s="66">
        <f t="shared" si="432"/>
        <v>0</v>
      </c>
      <c r="R5511" s="63">
        <v>0</v>
      </c>
      <c r="S5511" s="27">
        <v>29812.04</v>
      </c>
      <c r="T5511" s="27">
        <v>0</v>
      </c>
      <c r="U5511" s="64">
        <f t="shared" si="433"/>
        <v>0</v>
      </c>
      <c r="V5511" s="65">
        <f t="shared" si="434"/>
        <v>29812.04</v>
      </c>
    </row>
    <row r="5512" spans="1:22" x14ac:dyDescent="0.25">
      <c r="A5512" s="1">
        <v>73</v>
      </c>
      <c r="B5512" t="s">
        <v>78</v>
      </c>
      <c r="C5512" t="s">
        <v>3596</v>
      </c>
      <c r="D5512" t="s">
        <v>3597</v>
      </c>
      <c r="E5512" t="s">
        <v>4</v>
      </c>
      <c r="F5512">
        <f t="shared" si="430"/>
        <v>4</v>
      </c>
      <c r="G5512" t="s">
        <v>3782</v>
      </c>
      <c r="H5512" t="s">
        <v>3782</v>
      </c>
      <c r="I5512" t="s">
        <v>3785</v>
      </c>
      <c r="J5512" t="s">
        <v>4397</v>
      </c>
      <c r="K5512" s="46">
        <v>0.72719999999999996</v>
      </c>
      <c r="L5512" s="27">
        <v>0</v>
      </c>
      <c r="M5512" s="27">
        <v>4238.05</v>
      </c>
      <c r="N5512" s="27">
        <v>2039.29</v>
      </c>
      <c r="O5512" s="70">
        <f t="shared" si="431"/>
        <v>6277.34</v>
      </c>
      <c r="P5512" s="76">
        <v>0</v>
      </c>
      <c r="Q5512" s="66">
        <f t="shared" si="432"/>
        <v>0</v>
      </c>
      <c r="R5512" s="63">
        <v>0</v>
      </c>
      <c r="S5512" s="27">
        <v>0</v>
      </c>
      <c r="T5512" s="27">
        <v>6277.34</v>
      </c>
      <c r="U5512" s="64">
        <f t="shared" si="433"/>
        <v>0</v>
      </c>
      <c r="V5512" s="65">
        <f t="shared" si="434"/>
        <v>6277.34</v>
      </c>
    </row>
    <row r="5513" spans="1:22" x14ac:dyDescent="0.25">
      <c r="A5513" s="1">
        <v>73</v>
      </c>
      <c r="B5513" t="s">
        <v>78</v>
      </c>
      <c r="C5513" t="s">
        <v>3598</v>
      </c>
      <c r="D5513" t="s">
        <v>3599</v>
      </c>
      <c r="E5513" t="s">
        <v>4</v>
      </c>
      <c r="F5513">
        <f t="shared" si="430"/>
        <v>4</v>
      </c>
      <c r="G5513" t="s">
        <v>4272</v>
      </c>
      <c r="H5513" t="s">
        <v>3782</v>
      </c>
      <c r="I5513" t="s">
        <v>3785</v>
      </c>
      <c r="J5513" t="s">
        <v>4397</v>
      </c>
      <c r="K5513" s="46">
        <v>0.2</v>
      </c>
      <c r="L5513" s="27">
        <v>0</v>
      </c>
      <c r="M5513" s="27">
        <v>3526.28</v>
      </c>
      <c r="N5513" s="27">
        <v>13390.2</v>
      </c>
      <c r="O5513" s="70">
        <f t="shared" si="431"/>
        <v>16916.48</v>
      </c>
      <c r="P5513" s="76">
        <v>0</v>
      </c>
      <c r="Q5513" s="66">
        <f t="shared" si="432"/>
        <v>0</v>
      </c>
      <c r="R5513" s="63">
        <v>0</v>
      </c>
      <c r="S5513" s="27">
        <v>0</v>
      </c>
      <c r="T5513" s="27">
        <v>16916.48</v>
      </c>
      <c r="U5513" s="64">
        <f t="shared" si="433"/>
        <v>0</v>
      </c>
      <c r="V5513" s="65">
        <f t="shared" si="434"/>
        <v>16916.48</v>
      </c>
    </row>
    <row r="5514" spans="1:22" x14ac:dyDescent="0.25">
      <c r="A5514" s="1">
        <v>73</v>
      </c>
      <c r="B5514" t="s">
        <v>78</v>
      </c>
      <c r="C5514" t="s">
        <v>3598</v>
      </c>
      <c r="D5514" t="s">
        <v>3599</v>
      </c>
      <c r="E5514" t="s">
        <v>4</v>
      </c>
      <c r="F5514">
        <f t="shared" si="430"/>
        <v>4</v>
      </c>
      <c r="G5514" t="s">
        <v>4273</v>
      </c>
      <c r="H5514" t="s">
        <v>3782</v>
      </c>
      <c r="I5514" t="s">
        <v>3785</v>
      </c>
      <c r="J5514" t="s">
        <v>4397</v>
      </c>
      <c r="K5514" s="46">
        <v>0.4</v>
      </c>
      <c r="L5514" s="27">
        <v>0</v>
      </c>
      <c r="M5514" s="27">
        <v>7052.56</v>
      </c>
      <c r="N5514" s="27">
        <v>26780.400000000001</v>
      </c>
      <c r="O5514" s="70">
        <f t="shared" si="431"/>
        <v>33832.959999999999</v>
      </c>
      <c r="P5514" s="76">
        <v>0</v>
      </c>
      <c r="Q5514" s="66">
        <f t="shared" si="432"/>
        <v>0</v>
      </c>
      <c r="R5514" s="63">
        <v>0</v>
      </c>
      <c r="S5514" s="27">
        <v>0</v>
      </c>
      <c r="T5514" s="27">
        <v>33832.959999999999</v>
      </c>
      <c r="U5514" s="64">
        <f t="shared" si="433"/>
        <v>0</v>
      </c>
      <c r="V5514" s="65">
        <f t="shared" si="434"/>
        <v>33832.959999999999</v>
      </c>
    </row>
    <row r="5515" spans="1:22" x14ac:dyDescent="0.25">
      <c r="A5515" s="1">
        <v>75</v>
      </c>
      <c r="B5515" t="s">
        <v>3690</v>
      </c>
      <c r="C5515" t="s">
        <v>3600</v>
      </c>
      <c r="D5515" t="s">
        <v>3601</v>
      </c>
      <c r="E5515" t="s">
        <v>4</v>
      </c>
      <c r="F5515">
        <f t="shared" si="430"/>
        <v>4</v>
      </c>
      <c r="G5515" t="s">
        <v>3782</v>
      </c>
      <c r="H5515" t="s">
        <v>3782</v>
      </c>
      <c r="I5515" t="s">
        <v>3785</v>
      </c>
      <c r="J5515" t="s">
        <v>4397</v>
      </c>
      <c r="K5515" s="46">
        <v>1.0981000000000001</v>
      </c>
      <c r="L5515" s="27">
        <v>0</v>
      </c>
      <c r="M5515" s="27">
        <v>2032.97</v>
      </c>
      <c r="N5515" s="27">
        <v>66018.070000000007</v>
      </c>
      <c r="O5515" s="70">
        <f t="shared" si="431"/>
        <v>68051.040000000008</v>
      </c>
      <c r="P5515" s="76">
        <v>0</v>
      </c>
      <c r="Q5515" s="66">
        <f t="shared" si="432"/>
        <v>0</v>
      </c>
      <c r="R5515" s="63">
        <v>0</v>
      </c>
      <c r="S5515" s="27">
        <v>0</v>
      </c>
      <c r="T5515" s="27">
        <v>68051.040000000008</v>
      </c>
      <c r="U5515" s="64">
        <f t="shared" si="433"/>
        <v>0</v>
      </c>
      <c r="V5515" s="65">
        <f t="shared" si="434"/>
        <v>68051.040000000008</v>
      </c>
    </row>
    <row r="5516" spans="1:22" x14ac:dyDescent="0.25">
      <c r="A5516" s="1">
        <v>76</v>
      </c>
      <c r="B5516" t="s">
        <v>80</v>
      </c>
      <c r="C5516" t="s">
        <v>3602</v>
      </c>
      <c r="D5516" t="s">
        <v>3603</v>
      </c>
      <c r="E5516" t="s">
        <v>4</v>
      </c>
      <c r="F5516">
        <f t="shared" si="430"/>
        <v>4</v>
      </c>
      <c r="G5516" t="s">
        <v>3782</v>
      </c>
      <c r="H5516" t="s">
        <v>3782</v>
      </c>
      <c r="I5516" t="s">
        <v>3785</v>
      </c>
      <c r="J5516" t="s">
        <v>4397</v>
      </c>
      <c r="K5516" s="46">
        <v>0.79</v>
      </c>
      <c r="L5516" s="27">
        <v>0</v>
      </c>
      <c r="M5516" s="27">
        <v>45.36</v>
      </c>
      <c r="N5516" s="27">
        <v>3503.14</v>
      </c>
      <c r="O5516" s="70">
        <f t="shared" si="431"/>
        <v>3548.5</v>
      </c>
      <c r="P5516" s="76">
        <v>0</v>
      </c>
      <c r="Q5516" s="66">
        <f t="shared" si="432"/>
        <v>0</v>
      </c>
      <c r="R5516" s="63">
        <v>0</v>
      </c>
      <c r="S5516" s="27">
        <v>0</v>
      </c>
      <c r="T5516" s="27">
        <v>3548.5</v>
      </c>
      <c r="U5516" s="64">
        <f t="shared" si="433"/>
        <v>0</v>
      </c>
      <c r="V5516" s="65">
        <f t="shared" si="434"/>
        <v>3548.5</v>
      </c>
    </row>
    <row r="5517" spans="1:22" x14ac:dyDescent="0.25">
      <c r="A5517" s="1">
        <v>76</v>
      </c>
      <c r="B5517" t="s">
        <v>80</v>
      </c>
      <c r="C5517" t="s">
        <v>3604</v>
      </c>
      <c r="D5517" t="s">
        <v>3605</v>
      </c>
      <c r="E5517" t="s">
        <v>4</v>
      </c>
      <c r="F5517">
        <f t="shared" si="430"/>
        <v>4</v>
      </c>
      <c r="G5517" t="s">
        <v>3782</v>
      </c>
      <c r="H5517" t="s">
        <v>3782</v>
      </c>
      <c r="I5517" t="s">
        <v>3785</v>
      </c>
      <c r="J5517" t="s">
        <v>4397</v>
      </c>
      <c r="K5517" s="46">
        <v>0.59860000000000002</v>
      </c>
      <c r="L5517" s="27">
        <v>0</v>
      </c>
      <c r="M5517" s="27">
        <v>594.58000000000004</v>
      </c>
      <c r="N5517" s="27">
        <v>647.29999999999995</v>
      </c>
      <c r="O5517" s="70">
        <f t="shared" si="431"/>
        <v>1241.8800000000001</v>
      </c>
      <c r="P5517" s="76">
        <v>0</v>
      </c>
      <c r="Q5517" s="66">
        <f t="shared" si="432"/>
        <v>0</v>
      </c>
      <c r="R5517" s="63">
        <v>0</v>
      </c>
      <c r="S5517" s="27">
        <v>0</v>
      </c>
      <c r="T5517" s="27">
        <v>1241.8800000000001</v>
      </c>
      <c r="U5517" s="64">
        <f t="shared" si="433"/>
        <v>0</v>
      </c>
      <c r="V5517" s="65">
        <f t="shared" si="434"/>
        <v>1241.8800000000001</v>
      </c>
    </row>
    <row r="5518" spans="1:22" x14ac:dyDescent="0.25">
      <c r="A5518" s="1">
        <v>76</v>
      </c>
      <c r="B5518" t="s">
        <v>80</v>
      </c>
      <c r="C5518" t="s">
        <v>3606</v>
      </c>
      <c r="D5518" t="s">
        <v>3607</v>
      </c>
      <c r="E5518" t="s">
        <v>4</v>
      </c>
      <c r="F5518">
        <f t="shared" si="430"/>
        <v>4</v>
      </c>
      <c r="G5518" t="s">
        <v>3782</v>
      </c>
      <c r="H5518" t="s">
        <v>3782</v>
      </c>
      <c r="I5518" t="s">
        <v>3785</v>
      </c>
      <c r="J5518" t="s">
        <v>4397</v>
      </c>
      <c r="K5518" s="46">
        <v>0.97009999999999996</v>
      </c>
      <c r="L5518" s="27">
        <v>0</v>
      </c>
      <c r="M5518" s="27">
        <v>631.84</v>
      </c>
      <c r="N5518" s="27">
        <v>2468.41</v>
      </c>
      <c r="O5518" s="70">
        <f t="shared" si="431"/>
        <v>3100.25</v>
      </c>
      <c r="P5518" s="76">
        <v>0</v>
      </c>
      <c r="Q5518" s="66">
        <f t="shared" si="432"/>
        <v>0</v>
      </c>
      <c r="R5518" s="63">
        <v>0</v>
      </c>
      <c r="S5518" s="27">
        <v>0</v>
      </c>
      <c r="T5518" s="27">
        <v>3100.25</v>
      </c>
      <c r="U5518" s="64">
        <f t="shared" si="433"/>
        <v>0</v>
      </c>
      <c r="V5518" s="65">
        <f t="shared" si="434"/>
        <v>3100.25</v>
      </c>
    </row>
    <row r="5519" spans="1:22" x14ac:dyDescent="0.25">
      <c r="A5519" s="1">
        <v>76</v>
      </c>
      <c r="B5519" t="s">
        <v>80</v>
      </c>
      <c r="C5519" t="s">
        <v>3608</v>
      </c>
      <c r="D5519" t="s">
        <v>3609</v>
      </c>
      <c r="E5519" t="s">
        <v>4</v>
      </c>
      <c r="F5519">
        <f t="shared" si="430"/>
        <v>4</v>
      </c>
      <c r="G5519" t="s">
        <v>3782</v>
      </c>
      <c r="H5519" t="s">
        <v>3782</v>
      </c>
      <c r="I5519" t="s">
        <v>3785</v>
      </c>
      <c r="J5519" t="s">
        <v>4397</v>
      </c>
      <c r="K5519" s="46">
        <v>0.62270000000000003</v>
      </c>
      <c r="L5519" s="27">
        <v>0</v>
      </c>
      <c r="M5519" s="27">
        <v>47.33</v>
      </c>
      <c r="N5519" s="27">
        <v>232.13000000000002</v>
      </c>
      <c r="O5519" s="70">
        <f t="shared" si="431"/>
        <v>279.46000000000004</v>
      </c>
      <c r="P5519" s="76">
        <v>0</v>
      </c>
      <c r="Q5519" s="66">
        <f t="shared" si="432"/>
        <v>0</v>
      </c>
      <c r="R5519" s="63">
        <v>0</v>
      </c>
      <c r="S5519" s="27">
        <v>0</v>
      </c>
      <c r="T5519" s="27">
        <v>279.45999999999998</v>
      </c>
      <c r="U5519" s="64">
        <f t="shared" si="433"/>
        <v>0</v>
      </c>
      <c r="V5519" s="65">
        <f t="shared" si="434"/>
        <v>279.45999999999998</v>
      </c>
    </row>
    <row r="5520" spans="1:22" x14ac:dyDescent="0.25">
      <c r="A5520" s="1">
        <v>76</v>
      </c>
      <c r="B5520" t="s">
        <v>80</v>
      </c>
      <c r="C5520" t="s">
        <v>3610</v>
      </c>
      <c r="D5520" t="s">
        <v>3611</v>
      </c>
      <c r="E5520" t="s">
        <v>4</v>
      </c>
      <c r="F5520">
        <f t="shared" si="430"/>
        <v>4</v>
      </c>
      <c r="G5520" t="s">
        <v>3782</v>
      </c>
      <c r="H5520" t="s">
        <v>3782</v>
      </c>
      <c r="I5520" t="s">
        <v>3785</v>
      </c>
      <c r="J5520" t="s">
        <v>4397</v>
      </c>
      <c r="K5520" s="46">
        <v>0.2</v>
      </c>
      <c r="L5520" s="27">
        <v>0</v>
      </c>
      <c r="M5520" s="27">
        <v>3732.91</v>
      </c>
      <c r="N5520" s="27">
        <v>5893.9599999999991</v>
      </c>
      <c r="O5520" s="70">
        <f t="shared" si="431"/>
        <v>9626.869999999999</v>
      </c>
      <c r="P5520" s="76">
        <v>0</v>
      </c>
      <c r="Q5520" s="66">
        <f t="shared" si="432"/>
        <v>0</v>
      </c>
      <c r="R5520" s="63">
        <v>0</v>
      </c>
      <c r="S5520" s="27">
        <v>0</v>
      </c>
      <c r="T5520" s="27">
        <v>9626.8700000000008</v>
      </c>
      <c r="U5520" s="64">
        <f t="shared" si="433"/>
        <v>0</v>
      </c>
      <c r="V5520" s="65">
        <f t="shared" si="434"/>
        <v>9626.8700000000008</v>
      </c>
    </row>
    <row r="5521" spans="1:22" x14ac:dyDescent="0.25">
      <c r="A5521" s="1">
        <v>78</v>
      </c>
      <c r="B5521" t="s">
        <v>82</v>
      </c>
      <c r="C5521" t="s">
        <v>3612</v>
      </c>
      <c r="D5521" t="s">
        <v>3613</v>
      </c>
      <c r="E5521" t="s">
        <v>4</v>
      </c>
      <c r="F5521">
        <f t="shared" si="430"/>
        <v>4</v>
      </c>
      <c r="G5521" t="s">
        <v>3782</v>
      </c>
      <c r="H5521" t="s">
        <v>3782</v>
      </c>
      <c r="I5521" t="s">
        <v>3783</v>
      </c>
      <c r="J5521" t="s">
        <v>4397</v>
      </c>
      <c r="K5521" s="46">
        <v>1.2343999999999999</v>
      </c>
      <c r="L5521" s="27">
        <v>0</v>
      </c>
      <c r="M5521" s="27">
        <v>1199.3400000000001</v>
      </c>
      <c r="N5521" s="27">
        <v>0</v>
      </c>
      <c r="O5521" s="70">
        <f t="shared" si="431"/>
        <v>1199.3400000000001</v>
      </c>
      <c r="P5521" s="76">
        <v>0</v>
      </c>
      <c r="Q5521" s="66">
        <f t="shared" si="432"/>
        <v>0</v>
      </c>
      <c r="R5521" s="63">
        <v>0</v>
      </c>
      <c r="S5521" s="27">
        <v>0</v>
      </c>
      <c r="T5521" s="27">
        <v>1199.3400000000001</v>
      </c>
      <c r="U5521" s="64">
        <f t="shared" si="433"/>
        <v>0</v>
      </c>
      <c r="V5521" s="65">
        <f t="shared" si="434"/>
        <v>1199.3400000000001</v>
      </c>
    </row>
    <row r="5522" spans="1:22" x14ac:dyDescent="0.25">
      <c r="A5522" s="1">
        <v>78</v>
      </c>
      <c r="B5522" t="s">
        <v>82</v>
      </c>
      <c r="C5522" t="s">
        <v>3614</v>
      </c>
      <c r="D5522" t="s">
        <v>3615</v>
      </c>
      <c r="E5522" t="s">
        <v>4</v>
      </c>
      <c r="F5522">
        <f t="shared" si="430"/>
        <v>4</v>
      </c>
      <c r="G5522" t="s">
        <v>3782</v>
      </c>
      <c r="H5522" t="s">
        <v>3782</v>
      </c>
      <c r="I5522" t="s">
        <v>3785</v>
      </c>
      <c r="J5522" t="s">
        <v>4397</v>
      </c>
      <c r="K5522" s="46">
        <v>1.2436</v>
      </c>
      <c r="L5522" s="27">
        <v>0</v>
      </c>
      <c r="M5522" s="27">
        <v>7691.1</v>
      </c>
      <c r="N5522" s="27">
        <v>27121.47</v>
      </c>
      <c r="O5522" s="70">
        <f t="shared" si="431"/>
        <v>34812.57</v>
      </c>
      <c r="P5522" s="76">
        <v>0</v>
      </c>
      <c r="Q5522" s="66">
        <f t="shared" si="432"/>
        <v>0</v>
      </c>
      <c r="R5522" s="63">
        <v>0</v>
      </c>
      <c r="S5522" s="27">
        <v>0</v>
      </c>
      <c r="T5522" s="27">
        <v>34812.570000000007</v>
      </c>
      <c r="U5522" s="64">
        <f t="shared" si="433"/>
        <v>0</v>
      </c>
      <c r="V5522" s="65">
        <f t="shared" si="434"/>
        <v>34812.570000000007</v>
      </c>
    </row>
    <row r="5523" spans="1:22" x14ac:dyDescent="0.25">
      <c r="A5523" s="1">
        <v>78</v>
      </c>
      <c r="B5523" t="s">
        <v>82</v>
      </c>
      <c r="C5523" t="s">
        <v>3616</v>
      </c>
      <c r="D5523" t="s">
        <v>3617</v>
      </c>
      <c r="E5523" t="s">
        <v>4</v>
      </c>
      <c r="F5523">
        <f t="shared" si="430"/>
        <v>4</v>
      </c>
      <c r="G5523" t="s">
        <v>3782</v>
      </c>
      <c r="H5523" t="s">
        <v>3782</v>
      </c>
      <c r="I5523" t="s">
        <v>3785</v>
      </c>
      <c r="J5523" t="s">
        <v>4397</v>
      </c>
      <c r="K5523" s="46">
        <v>0.7</v>
      </c>
      <c r="L5523" s="27">
        <v>0</v>
      </c>
      <c r="M5523" s="27">
        <v>2519.48</v>
      </c>
      <c r="N5523" s="27">
        <v>2234.8599999999997</v>
      </c>
      <c r="O5523" s="70">
        <f t="shared" si="431"/>
        <v>4754.34</v>
      </c>
      <c r="P5523" s="76">
        <v>0</v>
      </c>
      <c r="Q5523" s="66">
        <f t="shared" si="432"/>
        <v>0</v>
      </c>
      <c r="R5523" s="63">
        <v>0</v>
      </c>
      <c r="S5523" s="27">
        <v>0</v>
      </c>
      <c r="T5523" s="27">
        <v>4754.34</v>
      </c>
      <c r="U5523" s="64">
        <f t="shared" si="433"/>
        <v>0</v>
      </c>
      <c r="V5523" s="65">
        <f t="shared" si="434"/>
        <v>4754.34</v>
      </c>
    </row>
    <row r="5524" spans="1:22" x14ac:dyDescent="0.25">
      <c r="A5524" s="1">
        <v>79</v>
      </c>
      <c r="B5524" t="s">
        <v>83</v>
      </c>
      <c r="C5524" t="s">
        <v>3618</v>
      </c>
      <c r="D5524" t="s">
        <v>3619</v>
      </c>
      <c r="E5524" t="s">
        <v>4</v>
      </c>
      <c r="F5524">
        <f t="shared" si="430"/>
        <v>4</v>
      </c>
      <c r="G5524" t="s">
        <v>3782</v>
      </c>
      <c r="H5524" t="s">
        <v>3782</v>
      </c>
      <c r="I5524" t="s">
        <v>3785</v>
      </c>
      <c r="J5524" t="s">
        <v>4397</v>
      </c>
      <c r="K5524" s="46">
        <v>1.25</v>
      </c>
      <c r="L5524" s="27">
        <v>0</v>
      </c>
      <c r="M5524" s="27">
        <v>3606.9</v>
      </c>
      <c r="N5524" s="27">
        <v>1234.24</v>
      </c>
      <c r="O5524" s="70">
        <f t="shared" si="431"/>
        <v>4841.1400000000003</v>
      </c>
      <c r="P5524" s="76">
        <v>0</v>
      </c>
      <c r="Q5524" s="66">
        <f t="shared" si="432"/>
        <v>0</v>
      </c>
      <c r="R5524" s="63">
        <v>0</v>
      </c>
      <c r="S5524" s="27">
        <v>0</v>
      </c>
      <c r="T5524" s="27">
        <v>4841.1400000000003</v>
      </c>
      <c r="U5524" s="64">
        <f t="shared" si="433"/>
        <v>0</v>
      </c>
      <c r="V5524" s="65">
        <f t="shared" si="434"/>
        <v>4841.1400000000003</v>
      </c>
    </row>
    <row r="5525" spans="1:22" x14ac:dyDescent="0.25">
      <c r="A5525" s="1">
        <v>79</v>
      </c>
      <c r="B5525" t="s">
        <v>83</v>
      </c>
      <c r="C5525" t="s">
        <v>3620</v>
      </c>
      <c r="D5525" t="s">
        <v>3621</v>
      </c>
      <c r="E5525" t="s">
        <v>4</v>
      </c>
      <c r="F5525">
        <f t="shared" si="430"/>
        <v>4</v>
      </c>
      <c r="G5525" t="s">
        <v>3782</v>
      </c>
      <c r="H5525" t="s">
        <v>3782</v>
      </c>
      <c r="I5525" t="s">
        <v>3785</v>
      </c>
      <c r="J5525" t="s">
        <v>4397</v>
      </c>
      <c r="K5525" s="46">
        <v>1.4908999999999999</v>
      </c>
      <c r="L5525" s="27">
        <v>0</v>
      </c>
      <c r="M5525" s="27">
        <v>0</v>
      </c>
      <c r="N5525" s="27">
        <v>5367.27</v>
      </c>
      <c r="O5525" s="70">
        <f t="shared" si="431"/>
        <v>5367.27</v>
      </c>
      <c r="P5525" s="76">
        <v>0</v>
      </c>
      <c r="Q5525" s="66">
        <f t="shared" si="432"/>
        <v>0</v>
      </c>
      <c r="R5525" s="63">
        <v>0</v>
      </c>
      <c r="S5525" s="27">
        <v>0</v>
      </c>
      <c r="T5525" s="27">
        <v>5367.27</v>
      </c>
      <c r="U5525" s="64">
        <f t="shared" si="433"/>
        <v>0</v>
      </c>
      <c r="V5525" s="65">
        <f t="shared" si="434"/>
        <v>5367.27</v>
      </c>
    </row>
    <row r="5526" spans="1:22" x14ac:dyDescent="0.25">
      <c r="A5526" s="1">
        <v>79</v>
      </c>
      <c r="B5526" t="s">
        <v>83</v>
      </c>
      <c r="C5526" t="s">
        <v>3622</v>
      </c>
      <c r="D5526" t="s">
        <v>3623</v>
      </c>
      <c r="E5526" t="s">
        <v>4</v>
      </c>
      <c r="F5526">
        <f t="shared" si="430"/>
        <v>4</v>
      </c>
      <c r="G5526" t="s">
        <v>4272</v>
      </c>
      <c r="H5526" t="s">
        <v>3782</v>
      </c>
      <c r="I5526" t="s">
        <v>3785</v>
      </c>
      <c r="J5526" t="s">
        <v>4397</v>
      </c>
      <c r="K5526" s="46">
        <v>0.49349999999999999</v>
      </c>
      <c r="L5526" s="27">
        <v>0</v>
      </c>
      <c r="M5526" s="27">
        <v>0</v>
      </c>
      <c r="N5526" s="27">
        <v>0</v>
      </c>
      <c r="O5526" s="70">
        <f t="shared" si="431"/>
        <v>0</v>
      </c>
      <c r="P5526" s="76">
        <v>0</v>
      </c>
      <c r="Q5526" s="66">
        <f t="shared" si="432"/>
        <v>0</v>
      </c>
      <c r="R5526" s="63">
        <v>0</v>
      </c>
      <c r="S5526" s="27">
        <v>0</v>
      </c>
      <c r="T5526" s="27">
        <v>0</v>
      </c>
      <c r="U5526" s="64">
        <f t="shared" si="433"/>
        <v>0</v>
      </c>
      <c r="V5526" s="65">
        <f t="shared" si="434"/>
        <v>0</v>
      </c>
    </row>
    <row r="5527" spans="1:22" x14ac:dyDescent="0.25">
      <c r="A5527" s="1">
        <v>79</v>
      </c>
      <c r="B5527" t="s">
        <v>83</v>
      </c>
      <c r="C5527" t="s">
        <v>3622</v>
      </c>
      <c r="D5527" t="s">
        <v>3623</v>
      </c>
      <c r="E5527" t="s">
        <v>4</v>
      </c>
      <c r="F5527">
        <f t="shared" si="430"/>
        <v>4</v>
      </c>
      <c r="G5527" t="s">
        <v>4273</v>
      </c>
      <c r="H5527" t="s">
        <v>3782</v>
      </c>
      <c r="I5527" t="s">
        <v>3785</v>
      </c>
      <c r="J5527" t="s">
        <v>4397</v>
      </c>
      <c r="K5527" s="46">
        <v>0.29809999999999998</v>
      </c>
      <c r="L5527" s="27">
        <v>0</v>
      </c>
      <c r="M5527" s="27">
        <v>0</v>
      </c>
      <c r="N5527" s="27">
        <v>0</v>
      </c>
      <c r="O5527" s="70">
        <f t="shared" si="431"/>
        <v>0</v>
      </c>
      <c r="P5527" s="76">
        <v>0</v>
      </c>
      <c r="Q5527" s="66">
        <f t="shared" si="432"/>
        <v>0</v>
      </c>
      <c r="R5527" s="63">
        <v>0</v>
      </c>
      <c r="S5527" s="27">
        <v>0</v>
      </c>
      <c r="T5527" s="27">
        <v>0</v>
      </c>
      <c r="U5527" s="64">
        <f t="shared" si="433"/>
        <v>0</v>
      </c>
      <c r="V5527" s="65">
        <f t="shared" si="434"/>
        <v>0</v>
      </c>
    </row>
    <row r="5528" spans="1:22" x14ac:dyDescent="0.25">
      <c r="A5528" s="1">
        <v>79</v>
      </c>
      <c r="B5528" t="s">
        <v>83</v>
      </c>
      <c r="C5528" t="s">
        <v>3624</v>
      </c>
      <c r="D5528" t="s">
        <v>3625</v>
      </c>
      <c r="E5528" t="s">
        <v>4</v>
      </c>
      <c r="F5528">
        <f t="shared" si="430"/>
        <v>4</v>
      </c>
      <c r="G5528" t="s">
        <v>3782</v>
      </c>
      <c r="H5528" t="s">
        <v>3782</v>
      </c>
      <c r="I5528" t="s">
        <v>3785</v>
      </c>
      <c r="J5528" t="s">
        <v>4397</v>
      </c>
      <c r="K5528" s="46">
        <v>0.74280000000000002</v>
      </c>
      <c r="L5528" s="27">
        <v>0</v>
      </c>
      <c r="M5528" s="27">
        <v>352.68</v>
      </c>
      <c r="N5528" s="27">
        <v>0</v>
      </c>
      <c r="O5528" s="70">
        <f t="shared" si="431"/>
        <v>352.68</v>
      </c>
      <c r="P5528" s="76">
        <v>0</v>
      </c>
      <c r="Q5528" s="66">
        <f t="shared" si="432"/>
        <v>0</v>
      </c>
      <c r="R5528" s="63">
        <v>0</v>
      </c>
      <c r="S5528" s="27">
        <v>0</v>
      </c>
      <c r="T5528" s="27">
        <v>352.68</v>
      </c>
      <c r="U5528" s="64">
        <f t="shared" si="433"/>
        <v>0</v>
      </c>
      <c r="V5528" s="65">
        <f t="shared" si="434"/>
        <v>352.68</v>
      </c>
    </row>
    <row r="5529" spans="1:22" x14ac:dyDescent="0.25">
      <c r="A5529" s="1">
        <v>79</v>
      </c>
      <c r="B5529" t="s">
        <v>83</v>
      </c>
      <c r="C5529" t="s">
        <v>3626</v>
      </c>
      <c r="D5529" t="s">
        <v>3627</v>
      </c>
      <c r="E5529" t="s">
        <v>4</v>
      </c>
      <c r="F5529">
        <f t="shared" si="430"/>
        <v>4</v>
      </c>
      <c r="G5529" t="s">
        <v>3782</v>
      </c>
      <c r="H5529" t="s">
        <v>3782</v>
      </c>
      <c r="I5529" t="s">
        <v>3785</v>
      </c>
      <c r="J5529" t="s">
        <v>4397</v>
      </c>
      <c r="K5529" s="46">
        <v>0.99180000000000001</v>
      </c>
      <c r="L5529" s="27">
        <v>0</v>
      </c>
      <c r="M5529" s="27">
        <v>451.62</v>
      </c>
      <c r="N5529" s="27">
        <v>0</v>
      </c>
      <c r="O5529" s="70">
        <f t="shared" si="431"/>
        <v>451.62</v>
      </c>
      <c r="P5529" s="76">
        <v>0</v>
      </c>
      <c r="Q5529" s="66">
        <f t="shared" si="432"/>
        <v>0</v>
      </c>
      <c r="R5529" s="63">
        <v>0</v>
      </c>
      <c r="S5529" s="27">
        <v>0</v>
      </c>
      <c r="T5529" s="27">
        <v>451.62</v>
      </c>
      <c r="U5529" s="64">
        <f t="shared" si="433"/>
        <v>0</v>
      </c>
      <c r="V5529" s="65">
        <f t="shared" si="434"/>
        <v>451.62</v>
      </c>
    </row>
    <row r="5530" spans="1:22" x14ac:dyDescent="0.25">
      <c r="A5530" s="1">
        <v>79</v>
      </c>
      <c r="B5530" t="s">
        <v>83</v>
      </c>
      <c r="C5530" t="s">
        <v>3628</v>
      </c>
      <c r="D5530" t="s">
        <v>3629</v>
      </c>
      <c r="E5530" t="s">
        <v>4</v>
      </c>
      <c r="F5530">
        <f t="shared" si="430"/>
        <v>4</v>
      </c>
      <c r="G5530" t="s">
        <v>4272</v>
      </c>
      <c r="H5530" t="s">
        <v>3782</v>
      </c>
      <c r="I5530" t="s">
        <v>3785</v>
      </c>
      <c r="J5530" t="s">
        <v>4397</v>
      </c>
      <c r="K5530" s="46">
        <v>0.748</v>
      </c>
      <c r="L5530" s="27">
        <v>0</v>
      </c>
      <c r="M5530" s="27">
        <v>0</v>
      </c>
      <c r="N5530" s="27">
        <v>3016.01</v>
      </c>
      <c r="O5530" s="70">
        <f t="shared" si="431"/>
        <v>3016.01</v>
      </c>
      <c r="P5530" s="76">
        <v>0</v>
      </c>
      <c r="Q5530" s="66">
        <f t="shared" si="432"/>
        <v>0</v>
      </c>
      <c r="R5530" s="63">
        <v>0</v>
      </c>
      <c r="S5530" s="27">
        <v>0</v>
      </c>
      <c r="T5530" s="27">
        <v>3016.01</v>
      </c>
      <c r="U5530" s="64">
        <f t="shared" si="433"/>
        <v>0</v>
      </c>
      <c r="V5530" s="65">
        <f t="shared" si="434"/>
        <v>3016.01</v>
      </c>
    </row>
    <row r="5531" spans="1:22" x14ac:dyDescent="0.25">
      <c r="A5531" s="1">
        <v>79</v>
      </c>
      <c r="B5531" t="s">
        <v>83</v>
      </c>
      <c r="C5531" t="s">
        <v>3628</v>
      </c>
      <c r="D5531" t="s">
        <v>3629</v>
      </c>
      <c r="E5531" t="s">
        <v>4</v>
      </c>
      <c r="F5531">
        <f t="shared" si="430"/>
        <v>4</v>
      </c>
      <c r="G5531" t="s">
        <v>4273</v>
      </c>
      <c r="H5531" t="s">
        <v>3782</v>
      </c>
      <c r="I5531" t="s">
        <v>3785</v>
      </c>
      <c r="J5531" t="s">
        <v>4397</v>
      </c>
      <c r="K5531" s="46">
        <v>0.34899999999999998</v>
      </c>
      <c r="L5531" s="27">
        <v>0</v>
      </c>
      <c r="M5531" s="27">
        <v>0</v>
      </c>
      <c r="N5531" s="27">
        <v>1407.2</v>
      </c>
      <c r="O5531" s="70">
        <f t="shared" si="431"/>
        <v>1407.2</v>
      </c>
      <c r="P5531" s="76">
        <v>0</v>
      </c>
      <c r="Q5531" s="66">
        <f t="shared" si="432"/>
        <v>0</v>
      </c>
      <c r="R5531" s="63">
        <v>0</v>
      </c>
      <c r="S5531" s="27">
        <v>0</v>
      </c>
      <c r="T5531" s="27">
        <v>1407.2</v>
      </c>
      <c r="U5531" s="64">
        <f t="shared" si="433"/>
        <v>0</v>
      </c>
      <c r="V5531" s="65">
        <f t="shared" si="434"/>
        <v>1407.2</v>
      </c>
    </row>
    <row r="5532" spans="1:22" x14ac:dyDescent="0.25">
      <c r="A5532" s="1">
        <v>79</v>
      </c>
      <c r="B5532" t="s">
        <v>83</v>
      </c>
      <c r="C5532" t="s">
        <v>3630</v>
      </c>
      <c r="D5532" t="s">
        <v>3631</v>
      </c>
      <c r="E5532" t="s">
        <v>4</v>
      </c>
      <c r="F5532">
        <f t="shared" si="430"/>
        <v>4</v>
      </c>
      <c r="G5532" t="s">
        <v>3782</v>
      </c>
      <c r="H5532" t="s">
        <v>3782</v>
      </c>
      <c r="I5532" t="s">
        <v>3785</v>
      </c>
      <c r="J5532" t="s">
        <v>4397</v>
      </c>
      <c r="K5532" s="46">
        <v>0.99650000000000005</v>
      </c>
      <c r="L5532" s="27">
        <v>0</v>
      </c>
      <c r="M5532" s="27">
        <v>4656.9399999999996</v>
      </c>
      <c r="N5532" s="27">
        <v>3609.77</v>
      </c>
      <c r="O5532" s="70">
        <f t="shared" si="431"/>
        <v>8266.7099999999991</v>
      </c>
      <c r="P5532" s="76">
        <v>0</v>
      </c>
      <c r="Q5532" s="66">
        <f t="shared" si="432"/>
        <v>0</v>
      </c>
      <c r="R5532" s="63">
        <v>0</v>
      </c>
      <c r="S5532" s="27">
        <v>0</v>
      </c>
      <c r="T5532" s="27">
        <v>8266.7099999999991</v>
      </c>
      <c r="U5532" s="64">
        <f t="shared" si="433"/>
        <v>0</v>
      </c>
      <c r="V5532" s="65">
        <f t="shared" si="434"/>
        <v>8266.7099999999991</v>
      </c>
    </row>
    <row r="5533" spans="1:22" x14ac:dyDescent="0.25">
      <c r="A5533" s="1">
        <v>79</v>
      </c>
      <c r="B5533" t="s">
        <v>83</v>
      </c>
      <c r="C5533" t="s">
        <v>3632</v>
      </c>
      <c r="D5533" t="s">
        <v>3633</v>
      </c>
      <c r="E5533" t="s">
        <v>4</v>
      </c>
      <c r="F5533">
        <f t="shared" si="430"/>
        <v>4</v>
      </c>
      <c r="G5533" t="s">
        <v>3782</v>
      </c>
      <c r="H5533" t="s">
        <v>3782</v>
      </c>
      <c r="I5533" t="s">
        <v>3785</v>
      </c>
      <c r="J5533" t="s">
        <v>4397</v>
      </c>
      <c r="K5533" s="46">
        <v>1</v>
      </c>
      <c r="L5533" s="27">
        <v>0</v>
      </c>
      <c r="M5533" s="27">
        <v>0</v>
      </c>
      <c r="N5533" s="27">
        <v>4619.22</v>
      </c>
      <c r="O5533" s="70">
        <f t="shared" si="431"/>
        <v>4619.22</v>
      </c>
      <c r="P5533" s="76">
        <v>0</v>
      </c>
      <c r="Q5533" s="66">
        <f t="shared" si="432"/>
        <v>0</v>
      </c>
      <c r="R5533" s="63">
        <v>0</v>
      </c>
      <c r="S5533" s="27">
        <v>0</v>
      </c>
      <c r="T5533" s="27">
        <v>4619.22</v>
      </c>
      <c r="U5533" s="64">
        <f t="shared" si="433"/>
        <v>0</v>
      </c>
      <c r="V5533" s="65">
        <f t="shared" si="434"/>
        <v>4619.22</v>
      </c>
    </row>
    <row r="5534" spans="1:22" x14ac:dyDescent="0.25">
      <c r="A5534" s="1">
        <v>80</v>
      </c>
      <c r="B5534" t="s">
        <v>84</v>
      </c>
      <c r="C5534" t="s">
        <v>3634</v>
      </c>
      <c r="D5534" t="s">
        <v>3635</v>
      </c>
      <c r="E5534" t="s">
        <v>4</v>
      </c>
      <c r="F5534">
        <f t="shared" si="430"/>
        <v>4</v>
      </c>
      <c r="G5534" t="s">
        <v>4272</v>
      </c>
      <c r="H5534" t="s">
        <v>3782</v>
      </c>
      <c r="I5534" t="s">
        <v>3785</v>
      </c>
      <c r="J5534" t="s">
        <v>4397</v>
      </c>
      <c r="K5534" s="46">
        <v>0.75180000000000002</v>
      </c>
      <c r="L5534" s="27">
        <v>0</v>
      </c>
      <c r="M5534" s="27">
        <v>661.96</v>
      </c>
      <c r="N5534" s="27">
        <v>0</v>
      </c>
      <c r="O5534" s="70">
        <f t="shared" si="431"/>
        <v>661.96</v>
      </c>
      <c r="P5534" s="76">
        <v>0</v>
      </c>
      <c r="Q5534" s="66">
        <f t="shared" si="432"/>
        <v>0</v>
      </c>
      <c r="R5534" s="63">
        <v>0</v>
      </c>
      <c r="S5534" s="27">
        <v>0</v>
      </c>
      <c r="T5534" s="27">
        <v>661.96</v>
      </c>
      <c r="U5534" s="64">
        <f t="shared" si="433"/>
        <v>0</v>
      </c>
      <c r="V5534" s="65">
        <f t="shared" si="434"/>
        <v>661.96</v>
      </c>
    </row>
    <row r="5535" spans="1:22" x14ac:dyDescent="0.25">
      <c r="A5535" s="1">
        <v>80</v>
      </c>
      <c r="B5535" t="s">
        <v>84</v>
      </c>
      <c r="C5535" t="s">
        <v>3634</v>
      </c>
      <c r="D5535" t="s">
        <v>3635</v>
      </c>
      <c r="E5535" t="s">
        <v>4</v>
      </c>
      <c r="F5535">
        <f t="shared" si="430"/>
        <v>4</v>
      </c>
      <c r="G5535" t="s">
        <v>4273</v>
      </c>
      <c r="H5535" t="s">
        <v>3782</v>
      </c>
      <c r="I5535" t="s">
        <v>3785</v>
      </c>
      <c r="J5535" t="s">
        <v>4397</v>
      </c>
      <c r="K5535" s="46">
        <v>0.76749999999999996</v>
      </c>
      <c r="L5535" s="27">
        <v>0</v>
      </c>
      <c r="M5535" s="27">
        <v>675.79</v>
      </c>
      <c r="N5535" s="27">
        <v>0</v>
      </c>
      <c r="O5535" s="70">
        <f t="shared" si="431"/>
        <v>675.79</v>
      </c>
      <c r="P5535" s="76">
        <v>0</v>
      </c>
      <c r="Q5535" s="66">
        <f t="shared" si="432"/>
        <v>0</v>
      </c>
      <c r="R5535" s="63">
        <v>0</v>
      </c>
      <c r="S5535" s="27">
        <v>0</v>
      </c>
      <c r="T5535" s="27">
        <v>675.79</v>
      </c>
      <c r="U5535" s="64">
        <f t="shared" si="433"/>
        <v>0</v>
      </c>
      <c r="V5535" s="65">
        <f t="shared" si="434"/>
        <v>675.79</v>
      </c>
    </row>
    <row r="5536" spans="1:22" x14ac:dyDescent="0.25">
      <c r="A5536" s="1">
        <v>80</v>
      </c>
      <c r="B5536" t="s">
        <v>84</v>
      </c>
      <c r="C5536" t="s">
        <v>3636</v>
      </c>
      <c r="D5536" t="s">
        <v>3637</v>
      </c>
      <c r="E5536" t="s">
        <v>4</v>
      </c>
      <c r="F5536">
        <f t="shared" si="430"/>
        <v>4</v>
      </c>
      <c r="G5536" t="s">
        <v>3798</v>
      </c>
      <c r="H5536" t="s">
        <v>3798</v>
      </c>
      <c r="I5536" t="s">
        <v>3785</v>
      </c>
      <c r="J5536" t="s">
        <v>4397</v>
      </c>
      <c r="K5536" s="46">
        <v>0.39</v>
      </c>
      <c r="L5536" s="27">
        <v>0</v>
      </c>
      <c r="M5536" s="27">
        <v>868.12</v>
      </c>
      <c r="N5536" s="27">
        <v>6627.39</v>
      </c>
      <c r="O5536" s="70">
        <f t="shared" si="431"/>
        <v>7495.51</v>
      </c>
      <c r="P5536" s="76">
        <v>0</v>
      </c>
      <c r="Q5536" s="66">
        <f t="shared" si="432"/>
        <v>0</v>
      </c>
      <c r="R5536" s="63">
        <v>0</v>
      </c>
      <c r="S5536" s="27">
        <v>0</v>
      </c>
      <c r="T5536" s="27">
        <v>7495.51</v>
      </c>
      <c r="U5536" s="64">
        <f t="shared" si="433"/>
        <v>0</v>
      </c>
      <c r="V5536" s="65">
        <f t="shared" si="434"/>
        <v>7495.51</v>
      </c>
    </row>
    <row r="5537" spans="1:22" x14ac:dyDescent="0.25">
      <c r="A5537" s="1">
        <v>80</v>
      </c>
      <c r="B5537" t="s">
        <v>84</v>
      </c>
      <c r="C5537" t="s">
        <v>3636</v>
      </c>
      <c r="D5537" t="s">
        <v>3637</v>
      </c>
      <c r="E5537" t="s">
        <v>4</v>
      </c>
      <c r="F5537">
        <f t="shared" si="430"/>
        <v>4</v>
      </c>
      <c r="G5537" t="s">
        <v>4272</v>
      </c>
      <c r="H5537" t="s">
        <v>3782</v>
      </c>
      <c r="I5537" t="s">
        <v>3785</v>
      </c>
      <c r="J5537" t="s">
        <v>4397</v>
      </c>
      <c r="K5537" s="46">
        <v>1</v>
      </c>
      <c r="L5537" s="27">
        <v>0</v>
      </c>
      <c r="M5537" s="27">
        <v>2225.94</v>
      </c>
      <c r="N5537" s="27">
        <v>16993.3</v>
      </c>
      <c r="O5537" s="70">
        <f t="shared" si="431"/>
        <v>19219.239999999998</v>
      </c>
      <c r="P5537" s="76">
        <v>0</v>
      </c>
      <c r="Q5537" s="66">
        <f t="shared" si="432"/>
        <v>0</v>
      </c>
      <c r="R5537" s="63">
        <v>0</v>
      </c>
      <c r="S5537" s="27">
        <v>0</v>
      </c>
      <c r="T5537" s="27">
        <v>19219.239999999998</v>
      </c>
      <c r="U5537" s="64">
        <f t="shared" si="433"/>
        <v>0</v>
      </c>
      <c r="V5537" s="65">
        <f t="shared" si="434"/>
        <v>19219.239999999998</v>
      </c>
    </row>
    <row r="5538" spans="1:22" x14ac:dyDescent="0.25">
      <c r="A5538" s="1">
        <v>80</v>
      </c>
      <c r="B5538" t="s">
        <v>84</v>
      </c>
      <c r="C5538" t="s">
        <v>3636</v>
      </c>
      <c r="D5538" t="s">
        <v>3637</v>
      </c>
      <c r="E5538" t="s">
        <v>4</v>
      </c>
      <c r="F5538">
        <f t="shared" si="430"/>
        <v>4</v>
      </c>
      <c r="G5538" t="s">
        <v>4273</v>
      </c>
      <c r="H5538" t="s">
        <v>3782</v>
      </c>
      <c r="I5538" t="s">
        <v>3785</v>
      </c>
      <c r="J5538" t="s">
        <v>4397</v>
      </c>
      <c r="K5538" s="46">
        <v>0.28039999999999998</v>
      </c>
      <c r="L5538" s="27">
        <v>0</v>
      </c>
      <c r="M5538" s="27">
        <v>624.15</v>
      </c>
      <c r="N5538" s="27">
        <v>4764.92</v>
      </c>
      <c r="O5538" s="70">
        <f t="shared" si="431"/>
        <v>5389.07</v>
      </c>
      <c r="P5538" s="76">
        <v>0</v>
      </c>
      <c r="Q5538" s="66">
        <f t="shared" si="432"/>
        <v>0</v>
      </c>
      <c r="R5538" s="63">
        <v>0</v>
      </c>
      <c r="S5538" s="27">
        <v>0</v>
      </c>
      <c r="T5538" s="27">
        <v>5389.07</v>
      </c>
      <c r="U5538" s="64">
        <f t="shared" si="433"/>
        <v>0</v>
      </c>
      <c r="V5538" s="65">
        <f t="shared" si="434"/>
        <v>5389.07</v>
      </c>
    </row>
    <row r="5539" spans="1:22" x14ac:dyDescent="0.25">
      <c r="A5539" s="1">
        <v>80</v>
      </c>
      <c r="B5539" t="s">
        <v>84</v>
      </c>
      <c r="C5539" t="s">
        <v>3636</v>
      </c>
      <c r="D5539" t="s">
        <v>3637</v>
      </c>
      <c r="E5539" t="s">
        <v>4</v>
      </c>
      <c r="F5539">
        <f t="shared" si="430"/>
        <v>4</v>
      </c>
      <c r="G5539" t="s">
        <v>4274</v>
      </c>
      <c r="H5539" t="s">
        <v>3782</v>
      </c>
      <c r="I5539" t="s">
        <v>3785</v>
      </c>
      <c r="J5539" t="s">
        <v>4397</v>
      </c>
      <c r="K5539" s="46">
        <v>0.4703</v>
      </c>
      <c r="L5539" s="27">
        <v>0</v>
      </c>
      <c r="M5539" s="27">
        <v>1046.8599999999999</v>
      </c>
      <c r="N5539" s="27">
        <v>7991.95</v>
      </c>
      <c r="O5539" s="70">
        <f t="shared" si="431"/>
        <v>9038.81</v>
      </c>
      <c r="P5539" s="76">
        <v>0</v>
      </c>
      <c r="Q5539" s="66">
        <f t="shared" si="432"/>
        <v>0</v>
      </c>
      <c r="R5539" s="63">
        <v>0</v>
      </c>
      <c r="S5539" s="27">
        <v>0</v>
      </c>
      <c r="T5539" s="27">
        <v>9038.81</v>
      </c>
      <c r="U5539" s="64">
        <f t="shared" si="433"/>
        <v>0</v>
      </c>
      <c r="V5539" s="65">
        <f t="shared" si="434"/>
        <v>9038.81</v>
      </c>
    </row>
    <row r="5540" spans="1:22" x14ac:dyDescent="0.25">
      <c r="A5540" s="1">
        <v>80</v>
      </c>
      <c r="B5540" t="s">
        <v>84</v>
      </c>
      <c r="C5540" t="s">
        <v>3638</v>
      </c>
      <c r="D5540" t="s">
        <v>3639</v>
      </c>
      <c r="E5540" t="s">
        <v>4</v>
      </c>
      <c r="F5540">
        <f t="shared" si="430"/>
        <v>4</v>
      </c>
      <c r="G5540" t="s">
        <v>4272</v>
      </c>
      <c r="H5540" t="s">
        <v>3782</v>
      </c>
      <c r="I5540" t="s">
        <v>3785</v>
      </c>
      <c r="J5540" t="s">
        <v>4397</v>
      </c>
      <c r="K5540" s="46">
        <v>0.72840000000000005</v>
      </c>
      <c r="L5540" s="27">
        <v>0</v>
      </c>
      <c r="M5540" s="27">
        <v>0</v>
      </c>
      <c r="N5540" s="27">
        <v>0</v>
      </c>
      <c r="O5540" s="70">
        <f t="shared" si="431"/>
        <v>0</v>
      </c>
      <c r="P5540" s="76">
        <v>0</v>
      </c>
      <c r="Q5540" s="66">
        <f t="shared" si="432"/>
        <v>0</v>
      </c>
      <c r="R5540" s="63">
        <v>0</v>
      </c>
      <c r="S5540" s="27">
        <v>0</v>
      </c>
      <c r="T5540" s="27">
        <v>0</v>
      </c>
      <c r="U5540" s="64">
        <f t="shared" si="433"/>
        <v>0</v>
      </c>
      <c r="V5540" s="65">
        <f t="shared" si="434"/>
        <v>0</v>
      </c>
    </row>
    <row r="5541" spans="1:22" x14ac:dyDescent="0.25">
      <c r="A5541" s="1">
        <v>80</v>
      </c>
      <c r="B5541" t="s">
        <v>84</v>
      </c>
      <c r="C5541" t="s">
        <v>3638</v>
      </c>
      <c r="D5541" t="s">
        <v>3639</v>
      </c>
      <c r="E5541" t="s">
        <v>4</v>
      </c>
      <c r="F5541">
        <f t="shared" si="430"/>
        <v>4</v>
      </c>
      <c r="G5541" t="s">
        <v>4273</v>
      </c>
      <c r="H5541" t="s">
        <v>3782</v>
      </c>
      <c r="I5541" t="s">
        <v>3785</v>
      </c>
      <c r="J5541" t="s">
        <v>4397</v>
      </c>
      <c r="K5541" s="46">
        <v>0.1633</v>
      </c>
      <c r="L5541" s="27">
        <v>0</v>
      </c>
      <c r="M5541" s="27">
        <v>0</v>
      </c>
      <c r="N5541" s="27">
        <v>0</v>
      </c>
      <c r="O5541" s="70">
        <f t="shared" si="431"/>
        <v>0</v>
      </c>
      <c r="P5541" s="76">
        <v>0</v>
      </c>
      <c r="Q5541" s="66">
        <f t="shared" si="432"/>
        <v>0</v>
      </c>
      <c r="R5541" s="63">
        <v>0</v>
      </c>
      <c r="S5541" s="27">
        <v>0</v>
      </c>
      <c r="T5541" s="27">
        <v>0</v>
      </c>
      <c r="U5541" s="64">
        <f t="shared" si="433"/>
        <v>0</v>
      </c>
      <c r="V5541" s="65">
        <f t="shared" si="434"/>
        <v>0</v>
      </c>
    </row>
    <row r="5542" spans="1:22" x14ac:dyDescent="0.25">
      <c r="A5542" s="1">
        <v>81</v>
      </c>
      <c r="B5542" t="s">
        <v>85</v>
      </c>
      <c r="C5542" t="s">
        <v>3640</v>
      </c>
      <c r="D5542" t="s">
        <v>3641</v>
      </c>
      <c r="E5542" t="s">
        <v>4</v>
      </c>
      <c r="F5542">
        <f t="shared" si="430"/>
        <v>4</v>
      </c>
      <c r="G5542" t="s">
        <v>3782</v>
      </c>
      <c r="H5542" t="s">
        <v>3782</v>
      </c>
      <c r="I5542" t="s">
        <v>3785</v>
      </c>
      <c r="J5542" t="s">
        <v>4396</v>
      </c>
      <c r="K5542" s="46">
        <v>1.55</v>
      </c>
      <c r="L5542" s="27">
        <v>0</v>
      </c>
      <c r="M5542" s="27">
        <v>8401.0300000000007</v>
      </c>
      <c r="N5542" s="27">
        <v>21247.260000000002</v>
      </c>
      <c r="O5542" s="70">
        <f t="shared" si="431"/>
        <v>29648.29</v>
      </c>
      <c r="P5542" s="76">
        <v>0</v>
      </c>
      <c r="Q5542" s="66">
        <f t="shared" si="432"/>
        <v>0</v>
      </c>
      <c r="R5542" s="63">
        <v>0</v>
      </c>
      <c r="S5542" s="27">
        <v>29648.29</v>
      </c>
      <c r="T5542" s="27">
        <v>0</v>
      </c>
      <c r="U5542" s="64">
        <f t="shared" si="433"/>
        <v>0</v>
      </c>
      <c r="V5542" s="65">
        <f t="shared" si="434"/>
        <v>29648.29</v>
      </c>
    </row>
    <row r="5543" spans="1:22" x14ac:dyDescent="0.25">
      <c r="A5543" s="1">
        <v>81</v>
      </c>
      <c r="B5543" t="s">
        <v>85</v>
      </c>
      <c r="C5543" t="s">
        <v>3642</v>
      </c>
      <c r="D5543" t="s">
        <v>3643</v>
      </c>
      <c r="E5543" t="s">
        <v>4</v>
      </c>
      <c r="F5543">
        <f t="shared" si="430"/>
        <v>4</v>
      </c>
      <c r="G5543" t="s">
        <v>3798</v>
      </c>
      <c r="H5543" t="s">
        <v>3798</v>
      </c>
      <c r="I5543" t="s">
        <v>3785</v>
      </c>
      <c r="J5543" t="s">
        <v>4397</v>
      </c>
      <c r="K5543" s="46">
        <v>0.7</v>
      </c>
      <c r="L5543" s="27">
        <v>0</v>
      </c>
      <c r="M5543" s="27">
        <v>1863.87</v>
      </c>
      <c r="N5543" s="27">
        <v>11832.2</v>
      </c>
      <c r="O5543" s="70">
        <f t="shared" si="431"/>
        <v>13696.07</v>
      </c>
      <c r="P5543" s="76">
        <v>0</v>
      </c>
      <c r="Q5543" s="66">
        <f t="shared" si="432"/>
        <v>0</v>
      </c>
      <c r="R5543" s="63">
        <v>0</v>
      </c>
      <c r="S5543" s="27">
        <v>0</v>
      </c>
      <c r="T5543" s="27">
        <v>13696.07</v>
      </c>
      <c r="U5543" s="64">
        <f t="shared" si="433"/>
        <v>0</v>
      </c>
      <c r="V5543" s="65">
        <f t="shared" si="434"/>
        <v>13696.07</v>
      </c>
    </row>
    <row r="5544" spans="1:22" x14ac:dyDescent="0.25">
      <c r="A5544" s="1">
        <v>81</v>
      </c>
      <c r="B5544" t="s">
        <v>85</v>
      </c>
      <c r="C5544" t="s">
        <v>3642</v>
      </c>
      <c r="D5544" t="s">
        <v>3643</v>
      </c>
      <c r="E5544" t="s">
        <v>4</v>
      </c>
      <c r="F5544">
        <f t="shared" si="430"/>
        <v>4</v>
      </c>
      <c r="G5544" t="s">
        <v>4272</v>
      </c>
      <c r="H5544" t="s">
        <v>3782</v>
      </c>
      <c r="I5544" t="s">
        <v>3785</v>
      </c>
      <c r="J5544" t="s">
        <v>4397</v>
      </c>
      <c r="K5544" s="46">
        <v>1.6168</v>
      </c>
      <c r="L5544" s="27">
        <v>0</v>
      </c>
      <c r="M5544" s="27">
        <v>4305</v>
      </c>
      <c r="N5544" s="27">
        <v>18977.260000000002</v>
      </c>
      <c r="O5544" s="70">
        <f t="shared" si="431"/>
        <v>23282.260000000002</v>
      </c>
      <c r="P5544" s="76">
        <v>0</v>
      </c>
      <c r="Q5544" s="66">
        <f t="shared" si="432"/>
        <v>0</v>
      </c>
      <c r="R5544" s="63">
        <v>0</v>
      </c>
      <c r="S5544" s="27">
        <v>0</v>
      </c>
      <c r="T5544" s="27">
        <v>23282.260000000002</v>
      </c>
      <c r="U5544" s="64">
        <f t="shared" si="433"/>
        <v>0</v>
      </c>
      <c r="V5544" s="65">
        <f t="shared" si="434"/>
        <v>23282.260000000002</v>
      </c>
    </row>
    <row r="5545" spans="1:22" x14ac:dyDescent="0.25">
      <c r="A5545" s="1">
        <v>81</v>
      </c>
      <c r="B5545" t="s">
        <v>85</v>
      </c>
      <c r="C5545" t="s">
        <v>3642</v>
      </c>
      <c r="D5545" t="s">
        <v>3643</v>
      </c>
      <c r="E5545" t="s">
        <v>4</v>
      </c>
      <c r="F5545">
        <f t="shared" si="430"/>
        <v>4</v>
      </c>
      <c r="G5545" t="s">
        <v>4273</v>
      </c>
      <c r="H5545" t="s">
        <v>3782</v>
      </c>
      <c r="I5545" t="s">
        <v>3785</v>
      </c>
      <c r="J5545" t="s">
        <v>4397</v>
      </c>
      <c r="K5545" s="46">
        <v>0.317</v>
      </c>
      <c r="L5545" s="27">
        <v>0</v>
      </c>
      <c r="M5545" s="27">
        <v>844.06</v>
      </c>
      <c r="N5545" s="27">
        <v>5358.3</v>
      </c>
      <c r="O5545" s="70">
        <f t="shared" si="431"/>
        <v>6202.3600000000006</v>
      </c>
      <c r="P5545" s="76">
        <v>0</v>
      </c>
      <c r="Q5545" s="66">
        <f t="shared" si="432"/>
        <v>0</v>
      </c>
      <c r="R5545" s="63">
        <v>0</v>
      </c>
      <c r="S5545" s="27">
        <v>0</v>
      </c>
      <c r="T5545" s="27">
        <v>6202.3600000000006</v>
      </c>
      <c r="U5545" s="64">
        <f t="shared" si="433"/>
        <v>0</v>
      </c>
      <c r="V5545" s="65">
        <f t="shared" si="434"/>
        <v>6202.3600000000006</v>
      </c>
    </row>
    <row r="5546" spans="1:22" x14ac:dyDescent="0.25">
      <c r="A5546" s="1">
        <v>81</v>
      </c>
      <c r="B5546" t="s">
        <v>85</v>
      </c>
      <c r="C5546" t="s">
        <v>3644</v>
      </c>
      <c r="D5546" t="s">
        <v>3645</v>
      </c>
      <c r="E5546" t="s">
        <v>4</v>
      </c>
      <c r="F5546">
        <f t="shared" si="430"/>
        <v>4</v>
      </c>
      <c r="G5546" t="s">
        <v>3798</v>
      </c>
      <c r="H5546" t="s">
        <v>3798</v>
      </c>
      <c r="I5546" t="s">
        <v>3785</v>
      </c>
      <c r="J5546" t="s">
        <v>4397</v>
      </c>
      <c r="K5546" s="46">
        <v>0.42</v>
      </c>
      <c r="L5546" s="27">
        <v>0</v>
      </c>
      <c r="M5546" s="27">
        <v>0</v>
      </c>
      <c r="N5546" s="27">
        <v>9872.85</v>
      </c>
      <c r="O5546" s="70">
        <f t="shared" si="431"/>
        <v>9872.85</v>
      </c>
      <c r="P5546" s="76">
        <v>0</v>
      </c>
      <c r="Q5546" s="66">
        <f t="shared" si="432"/>
        <v>0</v>
      </c>
      <c r="R5546" s="63">
        <v>0</v>
      </c>
      <c r="S5546" s="27">
        <v>0</v>
      </c>
      <c r="T5546" s="27">
        <v>9872.85</v>
      </c>
      <c r="U5546" s="64">
        <f t="shared" si="433"/>
        <v>0</v>
      </c>
      <c r="V5546" s="65">
        <f t="shared" si="434"/>
        <v>9872.85</v>
      </c>
    </row>
    <row r="5547" spans="1:22" x14ac:dyDescent="0.25">
      <c r="A5547" s="1">
        <v>81</v>
      </c>
      <c r="B5547" t="s">
        <v>85</v>
      </c>
      <c r="C5547" t="s">
        <v>3644</v>
      </c>
      <c r="D5547" t="s">
        <v>3645</v>
      </c>
      <c r="E5547" t="s">
        <v>4</v>
      </c>
      <c r="F5547">
        <f t="shared" si="430"/>
        <v>4</v>
      </c>
      <c r="G5547" t="s">
        <v>4272</v>
      </c>
      <c r="H5547" t="s">
        <v>3782</v>
      </c>
      <c r="I5547" t="s">
        <v>3785</v>
      </c>
      <c r="J5547" t="s">
        <v>4397</v>
      </c>
      <c r="K5547" s="46">
        <v>0.4294</v>
      </c>
      <c r="L5547" s="27">
        <v>0</v>
      </c>
      <c r="M5547" s="27">
        <v>0</v>
      </c>
      <c r="N5547" s="27">
        <v>8908.91</v>
      </c>
      <c r="O5547" s="70">
        <f t="shared" si="431"/>
        <v>8908.91</v>
      </c>
      <c r="P5547" s="76">
        <v>0</v>
      </c>
      <c r="Q5547" s="66">
        <f t="shared" si="432"/>
        <v>0</v>
      </c>
      <c r="R5547" s="63">
        <v>0</v>
      </c>
      <c r="S5547" s="27">
        <v>0</v>
      </c>
      <c r="T5547" s="27">
        <v>8908.91</v>
      </c>
      <c r="U5547" s="64">
        <f t="shared" si="433"/>
        <v>0</v>
      </c>
      <c r="V5547" s="65">
        <f t="shared" si="434"/>
        <v>8908.91</v>
      </c>
    </row>
    <row r="5548" spans="1:22" x14ac:dyDescent="0.25">
      <c r="A5548" s="1">
        <v>81</v>
      </c>
      <c r="B5548" t="s">
        <v>85</v>
      </c>
      <c r="C5548" t="s">
        <v>3644</v>
      </c>
      <c r="D5548" t="s">
        <v>3645</v>
      </c>
      <c r="E5548" t="s">
        <v>4</v>
      </c>
      <c r="F5548">
        <f t="shared" si="430"/>
        <v>4</v>
      </c>
      <c r="G5548" t="s">
        <v>4273</v>
      </c>
      <c r="H5548" t="s">
        <v>3782</v>
      </c>
      <c r="I5548" t="s">
        <v>3785</v>
      </c>
      <c r="J5548" t="s">
        <v>4397</v>
      </c>
      <c r="K5548" s="46">
        <v>0.68189999999999995</v>
      </c>
      <c r="L5548" s="27">
        <v>0</v>
      </c>
      <c r="M5548" s="27">
        <v>0</v>
      </c>
      <c r="N5548" s="27">
        <v>14147.62</v>
      </c>
      <c r="O5548" s="70">
        <f t="shared" si="431"/>
        <v>14147.62</v>
      </c>
      <c r="P5548" s="76">
        <v>0</v>
      </c>
      <c r="Q5548" s="66">
        <f t="shared" si="432"/>
        <v>0</v>
      </c>
      <c r="R5548" s="63">
        <v>0</v>
      </c>
      <c r="S5548" s="27">
        <v>0</v>
      </c>
      <c r="T5548" s="27">
        <v>14147.62</v>
      </c>
      <c r="U5548" s="64">
        <f t="shared" si="433"/>
        <v>0</v>
      </c>
      <c r="V5548" s="65">
        <f t="shared" si="434"/>
        <v>14147.62</v>
      </c>
    </row>
    <row r="5549" spans="1:22" x14ac:dyDescent="0.25">
      <c r="A5549" s="1">
        <v>81</v>
      </c>
      <c r="B5549" t="s">
        <v>85</v>
      </c>
      <c r="C5549" t="s">
        <v>3646</v>
      </c>
      <c r="D5549" t="s">
        <v>3647</v>
      </c>
      <c r="E5549" t="s">
        <v>4</v>
      </c>
      <c r="F5549">
        <f t="shared" si="430"/>
        <v>4</v>
      </c>
      <c r="G5549" t="s">
        <v>3782</v>
      </c>
      <c r="H5549" t="s">
        <v>3782</v>
      </c>
      <c r="I5549" t="s">
        <v>3785</v>
      </c>
      <c r="J5549" t="s">
        <v>4396</v>
      </c>
      <c r="K5549" s="46">
        <v>1.0451999999999999</v>
      </c>
      <c r="L5549" s="27">
        <v>0</v>
      </c>
      <c r="M5549" s="27">
        <v>874.31</v>
      </c>
      <c r="N5549" s="27">
        <v>6324.98</v>
      </c>
      <c r="O5549" s="70">
        <f t="shared" si="431"/>
        <v>7199.2899999999991</v>
      </c>
      <c r="P5549" s="76">
        <v>0</v>
      </c>
      <c r="Q5549" s="66">
        <f t="shared" si="432"/>
        <v>0</v>
      </c>
      <c r="R5549" s="63">
        <v>0</v>
      </c>
      <c r="S5549" s="27">
        <v>7199.2899999999991</v>
      </c>
      <c r="T5549" s="27">
        <v>0</v>
      </c>
      <c r="U5549" s="64">
        <f t="shared" si="433"/>
        <v>0</v>
      </c>
      <c r="V5549" s="65">
        <f t="shared" si="434"/>
        <v>7199.2899999999991</v>
      </c>
    </row>
    <row r="5550" spans="1:22" x14ac:dyDescent="0.25">
      <c r="A5550" s="1">
        <v>81</v>
      </c>
      <c r="B5550" t="s">
        <v>85</v>
      </c>
      <c r="C5550" t="s">
        <v>3648</v>
      </c>
      <c r="D5550" t="s">
        <v>3649</v>
      </c>
      <c r="E5550" t="s">
        <v>4</v>
      </c>
      <c r="F5550">
        <f t="shared" si="430"/>
        <v>4</v>
      </c>
      <c r="G5550" t="s">
        <v>4272</v>
      </c>
      <c r="H5550" t="s">
        <v>3782</v>
      </c>
      <c r="I5550" t="s">
        <v>3785</v>
      </c>
      <c r="J5550" t="s">
        <v>4396</v>
      </c>
      <c r="K5550" s="46">
        <v>0.86040000000000005</v>
      </c>
      <c r="L5550" s="27">
        <v>0</v>
      </c>
      <c r="M5550" s="27">
        <v>14026.08</v>
      </c>
      <c r="N5550" s="27">
        <v>9898.7000000000007</v>
      </c>
      <c r="O5550" s="70">
        <f t="shared" si="431"/>
        <v>23924.78</v>
      </c>
      <c r="P5550" s="76">
        <v>0</v>
      </c>
      <c r="Q5550" s="66">
        <f t="shared" si="432"/>
        <v>0</v>
      </c>
      <c r="R5550" s="63">
        <v>0</v>
      </c>
      <c r="S5550" s="27">
        <v>23924.78</v>
      </c>
      <c r="T5550" s="27">
        <v>0</v>
      </c>
      <c r="U5550" s="64">
        <f t="shared" si="433"/>
        <v>0</v>
      </c>
      <c r="V5550" s="65">
        <f t="shared" si="434"/>
        <v>23924.78</v>
      </c>
    </row>
    <row r="5551" spans="1:22" x14ac:dyDescent="0.25">
      <c r="A5551" s="1">
        <v>81</v>
      </c>
      <c r="B5551" t="s">
        <v>85</v>
      </c>
      <c r="C5551" t="s">
        <v>3648</v>
      </c>
      <c r="D5551" t="s">
        <v>3649</v>
      </c>
      <c r="E5551" t="s">
        <v>4</v>
      </c>
      <c r="F5551">
        <f t="shared" si="430"/>
        <v>4</v>
      </c>
      <c r="G5551" t="s">
        <v>4273</v>
      </c>
      <c r="H5551" t="s">
        <v>3782</v>
      </c>
      <c r="I5551" t="s">
        <v>3785</v>
      </c>
      <c r="J5551" t="s">
        <v>4396</v>
      </c>
      <c r="K5551" s="46">
        <v>0.44269999999999998</v>
      </c>
      <c r="L5551" s="27">
        <v>0</v>
      </c>
      <c r="M5551" s="27">
        <v>7216.81</v>
      </c>
      <c r="N5551" s="27">
        <v>5093.16</v>
      </c>
      <c r="O5551" s="70">
        <f t="shared" si="431"/>
        <v>12309.970000000001</v>
      </c>
      <c r="P5551" s="76">
        <v>0</v>
      </c>
      <c r="Q5551" s="66">
        <f t="shared" si="432"/>
        <v>0</v>
      </c>
      <c r="R5551" s="63">
        <v>0</v>
      </c>
      <c r="S5551" s="27">
        <v>12309.970000000001</v>
      </c>
      <c r="T5551" s="27">
        <v>0</v>
      </c>
      <c r="U5551" s="64">
        <f t="shared" si="433"/>
        <v>0</v>
      </c>
      <c r="V5551" s="65">
        <f t="shared" si="434"/>
        <v>12309.970000000001</v>
      </c>
    </row>
    <row r="5552" spans="1:22" x14ac:dyDescent="0.25">
      <c r="A5552" s="1">
        <v>81</v>
      </c>
      <c r="B5552" t="s">
        <v>85</v>
      </c>
      <c r="C5552" t="s">
        <v>3648</v>
      </c>
      <c r="D5552" t="s">
        <v>3649</v>
      </c>
      <c r="E5552" t="s">
        <v>4</v>
      </c>
      <c r="F5552">
        <f t="shared" si="430"/>
        <v>4</v>
      </c>
      <c r="G5552" t="s">
        <v>4276</v>
      </c>
      <c r="H5552" t="s">
        <v>3782</v>
      </c>
      <c r="I5552" t="s">
        <v>3785</v>
      </c>
      <c r="J5552" t="s">
        <v>4396</v>
      </c>
      <c r="K5552" s="46">
        <v>0.2349</v>
      </c>
      <c r="L5552" s="27">
        <v>0</v>
      </c>
      <c r="M5552" s="27">
        <v>3829.3</v>
      </c>
      <c r="N5552" s="27">
        <v>2702.47</v>
      </c>
      <c r="O5552" s="70">
        <f t="shared" si="431"/>
        <v>6531.77</v>
      </c>
      <c r="P5552" s="76">
        <v>0</v>
      </c>
      <c r="Q5552" s="66">
        <f t="shared" si="432"/>
        <v>0</v>
      </c>
      <c r="R5552" s="63">
        <v>0</v>
      </c>
      <c r="S5552" s="27">
        <v>6531.77</v>
      </c>
      <c r="T5552" s="27">
        <v>0</v>
      </c>
      <c r="U5552" s="64">
        <f t="shared" si="433"/>
        <v>0</v>
      </c>
      <c r="V5552" s="65">
        <f t="shared" si="434"/>
        <v>6531.77</v>
      </c>
    </row>
    <row r="5553" spans="1:22" x14ac:dyDescent="0.25">
      <c r="A5553" s="1">
        <v>81</v>
      </c>
      <c r="B5553" t="s">
        <v>85</v>
      </c>
      <c r="C5553" t="s">
        <v>3648</v>
      </c>
      <c r="D5553" t="s">
        <v>3649</v>
      </c>
      <c r="E5553" t="s">
        <v>4</v>
      </c>
      <c r="F5553">
        <f t="shared" si="430"/>
        <v>4</v>
      </c>
      <c r="G5553" t="s">
        <v>4369</v>
      </c>
      <c r="H5553" t="s">
        <v>3782</v>
      </c>
      <c r="I5553" t="s">
        <v>3785</v>
      </c>
      <c r="J5553" t="s">
        <v>4396</v>
      </c>
      <c r="K5553" s="46">
        <v>0.24329999999999999</v>
      </c>
      <c r="L5553" s="27">
        <v>0</v>
      </c>
      <c r="M5553" s="27">
        <v>3966.23</v>
      </c>
      <c r="N5553" s="27">
        <v>2799.11</v>
      </c>
      <c r="O5553" s="70">
        <f t="shared" si="431"/>
        <v>6765.34</v>
      </c>
      <c r="P5553" s="76">
        <v>0</v>
      </c>
      <c r="Q5553" s="66">
        <f t="shared" si="432"/>
        <v>0</v>
      </c>
      <c r="R5553" s="63">
        <v>0</v>
      </c>
      <c r="S5553" s="27">
        <v>6765.34</v>
      </c>
      <c r="T5553" s="27">
        <v>0</v>
      </c>
      <c r="U5553" s="64">
        <f t="shared" si="433"/>
        <v>0</v>
      </c>
      <c r="V5553" s="65">
        <f t="shared" si="434"/>
        <v>6765.34</v>
      </c>
    </row>
    <row r="5554" spans="1:22" x14ac:dyDescent="0.25">
      <c r="A5554" s="1">
        <v>81</v>
      </c>
      <c r="B5554" t="s">
        <v>85</v>
      </c>
      <c r="C5554" t="s">
        <v>3650</v>
      </c>
      <c r="D5554" t="s">
        <v>3651</v>
      </c>
      <c r="E5554" t="s">
        <v>4</v>
      </c>
      <c r="F5554">
        <f t="shared" si="430"/>
        <v>4</v>
      </c>
      <c r="G5554" t="s">
        <v>4272</v>
      </c>
      <c r="H5554" t="s">
        <v>3782</v>
      </c>
      <c r="I5554" t="s">
        <v>3785</v>
      </c>
      <c r="J5554" t="s">
        <v>4397</v>
      </c>
      <c r="K5554" s="46">
        <v>0.42020000000000002</v>
      </c>
      <c r="L5554" s="27">
        <v>0</v>
      </c>
      <c r="M5554" s="27">
        <v>218.05</v>
      </c>
      <c r="N5554" s="27">
        <v>1870.15</v>
      </c>
      <c r="O5554" s="70">
        <f t="shared" si="431"/>
        <v>2088.2000000000003</v>
      </c>
      <c r="P5554" s="76">
        <v>0</v>
      </c>
      <c r="Q5554" s="66">
        <f t="shared" si="432"/>
        <v>0</v>
      </c>
      <c r="R5554" s="63">
        <v>0</v>
      </c>
      <c r="S5554" s="27">
        <v>0</v>
      </c>
      <c r="T5554" s="27">
        <v>2088.2000000000003</v>
      </c>
      <c r="U5554" s="64">
        <f t="shared" si="433"/>
        <v>0</v>
      </c>
      <c r="V5554" s="65">
        <f t="shared" si="434"/>
        <v>2088.2000000000003</v>
      </c>
    </row>
    <row r="5555" spans="1:22" x14ac:dyDescent="0.25">
      <c r="A5555" s="1">
        <v>81</v>
      </c>
      <c r="B5555" t="s">
        <v>85</v>
      </c>
      <c r="C5555" t="s">
        <v>3650</v>
      </c>
      <c r="D5555" t="s">
        <v>3651</v>
      </c>
      <c r="E5555" t="s">
        <v>4</v>
      </c>
      <c r="F5555">
        <f t="shared" si="430"/>
        <v>4</v>
      </c>
      <c r="G5555" t="s">
        <v>4273</v>
      </c>
      <c r="H5555" t="s">
        <v>3782</v>
      </c>
      <c r="I5555" t="s">
        <v>3785</v>
      </c>
      <c r="J5555" t="s">
        <v>4397</v>
      </c>
      <c r="K5555" s="46">
        <v>0.83589999999999998</v>
      </c>
      <c r="L5555" s="27">
        <v>0</v>
      </c>
      <c r="M5555" s="27">
        <v>433.76</v>
      </c>
      <c r="N5555" s="27">
        <v>3720.26</v>
      </c>
      <c r="O5555" s="70">
        <f t="shared" si="431"/>
        <v>4154.0200000000004</v>
      </c>
      <c r="P5555" s="76">
        <v>0</v>
      </c>
      <c r="Q5555" s="66">
        <f t="shared" si="432"/>
        <v>0</v>
      </c>
      <c r="R5555" s="63">
        <v>0</v>
      </c>
      <c r="S5555" s="27">
        <v>0</v>
      </c>
      <c r="T5555" s="27">
        <v>4154.0200000000004</v>
      </c>
      <c r="U5555" s="64">
        <f t="shared" si="433"/>
        <v>0</v>
      </c>
      <c r="V5555" s="65">
        <f t="shared" si="434"/>
        <v>4154.0200000000004</v>
      </c>
    </row>
    <row r="5556" spans="1:22" x14ac:dyDescent="0.25">
      <c r="A5556" s="1">
        <v>81</v>
      </c>
      <c r="B5556" t="s">
        <v>85</v>
      </c>
      <c r="C5556" t="s">
        <v>3652</v>
      </c>
      <c r="D5556" t="s">
        <v>3653</v>
      </c>
      <c r="E5556" t="s">
        <v>4</v>
      </c>
      <c r="F5556">
        <f t="shared" si="430"/>
        <v>4</v>
      </c>
      <c r="G5556" t="s">
        <v>4272</v>
      </c>
      <c r="H5556" t="s">
        <v>3782</v>
      </c>
      <c r="I5556" t="s">
        <v>3785</v>
      </c>
      <c r="J5556" t="s">
        <v>4396</v>
      </c>
      <c r="K5556" s="46">
        <v>1.0876999999999999</v>
      </c>
      <c r="L5556" s="27">
        <v>0</v>
      </c>
      <c r="M5556" s="27">
        <v>0</v>
      </c>
      <c r="N5556" s="27">
        <v>7844.3100000000013</v>
      </c>
      <c r="O5556" s="70">
        <f t="shared" si="431"/>
        <v>7844.3100000000013</v>
      </c>
      <c r="P5556" s="76">
        <v>0</v>
      </c>
      <c r="Q5556" s="66">
        <f t="shared" si="432"/>
        <v>0</v>
      </c>
      <c r="R5556" s="63">
        <v>0</v>
      </c>
      <c r="S5556" s="27">
        <v>7844.3100000000013</v>
      </c>
      <c r="T5556" s="27">
        <v>0</v>
      </c>
      <c r="U5556" s="64">
        <f t="shared" si="433"/>
        <v>0</v>
      </c>
      <c r="V5556" s="65">
        <f t="shared" si="434"/>
        <v>7844.3100000000013</v>
      </c>
    </row>
    <row r="5557" spans="1:22" x14ac:dyDescent="0.25">
      <c r="A5557" s="1">
        <v>81</v>
      </c>
      <c r="B5557" t="s">
        <v>85</v>
      </c>
      <c r="C5557" t="s">
        <v>3652</v>
      </c>
      <c r="D5557" t="s">
        <v>3653</v>
      </c>
      <c r="E5557" t="s">
        <v>4</v>
      </c>
      <c r="F5557">
        <f t="shared" si="430"/>
        <v>4</v>
      </c>
      <c r="G5557" t="s">
        <v>4273</v>
      </c>
      <c r="H5557" t="s">
        <v>3782</v>
      </c>
      <c r="I5557" t="s">
        <v>3785</v>
      </c>
      <c r="J5557" t="s">
        <v>4396</v>
      </c>
      <c r="K5557" s="46">
        <v>0.48299999999999998</v>
      </c>
      <c r="L5557" s="27">
        <v>0</v>
      </c>
      <c r="M5557" s="27">
        <v>0</v>
      </c>
      <c r="N5557" s="27">
        <v>3483.32</v>
      </c>
      <c r="O5557" s="70">
        <f t="shared" si="431"/>
        <v>3483.32</v>
      </c>
      <c r="P5557" s="76">
        <v>0</v>
      </c>
      <c r="Q5557" s="66">
        <f t="shared" si="432"/>
        <v>0</v>
      </c>
      <c r="R5557" s="63">
        <v>0</v>
      </c>
      <c r="S5557" s="27">
        <v>3483.32</v>
      </c>
      <c r="T5557" s="27">
        <v>0</v>
      </c>
      <c r="U5557" s="64">
        <f t="shared" si="433"/>
        <v>0</v>
      </c>
      <c r="V5557" s="65">
        <f t="shared" si="434"/>
        <v>3483.32</v>
      </c>
    </row>
    <row r="5558" spans="1:22" x14ac:dyDescent="0.25">
      <c r="A5558" s="1">
        <v>81</v>
      </c>
      <c r="B5558" t="s">
        <v>85</v>
      </c>
      <c r="C5558" t="s">
        <v>3654</v>
      </c>
      <c r="D5558" t="s">
        <v>3655</v>
      </c>
      <c r="E5558" t="s">
        <v>4</v>
      </c>
      <c r="F5558">
        <f t="shared" si="430"/>
        <v>4</v>
      </c>
      <c r="G5558" t="s">
        <v>4272</v>
      </c>
      <c r="H5558" t="s">
        <v>3782</v>
      </c>
      <c r="I5558" t="s">
        <v>3785</v>
      </c>
      <c r="J5558" t="s">
        <v>4397</v>
      </c>
      <c r="K5558" s="46">
        <v>0.82399999999999995</v>
      </c>
      <c r="L5558" s="27">
        <v>0</v>
      </c>
      <c r="M5558" s="27">
        <v>67874.420000000013</v>
      </c>
      <c r="N5558" s="27">
        <v>0</v>
      </c>
      <c r="O5558" s="70">
        <f t="shared" si="431"/>
        <v>67874.420000000013</v>
      </c>
      <c r="P5558" s="76">
        <v>0</v>
      </c>
      <c r="Q5558" s="66">
        <f t="shared" si="432"/>
        <v>0</v>
      </c>
      <c r="R5558" s="63">
        <v>0</v>
      </c>
      <c r="S5558" s="27">
        <v>0</v>
      </c>
      <c r="T5558" s="27">
        <v>67874.420000000013</v>
      </c>
      <c r="U5558" s="64">
        <f t="shared" si="433"/>
        <v>0</v>
      </c>
      <c r="V5558" s="65">
        <f t="shared" si="434"/>
        <v>67874.420000000013</v>
      </c>
    </row>
    <row r="5559" spans="1:22" x14ac:dyDescent="0.25">
      <c r="A5559" s="1">
        <v>81</v>
      </c>
      <c r="B5559" t="s">
        <v>85</v>
      </c>
      <c r="C5559" t="s">
        <v>3654</v>
      </c>
      <c r="D5559" t="s">
        <v>3655</v>
      </c>
      <c r="E5559" t="s">
        <v>4</v>
      </c>
      <c r="F5559">
        <f t="shared" si="430"/>
        <v>4</v>
      </c>
      <c r="G5559" t="s">
        <v>4273</v>
      </c>
      <c r="H5559" t="s">
        <v>3782</v>
      </c>
      <c r="I5559" t="s">
        <v>3785</v>
      </c>
      <c r="J5559" t="s">
        <v>4397</v>
      </c>
      <c r="K5559" s="46">
        <v>0.35</v>
      </c>
      <c r="L5559" s="27">
        <v>0</v>
      </c>
      <c r="M5559" s="27">
        <v>28830.159999999996</v>
      </c>
      <c r="N5559" s="27">
        <v>0</v>
      </c>
      <c r="O5559" s="70">
        <f t="shared" si="431"/>
        <v>28830.159999999996</v>
      </c>
      <c r="P5559" s="76">
        <v>0</v>
      </c>
      <c r="Q5559" s="66">
        <f t="shared" si="432"/>
        <v>0</v>
      </c>
      <c r="R5559" s="63">
        <v>0</v>
      </c>
      <c r="S5559" s="27">
        <v>0</v>
      </c>
      <c r="T5559" s="27">
        <v>28830.159999999996</v>
      </c>
      <c r="U5559" s="64">
        <f t="shared" si="433"/>
        <v>0</v>
      </c>
      <c r="V5559" s="65">
        <f t="shared" si="434"/>
        <v>28830.159999999996</v>
      </c>
    </row>
    <row r="5560" spans="1:22" x14ac:dyDescent="0.25">
      <c r="A5560" s="1">
        <v>81</v>
      </c>
      <c r="B5560" t="s">
        <v>85</v>
      </c>
      <c r="C5560" t="s">
        <v>3656</v>
      </c>
      <c r="D5560" t="s">
        <v>3657</v>
      </c>
      <c r="E5560" t="s">
        <v>4</v>
      </c>
      <c r="F5560">
        <f t="shared" si="430"/>
        <v>4</v>
      </c>
      <c r="G5560" t="s">
        <v>3798</v>
      </c>
      <c r="H5560" t="s">
        <v>3798</v>
      </c>
      <c r="I5560" t="s">
        <v>3785</v>
      </c>
      <c r="J5560" t="s">
        <v>4396</v>
      </c>
      <c r="K5560" s="46">
        <v>0.85580000000000001</v>
      </c>
      <c r="L5560" s="27">
        <v>0</v>
      </c>
      <c r="M5560" s="27">
        <v>5676.78</v>
      </c>
      <c r="N5560" s="27">
        <v>0</v>
      </c>
      <c r="O5560" s="70">
        <f t="shared" si="431"/>
        <v>5676.78</v>
      </c>
      <c r="P5560" s="76">
        <v>0</v>
      </c>
      <c r="Q5560" s="66">
        <f t="shared" si="432"/>
        <v>0</v>
      </c>
      <c r="R5560" s="63">
        <v>0</v>
      </c>
      <c r="S5560" s="27">
        <v>5676.78</v>
      </c>
      <c r="T5560" s="27">
        <v>0</v>
      </c>
      <c r="U5560" s="64">
        <f t="shared" si="433"/>
        <v>0</v>
      </c>
      <c r="V5560" s="65">
        <f t="shared" si="434"/>
        <v>5676.78</v>
      </c>
    </row>
    <row r="5561" spans="1:22" x14ac:dyDescent="0.25">
      <c r="A5561" s="1">
        <v>81</v>
      </c>
      <c r="B5561" t="s">
        <v>85</v>
      </c>
      <c r="C5561" t="s">
        <v>3656</v>
      </c>
      <c r="D5561" t="s">
        <v>3657</v>
      </c>
      <c r="E5561" t="s">
        <v>4</v>
      </c>
      <c r="F5561">
        <f t="shared" si="430"/>
        <v>4</v>
      </c>
      <c r="G5561" t="s">
        <v>4272</v>
      </c>
      <c r="H5561" t="s">
        <v>3782</v>
      </c>
      <c r="I5561" t="s">
        <v>3785</v>
      </c>
      <c r="J5561" t="s">
        <v>4396</v>
      </c>
      <c r="K5561" s="46">
        <v>1.4863</v>
      </c>
      <c r="L5561" s="27">
        <v>0</v>
      </c>
      <c r="M5561" s="27">
        <v>9091.41</v>
      </c>
      <c r="N5561" s="27">
        <v>0</v>
      </c>
      <c r="O5561" s="70">
        <f t="shared" si="431"/>
        <v>9091.41</v>
      </c>
      <c r="P5561" s="76">
        <v>0</v>
      </c>
      <c r="Q5561" s="66">
        <f t="shared" si="432"/>
        <v>0</v>
      </c>
      <c r="R5561" s="63">
        <v>0</v>
      </c>
      <c r="S5561" s="27">
        <v>9091.41</v>
      </c>
      <c r="T5561" s="27">
        <v>0</v>
      </c>
      <c r="U5561" s="64">
        <f t="shared" si="433"/>
        <v>0</v>
      </c>
      <c r="V5561" s="65">
        <f t="shared" si="434"/>
        <v>9091.41</v>
      </c>
    </row>
    <row r="5562" spans="1:22" x14ac:dyDescent="0.25">
      <c r="A5562" s="1">
        <v>81</v>
      </c>
      <c r="B5562" t="s">
        <v>85</v>
      </c>
      <c r="C5562" t="s">
        <v>3656</v>
      </c>
      <c r="D5562" t="s">
        <v>3657</v>
      </c>
      <c r="E5562" t="s">
        <v>4</v>
      </c>
      <c r="F5562">
        <f t="shared" si="430"/>
        <v>4</v>
      </c>
      <c r="G5562" t="s">
        <v>4273</v>
      </c>
      <c r="H5562" t="s">
        <v>3782</v>
      </c>
      <c r="I5562" t="s">
        <v>3785</v>
      </c>
      <c r="J5562" t="s">
        <v>4396</v>
      </c>
      <c r="K5562" s="46">
        <v>0.37459999999999999</v>
      </c>
      <c r="L5562" s="27">
        <v>0</v>
      </c>
      <c r="M5562" s="27">
        <v>2291.36</v>
      </c>
      <c r="N5562" s="27">
        <v>0</v>
      </c>
      <c r="O5562" s="70">
        <f t="shared" si="431"/>
        <v>2291.36</v>
      </c>
      <c r="P5562" s="76">
        <v>0</v>
      </c>
      <c r="Q5562" s="66">
        <f t="shared" si="432"/>
        <v>0</v>
      </c>
      <c r="R5562" s="63">
        <v>0</v>
      </c>
      <c r="S5562" s="27">
        <v>2291.36</v>
      </c>
      <c r="T5562" s="27">
        <v>0</v>
      </c>
      <c r="U5562" s="64">
        <f t="shared" si="433"/>
        <v>0</v>
      </c>
      <c r="V5562" s="65">
        <f t="shared" si="434"/>
        <v>2291.36</v>
      </c>
    </row>
    <row r="5563" spans="1:22" x14ac:dyDescent="0.25">
      <c r="A5563" s="1">
        <v>81</v>
      </c>
      <c r="B5563" t="s">
        <v>85</v>
      </c>
      <c r="C5563" t="s">
        <v>3658</v>
      </c>
      <c r="D5563" t="s">
        <v>3659</v>
      </c>
      <c r="E5563" t="s">
        <v>4</v>
      </c>
      <c r="F5563">
        <f t="shared" si="430"/>
        <v>4</v>
      </c>
      <c r="G5563" t="s">
        <v>3782</v>
      </c>
      <c r="H5563" t="s">
        <v>3782</v>
      </c>
      <c r="I5563" t="s">
        <v>3783</v>
      </c>
      <c r="J5563" t="s">
        <v>4396</v>
      </c>
      <c r="K5563" s="46">
        <v>1.7857000000000001</v>
      </c>
      <c r="L5563" s="27">
        <v>21967.95</v>
      </c>
      <c r="M5563" s="27">
        <v>4752.3500000000004</v>
      </c>
      <c r="N5563" s="27">
        <v>0</v>
      </c>
      <c r="O5563" s="70">
        <f t="shared" si="431"/>
        <v>26720.300000000003</v>
      </c>
      <c r="P5563" s="76">
        <v>0</v>
      </c>
      <c r="Q5563" s="66">
        <f t="shared" si="432"/>
        <v>0</v>
      </c>
      <c r="R5563" s="63">
        <v>0</v>
      </c>
      <c r="S5563" s="27">
        <v>26720.300000000003</v>
      </c>
      <c r="T5563" s="27">
        <v>0</v>
      </c>
      <c r="U5563" s="64">
        <f t="shared" si="433"/>
        <v>0</v>
      </c>
      <c r="V5563" s="65">
        <f t="shared" si="434"/>
        <v>26720.300000000003</v>
      </c>
    </row>
    <row r="5564" spans="1:22" x14ac:dyDescent="0.25">
      <c r="A5564" s="1">
        <v>81</v>
      </c>
      <c r="B5564" t="s">
        <v>85</v>
      </c>
      <c r="C5564" t="s">
        <v>3660</v>
      </c>
      <c r="D5564" t="s">
        <v>3661</v>
      </c>
      <c r="E5564" t="s">
        <v>4</v>
      </c>
      <c r="F5564">
        <f t="shared" si="430"/>
        <v>4</v>
      </c>
      <c r="G5564" t="s">
        <v>4272</v>
      </c>
      <c r="H5564" t="s">
        <v>3782</v>
      </c>
      <c r="I5564" t="s">
        <v>3785</v>
      </c>
      <c r="J5564" t="s">
        <v>4396</v>
      </c>
      <c r="K5564" s="46">
        <v>1.4863</v>
      </c>
      <c r="L5564" s="27">
        <v>0</v>
      </c>
      <c r="M5564" s="27">
        <v>419.9</v>
      </c>
      <c r="N5564" s="27">
        <v>0</v>
      </c>
      <c r="O5564" s="70">
        <f t="shared" si="431"/>
        <v>419.9</v>
      </c>
      <c r="P5564" s="76">
        <v>0</v>
      </c>
      <c r="Q5564" s="66">
        <f t="shared" si="432"/>
        <v>0</v>
      </c>
      <c r="R5564" s="63">
        <v>0</v>
      </c>
      <c r="S5564" s="27">
        <v>419.9</v>
      </c>
      <c r="T5564" s="27">
        <v>0</v>
      </c>
      <c r="U5564" s="64">
        <f t="shared" si="433"/>
        <v>0</v>
      </c>
      <c r="V5564" s="65">
        <f t="shared" si="434"/>
        <v>419.9</v>
      </c>
    </row>
    <row r="5565" spans="1:22" x14ac:dyDescent="0.25">
      <c r="A5565" s="1">
        <v>81</v>
      </c>
      <c r="B5565" t="s">
        <v>85</v>
      </c>
      <c r="C5565" t="s">
        <v>3660</v>
      </c>
      <c r="D5565" t="s">
        <v>3661</v>
      </c>
      <c r="E5565" t="s">
        <v>4</v>
      </c>
      <c r="F5565">
        <f t="shared" si="430"/>
        <v>4</v>
      </c>
      <c r="G5565" t="s">
        <v>4273</v>
      </c>
      <c r="H5565" t="s">
        <v>3782</v>
      </c>
      <c r="I5565" t="s">
        <v>3785</v>
      </c>
      <c r="J5565" t="s">
        <v>4396</v>
      </c>
      <c r="K5565" s="46">
        <v>0.37459999999999999</v>
      </c>
      <c r="L5565" s="27">
        <v>0</v>
      </c>
      <c r="M5565" s="27">
        <v>105.83</v>
      </c>
      <c r="N5565" s="27">
        <v>0</v>
      </c>
      <c r="O5565" s="70">
        <f t="shared" si="431"/>
        <v>105.83</v>
      </c>
      <c r="P5565" s="76">
        <v>0</v>
      </c>
      <c r="Q5565" s="66">
        <f t="shared" si="432"/>
        <v>0</v>
      </c>
      <c r="R5565" s="63">
        <v>0</v>
      </c>
      <c r="S5565" s="27">
        <v>105.83</v>
      </c>
      <c r="T5565" s="27">
        <v>0</v>
      </c>
      <c r="U5565" s="64">
        <f t="shared" si="433"/>
        <v>0</v>
      </c>
      <c r="V5565" s="65">
        <f t="shared" si="434"/>
        <v>105.83</v>
      </c>
    </row>
    <row r="5566" spans="1:22" x14ac:dyDescent="0.25">
      <c r="A5566" s="1">
        <v>81</v>
      </c>
      <c r="B5566" t="s">
        <v>85</v>
      </c>
      <c r="C5566" t="s">
        <v>3662</v>
      </c>
      <c r="D5566" t="s">
        <v>3663</v>
      </c>
      <c r="E5566" t="s">
        <v>4</v>
      </c>
      <c r="F5566">
        <f t="shared" si="430"/>
        <v>4</v>
      </c>
      <c r="G5566" t="s">
        <v>3782</v>
      </c>
      <c r="H5566" t="s">
        <v>3782</v>
      </c>
      <c r="I5566" t="s">
        <v>3785</v>
      </c>
      <c r="J5566" t="s">
        <v>4396</v>
      </c>
      <c r="K5566" s="46">
        <v>0.68600000000000005</v>
      </c>
      <c r="L5566" s="27">
        <v>0</v>
      </c>
      <c r="M5566" s="27">
        <v>0</v>
      </c>
      <c r="N5566" s="27">
        <v>0</v>
      </c>
      <c r="O5566" s="70">
        <f t="shared" si="431"/>
        <v>0</v>
      </c>
      <c r="P5566" s="76">
        <v>0</v>
      </c>
      <c r="Q5566" s="66">
        <f t="shared" si="432"/>
        <v>0</v>
      </c>
      <c r="R5566" s="63">
        <v>0</v>
      </c>
      <c r="S5566" s="27">
        <v>0</v>
      </c>
      <c r="T5566" s="27">
        <v>0</v>
      </c>
      <c r="U5566" s="64">
        <f t="shared" si="433"/>
        <v>0</v>
      </c>
      <c r="V5566" s="65">
        <f t="shared" si="434"/>
        <v>0</v>
      </c>
    </row>
    <row r="5567" spans="1:22" x14ac:dyDescent="0.25">
      <c r="A5567" s="1" t="s">
        <v>3755</v>
      </c>
      <c r="B5567" t="s">
        <v>86</v>
      </c>
      <c r="C5567" t="s">
        <v>3664</v>
      </c>
      <c r="D5567" t="s">
        <v>3665</v>
      </c>
      <c r="E5567" t="s">
        <v>4</v>
      </c>
      <c r="F5567">
        <f t="shared" si="430"/>
        <v>4</v>
      </c>
      <c r="G5567" t="s">
        <v>3782</v>
      </c>
      <c r="H5567" t="s">
        <v>3782</v>
      </c>
      <c r="I5567" t="s">
        <v>3785</v>
      </c>
      <c r="J5567" t="s">
        <v>4397</v>
      </c>
      <c r="K5567" s="46">
        <v>1</v>
      </c>
      <c r="L5567" s="27">
        <v>0</v>
      </c>
      <c r="M5567" s="27">
        <v>41130.660000000003</v>
      </c>
      <c r="N5567" s="27">
        <v>632513.63</v>
      </c>
      <c r="O5567" s="70">
        <f t="shared" si="431"/>
        <v>673644.29</v>
      </c>
      <c r="P5567" s="76">
        <v>0</v>
      </c>
      <c r="Q5567" s="66">
        <f t="shared" si="432"/>
        <v>0</v>
      </c>
      <c r="R5567" s="63">
        <v>0</v>
      </c>
      <c r="S5567" s="27">
        <v>0</v>
      </c>
      <c r="T5567" s="27">
        <v>681853.24</v>
      </c>
      <c r="U5567" s="64">
        <f t="shared" si="433"/>
        <v>-8208.9500000000007</v>
      </c>
      <c r="V5567" s="65">
        <f t="shared" si="434"/>
        <v>673644.29</v>
      </c>
    </row>
    <row r="5568" spans="1:22" x14ac:dyDescent="0.25">
      <c r="A5568" s="1" t="s">
        <v>3755</v>
      </c>
      <c r="B5568" t="s">
        <v>86</v>
      </c>
      <c r="C5568" t="s">
        <v>3666</v>
      </c>
      <c r="D5568" t="s">
        <v>3667</v>
      </c>
      <c r="E5568" t="s">
        <v>4</v>
      </c>
      <c r="F5568">
        <f t="shared" si="430"/>
        <v>4</v>
      </c>
      <c r="G5568" t="s">
        <v>3782</v>
      </c>
      <c r="H5568" t="s">
        <v>3782</v>
      </c>
      <c r="I5568" t="s">
        <v>3785</v>
      </c>
      <c r="J5568" t="s">
        <v>4397</v>
      </c>
      <c r="K5568" s="46">
        <v>0.1</v>
      </c>
      <c r="L5568" s="27">
        <v>0</v>
      </c>
      <c r="M5568" s="27">
        <v>3419.4</v>
      </c>
      <c r="N5568" s="27">
        <v>123155.79</v>
      </c>
      <c r="O5568" s="70">
        <f t="shared" si="431"/>
        <v>126575.18999999999</v>
      </c>
      <c r="P5568" s="76">
        <v>0</v>
      </c>
      <c r="Q5568" s="66">
        <f t="shared" si="432"/>
        <v>0</v>
      </c>
      <c r="R5568" s="63">
        <v>0</v>
      </c>
      <c r="S5568" s="27">
        <v>0</v>
      </c>
      <c r="T5568" s="27">
        <v>126575.18999999997</v>
      </c>
      <c r="U5568" s="64">
        <f t="shared" si="433"/>
        <v>0</v>
      </c>
      <c r="V5568" s="65">
        <f t="shared" si="434"/>
        <v>126575.18999999997</v>
      </c>
    </row>
    <row r="5569" spans="1:22" x14ac:dyDescent="0.25">
      <c r="A5569" s="1" t="s">
        <v>3755</v>
      </c>
      <c r="B5569" t="s">
        <v>86</v>
      </c>
      <c r="C5569" t="s">
        <v>3668</v>
      </c>
      <c r="D5569" t="s">
        <v>3669</v>
      </c>
      <c r="E5569" t="s">
        <v>4</v>
      </c>
      <c r="F5569">
        <f t="shared" si="430"/>
        <v>4</v>
      </c>
      <c r="G5569" t="s">
        <v>3782</v>
      </c>
      <c r="H5569" t="s">
        <v>3782</v>
      </c>
      <c r="I5569" t="s">
        <v>3785</v>
      </c>
      <c r="J5569" t="s">
        <v>4396</v>
      </c>
      <c r="K5569" s="46">
        <v>1.53</v>
      </c>
      <c r="L5569" s="27">
        <v>0</v>
      </c>
      <c r="M5569" s="27">
        <v>6617.17</v>
      </c>
      <c r="N5569" s="27">
        <v>42168.41</v>
      </c>
      <c r="O5569" s="70">
        <f t="shared" si="431"/>
        <v>48785.58</v>
      </c>
      <c r="P5569" s="76">
        <v>0</v>
      </c>
      <c r="Q5569" s="66">
        <f t="shared" si="432"/>
        <v>0</v>
      </c>
      <c r="R5569" s="63">
        <v>0</v>
      </c>
      <c r="S5569" s="27">
        <v>48785.58</v>
      </c>
      <c r="T5569" s="27">
        <v>0</v>
      </c>
      <c r="U5569" s="64">
        <f t="shared" si="433"/>
        <v>0</v>
      </c>
      <c r="V5569" s="65">
        <f t="shared" si="434"/>
        <v>48785.58</v>
      </c>
    </row>
    <row r="5570" spans="1:22" x14ac:dyDescent="0.25">
      <c r="A5570" s="1" t="s">
        <v>3755</v>
      </c>
      <c r="B5570" t="s">
        <v>86</v>
      </c>
      <c r="C5570" t="s">
        <v>3670</v>
      </c>
      <c r="D5570" t="s">
        <v>3671</v>
      </c>
      <c r="E5570" t="s">
        <v>4</v>
      </c>
      <c r="F5570">
        <f t="shared" ref="F5570:F5587" si="435">LEN(C5570)</f>
        <v>4</v>
      </c>
      <c r="G5570" t="s">
        <v>3782</v>
      </c>
      <c r="H5570" t="s">
        <v>3782</v>
      </c>
      <c r="I5570" t="s">
        <v>3785</v>
      </c>
      <c r="J5570" t="s">
        <v>4397</v>
      </c>
      <c r="K5570" s="46">
        <v>1.5139</v>
      </c>
      <c r="L5570" s="27">
        <v>0</v>
      </c>
      <c r="M5570" s="27">
        <v>11503.06</v>
      </c>
      <c r="N5570" s="27">
        <v>28502.36</v>
      </c>
      <c r="O5570" s="70">
        <f t="shared" ref="O5570:O5587" si="436">SUM(L5570:N5570)</f>
        <v>40005.42</v>
      </c>
      <c r="P5570" s="76">
        <v>0</v>
      </c>
      <c r="Q5570" s="66">
        <f t="shared" ref="Q5570:Q5587" si="437">ROUND(P5570*N5570,2)</f>
        <v>0</v>
      </c>
      <c r="R5570" s="63">
        <v>0</v>
      </c>
      <c r="S5570" s="27">
        <v>0</v>
      </c>
      <c r="T5570" s="27">
        <v>40005.42</v>
      </c>
      <c r="U5570" s="64">
        <f t="shared" ref="U5570:U5587" si="438">ROUND(SUM(L5570,M5570,N5570,Q5570,-S5570,-T5570), 2)</f>
        <v>0</v>
      </c>
      <c r="V5570" s="65">
        <f t="shared" ref="V5570:V5587" si="439">SUM(S5570,T5570,U5570)</f>
        <v>40005.42</v>
      </c>
    </row>
    <row r="5571" spans="1:22" x14ac:dyDescent="0.25">
      <c r="A5571" s="1" t="s">
        <v>3755</v>
      </c>
      <c r="B5571" t="s">
        <v>86</v>
      </c>
      <c r="C5571" t="s">
        <v>3672</v>
      </c>
      <c r="D5571" t="s">
        <v>3673</v>
      </c>
      <c r="E5571" t="s">
        <v>4</v>
      </c>
      <c r="F5571">
        <f t="shared" si="435"/>
        <v>4</v>
      </c>
      <c r="G5571" t="s">
        <v>4272</v>
      </c>
      <c r="H5571" t="s">
        <v>3782</v>
      </c>
      <c r="I5571" t="s">
        <v>3785</v>
      </c>
      <c r="J5571" t="s">
        <v>4397</v>
      </c>
      <c r="K5571" s="46">
        <v>1.4106000000000001</v>
      </c>
      <c r="L5571" s="27">
        <v>0</v>
      </c>
      <c r="M5571" s="27">
        <v>10379.08</v>
      </c>
      <c r="N5571" s="27">
        <v>0</v>
      </c>
      <c r="O5571" s="70">
        <f t="shared" si="436"/>
        <v>10379.08</v>
      </c>
      <c r="P5571" s="76">
        <v>0</v>
      </c>
      <c r="Q5571" s="66">
        <f t="shared" si="437"/>
        <v>0</v>
      </c>
      <c r="R5571" s="63">
        <v>0</v>
      </c>
      <c r="S5571" s="27">
        <v>0</v>
      </c>
      <c r="T5571" s="27">
        <v>10379.08</v>
      </c>
      <c r="U5571" s="64">
        <f t="shared" si="438"/>
        <v>0</v>
      </c>
      <c r="V5571" s="65">
        <f t="shared" si="439"/>
        <v>10379.08</v>
      </c>
    </row>
    <row r="5572" spans="1:22" x14ac:dyDescent="0.25">
      <c r="A5572" s="1" t="s">
        <v>3755</v>
      </c>
      <c r="B5572" t="s">
        <v>86</v>
      </c>
      <c r="C5572" t="s">
        <v>3672</v>
      </c>
      <c r="D5572" t="s">
        <v>3673</v>
      </c>
      <c r="E5572" t="s">
        <v>4</v>
      </c>
      <c r="F5572">
        <f t="shared" si="435"/>
        <v>4</v>
      </c>
      <c r="G5572" t="s">
        <v>4273</v>
      </c>
      <c r="H5572" t="s">
        <v>3782</v>
      </c>
      <c r="I5572" t="s">
        <v>3785</v>
      </c>
      <c r="J5572" t="s">
        <v>4397</v>
      </c>
      <c r="K5572" s="46">
        <v>0.64059999999999995</v>
      </c>
      <c r="L5572" s="27">
        <v>0</v>
      </c>
      <c r="M5572" s="27">
        <v>4713.4799999999996</v>
      </c>
      <c r="N5572" s="27">
        <v>0</v>
      </c>
      <c r="O5572" s="70">
        <f t="shared" si="436"/>
        <v>4713.4799999999996</v>
      </c>
      <c r="P5572" s="76">
        <v>0</v>
      </c>
      <c r="Q5572" s="66">
        <f t="shared" si="437"/>
        <v>0</v>
      </c>
      <c r="R5572" s="63">
        <v>0</v>
      </c>
      <c r="S5572" s="27">
        <v>0</v>
      </c>
      <c r="T5572" s="27">
        <v>4713.4799999999996</v>
      </c>
      <c r="U5572" s="64">
        <f t="shared" si="438"/>
        <v>0</v>
      </c>
      <c r="V5572" s="65">
        <f t="shared" si="439"/>
        <v>4713.4799999999996</v>
      </c>
    </row>
    <row r="5573" spans="1:22" x14ac:dyDescent="0.25">
      <c r="A5573" s="1" t="s">
        <v>3755</v>
      </c>
      <c r="B5573" t="s">
        <v>86</v>
      </c>
      <c r="C5573" t="s">
        <v>3674</v>
      </c>
      <c r="D5573" t="s">
        <v>3675</v>
      </c>
      <c r="E5573" t="s">
        <v>4</v>
      </c>
      <c r="F5573">
        <f t="shared" si="435"/>
        <v>4</v>
      </c>
      <c r="G5573" t="s">
        <v>4272</v>
      </c>
      <c r="H5573" t="s">
        <v>3782</v>
      </c>
      <c r="I5573" t="s">
        <v>3785</v>
      </c>
      <c r="J5573" t="s">
        <v>4397</v>
      </c>
      <c r="K5573" s="46">
        <v>0.93789999999999996</v>
      </c>
      <c r="L5573" s="27">
        <v>0</v>
      </c>
      <c r="M5573" s="27">
        <v>34630.69</v>
      </c>
      <c r="N5573" s="27">
        <v>0</v>
      </c>
      <c r="O5573" s="70">
        <f t="shared" si="436"/>
        <v>34630.69</v>
      </c>
      <c r="P5573" s="76">
        <v>0</v>
      </c>
      <c r="Q5573" s="66">
        <f t="shared" si="437"/>
        <v>0</v>
      </c>
      <c r="R5573" s="63">
        <v>0</v>
      </c>
      <c r="S5573" s="27">
        <v>0</v>
      </c>
      <c r="T5573" s="27">
        <v>34630.69</v>
      </c>
      <c r="U5573" s="64">
        <f t="shared" si="438"/>
        <v>0</v>
      </c>
      <c r="V5573" s="65">
        <f t="shared" si="439"/>
        <v>34630.69</v>
      </c>
    </row>
    <row r="5574" spans="1:22" x14ac:dyDescent="0.25">
      <c r="A5574" s="1" t="s">
        <v>3755</v>
      </c>
      <c r="B5574" t="s">
        <v>86</v>
      </c>
      <c r="C5574" t="s">
        <v>3674</v>
      </c>
      <c r="D5574" t="s">
        <v>3675</v>
      </c>
      <c r="E5574" t="s">
        <v>4</v>
      </c>
      <c r="F5574">
        <f t="shared" si="435"/>
        <v>4</v>
      </c>
      <c r="G5574" t="s">
        <v>4273</v>
      </c>
      <c r="H5574" t="s">
        <v>3782</v>
      </c>
      <c r="I5574" t="s">
        <v>3785</v>
      </c>
      <c r="J5574" t="s">
        <v>4397</v>
      </c>
      <c r="K5574" s="46">
        <v>0.1958</v>
      </c>
      <c r="L5574" s="27">
        <v>0</v>
      </c>
      <c r="M5574" s="27">
        <v>7229.65</v>
      </c>
      <c r="N5574" s="27">
        <v>0</v>
      </c>
      <c r="O5574" s="70">
        <f t="shared" si="436"/>
        <v>7229.65</v>
      </c>
      <c r="P5574" s="76">
        <v>0</v>
      </c>
      <c r="Q5574" s="66">
        <f t="shared" si="437"/>
        <v>0</v>
      </c>
      <c r="R5574" s="63">
        <v>0</v>
      </c>
      <c r="S5574" s="27">
        <v>0</v>
      </c>
      <c r="T5574" s="27">
        <v>7229.65</v>
      </c>
      <c r="U5574" s="64">
        <f t="shared" si="438"/>
        <v>0</v>
      </c>
      <c r="V5574" s="65">
        <f t="shared" si="439"/>
        <v>7229.65</v>
      </c>
    </row>
    <row r="5575" spans="1:22" x14ac:dyDescent="0.25">
      <c r="A5575" s="1" t="s">
        <v>3755</v>
      </c>
      <c r="B5575" t="s">
        <v>86</v>
      </c>
      <c r="C5575" t="s">
        <v>3676</v>
      </c>
      <c r="D5575" t="s">
        <v>3677</v>
      </c>
      <c r="E5575" t="s">
        <v>4</v>
      </c>
      <c r="F5575">
        <f t="shared" si="435"/>
        <v>4</v>
      </c>
      <c r="G5575" t="s">
        <v>4272</v>
      </c>
      <c r="H5575" t="s">
        <v>3782</v>
      </c>
      <c r="I5575" t="s">
        <v>3785</v>
      </c>
      <c r="J5575" t="s">
        <v>4397</v>
      </c>
      <c r="K5575" s="46">
        <v>0.64219999999999999</v>
      </c>
      <c r="L5575" s="27">
        <v>0</v>
      </c>
      <c r="M5575" s="27">
        <v>0</v>
      </c>
      <c r="N5575" s="27">
        <v>54271.659999999996</v>
      </c>
      <c r="O5575" s="70">
        <f t="shared" si="436"/>
        <v>54271.659999999996</v>
      </c>
      <c r="P5575" s="76">
        <v>0</v>
      </c>
      <c r="Q5575" s="66">
        <f t="shared" si="437"/>
        <v>0</v>
      </c>
      <c r="R5575" s="63">
        <v>0</v>
      </c>
      <c r="S5575" s="27">
        <v>0</v>
      </c>
      <c r="T5575" s="27">
        <v>54271.659999999996</v>
      </c>
      <c r="U5575" s="64">
        <f t="shared" si="438"/>
        <v>0</v>
      </c>
      <c r="V5575" s="65">
        <f t="shared" si="439"/>
        <v>54271.659999999996</v>
      </c>
    </row>
    <row r="5576" spans="1:22" x14ac:dyDescent="0.25">
      <c r="A5576" s="1" t="s">
        <v>3755</v>
      </c>
      <c r="B5576" t="s">
        <v>86</v>
      </c>
      <c r="C5576" t="s">
        <v>3676</v>
      </c>
      <c r="D5576" t="s">
        <v>3677</v>
      </c>
      <c r="E5576" t="s">
        <v>4</v>
      </c>
      <c r="F5576">
        <f t="shared" si="435"/>
        <v>4</v>
      </c>
      <c r="G5576" t="s">
        <v>4273</v>
      </c>
      <c r="H5576" t="s">
        <v>3782</v>
      </c>
      <c r="I5576" t="s">
        <v>3785</v>
      </c>
      <c r="J5576" t="s">
        <v>4397</v>
      </c>
      <c r="K5576" s="46">
        <v>0.33250000000000002</v>
      </c>
      <c r="L5576" s="27">
        <v>0</v>
      </c>
      <c r="M5576" s="27">
        <v>0</v>
      </c>
      <c r="N5576" s="27">
        <v>28099.24</v>
      </c>
      <c r="O5576" s="70">
        <f t="shared" si="436"/>
        <v>28099.24</v>
      </c>
      <c r="P5576" s="76">
        <v>0</v>
      </c>
      <c r="Q5576" s="66">
        <f t="shared" si="437"/>
        <v>0</v>
      </c>
      <c r="R5576" s="63">
        <v>0</v>
      </c>
      <c r="S5576" s="27">
        <v>0</v>
      </c>
      <c r="T5576" s="27">
        <v>28099.24</v>
      </c>
      <c r="U5576" s="64">
        <f t="shared" si="438"/>
        <v>0</v>
      </c>
      <c r="V5576" s="65">
        <f t="shared" si="439"/>
        <v>28099.24</v>
      </c>
    </row>
    <row r="5577" spans="1:22" x14ac:dyDescent="0.25">
      <c r="A5577" s="1" t="s">
        <v>3755</v>
      </c>
      <c r="B5577" t="s">
        <v>86</v>
      </c>
      <c r="C5577" t="s">
        <v>3676</v>
      </c>
      <c r="D5577" t="s">
        <v>3677</v>
      </c>
      <c r="E5577" t="s">
        <v>4</v>
      </c>
      <c r="F5577">
        <f t="shared" si="435"/>
        <v>4</v>
      </c>
      <c r="G5577" t="s">
        <v>4274</v>
      </c>
      <c r="H5577" t="s">
        <v>3782</v>
      </c>
      <c r="I5577" t="s">
        <v>3785</v>
      </c>
      <c r="J5577" t="s">
        <v>4397</v>
      </c>
      <c r="K5577" s="46">
        <v>0.4909</v>
      </c>
      <c r="L5577" s="27">
        <v>0</v>
      </c>
      <c r="M5577" s="27">
        <v>0</v>
      </c>
      <c r="N5577" s="27">
        <v>41485.46</v>
      </c>
      <c r="O5577" s="70">
        <f t="shared" si="436"/>
        <v>41485.46</v>
      </c>
      <c r="P5577" s="76">
        <v>0</v>
      </c>
      <c r="Q5577" s="66">
        <f t="shared" si="437"/>
        <v>0</v>
      </c>
      <c r="R5577" s="63">
        <v>0</v>
      </c>
      <c r="S5577" s="27">
        <v>0</v>
      </c>
      <c r="T5577" s="27">
        <v>41485.46</v>
      </c>
      <c r="U5577" s="64">
        <f t="shared" si="438"/>
        <v>0</v>
      </c>
      <c r="V5577" s="65">
        <f t="shared" si="439"/>
        <v>41485.46</v>
      </c>
    </row>
    <row r="5578" spans="1:22" x14ac:dyDescent="0.25">
      <c r="A5578" s="1" t="s">
        <v>3755</v>
      </c>
      <c r="B5578" t="s">
        <v>86</v>
      </c>
      <c r="C5578" t="s">
        <v>3678</v>
      </c>
      <c r="D5578" t="s">
        <v>3679</v>
      </c>
      <c r="E5578" t="s">
        <v>4</v>
      </c>
      <c r="F5578">
        <f t="shared" si="435"/>
        <v>4</v>
      </c>
      <c r="G5578" t="s">
        <v>3798</v>
      </c>
      <c r="H5578" t="s">
        <v>3798</v>
      </c>
      <c r="I5578" t="s">
        <v>3785</v>
      </c>
      <c r="J5578" t="s">
        <v>4396</v>
      </c>
      <c r="K5578" s="46">
        <v>0.66</v>
      </c>
      <c r="L5578" s="27">
        <v>0</v>
      </c>
      <c r="M5578" s="27">
        <v>14235.69</v>
      </c>
      <c r="N5578" s="27">
        <v>32072.14</v>
      </c>
      <c r="O5578" s="70">
        <f t="shared" si="436"/>
        <v>46307.83</v>
      </c>
      <c r="P5578" s="76">
        <v>0</v>
      </c>
      <c r="Q5578" s="66">
        <f t="shared" si="437"/>
        <v>0</v>
      </c>
      <c r="R5578" s="63">
        <v>0</v>
      </c>
      <c r="S5578" s="27">
        <v>46307.83</v>
      </c>
      <c r="T5578" s="27">
        <v>0</v>
      </c>
      <c r="U5578" s="64">
        <f t="shared" si="438"/>
        <v>0</v>
      </c>
      <c r="V5578" s="65">
        <f t="shared" si="439"/>
        <v>46307.83</v>
      </c>
    </row>
    <row r="5579" spans="1:22" x14ac:dyDescent="0.25">
      <c r="A5579" s="1" t="s">
        <v>3755</v>
      </c>
      <c r="B5579" t="s">
        <v>86</v>
      </c>
      <c r="C5579" t="s">
        <v>3678</v>
      </c>
      <c r="D5579" t="s">
        <v>3679</v>
      </c>
      <c r="E5579" t="s">
        <v>4</v>
      </c>
      <c r="F5579">
        <f t="shared" si="435"/>
        <v>4</v>
      </c>
      <c r="G5579" t="s">
        <v>4272</v>
      </c>
      <c r="H5579" t="s">
        <v>3782</v>
      </c>
      <c r="I5579" t="s">
        <v>3785</v>
      </c>
      <c r="J5579" t="s">
        <v>4396</v>
      </c>
      <c r="K5579" s="46">
        <v>0.92330000000000001</v>
      </c>
      <c r="L5579" s="27">
        <v>0</v>
      </c>
      <c r="M5579" s="27">
        <v>19997.509999999998</v>
      </c>
      <c r="N5579" s="27">
        <v>14901.710000000001</v>
      </c>
      <c r="O5579" s="70">
        <f t="shared" si="436"/>
        <v>34899.22</v>
      </c>
      <c r="P5579" s="76">
        <v>0</v>
      </c>
      <c r="Q5579" s="66">
        <f t="shared" si="437"/>
        <v>0</v>
      </c>
      <c r="R5579" s="63">
        <v>0</v>
      </c>
      <c r="S5579" s="27">
        <v>34899.22</v>
      </c>
      <c r="T5579" s="27">
        <v>0</v>
      </c>
      <c r="U5579" s="64">
        <f t="shared" si="438"/>
        <v>0</v>
      </c>
      <c r="V5579" s="65">
        <f t="shared" si="439"/>
        <v>34899.22</v>
      </c>
    </row>
    <row r="5580" spans="1:22" x14ac:dyDescent="0.25">
      <c r="A5580" s="1" t="s">
        <v>3755</v>
      </c>
      <c r="B5580" t="s">
        <v>86</v>
      </c>
      <c r="C5580" t="s">
        <v>3678</v>
      </c>
      <c r="D5580" t="s">
        <v>3679</v>
      </c>
      <c r="E5580" t="s">
        <v>4</v>
      </c>
      <c r="F5580">
        <f t="shared" si="435"/>
        <v>4</v>
      </c>
      <c r="G5580" t="s">
        <v>4273</v>
      </c>
      <c r="H5580" t="s">
        <v>3782</v>
      </c>
      <c r="I5580" t="s">
        <v>3785</v>
      </c>
      <c r="J5580" t="s">
        <v>4396</v>
      </c>
      <c r="K5580" s="46">
        <v>1.4</v>
      </c>
      <c r="L5580" s="27">
        <v>0</v>
      </c>
      <c r="M5580" s="27">
        <v>30322.22</v>
      </c>
      <c r="N5580" s="27">
        <v>67712.23</v>
      </c>
      <c r="O5580" s="70">
        <f t="shared" si="436"/>
        <v>98034.45</v>
      </c>
      <c r="P5580" s="76">
        <v>0</v>
      </c>
      <c r="Q5580" s="66">
        <f t="shared" si="437"/>
        <v>0</v>
      </c>
      <c r="R5580" s="63">
        <v>0</v>
      </c>
      <c r="S5580" s="27">
        <v>98034.45</v>
      </c>
      <c r="T5580" s="27">
        <v>0</v>
      </c>
      <c r="U5580" s="64">
        <f t="shared" si="438"/>
        <v>0</v>
      </c>
      <c r="V5580" s="65">
        <f t="shared" si="439"/>
        <v>98034.45</v>
      </c>
    </row>
    <row r="5581" spans="1:22" x14ac:dyDescent="0.25">
      <c r="A5581" s="1" t="s">
        <v>3755</v>
      </c>
      <c r="B5581" t="s">
        <v>86</v>
      </c>
      <c r="C5581" t="s">
        <v>3680</v>
      </c>
      <c r="D5581" t="s">
        <v>3681</v>
      </c>
      <c r="E5581" t="s">
        <v>4</v>
      </c>
      <c r="F5581">
        <f t="shared" si="435"/>
        <v>4</v>
      </c>
      <c r="G5581" t="s">
        <v>4272</v>
      </c>
      <c r="H5581" t="s">
        <v>3782</v>
      </c>
      <c r="I5581" t="s">
        <v>3785</v>
      </c>
      <c r="J5581" t="s">
        <v>4397</v>
      </c>
      <c r="K5581" s="46">
        <v>0.22270000000000001</v>
      </c>
      <c r="L5581" s="27">
        <v>0</v>
      </c>
      <c r="M5581" s="27">
        <v>0</v>
      </c>
      <c r="N5581" s="27">
        <v>6420.0999999999995</v>
      </c>
      <c r="O5581" s="70">
        <f t="shared" si="436"/>
        <v>6420.0999999999995</v>
      </c>
      <c r="P5581" s="76">
        <v>0</v>
      </c>
      <c r="Q5581" s="66">
        <f t="shared" si="437"/>
        <v>0</v>
      </c>
      <c r="R5581" s="63">
        <v>0</v>
      </c>
      <c r="S5581" s="27">
        <v>0</v>
      </c>
      <c r="T5581" s="27">
        <v>6420.1</v>
      </c>
      <c r="U5581" s="64">
        <f t="shared" si="438"/>
        <v>0</v>
      </c>
      <c r="V5581" s="65">
        <f t="shared" si="439"/>
        <v>6420.1</v>
      </c>
    </row>
    <row r="5582" spans="1:22" x14ac:dyDescent="0.25">
      <c r="A5582" s="1" t="s">
        <v>3755</v>
      </c>
      <c r="B5582" t="s">
        <v>86</v>
      </c>
      <c r="C5582" t="s">
        <v>3680</v>
      </c>
      <c r="D5582" t="s">
        <v>3681</v>
      </c>
      <c r="E5582" t="s">
        <v>4</v>
      </c>
      <c r="F5582">
        <f t="shared" si="435"/>
        <v>4</v>
      </c>
      <c r="G5582" t="s">
        <v>4273</v>
      </c>
      <c r="H5582" t="s">
        <v>3782</v>
      </c>
      <c r="I5582" t="s">
        <v>3785</v>
      </c>
      <c r="J5582" t="s">
        <v>4397</v>
      </c>
      <c r="K5582" s="46">
        <v>0.2387</v>
      </c>
      <c r="L5582" s="27">
        <v>0</v>
      </c>
      <c r="M5582" s="27">
        <v>0</v>
      </c>
      <c r="N5582" s="27">
        <v>8107.5199999999995</v>
      </c>
      <c r="O5582" s="70">
        <f t="shared" si="436"/>
        <v>8107.5199999999995</v>
      </c>
      <c r="P5582" s="76">
        <v>0</v>
      </c>
      <c r="Q5582" s="66">
        <f t="shared" si="437"/>
        <v>0</v>
      </c>
      <c r="R5582" s="63">
        <v>0</v>
      </c>
      <c r="S5582" s="27">
        <v>0</v>
      </c>
      <c r="T5582" s="27">
        <v>8107.5199999999995</v>
      </c>
      <c r="U5582" s="64">
        <f t="shared" si="438"/>
        <v>0</v>
      </c>
      <c r="V5582" s="65">
        <f t="shared" si="439"/>
        <v>8107.5199999999995</v>
      </c>
    </row>
    <row r="5583" spans="1:22" x14ac:dyDescent="0.25">
      <c r="A5583" s="1" t="s">
        <v>3755</v>
      </c>
      <c r="B5583" t="s">
        <v>86</v>
      </c>
      <c r="C5583" t="s">
        <v>3680</v>
      </c>
      <c r="D5583" t="s">
        <v>3681</v>
      </c>
      <c r="E5583" t="s">
        <v>4</v>
      </c>
      <c r="F5583">
        <f t="shared" si="435"/>
        <v>4</v>
      </c>
      <c r="G5583" t="s">
        <v>3798</v>
      </c>
      <c r="H5583" t="s">
        <v>3798</v>
      </c>
      <c r="I5583" t="s">
        <v>3785</v>
      </c>
      <c r="J5583" t="s">
        <v>4397</v>
      </c>
      <c r="K5583" s="46">
        <v>0.23860000000000001</v>
      </c>
      <c r="L5583" s="27">
        <v>0</v>
      </c>
      <c r="M5583" s="27">
        <v>0</v>
      </c>
      <c r="N5583" s="27">
        <v>8104.1200000000008</v>
      </c>
      <c r="O5583" s="70">
        <f t="shared" si="436"/>
        <v>8104.1200000000008</v>
      </c>
      <c r="P5583" s="76">
        <v>0</v>
      </c>
      <c r="Q5583" s="66">
        <f t="shared" si="437"/>
        <v>0</v>
      </c>
      <c r="R5583" s="63">
        <v>0</v>
      </c>
      <c r="S5583" s="27">
        <v>0</v>
      </c>
      <c r="T5583" s="27">
        <v>8104.12</v>
      </c>
      <c r="U5583" s="64">
        <f t="shared" si="438"/>
        <v>0</v>
      </c>
      <c r="V5583" s="65">
        <f t="shared" si="439"/>
        <v>8104.12</v>
      </c>
    </row>
    <row r="5584" spans="1:22" x14ac:dyDescent="0.25">
      <c r="A5584" s="1" t="s">
        <v>3755</v>
      </c>
      <c r="B5584" t="s">
        <v>86</v>
      </c>
      <c r="C5584" t="s">
        <v>3682</v>
      </c>
      <c r="D5584" t="s">
        <v>3683</v>
      </c>
      <c r="E5584" t="s">
        <v>4</v>
      </c>
      <c r="F5584">
        <f t="shared" si="435"/>
        <v>4</v>
      </c>
      <c r="G5584" t="s">
        <v>3782</v>
      </c>
      <c r="H5584" t="s">
        <v>3782</v>
      </c>
      <c r="I5584" t="s">
        <v>3785</v>
      </c>
      <c r="J5584" t="s">
        <v>4397</v>
      </c>
      <c r="K5584" s="46">
        <v>0.2</v>
      </c>
      <c r="L5584" s="27">
        <v>0</v>
      </c>
      <c r="M5584" s="27">
        <v>6838.79</v>
      </c>
      <c r="N5584" s="27">
        <v>246311.59</v>
      </c>
      <c r="O5584" s="70">
        <f t="shared" si="436"/>
        <v>253150.38</v>
      </c>
      <c r="P5584" s="76">
        <v>0</v>
      </c>
      <c r="Q5584" s="66">
        <f t="shared" si="437"/>
        <v>0</v>
      </c>
      <c r="R5584" s="63">
        <v>0</v>
      </c>
      <c r="S5584" s="27">
        <v>0</v>
      </c>
      <c r="T5584" s="27">
        <v>253150.38</v>
      </c>
      <c r="U5584" s="64">
        <f t="shared" si="438"/>
        <v>0</v>
      </c>
      <c r="V5584" s="65">
        <f t="shared" si="439"/>
        <v>253150.38</v>
      </c>
    </row>
    <row r="5585" spans="1:22" x14ac:dyDescent="0.25">
      <c r="A5585" s="1" t="s">
        <v>3755</v>
      </c>
      <c r="B5585" t="s">
        <v>86</v>
      </c>
      <c r="C5585" t="s">
        <v>3684</v>
      </c>
      <c r="D5585" t="s">
        <v>3685</v>
      </c>
      <c r="E5585" t="s">
        <v>4</v>
      </c>
      <c r="F5585">
        <f t="shared" si="435"/>
        <v>4</v>
      </c>
      <c r="G5585" t="s">
        <v>3782</v>
      </c>
      <c r="H5585" t="s">
        <v>3782</v>
      </c>
      <c r="I5585" t="s">
        <v>3785</v>
      </c>
      <c r="J5585" t="s">
        <v>4397</v>
      </c>
      <c r="K5585" s="46">
        <v>2</v>
      </c>
      <c r="L5585" s="27">
        <v>0</v>
      </c>
      <c r="M5585" s="27">
        <v>2179.64</v>
      </c>
      <c r="N5585" s="27">
        <v>5415.2</v>
      </c>
      <c r="O5585" s="70">
        <f t="shared" si="436"/>
        <v>7594.84</v>
      </c>
      <c r="P5585" s="76">
        <v>0</v>
      </c>
      <c r="Q5585" s="66">
        <f t="shared" si="437"/>
        <v>0</v>
      </c>
      <c r="R5585" s="63">
        <v>0</v>
      </c>
      <c r="S5585" s="27">
        <v>0</v>
      </c>
      <c r="T5585" s="27">
        <v>7594.84</v>
      </c>
      <c r="U5585" s="64">
        <f t="shared" si="438"/>
        <v>0</v>
      </c>
      <c r="V5585" s="65">
        <f t="shared" si="439"/>
        <v>7594.84</v>
      </c>
    </row>
    <row r="5586" spans="1:22" x14ac:dyDescent="0.25">
      <c r="A5586" s="1" t="s">
        <v>3756</v>
      </c>
      <c r="B5586" t="s">
        <v>87</v>
      </c>
      <c r="C5586" t="s">
        <v>3686</v>
      </c>
      <c r="D5586" t="s">
        <v>3687</v>
      </c>
      <c r="E5586" t="s">
        <v>4</v>
      </c>
      <c r="F5586">
        <f t="shared" si="435"/>
        <v>4</v>
      </c>
      <c r="G5586" t="s">
        <v>3782</v>
      </c>
      <c r="H5586" t="s">
        <v>3782</v>
      </c>
      <c r="I5586" t="s">
        <v>3785</v>
      </c>
      <c r="J5586" t="s">
        <v>4397</v>
      </c>
      <c r="K5586" s="46">
        <v>0.6</v>
      </c>
      <c r="L5586" s="27">
        <v>0</v>
      </c>
      <c r="M5586" s="27">
        <v>1982.78</v>
      </c>
      <c r="N5586" s="27">
        <v>21066.26</v>
      </c>
      <c r="O5586" s="70">
        <f t="shared" si="436"/>
        <v>23049.039999999997</v>
      </c>
      <c r="P5586" s="76">
        <v>0</v>
      </c>
      <c r="Q5586" s="66">
        <f t="shared" si="437"/>
        <v>0</v>
      </c>
      <c r="R5586" s="63">
        <v>0</v>
      </c>
      <c r="S5586" s="27">
        <v>0</v>
      </c>
      <c r="T5586" s="27">
        <v>23049.039999999997</v>
      </c>
      <c r="U5586" s="64">
        <f t="shared" si="438"/>
        <v>0</v>
      </c>
      <c r="V5586" s="65">
        <f t="shared" si="439"/>
        <v>23049.039999999997</v>
      </c>
    </row>
    <row r="5587" spans="1:22" x14ac:dyDescent="0.25">
      <c r="A5587" s="1" t="s">
        <v>3756</v>
      </c>
      <c r="B5587" t="s">
        <v>87</v>
      </c>
      <c r="C5587" t="s">
        <v>3688</v>
      </c>
      <c r="D5587" t="s">
        <v>3689</v>
      </c>
      <c r="E5587" t="s">
        <v>4</v>
      </c>
      <c r="F5587">
        <f t="shared" si="435"/>
        <v>4</v>
      </c>
      <c r="G5587" t="s">
        <v>3782</v>
      </c>
      <c r="H5587" t="s">
        <v>3782</v>
      </c>
      <c r="I5587" t="s">
        <v>3785</v>
      </c>
      <c r="J5587" t="s">
        <v>4397</v>
      </c>
      <c r="K5587" s="46">
        <v>0.75</v>
      </c>
      <c r="L5587" s="27">
        <v>0</v>
      </c>
      <c r="M5587" s="27">
        <v>2478.48</v>
      </c>
      <c r="N5587" s="27">
        <v>26332.83</v>
      </c>
      <c r="O5587" s="70">
        <f t="shared" si="436"/>
        <v>28811.31</v>
      </c>
      <c r="P5587" s="76">
        <v>0</v>
      </c>
      <c r="Q5587" s="66">
        <f t="shared" si="437"/>
        <v>0</v>
      </c>
      <c r="R5587" s="63">
        <v>0</v>
      </c>
      <c r="S5587" s="27">
        <v>0</v>
      </c>
      <c r="T5587" s="27">
        <v>28811.31</v>
      </c>
      <c r="U5587" s="64">
        <f t="shared" si="438"/>
        <v>0</v>
      </c>
      <c r="V5587" s="65">
        <f t="shared" si="439"/>
        <v>28811.31</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K2115"/>
  <sheetViews>
    <sheetView zoomScale="76" zoomScaleNormal="76" workbookViewId="0">
      <pane ySplit="2" topLeftCell="A3" activePane="bottomLeft" state="frozen"/>
      <selection pane="bottomLeft"/>
    </sheetView>
  </sheetViews>
  <sheetFormatPr defaultColWidth="9.85546875" defaultRowHeight="15" x14ac:dyDescent="0.25"/>
  <cols>
    <col min="1" max="1" width="19.85546875" bestFit="1" customWidth="1"/>
    <col min="2" max="2" width="14.42578125" bestFit="1" customWidth="1"/>
    <col min="3" max="3" width="5" bestFit="1" customWidth="1"/>
    <col min="4" max="4" width="8.5703125" bestFit="1" customWidth="1"/>
    <col min="5" max="5" width="10.85546875" bestFit="1" customWidth="1"/>
    <col min="6" max="6" width="21.42578125" bestFit="1" customWidth="1"/>
    <col min="7" max="7" width="11.28515625" bestFit="1" customWidth="1"/>
    <col min="8" max="8" width="11.5703125" bestFit="1" customWidth="1"/>
    <col min="9" max="9" width="17.5703125" bestFit="1" customWidth="1"/>
    <col min="10" max="12" width="10.7109375" bestFit="1" customWidth="1"/>
    <col min="13" max="13" width="20.5703125" customWidth="1"/>
    <col min="14" max="14" width="20.5703125" bestFit="1" customWidth="1"/>
    <col min="15" max="15" width="11" bestFit="1" customWidth="1"/>
    <col min="16" max="16" width="6.7109375" bestFit="1" customWidth="1"/>
    <col min="17" max="17" width="16.85546875" bestFit="1" customWidth="1"/>
    <col min="18" max="18" width="15" bestFit="1" customWidth="1"/>
    <col min="19" max="19" width="63" bestFit="1" customWidth="1"/>
    <col min="20" max="20" width="20.5703125" bestFit="1" customWidth="1" collapsed="1"/>
    <col min="21" max="21" width="20.5703125" bestFit="1" customWidth="1"/>
    <col min="22" max="22" width="9.140625" bestFit="1" customWidth="1"/>
    <col min="23" max="23" width="17" bestFit="1" customWidth="1"/>
    <col min="24" max="24" width="8.85546875" bestFit="1" customWidth="1" collapsed="1"/>
    <col min="25" max="25" width="10.42578125" bestFit="1" customWidth="1"/>
    <col min="26" max="26" width="11.7109375" bestFit="1" customWidth="1"/>
    <col min="27" max="27" width="7.7109375" bestFit="1" customWidth="1"/>
    <col min="28" max="28" width="9" bestFit="1" customWidth="1"/>
    <col min="29" max="29" width="6.28515625" bestFit="1" customWidth="1"/>
    <col min="30" max="30" width="6.5703125" bestFit="1" customWidth="1"/>
    <col min="31" max="31" width="5.5703125" bestFit="1" customWidth="1" collapsed="1"/>
    <col min="32" max="32" width="9.28515625" bestFit="1" customWidth="1"/>
    <col min="33" max="33" width="9.140625" bestFit="1" customWidth="1"/>
    <col min="34" max="34" width="12.7109375" bestFit="1" customWidth="1"/>
    <col min="35" max="35" width="10.42578125" bestFit="1" customWidth="1"/>
    <col min="36" max="36" width="5.5703125" bestFit="1" customWidth="1"/>
    <col min="37" max="37" width="11.85546875" bestFit="1" customWidth="1"/>
    <col min="38" max="38" width="5.5703125" bestFit="1" customWidth="1" collapsed="1"/>
    <col min="39" max="39" width="7.7109375" bestFit="1" customWidth="1"/>
    <col min="40" max="40" width="10.28515625" bestFit="1" customWidth="1"/>
    <col min="41" max="41" width="9.5703125" bestFit="1" customWidth="1"/>
    <col min="42" max="42" width="12" bestFit="1" customWidth="1"/>
    <col min="43" max="43" width="5.5703125" bestFit="1" customWidth="1"/>
    <col min="44" max="44" width="11" bestFit="1" customWidth="1"/>
    <col min="45" max="45" width="9.85546875" bestFit="1" customWidth="1" collapsed="1"/>
    <col min="46" max="46" width="10.140625" bestFit="1" customWidth="1"/>
    <col min="47" max="47" width="12.140625" bestFit="1" customWidth="1"/>
    <col min="48" max="48" width="8" bestFit="1" customWidth="1"/>
    <col min="49" max="49" width="9.7109375" bestFit="1" customWidth="1"/>
    <col min="50" max="50" width="12.5703125" bestFit="1" customWidth="1"/>
    <col min="51" max="51" width="9.85546875" bestFit="1" customWidth="1"/>
    <col min="52" max="52" width="11.28515625" bestFit="1" customWidth="1" collapsed="1"/>
    <col min="53" max="53" width="9.28515625" bestFit="1" customWidth="1"/>
    <col min="54" max="54" width="12" bestFit="1" customWidth="1"/>
    <col min="55" max="55" width="16" bestFit="1" customWidth="1"/>
    <col min="56" max="56" width="11.7109375" bestFit="1" customWidth="1"/>
    <col min="57" max="57" width="10.7109375" bestFit="1" customWidth="1"/>
    <col min="58" max="58" width="9.85546875" bestFit="1" customWidth="1"/>
    <col min="59" max="59" width="8.5703125" bestFit="1" customWidth="1" collapsed="1"/>
    <col min="60" max="60" width="10" bestFit="1" customWidth="1"/>
    <col min="61" max="61" width="13.42578125" bestFit="1" customWidth="1"/>
    <col min="62" max="62" width="9.140625" bestFit="1" customWidth="1"/>
    <col min="63" max="63" width="8.5703125" bestFit="1" customWidth="1"/>
    <col min="64" max="64" width="8.28515625" bestFit="1" customWidth="1"/>
    <col min="65" max="65" width="9" bestFit="1" customWidth="1"/>
    <col min="66" max="66" width="13.140625" bestFit="1" customWidth="1" collapsed="1"/>
    <col min="67" max="67" width="13.85546875" bestFit="1" customWidth="1"/>
    <col min="68" max="68" width="10" bestFit="1" customWidth="1"/>
    <col min="69" max="69" width="11.85546875" bestFit="1" customWidth="1"/>
    <col min="70" max="70" width="13.42578125" bestFit="1" customWidth="1"/>
    <col min="71" max="71" width="8.85546875" bestFit="1" customWidth="1"/>
    <col min="72" max="72" width="13.85546875" bestFit="1" customWidth="1"/>
    <col min="73" max="73" width="12.42578125" bestFit="1" customWidth="1" collapsed="1"/>
    <col min="74" max="74" width="9.140625" bestFit="1" customWidth="1"/>
    <col min="75" max="75" width="11.5703125" bestFit="1" customWidth="1"/>
    <col min="76" max="76" width="13.42578125" bestFit="1" customWidth="1"/>
    <col min="77" max="77" width="7.85546875" bestFit="1" customWidth="1"/>
    <col min="78" max="79" width="10" bestFit="1" customWidth="1"/>
    <col min="80" max="80" width="20.42578125" bestFit="1" customWidth="1" collapsed="1"/>
    <col min="81" max="86" width="20.42578125" bestFit="1" customWidth="1"/>
    <col min="87" max="87" width="20.42578125" bestFit="1" customWidth="1" collapsed="1"/>
    <col min="88" max="93" width="20.42578125" bestFit="1" customWidth="1"/>
    <col min="94" max="94" width="20.42578125" bestFit="1" customWidth="1" collapsed="1"/>
    <col min="95" max="100" width="20.42578125" bestFit="1" customWidth="1"/>
    <col min="101" max="101" width="20.42578125" bestFit="1" customWidth="1" collapsed="1"/>
    <col min="102" max="107" width="20.42578125" bestFit="1" customWidth="1"/>
    <col min="108" max="108" width="20.42578125" bestFit="1" customWidth="1" collapsed="1"/>
    <col min="109" max="114" width="20.42578125" bestFit="1" customWidth="1"/>
    <col min="115" max="115" width="20.42578125" bestFit="1" customWidth="1" collapsed="1"/>
    <col min="116" max="161" width="20.42578125" bestFit="1" customWidth="1"/>
    <col min="162" max="162" width="8.5703125" bestFit="1" customWidth="1"/>
    <col min="163" max="163" width="10.85546875" bestFit="1" customWidth="1"/>
    <col min="164" max="164" width="8.5703125" bestFit="1" customWidth="1"/>
    <col min="165" max="165" width="11.28515625" bestFit="1" customWidth="1"/>
    <col min="166" max="167" width="9.28515625" bestFit="1" customWidth="1"/>
    <col min="168" max="168" width="10.85546875" bestFit="1" customWidth="1"/>
    <col min="169" max="169" width="9.28515625" bestFit="1" customWidth="1"/>
    <col min="170" max="170" width="11.28515625" bestFit="1" customWidth="1"/>
    <col min="171" max="171" width="9.140625" customWidth="1"/>
    <col min="172" max="172" width="21.42578125" bestFit="1" customWidth="1"/>
    <col min="173" max="173" width="9.140625" customWidth="1"/>
    <col min="174" max="174" width="10.85546875" bestFit="1" customWidth="1"/>
    <col min="175" max="175" width="9.140625" customWidth="1"/>
    <col min="176" max="176" width="14.42578125" bestFit="1" customWidth="1"/>
    <col min="177" max="177" width="12.7109375" bestFit="1" customWidth="1"/>
    <col min="178" max="178" width="21.42578125" bestFit="1" customWidth="1"/>
    <col min="179" max="181" width="12.7109375" bestFit="1" customWidth="1"/>
    <col min="182" max="182" width="12" bestFit="1" customWidth="1"/>
    <col min="183" max="183" width="10.85546875" bestFit="1" customWidth="1"/>
    <col min="184" max="184" width="10.42578125" bestFit="1" customWidth="1"/>
    <col min="185" max="185" width="11.28515625" bestFit="1" customWidth="1"/>
    <col min="186" max="186" width="5.5703125" bestFit="1" customWidth="1"/>
    <col min="187" max="187" width="21.42578125" bestFit="1" customWidth="1"/>
    <col min="188" max="188" width="8.5703125" bestFit="1" customWidth="1"/>
    <col min="189" max="189" width="10.85546875" bestFit="1" customWidth="1"/>
    <col min="190" max="190" width="8.5703125" bestFit="1" customWidth="1"/>
    <col min="191" max="191" width="13.7109375" bestFit="1" customWidth="1"/>
    <col min="192" max="193" width="11.85546875" bestFit="1" customWidth="1"/>
    <col min="194" max="194" width="8.5703125" bestFit="1" customWidth="1"/>
    <col min="195" max="195" width="10.85546875" bestFit="1" customWidth="1"/>
    <col min="196" max="196" width="8.5703125" bestFit="1" customWidth="1"/>
    <col min="197" max="197" width="11.28515625" bestFit="1" customWidth="1"/>
    <col min="198" max="198" width="7.7109375" bestFit="1" customWidth="1"/>
    <col min="199" max="199" width="8.5703125" bestFit="1" customWidth="1"/>
    <col min="200" max="200" width="10.85546875" bestFit="1" customWidth="1"/>
    <col min="201" max="201" width="8.5703125" bestFit="1" customWidth="1"/>
    <col min="202" max="202" width="12" bestFit="1" customWidth="1"/>
    <col min="203" max="203" width="10.28515625" bestFit="1" customWidth="1"/>
    <col min="204" max="204" width="10.85546875" bestFit="1" customWidth="1"/>
    <col min="205" max="205" width="10.28515625" bestFit="1" customWidth="1"/>
    <col min="206" max="206" width="11.42578125" bestFit="1" customWidth="1"/>
    <col min="207" max="208" width="9.5703125" bestFit="1" customWidth="1"/>
    <col min="209" max="209" width="10.85546875" bestFit="1" customWidth="1"/>
    <col min="210" max="210" width="9.5703125" bestFit="1" customWidth="1"/>
    <col min="211" max="211" width="13.85546875" bestFit="1" customWidth="1"/>
    <col min="212" max="215" width="12" bestFit="1" customWidth="1"/>
    <col min="216" max="216" width="8.5703125" bestFit="1" customWidth="1"/>
    <col min="217" max="217" width="10.85546875" bestFit="1" customWidth="1"/>
    <col min="218" max="218" width="8.5703125" bestFit="1" customWidth="1"/>
    <col min="219" max="219" width="12.7109375" bestFit="1" customWidth="1"/>
    <col min="220" max="221" width="11" bestFit="1" customWidth="1"/>
    <col min="222" max="222" width="11.5703125" bestFit="1" customWidth="1"/>
    <col min="223" max="223" width="9.85546875" bestFit="1" customWidth="1"/>
    <col min="224" max="224" width="21.42578125" bestFit="1" customWidth="1"/>
    <col min="225" max="225" width="9.85546875" bestFit="1" customWidth="1"/>
    <col min="226" max="226" width="10.85546875" bestFit="1" customWidth="1"/>
    <col min="227" max="227" width="9.85546875" bestFit="1" customWidth="1"/>
    <col min="228" max="228" width="12" bestFit="1" customWidth="1"/>
    <col min="229" max="229" width="10.140625" bestFit="1" customWidth="1"/>
    <col min="230" max="230" width="10.85546875" bestFit="1" customWidth="1"/>
    <col min="231" max="231" width="10.140625" bestFit="1" customWidth="1"/>
    <col min="232" max="232" width="14" bestFit="1" customWidth="1"/>
    <col min="233" max="235" width="12.140625" bestFit="1" customWidth="1"/>
    <col min="236" max="236" width="11.28515625" bestFit="1" customWidth="1"/>
    <col min="237" max="237" width="8" bestFit="1" customWidth="1"/>
    <col min="238" max="238" width="21.42578125" bestFit="1" customWidth="1"/>
    <col min="239" max="239" width="8.5703125" bestFit="1" customWidth="1"/>
    <col min="240" max="240" width="10.85546875" bestFit="1" customWidth="1"/>
    <col min="241" max="241" width="8.5703125" bestFit="1" customWidth="1"/>
    <col min="242" max="242" width="11.5703125" bestFit="1" customWidth="1"/>
    <col min="243" max="244" width="9.7109375" bestFit="1" customWidth="1"/>
    <col min="245" max="245" width="10.85546875" bestFit="1" customWidth="1"/>
    <col min="246" max="246" width="9.7109375" bestFit="1" customWidth="1"/>
    <col min="247" max="247" width="14.42578125" bestFit="1" customWidth="1"/>
    <col min="248" max="250" width="12.5703125" bestFit="1" customWidth="1"/>
    <col min="251" max="251" width="11.42578125" bestFit="1" customWidth="1"/>
    <col min="252" max="253" width="9.85546875" bestFit="1" customWidth="1"/>
    <col min="254" max="254" width="10.85546875" bestFit="1" customWidth="1"/>
    <col min="255" max="255" width="9.85546875" bestFit="1" customWidth="1"/>
  </cols>
  <sheetData>
    <row r="1" spans="1:27" x14ac:dyDescent="0.25">
      <c r="A1" s="52" t="s">
        <v>4381</v>
      </c>
      <c r="B1" s="52" t="s">
        <v>4373</v>
      </c>
      <c r="C1" s="30"/>
      <c r="D1" s="30"/>
      <c r="E1" s="30"/>
      <c r="F1" s="30"/>
      <c r="G1" s="31"/>
      <c r="Q1" s="32"/>
      <c r="R1" s="30"/>
      <c r="S1" s="30"/>
      <c r="T1" s="30"/>
      <c r="U1" s="30"/>
      <c r="V1" s="32"/>
      <c r="W1" s="30"/>
      <c r="X1" s="30"/>
      <c r="Y1" s="30"/>
      <c r="Z1" s="30"/>
      <c r="AA1" s="31"/>
    </row>
    <row r="2" spans="1:27" x14ac:dyDescent="0.25">
      <c r="A2" s="52" t="s">
        <v>0</v>
      </c>
      <c r="B2" s="53" t="s">
        <v>0</v>
      </c>
      <c r="C2" s="54" t="s">
        <v>1</v>
      </c>
      <c r="D2" s="54" t="s">
        <v>2</v>
      </c>
      <c r="E2" s="54" t="s">
        <v>3</v>
      </c>
      <c r="F2" s="54" t="s">
        <v>5</v>
      </c>
      <c r="G2" s="55" t="s">
        <v>4</v>
      </c>
      <c r="I2" s="43" t="s">
        <v>0</v>
      </c>
      <c r="J2" s="43" t="s">
        <v>4386</v>
      </c>
      <c r="K2" s="43" t="s">
        <v>4387</v>
      </c>
      <c r="L2" s="43" t="s">
        <v>4388</v>
      </c>
      <c r="M2" s="43" t="s">
        <v>4389</v>
      </c>
      <c r="N2" s="43" t="s">
        <v>4390</v>
      </c>
      <c r="O2" s="43" t="s">
        <v>4391</v>
      </c>
      <c r="Q2" s="52" t="s">
        <v>0</v>
      </c>
      <c r="R2" s="67" t="s">
        <v>4406</v>
      </c>
      <c r="S2" s="52" t="s">
        <v>4371</v>
      </c>
      <c r="T2" s="52" t="s">
        <v>4372</v>
      </c>
      <c r="U2" s="52" t="s">
        <v>4373</v>
      </c>
      <c r="V2" s="71"/>
      <c r="W2" s="45"/>
      <c r="X2" s="45"/>
      <c r="Y2" s="45"/>
      <c r="Z2" s="45"/>
      <c r="AA2" s="72"/>
    </row>
    <row r="3" spans="1:27" x14ac:dyDescent="0.25">
      <c r="A3" s="32" t="s">
        <v>6</v>
      </c>
      <c r="B3" s="33">
        <v>6</v>
      </c>
      <c r="C3" s="34">
        <v>3</v>
      </c>
      <c r="D3" s="34">
        <v>2</v>
      </c>
      <c r="E3" s="34">
        <v>35</v>
      </c>
      <c r="F3" s="34"/>
      <c r="G3" s="35"/>
      <c r="I3" t="str">
        <f>SUBSTITUTE($A3, " ", "_")</f>
        <v>ALCONA</v>
      </c>
      <c r="J3" t="str">
        <f>IF(COUNT($B3:B3) = 1, "COUNTY", IF(COUNT($B3:C3) = 1, "CITY", IF(COUNT($B3:D3) = 1, "VILLAGE", IF(COUNT($B3:E3) = 1, "TOWNSHIP", IF(COUNT($B3:F3) = 1, "COMMUNITY COLLEGE", IF(COUNT($B3:G3) = 1, "AUTHORITY", ""))))))</f>
        <v>COUNTY</v>
      </c>
      <c r="K3" t="str">
        <f>IF(COUNT($B3:C3)=2, "CITY", IF(COUNT($B3:D3)=2,"VILLAGE",IF(COUNT($B3:E3)=2,"TOWNSHIP",IF(COUNT($B3:F3)=2,"COMMUNITY COLLEGE",IF(COUNT($B3:G3)=2,"AUTHORITY","")))))</f>
        <v>CITY</v>
      </c>
      <c r="L3" t="str">
        <f>IF(COUNT($B3:D3)=3,"VILLAGE",IF(COUNT($B3:E3)=3,"TOWNSHIP",IF(COUNT($B3:F3)=3,"COMMUNITY COLLEGE",IF(COUNT($B3:G3)=3,"AUTHORITY",""))))</f>
        <v>VILLAGE</v>
      </c>
      <c r="M3" t="str">
        <f>IF(COUNT($B3:E3)=4,"TOWNSHIP",IF(COUNT($B3:F3)=4,"COMMUNITY COLLEGE",IF(COUNT($B3:G3)=4,"AUTHORITY","")))</f>
        <v>TOWNSHIP</v>
      </c>
      <c r="N3" t="str">
        <f>IF(COUNT($B3:F3)=5,"COMMUNITY COLLEGE",IF(COUNT($B3:G3)=5,"AUTHORITY",""))</f>
        <v/>
      </c>
      <c r="O3" t="str">
        <f>IF(COUNT($B3:G3) = 6, "AUTHORITY", "")</f>
        <v/>
      </c>
      <c r="Q3" s="32" t="s">
        <v>6</v>
      </c>
      <c r="R3" s="32">
        <v>7</v>
      </c>
      <c r="S3" s="32" t="s">
        <v>88</v>
      </c>
      <c r="T3" s="32" t="s">
        <v>6</v>
      </c>
      <c r="U3" s="32" t="s">
        <v>0</v>
      </c>
      <c r="V3" s="32"/>
      <c r="W3" s="30"/>
      <c r="X3" s="30"/>
      <c r="Y3" s="30"/>
      <c r="Z3" s="30"/>
      <c r="AA3" s="31"/>
    </row>
    <row r="4" spans="1:27" x14ac:dyDescent="0.25">
      <c r="A4" s="36" t="s">
        <v>7</v>
      </c>
      <c r="B4" s="37">
        <v>7</v>
      </c>
      <c r="C4" s="1">
        <v>2</v>
      </c>
      <c r="D4" s="1">
        <v>1</v>
      </c>
      <c r="E4" s="1">
        <v>31</v>
      </c>
      <c r="F4" s="1"/>
      <c r="G4" s="38"/>
      <c r="I4" t="str">
        <f t="shared" ref="I4:I67" si="0">SUBSTITUTE($A4, " ", "_")</f>
        <v>ALGER</v>
      </c>
      <c r="J4" t="str">
        <f>IF(COUNT($B4:B4) = 1, "COUNTY", IF(COUNT($B4:C4) = 1, "CITY", IF(COUNT($B4:D4) = 1, "VILLAGE", IF(COUNT($B4:E4) = 1, "TOWNSHIP", IF(COUNT($B4:F4) = 1, "COMMUNITY COLLEGE", IF(COUNT($B4:G4) = 1, "AUTHORITY", ""))))))</f>
        <v>COUNTY</v>
      </c>
      <c r="K4" t="str">
        <f>IF(COUNT($B4:C4)=2, "CITY", IF(COUNT($B4:D4)=2,"VILLAGE",IF(COUNT($B4:E4)=2,"TOWNSHIP",IF(COUNT($B4:F4)=2,"COMMUNITY COLLEGE",IF(COUNT($B4:G4)=2,"AUTHORITY","")))))</f>
        <v>CITY</v>
      </c>
      <c r="L4" t="str">
        <f>IF(COUNT($B4:D4)=3,"VILLAGE",IF(COUNT($B4:E4)=3,"TOWNSHIP",IF(COUNT($B4:F4)=3,"COMMUNITY COLLEGE",IF(COUNT($B4:G4)=3,"AUTHORITY",""))))</f>
        <v>VILLAGE</v>
      </c>
      <c r="M4" t="str">
        <f>IF(COUNT($B4:E4)=4,"TOWNSHIP",IF(COUNT($B4:F4)=4,"COMMUNITY COLLEGE",IF(COUNT($B4:G4)=4,"AUTHORITY","")))</f>
        <v>TOWNSHIP</v>
      </c>
      <c r="N4" t="str">
        <f>IF(COUNT($B4:F4)=5,"COMMUNITY COLLEGE",IF(COUNT($B4:G4)=5,"AUTHORITY",""))</f>
        <v/>
      </c>
      <c r="O4" t="str">
        <f>IF(COUNT($B4:G4) = 6, "AUTHORITY", "")</f>
        <v/>
      </c>
      <c r="Q4" s="71"/>
      <c r="R4" s="71"/>
      <c r="S4" s="32" t="s">
        <v>171</v>
      </c>
      <c r="T4" s="32" t="s">
        <v>6</v>
      </c>
      <c r="U4" s="32" t="s">
        <v>3</v>
      </c>
      <c r="V4" s="71"/>
      <c r="W4" s="45"/>
      <c r="X4" s="45"/>
      <c r="Y4" s="45"/>
      <c r="Z4" s="45"/>
      <c r="AA4" s="72"/>
    </row>
    <row r="5" spans="1:27" x14ac:dyDescent="0.25">
      <c r="A5" s="36" t="s">
        <v>8</v>
      </c>
      <c r="B5" s="37">
        <v>4</v>
      </c>
      <c r="C5" s="1">
        <v>15</v>
      </c>
      <c r="D5" s="1">
        <v>3</v>
      </c>
      <c r="E5" s="1">
        <v>91</v>
      </c>
      <c r="F5" s="1"/>
      <c r="G5" s="38">
        <v>9</v>
      </c>
      <c r="I5" t="str">
        <f t="shared" si="0"/>
        <v>ALLEGAN</v>
      </c>
      <c r="J5" t="str">
        <f>IF(COUNT($B5:B5) = 1, "COUNTY", IF(COUNT($B5:C5) = 1, "CITY", IF(COUNT($B5:D5) = 1, "VILLAGE", IF(COUNT($B5:E5) = 1, "TOWNSHIP", IF(COUNT($B5:F5) = 1, "COMMUNITY COLLEGE", IF(COUNT($B5:G5) = 1, "AUTHORITY", ""))))))</f>
        <v>COUNTY</v>
      </c>
      <c r="K5" t="str">
        <f>IF(COUNT($B5:C5)=2, "CITY", IF(COUNT($B5:D5)=2,"VILLAGE",IF(COUNT($B5:E5)=2,"TOWNSHIP",IF(COUNT($B5:F5)=2,"COMMUNITY COLLEGE",IF(COUNT($B5:G5)=2,"AUTHORITY","")))))</f>
        <v>CITY</v>
      </c>
      <c r="L5" t="str">
        <f>IF(COUNT($B5:D5)=3,"VILLAGE",IF(COUNT($B5:E5)=3,"TOWNSHIP",IF(COUNT($B5:F5)=3,"COMMUNITY COLLEGE",IF(COUNT($B5:G5)=3,"AUTHORITY",""))))</f>
        <v>VILLAGE</v>
      </c>
      <c r="M5" t="str">
        <f>IF(COUNT($B5:E5)=4,"TOWNSHIP",IF(COUNT($B5:F5)=4,"COMMUNITY COLLEGE",IF(COUNT($B5:G5)=4,"AUTHORITY","")))</f>
        <v>TOWNSHIP</v>
      </c>
      <c r="N5" t="str">
        <f>IF(COUNT($B5:F5)=5,"COMMUNITY COLLEGE",IF(COUNT($B5:G5)=5,"AUTHORITY",""))</f>
        <v>AUTHORITY</v>
      </c>
      <c r="O5" t="str">
        <f>IF(COUNT($B5:G5) = 6, "AUTHORITY", "")</f>
        <v/>
      </c>
      <c r="Q5" s="71"/>
      <c r="R5" s="71"/>
      <c r="S5" s="32" t="s">
        <v>172</v>
      </c>
      <c r="T5" s="32" t="s">
        <v>173</v>
      </c>
      <c r="U5" s="32" t="s">
        <v>3</v>
      </c>
      <c r="V5" s="71"/>
      <c r="W5" s="45"/>
      <c r="X5" s="45"/>
      <c r="Y5" s="45"/>
      <c r="Z5" s="45"/>
      <c r="AA5" s="72"/>
    </row>
    <row r="6" spans="1:27" x14ac:dyDescent="0.25">
      <c r="A6" s="36" t="s">
        <v>9</v>
      </c>
      <c r="B6" s="37">
        <v>8</v>
      </c>
      <c r="C6" s="1">
        <v>2</v>
      </c>
      <c r="D6" s="1"/>
      <c r="E6" s="1">
        <v>19</v>
      </c>
      <c r="F6" s="1">
        <v>1</v>
      </c>
      <c r="G6" s="38"/>
      <c r="I6" t="str">
        <f t="shared" si="0"/>
        <v>ALPENA</v>
      </c>
      <c r="J6" t="str">
        <f>IF(COUNT($B6:B6) = 1, "COUNTY", IF(COUNT($B6:C6) = 1, "CITY", IF(COUNT($B6:D6) = 1, "VILLAGE", IF(COUNT($B6:E6) = 1, "TOWNSHIP", IF(COUNT($B6:F6) = 1, "COMMUNITY COLLEGE", IF(COUNT($B6:G6) = 1, "AUTHORITY", ""))))))</f>
        <v>COUNTY</v>
      </c>
      <c r="K6" t="str">
        <f>IF(COUNT($B6:C6)=2, "CITY", IF(COUNT($B6:D6)=2,"VILLAGE",IF(COUNT($B6:E6)=2,"TOWNSHIP",IF(COUNT($B6:F6)=2,"COMMUNITY COLLEGE",IF(COUNT($B6:G6)=2,"AUTHORITY","")))))</f>
        <v>CITY</v>
      </c>
      <c r="L6" t="str">
        <f>IF(COUNT($B6:D6)=3,"VILLAGE",IF(COUNT($B6:E6)=3,"TOWNSHIP",IF(COUNT($B6:F6)=3,"COMMUNITY COLLEGE",IF(COUNT($B6:G6)=3,"AUTHORITY",""))))</f>
        <v>TOWNSHIP</v>
      </c>
      <c r="M6" t="str">
        <f>IF(COUNT($B6:E6)=4,"TOWNSHIP",IF(COUNT($B6:F6)=4,"COMMUNITY COLLEGE",IF(COUNT($B6:G6)=4,"AUTHORITY","")))</f>
        <v>COMMUNITY COLLEGE</v>
      </c>
      <c r="N6" t="str">
        <f>IF(COUNT($B6:F6)=5,"COMMUNITY COLLEGE",IF(COUNT($B6:G6)=5,"AUTHORITY",""))</f>
        <v/>
      </c>
      <c r="O6" t="str">
        <f>IF(COUNT($B6:G6) = 6, "AUTHORITY", "")</f>
        <v/>
      </c>
      <c r="Q6" s="71"/>
      <c r="R6" s="71"/>
      <c r="S6" s="32" t="s">
        <v>174</v>
      </c>
      <c r="T6" s="32" t="s">
        <v>175</v>
      </c>
      <c r="U6" s="32" t="s">
        <v>3</v>
      </c>
      <c r="V6" s="71"/>
      <c r="W6" s="45"/>
      <c r="X6" s="45"/>
      <c r="Y6" s="45"/>
      <c r="Z6" s="45"/>
      <c r="AA6" s="72"/>
    </row>
    <row r="7" spans="1:27" x14ac:dyDescent="0.25">
      <c r="A7" s="36" t="s">
        <v>10</v>
      </c>
      <c r="B7" s="37">
        <v>6</v>
      </c>
      <c r="C7" s="1"/>
      <c r="D7" s="1">
        <v>13</v>
      </c>
      <c r="E7" s="1">
        <v>42</v>
      </c>
      <c r="F7" s="1"/>
      <c r="G7" s="38">
        <v>5</v>
      </c>
      <c r="I7" t="str">
        <f t="shared" si="0"/>
        <v>ANTRIM</v>
      </c>
      <c r="J7" t="str">
        <f>IF(COUNT($B7:B7) = 1, "COUNTY", IF(COUNT($B7:C7) = 1, "CITY", IF(COUNT($B7:D7) = 1, "VILLAGE", IF(COUNT($B7:E7) = 1, "TOWNSHIP", IF(COUNT($B7:F7) = 1, "COMMUNITY COLLEGE", IF(COUNT($B7:G7) = 1, "AUTHORITY", ""))))))</f>
        <v>COUNTY</v>
      </c>
      <c r="K7" t="str">
        <f>IF(COUNT($B7:C7)=2, "CITY", IF(COUNT($B7:D7)=2,"VILLAGE",IF(COUNT($B7:E7)=2,"TOWNSHIP",IF(COUNT($B7:F7)=2,"COMMUNITY COLLEGE",IF(COUNT($B7:G7)=2,"AUTHORITY","")))))</f>
        <v>VILLAGE</v>
      </c>
      <c r="L7" t="str">
        <f>IF(COUNT($B7:D7)=3,"VILLAGE",IF(COUNT($B7:E7)=3,"TOWNSHIP",IF(COUNT($B7:F7)=3,"COMMUNITY COLLEGE",IF(COUNT($B7:G7)=3,"AUTHORITY",""))))</f>
        <v>TOWNSHIP</v>
      </c>
      <c r="M7" t="str">
        <f>IF(COUNT($B7:E7)=4,"TOWNSHIP",IF(COUNT($B7:F7)=4,"COMMUNITY COLLEGE",IF(COUNT($B7:G7)=4,"AUTHORITY","")))</f>
        <v>AUTHORITY</v>
      </c>
      <c r="N7" t="str">
        <f>IF(COUNT($B7:F7)=5,"COMMUNITY COLLEGE",IF(COUNT($B7:G7)=5,"AUTHORITY",""))</f>
        <v/>
      </c>
      <c r="O7" t="str">
        <f>IF(COUNT($B7:G7) = 6, "AUTHORITY", "")</f>
        <v/>
      </c>
      <c r="Q7" s="71"/>
      <c r="R7" s="71"/>
      <c r="S7" s="32" t="s">
        <v>176</v>
      </c>
      <c r="T7" s="32" t="s">
        <v>177</v>
      </c>
      <c r="U7" s="32" t="s">
        <v>3</v>
      </c>
      <c r="V7" s="71"/>
      <c r="W7" s="45"/>
      <c r="X7" s="45"/>
      <c r="Y7" s="45"/>
      <c r="Z7" s="45"/>
      <c r="AA7" s="72"/>
    </row>
    <row r="8" spans="1:27" x14ac:dyDescent="0.25">
      <c r="A8" s="36" t="s">
        <v>11</v>
      </c>
      <c r="B8" s="37">
        <v>6</v>
      </c>
      <c r="C8" s="1">
        <v>8</v>
      </c>
      <c r="D8" s="1">
        <v>3</v>
      </c>
      <c r="E8" s="1">
        <v>30</v>
      </c>
      <c r="F8" s="1"/>
      <c r="G8" s="38">
        <v>1</v>
      </c>
      <c r="I8" t="str">
        <f t="shared" si="0"/>
        <v>ARENAC</v>
      </c>
      <c r="J8" t="str">
        <f>IF(COUNT($B8:B8) = 1, "COUNTY", IF(COUNT($B8:C8) = 1, "CITY", IF(COUNT($B8:D8) = 1, "VILLAGE", IF(COUNT($B8:E8) = 1, "TOWNSHIP", IF(COUNT($B8:F8) = 1, "COMMUNITY COLLEGE", IF(COUNT($B8:G8) = 1, "AUTHORITY", ""))))))</f>
        <v>COUNTY</v>
      </c>
      <c r="K8" t="str">
        <f>IF(COUNT($B8:C8)=2, "CITY", IF(COUNT($B8:D8)=2,"VILLAGE",IF(COUNT($B8:E8)=2,"TOWNSHIP",IF(COUNT($B8:F8)=2,"COMMUNITY COLLEGE",IF(COUNT($B8:G8)=2,"AUTHORITY","")))))</f>
        <v>CITY</v>
      </c>
      <c r="L8" t="str">
        <f>IF(COUNT($B8:D8)=3,"VILLAGE",IF(COUNT($B8:E8)=3,"TOWNSHIP",IF(COUNT($B8:F8)=3,"COMMUNITY COLLEGE",IF(COUNT($B8:G8)=3,"AUTHORITY",""))))</f>
        <v>VILLAGE</v>
      </c>
      <c r="M8" t="str">
        <f>IF(COUNT($B8:E8)=4,"TOWNSHIP",IF(COUNT($B8:F8)=4,"COMMUNITY COLLEGE",IF(COUNT($B8:G8)=4,"AUTHORITY","")))</f>
        <v>TOWNSHIP</v>
      </c>
      <c r="N8" t="str">
        <f>IF(COUNT($B8:F8)=5,"COMMUNITY COLLEGE",IF(COUNT($B8:G8)=5,"AUTHORITY",""))</f>
        <v>AUTHORITY</v>
      </c>
      <c r="O8" t="str">
        <f>IF(COUNT($B8:G8) = 6, "AUTHORITY", "")</f>
        <v/>
      </c>
      <c r="Q8" s="71"/>
      <c r="R8" s="71"/>
      <c r="S8" s="32" t="s">
        <v>178</v>
      </c>
      <c r="T8" s="32" t="s">
        <v>179</v>
      </c>
      <c r="U8" s="32" t="s">
        <v>3</v>
      </c>
      <c r="V8" s="71"/>
      <c r="W8" s="45"/>
      <c r="X8" s="45"/>
      <c r="Y8" s="45"/>
      <c r="Z8" s="45"/>
      <c r="AA8" s="72"/>
    </row>
    <row r="9" spans="1:27" x14ac:dyDescent="0.25">
      <c r="A9" s="36" t="s">
        <v>12</v>
      </c>
      <c r="B9" s="37">
        <v>3</v>
      </c>
      <c r="C9" s="1"/>
      <c r="D9" s="1">
        <v>4</v>
      </c>
      <c r="E9" s="1">
        <v>16</v>
      </c>
      <c r="F9" s="1"/>
      <c r="G9" s="38"/>
      <c r="I9" t="str">
        <f t="shared" si="0"/>
        <v>BARAGA</v>
      </c>
      <c r="J9" t="str">
        <f>IF(COUNT($B9:B9) = 1, "COUNTY", IF(COUNT($B9:C9) = 1, "CITY", IF(COUNT($B9:D9) = 1, "VILLAGE", IF(COUNT($B9:E9) = 1, "TOWNSHIP", IF(COUNT($B9:F9) = 1, "COMMUNITY COLLEGE", IF(COUNT($B9:G9) = 1, "AUTHORITY", ""))))))</f>
        <v>COUNTY</v>
      </c>
      <c r="K9" t="str">
        <f>IF(COUNT($B9:C9)=2, "CITY", IF(COUNT($B9:D9)=2,"VILLAGE",IF(COUNT($B9:E9)=2,"TOWNSHIP",IF(COUNT($B9:F9)=2,"COMMUNITY COLLEGE",IF(COUNT($B9:G9)=2,"AUTHORITY","")))))</f>
        <v>VILLAGE</v>
      </c>
      <c r="L9" t="str">
        <f>IF(COUNT($B9:D9)=3,"VILLAGE",IF(COUNT($B9:E9)=3,"TOWNSHIP",IF(COUNT($B9:F9)=3,"COMMUNITY COLLEGE",IF(COUNT($B9:G9)=3,"AUTHORITY",""))))</f>
        <v>TOWNSHIP</v>
      </c>
      <c r="M9" t="str">
        <f>IF(COUNT($B9:E9)=4,"TOWNSHIP",IF(COUNT($B9:F9)=4,"COMMUNITY COLLEGE",IF(COUNT($B9:G9)=4,"AUTHORITY","")))</f>
        <v/>
      </c>
      <c r="N9" t="str">
        <f>IF(COUNT($B9:F9)=5,"COMMUNITY COLLEGE",IF(COUNT($B9:G9)=5,"AUTHORITY",""))</f>
        <v/>
      </c>
      <c r="O9" t="str">
        <f>IF(COUNT($B9:G9) = 6, "AUTHORITY", "")</f>
        <v/>
      </c>
      <c r="Q9" s="71"/>
      <c r="R9" s="71"/>
      <c r="S9" s="32" t="s">
        <v>180</v>
      </c>
      <c r="T9" s="32" t="s">
        <v>181</v>
      </c>
      <c r="U9" s="32" t="s">
        <v>3</v>
      </c>
      <c r="V9" s="71"/>
      <c r="W9" s="45"/>
      <c r="X9" s="45"/>
      <c r="Y9" s="45"/>
      <c r="Z9" s="45"/>
      <c r="AA9" s="72"/>
    </row>
    <row r="10" spans="1:27" x14ac:dyDescent="0.25">
      <c r="A10" s="36" t="s">
        <v>13</v>
      </c>
      <c r="B10" s="37">
        <v>6</v>
      </c>
      <c r="C10" s="1">
        <v>2</v>
      </c>
      <c r="D10" s="1">
        <v>8</v>
      </c>
      <c r="E10" s="1">
        <v>46</v>
      </c>
      <c r="F10" s="1"/>
      <c r="G10" s="38">
        <v>2</v>
      </c>
      <c r="I10" t="str">
        <f t="shared" si="0"/>
        <v>BARRY</v>
      </c>
      <c r="J10" t="str">
        <f>IF(COUNT($B10:B10) = 1, "COUNTY", IF(COUNT($B10:C10) = 1, "CITY", IF(COUNT($B10:D10) = 1, "VILLAGE", IF(COUNT($B10:E10) = 1, "TOWNSHIP", IF(COUNT($B10:F10) = 1, "COMMUNITY COLLEGE", IF(COUNT($B10:G10) = 1, "AUTHORITY", ""))))))</f>
        <v>COUNTY</v>
      </c>
      <c r="K10" t="str">
        <f>IF(COUNT($B10:C10)=2, "CITY", IF(COUNT($B10:D10)=2,"VILLAGE",IF(COUNT($B10:E10)=2,"TOWNSHIP",IF(COUNT($B10:F10)=2,"COMMUNITY COLLEGE",IF(COUNT($B10:G10)=2,"AUTHORITY","")))))</f>
        <v>CITY</v>
      </c>
      <c r="L10" t="str">
        <f>IF(COUNT($B10:D10)=3,"VILLAGE",IF(COUNT($B10:E10)=3,"TOWNSHIP",IF(COUNT($B10:F10)=3,"COMMUNITY COLLEGE",IF(COUNT($B10:G10)=3,"AUTHORITY",""))))</f>
        <v>VILLAGE</v>
      </c>
      <c r="M10" t="str">
        <f>IF(COUNT($B10:E10)=4,"TOWNSHIP",IF(COUNT($B10:F10)=4,"COMMUNITY COLLEGE",IF(COUNT($B10:G10)=4,"AUTHORITY","")))</f>
        <v>TOWNSHIP</v>
      </c>
      <c r="N10" t="str">
        <f>IF(COUNT($B10:F10)=5,"COMMUNITY COLLEGE",IF(COUNT($B10:G10)=5,"AUTHORITY",""))</f>
        <v>AUTHORITY</v>
      </c>
      <c r="O10" t="str">
        <f>IF(COUNT($B10:G10) = 6, "AUTHORITY", "")</f>
        <v/>
      </c>
      <c r="Q10" s="71"/>
      <c r="R10" s="71"/>
      <c r="S10" s="32" t="s">
        <v>182</v>
      </c>
      <c r="T10" s="32" t="s">
        <v>183</v>
      </c>
      <c r="U10" s="32" t="s">
        <v>3</v>
      </c>
      <c r="V10" s="71"/>
      <c r="W10" s="45"/>
      <c r="X10" s="45"/>
      <c r="Y10" s="45"/>
      <c r="Z10" s="45"/>
      <c r="AA10" s="72"/>
    </row>
    <row r="11" spans="1:27" x14ac:dyDescent="0.25">
      <c r="A11" s="36" t="s">
        <v>14</v>
      </c>
      <c r="B11" s="37">
        <v>9</v>
      </c>
      <c r="C11" s="1">
        <v>8</v>
      </c>
      <c r="D11" s="1"/>
      <c r="E11" s="1">
        <v>36</v>
      </c>
      <c r="F11" s="1"/>
      <c r="G11" s="38">
        <v>1</v>
      </c>
      <c r="I11" t="str">
        <f t="shared" si="0"/>
        <v>BAY</v>
      </c>
      <c r="J11" t="str">
        <f>IF(COUNT($B11:B11) = 1, "COUNTY", IF(COUNT($B11:C11) = 1, "CITY", IF(COUNT($B11:D11) = 1, "VILLAGE", IF(COUNT($B11:E11) = 1, "TOWNSHIP", IF(COUNT($B11:F11) = 1, "COMMUNITY COLLEGE", IF(COUNT($B11:G11) = 1, "AUTHORITY", ""))))))</f>
        <v>COUNTY</v>
      </c>
      <c r="K11" t="str">
        <f>IF(COUNT($B11:C11)=2, "CITY", IF(COUNT($B11:D11)=2,"VILLAGE",IF(COUNT($B11:E11)=2,"TOWNSHIP",IF(COUNT($B11:F11)=2,"COMMUNITY COLLEGE",IF(COUNT($B11:G11)=2,"AUTHORITY","")))))</f>
        <v>CITY</v>
      </c>
      <c r="L11" t="str">
        <f>IF(COUNT($B11:D11)=3,"VILLAGE",IF(COUNT($B11:E11)=3,"TOWNSHIP",IF(COUNT($B11:F11)=3,"COMMUNITY COLLEGE",IF(COUNT($B11:G11)=3,"AUTHORITY",""))))</f>
        <v>TOWNSHIP</v>
      </c>
      <c r="M11" t="str">
        <f>IF(COUNT($B11:E11)=4,"TOWNSHIP",IF(COUNT($B11:F11)=4,"COMMUNITY COLLEGE",IF(COUNT($B11:G11)=4,"AUTHORITY","")))</f>
        <v>AUTHORITY</v>
      </c>
      <c r="N11" t="str">
        <f>IF(COUNT($B11:F11)=5,"COMMUNITY COLLEGE",IF(COUNT($B11:G11)=5,"AUTHORITY",""))</f>
        <v/>
      </c>
      <c r="O11" t="str">
        <f>IF(COUNT($B11:G11) = 6, "AUTHORITY", "")</f>
        <v/>
      </c>
      <c r="Q11" s="71"/>
      <c r="R11" s="71"/>
      <c r="S11" s="32" t="s">
        <v>184</v>
      </c>
      <c r="T11" s="32" t="s">
        <v>185</v>
      </c>
      <c r="U11" s="32" t="s">
        <v>3</v>
      </c>
      <c r="V11" s="71"/>
      <c r="W11" s="45"/>
      <c r="X11" s="45"/>
      <c r="Y11" s="45"/>
      <c r="Z11" s="45"/>
      <c r="AA11" s="72"/>
    </row>
    <row r="12" spans="1:27" x14ac:dyDescent="0.25">
      <c r="A12" s="36" t="s">
        <v>15</v>
      </c>
      <c r="B12" s="37">
        <v>11</v>
      </c>
      <c r="C12" s="1">
        <v>4</v>
      </c>
      <c r="D12" s="1">
        <v>11</v>
      </c>
      <c r="E12" s="1">
        <v>30</v>
      </c>
      <c r="F12" s="1"/>
      <c r="G12" s="38">
        <v>3</v>
      </c>
      <c r="I12" t="str">
        <f t="shared" si="0"/>
        <v>BENZIE</v>
      </c>
      <c r="J12" t="str">
        <f>IF(COUNT($B12:B12) = 1, "COUNTY", IF(COUNT($B12:C12) = 1, "CITY", IF(COUNT($B12:D12) = 1, "VILLAGE", IF(COUNT($B12:E12) = 1, "TOWNSHIP", IF(COUNT($B12:F12) = 1, "COMMUNITY COLLEGE", IF(COUNT($B12:G12) = 1, "AUTHORITY", ""))))))</f>
        <v>COUNTY</v>
      </c>
      <c r="K12" t="str">
        <f>IF(COUNT($B12:C12)=2, "CITY", IF(COUNT($B12:D12)=2,"VILLAGE",IF(COUNT($B12:E12)=2,"TOWNSHIP",IF(COUNT($B12:F12)=2,"COMMUNITY COLLEGE",IF(COUNT($B12:G12)=2,"AUTHORITY","")))))</f>
        <v>CITY</v>
      </c>
      <c r="L12" t="str">
        <f>IF(COUNT($B12:D12)=3,"VILLAGE",IF(COUNT($B12:E12)=3,"TOWNSHIP",IF(COUNT($B12:F12)=3,"COMMUNITY COLLEGE",IF(COUNT($B12:G12)=3,"AUTHORITY",""))))</f>
        <v>VILLAGE</v>
      </c>
      <c r="M12" t="str">
        <f>IF(COUNT($B12:E12)=4,"TOWNSHIP",IF(COUNT($B12:F12)=4,"COMMUNITY COLLEGE",IF(COUNT($B12:G12)=4,"AUTHORITY","")))</f>
        <v>TOWNSHIP</v>
      </c>
      <c r="N12" t="str">
        <f>IF(COUNT($B12:F12)=5,"COMMUNITY COLLEGE",IF(COUNT($B12:G12)=5,"AUTHORITY",""))</f>
        <v>AUTHORITY</v>
      </c>
      <c r="O12" t="str">
        <f>IF(COUNT($B12:G12) = 6, "AUTHORITY", "")</f>
        <v/>
      </c>
      <c r="Q12" s="71"/>
      <c r="R12" s="71"/>
      <c r="S12" s="32" t="s">
        <v>186</v>
      </c>
      <c r="T12" s="32" t="s">
        <v>187</v>
      </c>
      <c r="U12" s="32" t="s">
        <v>3</v>
      </c>
      <c r="V12" s="71"/>
      <c r="W12" s="45"/>
      <c r="X12" s="45"/>
      <c r="Y12" s="45"/>
      <c r="Z12" s="45"/>
      <c r="AA12" s="72"/>
    </row>
    <row r="13" spans="1:27" x14ac:dyDescent="0.25">
      <c r="A13" s="36" t="s">
        <v>16</v>
      </c>
      <c r="B13" s="37">
        <v>5</v>
      </c>
      <c r="C13" s="1">
        <v>33</v>
      </c>
      <c r="D13" s="1">
        <v>14</v>
      </c>
      <c r="E13" s="1">
        <v>84</v>
      </c>
      <c r="F13" s="1">
        <v>1</v>
      </c>
      <c r="G13" s="38">
        <v>8</v>
      </c>
      <c r="I13" t="str">
        <f t="shared" si="0"/>
        <v>BERRIEN</v>
      </c>
      <c r="J13" t="str">
        <f>IF(COUNT($B13:B13) = 1, "COUNTY", IF(COUNT($B13:C13) = 1, "CITY", IF(COUNT($B13:D13) = 1, "VILLAGE", IF(COUNT($B13:E13) = 1, "TOWNSHIP", IF(COUNT($B13:F13) = 1, "COMMUNITY COLLEGE", IF(COUNT($B13:G13) = 1, "AUTHORITY", ""))))))</f>
        <v>COUNTY</v>
      </c>
      <c r="K13" t="str">
        <f>IF(COUNT($B13:C13)=2, "CITY", IF(COUNT($B13:D13)=2,"VILLAGE",IF(COUNT($B13:E13)=2,"TOWNSHIP",IF(COUNT($B13:F13)=2,"COMMUNITY COLLEGE",IF(COUNT($B13:G13)=2,"AUTHORITY","")))))</f>
        <v>CITY</v>
      </c>
      <c r="L13" t="str">
        <f>IF(COUNT($B13:D13)=3,"VILLAGE",IF(COUNT($B13:E13)=3,"TOWNSHIP",IF(COUNT($B13:F13)=3,"COMMUNITY COLLEGE",IF(COUNT($B13:G13)=3,"AUTHORITY",""))))</f>
        <v>VILLAGE</v>
      </c>
      <c r="M13" t="str">
        <f>IF(COUNT($B13:E13)=4,"TOWNSHIP",IF(COUNT($B13:F13)=4,"COMMUNITY COLLEGE",IF(COUNT($B13:G13)=4,"AUTHORITY","")))</f>
        <v>TOWNSHIP</v>
      </c>
      <c r="N13" t="str">
        <f>IF(COUNT($B13:F13)=5,"COMMUNITY COLLEGE",IF(COUNT($B13:G13)=5,"AUTHORITY",""))</f>
        <v>COMMUNITY COLLEGE</v>
      </c>
      <c r="O13" t="str">
        <f>IF(COUNT($B13:G13) = 6, "AUTHORITY", "")</f>
        <v>AUTHORITY</v>
      </c>
      <c r="Q13" s="71"/>
      <c r="R13" s="71"/>
      <c r="S13" s="32" t="s">
        <v>188</v>
      </c>
      <c r="T13" s="32" t="s">
        <v>189</v>
      </c>
      <c r="U13" s="32" t="s">
        <v>3</v>
      </c>
      <c r="V13" s="71"/>
      <c r="W13" s="45"/>
      <c r="X13" s="45"/>
      <c r="Y13" s="45"/>
      <c r="Z13" s="45"/>
      <c r="AA13" s="72"/>
    </row>
    <row r="14" spans="1:27" x14ac:dyDescent="0.25">
      <c r="A14" s="36" t="s">
        <v>17</v>
      </c>
      <c r="B14" s="37">
        <v>6</v>
      </c>
      <c r="C14" s="1">
        <v>5</v>
      </c>
      <c r="D14" s="1">
        <v>5</v>
      </c>
      <c r="E14" s="1">
        <v>24</v>
      </c>
      <c r="F14" s="1"/>
      <c r="G14" s="38">
        <v>3</v>
      </c>
      <c r="I14" t="str">
        <f t="shared" si="0"/>
        <v>BRANCH</v>
      </c>
      <c r="J14" t="str">
        <f>IF(COUNT($B14:B14) = 1, "COUNTY", IF(COUNT($B14:C14) = 1, "CITY", IF(COUNT($B14:D14) = 1, "VILLAGE", IF(COUNT($B14:E14) = 1, "TOWNSHIP", IF(COUNT($B14:F14) = 1, "COMMUNITY COLLEGE", IF(COUNT($B14:G14) = 1, "AUTHORITY", ""))))))</f>
        <v>COUNTY</v>
      </c>
      <c r="K14" t="str">
        <f>IF(COUNT($B14:C14)=2, "CITY", IF(COUNT($B14:D14)=2,"VILLAGE",IF(COUNT($B14:E14)=2,"TOWNSHIP",IF(COUNT($B14:F14)=2,"COMMUNITY COLLEGE",IF(COUNT($B14:G14)=2,"AUTHORITY","")))))</f>
        <v>CITY</v>
      </c>
      <c r="L14" t="str">
        <f>IF(COUNT($B14:D14)=3,"VILLAGE",IF(COUNT($B14:E14)=3,"TOWNSHIP",IF(COUNT($B14:F14)=3,"COMMUNITY COLLEGE",IF(COUNT($B14:G14)=3,"AUTHORITY",""))))</f>
        <v>VILLAGE</v>
      </c>
      <c r="M14" t="str">
        <f>IF(COUNT($B14:E14)=4,"TOWNSHIP",IF(COUNT($B14:F14)=4,"COMMUNITY COLLEGE",IF(COUNT($B14:G14)=4,"AUTHORITY","")))</f>
        <v>TOWNSHIP</v>
      </c>
      <c r="N14" t="str">
        <f>IF(COUNT($B14:F14)=5,"COMMUNITY COLLEGE",IF(COUNT($B14:G14)=5,"AUTHORITY",""))</f>
        <v>AUTHORITY</v>
      </c>
      <c r="O14" t="str">
        <f>IF(COUNT($B14:G14) = 6, "AUTHORITY", "")</f>
        <v/>
      </c>
      <c r="Q14" s="71"/>
      <c r="R14" s="71"/>
      <c r="S14" s="32" t="s">
        <v>190</v>
      </c>
      <c r="T14" s="32" t="s">
        <v>191</v>
      </c>
      <c r="U14" s="32" t="s">
        <v>3</v>
      </c>
      <c r="V14" s="71"/>
      <c r="W14" s="45"/>
      <c r="X14" s="45"/>
      <c r="Y14" s="45"/>
      <c r="Z14" s="45"/>
      <c r="AA14" s="72"/>
    </row>
    <row r="15" spans="1:27" x14ac:dyDescent="0.25">
      <c r="A15" s="36" t="s">
        <v>18</v>
      </c>
      <c r="B15" s="37">
        <v>4</v>
      </c>
      <c r="C15" s="1">
        <v>13</v>
      </c>
      <c r="D15" s="1">
        <v>5</v>
      </c>
      <c r="E15" s="1">
        <v>36</v>
      </c>
      <c r="F15" s="1">
        <v>1</v>
      </c>
      <c r="G15" s="38">
        <v>5</v>
      </c>
      <c r="I15" t="str">
        <f t="shared" si="0"/>
        <v>CALHOUN</v>
      </c>
      <c r="J15" t="str">
        <f>IF(COUNT($B15:B15) = 1, "COUNTY", IF(COUNT($B15:C15) = 1, "CITY", IF(COUNT($B15:D15) = 1, "VILLAGE", IF(COUNT($B15:E15) = 1, "TOWNSHIP", IF(COUNT($B15:F15) = 1, "COMMUNITY COLLEGE", IF(COUNT($B15:G15) = 1, "AUTHORITY", ""))))))</f>
        <v>COUNTY</v>
      </c>
      <c r="K15" t="str">
        <f>IF(COUNT($B15:C15)=2, "CITY", IF(COUNT($B15:D15)=2,"VILLAGE",IF(COUNT($B15:E15)=2,"TOWNSHIP",IF(COUNT($B15:F15)=2,"COMMUNITY COLLEGE",IF(COUNT($B15:G15)=2,"AUTHORITY","")))))</f>
        <v>CITY</v>
      </c>
      <c r="L15" t="str">
        <f>IF(COUNT($B15:D15)=3,"VILLAGE",IF(COUNT($B15:E15)=3,"TOWNSHIP",IF(COUNT($B15:F15)=3,"COMMUNITY COLLEGE",IF(COUNT($B15:G15)=3,"AUTHORITY",""))))</f>
        <v>VILLAGE</v>
      </c>
      <c r="M15" t="str">
        <f>IF(COUNT($B15:E15)=4,"TOWNSHIP",IF(COUNT($B15:F15)=4,"COMMUNITY COLLEGE",IF(COUNT($B15:G15)=4,"AUTHORITY","")))</f>
        <v>TOWNSHIP</v>
      </c>
      <c r="N15" t="str">
        <f>IF(COUNT($B15:F15)=5,"COMMUNITY COLLEGE",IF(COUNT($B15:G15)=5,"AUTHORITY",""))</f>
        <v>COMMUNITY COLLEGE</v>
      </c>
      <c r="O15" t="str">
        <f>IF(COUNT($B15:G15) = 6, "AUTHORITY", "")</f>
        <v>AUTHORITY</v>
      </c>
      <c r="Q15" s="71"/>
      <c r="R15" s="71"/>
      <c r="S15" s="32" t="s">
        <v>2357</v>
      </c>
      <c r="T15" s="32" t="s">
        <v>181</v>
      </c>
      <c r="U15" s="32" t="s">
        <v>1</v>
      </c>
      <c r="V15" s="71"/>
      <c r="W15" s="45"/>
      <c r="X15" s="45"/>
      <c r="Y15" s="45"/>
      <c r="Z15" s="45"/>
      <c r="AA15" s="72"/>
    </row>
    <row r="16" spans="1:27" x14ac:dyDescent="0.25">
      <c r="A16" s="36" t="s">
        <v>19</v>
      </c>
      <c r="B16" s="37">
        <v>4</v>
      </c>
      <c r="C16" s="1">
        <v>3</v>
      </c>
      <c r="D16" s="1">
        <v>6</v>
      </c>
      <c r="E16" s="1">
        <v>30</v>
      </c>
      <c r="F16" s="1">
        <v>1</v>
      </c>
      <c r="G16" s="38">
        <v>3</v>
      </c>
      <c r="I16" t="str">
        <f t="shared" si="0"/>
        <v>CASS</v>
      </c>
      <c r="J16" t="str">
        <f>IF(COUNT($B16:B16) = 1, "COUNTY", IF(COUNT($B16:C16) = 1, "CITY", IF(COUNT($B16:D16) = 1, "VILLAGE", IF(COUNT($B16:E16) = 1, "TOWNSHIP", IF(COUNT($B16:F16) = 1, "COMMUNITY COLLEGE", IF(COUNT($B16:G16) = 1, "AUTHORITY", ""))))))</f>
        <v>COUNTY</v>
      </c>
      <c r="K16" t="str">
        <f>IF(COUNT($B16:C16)=2, "CITY", IF(COUNT($B16:D16)=2,"VILLAGE",IF(COUNT($B16:E16)=2,"TOWNSHIP",IF(COUNT($B16:F16)=2,"COMMUNITY COLLEGE",IF(COUNT($B16:G16)=2,"AUTHORITY","")))))</f>
        <v>CITY</v>
      </c>
      <c r="L16" t="str">
        <f>IF(COUNT($B16:D16)=3,"VILLAGE",IF(COUNT($B16:E16)=3,"TOWNSHIP",IF(COUNT($B16:F16)=3,"COMMUNITY COLLEGE",IF(COUNT($B16:G16)=3,"AUTHORITY",""))))</f>
        <v>VILLAGE</v>
      </c>
      <c r="M16" t="str">
        <f>IF(COUNT($B16:E16)=4,"TOWNSHIP",IF(COUNT($B16:F16)=4,"COMMUNITY COLLEGE",IF(COUNT($B16:G16)=4,"AUTHORITY","")))</f>
        <v>TOWNSHIP</v>
      </c>
      <c r="N16" t="str">
        <f>IF(COUNT($B16:F16)=5,"COMMUNITY COLLEGE",IF(COUNT($B16:G16)=5,"AUTHORITY",""))</f>
        <v>COMMUNITY COLLEGE</v>
      </c>
      <c r="O16" t="str">
        <f>IF(COUNT($B16:G16) = 6, "AUTHORITY", "")</f>
        <v>AUTHORITY</v>
      </c>
      <c r="Q16" s="71"/>
      <c r="R16" s="71"/>
      <c r="S16" s="32" t="s">
        <v>2792</v>
      </c>
      <c r="T16" s="32" t="s">
        <v>309</v>
      </c>
      <c r="U16" s="32" t="s">
        <v>2</v>
      </c>
      <c r="V16" s="71"/>
      <c r="W16" s="45"/>
      <c r="X16" s="45"/>
      <c r="Y16" s="45"/>
      <c r="Z16" s="45"/>
      <c r="AA16" s="72"/>
    </row>
    <row r="17" spans="1:27" x14ac:dyDescent="0.25">
      <c r="A17" s="36" t="s">
        <v>20</v>
      </c>
      <c r="B17" s="37">
        <v>8</v>
      </c>
      <c r="C17" s="1">
        <v>5</v>
      </c>
      <c r="D17" s="1">
        <v>1</v>
      </c>
      <c r="E17" s="1">
        <v>55</v>
      </c>
      <c r="F17" s="1"/>
      <c r="G17" s="38">
        <v>8</v>
      </c>
      <c r="I17" t="str">
        <f t="shared" si="0"/>
        <v>CHARLEVOIX</v>
      </c>
      <c r="J17" t="str">
        <f>IF(COUNT($B17:B17) = 1, "COUNTY", IF(COUNT($B17:C17) = 1, "CITY", IF(COUNT($B17:D17) = 1, "VILLAGE", IF(COUNT($B17:E17) = 1, "TOWNSHIP", IF(COUNT($B17:F17) = 1, "COMMUNITY COLLEGE", IF(COUNT($B17:G17) = 1, "AUTHORITY", ""))))))</f>
        <v>COUNTY</v>
      </c>
      <c r="K17" t="str">
        <f>IF(COUNT($B17:C17)=2, "CITY", IF(COUNT($B17:D17)=2,"VILLAGE",IF(COUNT($B17:E17)=2,"TOWNSHIP",IF(COUNT($B17:F17)=2,"COMMUNITY COLLEGE",IF(COUNT($B17:G17)=2,"AUTHORITY","")))))</f>
        <v>CITY</v>
      </c>
      <c r="L17" t="str">
        <f>IF(COUNT($B17:D17)=3,"VILLAGE",IF(COUNT($B17:E17)=3,"TOWNSHIP",IF(COUNT($B17:F17)=3,"COMMUNITY COLLEGE",IF(COUNT($B17:G17)=3,"AUTHORITY",""))))</f>
        <v>VILLAGE</v>
      </c>
      <c r="M17" t="str">
        <f>IF(COUNT($B17:E17)=4,"TOWNSHIP",IF(COUNT($B17:F17)=4,"COMMUNITY COLLEGE",IF(COUNT($B17:G17)=4,"AUTHORITY","")))</f>
        <v>TOWNSHIP</v>
      </c>
      <c r="N17" t="str">
        <f>IF(COUNT($B17:F17)=5,"COMMUNITY COLLEGE",IF(COUNT($B17:G17)=5,"AUTHORITY",""))</f>
        <v>AUTHORITY</v>
      </c>
      <c r="O17" t="str">
        <f>IF(COUNT($B17:G17) = 6, "AUTHORITY", "")</f>
        <v/>
      </c>
      <c r="Q17" s="32" t="s">
        <v>7</v>
      </c>
      <c r="R17" s="32">
        <v>7</v>
      </c>
      <c r="S17" s="32" t="s">
        <v>89</v>
      </c>
      <c r="T17" s="32" t="s">
        <v>7</v>
      </c>
      <c r="U17" s="32" t="s">
        <v>0</v>
      </c>
      <c r="V17" s="71"/>
      <c r="W17" s="45"/>
      <c r="X17" s="45"/>
      <c r="Y17" s="45"/>
      <c r="Z17" s="45"/>
      <c r="AA17" s="72"/>
    </row>
    <row r="18" spans="1:27" x14ac:dyDescent="0.25">
      <c r="A18" s="36" t="s">
        <v>21</v>
      </c>
      <c r="B18" s="37">
        <v>4</v>
      </c>
      <c r="C18" s="1">
        <v>4</v>
      </c>
      <c r="D18" s="1">
        <v>7</v>
      </c>
      <c r="E18" s="1">
        <v>44</v>
      </c>
      <c r="F18" s="1"/>
      <c r="G18" s="38">
        <v>3</v>
      </c>
      <c r="I18" t="str">
        <f t="shared" si="0"/>
        <v>CHEBOYGAN</v>
      </c>
      <c r="J18" t="str">
        <f>IF(COUNT($B18:B18) = 1, "COUNTY", IF(COUNT($B18:C18) = 1, "CITY", IF(COUNT($B18:D18) = 1, "VILLAGE", IF(COUNT($B18:E18) = 1, "TOWNSHIP", IF(COUNT($B18:F18) = 1, "COMMUNITY COLLEGE", IF(COUNT($B18:G18) = 1, "AUTHORITY", ""))))))</f>
        <v>COUNTY</v>
      </c>
      <c r="K18" t="str">
        <f>IF(COUNT($B18:C18)=2, "CITY", IF(COUNT($B18:D18)=2,"VILLAGE",IF(COUNT($B18:E18)=2,"TOWNSHIP",IF(COUNT($B18:F18)=2,"COMMUNITY COLLEGE",IF(COUNT($B18:G18)=2,"AUTHORITY","")))))</f>
        <v>CITY</v>
      </c>
      <c r="L18" t="str">
        <f>IF(COUNT($B18:D18)=3,"VILLAGE",IF(COUNT($B18:E18)=3,"TOWNSHIP",IF(COUNT($B18:F18)=3,"COMMUNITY COLLEGE",IF(COUNT($B18:G18)=3,"AUTHORITY",""))))</f>
        <v>VILLAGE</v>
      </c>
      <c r="M18" t="str">
        <f>IF(COUNT($B18:E18)=4,"TOWNSHIP",IF(COUNT($B18:F18)=4,"COMMUNITY COLLEGE",IF(COUNT($B18:G18)=4,"AUTHORITY","")))</f>
        <v>TOWNSHIP</v>
      </c>
      <c r="N18" t="str">
        <f>IF(COUNT($B18:F18)=5,"COMMUNITY COLLEGE",IF(COUNT($B18:G18)=5,"AUTHORITY",""))</f>
        <v>AUTHORITY</v>
      </c>
      <c r="O18" t="str">
        <f>IF(COUNT($B18:G18) = 6, "AUTHORITY", "")</f>
        <v/>
      </c>
      <c r="Q18" s="71"/>
      <c r="R18" s="71"/>
      <c r="S18" s="32" t="s">
        <v>192</v>
      </c>
      <c r="T18" s="32" t="s">
        <v>193</v>
      </c>
      <c r="U18" s="32" t="s">
        <v>3</v>
      </c>
      <c r="V18" s="71"/>
      <c r="W18" s="45"/>
      <c r="X18" s="45"/>
      <c r="Y18" s="45"/>
      <c r="Z18" s="45"/>
      <c r="AA18" s="72"/>
    </row>
    <row r="19" spans="1:27" x14ac:dyDescent="0.25">
      <c r="A19" s="36" t="s">
        <v>22</v>
      </c>
      <c r="B19" s="37">
        <v>7</v>
      </c>
      <c r="C19" s="1">
        <v>3</v>
      </c>
      <c r="D19" s="1">
        <v>1</v>
      </c>
      <c r="E19" s="1">
        <v>42</v>
      </c>
      <c r="F19" s="1"/>
      <c r="G19" s="38">
        <v>1</v>
      </c>
      <c r="I19" t="str">
        <f t="shared" si="0"/>
        <v>CHIPPEWA</v>
      </c>
      <c r="J19" t="str">
        <f>IF(COUNT($B19:B19) = 1, "COUNTY", IF(COUNT($B19:C19) = 1, "CITY", IF(COUNT($B19:D19) = 1, "VILLAGE", IF(COUNT($B19:E19) = 1, "TOWNSHIP", IF(COUNT($B19:F19) = 1, "COMMUNITY COLLEGE", IF(COUNT($B19:G19) = 1, "AUTHORITY", ""))))))</f>
        <v>COUNTY</v>
      </c>
      <c r="K19" t="str">
        <f>IF(COUNT($B19:C19)=2, "CITY", IF(COUNT($B19:D19)=2,"VILLAGE",IF(COUNT($B19:E19)=2,"TOWNSHIP",IF(COUNT($B19:F19)=2,"COMMUNITY COLLEGE",IF(COUNT($B19:G19)=2,"AUTHORITY","")))))</f>
        <v>CITY</v>
      </c>
      <c r="L19" t="str">
        <f>IF(COUNT($B19:D19)=3,"VILLAGE",IF(COUNT($B19:E19)=3,"TOWNSHIP",IF(COUNT($B19:F19)=3,"COMMUNITY COLLEGE",IF(COUNT($B19:G19)=3,"AUTHORITY",""))))</f>
        <v>VILLAGE</v>
      </c>
      <c r="M19" t="str">
        <f>IF(COUNT($B19:E19)=4,"TOWNSHIP",IF(COUNT($B19:F19)=4,"COMMUNITY COLLEGE",IF(COUNT($B19:G19)=4,"AUTHORITY","")))</f>
        <v>TOWNSHIP</v>
      </c>
      <c r="N19" t="str">
        <f>IF(COUNT($B19:F19)=5,"COMMUNITY COLLEGE",IF(COUNT($B19:G19)=5,"AUTHORITY",""))</f>
        <v>AUTHORITY</v>
      </c>
      <c r="O19" t="str">
        <f>IF(COUNT($B19:G19) = 6, "AUTHORITY", "")</f>
        <v/>
      </c>
      <c r="Q19" s="71"/>
      <c r="R19" s="71"/>
      <c r="S19" s="32" t="s">
        <v>194</v>
      </c>
      <c r="T19" s="32" t="s">
        <v>195</v>
      </c>
      <c r="U19" s="32" t="s">
        <v>3</v>
      </c>
      <c r="V19" s="71"/>
      <c r="W19" s="45"/>
      <c r="X19" s="45"/>
      <c r="Y19" s="45"/>
      <c r="Z19" s="45"/>
      <c r="AA19" s="72"/>
    </row>
    <row r="20" spans="1:27" x14ac:dyDescent="0.25">
      <c r="A20" s="36" t="s">
        <v>23</v>
      </c>
      <c r="B20" s="37">
        <v>5</v>
      </c>
      <c r="C20" s="1">
        <v>4</v>
      </c>
      <c r="D20" s="1">
        <v>3</v>
      </c>
      <c r="E20" s="1">
        <v>36</v>
      </c>
      <c r="F20" s="1">
        <v>1</v>
      </c>
      <c r="G20" s="38">
        <v>2</v>
      </c>
      <c r="I20" t="str">
        <f t="shared" si="0"/>
        <v>CLARE</v>
      </c>
      <c r="J20" t="str">
        <f>IF(COUNT($B20:B20) = 1, "COUNTY", IF(COUNT($B20:C20) = 1, "CITY", IF(COUNT($B20:D20) = 1, "VILLAGE", IF(COUNT($B20:E20) = 1, "TOWNSHIP", IF(COUNT($B20:F20) = 1, "COMMUNITY COLLEGE", IF(COUNT($B20:G20) = 1, "AUTHORITY", ""))))))</f>
        <v>COUNTY</v>
      </c>
      <c r="K20" t="str">
        <f>IF(COUNT($B20:C20)=2, "CITY", IF(COUNT($B20:D20)=2,"VILLAGE",IF(COUNT($B20:E20)=2,"TOWNSHIP",IF(COUNT($B20:F20)=2,"COMMUNITY COLLEGE",IF(COUNT($B20:G20)=2,"AUTHORITY","")))))</f>
        <v>CITY</v>
      </c>
      <c r="L20" t="str">
        <f>IF(COUNT($B20:D20)=3,"VILLAGE",IF(COUNT($B20:E20)=3,"TOWNSHIP",IF(COUNT($B20:F20)=3,"COMMUNITY COLLEGE",IF(COUNT($B20:G20)=3,"AUTHORITY",""))))</f>
        <v>VILLAGE</v>
      </c>
      <c r="M20" t="str">
        <f>IF(COUNT($B20:E20)=4,"TOWNSHIP",IF(COUNT($B20:F20)=4,"COMMUNITY COLLEGE",IF(COUNT($B20:G20)=4,"AUTHORITY","")))</f>
        <v>TOWNSHIP</v>
      </c>
      <c r="N20" t="str">
        <f>IF(COUNT($B20:F20)=5,"COMMUNITY COLLEGE",IF(COUNT($B20:G20)=5,"AUTHORITY",""))</f>
        <v>COMMUNITY COLLEGE</v>
      </c>
      <c r="O20" t="str">
        <f>IF(COUNT($B20:G20) = 6, "AUTHORITY", "")</f>
        <v>AUTHORITY</v>
      </c>
      <c r="Q20" s="71"/>
      <c r="R20" s="71"/>
      <c r="S20" s="32" t="s">
        <v>196</v>
      </c>
      <c r="T20" s="32" t="s">
        <v>197</v>
      </c>
      <c r="U20" s="32" t="s">
        <v>3</v>
      </c>
      <c r="V20" s="71"/>
      <c r="W20" s="45"/>
      <c r="X20" s="45"/>
      <c r="Y20" s="45"/>
      <c r="Z20" s="45"/>
      <c r="AA20" s="72"/>
    </row>
    <row r="21" spans="1:27" x14ac:dyDescent="0.25">
      <c r="A21" s="36" t="s">
        <v>24</v>
      </c>
      <c r="B21" s="37">
        <v>1</v>
      </c>
      <c r="C21" s="1">
        <v>7</v>
      </c>
      <c r="D21" s="1">
        <v>8</v>
      </c>
      <c r="E21" s="1">
        <v>35</v>
      </c>
      <c r="F21" s="1"/>
      <c r="G21" s="38">
        <v>4</v>
      </c>
      <c r="I21" t="str">
        <f t="shared" si="0"/>
        <v>CLINTON</v>
      </c>
      <c r="J21" t="str">
        <f>IF(COUNT($B21:B21) = 1, "COUNTY", IF(COUNT($B21:C21) = 1, "CITY", IF(COUNT($B21:D21) = 1, "VILLAGE", IF(COUNT($B21:E21) = 1, "TOWNSHIP", IF(COUNT($B21:F21) = 1, "COMMUNITY COLLEGE", IF(COUNT($B21:G21) = 1, "AUTHORITY", ""))))))</f>
        <v>COUNTY</v>
      </c>
      <c r="K21" t="str">
        <f>IF(COUNT($B21:C21)=2, "CITY", IF(COUNT($B21:D21)=2,"VILLAGE",IF(COUNT($B21:E21)=2,"TOWNSHIP",IF(COUNT($B21:F21)=2,"COMMUNITY COLLEGE",IF(COUNT($B21:G21)=2,"AUTHORITY","")))))</f>
        <v>CITY</v>
      </c>
      <c r="L21" t="str">
        <f>IF(COUNT($B21:D21)=3,"VILLAGE",IF(COUNT($B21:E21)=3,"TOWNSHIP",IF(COUNT($B21:F21)=3,"COMMUNITY COLLEGE",IF(COUNT($B21:G21)=3,"AUTHORITY",""))))</f>
        <v>VILLAGE</v>
      </c>
      <c r="M21" t="str">
        <f>IF(COUNT($B21:E21)=4,"TOWNSHIP",IF(COUNT($B21:F21)=4,"COMMUNITY COLLEGE",IF(COUNT($B21:G21)=4,"AUTHORITY","")))</f>
        <v>TOWNSHIP</v>
      </c>
      <c r="N21" t="str">
        <f>IF(COUNT($B21:F21)=5,"COMMUNITY COLLEGE",IF(COUNT($B21:G21)=5,"AUTHORITY",""))</f>
        <v>AUTHORITY</v>
      </c>
      <c r="O21" t="str">
        <f>IF(COUNT($B21:G21) = 6, "AUTHORITY", "")</f>
        <v/>
      </c>
      <c r="Q21" s="71"/>
      <c r="R21" s="71"/>
      <c r="S21" s="32" t="s">
        <v>198</v>
      </c>
      <c r="T21" s="32" t="s">
        <v>199</v>
      </c>
      <c r="U21" s="32" t="s">
        <v>3</v>
      </c>
      <c r="V21" s="71"/>
      <c r="W21" s="45"/>
      <c r="X21" s="45"/>
      <c r="Y21" s="45"/>
      <c r="Z21" s="45"/>
      <c r="AA21" s="72"/>
    </row>
    <row r="22" spans="1:27" x14ac:dyDescent="0.25">
      <c r="A22" s="36" t="s">
        <v>25</v>
      </c>
      <c r="B22" s="37">
        <v>9</v>
      </c>
      <c r="C22" s="1">
        <v>2</v>
      </c>
      <c r="D22" s="1"/>
      <c r="E22" s="1">
        <v>11</v>
      </c>
      <c r="F22" s="1"/>
      <c r="G22" s="38"/>
      <c r="I22" t="str">
        <f t="shared" si="0"/>
        <v>CRAWFORD</v>
      </c>
      <c r="J22" t="str">
        <f>IF(COUNT($B22:B22) = 1, "COUNTY", IF(COUNT($B22:C22) = 1, "CITY", IF(COUNT($B22:D22) = 1, "VILLAGE", IF(COUNT($B22:E22) = 1, "TOWNSHIP", IF(COUNT($B22:F22) = 1, "COMMUNITY COLLEGE", IF(COUNT($B22:G22) = 1, "AUTHORITY", ""))))))</f>
        <v>COUNTY</v>
      </c>
      <c r="K22" t="str">
        <f>IF(COUNT($B22:C22)=2, "CITY", IF(COUNT($B22:D22)=2,"VILLAGE",IF(COUNT($B22:E22)=2,"TOWNSHIP",IF(COUNT($B22:F22)=2,"COMMUNITY COLLEGE",IF(COUNT($B22:G22)=2,"AUTHORITY","")))))</f>
        <v>CITY</v>
      </c>
      <c r="L22" t="str">
        <f>IF(COUNT($B22:D22)=3,"VILLAGE",IF(COUNT($B22:E22)=3,"TOWNSHIP",IF(COUNT($B22:F22)=3,"COMMUNITY COLLEGE",IF(COUNT($B22:G22)=3,"AUTHORITY",""))))</f>
        <v>TOWNSHIP</v>
      </c>
      <c r="M22" t="str">
        <f>IF(COUNT($B22:E22)=4,"TOWNSHIP",IF(COUNT($B22:F22)=4,"COMMUNITY COLLEGE",IF(COUNT($B22:G22)=4,"AUTHORITY","")))</f>
        <v/>
      </c>
      <c r="N22" t="str">
        <f>IF(COUNT($B22:F22)=5,"COMMUNITY COLLEGE",IF(COUNT($B22:G22)=5,"AUTHORITY",""))</f>
        <v/>
      </c>
      <c r="O22" t="str">
        <f>IF(COUNT($B22:G22) = 6, "AUTHORITY", "")</f>
        <v/>
      </c>
      <c r="Q22" s="71"/>
      <c r="R22" s="71"/>
      <c r="S22" s="32" t="s">
        <v>200</v>
      </c>
      <c r="T22" s="32" t="s">
        <v>201</v>
      </c>
      <c r="U22" s="32" t="s">
        <v>3</v>
      </c>
      <c r="V22" s="71"/>
      <c r="W22" s="45"/>
      <c r="X22" s="45"/>
      <c r="Y22" s="45"/>
      <c r="Z22" s="45"/>
      <c r="AA22" s="72"/>
    </row>
    <row r="23" spans="1:27" x14ac:dyDescent="0.25">
      <c r="A23" s="36" t="s">
        <v>26</v>
      </c>
      <c r="B23" s="37">
        <v>6</v>
      </c>
      <c r="C23" s="1">
        <v>6</v>
      </c>
      <c r="D23" s="1">
        <v>1</v>
      </c>
      <c r="E23" s="1">
        <v>29</v>
      </c>
      <c r="F23" s="1">
        <v>2</v>
      </c>
      <c r="G23" s="38">
        <v>3</v>
      </c>
      <c r="I23" t="str">
        <f t="shared" si="0"/>
        <v>DELTA</v>
      </c>
      <c r="J23" t="str">
        <f>IF(COUNT($B23:B23) = 1, "COUNTY", IF(COUNT($B23:C23) = 1, "CITY", IF(COUNT($B23:D23) = 1, "VILLAGE", IF(COUNT($B23:E23) = 1, "TOWNSHIP", IF(COUNT($B23:F23) = 1, "COMMUNITY COLLEGE", IF(COUNT($B23:G23) = 1, "AUTHORITY", ""))))))</f>
        <v>COUNTY</v>
      </c>
      <c r="K23" t="str">
        <f>IF(COUNT($B23:C23)=2, "CITY", IF(COUNT($B23:D23)=2,"VILLAGE",IF(COUNT($B23:E23)=2,"TOWNSHIP",IF(COUNT($B23:F23)=2,"COMMUNITY COLLEGE",IF(COUNT($B23:G23)=2,"AUTHORITY","")))))</f>
        <v>CITY</v>
      </c>
      <c r="L23" t="str">
        <f>IF(COUNT($B23:D23)=3,"VILLAGE",IF(COUNT($B23:E23)=3,"TOWNSHIP",IF(COUNT($B23:F23)=3,"COMMUNITY COLLEGE",IF(COUNT($B23:G23)=3,"AUTHORITY",""))))</f>
        <v>VILLAGE</v>
      </c>
      <c r="M23" t="str">
        <f>IF(COUNT($B23:E23)=4,"TOWNSHIP",IF(COUNT($B23:F23)=4,"COMMUNITY COLLEGE",IF(COUNT($B23:G23)=4,"AUTHORITY","")))</f>
        <v>TOWNSHIP</v>
      </c>
      <c r="N23" t="str">
        <f>IF(COUNT($B23:F23)=5,"COMMUNITY COLLEGE",IF(COUNT($B23:G23)=5,"AUTHORITY",""))</f>
        <v>COMMUNITY COLLEGE</v>
      </c>
      <c r="O23" t="str">
        <f>IF(COUNT($B23:G23) = 6, "AUTHORITY", "")</f>
        <v>AUTHORITY</v>
      </c>
      <c r="Q23" s="71"/>
      <c r="R23" s="71"/>
      <c r="S23" s="32" t="s">
        <v>202</v>
      </c>
      <c r="T23" s="32" t="s">
        <v>203</v>
      </c>
      <c r="U23" s="32" t="s">
        <v>3</v>
      </c>
      <c r="V23" s="71"/>
      <c r="W23" s="45"/>
      <c r="X23" s="45"/>
      <c r="Y23" s="45"/>
      <c r="Z23" s="45"/>
      <c r="AA23" s="72"/>
    </row>
    <row r="24" spans="1:27" x14ac:dyDescent="0.25">
      <c r="A24" s="36" t="s">
        <v>27</v>
      </c>
      <c r="B24" s="37">
        <v>8</v>
      </c>
      <c r="C24" s="1">
        <v>9</v>
      </c>
      <c r="D24" s="1"/>
      <c r="E24" s="1">
        <v>17</v>
      </c>
      <c r="F24" s="1"/>
      <c r="G24" s="38">
        <v>2</v>
      </c>
      <c r="I24" t="str">
        <f t="shared" si="0"/>
        <v>DICKINSON</v>
      </c>
      <c r="J24" t="str">
        <f>IF(COUNT($B24:B24) = 1, "COUNTY", IF(COUNT($B24:C24) = 1, "CITY", IF(COUNT($B24:D24) = 1, "VILLAGE", IF(COUNT($B24:E24) = 1, "TOWNSHIP", IF(COUNT($B24:F24) = 1, "COMMUNITY COLLEGE", IF(COUNT($B24:G24) = 1, "AUTHORITY", ""))))))</f>
        <v>COUNTY</v>
      </c>
      <c r="K24" t="str">
        <f>IF(COUNT($B24:C24)=2, "CITY", IF(COUNT($B24:D24)=2,"VILLAGE",IF(COUNT($B24:E24)=2,"TOWNSHIP",IF(COUNT($B24:F24)=2,"COMMUNITY COLLEGE",IF(COUNT($B24:G24)=2,"AUTHORITY","")))))</f>
        <v>CITY</v>
      </c>
      <c r="L24" t="str">
        <f>IF(COUNT($B24:D24)=3,"VILLAGE",IF(COUNT($B24:E24)=3,"TOWNSHIP",IF(COUNT($B24:F24)=3,"COMMUNITY COLLEGE",IF(COUNT($B24:G24)=3,"AUTHORITY",""))))</f>
        <v>TOWNSHIP</v>
      </c>
      <c r="M24" t="str">
        <f>IF(COUNT($B24:E24)=4,"TOWNSHIP",IF(COUNT($B24:F24)=4,"COMMUNITY COLLEGE",IF(COUNT($B24:G24)=4,"AUTHORITY","")))</f>
        <v>AUTHORITY</v>
      </c>
      <c r="N24" t="str">
        <f>IF(COUNT($B24:F24)=5,"COMMUNITY COLLEGE",IF(COUNT($B24:G24)=5,"AUTHORITY",""))</f>
        <v/>
      </c>
      <c r="O24" t="str">
        <f>IF(COUNT($B24:G24) = 6, "AUTHORITY", "")</f>
        <v/>
      </c>
      <c r="Q24" s="71"/>
      <c r="R24" s="71"/>
      <c r="S24" s="32" t="s">
        <v>204</v>
      </c>
      <c r="T24" s="32" t="s">
        <v>205</v>
      </c>
      <c r="U24" s="32" t="s">
        <v>3</v>
      </c>
      <c r="V24" s="71"/>
      <c r="W24" s="45"/>
      <c r="X24" s="45"/>
      <c r="Y24" s="45"/>
      <c r="Z24" s="45"/>
      <c r="AA24" s="72"/>
    </row>
    <row r="25" spans="1:27" x14ac:dyDescent="0.25">
      <c r="A25" s="36" t="s">
        <v>28</v>
      </c>
      <c r="B25" s="37">
        <v>7</v>
      </c>
      <c r="C25" s="1">
        <v>12</v>
      </c>
      <c r="D25" s="1">
        <v>5</v>
      </c>
      <c r="E25" s="1">
        <v>22</v>
      </c>
      <c r="F25" s="1"/>
      <c r="G25" s="38">
        <v>7</v>
      </c>
      <c r="I25" t="str">
        <f t="shared" si="0"/>
        <v>EATON</v>
      </c>
      <c r="J25" t="str">
        <f>IF(COUNT($B25:B25) = 1, "COUNTY", IF(COUNT($B25:C25) = 1, "CITY", IF(COUNT($B25:D25) = 1, "VILLAGE", IF(COUNT($B25:E25) = 1, "TOWNSHIP", IF(COUNT($B25:F25) = 1, "COMMUNITY COLLEGE", IF(COUNT($B25:G25) = 1, "AUTHORITY", ""))))))</f>
        <v>COUNTY</v>
      </c>
      <c r="K25" t="str">
        <f>IF(COUNT($B25:C25)=2, "CITY", IF(COUNT($B25:D25)=2,"VILLAGE",IF(COUNT($B25:E25)=2,"TOWNSHIP",IF(COUNT($B25:F25)=2,"COMMUNITY COLLEGE",IF(COUNT($B25:G25)=2,"AUTHORITY","")))))</f>
        <v>CITY</v>
      </c>
      <c r="L25" t="str">
        <f>IF(COUNT($B25:D25)=3,"VILLAGE",IF(COUNT($B25:E25)=3,"TOWNSHIP",IF(COUNT($B25:F25)=3,"COMMUNITY COLLEGE",IF(COUNT($B25:G25)=3,"AUTHORITY",""))))</f>
        <v>VILLAGE</v>
      </c>
      <c r="M25" t="str">
        <f>IF(COUNT($B25:E25)=4,"TOWNSHIP",IF(COUNT($B25:F25)=4,"COMMUNITY COLLEGE",IF(COUNT($B25:G25)=4,"AUTHORITY","")))</f>
        <v>TOWNSHIP</v>
      </c>
      <c r="N25" t="str">
        <f>IF(COUNT($B25:F25)=5,"COMMUNITY COLLEGE",IF(COUNT($B25:G25)=5,"AUTHORITY",""))</f>
        <v>AUTHORITY</v>
      </c>
      <c r="O25" t="str">
        <f>IF(COUNT($B25:G25) = 6, "AUTHORITY", "")</f>
        <v/>
      </c>
      <c r="Q25" s="71"/>
      <c r="R25" s="71"/>
      <c r="S25" s="32" t="s">
        <v>206</v>
      </c>
      <c r="T25" s="32" t="s">
        <v>207</v>
      </c>
      <c r="U25" s="32" t="s">
        <v>3</v>
      </c>
      <c r="V25" s="71"/>
      <c r="W25" s="45"/>
      <c r="X25" s="45"/>
      <c r="Y25" s="45"/>
      <c r="Z25" s="45"/>
      <c r="AA25" s="72"/>
    </row>
    <row r="26" spans="1:27" x14ac:dyDescent="0.25">
      <c r="A26" s="36" t="s">
        <v>29</v>
      </c>
      <c r="B26" s="37">
        <v>3</v>
      </c>
      <c r="C26" s="1">
        <v>7</v>
      </c>
      <c r="D26" s="1">
        <v>3</v>
      </c>
      <c r="E26" s="1">
        <v>48</v>
      </c>
      <c r="F26" s="1">
        <v>1</v>
      </c>
      <c r="G26" s="38">
        <v>3</v>
      </c>
      <c r="I26" t="str">
        <f t="shared" si="0"/>
        <v>EMMET</v>
      </c>
      <c r="J26" t="str">
        <f>IF(COUNT($B26:B26) = 1, "COUNTY", IF(COUNT($B26:C26) = 1, "CITY", IF(COUNT($B26:D26) = 1, "VILLAGE", IF(COUNT($B26:E26) = 1, "TOWNSHIP", IF(COUNT($B26:F26) = 1, "COMMUNITY COLLEGE", IF(COUNT($B26:G26) = 1, "AUTHORITY", ""))))))</f>
        <v>COUNTY</v>
      </c>
      <c r="K26" t="str">
        <f>IF(COUNT($B26:C26)=2, "CITY", IF(COUNT($B26:D26)=2,"VILLAGE",IF(COUNT($B26:E26)=2,"TOWNSHIP",IF(COUNT($B26:F26)=2,"COMMUNITY COLLEGE",IF(COUNT($B26:G26)=2,"AUTHORITY","")))))</f>
        <v>CITY</v>
      </c>
      <c r="L26" t="str">
        <f>IF(COUNT($B26:D26)=3,"VILLAGE",IF(COUNT($B26:E26)=3,"TOWNSHIP",IF(COUNT($B26:F26)=3,"COMMUNITY COLLEGE",IF(COUNT($B26:G26)=3,"AUTHORITY",""))))</f>
        <v>VILLAGE</v>
      </c>
      <c r="M26" t="str">
        <f>IF(COUNT($B26:E26)=4,"TOWNSHIP",IF(COUNT($B26:F26)=4,"COMMUNITY COLLEGE",IF(COUNT($B26:G26)=4,"AUTHORITY","")))</f>
        <v>TOWNSHIP</v>
      </c>
      <c r="N26" t="str">
        <f>IF(COUNT($B26:F26)=5,"COMMUNITY COLLEGE",IF(COUNT($B26:G26)=5,"AUTHORITY",""))</f>
        <v>COMMUNITY COLLEGE</v>
      </c>
      <c r="O26" t="str">
        <f>IF(COUNT($B26:G26) = 6, "AUTHORITY", "")</f>
        <v>AUTHORITY</v>
      </c>
      <c r="Q26" s="71"/>
      <c r="R26" s="71"/>
      <c r="S26" s="32" t="s">
        <v>2358</v>
      </c>
      <c r="T26" s="32" t="s">
        <v>203</v>
      </c>
      <c r="U26" s="32" t="s">
        <v>1</v>
      </c>
      <c r="V26" s="71"/>
      <c r="W26" s="45"/>
      <c r="X26" s="45"/>
      <c r="Y26" s="45"/>
      <c r="Z26" s="45"/>
      <c r="AA26" s="72"/>
    </row>
    <row r="27" spans="1:27" x14ac:dyDescent="0.25">
      <c r="A27" s="36" t="s">
        <v>30</v>
      </c>
      <c r="B27" s="37">
        <v>8</v>
      </c>
      <c r="C27" s="1">
        <v>28</v>
      </c>
      <c r="D27" s="1">
        <v>6</v>
      </c>
      <c r="E27" s="1">
        <v>40</v>
      </c>
      <c r="F27" s="1">
        <v>2</v>
      </c>
      <c r="G27" s="38">
        <v>8</v>
      </c>
      <c r="I27" t="str">
        <f t="shared" si="0"/>
        <v>GENESEE</v>
      </c>
      <c r="J27" t="str">
        <f>IF(COUNT($B27:B27) = 1, "COUNTY", IF(COUNT($B27:C27) = 1, "CITY", IF(COUNT($B27:D27) = 1, "VILLAGE", IF(COUNT($B27:E27) = 1, "TOWNSHIP", IF(COUNT($B27:F27) = 1, "COMMUNITY COLLEGE", IF(COUNT($B27:G27) = 1, "AUTHORITY", ""))))))</f>
        <v>COUNTY</v>
      </c>
      <c r="K27" t="str">
        <f>IF(COUNT($B27:C27)=2, "CITY", IF(COUNT($B27:D27)=2,"VILLAGE",IF(COUNT($B27:E27)=2,"TOWNSHIP",IF(COUNT($B27:F27)=2,"COMMUNITY COLLEGE",IF(COUNT($B27:G27)=2,"AUTHORITY","")))))</f>
        <v>CITY</v>
      </c>
      <c r="L27" t="str">
        <f>IF(COUNT($B27:D27)=3,"VILLAGE",IF(COUNT($B27:E27)=3,"TOWNSHIP",IF(COUNT($B27:F27)=3,"COMMUNITY COLLEGE",IF(COUNT($B27:G27)=3,"AUTHORITY",""))))</f>
        <v>VILLAGE</v>
      </c>
      <c r="M27" t="str">
        <f>IF(COUNT($B27:E27)=4,"TOWNSHIP",IF(COUNT($B27:F27)=4,"COMMUNITY COLLEGE",IF(COUNT($B27:G27)=4,"AUTHORITY","")))</f>
        <v>TOWNSHIP</v>
      </c>
      <c r="N27" t="str">
        <f>IF(COUNT($B27:F27)=5,"COMMUNITY COLLEGE",IF(COUNT($B27:G27)=5,"AUTHORITY",""))</f>
        <v>COMMUNITY COLLEGE</v>
      </c>
      <c r="O27" t="str">
        <f>IF(COUNT($B27:G27) = 6, "AUTHORITY", "")</f>
        <v>AUTHORITY</v>
      </c>
      <c r="Q27" s="71"/>
      <c r="R27" s="71"/>
      <c r="S27" s="32" t="s">
        <v>2793</v>
      </c>
      <c r="T27" s="32" t="s">
        <v>2794</v>
      </c>
      <c r="U27" s="32" t="s">
        <v>2</v>
      </c>
      <c r="V27" s="71"/>
      <c r="W27" s="45"/>
      <c r="X27" s="45"/>
      <c r="Y27" s="45"/>
      <c r="Z27" s="45"/>
      <c r="AA27" s="72"/>
    </row>
    <row r="28" spans="1:27" x14ac:dyDescent="0.25">
      <c r="A28" s="36" t="s">
        <v>31</v>
      </c>
      <c r="B28" s="37">
        <v>8</v>
      </c>
      <c r="C28" s="1">
        <v>6</v>
      </c>
      <c r="D28" s="1"/>
      <c r="E28" s="1">
        <v>33</v>
      </c>
      <c r="F28" s="1"/>
      <c r="G28" s="38">
        <v>1</v>
      </c>
      <c r="I28" t="str">
        <f t="shared" si="0"/>
        <v>GLADWIN</v>
      </c>
      <c r="J28" t="str">
        <f>IF(COUNT($B28:B28) = 1, "COUNTY", IF(COUNT($B28:C28) = 1, "CITY", IF(COUNT($B28:D28) = 1, "VILLAGE", IF(COUNT($B28:E28) = 1, "TOWNSHIP", IF(COUNT($B28:F28) = 1, "COMMUNITY COLLEGE", IF(COUNT($B28:G28) = 1, "AUTHORITY", ""))))))</f>
        <v>COUNTY</v>
      </c>
      <c r="K28" t="str">
        <f>IF(COUNT($B28:C28)=2, "CITY", IF(COUNT($B28:D28)=2,"VILLAGE",IF(COUNT($B28:E28)=2,"TOWNSHIP",IF(COUNT($B28:F28)=2,"COMMUNITY COLLEGE",IF(COUNT($B28:G28)=2,"AUTHORITY","")))))</f>
        <v>CITY</v>
      </c>
      <c r="L28" t="str">
        <f>IF(COUNT($B28:D28)=3,"VILLAGE",IF(COUNT($B28:E28)=3,"TOWNSHIP",IF(COUNT($B28:F28)=3,"COMMUNITY COLLEGE",IF(COUNT($B28:G28)=3,"AUTHORITY",""))))</f>
        <v>TOWNSHIP</v>
      </c>
      <c r="M28" t="str">
        <f>IF(COUNT($B28:E28)=4,"TOWNSHIP",IF(COUNT($B28:F28)=4,"COMMUNITY COLLEGE",IF(COUNT($B28:G28)=4,"AUTHORITY","")))</f>
        <v>AUTHORITY</v>
      </c>
      <c r="N28" t="str">
        <f>IF(COUNT($B28:F28)=5,"COMMUNITY COLLEGE",IF(COUNT($B28:G28)=5,"AUTHORITY",""))</f>
        <v/>
      </c>
      <c r="O28" t="str">
        <f>IF(COUNT($B28:G28) = 6, "AUTHORITY", "")</f>
        <v/>
      </c>
      <c r="Q28" s="32" t="s">
        <v>8</v>
      </c>
      <c r="R28" s="32">
        <v>4</v>
      </c>
      <c r="S28" s="32" t="s">
        <v>3215</v>
      </c>
      <c r="T28" s="32" t="s">
        <v>3216</v>
      </c>
      <c r="U28" s="32" t="s">
        <v>4</v>
      </c>
      <c r="V28" s="71"/>
      <c r="W28" s="45"/>
      <c r="X28" s="45"/>
      <c r="Y28" s="45"/>
      <c r="Z28" s="45"/>
      <c r="AA28" s="72"/>
    </row>
    <row r="29" spans="1:27" x14ac:dyDescent="0.25">
      <c r="A29" s="36" t="s">
        <v>32</v>
      </c>
      <c r="B29" s="37">
        <v>6</v>
      </c>
      <c r="C29" s="1">
        <v>9</v>
      </c>
      <c r="D29" s="1"/>
      <c r="E29" s="1">
        <v>12</v>
      </c>
      <c r="F29" s="1">
        <v>1</v>
      </c>
      <c r="G29" s="38"/>
      <c r="I29" t="str">
        <f t="shared" si="0"/>
        <v>GOGEBIC</v>
      </c>
      <c r="J29" t="str">
        <f>IF(COUNT($B29:B29) = 1, "COUNTY", IF(COUNT($B29:C29) = 1, "CITY", IF(COUNT($B29:D29) = 1, "VILLAGE", IF(COUNT($B29:E29) = 1, "TOWNSHIP", IF(COUNT($B29:F29) = 1, "COMMUNITY COLLEGE", IF(COUNT($B29:G29) = 1, "AUTHORITY", ""))))))</f>
        <v>COUNTY</v>
      </c>
      <c r="K29" t="str">
        <f>IF(COUNT($B29:C29)=2, "CITY", IF(COUNT($B29:D29)=2,"VILLAGE",IF(COUNT($B29:E29)=2,"TOWNSHIP",IF(COUNT($B29:F29)=2,"COMMUNITY COLLEGE",IF(COUNT($B29:G29)=2,"AUTHORITY","")))))</f>
        <v>CITY</v>
      </c>
      <c r="L29" t="str">
        <f>IF(COUNT($B29:D29)=3,"VILLAGE",IF(COUNT($B29:E29)=3,"TOWNSHIP",IF(COUNT($B29:F29)=3,"COMMUNITY COLLEGE",IF(COUNT($B29:G29)=3,"AUTHORITY",""))))</f>
        <v>TOWNSHIP</v>
      </c>
      <c r="M29" t="str">
        <f>IF(COUNT($B29:E29)=4,"TOWNSHIP",IF(COUNT($B29:F29)=4,"COMMUNITY COLLEGE",IF(COUNT($B29:G29)=4,"AUTHORITY","")))</f>
        <v>COMMUNITY COLLEGE</v>
      </c>
      <c r="N29" t="str">
        <f>IF(COUNT($B29:F29)=5,"COMMUNITY COLLEGE",IF(COUNT($B29:G29)=5,"AUTHORITY",""))</f>
        <v/>
      </c>
      <c r="O29" t="str">
        <f>IF(COUNT($B29:G29) = 6, "AUTHORITY", "")</f>
        <v/>
      </c>
      <c r="Q29" s="71"/>
      <c r="R29" s="71"/>
      <c r="S29" s="32" t="s">
        <v>3217</v>
      </c>
      <c r="T29" s="32" t="s">
        <v>3218</v>
      </c>
      <c r="U29" s="32" t="s">
        <v>4</v>
      </c>
      <c r="V29" s="71"/>
      <c r="W29" s="45"/>
      <c r="X29" s="45"/>
      <c r="Y29" s="45"/>
      <c r="Z29" s="45"/>
      <c r="AA29" s="72"/>
    </row>
    <row r="30" spans="1:27" x14ac:dyDescent="0.25">
      <c r="A30" s="36" t="s">
        <v>33</v>
      </c>
      <c r="B30" s="37">
        <v>5</v>
      </c>
      <c r="C30" s="1">
        <v>2</v>
      </c>
      <c r="D30" s="1">
        <v>2</v>
      </c>
      <c r="E30" s="1">
        <v>28</v>
      </c>
      <c r="F30" s="1">
        <v>2</v>
      </c>
      <c r="G30" s="38">
        <v>4</v>
      </c>
      <c r="I30" t="str">
        <f t="shared" si="0"/>
        <v>GRAND_TRAVERSE</v>
      </c>
      <c r="J30" t="str">
        <f>IF(COUNT($B30:B30) = 1, "COUNTY", IF(COUNT($B30:C30) = 1, "CITY", IF(COUNT($B30:D30) = 1, "VILLAGE", IF(COUNT($B30:E30) = 1, "TOWNSHIP", IF(COUNT($B30:F30) = 1, "COMMUNITY COLLEGE", IF(COUNT($B30:G30) = 1, "AUTHORITY", ""))))))</f>
        <v>COUNTY</v>
      </c>
      <c r="K30" t="str">
        <f>IF(COUNT($B30:C30)=2, "CITY", IF(COUNT($B30:D30)=2,"VILLAGE",IF(COUNT($B30:E30)=2,"TOWNSHIP",IF(COUNT($B30:F30)=2,"COMMUNITY COLLEGE",IF(COUNT($B30:G30)=2,"AUTHORITY","")))))</f>
        <v>CITY</v>
      </c>
      <c r="L30" t="str">
        <f>IF(COUNT($B30:D30)=3,"VILLAGE",IF(COUNT($B30:E30)=3,"TOWNSHIP",IF(COUNT($B30:F30)=3,"COMMUNITY COLLEGE",IF(COUNT($B30:G30)=3,"AUTHORITY",""))))</f>
        <v>VILLAGE</v>
      </c>
      <c r="M30" t="str">
        <f>IF(COUNT($B30:E30)=4,"TOWNSHIP",IF(COUNT($B30:F30)=4,"COMMUNITY COLLEGE",IF(COUNT($B30:G30)=4,"AUTHORITY","")))</f>
        <v>TOWNSHIP</v>
      </c>
      <c r="N30" t="str">
        <f>IF(COUNT($B30:F30)=5,"COMMUNITY COLLEGE",IF(COUNT($B30:G30)=5,"AUTHORITY",""))</f>
        <v>COMMUNITY COLLEGE</v>
      </c>
      <c r="O30" t="str">
        <f>IF(COUNT($B30:G30) = 6, "AUTHORITY", "")</f>
        <v>AUTHORITY</v>
      </c>
      <c r="Q30" s="71"/>
      <c r="R30" s="71"/>
      <c r="S30" s="32" t="s">
        <v>3219</v>
      </c>
      <c r="T30" s="32" t="s">
        <v>3220</v>
      </c>
      <c r="U30" s="32" t="s">
        <v>4</v>
      </c>
      <c r="V30" s="71"/>
      <c r="W30" s="45"/>
      <c r="X30" s="45"/>
      <c r="Y30" s="45"/>
      <c r="Z30" s="45"/>
      <c r="AA30" s="72"/>
    </row>
    <row r="31" spans="1:27" x14ac:dyDescent="0.25">
      <c r="A31" s="36" t="s">
        <v>34</v>
      </c>
      <c r="B31" s="37">
        <v>6</v>
      </c>
      <c r="C31" s="1">
        <v>10</v>
      </c>
      <c r="D31" s="1">
        <v>4</v>
      </c>
      <c r="E31" s="1">
        <v>39</v>
      </c>
      <c r="F31" s="1"/>
      <c r="G31" s="38"/>
      <c r="I31" t="str">
        <f t="shared" si="0"/>
        <v>GRATIOT</v>
      </c>
      <c r="J31" t="str">
        <f>IF(COUNT($B31:B31) = 1, "COUNTY", IF(COUNT($B31:C31) = 1, "CITY", IF(COUNT($B31:D31) = 1, "VILLAGE", IF(COUNT($B31:E31) = 1, "TOWNSHIP", IF(COUNT($B31:F31) = 1, "COMMUNITY COLLEGE", IF(COUNT($B31:G31) = 1, "AUTHORITY", ""))))))</f>
        <v>COUNTY</v>
      </c>
      <c r="K31" t="str">
        <f>IF(COUNT($B31:C31)=2, "CITY", IF(COUNT($B31:D31)=2,"VILLAGE",IF(COUNT($B31:E31)=2,"TOWNSHIP",IF(COUNT($B31:F31)=2,"COMMUNITY COLLEGE",IF(COUNT($B31:G31)=2,"AUTHORITY","")))))</f>
        <v>CITY</v>
      </c>
      <c r="L31" t="str">
        <f>IF(COUNT($B31:D31)=3,"VILLAGE",IF(COUNT($B31:E31)=3,"TOWNSHIP",IF(COUNT($B31:F31)=3,"COMMUNITY COLLEGE",IF(COUNT($B31:G31)=3,"AUTHORITY",""))))</f>
        <v>VILLAGE</v>
      </c>
      <c r="M31" t="str">
        <f>IF(COUNT($B31:E31)=4,"TOWNSHIP",IF(COUNT($B31:F31)=4,"COMMUNITY COLLEGE",IF(COUNT($B31:G31)=4,"AUTHORITY","")))</f>
        <v>TOWNSHIP</v>
      </c>
      <c r="N31" t="str">
        <f>IF(COUNT($B31:F31)=5,"COMMUNITY COLLEGE",IF(COUNT($B31:G31)=5,"AUTHORITY",""))</f>
        <v/>
      </c>
      <c r="O31" t="str">
        <f>IF(COUNT($B31:G31) = 6, "AUTHORITY", "")</f>
        <v/>
      </c>
      <c r="Q31" s="71"/>
      <c r="R31" s="71"/>
      <c r="S31" s="32" t="s">
        <v>3221</v>
      </c>
      <c r="T31" s="32" t="s">
        <v>3222</v>
      </c>
      <c r="U31" s="32" t="s">
        <v>4</v>
      </c>
      <c r="V31" s="71"/>
      <c r="W31" s="45"/>
      <c r="X31" s="45"/>
      <c r="Y31" s="45"/>
      <c r="Z31" s="45"/>
      <c r="AA31" s="72"/>
    </row>
    <row r="32" spans="1:27" x14ac:dyDescent="0.25">
      <c r="A32" s="36" t="s">
        <v>35</v>
      </c>
      <c r="B32" s="37">
        <v>7</v>
      </c>
      <c r="C32" s="1">
        <v>7</v>
      </c>
      <c r="D32" s="1">
        <v>6</v>
      </c>
      <c r="E32" s="1">
        <v>35</v>
      </c>
      <c r="F32" s="1"/>
      <c r="G32" s="38">
        <v>4</v>
      </c>
      <c r="I32" t="str">
        <f t="shared" si="0"/>
        <v>HILLSDALE</v>
      </c>
      <c r="J32" t="str">
        <f>IF(COUNT($B32:B32) = 1, "COUNTY", IF(COUNT($B32:C32) = 1, "CITY", IF(COUNT($B32:D32) = 1, "VILLAGE", IF(COUNT($B32:E32) = 1, "TOWNSHIP", IF(COUNT($B32:F32) = 1, "COMMUNITY COLLEGE", IF(COUNT($B32:G32) = 1, "AUTHORITY", ""))))))</f>
        <v>COUNTY</v>
      </c>
      <c r="K32" t="str">
        <f>IF(COUNT($B32:C32)=2, "CITY", IF(COUNT($B32:D32)=2,"VILLAGE",IF(COUNT($B32:E32)=2,"TOWNSHIP",IF(COUNT($B32:F32)=2,"COMMUNITY COLLEGE",IF(COUNT($B32:G32)=2,"AUTHORITY","")))))</f>
        <v>CITY</v>
      </c>
      <c r="L32" t="str">
        <f>IF(COUNT($B32:D32)=3,"VILLAGE",IF(COUNT($B32:E32)=3,"TOWNSHIP",IF(COUNT($B32:F32)=3,"COMMUNITY COLLEGE",IF(COUNT($B32:G32)=3,"AUTHORITY",""))))</f>
        <v>VILLAGE</v>
      </c>
      <c r="M32" t="str">
        <f>IF(COUNT($B32:E32)=4,"TOWNSHIP",IF(COUNT($B32:F32)=4,"COMMUNITY COLLEGE",IF(COUNT($B32:G32)=4,"AUTHORITY","")))</f>
        <v>TOWNSHIP</v>
      </c>
      <c r="N32" t="str">
        <f>IF(COUNT($B32:F32)=5,"COMMUNITY COLLEGE",IF(COUNT($B32:G32)=5,"AUTHORITY",""))</f>
        <v>AUTHORITY</v>
      </c>
      <c r="O32" t="str">
        <f>IF(COUNT($B32:G32) = 6, "AUTHORITY", "")</f>
        <v/>
      </c>
      <c r="Q32" s="71"/>
      <c r="R32" s="71"/>
      <c r="S32" s="32" t="s">
        <v>3223</v>
      </c>
      <c r="T32" s="32" t="s">
        <v>3224</v>
      </c>
      <c r="U32" s="32" t="s">
        <v>4</v>
      </c>
      <c r="V32" s="71"/>
      <c r="W32" s="45"/>
      <c r="X32" s="45"/>
      <c r="Y32" s="45"/>
      <c r="Z32" s="45"/>
      <c r="AA32" s="72"/>
    </row>
    <row r="33" spans="1:27" x14ac:dyDescent="0.25">
      <c r="A33" s="36" t="s">
        <v>36</v>
      </c>
      <c r="B33" s="37">
        <v>4</v>
      </c>
      <c r="C33" s="1">
        <v>4</v>
      </c>
      <c r="D33" s="1">
        <v>19</v>
      </c>
      <c r="E33" s="1">
        <v>52</v>
      </c>
      <c r="F33" s="1"/>
      <c r="G33" s="38">
        <v>1</v>
      </c>
      <c r="I33" t="str">
        <f t="shared" si="0"/>
        <v>HOUGHTON</v>
      </c>
      <c r="J33" t="str">
        <f>IF(COUNT($B33:B33) = 1, "COUNTY", IF(COUNT($B33:C33) = 1, "CITY", IF(COUNT($B33:D33) = 1, "VILLAGE", IF(COUNT($B33:E33) = 1, "TOWNSHIP", IF(COUNT($B33:F33) = 1, "COMMUNITY COLLEGE", IF(COUNT($B33:G33) = 1, "AUTHORITY", ""))))))</f>
        <v>COUNTY</v>
      </c>
      <c r="K33" t="str">
        <f>IF(COUNT($B33:C33)=2, "CITY", IF(COUNT($B33:D33)=2,"VILLAGE",IF(COUNT($B33:E33)=2,"TOWNSHIP",IF(COUNT($B33:F33)=2,"COMMUNITY COLLEGE",IF(COUNT($B33:G33)=2,"AUTHORITY","")))))</f>
        <v>CITY</v>
      </c>
      <c r="L33" t="str">
        <f>IF(COUNT($B33:D33)=3,"VILLAGE",IF(COUNT($B33:E33)=3,"TOWNSHIP",IF(COUNT($B33:F33)=3,"COMMUNITY COLLEGE",IF(COUNT($B33:G33)=3,"AUTHORITY",""))))</f>
        <v>VILLAGE</v>
      </c>
      <c r="M33" t="str">
        <f>IF(COUNT($B33:E33)=4,"TOWNSHIP",IF(COUNT($B33:F33)=4,"COMMUNITY COLLEGE",IF(COUNT($B33:G33)=4,"AUTHORITY","")))</f>
        <v>TOWNSHIP</v>
      </c>
      <c r="N33" t="str">
        <f>IF(COUNT($B33:F33)=5,"COMMUNITY COLLEGE",IF(COUNT($B33:G33)=5,"AUTHORITY",""))</f>
        <v>AUTHORITY</v>
      </c>
      <c r="O33" t="str">
        <f>IF(COUNT($B33:G33) = 6, "AUTHORITY", "")</f>
        <v/>
      </c>
      <c r="Q33" s="71"/>
      <c r="R33" s="71"/>
      <c r="S33" s="32" t="s">
        <v>3225</v>
      </c>
      <c r="T33" s="32" t="s">
        <v>3226</v>
      </c>
      <c r="U33" s="32" t="s">
        <v>4</v>
      </c>
      <c r="V33" s="71"/>
      <c r="W33" s="45"/>
      <c r="X33" s="45"/>
      <c r="Y33" s="45"/>
      <c r="Z33" s="45"/>
      <c r="AA33" s="72"/>
    </row>
    <row r="34" spans="1:27" x14ac:dyDescent="0.25">
      <c r="A34" s="36" t="s">
        <v>37</v>
      </c>
      <c r="B34" s="37">
        <v>6</v>
      </c>
      <c r="C34" s="1">
        <v>5</v>
      </c>
      <c r="D34" s="1">
        <v>23</v>
      </c>
      <c r="E34" s="1">
        <v>101</v>
      </c>
      <c r="F34" s="1"/>
      <c r="G34" s="38">
        <v>3</v>
      </c>
      <c r="I34" t="str">
        <f t="shared" si="0"/>
        <v>HURON</v>
      </c>
      <c r="J34" t="str">
        <f>IF(COUNT($B34:B34) = 1, "COUNTY", IF(COUNT($B34:C34) = 1, "CITY", IF(COUNT($B34:D34) = 1, "VILLAGE", IF(COUNT($B34:E34) = 1, "TOWNSHIP", IF(COUNT($B34:F34) = 1, "COMMUNITY COLLEGE", IF(COUNT($B34:G34) = 1, "AUTHORITY", ""))))))</f>
        <v>COUNTY</v>
      </c>
      <c r="K34" t="str">
        <f>IF(COUNT($B34:C34)=2, "CITY", IF(COUNT($B34:D34)=2,"VILLAGE",IF(COUNT($B34:E34)=2,"TOWNSHIP",IF(COUNT($B34:F34)=2,"COMMUNITY COLLEGE",IF(COUNT($B34:G34)=2,"AUTHORITY","")))))</f>
        <v>CITY</v>
      </c>
      <c r="L34" t="str">
        <f>IF(COUNT($B34:D34)=3,"VILLAGE",IF(COUNT($B34:E34)=3,"TOWNSHIP",IF(COUNT($B34:F34)=3,"COMMUNITY COLLEGE",IF(COUNT($B34:G34)=3,"AUTHORITY",""))))</f>
        <v>VILLAGE</v>
      </c>
      <c r="M34" t="str">
        <f>IF(COUNT($B34:E34)=4,"TOWNSHIP",IF(COUNT($B34:F34)=4,"COMMUNITY COLLEGE",IF(COUNT($B34:G34)=4,"AUTHORITY","")))</f>
        <v>TOWNSHIP</v>
      </c>
      <c r="N34" t="str">
        <f>IF(COUNT($B34:F34)=5,"COMMUNITY COLLEGE",IF(COUNT($B34:G34)=5,"AUTHORITY",""))</f>
        <v>AUTHORITY</v>
      </c>
      <c r="O34" t="str">
        <f>IF(COUNT($B34:G34) = 6, "AUTHORITY", "")</f>
        <v/>
      </c>
      <c r="Q34" s="71"/>
      <c r="R34" s="71"/>
      <c r="S34" s="32" t="s">
        <v>3227</v>
      </c>
      <c r="T34" s="32" t="s">
        <v>3228</v>
      </c>
      <c r="U34" s="32" t="s">
        <v>4</v>
      </c>
      <c r="V34" s="71"/>
      <c r="W34" s="45"/>
      <c r="X34" s="45"/>
      <c r="Y34" s="45"/>
      <c r="Z34" s="45"/>
      <c r="AA34" s="72"/>
    </row>
    <row r="35" spans="1:27" x14ac:dyDescent="0.25">
      <c r="A35" s="36" t="s">
        <v>38</v>
      </c>
      <c r="B35" s="37">
        <v>10</v>
      </c>
      <c r="C35" s="1">
        <v>11</v>
      </c>
      <c r="D35" s="1">
        <v>6</v>
      </c>
      <c r="E35" s="1">
        <v>34</v>
      </c>
      <c r="F35" s="1">
        <v>1</v>
      </c>
      <c r="G35" s="38">
        <v>6</v>
      </c>
      <c r="I35" t="str">
        <f t="shared" si="0"/>
        <v>INGHAM</v>
      </c>
      <c r="J35" t="str">
        <f>IF(COUNT($B35:B35) = 1, "COUNTY", IF(COUNT($B35:C35) = 1, "CITY", IF(COUNT($B35:D35) = 1, "VILLAGE", IF(COUNT($B35:E35) = 1, "TOWNSHIP", IF(COUNT($B35:F35) = 1, "COMMUNITY COLLEGE", IF(COUNT($B35:G35) = 1, "AUTHORITY", ""))))))</f>
        <v>COUNTY</v>
      </c>
      <c r="K35" t="str">
        <f>IF(COUNT($B35:C35)=2, "CITY", IF(COUNT($B35:D35)=2,"VILLAGE",IF(COUNT($B35:E35)=2,"TOWNSHIP",IF(COUNT($B35:F35)=2,"COMMUNITY COLLEGE",IF(COUNT($B35:G35)=2,"AUTHORITY","")))))</f>
        <v>CITY</v>
      </c>
      <c r="L35" t="str">
        <f>IF(COUNT($B35:D35)=3,"VILLAGE",IF(COUNT($B35:E35)=3,"TOWNSHIP",IF(COUNT($B35:F35)=3,"COMMUNITY COLLEGE",IF(COUNT($B35:G35)=3,"AUTHORITY",""))))</f>
        <v>VILLAGE</v>
      </c>
      <c r="M35" t="str">
        <f>IF(COUNT($B35:E35)=4,"TOWNSHIP",IF(COUNT($B35:F35)=4,"COMMUNITY COLLEGE",IF(COUNT($B35:G35)=4,"AUTHORITY","")))</f>
        <v>TOWNSHIP</v>
      </c>
      <c r="N35" t="str">
        <f>IF(COUNT($B35:F35)=5,"COMMUNITY COLLEGE",IF(COUNT($B35:G35)=5,"AUTHORITY",""))</f>
        <v>COMMUNITY COLLEGE</v>
      </c>
      <c r="O35" t="str">
        <f>IF(COUNT($B35:G35) = 6, "AUTHORITY", "")</f>
        <v>AUTHORITY</v>
      </c>
      <c r="Q35" s="71"/>
      <c r="R35" s="71"/>
      <c r="S35" s="32" t="s">
        <v>3229</v>
      </c>
      <c r="T35" s="32" t="s">
        <v>3230</v>
      </c>
      <c r="U35" s="32" t="s">
        <v>4</v>
      </c>
      <c r="V35" s="71"/>
      <c r="W35" s="45"/>
      <c r="X35" s="45"/>
      <c r="Y35" s="45"/>
      <c r="Z35" s="45"/>
      <c r="AA35" s="72"/>
    </row>
    <row r="36" spans="1:27" x14ac:dyDescent="0.25">
      <c r="A36" s="36" t="s">
        <v>39</v>
      </c>
      <c r="B36" s="37">
        <v>3</v>
      </c>
      <c r="C36" s="1">
        <v>10</v>
      </c>
      <c r="D36" s="1">
        <v>12</v>
      </c>
      <c r="E36" s="1">
        <v>28</v>
      </c>
      <c r="F36" s="1"/>
      <c r="G36" s="38">
        <v>2</v>
      </c>
      <c r="I36" t="str">
        <f t="shared" si="0"/>
        <v>IONIA</v>
      </c>
      <c r="J36" t="str">
        <f>IF(COUNT($B36:B36) = 1, "COUNTY", IF(COUNT($B36:C36) = 1, "CITY", IF(COUNT($B36:D36) = 1, "VILLAGE", IF(COUNT($B36:E36) = 1, "TOWNSHIP", IF(COUNT($B36:F36) = 1, "COMMUNITY COLLEGE", IF(COUNT($B36:G36) = 1, "AUTHORITY", ""))))))</f>
        <v>COUNTY</v>
      </c>
      <c r="K36" t="str">
        <f>IF(COUNT($B36:C36)=2, "CITY", IF(COUNT($B36:D36)=2,"VILLAGE",IF(COUNT($B36:E36)=2,"TOWNSHIP",IF(COUNT($B36:F36)=2,"COMMUNITY COLLEGE",IF(COUNT($B36:G36)=2,"AUTHORITY","")))))</f>
        <v>CITY</v>
      </c>
      <c r="L36" t="str">
        <f>IF(COUNT($B36:D36)=3,"VILLAGE",IF(COUNT($B36:E36)=3,"TOWNSHIP",IF(COUNT($B36:F36)=3,"COMMUNITY COLLEGE",IF(COUNT($B36:G36)=3,"AUTHORITY",""))))</f>
        <v>VILLAGE</v>
      </c>
      <c r="M36" t="str">
        <f>IF(COUNT($B36:E36)=4,"TOWNSHIP",IF(COUNT($B36:F36)=4,"COMMUNITY COLLEGE",IF(COUNT($B36:G36)=4,"AUTHORITY","")))</f>
        <v>TOWNSHIP</v>
      </c>
      <c r="N36" t="str">
        <f>IF(COUNT($B36:F36)=5,"COMMUNITY COLLEGE",IF(COUNT($B36:G36)=5,"AUTHORITY",""))</f>
        <v>AUTHORITY</v>
      </c>
      <c r="O36" t="str">
        <f>IF(COUNT($B36:G36) = 6, "AUTHORITY", "")</f>
        <v/>
      </c>
      <c r="Q36" s="71"/>
      <c r="R36" s="32">
        <v>7</v>
      </c>
      <c r="S36" s="32" t="s">
        <v>90</v>
      </c>
      <c r="T36" s="32" t="s">
        <v>8</v>
      </c>
      <c r="U36" s="32" t="s">
        <v>0</v>
      </c>
      <c r="V36" s="71"/>
      <c r="W36" s="45"/>
      <c r="X36" s="45"/>
      <c r="Y36" s="45"/>
      <c r="Z36" s="45"/>
      <c r="AA36" s="72"/>
    </row>
    <row r="37" spans="1:27" x14ac:dyDescent="0.25">
      <c r="A37" s="36" t="s">
        <v>40</v>
      </c>
      <c r="B37" s="37">
        <v>8</v>
      </c>
      <c r="C37" s="1">
        <v>7</v>
      </c>
      <c r="D37" s="1"/>
      <c r="E37" s="1">
        <v>36</v>
      </c>
      <c r="F37" s="1"/>
      <c r="G37" s="38">
        <v>1</v>
      </c>
      <c r="I37" t="str">
        <f t="shared" si="0"/>
        <v>IOSCO</v>
      </c>
      <c r="J37" t="str">
        <f>IF(COUNT($B37:B37) = 1, "COUNTY", IF(COUNT($B37:C37) = 1, "CITY", IF(COUNT($B37:D37) = 1, "VILLAGE", IF(COUNT($B37:E37) = 1, "TOWNSHIP", IF(COUNT($B37:F37) = 1, "COMMUNITY COLLEGE", IF(COUNT($B37:G37) = 1, "AUTHORITY", ""))))))</f>
        <v>COUNTY</v>
      </c>
      <c r="K37" t="str">
        <f>IF(COUNT($B37:C37)=2, "CITY", IF(COUNT($B37:D37)=2,"VILLAGE",IF(COUNT($B37:E37)=2,"TOWNSHIP",IF(COUNT($B37:F37)=2,"COMMUNITY COLLEGE",IF(COUNT($B37:G37)=2,"AUTHORITY","")))))</f>
        <v>CITY</v>
      </c>
      <c r="L37" t="str">
        <f>IF(COUNT($B37:D37)=3,"VILLAGE",IF(COUNT($B37:E37)=3,"TOWNSHIP",IF(COUNT($B37:F37)=3,"COMMUNITY COLLEGE",IF(COUNT($B37:G37)=3,"AUTHORITY",""))))</f>
        <v>TOWNSHIP</v>
      </c>
      <c r="M37" t="str">
        <f>IF(COUNT($B37:E37)=4,"TOWNSHIP",IF(COUNT($B37:F37)=4,"COMMUNITY COLLEGE",IF(COUNT($B37:G37)=4,"AUTHORITY","")))</f>
        <v>AUTHORITY</v>
      </c>
      <c r="N37" t="str">
        <f>IF(COUNT($B37:F37)=5,"COMMUNITY COLLEGE",IF(COUNT($B37:G37)=5,"AUTHORITY",""))</f>
        <v/>
      </c>
      <c r="O37" t="str">
        <f>IF(COUNT($B37:G37) = 6, "AUTHORITY", "")</f>
        <v/>
      </c>
      <c r="Q37" s="71"/>
      <c r="R37" s="71"/>
      <c r="S37" s="32" t="s">
        <v>208</v>
      </c>
      <c r="T37" s="32" t="s">
        <v>8</v>
      </c>
      <c r="U37" s="32" t="s">
        <v>3</v>
      </c>
      <c r="V37" s="71"/>
      <c r="W37" s="45"/>
      <c r="X37" s="45"/>
      <c r="Y37" s="45"/>
      <c r="Z37" s="45"/>
      <c r="AA37" s="72"/>
    </row>
    <row r="38" spans="1:27" x14ac:dyDescent="0.25">
      <c r="A38" s="36" t="s">
        <v>41</v>
      </c>
      <c r="B38" s="37">
        <v>9</v>
      </c>
      <c r="C38" s="1">
        <v>5</v>
      </c>
      <c r="D38" s="1">
        <v>1</v>
      </c>
      <c r="E38" s="1">
        <v>18</v>
      </c>
      <c r="F38" s="1"/>
      <c r="G38" s="38">
        <v>3</v>
      </c>
      <c r="I38" t="str">
        <f t="shared" si="0"/>
        <v>IRON</v>
      </c>
      <c r="J38" t="str">
        <f>IF(COUNT($B38:B38) = 1, "COUNTY", IF(COUNT($B38:C38) = 1, "CITY", IF(COUNT($B38:D38) = 1, "VILLAGE", IF(COUNT($B38:E38) = 1, "TOWNSHIP", IF(COUNT($B38:F38) = 1, "COMMUNITY COLLEGE", IF(COUNT($B38:G38) = 1, "AUTHORITY", ""))))))</f>
        <v>COUNTY</v>
      </c>
      <c r="K38" t="str">
        <f>IF(COUNT($B38:C38)=2, "CITY", IF(COUNT($B38:D38)=2,"VILLAGE",IF(COUNT($B38:E38)=2,"TOWNSHIP",IF(COUNT($B38:F38)=2,"COMMUNITY COLLEGE",IF(COUNT($B38:G38)=2,"AUTHORITY","")))))</f>
        <v>CITY</v>
      </c>
      <c r="L38" t="str">
        <f>IF(COUNT($B38:D38)=3,"VILLAGE",IF(COUNT($B38:E38)=3,"TOWNSHIP",IF(COUNT($B38:F38)=3,"COMMUNITY COLLEGE",IF(COUNT($B38:G38)=3,"AUTHORITY",""))))</f>
        <v>VILLAGE</v>
      </c>
      <c r="M38" t="str">
        <f>IF(COUNT($B38:E38)=4,"TOWNSHIP",IF(COUNT($B38:F38)=4,"COMMUNITY COLLEGE",IF(COUNT($B38:G38)=4,"AUTHORITY","")))</f>
        <v>TOWNSHIP</v>
      </c>
      <c r="N38" t="str">
        <f>IF(COUNT($B38:F38)=5,"COMMUNITY COLLEGE",IF(COUNT($B38:G38)=5,"AUTHORITY",""))</f>
        <v>AUTHORITY</v>
      </c>
      <c r="O38" t="str">
        <f>IF(COUNT($B38:G38) = 6, "AUTHORITY", "")</f>
        <v/>
      </c>
      <c r="Q38" s="71"/>
      <c r="R38" s="71"/>
      <c r="S38" s="32" t="s">
        <v>209</v>
      </c>
      <c r="T38" s="32" t="s">
        <v>210</v>
      </c>
      <c r="U38" s="32" t="s">
        <v>3</v>
      </c>
      <c r="V38" s="71"/>
      <c r="W38" s="45"/>
      <c r="X38" s="45"/>
      <c r="Y38" s="45"/>
      <c r="Z38" s="45"/>
      <c r="AA38" s="72"/>
    </row>
    <row r="39" spans="1:27" x14ac:dyDescent="0.25">
      <c r="A39" s="36" t="s">
        <v>42</v>
      </c>
      <c r="B39" s="37">
        <v>5</v>
      </c>
      <c r="C39" s="1">
        <v>4</v>
      </c>
      <c r="D39" s="1">
        <v>4</v>
      </c>
      <c r="E39" s="1">
        <v>28</v>
      </c>
      <c r="F39" s="1"/>
      <c r="G39" s="38">
        <v>1</v>
      </c>
      <c r="I39" t="str">
        <f t="shared" si="0"/>
        <v>ISABELLA</v>
      </c>
      <c r="J39" t="str">
        <f>IF(COUNT($B39:B39) = 1, "COUNTY", IF(COUNT($B39:C39) = 1, "CITY", IF(COUNT($B39:D39) = 1, "VILLAGE", IF(COUNT($B39:E39) = 1, "TOWNSHIP", IF(COUNT($B39:F39) = 1, "COMMUNITY COLLEGE", IF(COUNT($B39:G39) = 1, "AUTHORITY", ""))))))</f>
        <v>COUNTY</v>
      </c>
      <c r="K39" t="str">
        <f>IF(COUNT($B39:C39)=2, "CITY", IF(COUNT($B39:D39)=2,"VILLAGE",IF(COUNT($B39:E39)=2,"TOWNSHIP",IF(COUNT($B39:F39)=2,"COMMUNITY COLLEGE",IF(COUNT($B39:G39)=2,"AUTHORITY","")))))</f>
        <v>CITY</v>
      </c>
      <c r="L39" t="str">
        <f>IF(COUNT($B39:D39)=3,"VILLAGE",IF(COUNT($B39:E39)=3,"TOWNSHIP",IF(COUNT($B39:F39)=3,"COMMUNITY COLLEGE",IF(COUNT($B39:G39)=3,"AUTHORITY",""))))</f>
        <v>VILLAGE</v>
      </c>
      <c r="M39" t="str">
        <f>IF(COUNT($B39:E39)=4,"TOWNSHIP",IF(COUNT($B39:F39)=4,"COMMUNITY COLLEGE",IF(COUNT($B39:G39)=4,"AUTHORITY","")))</f>
        <v>TOWNSHIP</v>
      </c>
      <c r="N39" t="str">
        <f>IF(COUNT($B39:F39)=5,"COMMUNITY COLLEGE",IF(COUNT($B39:G39)=5,"AUTHORITY",""))</f>
        <v>AUTHORITY</v>
      </c>
      <c r="O39" t="str">
        <f>IF(COUNT($B39:G39) = 6, "AUTHORITY", "")</f>
        <v/>
      </c>
      <c r="Q39" s="71"/>
      <c r="R39" s="71"/>
      <c r="S39" s="32" t="s">
        <v>211</v>
      </c>
      <c r="T39" s="32" t="s">
        <v>212</v>
      </c>
      <c r="U39" s="32" t="s">
        <v>3</v>
      </c>
      <c r="V39" s="71"/>
      <c r="W39" s="45"/>
      <c r="X39" s="45"/>
      <c r="Y39" s="45"/>
      <c r="Z39" s="45"/>
      <c r="AA39" s="72"/>
    </row>
    <row r="40" spans="1:27" x14ac:dyDescent="0.25">
      <c r="A40" s="36" t="s">
        <v>43</v>
      </c>
      <c r="B40" s="37">
        <v>4</v>
      </c>
      <c r="C40" s="1">
        <v>4</v>
      </c>
      <c r="D40" s="1">
        <v>14</v>
      </c>
      <c r="E40" s="1">
        <v>41</v>
      </c>
      <c r="F40" s="1">
        <v>1</v>
      </c>
      <c r="G40" s="38">
        <v>2</v>
      </c>
      <c r="I40" t="str">
        <f t="shared" si="0"/>
        <v>JACKSON</v>
      </c>
      <c r="J40" t="str">
        <f>IF(COUNT($B40:B40) = 1, "COUNTY", IF(COUNT($B40:C40) = 1, "CITY", IF(COUNT($B40:D40) = 1, "VILLAGE", IF(COUNT($B40:E40) = 1, "TOWNSHIP", IF(COUNT($B40:F40) = 1, "COMMUNITY COLLEGE", IF(COUNT($B40:G40) = 1, "AUTHORITY", ""))))))</f>
        <v>COUNTY</v>
      </c>
      <c r="K40" t="str">
        <f>IF(COUNT($B40:C40)=2, "CITY", IF(COUNT($B40:D40)=2,"VILLAGE",IF(COUNT($B40:E40)=2,"TOWNSHIP",IF(COUNT($B40:F40)=2,"COMMUNITY COLLEGE",IF(COUNT($B40:G40)=2,"AUTHORITY","")))))</f>
        <v>CITY</v>
      </c>
      <c r="L40" t="str">
        <f>IF(COUNT($B40:D40)=3,"VILLAGE",IF(COUNT($B40:E40)=3,"TOWNSHIP",IF(COUNT($B40:F40)=3,"COMMUNITY COLLEGE",IF(COUNT($B40:G40)=3,"AUTHORITY",""))))</f>
        <v>VILLAGE</v>
      </c>
      <c r="M40" t="str">
        <f>IF(COUNT($B40:E40)=4,"TOWNSHIP",IF(COUNT($B40:F40)=4,"COMMUNITY COLLEGE",IF(COUNT($B40:G40)=4,"AUTHORITY","")))</f>
        <v>TOWNSHIP</v>
      </c>
      <c r="N40" t="str">
        <f>IF(COUNT($B40:F40)=5,"COMMUNITY COLLEGE",IF(COUNT($B40:G40)=5,"AUTHORITY",""))</f>
        <v>COMMUNITY COLLEGE</v>
      </c>
      <c r="O40" t="str">
        <f>IF(COUNT($B40:G40) = 6, "AUTHORITY", "")</f>
        <v>AUTHORITY</v>
      </c>
      <c r="Q40" s="71"/>
      <c r="R40" s="71"/>
      <c r="S40" s="32" t="s">
        <v>213</v>
      </c>
      <c r="T40" s="32" t="s">
        <v>214</v>
      </c>
      <c r="U40" s="32" t="s">
        <v>3</v>
      </c>
      <c r="V40" s="71"/>
      <c r="W40" s="45"/>
      <c r="X40" s="45"/>
      <c r="Y40" s="45"/>
      <c r="Z40" s="45"/>
      <c r="AA40" s="72"/>
    </row>
    <row r="41" spans="1:27" x14ac:dyDescent="0.25">
      <c r="A41" s="36" t="s">
        <v>44</v>
      </c>
      <c r="B41" s="37">
        <v>4</v>
      </c>
      <c r="C41" s="1">
        <v>6</v>
      </c>
      <c r="D41" s="1">
        <v>10</v>
      </c>
      <c r="E41" s="1">
        <v>29</v>
      </c>
      <c r="F41" s="1">
        <v>1</v>
      </c>
      <c r="G41" s="38">
        <v>10</v>
      </c>
      <c r="I41" t="str">
        <f t="shared" si="0"/>
        <v>KALAMAZOO</v>
      </c>
      <c r="J41" t="str">
        <f>IF(COUNT($B41:B41) = 1, "COUNTY", IF(COUNT($B41:C41) = 1, "CITY", IF(COUNT($B41:D41) = 1, "VILLAGE", IF(COUNT($B41:E41) = 1, "TOWNSHIP", IF(COUNT($B41:F41) = 1, "COMMUNITY COLLEGE", IF(COUNT($B41:G41) = 1, "AUTHORITY", ""))))))</f>
        <v>COUNTY</v>
      </c>
      <c r="K41" t="str">
        <f>IF(COUNT($B41:C41)=2, "CITY", IF(COUNT($B41:D41)=2,"VILLAGE",IF(COUNT($B41:E41)=2,"TOWNSHIP",IF(COUNT($B41:F41)=2,"COMMUNITY COLLEGE",IF(COUNT($B41:G41)=2,"AUTHORITY","")))))</f>
        <v>CITY</v>
      </c>
      <c r="L41" t="str">
        <f>IF(COUNT($B41:D41)=3,"VILLAGE",IF(COUNT($B41:E41)=3,"TOWNSHIP",IF(COUNT($B41:F41)=3,"COMMUNITY COLLEGE",IF(COUNT($B41:G41)=3,"AUTHORITY",""))))</f>
        <v>VILLAGE</v>
      </c>
      <c r="M41" t="str">
        <f>IF(COUNT($B41:E41)=4,"TOWNSHIP",IF(COUNT($B41:F41)=4,"COMMUNITY COLLEGE",IF(COUNT($B41:G41)=4,"AUTHORITY","")))</f>
        <v>TOWNSHIP</v>
      </c>
      <c r="N41" t="str">
        <f>IF(COUNT($B41:F41)=5,"COMMUNITY COLLEGE",IF(COUNT($B41:G41)=5,"AUTHORITY",""))</f>
        <v>COMMUNITY COLLEGE</v>
      </c>
      <c r="O41" t="str">
        <f>IF(COUNT($B41:G41) = 6, "AUTHORITY", "")</f>
        <v>AUTHORITY</v>
      </c>
      <c r="Q41" s="71"/>
      <c r="R41" s="71"/>
      <c r="S41" s="32" t="s">
        <v>215</v>
      </c>
      <c r="T41" s="32" t="s">
        <v>216</v>
      </c>
      <c r="U41" s="32" t="s">
        <v>3</v>
      </c>
      <c r="V41" s="71"/>
      <c r="W41" s="45"/>
      <c r="X41" s="45"/>
      <c r="Y41" s="45"/>
      <c r="Z41" s="45"/>
      <c r="AA41" s="72"/>
    </row>
    <row r="42" spans="1:27" x14ac:dyDescent="0.25">
      <c r="A42" s="36" t="s">
        <v>45</v>
      </c>
      <c r="B42" s="37">
        <v>11</v>
      </c>
      <c r="C42" s="1"/>
      <c r="D42" s="1">
        <v>4</v>
      </c>
      <c r="E42" s="1">
        <v>51</v>
      </c>
      <c r="F42" s="1"/>
      <c r="G42" s="38"/>
      <c r="I42" t="str">
        <f t="shared" si="0"/>
        <v>KALKASKA</v>
      </c>
      <c r="J42" t="str">
        <f>IF(COUNT($B42:B42) = 1, "COUNTY", IF(COUNT($B42:C42) = 1, "CITY", IF(COUNT($B42:D42) = 1, "VILLAGE", IF(COUNT($B42:E42) = 1, "TOWNSHIP", IF(COUNT($B42:F42) = 1, "COMMUNITY COLLEGE", IF(COUNT($B42:G42) = 1, "AUTHORITY", ""))))))</f>
        <v>COUNTY</v>
      </c>
      <c r="K42" t="str">
        <f>IF(COUNT($B42:C42)=2, "CITY", IF(COUNT($B42:D42)=2,"VILLAGE",IF(COUNT($B42:E42)=2,"TOWNSHIP",IF(COUNT($B42:F42)=2,"COMMUNITY COLLEGE",IF(COUNT($B42:G42)=2,"AUTHORITY","")))))</f>
        <v>VILLAGE</v>
      </c>
      <c r="L42" t="str">
        <f>IF(COUNT($B42:D42)=3,"VILLAGE",IF(COUNT($B42:E42)=3,"TOWNSHIP",IF(COUNT($B42:F42)=3,"COMMUNITY COLLEGE",IF(COUNT($B42:G42)=3,"AUTHORITY",""))))</f>
        <v>TOWNSHIP</v>
      </c>
      <c r="M42" t="str">
        <f>IF(COUNT($B42:E42)=4,"TOWNSHIP",IF(COUNT($B42:F42)=4,"COMMUNITY COLLEGE",IF(COUNT($B42:G42)=4,"AUTHORITY","")))</f>
        <v/>
      </c>
      <c r="N42" t="str">
        <f>IF(COUNT($B42:F42)=5,"COMMUNITY COLLEGE",IF(COUNT($B42:G42)=5,"AUTHORITY",""))</f>
        <v/>
      </c>
      <c r="O42" t="str">
        <f>IF(COUNT($B42:G42) = 6, "AUTHORITY", "")</f>
        <v/>
      </c>
      <c r="Q42" s="71"/>
      <c r="R42" s="71"/>
      <c r="S42" s="32" t="s">
        <v>217</v>
      </c>
      <c r="T42" s="32" t="s">
        <v>218</v>
      </c>
      <c r="U42" s="32" t="s">
        <v>3</v>
      </c>
      <c r="V42" s="71"/>
      <c r="W42" s="45"/>
      <c r="X42" s="45"/>
      <c r="Y42" s="45"/>
      <c r="Z42" s="45"/>
      <c r="AA42" s="72"/>
    </row>
    <row r="43" spans="1:27" x14ac:dyDescent="0.25">
      <c r="A43" s="36" t="s">
        <v>46</v>
      </c>
      <c r="B43" s="37">
        <v>5</v>
      </c>
      <c r="C43" s="1">
        <v>24</v>
      </c>
      <c r="D43" s="1">
        <v>6</v>
      </c>
      <c r="E43" s="1">
        <v>54</v>
      </c>
      <c r="F43" s="1">
        <v>1</v>
      </c>
      <c r="G43" s="38">
        <v>2</v>
      </c>
      <c r="I43" t="str">
        <f t="shared" si="0"/>
        <v>KENT</v>
      </c>
      <c r="J43" t="str">
        <f>IF(COUNT($B43:B43) = 1, "COUNTY", IF(COUNT($B43:C43) = 1, "CITY", IF(COUNT($B43:D43) = 1, "VILLAGE", IF(COUNT($B43:E43) = 1, "TOWNSHIP", IF(COUNT($B43:F43) = 1, "COMMUNITY COLLEGE", IF(COUNT($B43:G43) = 1, "AUTHORITY", ""))))))</f>
        <v>COUNTY</v>
      </c>
      <c r="K43" t="str">
        <f>IF(COUNT($B43:C43)=2, "CITY", IF(COUNT($B43:D43)=2,"VILLAGE",IF(COUNT($B43:E43)=2,"TOWNSHIP",IF(COUNT($B43:F43)=2,"COMMUNITY COLLEGE",IF(COUNT($B43:G43)=2,"AUTHORITY","")))))</f>
        <v>CITY</v>
      </c>
      <c r="L43" t="str">
        <f>IF(COUNT($B43:D43)=3,"VILLAGE",IF(COUNT($B43:E43)=3,"TOWNSHIP",IF(COUNT($B43:F43)=3,"COMMUNITY COLLEGE",IF(COUNT($B43:G43)=3,"AUTHORITY",""))))</f>
        <v>VILLAGE</v>
      </c>
      <c r="M43" t="str">
        <f>IF(COUNT($B43:E43)=4,"TOWNSHIP",IF(COUNT($B43:F43)=4,"COMMUNITY COLLEGE",IF(COUNT($B43:G43)=4,"AUTHORITY","")))</f>
        <v>TOWNSHIP</v>
      </c>
      <c r="N43" t="str">
        <f>IF(COUNT($B43:F43)=5,"COMMUNITY COLLEGE",IF(COUNT($B43:G43)=5,"AUTHORITY",""))</f>
        <v>COMMUNITY COLLEGE</v>
      </c>
      <c r="O43" t="str">
        <f>IF(COUNT($B43:G43) = 6, "AUTHORITY", "")</f>
        <v>AUTHORITY</v>
      </c>
      <c r="Q43" s="71"/>
      <c r="R43" s="71"/>
      <c r="S43" s="32" t="s">
        <v>219</v>
      </c>
      <c r="T43" s="32" t="s">
        <v>220</v>
      </c>
      <c r="U43" s="32" t="s">
        <v>3</v>
      </c>
      <c r="V43" s="71"/>
      <c r="W43" s="45"/>
      <c r="X43" s="45"/>
      <c r="Y43" s="45"/>
      <c r="Z43" s="45"/>
      <c r="AA43" s="72"/>
    </row>
    <row r="44" spans="1:27" x14ac:dyDescent="0.25">
      <c r="A44" s="36" t="s">
        <v>47</v>
      </c>
      <c r="B44" s="37">
        <v>5</v>
      </c>
      <c r="C44" s="1"/>
      <c r="D44" s="1">
        <v>2</v>
      </c>
      <c r="E44" s="1">
        <v>13</v>
      </c>
      <c r="F44" s="1"/>
      <c r="G44" s="38"/>
      <c r="I44" t="str">
        <f t="shared" si="0"/>
        <v>KEWEENAW</v>
      </c>
      <c r="J44" t="str">
        <f>IF(COUNT($B44:B44) = 1, "COUNTY", IF(COUNT($B44:C44) = 1, "CITY", IF(COUNT($B44:D44) = 1, "VILLAGE", IF(COUNT($B44:E44) = 1, "TOWNSHIP", IF(COUNT($B44:F44) = 1, "COMMUNITY COLLEGE", IF(COUNT($B44:G44) = 1, "AUTHORITY", ""))))))</f>
        <v>COUNTY</v>
      </c>
      <c r="K44" t="str">
        <f>IF(COUNT($B44:C44)=2, "CITY", IF(COUNT($B44:D44)=2,"VILLAGE",IF(COUNT($B44:E44)=2,"TOWNSHIP",IF(COUNT($B44:F44)=2,"COMMUNITY COLLEGE",IF(COUNT($B44:G44)=2,"AUTHORITY","")))))</f>
        <v>VILLAGE</v>
      </c>
      <c r="L44" t="str">
        <f>IF(COUNT($B44:D44)=3,"VILLAGE",IF(COUNT($B44:E44)=3,"TOWNSHIP",IF(COUNT($B44:F44)=3,"COMMUNITY COLLEGE",IF(COUNT($B44:G44)=3,"AUTHORITY",""))))</f>
        <v>TOWNSHIP</v>
      </c>
      <c r="M44" t="str">
        <f>IF(COUNT($B44:E44)=4,"TOWNSHIP",IF(COUNT($B44:F44)=4,"COMMUNITY COLLEGE",IF(COUNT($B44:G44)=4,"AUTHORITY","")))</f>
        <v/>
      </c>
      <c r="N44" t="str">
        <f>IF(COUNT($B44:F44)=5,"COMMUNITY COLLEGE",IF(COUNT($B44:G44)=5,"AUTHORITY",""))</f>
        <v/>
      </c>
      <c r="O44" t="str">
        <f>IF(COUNT($B44:G44) = 6, "AUTHORITY", "")</f>
        <v/>
      </c>
      <c r="Q44" s="71"/>
      <c r="R44" s="71"/>
      <c r="S44" s="32" t="s">
        <v>221</v>
      </c>
      <c r="T44" s="32" t="s">
        <v>222</v>
      </c>
      <c r="U44" s="32" t="s">
        <v>3</v>
      </c>
      <c r="V44" s="71"/>
      <c r="W44" s="45"/>
      <c r="X44" s="45"/>
      <c r="Y44" s="45"/>
      <c r="Z44" s="45"/>
      <c r="AA44" s="72"/>
    </row>
    <row r="45" spans="1:27" x14ac:dyDescent="0.25">
      <c r="A45" s="36" t="s">
        <v>48</v>
      </c>
      <c r="B45" s="37">
        <v>7</v>
      </c>
      <c r="C45" s="1"/>
      <c r="D45" s="1">
        <v>2</v>
      </c>
      <c r="E45" s="1">
        <v>48</v>
      </c>
      <c r="F45" s="1"/>
      <c r="G45" s="38"/>
      <c r="I45" t="str">
        <f t="shared" si="0"/>
        <v>LAKE</v>
      </c>
      <c r="J45" t="str">
        <f>IF(COUNT($B45:B45) = 1, "COUNTY", IF(COUNT($B45:C45) = 1, "CITY", IF(COUNT($B45:D45) = 1, "VILLAGE", IF(COUNT($B45:E45) = 1, "TOWNSHIP", IF(COUNT($B45:F45) = 1, "COMMUNITY COLLEGE", IF(COUNT($B45:G45) = 1, "AUTHORITY", ""))))))</f>
        <v>COUNTY</v>
      </c>
      <c r="K45" t="str">
        <f>IF(COUNT($B45:C45)=2, "CITY", IF(COUNT($B45:D45)=2,"VILLAGE",IF(COUNT($B45:E45)=2,"TOWNSHIP",IF(COUNT($B45:F45)=2,"COMMUNITY COLLEGE",IF(COUNT($B45:G45)=2,"AUTHORITY","")))))</f>
        <v>VILLAGE</v>
      </c>
      <c r="L45" t="str">
        <f>IF(COUNT($B45:D45)=3,"VILLAGE",IF(COUNT($B45:E45)=3,"TOWNSHIP",IF(COUNT($B45:F45)=3,"COMMUNITY COLLEGE",IF(COUNT($B45:G45)=3,"AUTHORITY",""))))</f>
        <v>TOWNSHIP</v>
      </c>
      <c r="M45" t="str">
        <f>IF(COUNT($B45:E45)=4,"TOWNSHIP",IF(COUNT($B45:F45)=4,"COMMUNITY COLLEGE",IF(COUNT($B45:G45)=4,"AUTHORITY","")))</f>
        <v/>
      </c>
      <c r="N45" t="str">
        <f>IF(COUNT($B45:F45)=5,"COMMUNITY COLLEGE",IF(COUNT($B45:G45)=5,"AUTHORITY",""))</f>
        <v/>
      </c>
      <c r="O45" t="str">
        <f>IF(COUNT($B45:G45) = 6, "AUTHORITY", "")</f>
        <v/>
      </c>
      <c r="Q45" s="71"/>
      <c r="R45" s="71"/>
      <c r="S45" s="32" t="s">
        <v>223</v>
      </c>
      <c r="T45" s="32" t="s">
        <v>224</v>
      </c>
      <c r="U45" s="32" t="s">
        <v>3</v>
      </c>
      <c r="V45" s="71"/>
      <c r="W45" s="45"/>
      <c r="X45" s="45"/>
      <c r="Y45" s="45"/>
      <c r="Z45" s="45"/>
      <c r="AA45" s="72"/>
    </row>
    <row r="46" spans="1:27" x14ac:dyDescent="0.25">
      <c r="A46" s="36" t="s">
        <v>49</v>
      </c>
      <c r="B46" s="37">
        <v>6</v>
      </c>
      <c r="C46" s="1">
        <v>4</v>
      </c>
      <c r="D46" s="1">
        <v>14</v>
      </c>
      <c r="E46" s="1">
        <v>34</v>
      </c>
      <c r="F46" s="1"/>
      <c r="G46" s="38">
        <v>4</v>
      </c>
      <c r="I46" t="str">
        <f t="shared" si="0"/>
        <v>LAPEER</v>
      </c>
      <c r="J46" t="str">
        <f>IF(COUNT($B46:B46) = 1, "COUNTY", IF(COUNT($B46:C46) = 1, "CITY", IF(COUNT($B46:D46) = 1, "VILLAGE", IF(COUNT($B46:E46) = 1, "TOWNSHIP", IF(COUNT($B46:F46) = 1, "COMMUNITY COLLEGE", IF(COUNT($B46:G46) = 1, "AUTHORITY", ""))))))</f>
        <v>COUNTY</v>
      </c>
      <c r="K46" t="str">
        <f>IF(COUNT($B46:C46)=2, "CITY", IF(COUNT($B46:D46)=2,"VILLAGE",IF(COUNT($B46:E46)=2,"TOWNSHIP",IF(COUNT($B46:F46)=2,"COMMUNITY COLLEGE",IF(COUNT($B46:G46)=2,"AUTHORITY","")))))</f>
        <v>CITY</v>
      </c>
      <c r="L46" t="str">
        <f>IF(COUNT($B46:D46)=3,"VILLAGE",IF(COUNT($B46:E46)=3,"TOWNSHIP",IF(COUNT($B46:F46)=3,"COMMUNITY COLLEGE",IF(COUNT($B46:G46)=3,"AUTHORITY",""))))</f>
        <v>VILLAGE</v>
      </c>
      <c r="M46" t="str">
        <f>IF(COUNT($B46:E46)=4,"TOWNSHIP",IF(COUNT($B46:F46)=4,"COMMUNITY COLLEGE",IF(COUNT($B46:G46)=4,"AUTHORITY","")))</f>
        <v>TOWNSHIP</v>
      </c>
      <c r="N46" t="str">
        <f>IF(COUNT($B46:F46)=5,"COMMUNITY COLLEGE",IF(COUNT($B46:G46)=5,"AUTHORITY",""))</f>
        <v>AUTHORITY</v>
      </c>
      <c r="O46" t="str">
        <f>IF(COUNT($B46:G46) = 6, "AUTHORITY", "")</f>
        <v/>
      </c>
      <c r="Q46" s="71"/>
      <c r="R46" s="71"/>
      <c r="S46" s="32" t="s">
        <v>225</v>
      </c>
      <c r="T46" s="32" t="s">
        <v>226</v>
      </c>
      <c r="U46" s="32" t="s">
        <v>3</v>
      </c>
      <c r="V46" s="71"/>
      <c r="W46" s="45"/>
      <c r="X46" s="45"/>
      <c r="Y46" s="45"/>
      <c r="Z46" s="45"/>
      <c r="AA46" s="72"/>
    </row>
    <row r="47" spans="1:27" x14ac:dyDescent="0.25">
      <c r="A47" s="36" t="s">
        <v>50</v>
      </c>
      <c r="B47" s="37">
        <v>3</v>
      </c>
      <c r="C47" s="1"/>
      <c r="D47" s="1">
        <v>4</v>
      </c>
      <c r="E47" s="1">
        <v>31</v>
      </c>
      <c r="F47" s="1"/>
      <c r="G47" s="38">
        <v>2</v>
      </c>
      <c r="I47" t="str">
        <f t="shared" si="0"/>
        <v>LEELANAU</v>
      </c>
      <c r="J47" t="str">
        <f>IF(COUNT($B47:B47) = 1, "COUNTY", IF(COUNT($B47:C47) = 1, "CITY", IF(COUNT($B47:D47) = 1, "VILLAGE", IF(COUNT($B47:E47) = 1, "TOWNSHIP", IF(COUNT($B47:F47) = 1, "COMMUNITY COLLEGE", IF(COUNT($B47:G47) = 1, "AUTHORITY", ""))))))</f>
        <v>COUNTY</v>
      </c>
      <c r="K47" t="str">
        <f>IF(COUNT($B47:C47)=2, "CITY", IF(COUNT($B47:D47)=2,"VILLAGE",IF(COUNT($B47:E47)=2,"TOWNSHIP",IF(COUNT($B47:F47)=2,"COMMUNITY COLLEGE",IF(COUNT($B47:G47)=2,"AUTHORITY","")))))</f>
        <v>VILLAGE</v>
      </c>
      <c r="L47" t="str">
        <f>IF(COUNT($B47:D47)=3,"VILLAGE",IF(COUNT($B47:E47)=3,"TOWNSHIP",IF(COUNT($B47:F47)=3,"COMMUNITY COLLEGE",IF(COUNT($B47:G47)=3,"AUTHORITY",""))))</f>
        <v>TOWNSHIP</v>
      </c>
      <c r="M47" t="str">
        <f>IF(COUNT($B47:E47)=4,"TOWNSHIP",IF(COUNT($B47:F47)=4,"COMMUNITY COLLEGE",IF(COUNT($B47:G47)=4,"AUTHORITY","")))</f>
        <v>AUTHORITY</v>
      </c>
      <c r="N47" t="str">
        <f>IF(COUNT($B47:F47)=5,"COMMUNITY COLLEGE",IF(COUNT($B47:G47)=5,"AUTHORITY",""))</f>
        <v/>
      </c>
      <c r="O47" t="str">
        <f>IF(COUNT($B47:G47) = 6, "AUTHORITY", "")</f>
        <v/>
      </c>
      <c r="Q47" s="71"/>
      <c r="R47" s="71"/>
      <c r="S47" s="32" t="s">
        <v>227</v>
      </c>
      <c r="T47" s="32" t="s">
        <v>228</v>
      </c>
      <c r="U47" s="32" t="s">
        <v>3</v>
      </c>
      <c r="V47" s="71"/>
      <c r="W47" s="45"/>
      <c r="X47" s="45"/>
      <c r="Y47" s="45"/>
      <c r="Z47" s="45"/>
      <c r="AA47" s="72"/>
    </row>
    <row r="48" spans="1:27" x14ac:dyDescent="0.25">
      <c r="A48" s="36" t="s">
        <v>51</v>
      </c>
      <c r="B48" s="37">
        <v>4</v>
      </c>
      <c r="C48" s="1">
        <v>7</v>
      </c>
      <c r="D48" s="1">
        <v>13</v>
      </c>
      <c r="E48" s="1">
        <v>70</v>
      </c>
      <c r="F48" s="1"/>
      <c r="G48" s="38">
        <v>4</v>
      </c>
      <c r="I48" t="str">
        <f t="shared" si="0"/>
        <v>LENAWEE</v>
      </c>
      <c r="J48" t="str">
        <f>IF(COUNT($B48:B48) = 1, "COUNTY", IF(COUNT($B48:C48) = 1, "CITY", IF(COUNT($B48:D48) = 1, "VILLAGE", IF(COUNT($B48:E48) = 1, "TOWNSHIP", IF(COUNT($B48:F48) = 1, "COMMUNITY COLLEGE", IF(COUNT($B48:G48) = 1, "AUTHORITY", ""))))))</f>
        <v>COUNTY</v>
      </c>
      <c r="K48" t="str">
        <f>IF(COUNT($B48:C48)=2, "CITY", IF(COUNT($B48:D48)=2,"VILLAGE",IF(COUNT($B48:E48)=2,"TOWNSHIP",IF(COUNT($B48:F48)=2,"COMMUNITY COLLEGE",IF(COUNT($B48:G48)=2,"AUTHORITY","")))))</f>
        <v>CITY</v>
      </c>
      <c r="L48" t="str">
        <f>IF(COUNT($B48:D48)=3,"VILLAGE",IF(COUNT($B48:E48)=3,"TOWNSHIP",IF(COUNT($B48:F48)=3,"COMMUNITY COLLEGE",IF(COUNT($B48:G48)=3,"AUTHORITY",""))))</f>
        <v>VILLAGE</v>
      </c>
      <c r="M48" t="str">
        <f>IF(COUNT($B48:E48)=4,"TOWNSHIP",IF(COUNT($B48:F48)=4,"COMMUNITY COLLEGE",IF(COUNT($B48:G48)=4,"AUTHORITY","")))</f>
        <v>TOWNSHIP</v>
      </c>
      <c r="N48" t="str">
        <f>IF(COUNT($B48:F48)=5,"COMMUNITY COLLEGE",IF(COUNT($B48:G48)=5,"AUTHORITY",""))</f>
        <v>AUTHORITY</v>
      </c>
      <c r="O48" t="str">
        <f>IF(COUNT($B48:G48) = 6, "AUTHORITY", "")</f>
        <v/>
      </c>
      <c r="Q48" s="71"/>
      <c r="R48" s="71"/>
      <c r="S48" s="32" t="s">
        <v>229</v>
      </c>
      <c r="T48" s="32" t="s">
        <v>230</v>
      </c>
      <c r="U48" s="32" t="s">
        <v>3</v>
      </c>
      <c r="V48" s="71"/>
      <c r="W48" s="45"/>
      <c r="X48" s="45"/>
      <c r="Y48" s="45"/>
      <c r="Z48" s="45"/>
      <c r="AA48" s="72"/>
    </row>
    <row r="49" spans="1:27" x14ac:dyDescent="0.25">
      <c r="A49" s="36" t="s">
        <v>52</v>
      </c>
      <c r="B49" s="37">
        <v>3</v>
      </c>
      <c r="C49" s="1">
        <v>5</v>
      </c>
      <c r="D49" s="1">
        <v>7</v>
      </c>
      <c r="E49" s="1">
        <v>38</v>
      </c>
      <c r="F49" s="1"/>
      <c r="G49" s="38">
        <v>11</v>
      </c>
      <c r="I49" t="str">
        <f t="shared" si="0"/>
        <v>LIVINGSTON</v>
      </c>
      <c r="J49" t="str">
        <f>IF(COUNT($B49:B49) = 1, "COUNTY", IF(COUNT($B49:C49) = 1, "CITY", IF(COUNT($B49:D49) = 1, "VILLAGE", IF(COUNT($B49:E49) = 1, "TOWNSHIP", IF(COUNT($B49:F49) = 1, "COMMUNITY COLLEGE", IF(COUNT($B49:G49) = 1, "AUTHORITY", ""))))))</f>
        <v>COUNTY</v>
      </c>
      <c r="K49" t="str">
        <f>IF(COUNT($B49:C49)=2, "CITY", IF(COUNT($B49:D49)=2,"VILLAGE",IF(COUNT($B49:E49)=2,"TOWNSHIP",IF(COUNT($B49:F49)=2,"COMMUNITY COLLEGE",IF(COUNT($B49:G49)=2,"AUTHORITY","")))))</f>
        <v>CITY</v>
      </c>
      <c r="L49" t="str">
        <f>IF(COUNT($B49:D49)=3,"VILLAGE",IF(COUNT($B49:E49)=3,"TOWNSHIP",IF(COUNT($B49:F49)=3,"COMMUNITY COLLEGE",IF(COUNT($B49:G49)=3,"AUTHORITY",""))))</f>
        <v>VILLAGE</v>
      </c>
      <c r="M49" t="str">
        <f>IF(COUNT($B49:E49)=4,"TOWNSHIP",IF(COUNT($B49:F49)=4,"COMMUNITY COLLEGE",IF(COUNT($B49:G49)=4,"AUTHORITY","")))</f>
        <v>TOWNSHIP</v>
      </c>
      <c r="N49" t="str">
        <f>IF(COUNT($B49:F49)=5,"COMMUNITY COLLEGE",IF(COUNT($B49:G49)=5,"AUTHORITY",""))</f>
        <v>AUTHORITY</v>
      </c>
      <c r="O49" t="str">
        <f>IF(COUNT($B49:G49) = 6, "AUTHORITY", "")</f>
        <v/>
      </c>
      <c r="Q49" s="71"/>
      <c r="R49" s="71"/>
      <c r="S49" s="32" t="s">
        <v>231</v>
      </c>
      <c r="T49" s="32" t="s">
        <v>232</v>
      </c>
      <c r="U49" s="32" t="s">
        <v>3</v>
      </c>
      <c r="V49" s="71"/>
      <c r="W49" s="45"/>
      <c r="X49" s="45"/>
      <c r="Y49" s="45"/>
      <c r="Z49" s="45"/>
      <c r="AA49" s="72"/>
    </row>
    <row r="50" spans="1:27" x14ac:dyDescent="0.25">
      <c r="A50" s="36" t="s">
        <v>53</v>
      </c>
      <c r="B50" s="37">
        <v>10</v>
      </c>
      <c r="C50" s="1"/>
      <c r="D50" s="1">
        <v>4</v>
      </c>
      <c r="E50" s="1">
        <v>4</v>
      </c>
      <c r="F50" s="1"/>
      <c r="G50" s="38"/>
      <c r="I50" t="str">
        <f t="shared" si="0"/>
        <v>LUCE</v>
      </c>
      <c r="J50" t="str">
        <f>IF(COUNT($B50:B50) = 1, "COUNTY", IF(COUNT($B50:C50) = 1, "CITY", IF(COUNT($B50:D50) = 1, "VILLAGE", IF(COUNT($B50:E50) = 1, "TOWNSHIP", IF(COUNT($B50:F50) = 1, "COMMUNITY COLLEGE", IF(COUNT($B50:G50) = 1, "AUTHORITY", ""))))))</f>
        <v>COUNTY</v>
      </c>
      <c r="K50" t="str">
        <f>IF(COUNT($B50:C50)=2, "CITY", IF(COUNT($B50:D50)=2,"VILLAGE",IF(COUNT($B50:E50)=2,"TOWNSHIP",IF(COUNT($B50:F50)=2,"COMMUNITY COLLEGE",IF(COUNT($B50:G50)=2,"AUTHORITY","")))))</f>
        <v>VILLAGE</v>
      </c>
      <c r="L50" t="str">
        <f>IF(COUNT($B50:D50)=3,"VILLAGE",IF(COUNT($B50:E50)=3,"TOWNSHIP",IF(COUNT($B50:F50)=3,"COMMUNITY COLLEGE",IF(COUNT($B50:G50)=3,"AUTHORITY",""))))</f>
        <v>TOWNSHIP</v>
      </c>
      <c r="M50" t="str">
        <f>IF(COUNT($B50:E50)=4,"TOWNSHIP",IF(COUNT($B50:F50)=4,"COMMUNITY COLLEGE",IF(COUNT($B50:G50)=4,"AUTHORITY","")))</f>
        <v/>
      </c>
      <c r="N50" t="str">
        <f>IF(COUNT($B50:F50)=5,"COMMUNITY COLLEGE",IF(COUNT($B50:G50)=5,"AUTHORITY",""))</f>
        <v/>
      </c>
      <c r="O50" t="str">
        <f>IF(COUNT($B50:G50) = 6, "AUTHORITY", "")</f>
        <v/>
      </c>
      <c r="Q50" s="71"/>
      <c r="R50" s="71"/>
      <c r="S50" s="32" t="s">
        <v>233</v>
      </c>
      <c r="T50" s="32" t="s">
        <v>234</v>
      </c>
      <c r="U50" s="32" t="s">
        <v>3</v>
      </c>
      <c r="V50" s="71"/>
      <c r="W50" s="45"/>
      <c r="X50" s="45"/>
      <c r="Y50" s="45"/>
      <c r="Z50" s="45"/>
      <c r="AA50" s="72"/>
    </row>
    <row r="51" spans="1:27" x14ac:dyDescent="0.25">
      <c r="A51" s="36" t="s">
        <v>54</v>
      </c>
      <c r="B51" s="37">
        <v>3</v>
      </c>
      <c r="C51" s="1">
        <v>9</v>
      </c>
      <c r="D51" s="1"/>
      <c r="E51" s="1">
        <v>53</v>
      </c>
      <c r="F51" s="1"/>
      <c r="G51" s="38"/>
      <c r="I51" t="str">
        <f t="shared" si="0"/>
        <v>MACKINAC</v>
      </c>
      <c r="J51" t="str">
        <f>IF(COUNT($B51:B51) = 1, "COUNTY", IF(COUNT($B51:C51) = 1, "CITY", IF(COUNT($B51:D51) = 1, "VILLAGE", IF(COUNT($B51:E51) = 1, "TOWNSHIP", IF(COUNT($B51:F51) = 1, "COMMUNITY COLLEGE", IF(COUNT($B51:G51) = 1, "AUTHORITY", ""))))))</f>
        <v>COUNTY</v>
      </c>
      <c r="K51" t="str">
        <f>IF(COUNT($B51:C51)=2, "CITY", IF(COUNT($B51:D51)=2,"VILLAGE",IF(COUNT($B51:E51)=2,"TOWNSHIP",IF(COUNT($B51:F51)=2,"COMMUNITY COLLEGE",IF(COUNT($B51:G51)=2,"AUTHORITY","")))))</f>
        <v>CITY</v>
      </c>
      <c r="L51" t="str">
        <f>IF(COUNT($B51:D51)=3,"VILLAGE",IF(COUNT($B51:E51)=3,"TOWNSHIP",IF(COUNT($B51:F51)=3,"COMMUNITY COLLEGE",IF(COUNT($B51:G51)=3,"AUTHORITY",""))))</f>
        <v>TOWNSHIP</v>
      </c>
      <c r="M51" t="str">
        <f>IF(COUNT($B51:E51)=4,"TOWNSHIP",IF(COUNT($B51:F51)=4,"COMMUNITY COLLEGE",IF(COUNT($B51:G51)=4,"AUTHORITY","")))</f>
        <v/>
      </c>
      <c r="N51" t="str">
        <f>IF(COUNT($B51:F51)=5,"COMMUNITY COLLEGE",IF(COUNT($B51:G51)=5,"AUTHORITY",""))</f>
        <v/>
      </c>
      <c r="O51" t="str">
        <f>IF(COUNT($B51:G51) = 6, "AUTHORITY", "")</f>
        <v/>
      </c>
      <c r="Q51" s="71"/>
      <c r="R51" s="71"/>
      <c r="S51" s="32" t="s">
        <v>235</v>
      </c>
      <c r="T51" s="32" t="s">
        <v>236</v>
      </c>
      <c r="U51" s="32" t="s">
        <v>3</v>
      </c>
      <c r="V51" s="71"/>
      <c r="W51" s="45"/>
      <c r="X51" s="45"/>
      <c r="Y51" s="45"/>
      <c r="Z51" s="45"/>
      <c r="AA51" s="72"/>
    </row>
    <row r="52" spans="1:27" x14ac:dyDescent="0.25">
      <c r="A52" s="36" t="s">
        <v>55</v>
      </c>
      <c r="B52" s="37">
        <v>3</v>
      </c>
      <c r="C52" s="1">
        <v>62</v>
      </c>
      <c r="D52" s="1">
        <v>5</v>
      </c>
      <c r="E52" s="1">
        <v>36</v>
      </c>
      <c r="F52" s="1">
        <v>1</v>
      </c>
      <c r="G52" s="38">
        <v>12</v>
      </c>
      <c r="I52" t="str">
        <f t="shared" si="0"/>
        <v>MACOMB</v>
      </c>
      <c r="J52" t="str">
        <f>IF(COUNT($B52:B52) = 1, "COUNTY", IF(COUNT($B52:C52) = 1, "CITY", IF(COUNT($B52:D52) = 1, "VILLAGE", IF(COUNT($B52:E52) = 1, "TOWNSHIP", IF(COUNT($B52:F52) = 1, "COMMUNITY COLLEGE", IF(COUNT($B52:G52) = 1, "AUTHORITY", ""))))))</f>
        <v>COUNTY</v>
      </c>
      <c r="K52" t="str">
        <f>IF(COUNT($B52:C52)=2, "CITY", IF(COUNT($B52:D52)=2,"VILLAGE",IF(COUNT($B52:E52)=2,"TOWNSHIP",IF(COUNT($B52:F52)=2,"COMMUNITY COLLEGE",IF(COUNT($B52:G52)=2,"AUTHORITY","")))))</f>
        <v>CITY</v>
      </c>
      <c r="L52" t="str">
        <f>IF(COUNT($B52:D52)=3,"VILLAGE",IF(COUNT($B52:E52)=3,"TOWNSHIP",IF(COUNT($B52:F52)=3,"COMMUNITY COLLEGE",IF(COUNT($B52:G52)=3,"AUTHORITY",""))))</f>
        <v>VILLAGE</v>
      </c>
      <c r="M52" t="str">
        <f>IF(COUNT($B52:E52)=4,"TOWNSHIP",IF(COUNT($B52:F52)=4,"COMMUNITY COLLEGE",IF(COUNT($B52:G52)=4,"AUTHORITY","")))</f>
        <v>TOWNSHIP</v>
      </c>
      <c r="N52" t="str">
        <f>IF(COUNT($B52:F52)=5,"COMMUNITY COLLEGE",IF(COUNT($B52:G52)=5,"AUTHORITY",""))</f>
        <v>COMMUNITY COLLEGE</v>
      </c>
      <c r="O52" t="str">
        <f>IF(COUNT($B52:G52) = 6, "AUTHORITY", "")</f>
        <v>AUTHORITY</v>
      </c>
      <c r="Q52" s="71"/>
      <c r="R52" s="71"/>
      <c r="S52" s="32" t="s">
        <v>237</v>
      </c>
      <c r="T52" s="32" t="s">
        <v>238</v>
      </c>
      <c r="U52" s="32" t="s">
        <v>3</v>
      </c>
      <c r="V52" s="71"/>
      <c r="W52" s="45"/>
      <c r="X52" s="45"/>
      <c r="Y52" s="45"/>
      <c r="Z52" s="45"/>
      <c r="AA52" s="72"/>
    </row>
    <row r="53" spans="1:27" x14ac:dyDescent="0.25">
      <c r="A53" s="36" t="s">
        <v>56</v>
      </c>
      <c r="B53" s="37">
        <v>7</v>
      </c>
      <c r="C53" s="1">
        <v>2</v>
      </c>
      <c r="D53" s="1">
        <v>6</v>
      </c>
      <c r="E53" s="1">
        <v>41</v>
      </c>
      <c r="F53" s="1"/>
      <c r="G53" s="38"/>
      <c r="I53" t="str">
        <f t="shared" si="0"/>
        <v>MANISTEE</v>
      </c>
      <c r="J53" t="str">
        <f>IF(COUNT($B53:B53) = 1, "COUNTY", IF(COUNT($B53:C53) = 1, "CITY", IF(COUNT($B53:D53) = 1, "VILLAGE", IF(COUNT($B53:E53) = 1, "TOWNSHIP", IF(COUNT($B53:F53) = 1, "COMMUNITY COLLEGE", IF(COUNT($B53:G53) = 1, "AUTHORITY", ""))))))</f>
        <v>COUNTY</v>
      </c>
      <c r="K53" t="str">
        <f>IF(COUNT($B53:C53)=2, "CITY", IF(COUNT($B53:D53)=2,"VILLAGE",IF(COUNT($B53:E53)=2,"TOWNSHIP",IF(COUNT($B53:F53)=2,"COMMUNITY COLLEGE",IF(COUNT($B53:G53)=2,"AUTHORITY","")))))</f>
        <v>CITY</v>
      </c>
      <c r="L53" t="str">
        <f>IF(COUNT($B53:D53)=3,"VILLAGE",IF(COUNT($B53:E53)=3,"TOWNSHIP",IF(COUNT($B53:F53)=3,"COMMUNITY COLLEGE",IF(COUNT($B53:G53)=3,"AUTHORITY",""))))</f>
        <v>VILLAGE</v>
      </c>
      <c r="M53" t="str">
        <f>IF(COUNT($B53:E53)=4,"TOWNSHIP",IF(COUNT($B53:F53)=4,"COMMUNITY COLLEGE",IF(COUNT($B53:G53)=4,"AUTHORITY","")))</f>
        <v>TOWNSHIP</v>
      </c>
      <c r="N53" t="str">
        <f>IF(COUNT($B53:F53)=5,"COMMUNITY COLLEGE",IF(COUNT($B53:G53)=5,"AUTHORITY",""))</f>
        <v/>
      </c>
      <c r="O53" t="str">
        <f>IF(COUNT($B53:G53) = 6, "AUTHORITY", "")</f>
        <v/>
      </c>
      <c r="Q53" s="71"/>
      <c r="R53" s="71"/>
      <c r="S53" s="32" t="s">
        <v>239</v>
      </c>
      <c r="T53" s="32" t="s">
        <v>74</v>
      </c>
      <c r="U53" s="32" t="s">
        <v>3</v>
      </c>
      <c r="V53" s="71"/>
      <c r="W53" s="45"/>
      <c r="X53" s="45"/>
      <c r="Y53" s="45"/>
      <c r="Z53" s="45"/>
      <c r="AA53" s="72"/>
    </row>
    <row r="54" spans="1:27" x14ac:dyDescent="0.25">
      <c r="A54" s="36" t="s">
        <v>57</v>
      </c>
      <c r="B54" s="37">
        <v>7</v>
      </c>
      <c r="C54" s="1">
        <v>12</v>
      </c>
      <c r="D54" s="1"/>
      <c r="E54" s="1">
        <v>80</v>
      </c>
      <c r="F54" s="1"/>
      <c r="G54" s="38">
        <v>1</v>
      </c>
      <c r="I54" t="str">
        <f t="shared" si="0"/>
        <v>MARQUETTE</v>
      </c>
      <c r="J54" t="str">
        <f>IF(COUNT($B54:B54) = 1, "COUNTY", IF(COUNT($B54:C54) = 1, "CITY", IF(COUNT($B54:D54) = 1, "VILLAGE", IF(COUNT($B54:E54) = 1, "TOWNSHIP", IF(COUNT($B54:F54) = 1, "COMMUNITY COLLEGE", IF(COUNT($B54:G54) = 1, "AUTHORITY", ""))))))</f>
        <v>COUNTY</v>
      </c>
      <c r="K54" t="str">
        <f>IF(COUNT($B54:C54)=2, "CITY", IF(COUNT($B54:D54)=2,"VILLAGE",IF(COUNT($B54:E54)=2,"TOWNSHIP",IF(COUNT($B54:F54)=2,"COMMUNITY COLLEGE",IF(COUNT($B54:G54)=2,"AUTHORITY","")))))</f>
        <v>CITY</v>
      </c>
      <c r="L54" t="str">
        <f>IF(COUNT($B54:D54)=3,"VILLAGE",IF(COUNT($B54:E54)=3,"TOWNSHIP",IF(COUNT($B54:F54)=3,"COMMUNITY COLLEGE",IF(COUNT($B54:G54)=3,"AUTHORITY",""))))</f>
        <v>TOWNSHIP</v>
      </c>
      <c r="M54" t="str">
        <f>IF(COUNT($B54:E54)=4,"TOWNSHIP",IF(COUNT($B54:F54)=4,"COMMUNITY COLLEGE",IF(COUNT($B54:G54)=4,"AUTHORITY","")))</f>
        <v>AUTHORITY</v>
      </c>
      <c r="N54" t="str">
        <f>IF(COUNT($B54:F54)=5,"COMMUNITY COLLEGE",IF(COUNT($B54:G54)=5,"AUTHORITY",""))</f>
        <v/>
      </c>
      <c r="O54" t="str">
        <f>IF(COUNT($B54:G54) = 6, "AUTHORITY", "")</f>
        <v/>
      </c>
      <c r="Q54" s="71"/>
      <c r="R54" s="71"/>
      <c r="S54" s="32" t="s">
        <v>240</v>
      </c>
      <c r="T54" s="32" t="s">
        <v>241</v>
      </c>
      <c r="U54" s="32" t="s">
        <v>3</v>
      </c>
      <c r="V54" s="71"/>
      <c r="W54" s="45"/>
      <c r="X54" s="45"/>
      <c r="Y54" s="45"/>
      <c r="Z54" s="45"/>
      <c r="AA54" s="72"/>
    </row>
    <row r="55" spans="1:27" x14ac:dyDescent="0.25">
      <c r="A55" s="36" t="s">
        <v>58</v>
      </c>
      <c r="B55" s="37">
        <v>6</v>
      </c>
      <c r="C55" s="1">
        <v>5</v>
      </c>
      <c r="D55" s="1">
        <v>3</v>
      </c>
      <c r="E55" s="1">
        <v>23</v>
      </c>
      <c r="F55" s="1">
        <v>1</v>
      </c>
      <c r="G55" s="38">
        <v>5</v>
      </c>
      <c r="I55" t="str">
        <f t="shared" si="0"/>
        <v>MASON</v>
      </c>
      <c r="J55" t="str">
        <f>IF(COUNT($B55:B55) = 1, "COUNTY", IF(COUNT($B55:C55) = 1, "CITY", IF(COUNT($B55:D55) = 1, "VILLAGE", IF(COUNT($B55:E55) = 1, "TOWNSHIP", IF(COUNT($B55:F55) = 1, "COMMUNITY COLLEGE", IF(COUNT($B55:G55) = 1, "AUTHORITY", ""))))))</f>
        <v>COUNTY</v>
      </c>
      <c r="K55" t="str">
        <f>IF(COUNT($B55:C55)=2, "CITY", IF(COUNT($B55:D55)=2,"VILLAGE",IF(COUNT($B55:E55)=2,"TOWNSHIP",IF(COUNT($B55:F55)=2,"COMMUNITY COLLEGE",IF(COUNT($B55:G55)=2,"AUTHORITY","")))))</f>
        <v>CITY</v>
      </c>
      <c r="L55" t="str">
        <f>IF(COUNT($B55:D55)=3,"VILLAGE",IF(COUNT($B55:E55)=3,"TOWNSHIP",IF(COUNT($B55:F55)=3,"COMMUNITY COLLEGE",IF(COUNT($B55:G55)=3,"AUTHORITY",""))))</f>
        <v>VILLAGE</v>
      </c>
      <c r="M55" t="str">
        <f>IF(COUNT($B55:E55)=4,"TOWNSHIP",IF(COUNT($B55:F55)=4,"COMMUNITY COLLEGE",IF(COUNT($B55:G55)=4,"AUTHORITY","")))</f>
        <v>TOWNSHIP</v>
      </c>
      <c r="N55" t="str">
        <f>IF(COUNT($B55:F55)=5,"COMMUNITY COLLEGE",IF(COUNT($B55:G55)=5,"AUTHORITY",""))</f>
        <v>COMMUNITY COLLEGE</v>
      </c>
      <c r="O55" t="str">
        <f>IF(COUNT($B55:G55) = 6, "AUTHORITY", "")</f>
        <v>AUTHORITY</v>
      </c>
      <c r="Q55" s="71"/>
      <c r="R55" s="71"/>
      <c r="S55" s="32" t="s">
        <v>242</v>
      </c>
      <c r="T55" s="32" t="s">
        <v>243</v>
      </c>
      <c r="U55" s="32" t="s">
        <v>3</v>
      </c>
      <c r="V55" s="71"/>
      <c r="W55" s="45"/>
      <c r="X55" s="45"/>
      <c r="Y55" s="45"/>
      <c r="Z55" s="45"/>
      <c r="AA55" s="72"/>
    </row>
    <row r="56" spans="1:27" x14ac:dyDescent="0.25">
      <c r="A56" s="36" t="s">
        <v>59</v>
      </c>
      <c r="B56" s="37">
        <v>3</v>
      </c>
      <c r="C56" s="1">
        <v>4</v>
      </c>
      <c r="D56" s="1">
        <v>4</v>
      </c>
      <c r="E56" s="1">
        <v>36</v>
      </c>
      <c r="F56" s="1"/>
      <c r="G56" s="38">
        <v>1</v>
      </c>
      <c r="I56" t="str">
        <f t="shared" si="0"/>
        <v>MECOSTA</v>
      </c>
      <c r="J56" t="str">
        <f>IF(COUNT($B56:B56) = 1, "COUNTY", IF(COUNT($B56:C56) = 1, "CITY", IF(COUNT($B56:D56) = 1, "VILLAGE", IF(COUNT($B56:E56) = 1, "TOWNSHIP", IF(COUNT($B56:F56) = 1, "COMMUNITY COLLEGE", IF(COUNT($B56:G56) = 1, "AUTHORITY", ""))))))</f>
        <v>COUNTY</v>
      </c>
      <c r="K56" t="str">
        <f>IF(COUNT($B56:C56)=2, "CITY", IF(COUNT($B56:D56)=2,"VILLAGE",IF(COUNT($B56:E56)=2,"TOWNSHIP",IF(COUNT($B56:F56)=2,"COMMUNITY COLLEGE",IF(COUNT($B56:G56)=2,"AUTHORITY","")))))</f>
        <v>CITY</v>
      </c>
      <c r="L56" t="str">
        <f>IF(COUNT($B56:D56)=3,"VILLAGE",IF(COUNT($B56:E56)=3,"TOWNSHIP",IF(COUNT($B56:F56)=3,"COMMUNITY COLLEGE",IF(COUNT($B56:G56)=3,"AUTHORITY",""))))</f>
        <v>VILLAGE</v>
      </c>
      <c r="M56" t="str">
        <f>IF(COUNT($B56:E56)=4,"TOWNSHIP",IF(COUNT($B56:F56)=4,"COMMUNITY COLLEGE",IF(COUNT($B56:G56)=4,"AUTHORITY","")))</f>
        <v>TOWNSHIP</v>
      </c>
      <c r="N56" t="str">
        <f>IF(COUNT($B56:F56)=5,"COMMUNITY COLLEGE",IF(COUNT($B56:G56)=5,"AUTHORITY",""))</f>
        <v>AUTHORITY</v>
      </c>
      <c r="O56" t="str">
        <f>IF(COUNT($B56:G56) = 6, "AUTHORITY", "")</f>
        <v/>
      </c>
      <c r="Q56" s="71"/>
      <c r="R56" s="71"/>
      <c r="S56" s="32" t="s">
        <v>244</v>
      </c>
      <c r="T56" s="32" t="s">
        <v>245</v>
      </c>
      <c r="U56" s="32" t="s">
        <v>3</v>
      </c>
      <c r="V56" s="71"/>
      <c r="W56" s="45"/>
      <c r="X56" s="45"/>
      <c r="Y56" s="45"/>
      <c r="Z56" s="45"/>
      <c r="AA56" s="72"/>
    </row>
    <row r="57" spans="1:27" x14ac:dyDescent="0.25">
      <c r="A57" s="36" t="s">
        <v>60</v>
      </c>
      <c r="B57" s="37">
        <v>3</v>
      </c>
      <c r="C57" s="1">
        <v>7</v>
      </c>
      <c r="D57" s="1">
        <v>2</v>
      </c>
      <c r="E57" s="1">
        <v>27</v>
      </c>
      <c r="F57" s="1"/>
      <c r="G57" s="38"/>
      <c r="I57" t="str">
        <f t="shared" si="0"/>
        <v>MENOMINEE</v>
      </c>
      <c r="J57" t="str">
        <f>IF(COUNT($B57:B57) = 1, "COUNTY", IF(COUNT($B57:C57) = 1, "CITY", IF(COUNT($B57:D57) = 1, "VILLAGE", IF(COUNT($B57:E57) = 1, "TOWNSHIP", IF(COUNT($B57:F57) = 1, "COMMUNITY COLLEGE", IF(COUNT($B57:G57) = 1, "AUTHORITY", ""))))))</f>
        <v>COUNTY</v>
      </c>
      <c r="K57" t="str">
        <f>IF(COUNT($B57:C57)=2, "CITY", IF(COUNT($B57:D57)=2,"VILLAGE",IF(COUNT($B57:E57)=2,"TOWNSHIP",IF(COUNT($B57:F57)=2,"COMMUNITY COLLEGE",IF(COUNT($B57:G57)=2,"AUTHORITY","")))))</f>
        <v>CITY</v>
      </c>
      <c r="L57" t="str">
        <f>IF(COUNT($B57:D57)=3,"VILLAGE",IF(COUNT($B57:E57)=3,"TOWNSHIP",IF(COUNT($B57:F57)=3,"COMMUNITY COLLEGE",IF(COUNT($B57:G57)=3,"AUTHORITY",""))))</f>
        <v>VILLAGE</v>
      </c>
      <c r="M57" t="str">
        <f>IF(COUNT($B57:E57)=4,"TOWNSHIP",IF(COUNT($B57:F57)=4,"COMMUNITY COLLEGE",IF(COUNT($B57:G57)=4,"AUTHORITY","")))</f>
        <v>TOWNSHIP</v>
      </c>
      <c r="N57" t="str">
        <f>IF(COUNT($B57:F57)=5,"COMMUNITY COLLEGE",IF(COUNT($B57:G57)=5,"AUTHORITY",""))</f>
        <v/>
      </c>
      <c r="O57" t="str">
        <f>IF(COUNT($B57:G57) = 6, "AUTHORITY", "")</f>
        <v/>
      </c>
      <c r="Q57" s="71"/>
      <c r="R57" s="71"/>
      <c r="S57" s="32" t="s">
        <v>246</v>
      </c>
      <c r="T57" s="32" t="s">
        <v>247</v>
      </c>
      <c r="U57" s="32" t="s">
        <v>3</v>
      </c>
      <c r="V57" s="71"/>
      <c r="W57" s="45"/>
      <c r="X57" s="45"/>
      <c r="Y57" s="45"/>
      <c r="Z57" s="45"/>
      <c r="AA57" s="72"/>
    </row>
    <row r="58" spans="1:27" x14ac:dyDescent="0.25">
      <c r="A58" s="36" t="s">
        <v>61</v>
      </c>
      <c r="B58" s="37">
        <v>10</v>
      </c>
      <c r="C58" s="1">
        <v>5</v>
      </c>
      <c r="D58" s="1">
        <v>1</v>
      </c>
      <c r="E58" s="1">
        <v>27</v>
      </c>
      <c r="F58" s="1"/>
      <c r="G58" s="38">
        <v>1</v>
      </c>
      <c r="I58" t="str">
        <f t="shared" si="0"/>
        <v>MIDLAND</v>
      </c>
      <c r="J58" t="str">
        <f>IF(COUNT($B58:B58) = 1, "COUNTY", IF(COUNT($B58:C58) = 1, "CITY", IF(COUNT($B58:D58) = 1, "VILLAGE", IF(COUNT($B58:E58) = 1, "TOWNSHIP", IF(COUNT($B58:F58) = 1, "COMMUNITY COLLEGE", IF(COUNT($B58:G58) = 1, "AUTHORITY", ""))))))</f>
        <v>COUNTY</v>
      </c>
      <c r="K58" t="str">
        <f>IF(COUNT($B58:C58)=2, "CITY", IF(COUNT($B58:D58)=2,"VILLAGE",IF(COUNT($B58:E58)=2,"TOWNSHIP",IF(COUNT($B58:F58)=2,"COMMUNITY COLLEGE",IF(COUNT($B58:G58)=2,"AUTHORITY","")))))</f>
        <v>CITY</v>
      </c>
      <c r="L58" t="str">
        <f>IF(COUNT($B58:D58)=3,"VILLAGE",IF(COUNT($B58:E58)=3,"TOWNSHIP",IF(COUNT($B58:F58)=3,"COMMUNITY COLLEGE",IF(COUNT($B58:G58)=3,"AUTHORITY",""))))</f>
        <v>VILLAGE</v>
      </c>
      <c r="M58" t="str">
        <f>IF(COUNT($B58:E58)=4,"TOWNSHIP",IF(COUNT($B58:F58)=4,"COMMUNITY COLLEGE",IF(COUNT($B58:G58)=4,"AUTHORITY","")))</f>
        <v>TOWNSHIP</v>
      </c>
      <c r="N58" t="str">
        <f>IF(COUNT($B58:F58)=5,"COMMUNITY COLLEGE",IF(COUNT($B58:G58)=5,"AUTHORITY",""))</f>
        <v>AUTHORITY</v>
      </c>
      <c r="O58" t="str">
        <f>IF(COUNT($B58:G58) = 6, "AUTHORITY", "")</f>
        <v/>
      </c>
      <c r="Q58" s="71"/>
      <c r="R58" s="71"/>
      <c r="S58" s="32" t="s">
        <v>248</v>
      </c>
      <c r="T58" s="32" t="s">
        <v>249</v>
      </c>
      <c r="U58" s="32" t="s">
        <v>3</v>
      </c>
      <c r="V58" s="71"/>
      <c r="W58" s="45"/>
      <c r="X58" s="45"/>
      <c r="Y58" s="45"/>
      <c r="Z58" s="45"/>
      <c r="AA58" s="72"/>
    </row>
    <row r="59" spans="1:27" x14ac:dyDescent="0.25">
      <c r="A59" s="36" t="s">
        <v>62</v>
      </c>
      <c r="B59" s="37">
        <v>6</v>
      </c>
      <c r="C59" s="1">
        <v>2</v>
      </c>
      <c r="D59" s="1"/>
      <c r="E59" s="1">
        <v>39</v>
      </c>
      <c r="F59" s="1"/>
      <c r="G59" s="38">
        <v>1</v>
      </c>
      <c r="I59" t="str">
        <f t="shared" si="0"/>
        <v>MISSAUKEE</v>
      </c>
      <c r="J59" t="str">
        <f>IF(COUNT($B59:B59) = 1, "COUNTY", IF(COUNT($B59:C59) = 1, "CITY", IF(COUNT($B59:D59) = 1, "VILLAGE", IF(COUNT($B59:E59) = 1, "TOWNSHIP", IF(COUNT($B59:F59) = 1, "COMMUNITY COLLEGE", IF(COUNT($B59:G59) = 1, "AUTHORITY", ""))))))</f>
        <v>COUNTY</v>
      </c>
      <c r="K59" t="str">
        <f>IF(COUNT($B59:C59)=2, "CITY", IF(COUNT($B59:D59)=2,"VILLAGE",IF(COUNT($B59:E59)=2,"TOWNSHIP",IF(COUNT($B59:F59)=2,"COMMUNITY COLLEGE",IF(COUNT($B59:G59)=2,"AUTHORITY","")))))</f>
        <v>CITY</v>
      </c>
      <c r="L59" t="str">
        <f>IF(COUNT($B59:D59)=3,"VILLAGE",IF(COUNT($B59:E59)=3,"TOWNSHIP",IF(COUNT($B59:F59)=3,"COMMUNITY COLLEGE",IF(COUNT($B59:G59)=3,"AUTHORITY",""))))</f>
        <v>TOWNSHIP</v>
      </c>
      <c r="M59" t="str">
        <f>IF(COUNT($B59:E59)=4,"TOWNSHIP",IF(COUNT($B59:F59)=4,"COMMUNITY COLLEGE",IF(COUNT($B59:G59)=4,"AUTHORITY","")))</f>
        <v>AUTHORITY</v>
      </c>
      <c r="N59" t="str">
        <f>IF(COUNT($B59:F59)=5,"COMMUNITY COLLEGE",IF(COUNT($B59:G59)=5,"AUTHORITY",""))</f>
        <v/>
      </c>
      <c r="O59" t="str">
        <f>IF(COUNT($B59:G59) = 6, "AUTHORITY", "")</f>
        <v/>
      </c>
      <c r="Q59" s="71"/>
      <c r="R59" s="71"/>
      <c r="S59" s="32" t="s">
        <v>250</v>
      </c>
      <c r="T59" s="32" t="s">
        <v>251</v>
      </c>
      <c r="U59" s="32" t="s">
        <v>3</v>
      </c>
      <c r="V59" s="71"/>
      <c r="W59" s="45"/>
      <c r="X59" s="45"/>
      <c r="Y59" s="45"/>
      <c r="Z59" s="45"/>
      <c r="AA59" s="72"/>
    </row>
    <row r="60" spans="1:27" x14ac:dyDescent="0.25">
      <c r="A60" s="36" t="s">
        <v>63</v>
      </c>
      <c r="B60" s="37">
        <v>6</v>
      </c>
      <c r="C60" s="1">
        <v>13</v>
      </c>
      <c r="D60" s="1">
        <v>9</v>
      </c>
      <c r="E60" s="1">
        <v>37</v>
      </c>
      <c r="F60" s="1">
        <v>1</v>
      </c>
      <c r="G60" s="38">
        <v>2</v>
      </c>
      <c r="I60" t="str">
        <f t="shared" si="0"/>
        <v>MONROE</v>
      </c>
      <c r="J60" t="str">
        <f>IF(COUNT($B60:B60) = 1, "COUNTY", IF(COUNT($B60:C60) = 1, "CITY", IF(COUNT($B60:D60) = 1, "VILLAGE", IF(COUNT($B60:E60) = 1, "TOWNSHIP", IF(COUNT($B60:F60) = 1, "COMMUNITY COLLEGE", IF(COUNT($B60:G60) = 1, "AUTHORITY", ""))))))</f>
        <v>COUNTY</v>
      </c>
      <c r="K60" t="str">
        <f>IF(COUNT($B60:C60)=2, "CITY", IF(COUNT($B60:D60)=2,"VILLAGE",IF(COUNT($B60:E60)=2,"TOWNSHIP",IF(COUNT($B60:F60)=2,"COMMUNITY COLLEGE",IF(COUNT($B60:G60)=2,"AUTHORITY","")))))</f>
        <v>CITY</v>
      </c>
      <c r="L60" t="str">
        <f>IF(COUNT($B60:D60)=3,"VILLAGE",IF(COUNT($B60:E60)=3,"TOWNSHIP",IF(COUNT($B60:F60)=3,"COMMUNITY COLLEGE",IF(COUNT($B60:G60)=3,"AUTHORITY",""))))</f>
        <v>VILLAGE</v>
      </c>
      <c r="M60" t="str">
        <f>IF(COUNT($B60:E60)=4,"TOWNSHIP",IF(COUNT($B60:F60)=4,"COMMUNITY COLLEGE",IF(COUNT($B60:G60)=4,"AUTHORITY","")))</f>
        <v>TOWNSHIP</v>
      </c>
      <c r="N60" t="str">
        <f>IF(COUNT($B60:F60)=5,"COMMUNITY COLLEGE",IF(COUNT($B60:G60)=5,"AUTHORITY",""))</f>
        <v>COMMUNITY COLLEGE</v>
      </c>
      <c r="O60" t="str">
        <f>IF(COUNT($B60:G60) = 6, "AUTHORITY", "")</f>
        <v>AUTHORITY</v>
      </c>
      <c r="Q60" s="71"/>
      <c r="R60" s="71"/>
      <c r="S60" s="32" t="s">
        <v>252</v>
      </c>
      <c r="T60" s="32" t="s">
        <v>253</v>
      </c>
      <c r="U60" s="32" t="s">
        <v>3</v>
      </c>
      <c r="V60" s="71"/>
      <c r="W60" s="45"/>
      <c r="X60" s="45"/>
      <c r="Y60" s="45"/>
      <c r="Z60" s="45"/>
      <c r="AA60" s="72"/>
    </row>
    <row r="61" spans="1:27" x14ac:dyDescent="0.25">
      <c r="A61" s="36" t="s">
        <v>64</v>
      </c>
      <c r="B61" s="37">
        <v>4</v>
      </c>
      <c r="C61" s="1">
        <v>5</v>
      </c>
      <c r="D61" s="1">
        <v>10</v>
      </c>
      <c r="E61" s="1">
        <v>45</v>
      </c>
      <c r="F61" s="1">
        <v>1</v>
      </c>
      <c r="G61" s="38">
        <v>4</v>
      </c>
      <c r="I61" t="str">
        <f t="shared" si="0"/>
        <v>MONTCALM</v>
      </c>
      <c r="J61" t="str">
        <f>IF(COUNT($B61:B61) = 1, "COUNTY", IF(COUNT($B61:C61) = 1, "CITY", IF(COUNT($B61:D61) = 1, "VILLAGE", IF(COUNT($B61:E61) = 1, "TOWNSHIP", IF(COUNT($B61:F61) = 1, "COMMUNITY COLLEGE", IF(COUNT($B61:G61) = 1, "AUTHORITY", ""))))))</f>
        <v>COUNTY</v>
      </c>
      <c r="K61" t="str">
        <f>IF(COUNT($B61:C61)=2, "CITY", IF(COUNT($B61:D61)=2,"VILLAGE",IF(COUNT($B61:E61)=2,"TOWNSHIP",IF(COUNT($B61:F61)=2,"COMMUNITY COLLEGE",IF(COUNT($B61:G61)=2,"AUTHORITY","")))))</f>
        <v>CITY</v>
      </c>
      <c r="L61" t="str">
        <f>IF(COUNT($B61:D61)=3,"VILLAGE",IF(COUNT($B61:E61)=3,"TOWNSHIP",IF(COUNT($B61:F61)=3,"COMMUNITY COLLEGE",IF(COUNT($B61:G61)=3,"AUTHORITY",""))))</f>
        <v>VILLAGE</v>
      </c>
      <c r="M61" t="str">
        <f>IF(COUNT($B61:E61)=4,"TOWNSHIP",IF(COUNT($B61:F61)=4,"COMMUNITY COLLEGE",IF(COUNT($B61:G61)=4,"AUTHORITY","")))</f>
        <v>TOWNSHIP</v>
      </c>
      <c r="N61" t="str">
        <f>IF(COUNT($B61:F61)=5,"COMMUNITY COLLEGE",IF(COUNT($B61:G61)=5,"AUTHORITY",""))</f>
        <v>COMMUNITY COLLEGE</v>
      </c>
      <c r="O61" t="str">
        <f>IF(COUNT($B61:G61) = 6, "AUTHORITY", "")</f>
        <v>AUTHORITY</v>
      </c>
      <c r="Q61" s="71"/>
      <c r="R61" s="71"/>
      <c r="S61" s="32" t="s">
        <v>2359</v>
      </c>
      <c r="T61" s="32" t="s">
        <v>8</v>
      </c>
      <c r="U61" s="32" t="s">
        <v>1</v>
      </c>
      <c r="V61" s="71"/>
      <c r="W61" s="45"/>
      <c r="X61" s="45"/>
      <c r="Y61" s="45"/>
      <c r="Z61" s="45"/>
      <c r="AA61" s="72"/>
    </row>
    <row r="62" spans="1:27" x14ac:dyDescent="0.25">
      <c r="A62" s="36" t="s">
        <v>65</v>
      </c>
      <c r="B62" s="37">
        <v>7</v>
      </c>
      <c r="C62" s="1"/>
      <c r="D62" s="1">
        <v>1</v>
      </c>
      <c r="E62" s="1">
        <v>27</v>
      </c>
      <c r="F62" s="1"/>
      <c r="G62" s="38"/>
      <c r="I62" t="str">
        <f t="shared" si="0"/>
        <v>MONTMORENCY</v>
      </c>
      <c r="J62" t="str">
        <f>IF(COUNT($B62:B62) = 1, "COUNTY", IF(COUNT($B62:C62) = 1, "CITY", IF(COUNT($B62:D62) = 1, "VILLAGE", IF(COUNT($B62:E62) = 1, "TOWNSHIP", IF(COUNT($B62:F62) = 1, "COMMUNITY COLLEGE", IF(COUNT($B62:G62) = 1, "AUTHORITY", ""))))))</f>
        <v>COUNTY</v>
      </c>
      <c r="K62" t="str">
        <f>IF(COUNT($B62:C62)=2, "CITY", IF(COUNT($B62:D62)=2,"VILLAGE",IF(COUNT($B62:E62)=2,"TOWNSHIP",IF(COUNT($B62:F62)=2,"COMMUNITY COLLEGE",IF(COUNT($B62:G62)=2,"AUTHORITY","")))))</f>
        <v>VILLAGE</v>
      </c>
      <c r="L62" t="str">
        <f>IF(COUNT($B62:D62)=3,"VILLAGE",IF(COUNT($B62:E62)=3,"TOWNSHIP",IF(COUNT($B62:F62)=3,"COMMUNITY COLLEGE",IF(COUNT($B62:G62)=3,"AUTHORITY",""))))</f>
        <v>TOWNSHIP</v>
      </c>
      <c r="M62" t="str">
        <f>IF(COUNT($B62:E62)=4,"TOWNSHIP",IF(COUNT($B62:F62)=4,"COMMUNITY COLLEGE",IF(COUNT($B62:G62)=4,"AUTHORITY","")))</f>
        <v/>
      </c>
      <c r="N62" t="str">
        <f>IF(COUNT($B62:F62)=5,"COMMUNITY COLLEGE",IF(COUNT($B62:G62)=5,"AUTHORITY",""))</f>
        <v/>
      </c>
      <c r="O62" t="str">
        <f>IF(COUNT($B62:G62) = 6, "AUTHORITY", "")</f>
        <v/>
      </c>
      <c r="Q62" s="71"/>
      <c r="R62" s="71"/>
      <c r="S62" s="32" t="s">
        <v>2360</v>
      </c>
      <c r="T62" s="32" t="s">
        <v>1691</v>
      </c>
      <c r="U62" s="32" t="s">
        <v>1</v>
      </c>
      <c r="V62" s="71"/>
      <c r="W62" s="45"/>
      <c r="X62" s="45"/>
      <c r="Y62" s="45"/>
      <c r="Z62" s="45"/>
      <c r="AA62" s="72"/>
    </row>
    <row r="63" spans="1:27" x14ac:dyDescent="0.25">
      <c r="A63" s="36" t="s">
        <v>66</v>
      </c>
      <c r="B63" s="37">
        <v>5</v>
      </c>
      <c r="C63" s="1">
        <v>15</v>
      </c>
      <c r="D63" s="1">
        <v>3</v>
      </c>
      <c r="E63" s="1">
        <v>40</v>
      </c>
      <c r="F63" s="1">
        <v>2</v>
      </c>
      <c r="G63" s="38">
        <v>8</v>
      </c>
      <c r="I63" t="str">
        <f t="shared" si="0"/>
        <v>MUSKEGON</v>
      </c>
      <c r="J63" t="str">
        <f>IF(COUNT($B63:B63) = 1, "COUNTY", IF(COUNT($B63:C63) = 1, "CITY", IF(COUNT($B63:D63) = 1, "VILLAGE", IF(COUNT($B63:E63) = 1, "TOWNSHIP", IF(COUNT($B63:F63) = 1, "COMMUNITY COLLEGE", IF(COUNT($B63:G63) = 1, "AUTHORITY", ""))))))</f>
        <v>COUNTY</v>
      </c>
      <c r="K63" t="str">
        <f>IF(COUNT($B63:C63)=2, "CITY", IF(COUNT($B63:D63)=2,"VILLAGE",IF(COUNT($B63:E63)=2,"TOWNSHIP",IF(COUNT($B63:F63)=2,"COMMUNITY COLLEGE",IF(COUNT($B63:G63)=2,"AUTHORITY","")))))</f>
        <v>CITY</v>
      </c>
      <c r="L63" t="str">
        <f>IF(COUNT($B63:D63)=3,"VILLAGE",IF(COUNT($B63:E63)=3,"TOWNSHIP",IF(COUNT($B63:F63)=3,"COMMUNITY COLLEGE",IF(COUNT($B63:G63)=3,"AUTHORITY",""))))</f>
        <v>VILLAGE</v>
      </c>
      <c r="M63" t="str">
        <f>IF(COUNT($B63:E63)=4,"TOWNSHIP",IF(COUNT($B63:F63)=4,"COMMUNITY COLLEGE",IF(COUNT($B63:G63)=4,"AUTHORITY","")))</f>
        <v>TOWNSHIP</v>
      </c>
      <c r="N63" t="str">
        <f>IF(COUNT($B63:F63)=5,"COMMUNITY COLLEGE",IF(COUNT($B63:G63)=5,"AUTHORITY",""))</f>
        <v>COMMUNITY COLLEGE</v>
      </c>
      <c r="O63" t="str">
        <f>IF(COUNT($B63:G63) = 6, "AUTHORITY", "")</f>
        <v>AUTHORITY</v>
      </c>
      <c r="Q63" s="71"/>
      <c r="R63" s="71"/>
      <c r="S63" s="32" t="s">
        <v>2361</v>
      </c>
      <c r="T63" s="32" t="s">
        <v>2362</v>
      </c>
      <c r="U63" s="32" t="s">
        <v>1</v>
      </c>
      <c r="V63" s="71"/>
      <c r="W63" s="45"/>
      <c r="X63" s="45"/>
      <c r="Y63" s="45"/>
      <c r="Z63" s="45"/>
      <c r="AA63" s="72"/>
    </row>
    <row r="64" spans="1:27" x14ac:dyDescent="0.25">
      <c r="A64" s="36" t="s">
        <v>67</v>
      </c>
      <c r="B64" s="37">
        <v>5</v>
      </c>
      <c r="C64" s="1">
        <v>8</v>
      </c>
      <c r="D64" s="1"/>
      <c r="E64" s="1">
        <v>72</v>
      </c>
      <c r="F64" s="1"/>
      <c r="G64" s="38">
        <v>8</v>
      </c>
      <c r="I64" t="str">
        <f t="shared" si="0"/>
        <v>NEWAYGO</v>
      </c>
      <c r="J64" t="str">
        <f>IF(COUNT($B64:B64) = 1, "COUNTY", IF(COUNT($B64:C64) = 1, "CITY", IF(COUNT($B64:D64) = 1, "VILLAGE", IF(COUNT($B64:E64) = 1, "TOWNSHIP", IF(COUNT($B64:F64) = 1, "COMMUNITY COLLEGE", IF(COUNT($B64:G64) = 1, "AUTHORITY", ""))))))</f>
        <v>COUNTY</v>
      </c>
      <c r="K64" t="str">
        <f>IF(COUNT($B64:C64)=2, "CITY", IF(COUNT($B64:D64)=2,"VILLAGE",IF(COUNT($B64:E64)=2,"TOWNSHIP",IF(COUNT($B64:F64)=2,"COMMUNITY COLLEGE",IF(COUNT($B64:G64)=2,"AUTHORITY","")))))</f>
        <v>CITY</v>
      </c>
      <c r="L64" t="str">
        <f>IF(COUNT($B64:D64)=3,"VILLAGE",IF(COUNT($B64:E64)=3,"TOWNSHIP",IF(COUNT($B64:F64)=3,"COMMUNITY COLLEGE",IF(COUNT($B64:G64)=3,"AUTHORITY",""))))</f>
        <v>TOWNSHIP</v>
      </c>
      <c r="M64" t="str">
        <f>IF(COUNT($B64:E64)=4,"TOWNSHIP",IF(COUNT($B64:F64)=4,"COMMUNITY COLLEGE",IF(COUNT($B64:G64)=4,"AUTHORITY","")))</f>
        <v>AUTHORITY</v>
      </c>
      <c r="N64" t="str">
        <f>IF(COUNT($B64:F64)=5,"COMMUNITY COLLEGE",IF(COUNT($B64:G64)=5,"AUTHORITY",""))</f>
        <v/>
      </c>
      <c r="O64" t="str">
        <f>IF(COUNT($B64:G64) = 6, "AUTHORITY", "")</f>
        <v/>
      </c>
      <c r="Q64" s="71"/>
      <c r="R64" s="71"/>
      <c r="S64" s="32" t="s">
        <v>2363</v>
      </c>
      <c r="T64" s="32" t="s">
        <v>74</v>
      </c>
      <c r="U64" s="32" t="s">
        <v>1</v>
      </c>
      <c r="V64" s="71"/>
      <c r="W64" s="45"/>
      <c r="X64" s="45"/>
      <c r="Y64" s="45"/>
      <c r="Z64" s="45"/>
      <c r="AA64" s="72"/>
    </row>
    <row r="65" spans="1:27" x14ac:dyDescent="0.25">
      <c r="A65" s="36" t="s">
        <v>68</v>
      </c>
      <c r="B65" s="37">
        <v>2</v>
      </c>
      <c r="C65" s="1">
        <v>175</v>
      </c>
      <c r="D65" s="1">
        <v>25</v>
      </c>
      <c r="E65" s="1">
        <v>143</v>
      </c>
      <c r="F65" s="1">
        <v>1</v>
      </c>
      <c r="G65" s="38">
        <v>11</v>
      </c>
      <c r="I65" t="str">
        <f t="shared" si="0"/>
        <v>OAKLAND</v>
      </c>
      <c r="J65" t="str">
        <f>IF(COUNT($B65:B65) = 1, "COUNTY", IF(COUNT($B65:C65) = 1, "CITY", IF(COUNT($B65:D65) = 1, "VILLAGE", IF(COUNT($B65:E65) = 1, "TOWNSHIP", IF(COUNT($B65:F65) = 1, "COMMUNITY COLLEGE", IF(COUNT($B65:G65) = 1, "AUTHORITY", ""))))))</f>
        <v>COUNTY</v>
      </c>
      <c r="K65" t="str">
        <f>IF(COUNT($B65:C65)=2, "CITY", IF(COUNT($B65:D65)=2,"VILLAGE",IF(COUNT($B65:E65)=2,"TOWNSHIP",IF(COUNT($B65:F65)=2,"COMMUNITY COLLEGE",IF(COUNT($B65:G65)=2,"AUTHORITY","")))))</f>
        <v>CITY</v>
      </c>
      <c r="L65" t="str">
        <f>IF(COUNT($B65:D65)=3,"VILLAGE",IF(COUNT($B65:E65)=3,"TOWNSHIP",IF(COUNT($B65:F65)=3,"COMMUNITY COLLEGE",IF(COUNT($B65:G65)=3,"AUTHORITY",""))))</f>
        <v>VILLAGE</v>
      </c>
      <c r="M65" t="str">
        <f>IF(COUNT($B65:E65)=4,"TOWNSHIP",IF(COUNT($B65:F65)=4,"COMMUNITY COLLEGE",IF(COUNT($B65:G65)=4,"AUTHORITY","")))</f>
        <v>TOWNSHIP</v>
      </c>
      <c r="N65" t="str">
        <f>IF(COUNT($B65:F65)=5,"COMMUNITY COLLEGE",IF(COUNT($B65:G65)=5,"AUTHORITY",""))</f>
        <v>COMMUNITY COLLEGE</v>
      </c>
      <c r="O65" t="str">
        <f>IF(COUNT($B65:G65) = 6, "AUTHORITY", "")</f>
        <v>AUTHORITY</v>
      </c>
      <c r="Q65" s="71"/>
      <c r="R65" s="71"/>
      <c r="S65" s="32" t="s">
        <v>2364</v>
      </c>
      <c r="T65" s="32" t="s">
        <v>2365</v>
      </c>
      <c r="U65" s="32" t="s">
        <v>1</v>
      </c>
      <c r="V65" s="71"/>
      <c r="W65" s="45"/>
      <c r="X65" s="45"/>
      <c r="Y65" s="45"/>
      <c r="Z65" s="45"/>
      <c r="AA65" s="72"/>
    </row>
    <row r="66" spans="1:27" x14ac:dyDescent="0.25">
      <c r="A66" s="36" t="s">
        <v>69</v>
      </c>
      <c r="B66" s="37">
        <v>8</v>
      </c>
      <c r="C66" s="1">
        <v>3</v>
      </c>
      <c r="D66" s="1">
        <v>9</v>
      </c>
      <c r="E66" s="1">
        <v>45</v>
      </c>
      <c r="F66" s="1"/>
      <c r="G66" s="38">
        <v>2</v>
      </c>
      <c r="I66" t="str">
        <f t="shared" si="0"/>
        <v>OCEANA</v>
      </c>
      <c r="J66" t="str">
        <f>IF(COUNT($B66:B66) = 1, "COUNTY", IF(COUNT($B66:C66) = 1, "CITY", IF(COUNT($B66:D66) = 1, "VILLAGE", IF(COUNT($B66:E66) = 1, "TOWNSHIP", IF(COUNT($B66:F66) = 1, "COMMUNITY COLLEGE", IF(COUNT($B66:G66) = 1, "AUTHORITY", ""))))))</f>
        <v>COUNTY</v>
      </c>
      <c r="K66" t="str">
        <f>IF(COUNT($B66:C66)=2, "CITY", IF(COUNT($B66:D66)=2,"VILLAGE",IF(COUNT($B66:E66)=2,"TOWNSHIP",IF(COUNT($B66:F66)=2,"COMMUNITY COLLEGE",IF(COUNT($B66:G66)=2,"AUTHORITY","")))))</f>
        <v>CITY</v>
      </c>
      <c r="L66" t="str">
        <f>IF(COUNT($B66:D66)=3,"VILLAGE",IF(COUNT($B66:E66)=3,"TOWNSHIP",IF(COUNT($B66:F66)=3,"COMMUNITY COLLEGE",IF(COUNT($B66:G66)=3,"AUTHORITY",""))))</f>
        <v>VILLAGE</v>
      </c>
      <c r="M66" t="str">
        <f>IF(COUNT($B66:E66)=4,"TOWNSHIP",IF(COUNT($B66:F66)=4,"COMMUNITY COLLEGE",IF(COUNT($B66:G66)=4,"AUTHORITY","")))</f>
        <v>TOWNSHIP</v>
      </c>
      <c r="N66" t="str">
        <f>IF(COUNT($B66:F66)=5,"COMMUNITY COLLEGE",IF(COUNT($B66:G66)=5,"AUTHORITY",""))</f>
        <v>AUTHORITY</v>
      </c>
      <c r="O66" t="str">
        <f>IF(COUNT($B66:G66) = 6, "AUTHORITY", "")</f>
        <v/>
      </c>
      <c r="Q66" s="71"/>
      <c r="R66" s="71"/>
      <c r="S66" s="32" t="s">
        <v>2366</v>
      </c>
      <c r="T66" s="32" t="s">
        <v>245</v>
      </c>
      <c r="U66" s="32" t="s">
        <v>1</v>
      </c>
      <c r="V66" s="71"/>
      <c r="W66" s="45"/>
      <c r="X66" s="45"/>
      <c r="Y66" s="45"/>
      <c r="Z66" s="45"/>
      <c r="AA66" s="72"/>
    </row>
    <row r="67" spans="1:27" x14ac:dyDescent="0.25">
      <c r="A67" s="36" t="s">
        <v>70</v>
      </c>
      <c r="B67" s="37">
        <v>5</v>
      </c>
      <c r="C67" s="1">
        <v>5</v>
      </c>
      <c r="D67" s="1">
        <v>1</v>
      </c>
      <c r="E67" s="1">
        <v>38</v>
      </c>
      <c r="F67" s="1"/>
      <c r="G67" s="38">
        <v>4</v>
      </c>
      <c r="I67" t="str">
        <f t="shared" si="0"/>
        <v>OGEMAW</v>
      </c>
      <c r="J67" t="str">
        <f>IF(COUNT($B67:B67) = 1, "COUNTY", IF(COUNT($B67:C67) = 1, "CITY", IF(COUNT($B67:D67) = 1, "VILLAGE", IF(COUNT($B67:E67) = 1, "TOWNSHIP", IF(COUNT($B67:F67) = 1, "COMMUNITY COLLEGE", IF(COUNT($B67:G67) = 1, "AUTHORITY", ""))))))</f>
        <v>COUNTY</v>
      </c>
      <c r="K67" t="str">
        <f>IF(COUNT($B67:C67)=2, "CITY", IF(COUNT($B67:D67)=2,"VILLAGE",IF(COUNT($B67:E67)=2,"TOWNSHIP",IF(COUNT($B67:F67)=2,"COMMUNITY COLLEGE",IF(COUNT($B67:G67)=2,"AUTHORITY","")))))</f>
        <v>CITY</v>
      </c>
      <c r="L67" t="str">
        <f>IF(COUNT($B67:D67)=3,"VILLAGE",IF(COUNT($B67:E67)=3,"TOWNSHIP",IF(COUNT($B67:F67)=3,"COMMUNITY COLLEGE",IF(COUNT($B67:G67)=3,"AUTHORITY",""))))</f>
        <v>VILLAGE</v>
      </c>
      <c r="M67" t="str">
        <f>IF(COUNT($B67:E67)=4,"TOWNSHIP",IF(COUNT($B67:F67)=4,"COMMUNITY COLLEGE",IF(COUNT($B67:G67)=4,"AUTHORITY","")))</f>
        <v>TOWNSHIP</v>
      </c>
      <c r="N67" t="str">
        <f>IF(COUNT($B67:F67)=5,"COMMUNITY COLLEGE",IF(COUNT($B67:G67)=5,"AUTHORITY",""))</f>
        <v>AUTHORITY</v>
      </c>
      <c r="O67" t="str">
        <f>IF(COUNT($B67:G67) = 6, "AUTHORITY", "")</f>
        <v/>
      </c>
      <c r="Q67" s="71"/>
      <c r="R67" s="71"/>
      <c r="S67" s="32" t="s">
        <v>2367</v>
      </c>
      <c r="T67" s="32" t="s">
        <v>253</v>
      </c>
      <c r="U67" s="32" t="s">
        <v>1</v>
      </c>
      <c r="V67" s="71"/>
      <c r="W67" s="45"/>
      <c r="X67" s="45"/>
      <c r="Y67" s="45"/>
      <c r="Z67" s="45"/>
      <c r="AA67" s="72"/>
    </row>
    <row r="68" spans="1:27" x14ac:dyDescent="0.25">
      <c r="A68" s="36" t="s">
        <v>71</v>
      </c>
      <c r="B68" s="37">
        <v>7</v>
      </c>
      <c r="C68" s="1"/>
      <c r="D68" s="1">
        <v>1</v>
      </c>
      <c r="E68" s="1">
        <v>41</v>
      </c>
      <c r="F68" s="1"/>
      <c r="G68" s="38"/>
      <c r="I68" t="str">
        <f t="shared" ref="I68:I85" si="1">SUBSTITUTE($A68, " ", "_")</f>
        <v>ONTONAGON</v>
      </c>
      <c r="J68" t="str">
        <f>IF(COUNT($B68:B68) = 1, "COUNTY", IF(COUNT($B68:C68) = 1, "CITY", IF(COUNT($B68:D68) = 1, "VILLAGE", IF(COUNT($B68:E68) = 1, "TOWNSHIP", IF(COUNT($B68:F68) = 1, "COMMUNITY COLLEGE", IF(COUNT($B68:G68) = 1, "AUTHORITY", ""))))))</f>
        <v>COUNTY</v>
      </c>
      <c r="K68" t="str">
        <f>IF(COUNT($B68:C68)=2, "CITY", IF(COUNT($B68:D68)=2,"VILLAGE",IF(COUNT($B68:E68)=2,"TOWNSHIP",IF(COUNT($B68:F68)=2,"COMMUNITY COLLEGE",IF(COUNT($B68:G68)=2,"AUTHORITY","")))))</f>
        <v>VILLAGE</v>
      </c>
      <c r="L68" t="str">
        <f>IF(COUNT($B68:D68)=3,"VILLAGE",IF(COUNT($B68:E68)=3,"TOWNSHIP",IF(COUNT($B68:F68)=3,"COMMUNITY COLLEGE",IF(COUNT($B68:G68)=3,"AUTHORITY",""))))</f>
        <v>TOWNSHIP</v>
      </c>
      <c r="M68" t="str">
        <f>IF(COUNT($B68:E68)=4,"TOWNSHIP",IF(COUNT($B68:F68)=4,"COMMUNITY COLLEGE",IF(COUNT($B68:G68)=4,"AUTHORITY","")))</f>
        <v/>
      </c>
      <c r="N68" t="str">
        <f>IF(COUNT($B68:F68)=5,"COMMUNITY COLLEGE",IF(COUNT($B68:G68)=5,"AUTHORITY",""))</f>
        <v/>
      </c>
      <c r="O68" t="str">
        <f>IF(COUNT($B68:G68) = 6, "AUTHORITY", "")</f>
        <v/>
      </c>
      <c r="Q68" s="71"/>
      <c r="R68" s="71"/>
      <c r="S68" s="32" t="s">
        <v>2795</v>
      </c>
      <c r="T68" s="32" t="s">
        <v>226</v>
      </c>
      <c r="U68" s="32" t="s">
        <v>2</v>
      </c>
      <c r="V68" s="71"/>
      <c r="W68" s="45"/>
      <c r="X68" s="45"/>
      <c r="Y68" s="45"/>
      <c r="Z68" s="45"/>
      <c r="AA68" s="72"/>
    </row>
    <row r="69" spans="1:27" x14ac:dyDescent="0.25">
      <c r="A69" s="36" t="s">
        <v>72</v>
      </c>
      <c r="B69" s="37">
        <v>4</v>
      </c>
      <c r="C69" s="1">
        <v>5</v>
      </c>
      <c r="D69" s="1">
        <v>6</v>
      </c>
      <c r="E69" s="1">
        <v>36</v>
      </c>
      <c r="F69" s="1"/>
      <c r="G69" s="38">
        <v>1</v>
      </c>
      <c r="I69" t="str">
        <f t="shared" si="1"/>
        <v>OSCEOLA</v>
      </c>
      <c r="J69" t="str">
        <f>IF(COUNT($B69:B69) = 1, "COUNTY", IF(COUNT($B69:C69) = 1, "CITY", IF(COUNT($B69:D69) = 1, "VILLAGE", IF(COUNT($B69:E69) = 1, "TOWNSHIP", IF(COUNT($B69:F69) = 1, "COMMUNITY COLLEGE", IF(COUNT($B69:G69) = 1, "AUTHORITY", ""))))))</f>
        <v>COUNTY</v>
      </c>
      <c r="K69" t="str">
        <f>IF(COUNT($B69:C69)=2, "CITY", IF(COUNT($B69:D69)=2,"VILLAGE",IF(COUNT($B69:E69)=2,"TOWNSHIP",IF(COUNT($B69:F69)=2,"COMMUNITY COLLEGE",IF(COUNT($B69:G69)=2,"AUTHORITY","")))))</f>
        <v>CITY</v>
      </c>
      <c r="L69" t="str">
        <f>IF(COUNT($B69:D69)=3,"VILLAGE",IF(COUNT($B69:E69)=3,"TOWNSHIP",IF(COUNT($B69:F69)=3,"COMMUNITY COLLEGE",IF(COUNT($B69:G69)=3,"AUTHORITY",""))))</f>
        <v>VILLAGE</v>
      </c>
      <c r="M69" t="str">
        <f>IF(COUNT($B69:E69)=4,"TOWNSHIP",IF(COUNT($B69:F69)=4,"COMMUNITY COLLEGE",IF(COUNT($B69:G69)=4,"AUTHORITY","")))</f>
        <v>TOWNSHIP</v>
      </c>
      <c r="N69" t="str">
        <f>IF(COUNT($B69:F69)=5,"COMMUNITY COLLEGE",IF(COUNT($B69:G69)=5,"AUTHORITY",""))</f>
        <v>AUTHORITY</v>
      </c>
      <c r="O69" t="str">
        <f>IF(COUNT($B69:G69) = 6, "AUTHORITY", "")</f>
        <v/>
      </c>
      <c r="Q69" s="71"/>
      <c r="R69" s="71"/>
      <c r="S69" s="32" t="s">
        <v>2796</v>
      </c>
      <c r="T69" s="32" t="s">
        <v>236</v>
      </c>
      <c r="U69" s="32" t="s">
        <v>2</v>
      </c>
      <c r="V69" s="71"/>
      <c r="W69" s="45"/>
      <c r="X69" s="45"/>
      <c r="Y69" s="45"/>
      <c r="Z69" s="45"/>
      <c r="AA69" s="72"/>
    </row>
    <row r="70" spans="1:27" x14ac:dyDescent="0.25">
      <c r="A70" s="36" t="s">
        <v>73</v>
      </c>
      <c r="B70" s="37">
        <v>8</v>
      </c>
      <c r="C70" s="1"/>
      <c r="D70" s="1"/>
      <c r="E70" s="1">
        <v>11</v>
      </c>
      <c r="F70" s="1"/>
      <c r="G70" s="38"/>
      <c r="I70" t="str">
        <f t="shared" si="1"/>
        <v>OSCODA</v>
      </c>
      <c r="J70" t="str">
        <f>IF(COUNT($B70:B70) = 1, "COUNTY", IF(COUNT($B70:C70) = 1, "CITY", IF(COUNT($B70:D70) = 1, "VILLAGE", IF(COUNT($B70:E70) = 1, "TOWNSHIP", IF(COUNT($B70:F70) = 1, "COMMUNITY COLLEGE", IF(COUNT($B70:G70) = 1, "AUTHORITY", ""))))))</f>
        <v>COUNTY</v>
      </c>
      <c r="K70" t="str">
        <f>IF(COUNT($B70:C70)=2, "CITY", IF(COUNT($B70:D70)=2,"VILLAGE",IF(COUNT($B70:E70)=2,"TOWNSHIP",IF(COUNT($B70:F70)=2,"COMMUNITY COLLEGE",IF(COUNT($B70:G70)=2,"AUTHORITY","")))))</f>
        <v>TOWNSHIP</v>
      </c>
      <c r="L70" t="str">
        <f>IF(COUNT($B70:D70)=3,"VILLAGE",IF(COUNT($B70:E70)=3,"TOWNSHIP",IF(COUNT($B70:F70)=3,"COMMUNITY COLLEGE",IF(COUNT($B70:G70)=3,"AUTHORITY",""))))</f>
        <v/>
      </c>
      <c r="M70" t="str">
        <f>IF(COUNT($B70:E70)=4,"TOWNSHIP",IF(COUNT($B70:F70)=4,"COMMUNITY COLLEGE",IF(COUNT($B70:G70)=4,"AUTHORITY","")))</f>
        <v/>
      </c>
      <c r="N70" t="str">
        <f>IF(COUNT($B70:F70)=5,"COMMUNITY COLLEGE",IF(COUNT($B70:G70)=5,"AUTHORITY",""))</f>
        <v/>
      </c>
      <c r="O70" t="str">
        <f>IF(COUNT($B70:G70) = 6, "AUTHORITY", "")</f>
        <v/>
      </c>
      <c r="Q70" s="32" t="s">
        <v>9</v>
      </c>
      <c r="R70" s="32">
        <v>5</v>
      </c>
      <c r="S70" s="32" t="s">
        <v>3186</v>
      </c>
      <c r="T70" s="32" t="s">
        <v>4337</v>
      </c>
      <c r="U70" s="32" t="s">
        <v>5</v>
      </c>
      <c r="V70" s="71"/>
      <c r="W70" s="45"/>
      <c r="X70" s="45"/>
      <c r="Y70" s="45"/>
      <c r="Z70" s="45"/>
      <c r="AA70" s="72"/>
    </row>
    <row r="71" spans="1:27" x14ac:dyDescent="0.25">
      <c r="A71" s="36" t="s">
        <v>74</v>
      </c>
      <c r="B71" s="37">
        <v>13</v>
      </c>
      <c r="C71" s="1">
        <v>6</v>
      </c>
      <c r="D71" s="1">
        <v>2</v>
      </c>
      <c r="E71" s="1">
        <v>11</v>
      </c>
      <c r="F71" s="1"/>
      <c r="G71" s="38"/>
      <c r="I71" t="str">
        <f t="shared" si="1"/>
        <v>OTSEGO</v>
      </c>
      <c r="J71" t="str">
        <f>IF(COUNT($B71:B71) = 1, "COUNTY", IF(COUNT($B71:C71) = 1, "CITY", IF(COUNT($B71:D71) = 1, "VILLAGE", IF(COUNT($B71:E71) = 1, "TOWNSHIP", IF(COUNT($B71:F71) = 1, "COMMUNITY COLLEGE", IF(COUNT($B71:G71) = 1, "AUTHORITY", ""))))))</f>
        <v>COUNTY</v>
      </c>
      <c r="K71" t="str">
        <f>IF(COUNT($B71:C71)=2, "CITY", IF(COUNT($B71:D71)=2,"VILLAGE",IF(COUNT($B71:E71)=2,"TOWNSHIP",IF(COUNT($B71:F71)=2,"COMMUNITY COLLEGE",IF(COUNT($B71:G71)=2,"AUTHORITY","")))))</f>
        <v>CITY</v>
      </c>
      <c r="L71" t="str">
        <f>IF(COUNT($B71:D71)=3,"VILLAGE",IF(COUNT($B71:E71)=3,"TOWNSHIP",IF(COUNT($B71:F71)=3,"COMMUNITY COLLEGE",IF(COUNT($B71:G71)=3,"AUTHORITY",""))))</f>
        <v>VILLAGE</v>
      </c>
      <c r="M71" t="str">
        <f>IF(COUNT($B71:E71)=4,"TOWNSHIP",IF(COUNT($B71:F71)=4,"COMMUNITY COLLEGE",IF(COUNT($B71:G71)=4,"AUTHORITY","")))</f>
        <v>TOWNSHIP</v>
      </c>
      <c r="N71" t="str">
        <f>IF(COUNT($B71:F71)=5,"COMMUNITY COLLEGE",IF(COUNT($B71:G71)=5,"AUTHORITY",""))</f>
        <v/>
      </c>
      <c r="O71" t="str">
        <f>IF(COUNT($B71:G71) = 6, "AUTHORITY", "")</f>
        <v/>
      </c>
      <c r="Q71" s="71"/>
      <c r="R71" s="32">
        <v>7</v>
      </c>
      <c r="S71" s="32" t="s">
        <v>91</v>
      </c>
      <c r="T71" s="32" t="s">
        <v>9</v>
      </c>
      <c r="U71" s="32" t="s">
        <v>0</v>
      </c>
      <c r="V71" s="71"/>
      <c r="W71" s="45"/>
      <c r="X71" s="45"/>
      <c r="Y71" s="45"/>
      <c r="Z71" s="45"/>
      <c r="AA71" s="72"/>
    </row>
    <row r="72" spans="1:27" x14ac:dyDescent="0.25">
      <c r="A72" s="36" t="s">
        <v>75</v>
      </c>
      <c r="B72" s="37">
        <v>5</v>
      </c>
      <c r="C72" s="1">
        <v>20</v>
      </c>
      <c r="D72" s="1">
        <v>2</v>
      </c>
      <c r="E72" s="1">
        <v>67</v>
      </c>
      <c r="F72" s="1"/>
      <c r="G72" s="38">
        <v>10</v>
      </c>
      <c r="I72" t="str">
        <f t="shared" si="1"/>
        <v>OTTAWA</v>
      </c>
      <c r="J72" t="str">
        <f>IF(COUNT($B72:B72) = 1, "COUNTY", IF(COUNT($B72:C72) = 1, "CITY", IF(COUNT($B72:D72) = 1, "VILLAGE", IF(COUNT($B72:E72) = 1, "TOWNSHIP", IF(COUNT($B72:F72) = 1, "COMMUNITY COLLEGE", IF(COUNT($B72:G72) = 1, "AUTHORITY", ""))))))</f>
        <v>COUNTY</v>
      </c>
      <c r="K72" t="str">
        <f>IF(COUNT($B72:C72)=2, "CITY", IF(COUNT($B72:D72)=2,"VILLAGE",IF(COUNT($B72:E72)=2,"TOWNSHIP",IF(COUNT($B72:F72)=2,"COMMUNITY COLLEGE",IF(COUNT($B72:G72)=2,"AUTHORITY","")))))</f>
        <v>CITY</v>
      </c>
      <c r="L72" t="str">
        <f>IF(COUNT($B72:D72)=3,"VILLAGE",IF(COUNT($B72:E72)=3,"TOWNSHIP",IF(COUNT($B72:F72)=3,"COMMUNITY COLLEGE",IF(COUNT($B72:G72)=3,"AUTHORITY",""))))</f>
        <v>VILLAGE</v>
      </c>
      <c r="M72" t="str">
        <f>IF(COUNT($B72:E72)=4,"TOWNSHIP",IF(COUNT($B72:F72)=4,"COMMUNITY COLLEGE",IF(COUNT($B72:G72)=4,"AUTHORITY","")))</f>
        <v>TOWNSHIP</v>
      </c>
      <c r="N72" t="str">
        <f>IF(COUNT($B72:F72)=5,"COMMUNITY COLLEGE",IF(COUNT($B72:G72)=5,"AUTHORITY",""))</f>
        <v>AUTHORITY</v>
      </c>
      <c r="O72" t="str">
        <f>IF(COUNT($B72:G72) = 6, "AUTHORITY", "")</f>
        <v/>
      </c>
      <c r="Q72" s="71"/>
      <c r="R72" s="71"/>
      <c r="S72" s="32" t="s">
        <v>254</v>
      </c>
      <c r="T72" s="32" t="s">
        <v>9</v>
      </c>
      <c r="U72" s="32" t="s">
        <v>3</v>
      </c>
      <c r="V72" s="71"/>
      <c r="W72" s="45"/>
      <c r="X72" s="45"/>
      <c r="Y72" s="45"/>
      <c r="Z72" s="45"/>
      <c r="AA72" s="72"/>
    </row>
    <row r="73" spans="1:27" x14ac:dyDescent="0.25">
      <c r="A73" s="36" t="s">
        <v>76</v>
      </c>
      <c r="B73" s="37">
        <v>6</v>
      </c>
      <c r="C73" s="1">
        <v>4</v>
      </c>
      <c r="D73" s="1">
        <v>2</v>
      </c>
      <c r="E73" s="1">
        <v>18</v>
      </c>
      <c r="F73" s="1"/>
      <c r="G73" s="38">
        <v>4</v>
      </c>
      <c r="I73" t="str">
        <f t="shared" si="1"/>
        <v>PRESQUE_ISLE</v>
      </c>
      <c r="J73" t="str">
        <f>IF(COUNT($B73:B73) = 1, "COUNTY", IF(COUNT($B73:C73) = 1, "CITY", IF(COUNT($B73:D73) = 1, "VILLAGE", IF(COUNT($B73:E73) = 1, "TOWNSHIP", IF(COUNT($B73:F73) = 1, "COMMUNITY COLLEGE", IF(COUNT($B73:G73) = 1, "AUTHORITY", ""))))))</f>
        <v>COUNTY</v>
      </c>
      <c r="K73" t="str">
        <f>IF(COUNT($B73:C73)=2, "CITY", IF(COUNT($B73:D73)=2,"VILLAGE",IF(COUNT($B73:E73)=2,"TOWNSHIP",IF(COUNT($B73:F73)=2,"COMMUNITY COLLEGE",IF(COUNT($B73:G73)=2,"AUTHORITY","")))))</f>
        <v>CITY</v>
      </c>
      <c r="L73" t="str">
        <f>IF(COUNT($B73:D73)=3,"VILLAGE",IF(COUNT($B73:E73)=3,"TOWNSHIP",IF(COUNT($B73:F73)=3,"COMMUNITY COLLEGE",IF(COUNT($B73:G73)=3,"AUTHORITY",""))))</f>
        <v>VILLAGE</v>
      </c>
      <c r="M73" t="str">
        <f>IF(COUNT($B73:E73)=4,"TOWNSHIP",IF(COUNT($B73:F73)=4,"COMMUNITY COLLEGE",IF(COUNT($B73:G73)=4,"AUTHORITY","")))</f>
        <v>TOWNSHIP</v>
      </c>
      <c r="N73" t="str">
        <f>IF(COUNT($B73:F73)=5,"COMMUNITY COLLEGE",IF(COUNT($B73:G73)=5,"AUTHORITY",""))</f>
        <v>AUTHORITY</v>
      </c>
      <c r="O73" t="str">
        <f>IF(COUNT($B73:G73) = 6, "AUTHORITY", "")</f>
        <v/>
      </c>
      <c r="Q73" s="71"/>
      <c r="R73" s="71"/>
      <c r="S73" s="32" t="s">
        <v>255</v>
      </c>
      <c r="T73" s="32" t="s">
        <v>256</v>
      </c>
      <c r="U73" s="32" t="s">
        <v>3</v>
      </c>
      <c r="V73" s="71"/>
      <c r="W73" s="45"/>
      <c r="X73" s="45"/>
      <c r="Y73" s="45"/>
      <c r="Z73" s="45"/>
      <c r="AA73" s="72"/>
    </row>
    <row r="74" spans="1:27" x14ac:dyDescent="0.25">
      <c r="A74" s="36" t="s">
        <v>77</v>
      </c>
      <c r="B74" s="37">
        <v>7</v>
      </c>
      <c r="C74" s="1"/>
      <c r="D74" s="1">
        <v>2</v>
      </c>
      <c r="E74" s="1">
        <v>37</v>
      </c>
      <c r="F74" s="1">
        <v>2</v>
      </c>
      <c r="G74" s="38">
        <v>4</v>
      </c>
      <c r="I74" t="str">
        <f t="shared" si="1"/>
        <v>ROSCOMMON</v>
      </c>
      <c r="J74" t="str">
        <f>IF(COUNT($B74:B74) = 1, "COUNTY", IF(COUNT($B74:C74) = 1, "CITY", IF(COUNT($B74:D74) = 1, "VILLAGE", IF(COUNT($B74:E74) = 1, "TOWNSHIP", IF(COUNT($B74:F74) = 1, "COMMUNITY COLLEGE", IF(COUNT($B74:G74) = 1, "AUTHORITY", ""))))))</f>
        <v>COUNTY</v>
      </c>
      <c r="K74" t="str">
        <f>IF(COUNT($B74:C74)=2, "CITY", IF(COUNT($B74:D74)=2,"VILLAGE",IF(COUNT($B74:E74)=2,"TOWNSHIP",IF(COUNT($B74:F74)=2,"COMMUNITY COLLEGE",IF(COUNT($B74:G74)=2,"AUTHORITY","")))))</f>
        <v>VILLAGE</v>
      </c>
      <c r="L74" t="str">
        <f>IF(COUNT($B74:D74)=3,"VILLAGE",IF(COUNT($B74:E74)=3,"TOWNSHIP",IF(COUNT($B74:F74)=3,"COMMUNITY COLLEGE",IF(COUNT($B74:G74)=3,"AUTHORITY",""))))</f>
        <v>TOWNSHIP</v>
      </c>
      <c r="M74" t="str">
        <f>IF(COUNT($B74:E74)=4,"TOWNSHIP",IF(COUNT($B74:F74)=4,"COMMUNITY COLLEGE",IF(COUNT($B74:G74)=4,"AUTHORITY","")))</f>
        <v>COMMUNITY COLLEGE</v>
      </c>
      <c r="N74" t="str">
        <f>IF(COUNT($B74:F74)=5,"COMMUNITY COLLEGE",IF(COUNT($B74:G74)=5,"AUTHORITY",""))</f>
        <v>AUTHORITY</v>
      </c>
      <c r="O74" t="str">
        <f>IF(COUNT($B74:G74) = 6, "AUTHORITY", "")</f>
        <v/>
      </c>
      <c r="Q74" s="71"/>
      <c r="R74" s="71"/>
      <c r="S74" s="32" t="s">
        <v>257</v>
      </c>
      <c r="T74" s="32" t="s">
        <v>258</v>
      </c>
      <c r="U74" s="32" t="s">
        <v>3</v>
      </c>
      <c r="V74" s="71"/>
      <c r="W74" s="45"/>
      <c r="X74" s="45"/>
      <c r="Y74" s="45"/>
      <c r="Z74" s="45"/>
      <c r="AA74" s="72"/>
    </row>
    <row r="75" spans="1:27" x14ac:dyDescent="0.25">
      <c r="A75" s="36" t="s">
        <v>78</v>
      </c>
      <c r="B75" s="37">
        <v>10</v>
      </c>
      <c r="C75" s="1">
        <v>6</v>
      </c>
      <c r="D75" s="1">
        <v>8</v>
      </c>
      <c r="E75" s="1">
        <v>52</v>
      </c>
      <c r="F75" s="1">
        <v>1</v>
      </c>
      <c r="G75" s="38">
        <v>10</v>
      </c>
      <c r="I75" t="str">
        <f t="shared" si="1"/>
        <v>SAGINAW</v>
      </c>
      <c r="J75" t="str">
        <f>IF(COUNT($B75:B75) = 1, "COUNTY", IF(COUNT($B75:C75) = 1, "CITY", IF(COUNT($B75:D75) = 1, "VILLAGE", IF(COUNT($B75:E75) = 1, "TOWNSHIP", IF(COUNT($B75:F75) = 1, "COMMUNITY COLLEGE", IF(COUNT($B75:G75) = 1, "AUTHORITY", ""))))))</f>
        <v>COUNTY</v>
      </c>
      <c r="K75" t="str">
        <f>IF(COUNT($B75:C75)=2, "CITY", IF(COUNT($B75:D75)=2,"VILLAGE",IF(COUNT($B75:E75)=2,"TOWNSHIP",IF(COUNT($B75:F75)=2,"COMMUNITY COLLEGE",IF(COUNT($B75:G75)=2,"AUTHORITY","")))))</f>
        <v>CITY</v>
      </c>
      <c r="L75" t="str">
        <f>IF(COUNT($B75:D75)=3,"VILLAGE",IF(COUNT($B75:E75)=3,"TOWNSHIP",IF(COUNT($B75:F75)=3,"COMMUNITY COLLEGE",IF(COUNT($B75:G75)=3,"AUTHORITY",""))))</f>
        <v>VILLAGE</v>
      </c>
      <c r="M75" t="str">
        <f>IF(COUNT($B75:E75)=4,"TOWNSHIP",IF(COUNT($B75:F75)=4,"COMMUNITY COLLEGE",IF(COUNT($B75:G75)=4,"AUTHORITY","")))</f>
        <v>TOWNSHIP</v>
      </c>
      <c r="N75" t="str">
        <f>IF(COUNT($B75:F75)=5,"COMMUNITY COLLEGE",IF(COUNT($B75:G75)=5,"AUTHORITY",""))</f>
        <v>COMMUNITY COLLEGE</v>
      </c>
      <c r="O75" t="str">
        <f>IF(COUNT($B75:G75) = 6, "AUTHORITY", "")</f>
        <v>AUTHORITY</v>
      </c>
      <c r="Q75" s="71"/>
      <c r="R75" s="71"/>
      <c r="S75" s="32" t="s">
        <v>259</v>
      </c>
      <c r="T75" s="32" t="s">
        <v>260</v>
      </c>
      <c r="U75" s="32" t="s">
        <v>3</v>
      </c>
      <c r="V75" s="71"/>
      <c r="W75" s="45"/>
      <c r="X75" s="45"/>
      <c r="Y75" s="45"/>
      <c r="Z75" s="45"/>
      <c r="AA75" s="72"/>
    </row>
    <row r="76" spans="1:27" x14ac:dyDescent="0.25">
      <c r="A76" s="36" t="s">
        <v>3691</v>
      </c>
      <c r="B76" s="37">
        <v>7</v>
      </c>
      <c r="C76" s="1">
        <v>15</v>
      </c>
      <c r="D76" s="1">
        <v>3</v>
      </c>
      <c r="E76" s="1">
        <v>56</v>
      </c>
      <c r="F76" s="1">
        <v>1</v>
      </c>
      <c r="G76" s="38"/>
      <c r="I76" t="str">
        <f t="shared" si="1"/>
        <v>SAINT_CLAIR</v>
      </c>
      <c r="J76" t="str">
        <f>IF(COUNT($B76:B76) = 1, "COUNTY", IF(COUNT($B76:C76) = 1, "CITY", IF(COUNT($B76:D76) = 1, "VILLAGE", IF(COUNT($B76:E76) = 1, "TOWNSHIP", IF(COUNT($B76:F76) = 1, "COMMUNITY COLLEGE", IF(COUNT($B76:G76) = 1, "AUTHORITY", ""))))))</f>
        <v>COUNTY</v>
      </c>
      <c r="K76" t="str">
        <f>IF(COUNT($B76:C76)=2, "CITY", IF(COUNT($B76:D76)=2,"VILLAGE",IF(COUNT($B76:E76)=2,"TOWNSHIP",IF(COUNT($B76:F76)=2,"COMMUNITY COLLEGE",IF(COUNT($B76:G76)=2,"AUTHORITY","")))))</f>
        <v>CITY</v>
      </c>
      <c r="L76" t="str">
        <f>IF(COUNT($B76:D76)=3,"VILLAGE",IF(COUNT($B76:E76)=3,"TOWNSHIP",IF(COUNT($B76:F76)=3,"COMMUNITY COLLEGE",IF(COUNT($B76:G76)=3,"AUTHORITY",""))))</f>
        <v>VILLAGE</v>
      </c>
      <c r="M76" t="str">
        <f>IF(COUNT($B76:E76)=4,"TOWNSHIP",IF(COUNT($B76:F76)=4,"COMMUNITY COLLEGE",IF(COUNT($B76:G76)=4,"AUTHORITY","")))</f>
        <v>TOWNSHIP</v>
      </c>
      <c r="N76" t="str">
        <f>IF(COUNT($B76:F76)=5,"COMMUNITY COLLEGE",IF(COUNT($B76:G76)=5,"AUTHORITY",""))</f>
        <v>COMMUNITY COLLEGE</v>
      </c>
      <c r="O76" t="str">
        <f>IF(COUNT($B76:G76) = 6, "AUTHORITY", "")</f>
        <v/>
      </c>
      <c r="Q76" s="71"/>
      <c r="R76" s="71"/>
      <c r="S76" s="32" t="s">
        <v>261</v>
      </c>
      <c r="T76" s="32" t="s">
        <v>262</v>
      </c>
      <c r="U76" s="32" t="s">
        <v>3</v>
      </c>
      <c r="V76" s="71"/>
      <c r="W76" s="45"/>
      <c r="X76" s="45"/>
      <c r="Y76" s="45"/>
      <c r="Z76" s="45"/>
      <c r="AA76" s="72"/>
    </row>
    <row r="77" spans="1:27" x14ac:dyDescent="0.25">
      <c r="A77" s="36" t="s">
        <v>3690</v>
      </c>
      <c r="B77" s="37">
        <v>5</v>
      </c>
      <c r="C77" s="1">
        <v>8</v>
      </c>
      <c r="D77" s="1">
        <v>9</v>
      </c>
      <c r="E77" s="1">
        <v>23</v>
      </c>
      <c r="F77" s="1">
        <v>1</v>
      </c>
      <c r="G77" s="38">
        <v>1</v>
      </c>
      <c r="I77" t="str">
        <f t="shared" si="1"/>
        <v>SAINT_JOSEPH</v>
      </c>
      <c r="J77" t="str">
        <f>IF(COUNT($B77:B77) = 1, "COUNTY", IF(COUNT($B77:C77) = 1, "CITY", IF(COUNT($B77:D77) = 1, "VILLAGE", IF(COUNT($B77:E77) = 1, "TOWNSHIP", IF(COUNT($B77:F77) = 1, "COMMUNITY COLLEGE", IF(COUNT($B77:G77) = 1, "AUTHORITY", ""))))))</f>
        <v>COUNTY</v>
      </c>
      <c r="K77" t="str">
        <f>IF(COUNT($B77:C77)=2, "CITY", IF(COUNT($B77:D77)=2,"VILLAGE",IF(COUNT($B77:E77)=2,"TOWNSHIP",IF(COUNT($B77:F77)=2,"COMMUNITY COLLEGE",IF(COUNT($B77:G77)=2,"AUTHORITY","")))))</f>
        <v>CITY</v>
      </c>
      <c r="L77" t="str">
        <f>IF(COUNT($B77:D77)=3,"VILLAGE",IF(COUNT($B77:E77)=3,"TOWNSHIP",IF(COUNT($B77:F77)=3,"COMMUNITY COLLEGE",IF(COUNT($B77:G77)=3,"AUTHORITY",""))))</f>
        <v>VILLAGE</v>
      </c>
      <c r="M77" t="str">
        <f>IF(COUNT($B77:E77)=4,"TOWNSHIP",IF(COUNT($B77:F77)=4,"COMMUNITY COLLEGE",IF(COUNT($B77:G77)=4,"AUTHORITY","")))</f>
        <v>TOWNSHIP</v>
      </c>
      <c r="N77" t="str">
        <f>IF(COUNT($B77:F77)=5,"COMMUNITY COLLEGE",IF(COUNT($B77:G77)=5,"AUTHORITY",""))</f>
        <v>COMMUNITY COLLEGE</v>
      </c>
      <c r="O77" t="str">
        <f>IF(COUNT($B77:G77) = 6, "AUTHORITY", "")</f>
        <v>AUTHORITY</v>
      </c>
      <c r="Q77" s="71"/>
      <c r="R77" s="71"/>
      <c r="S77" s="32" t="s">
        <v>263</v>
      </c>
      <c r="T77" s="32" t="s">
        <v>264</v>
      </c>
      <c r="U77" s="32" t="s">
        <v>3</v>
      </c>
      <c r="V77" s="71"/>
      <c r="W77" s="45"/>
      <c r="X77" s="45"/>
      <c r="Y77" s="45"/>
      <c r="Z77" s="45"/>
      <c r="AA77" s="72"/>
    </row>
    <row r="78" spans="1:27" x14ac:dyDescent="0.25">
      <c r="A78" s="36" t="s">
        <v>80</v>
      </c>
      <c r="B78" s="37">
        <v>11</v>
      </c>
      <c r="C78" s="1">
        <v>5</v>
      </c>
      <c r="D78" s="1">
        <v>19</v>
      </c>
      <c r="E78" s="1">
        <v>60</v>
      </c>
      <c r="F78" s="1"/>
      <c r="G78" s="38">
        <v>5</v>
      </c>
      <c r="I78" t="str">
        <f t="shared" si="1"/>
        <v>SANILAC</v>
      </c>
      <c r="J78" t="str">
        <f>IF(COUNT($B78:B78) = 1, "COUNTY", IF(COUNT($B78:C78) = 1, "CITY", IF(COUNT($B78:D78) = 1, "VILLAGE", IF(COUNT($B78:E78) = 1, "TOWNSHIP", IF(COUNT($B78:F78) = 1, "COMMUNITY COLLEGE", IF(COUNT($B78:G78) = 1, "AUTHORITY", ""))))))</f>
        <v>COUNTY</v>
      </c>
      <c r="K78" t="str">
        <f>IF(COUNT($B78:C78)=2, "CITY", IF(COUNT($B78:D78)=2,"VILLAGE",IF(COUNT($B78:E78)=2,"TOWNSHIP",IF(COUNT($B78:F78)=2,"COMMUNITY COLLEGE",IF(COUNT($B78:G78)=2,"AUTHORITY","")))))</f>
        <v>CITY</v>
      </c>
      <c r="L78" t="str">
        <f>IF(COUNT($B78:D78)=3,"VILLAGE",IF(COUNT($B78:E78)=3,"TOWNSHIP",IF(COUNT($B78:F78)=3,"COMMUNITY COLLEGE",IF(COUNT($B78:G78)=3,"AUTHORITY",""))))</f>
        <v>VILLAGE</v>
      </c>
      <c r="M78" t="str">
        <f>IF(COUNT($B78:E78)=4,"TOWNSHIP",IF(COUNT($B78:F78)=4,"COMMUNITY COLLEGE",IF(COUNT($B78:G78)=4,"AUTHORITY","")))</f>
        <v>TOWNSHIP</v>
      </c>
      <c r="N78" t="str">
        <f>IF(COUNT($B78:F78)=5,"COMMUNITY COLLEGE",IF(COUNT($B78:G78)=5,"AUTHORITY",""))</f>
        <v>AUTHORITY</v>
      </c>
      <c r="O78" t="str">
        <f>IF(COUNT($B78:G78) = 6, "AUTHORITY", "")</f>
        <v/>
      </c>
      <c r="Q78" s="71"/>
      <c r="R78" s="71"/>
      <c r="S78" s="32" t="s">
        <v>265</v>
      </c>
      <c r="T78" s="32" t="s">
        <v>266</v>
      </c>
      <c r="U78" s="32" t="s">
        <v>3</v>
      </c>
      <c r="V78" s="71"/>
      <c r="W78" s="45"/>
      <c r="X78" s="45"/>
      <c r="Y78" s="45"/>
      <c r="Z78" s="45"/>
      <c r="AA78" s="72"/>
    </row>
    <row r="79" spans="1:27" x14ac:dyDescent="0.25">
      <c r="A79" s="36" t="s">
        <v>81</v>
      </c>
      <c r="B79" s="37">
        <v>7</v>
      </c>
      <c r="C79" s="1">
        <v>2</v>
      </c>
      <c r="D79" s="1"/>
      <c r="E79" s="1">
        <v>15</v>
      </c>
      <c r="F79" s="1"/>
      <c r="G79" s="38"/>
      <c r="I79" t="str">
        <f t="shared" si="1"/>
        <v>SCHOOLCRAFT</v>
      </c>
      <c r="J79" t="str">
        <f>IF(COUNT($B79:B79) = 1, "COUNTY", IF(COUNT($B79:C79) = 1, "CITY", IF(COUNT($B79:D79) = 1, "VILLAGE", IF(COUNT($B79:E79) = 1, "TOWNSHIP", IF(COUNT($B79:F79) = 1, "COMMUNITY COLLEGE", IF(COUNT($B79:G79) = 1, "AUTHORITY", ""))))))</f>
        <v>COUNTY</v>
      </c>
      <c r="K79" t="str">
        <f>IF(COUNT($B79:C79)=2, "CITY", IF(COUNT($B79:D79)=2,"VILLAGE",IF(COUNT($B79:E79)=2,"TOWNSHIP",IF(COUNT($B79:F79)=2,"COMMUNITY COLLEGE",IF(COUNT($B79:G79)=2,"AUTHORITY","")))))</f>
        <v>CITY</v>
      </c>
      <c r="L79" t="str">
        <f>IF(COUNT($B79:D79)=3,"VILLAGE",IF(COUNT($B79:E79)=3,"TOWNSHIP",IF(COUNT($B79:F79)=3,"COMMUNITY COLLEGE",IF(COUNT($B79:G79)=3,"AUTHORITY",""))))</f>
        <v>TOWNSHIP</v>
      </c>
      <c r="M79" t="str">
        <f>IF(COUNT($B79:E79)=4,"TOWNSHIP",IF(COUNT($B79:F79)=4,"COMMUNITY COLLEGE",IF(COUNT($B79:G79)=4,"AUTHORITY","")))</f>
        <v/>
      </c>
      <c r="N79" t="str">
        <f>IF(COUNT($B79:F79)=5,"COMMUNITY COLLEGE",IF(COUNT($B79:G79)=5,"AUTHORITY",""))</f>
        <v/>
      </c>
      <c r="O79" t="str">
        <f>IF(COUNT($B79:G79) = 6, "AUTHORITY", "")</f>
        <v/>
      </c>
      <c r="Q79" s="71"/>
      <c r="R79" s="71"/>
      <c r="S79" s="32" t="s">
        <v>267</v>
      </c>
      <c r="T79" s="32" t="s">
        <v>268</v>
      </c>
      <c r="U79" s="32" t="s">
        <v>3</v>
      </c>
      <c r="V79" s="71"/>
      <c r="W79" s="45"/>
      <c r="X79" s="45"/>
      <c r="Y79" s="45"/>
      <c r="Z79" s="45"/>
      <c r="AA79" s="72"/>
    </row>
    <row r="80" spans="1:27" x14ac:dyDescent="0.25">
      <c r="A80" s="36" t="s">
        <v>82</v>
      </c>
      <c r="B80" s="37">
        <v>6</v>
      </c>
      <c r="C80" s="1">
        <v>18</v>
      </c>
      <c r="D80" s="1">
        <v>9</v>
      </c>
      <c r="E80" s="1">
        <v>40</v>
      </c>
      <c r="F80" s="1"/>
      <c r="G80" s="38">
        <v>3</v>
      </c>
      <c r="I80" t="str">
        <f t="shared" si="1"/>
        <v>SHIAWASSEE</v>
      </c>
      <c r="J80" t="str">
        <f>IF(COUNT($B80:B80) = 1, "COUNTY", IF(COUNT($B80:C80) = 1, "CITY", IF(COUNT($B80:D80) = 1, "VILLAGE", IF(COUNT($B80:E80) = 1, "TOWNSHIP", IF(COUNT($B80:F80) = 1, "COMMUNITY COLLEGE", IF(COUNT($B80:G80) = 1, "AUTHORITY", ""))))))</f>
        <v>COUNTY</v>
      </c>
      <c r="K80" t="str">
        <f>IF(COUNT($B80:C80)=2, "CITY", IF(COUNT($B80:D80)=2,"VILLAGE",IF(COUNT($B80:E80)=2,"TOWNSHIP",IF(COUNT($B80:F80)=2,"COMMUNITY COLLEGE",IF(COUNT($B80:G80)=2,"AUTHORITY","")))))</f>
        <v>CITY</v>
      </c>
      <c r="L80" t="str">
        <f>IF(COUNT($B80:D80)=3,"VILLAGE",IF(COUNT($B80:E80)=3,"TOWNSHIP",IF(COUNT($B80:F80)=3,"COMMUNITY COLLEGE",IF(COUNT($B80:G80)=3,"AUTHORITY",""))))</f>
        <v>VILLAGE</v>
      </c>
      <c r="M80" t="str">
        <f>IF(COUNT($B80:E80)=4,"TOWNSHIP",IF(COUNT($B80:F80)=4,"COMMUNITY COLLEGE",IF(COUNT($B80:G80)=4,"AUTHORITY","")))</f>
        <v>TOWNSHIP</v>
      </c>
      <c r="N80" t="str">
        <f>IF(COUNT($B80:F80)=5,"COMMUNITY COLLEGE",IF(COUNT($B80:G80)=5,"AUTHORITY",""))</f>
        <v>AUTHORITY</v>
      </c>
      <c r="O80" t="str">
        <f>IF(COUNT($B80:G80) = 6, "AUTHORITY", "")</f>
        <v/>
      </c>
      <c r="Q80" s="71"/>
      <c r="R80" s="71"/>
      <c r="S80" s="32" t="s">
        <v>2368</v>
      </c>
      <c r="T80" s="32" t="s">
        <v>9</v>
      </c>
      <c r="U80" s="32" t="s">
        <v>1</v>
      </c>
      <c r="V80" s="71"/>
      <c r="W80" s="45"/>
      <c r="X80" s="45"/>
      <c r="Y80" s="45"/>
      <c r="Z80" s="45"/>
      <c r="AA80" s="72"/>
    </row>
    <row r="81" spans="1:27" x14ac:dyDescent="0.25">
      <c r="A81" s="36" t="s">
        <v>83</v>
      </c>
      <c r="B81" s="37">
        <v>10</v>
      </c>
      <c r="C81" s="1">
        <v>2</v>
      </c>
      <c r="D81" s="1">
        <v>23</v>
      </c>
      <c r="E81" s="1">
        <v>60</v>
      </c>
      <c r="F81" s="1"/>
      <c r="G81" s="38">
        <v>10</v>
      </c>
      <c r="I81" t="str">
        <f t="shared" si="1"/>
        <v>TUSCOLA</v>
      </c>
      <c r="J81" t="str">
        <f>IF(COUNT($B81:B81) = 1, "COUNTY", IF(COUNT($B81:C81) = 1, "CITY", IF(COUNT($B81:D81) = 1, "VILLAGE", IF(COUNT($B81:E81) = 1, "TOWNSHIP", IF(COUNT($B81:F81) = 1, "COMMUNITY COLLEGE", IF(COUNT($B81:G81) = 1, "AUTHORITY", ""))))))</f>
        <v>COUNTY</v>
      </c>
      <c r="K81" t="str">
        <f>IF(COUNT($B81:C81)=2, "CITY", IF(COUNT($B81:D81)=2,"VILLAGE",IF(COUNT($B81:E81)=2,"TOWNSHIP",IF(COUNT($B81:F81)=2,"COMMUNITY COLLEGE",IF(COUNT($B81:G81)=2,"AUTHORITY","")))))</f>
        <v>CITY</v>
      </c>
      <c r="L81" t="str">
        <f>IF(COUNT($B81:D81)=3,"VILLAGE",IF(COUNT($B81:E81)=3,"TOWNSHIP",IF(COUNT($B81:F81)=3,"COMMUNITY COLLEGE",IF(COUNT($B81:G81)=3,"AUTHORITY",""))))</f>
        <v>VILLAGE</v>
      </c>
      <c r="M81" t="str">
        <f>IF(COUNT($B81:E81)=4,"TOWNSHIP",IF(COUNT($B81:F81)=4,"COMMUNITY COLLEGE",IF(COUNT($B81:G81)=4,"AUTHORITY","")))</f>
        <v>TOWNSHIP</v>
      </c>
      <c r="N81" t="str">
        <f>IF(COUNT($B81:F81)=5,"COMMUNITY COLLEGE",IF(COUNT($B81:G81)=5,"AUTHORITY",""))</f>
        <v>AUTHORITY</v>
      </c>
      <c r="O81" t="str">
        <f>IF(COUNT($B81:G81) = 6, "AUTHORITY", "")</f>
        <v/>
      </c>
      <c r="Q81" s="32" t="s">
        <v>10</v>
      </c>
      <c r="R81" s="32">
        <v>4</v>
      </c>
      <c r="S81" s="32" t="s">
        <v>3231</v>
      </c>
      <c r="T81" s="32" t="s">
        <v>3232</v>
      </c>
      <c r="U81" s="32" t="s">
        <v>4</v>
      </c>
      <c r="V81" s="71"/>
      <c r="W81" s="45"/>
      <c r="X81" s="45"/>
      <c r="Y81" s="45"/>
      <c r="Z81" s="45"/>
      <c r="AA81" s="72"/>
    </row>
    <row r="82" spans="1:27" x14ac:dyDescent="0.25">
      <c r="A82" s="36" t="s">
        <v>84</v>
      </c>
      <c r="B82" s="37">
        <v>6</v>
      </c>
      <c r="C82" s="1">
        <v>16</v>
      </c>
      <c r="D82" s="1">
        <v>13</v>
      </c>
      <c r="E82" s="1">
        <v>63</v>
      </c>
      <c r="F82" s="1"/>
      <c r="G82" s="38">
        <v>8</v>
      </c>
      <c r="I82" t="str">
        <f t="shared" si="1"/>
        <v>VAN_BUREN</v>
      </c>
      <c r="J82" t="str">
        <f>IF(COUNT($B82:B82) = 1, "COUNTY", IF(COUNT($B82:C82) = 1, "CITY", IF(COUNT($B82:D82) = 1, "VILLAGE", IF(COUNT($B82:E82) = 1, "TOWNSHIP", IF(COUNT($B82:F82) = 1, "COMMUNITY COLLEGE", IF(COUNT($B82:G82) = 1, "AUTHORITY", ""))))))</f>
        <v>COUNTY</v>
      </c>
      <c r="K82" t="str">
        <f>IF(COUNT($B82:C82)=2, "CITY", IF(COUNT($B82:D82)=2,"VILLAGE",IF(COUNT($B82:E82)=2,"TOWNSHIP",IF(COUNT($B82:F82)=2,"COMMUNITY COLLEGE",IF(COUNT($B82:G82)=2,"AUTHORITY","")))))</f>
        <v>CITY</v>
      </c>
      <c r="L82" t="str">
        <f>IF(COUNT($B82:D82)=3,"VILLAGE",IF(COUNT($B82:E82)=3,"TOWNSHIP",IF(COUNT($B82:F82)=3,"COMMUNITY COLLEGE",IF(COUNT($B82:G82)=3,"AUTHORITY",""))))</f>
        <v>VILLAGE</v>
      </c>
      <c r="M82" t="str">
        <f>IF(COUNT($B82:E82)=4,"TOWNSHIP",IF(COUNT($B82:F82)=4,"COMMUNITY COLLEGE",IF(COUNT($B82:G82)=4,"AUTHORITY","")))</f>
        <v>TOWNSHIP</v>
      </c>
      <c r="N82" t="str">
        <f>IF(COUNT($B82:F82)=5,"COMMUNITY COLLEGE",IF(COUNT($B82:G82)=5,"AUTHORITY",""))</f>
        <v>AUTHORITY</v>
      </c>
      <c r="O82" t="str">
        <f>IF(COUNT($B82:G82) = 6, "AUTHORITY", "")</f>
        <v/>
      </c>
      <c r="Q82" s="71"/>
      <c r="R82" s="71"/>
      <c r="S82" s="32" t="s">
        <v>3233</v>
      </c>
      <c r="T82" s="32" t="s">
        <v>3234</v>
      </c>
      <c r="U82" s="32" t="s">
        <v>4</v>
      </c>
      <c r="V82" s="71"/>
      <c r="W82" s="45"/>
      <c r="X82" s="45"/>
      <c r="Y82" s="45"/>
      <c r="Z82" s="45"/>
      <c r="AA82" s="72"/>
    </row>
    <row r="83" spans="1:27" x14ac:dyDescent="0.25">
      <c r="A83" s="36" t="s">
        <v>85</v>
      </c>
      <c r="B83" s="37">
        <v>7</v>
      </c>
      <c r="C83" s="1">
        <v>23</v>
      </c>
      <c r="D83" s="1">
        <v>5</v>
      </c>
      <c r="E83" s="1">
        <v>53</v>
      </c>
      <c r="F83" s="1">
        <v>1</v>
      </c>
      <c r="G83" s="38">
        <v>25</v>
      </c>
      <c r="I83" t="str">
        <f t="shared" si="1"/>
        <v>WASHTENAW</v>
      </c>
      <c r="J83" t="str">
        <f>IF(COUNT($B83:B83) = 1, "COUNTY", IF(COUNT($B83:C83) = 1, "CITY", IF(COUNT($B83:D83) = 1, "VILLAGE", IF(COUNT($B83:E83) = 1, "TOWNSHIP", IF(COUNT($B83:F83) = 1, "COMMUNITY COLLEGE", IF(COUNT($B83:G83) = 1, "AUTHORITY", ""))))))</f>
        <v>COUNTY</v>
      </c>
      <c r="K83" t="str">
        <f>IF(COUNT($B83:C83)=2, "CITY", IF(COUNT($B83:D83)=2,"VILLAGE",IF(COUNT($B83:E83)=2,"TOWNSHIP",IF(COUNT($B83:F83)=2,"COMMUNITY COLLEGE",IF(COUNT($B83:G83)=2,"AUTHORITY","")))))</f>
        <v>CITY</v>
      </c>
      <c r="L83" t="str">
        <f>IF(COUNT($B83:D83)=3,"VILLAGE",IF(COUNT($B83:E83)=3,"TOWNSHIP",IF(COUNT($B83:F83)=3,"COMMUNITY COLLEGE",IF(COUNT($B83:G83)=3,"AUTHORITY",""))))</f>
        <v>VILLAGE</v>
      </c>
      <c r="M83" t="str">
        <f>IF(COUNT($B83:E83)=4,"TOWNSHIP",IF(COUNT($B83:F83)=4,"COMMUNITY COLLEGE",IF(COUNT($B83:G83)=4,"AUTHORITY","")))</f>
        <v>TOWNSHIP</v>
      </c>
      <c r="N83" t="str">
        <f>IF(COUNT($B83:F83)=5,"COMMUNITY COLLEGE",IF(COUNT($B83:G83)=5,"AUTHORITY",""))</f>
        <v>COMMUNITY COLLEGE</v>
      </c>
      <c r="O83" t="str">
        <f>IF(COUNT($B83:G83) = 6, "AUTHORITY", "")</f>
        <v>AUTHORITY</v>
      </c>
      <c r="Q83" s="71"/>
      <c r="R83" s="71"/>
      <c r="S83" s="32" t="s">
        <v>3235</v>
      </c>
      <c r="T83" s="32" t="s">
        <v>3236</v>
      </c>
      <c r="U83" s="32" t="s">
        <v>4</v>
      </c>
      <c r="V83" s="71"/>
      <c r="W83" s="45"/>
      <c r="X83" s="45"/>
      <c r="Y83" s="45"/>
      <c r="Z83" s="45"/>
      <c r="AA83" s="72"/>
    </row>
    <row r="84" spans="1:27" x14ac:dyDescent="0.25">
      <c r="A84" s="36" t="s">
        <v>86</v>
      </c>
      <c r="B84" s="37">
        <v>5</v>
      </c>
      <c r="C84" s="1">
        <v>189</v>
      </c>
      <c r="D84" s="1"/>
      <c r="E84" s="1">
        <v>48</v>
      </c>
      <c r="F84" s="1">
        <v>3</v>
      </c>
      <c r="G84" s="38">
        <v>19</v>
      </c>
      <c r="I84" t="str">
        <f t="shared" si="1"/>
        <v>WAYNE</v>
      </c>
      <c r="J84" t="str">
        <f>IF(COUNT($B84:B84) = 1, "COUNTY", IF(COUNT($B84:C84) = 1, "CITY", IF(COUNT($B84:D84) = 1, "VILLAGE", IF(COUNT($B84:E84) = 1, "TOWNSHIP", IF(COUNT($B84:F84) = 1, "COMMUNITY COLLEGE", IF(COUNT($B84:G84) = 1, "AUTHORITY", ""))))))</f>
        <v>COUNTY</v>
      </c>
      <c r="K84" t="str">
        <f>IF(COUNT($B84:C84)=2, "CITY", IF(COUNT($B84:D84)=2,"VILLAGE",IF(COUNT($B84:E84)=2,"TOWNSHIP",IF(COUNT($B84:F84)=2,"COMMUNITY COLLEGE",IF(COUNT($B84:G84)=2,"AUTHORITY","")))))</f>
        <v>CITY</v>
      </c>
      <c r="L84" t="str">
        <f>IF(COUNT($B84:D84)=3,"VILLAGE",IF(COUNT($B84:E84)=3,"TOWNSHIP",IF(COUNT($B84:F84)=3,"COMMUNITY COLLEGE",IF(COUNT($B84:G84)=3,"AUTHORITY",""))))</f>
        <v>TOWNSHIP</v>
      </c>
      <c r="M84" t="str">
        <f>IF(COUNT($B84:E84)=4,"TOWNSHIP",IF(COUNT($B84:F84)=4,"COMMUNITY COLLEGE",IF(COUNT($B84:G84)=4,"AUTHORITY","")))</f>
        <v>COMMUNITY COLLEGE</v>
      </c>
      <c r="N84" t="str">
        <f>IF(COUNT($B84:F84)=5,"COMMUNITY COLLEGE",IF(COUNT($B84:G84)=5,"AUTHORITY",""))</f>
        <v>AUTHORITY</v>
      </c>
      <c r="O84" t="str">
        <f>IF(COUNT($B84:G84) = 6, "AUTHORITY", "")</f>
        <v/>
      </c>
      <c r="Q84" s="71"/>
      <c r="R84" s="71"/>
      <c r="S84" s="32" t="s">
        <v>3237</v>
      </c>
      <c r="T84" s="32" t="s">
        <v>3238</v>
      </c>
      <c r="U84" s="32" t="s">
        <v>4</v>
      </c>
      <c r="V84" s="71"/>
      <c r="W84" s="45"/>
      <c r="X84" s="45"/>
      <c r="Y84" s="45"/>
      <c r="Z84" s="45"/>
      <c r="AA84" s="72"/>
    </row>
    <row r="85" spans="1:27" x14ac:dyDescent="0.25">
      <c r="A85" s="39" t="s">
        <v>87</v>
      </c>
      <c r="B85" s="40">
        <v>6</v>
      </c>
      <c r="C85" s="41">
        <v>4</v>
      </c>
      <c r="D85" s="41">
        <v>3</v>
      </c>
      <c r="E85" s="41">
        <v>30</v>
      </c>
      <c r="F85" s="41"/>
      <c r="G85" s="42">
        <v>2</v>
      </c>
      <c r="I85" t="str">
        <f t="shared" si="1"/>
        <v>WEXFORD</v>
      </c>
      <c r="J85" t="str">
        <f>IF(COUNT($B85:B85) = 1, "COUNTY", IF(COUNT($B85:C85) = 1, "CITY", IF(COUNT($B85:D85) = 1, "VILLAGE", IF(COUNT($B85:E85) = 1, "TOWNSHIP", IF(COUNT($B85:F85) = 1, "COMMUNITY COLLEGE", IF(COUNT($B85:G85) = 1, "AUTHORITY", ""))))))</f>
        <v>COUNTY</v>
      </c>
      <c r="K85" t="str">
        <f>IF(COUNT($B85:C85)=2, "CITY", IF(COUNT($B85:D85)=2,"VILLAGE",IF(COUNT($B85:E85)=2,"TOWNSHIP",IF(COUNT($B85:F85)=2,"COMMUNITY COLLEGE",IF(COUNT($B85:G85)=2,"AUTHORITY","")))))</f>
        <v>CITY</v>
      </c>
      <c r="L85" t="str">
        <f>IF(COUNT($B85:D85)=3,"VILLAGE",IF(COUNT($B85:E85)=3,"TOWNSHIP",IF(COUNT($B85:F85)=3,"COMMUNITY COLLEGE",IF(COUNT($B85:G85)=3,"AUTHORITY",""))))</f>
        <v>VILLAGE</v>
      </c>
      <c r="M85" t="str">
        <f>IF(COUNT($B85:E85)=4,"TOWNSHIP",IF(COUNT($B85:F85)=4,"COMMUNITY COLLEGE",IF(COUNT($B85:G85)=4,"AUTHORITY","")))</f>
        <v>TOWNSHIP</v>
      </c>
      <c r="N85" t="str">
        <f>IF(COUNT($B85:F85)=5,"COMMUNITY COLLEGE",IF(COUNT($B85:G85)=5,"AUTHORITY",""))</f>
        <v>AUTHORITY</v>
      </c>
      <c r="O85" t="str">
        <f>IF(COUNT($B85:G85) = 6, "AUTHORITY", "")</f>
        <v/>
      </c>
      <c r="Q85" s="71"/>
      <c r="R85" s="71"/>
      <c r="S85" s="32" t="s">
        <v>3239</v>
      </c>
      <c r="T85" s="32" t="s">
        <v>3240</v>
      </c>
      <c r="U85" s="32" t="s">
        <v>4</v>
      </c>
      <c r="V85" s="71"/>
      <c r="W85" s="45"/>
      <c r="X85" s="45"/>
      <c r="Y85" s="45"/>
      <c r="Z85" s="45"/>
      <c r="AA85" s="72"/>
    </row>
    <row r="86" spans="1:27" x14ac:dyDescent="0.25">
      <c r="Q86" s="71"/>
      <c r="R86" s="32">
        <v>7</v>
      </c>
      <c r="S86" s="32" t="s">
        <v>92</v>
      </c>
      <c r="T86" s="32" t="s">
        <v>10</v>
      </c>
      <c r="U86" s="32" t="s">
        <v>0</v>
      </c>
      <c r="V86" s="71"/>
      <c r="W86" s="45"/>
      <c r="X86" s="45"/>
      <c r="Y86" s="45"/>
      <c r="Z86" s="45"/>
      <c r="AA86" s="72"/>
    </row>
    <row r="87" spans="1:27" x14ac:dyDescent="0.25">
      <c r="Q87" s="71"/>
      <c r="R87" s="71"/>
      <c r="S87" s="32" t="s">
        <v>269</v>
      </c>
      <c r="T87" s="32" t="s">
        <v>270</v>
      </c>
      <c r="U87" s="32" t="s">
        <v>3</v>
      </c>
      <c r="V87" s="71"/>
      <c r="W87" s="45"/>
      <c r="X87" s="45"/>
      <c r="Y87" s="45"/>
      <c r="Z87" s="45"/>
      <c r="AA87" s="72"/>
    </row>
    <row r="88" spans="1:27" x14ac:dyDescent="0.25">
      <c r="Q88" s="71"/>
      <c r="R88" s="71"/>
      <c r="S88" s="32" t="s">
        <v>271</v>
      </c>
      <c r="T88" s="32" t="s">
        <v>272</v>
      </c>
      <c r="U88" s="32" t="s">
        <v>3</v>
      </c>
      <c r="V88" s="71"/>
      <c r="W88" s="45"/>
      <c r="X88" s="45"/>
      <c r="Y88" s="45"/>
      <c r="Z88" s="45"/>
      <c r="AA88" s="72"/>
    </row>
    <row r="89" spans="1:27" x14ac:dyDescent="0.25">
      <c r="Q89" s="71"/>
      <c r="R89" s="71"/>
      <c r="S89" s="32" t="s">
        <v>273</v>
      </c>
      <c r="T89" s="32" t="s">
        <v>274</v>
      </c>
      <c r="U89" s="32" t="s">
        <v>3</v>
      </c>
      <c r="V89" s="71"/>
      <c r="W89" s="45"/>
      <c r="X89" s="45"/>
      <c r="Y89" s="45"/>
      <c r="Z89" s="45"/>
      <c r="AA89" s="72"/>
    </row>
    <row r="90" spans="1:27" x14ac:dyDescent="0.25">
      <c r="Q90" s="71"/>
      <c r="R90" s="71"/>
      <c r="S90" s="32" t="s">
        <v>275</v>
      </c>
      <c r="T90" s="32" t="s">
        <v>276</v>
      </c>
      <c r="U90" s="32" t="s">
        <v>3</v>
      </c>
      <c r="V90" s="71"/>
      <c r="W90" s="45"/>
      <c r="X90" s="45"/>
      <c r="Y90" s="45"/>
      <c r="Z90" s="45"/>
      <c r="AA90" s="72"/>
    </row>
    <row r="91" spans="1:27" x14ac:dyDescent="0.25">
      <c r="Q91" s="71"/>
      <c r="R91" s="71"/>
      <c r="S91" s="32" t="s">
        <v>277</v>
      </c>
      <c r="T91" s="32" t="s">
        <v>278</v>
      </c>
      <c r="U91" s="32" t="s">
        <v>3</v>
      </c>
      <c r="V91" s="71"/>
      <c r="W91" s="45"/>
      <c r="X91" s="45"/>
      <c r="Y91" s="45"/>
      <c r="Z91" s="45"/>
      <c r="AA91" s="72"/>
    </row>
    <row r="92" spans="1:27" x14ac:dyDescent="0.25">
      <c r="Q92" s="71"/>
      <c r="R92" s="71"/>
      <c r="S92" s="32" t="s">
        <v>279</v>
      </c>
      <c r="T92" s="32" t="s">
        <v>280</v>
      </c>
      <c r="U92" s="32" t="s">
        <v>3</v>
      </c>
      <c r="V92" s="71"/>
      <c r="W92" s="45"/>
      <c r="X92" s="45"/>
      <c r="Y92" s="45"/>
      <c r="Z92" s="45"/>
      <c r="AA92" s="72"/>
    </row>
    <row r="93" spans="1:27" x14ac:dyDescent="0.25">
      <c r="Q93" s="71"/>
      <c r="R93" s="71"/>
      <c r="S93" s="32" t="s">
        <v>281</v>
      </c>
      <c r="T93" s="32" t="s">
        <v>282</v>
      </c>
      <c r="U93" s="32" t="s">
        <v>3</v>
      </c>
      <c r="V93" s="71"/>
      <c r="W93" s="45"/>
      <c r="X93" s="45"/>
      <c r="Y93" s="45"/>
      <c r="Z93" s="45"/>
      <c r="AA93" s="72"/>
    </row>
    <row r="94" spans="1:27" x14ac:dyDescent="0.25">
      <c r="Q94" s="71"/>
      <c r="R94" s="71"/>
      <c r="S94" s="32" t="s">
        <v>283</v>
      </c>
      <c r="T94" s="32" t="s">
        <v>284</v>
      </c>
      <c r="U94" s="32" t="s">
        <v>3</v>
      </c>
      <c r="V94" s="71"/>
      <c r="W94" s="45"/>
      <c r="X94" s="45"/>
      <c r="Y94" s="45"/>
      <c r="Z94" s="45"/>
      <c r="AA94" s="72"/>
    </row>
    <row r="95" spans="1:27" x14ac:dyDescent="0.25">
      <c r="Q95" s="71"/>
      <c r="R95" s="71"/>
      <c r="S95" s="32" t="s">
        <v>285</v>
      </c>
      <c r="T95" s="32" t="s">
        <v>286</v>
      </c>
      <c r="U95" s="32" t="s">
        <v>3</v>
      </c>
      <c r="V95" s="71"/>
      <c r="W95" s="45"/>
      <c r="X95" s="45"/>
      <c r="Y95" s="45"/>
      <c r="Z95" s="45"/>
      <c r="AA95" s="72"/>
    </row>
    <row r="96" spans="1:27" x14ac:dyDescent="0.25">
      <c r="Q96" s="71"/>
      <c r="R96" s="71"/>
      <c r="S96" s="32" t="s">
        <v>287</v>
      </c>
      <c r="T96" s="32" t="s">
        <v>288</v>
      </c>
      <c r="U96" s="32" t="s">
        <v>3</v>
      </c>
      <c r="V96" s="71"/>
      <c r="W96" s="45"/>
      <c r="X96" s="45"/>
      <c r="Y96" s="45"/>
      <c r="Z96" s="45"/>
      <c r="AA96" s="72"/>
    </row>
    <row r="97" spans="17:27" x14ac:dyDescent="0.25">
      <c r="Q97" s="71"/>
      <c r="R97" s="71"/>
      <c r="S97" s="32" t="s">
        <v>289</v>
      </c>
      <c r="T97" s="32" t="s">
        <v>290</v>
      </c>
      <c r="U97" s="32" t="s">
        <v>3</v>
      </c>
      <c r="V97" s="71"/>
      <c r="W97" s="45"/>
      <c r="X97" s="45"/>
      <c r="Y97" s="45"/>
      <c r="Z97" s="45"/>
      <c r="AA97" s="72"/>
    </row>
    <row r="98" spans="17:27" x14ac:dyDescent="0.25">
      <c r="Q98" s="71"/>
      <c r="R98" s="71"/>
      <c r="S98" s="32" t="s">
        <v>291</v>
      </c>
      <c r="T98" s="32" t="s">
        <v>292</v>
      </c>
      <c r="U98" s="32" t="s">
        <v>3</v>
      </c>
      <c r="V98" s="71"/>
      <c r="W98" s="45"/>
      <c r="X98" s="45"/>
      <c r="Y98" s="45"/>
      <c r="Z98" s="45"/>
      <c r="AA98" s="72"/>
    </row>
    <row r="99" spans="17:27" x14ac:dyDescent="0.25">
      <c r="Q99" s="71"/>
      <c r="R99" s="71"/>
      <c r="S99" s="32" t="s">
        <v>293</v>
      </c>
      <c r="T99" s="32" t="s">
        <v>294</v>
      </c>
      <c r="U99" s="32" t="s">
        <v>3</v>
      </c>
      <c r="V99" s="71"/>
      <c r="W99" s="45"/>
      <c r="X99" s="45"/>
      <c r="Y99" s="45"/>
      <c r="Z99" s="45"/>
      <c r="AA99" s="72"/>
    </row>
    <row r="100" spans="17:27" x14ac:dyDescent="0.25">
      <c r="Q100" s="71"/>
      <c r="R100" s="71"/>
      <c r="S100" s="32" t="s">
        <v>295</v>
      </c>
      <c r="T100" s="32" t="s">
        <v>296</v>
      </c>
      <c r="U100" s="32" t="s">
        <v>3</v>
      </c>
      <c r="V100" s="71"/>
      <c r="W100" s="45"/>
      <c r="X100" s="45"/>
      <c r="Y100" s="45"/>
      <c r="Z100" s="45"/>
      <c r="AA100" s="72"/>
    </row>
    <row r="101" spans="17:27" x14ac:dyDescent="0.25">
      <c r="Q101" s="71"/>
      <c r="R101" s="71"/>
      <c r="S101" s="32" t="s">
        <v>297</v>
      </c>
      <c r="T101" s="32" t="s">
        <v>298</v>
      </c>
      <c r="U101" s="32" t="s">
        <v>3</v>
      </c>
      <c r="V101" s="71"/>
      <c r="W101" s="45"/>
      <c r="X101" s="45"/>
      <c r="Y101" s="45"/>
      <c r="Z101" s="45"/>
      <c r="AA101" s="72"/>
    </row>
    <row r="102" spans="17:27" x14ac:dyDescent="0.25">
      <c r="Q102" s="71"/>
      <c r="R102" s="71"/>
      <c r="S102" s="32" t="s">
        <v>2797</v>
      </c>
      <c r="T102" s="32" t="s">
        <v>2798</v>
      </c>
      <c r="U102" s="32" t="s">
        <v>2</v>
      </c>
      <c r="V102" s="71"/>
      <c r="W102" s="45"/>
      <c r="X102" s="45"/>
      <c r="Y102" s="45"/>
      <c r="Z102" s="45"/>
      <c r="AA102" s="72"/>
    </row>
    <row r="103" spans="17:27" x14ac:dyDescent="0.25">
      <c r="Q103" s="71"/>
      <c r="R103" s="71"/>
      <c r="S103" s="32" t="s">
        <v>2799</v>
      </c>
      <c r="T103" s="32" t="s">
        <v>272</v>
      </c>
      <c r="U103" s="32" t="s">
        <v>2</v>
      </c>
      <c r="V103" s="71"/>
      <c r="W103" s="45"/>
      <c r="X103" s="45"/>
      <c r="Y103" s="45"/>
      <c r="Z103" s="45"/>
      <c r="AA103" s="72"/>
    </row>
    <row r="104" spans="17:27" x14ac:dyDescent="0.25">
      <c r="Q104" s="71"/>
      <c r="R104" s="71"/>
      <c r="S104" s="32" t="s">
        <v>2800</v>
      </c>
      <c r="T104" s="32" t="s">
        <v>280</v>
      </c>
      <c r="U104" s="32" t="s">
        <v>2</v>
      </c>
      <c r="V104" s="71"/>
      <c r="W104" s="45"/>
      <c r="X104" s="45"/>
      <c r="Y104" s="45"/>
      <c r="Z104" s="45"/>
      <c r="AA104" s="72"/>
    </row>
    <row r="105" spans="17:27" x14ac:dyDescent="0.25">
      <c r="Q105" s="71"/>
      <c r="R105" s="71"/>
      <c r="S105" s="32" t="s">
        <v>2801</v>
      </c>
      <c r="T105" s="32" t="s">
        <v>1296</v>
      </c>
      <c r="U105" s="32" t="s">
        <v>2</v>
      </c>
      <c r="V105" s="71"/>
      <c r="W105" s="45"/>
      <c r="X105" s="45"/>
      <c r="Y105" s="45"/>
      <c r="Z105" s="45"/>
      <c r="AA105" s="72"/>
    </row>
    <row r="106" spans="17:27" x14ac:dyDescent="0.25">
      <c r="Q106" s="71"/>
      <c r="R106" s="71"/>
      <c r="S106" s="32" t="s">
        <v>2802</v>
      </c>
      <c r="T106" s="32" t="s">
        <v>290</v>
      </c>
      <c r="U106" s="32" t="s">
        <v>2</v>
      </c>
      <c r="V106" s="71"/>
      <c r="W106" s="45"/>
      <c r="X106" s="45"/>
      <c r="Y106" s="45"/>
      <c r="Z106" s="45"/>
      <c r="AA106" s="72"/>
    </row>
    <row r="107" spans="17:27" x14ac:dyDescent="0.25">
      <c r="Q107" s="32" t="s">
        <v>11</v>
      </c>
      <c r="R107" s="32">
        <v>4</v>
      </c>
      <c r="S107" s="32" t="s">
        <v>3241</v>
      </c>
      <c r="T107" s="32" t="s">
        <v>3242</v>
      </c>
      <c r="U107" s="32" t="s">
        <v>4</v>
      </c>
      <c r="V107" s="71"/>
      <c r="W107" s="45"/>
      <c r="X107" s="45"/>
      <c r="Y107" s="45"/>
      <c r="Z107" s="45"/>
      <c r="AA107" s="72"/>
    </row>
    <row r="108" spans="17:27" x14ac:dyDescent="0.25">
      <c r="Q108" s="71"/>
      <c r="R108" s="32">
        <v>7</v>
      </c>
      <c r="S108" s="32" t="s">
        <v>93</v>
      </c>
      <c r="T108" s="32" t="s">
        <v>11</v>
      </c>
      <c r="U108" s="32" t="s">
        <v>0</v>
      </c>
      <c r="V108" s="71"/>
      <c r="W108" s="45"/>
      <c r="X108" s="45"/>
      <c r="Y108" s="45"/>
      <c r="Z108" s="45"/>
      <c r="AA108" s="72"/>
    </row>
    <row r="109" spans="17:27" x14ac:dyDescent="0.25">
      <c r="Q109" s="71"/>
      <c r="R109" s="71"/>
      <c r="S109" s="32" t="s">
        <v>299</v>
      </c>
      <c r="T109" s="32" t="s">
        <v>300</v>
      </c>
      <c r="U109" s="32" t="s">
        <v>3</v>
      </c>
      <c r="V109" s="71"/>
      <c r="W109" s="45"/>
      <c r="X109" s="45"/>
      <c r="Y109" s="45"/>
      <c r="Z109" s="45"/>
      <c r="AA109" s="72"/>
    </row>
    <row r="110" spans="17:27" x14ac:dyDescent="0.25">
      <c r="Q110" s="71"/>
      <c r="R110" s="71"/>
      <c r="S110" s="32" t="s">
        <v>301</v>
      </c>
      <c r="T110" s="32" t="s">
        <v>11</v>
      </c>
      <c r="U110" s="32" t="s">
        <v>3</v>
      </c>
      <c r="V110" s="71"/>
      <c r="W110" s="45"/>
      <c r="X110" s="45"/>
      <c r="Y110" s="45"/>
      <c r="Z110" s="45"/>
      <c r="AA110" s="72"/>
    </row>
    <row r="111" spans="17:27" x14ac:dyDescent="0.25">
      <c r="Q111" s="71"/>
      <c r="R111" s="71"/>
      <c r="S111" s="32" t="s">
        <v>302</v>
      </c>
      <c r="T111" s="32" t="s">
        <v>303</v>
      </c>
      <c r="U111" s="32" t="s">
        <v>3</v>
      </c>
      <c r="V111" s="71"/>
      <c r="W111" s="45"/>
      <c r="X111" s="45"/>
      <c r="Y111" s="45"/>
      <c r="Z111" s="45"/>
      <c r="AA111" s="72"/>
    </row>
    <row r="112" spans="17:27" x14ac:dyDescent="0.25">
      <c r="Q112" s="71"/>
      <c r="R112" s="71"/>
      <c r="S112" s="32" t="s">
        <v>304</v>
      </c>
      <c r="T112" s="32" t="s">
        <v>305</v>
      </c>
      <c r="U112" s="32" t="s">
        <v>3</v>
      </c>
      <c r="V112" s="71"/>
      <c r="W112" s="45"/>
      <c r="X112" s="45"/>
      <c r="Y112" s="45"/>
      <c r="Z112" s="45"/>
      <c r="AA112" s="72"/>
    </row>
    <row r="113" spans="17:27" x14ac:dyDescent="0.25">
      <c r="Q113" s="71"/>
      <c r="R113" s="71"/>
      <c r="S113" s="32" t="s">
        <v>306</v>
      </c>
      <c r="T113" s="32" t="s">
        <v>307</v>
      </c>
      <c r="U113" s="32" t="s">
        <v>3</v>
      </c>
      <c r="V113" s="71"/>
      <c r="W113" s="45"/>
      <c r="X113" s="45"/>
      <c r="Y113" s="45"/>
      <c r="Z113" s="45"/>
      <c r="AA113" s="72"/>
    </row>
    <row r="114" spans="17:27" x14ac:dyDescent="0.25">
      <c r="Q114" s="71"/>
      <c r="R114" s="71"/>
      <c r="S114" s="32" t="s">
        <v>308</v>
      </c>
      <c r="T114" s="32" t="s">
        <v>309</v>
      </c>
      <c r="U114" s="32" t="s">
        <v>3</v>
      </c>
      <c r="V114" s="71"/>
      <c r="W114" s="45"/>
      <c r="X114" s="45"/>
      <c r="Y114" s="45"/>
      <c r="Z114" s="45"/>
      <c r="AA114" s="72"/>
    </row>
    <row r="115" spans="17:27" x14ac:dyDescent="0.25">
      <c r="Q115" s="71"/>
      <c r="R115" s="71"/>
      <c r="S115" s="32" t="s">
        <v>310</v>
      </c>
      <c r="T115" s="32" t="s">
        <v>58</v>
      </c>
      <c r="U115" s="32" t="s">
        <v>3</v>
      </c>
      <c r="V115" s="71"/>
      <c r="W115" s="45"/>
      <c r="X115" s="45"/>
      <c r="Y115" s="45"/>
      <c r="Z115" s="45"/>
      <c r="AA115" s="72"/>
    </row>
    <row r="116" spans="17:27" x14ac:dyDescent="0.25">
      <c r="Q116" s="71"/>
      <c r="R116" s="71"/>
      <c r="S116" s="32" t="s">
        <v>311</v>
      </c>
      <c r="T116" s="32" t="s">
        <v>312</v>
      </c>
      <c r="U116" s="32" t="s">
        <v>3</v>
      </c>
      <c r="V116" s="71"/>
      <c r="W116" s="45"/>
      <c r="X116" s="45"/>
      <c r="Y116" s="45"/>
      <c r="Z116" s="45"/>
      <c r="AA116" s="72"/>
    </row>
    <row r="117" spans="17:27" x14ac:dyDescent="0.25">
      <c r="Q117" s="71"/>
      <c r="R117" s="71"/>
      <c r="S117" s="32" t="s">
        <v>313</v>
      </c>
      <c r="T117" s="32" t="s">
        <v>314</v>
      </c>
      <c r="U117" s="32" t="s">
        <v>3</v>
      </c>
      <c r="V117" s="71"/>
      <c r="W117" s="45"/>
      <c r="X117" s="45"/>
      <c r="Y117" s="45"/>
      <c r="Z117" s="45"/>
      <c r="AA117" s="72"/>
    </row>
    <row r="118" spans="17:27" x14ac:dyDescent="0.25">
      <c r="Q118" s="71"/>
      <c r="R118" s="71"/>
      <c r="S118" s="32" t="s">
        <v>315</v>
      </c>
      <c r="T118" s="32" t="s">
        <v>316</v>
      </c>
      <c r="U118" s="32" t="s">
        <v>3</v>
      </c>
      <c r="V118" s="71"/>
      <c r="W118" s="45"/>
      <c r="X118" s="45"/>
      <c r="Y118" s="45"/>
      <c r="Z118" s="45"/>
      <c r="AA118" s="72"/>
    </row>
    <row r="119" spans="17:27" x14ac:dyDescent="0.25">
      <c r="Q119" s="71"/>
      <c r="R119" s="71"/>
      <c r="S119" s="32" t="s">
        <v>317</v>
      </c>
      <c r="T119" s="32" t="s">
        <v>318</v>
      </c>
      <c r="U119" s="32" t="s">
        <v>3</v>
      </c>
      <c r="V119" s="71"/>
      <c r="W119" s="45"/>
      <c r="X119" s="45"/>
      <c r="Y119" s="45"/>
      <c r="Z119" s="45"/>
      <c r="AA119" s="72"/>
    </row>
    <row r="120" spans="17:27" x14ac:dyDescent="0.25">
      <c r="Q120" s="71"/>
      <c r="R120" s="71"/>
      <c r="S120" s="32" t="s">
        <v>319</v>
      </c>
      <c r="T120" s="32" t="s">
        <v>320</v>
      </c>
      <c r="U120" s="32" t="s">
        <v>3</v>
      </c>
      <c r="V120" s="71"/>
      <c r="W120" s="45"/>
      <c r="X120" s="45"/>
      <c r="Y120" s="45"/>
      <c r="Z120" s="45"/>
      <c r="AA120" s="72"/>
    </row>
    <row r="121" spans="17:27" x14ac:dyDescent="0.25">
      <c r="Q121" s="71"/>
      <c r="R121" s="71"/>
      <c r="S121" s="32" t="s">
        <v>2369</v>
      </c>
      <c r="T121" s="32" t="s">
        <v>303</v>
      </c>
      <c r="U121" s="32" t="s">
        <v>1</v>
      </c>
      <c r="V121" s="71"/>
      <c r="W121" s="45"/>
      <c r="X121" s="45"/>
      <c r="Y121" s="45"/>
      <c r="Z121" s="45"/>
      <c r="AA121" s="72"/>
    </row>
    <row r="122" spans="17:27" x14ac:dyDescent="0.25">
      <c r="Q122" s="71"/>
      <c r="R122" s="71"/>
      <c r="S122" s="32" t="s">
        <v>2370</v>
      </c>
      <c r="T122" s="32" t="s">
        <v>2371</v>
      </c>
      <c r="U122" s="32" t="s">
        <v>1</v>
      </c>
      <c r="V122" s="71"/>
      <c r="W122" s="45"/>
      <c r="X122" s="45"/>
      <c r="Y122" s="45"/>
      <c r="Z122" s="45"/>
      <c r="AA122" s="72"/>
    </row>
    <row r="123" spans="17:27" x14ac:dyDescent="0.25">
      <c r="Q123" s="71"/>
      <c r="R123" s="71"/>
      <c r="S123" s="32" t="s">
        <v>2372</v>
      </c>
      <c r="T123" s="32" t="s">
        <v>316</v>
      </c>
      <c r="U123" s="32" t="s">
        <v>1</v>
      </c>
      <c r="V123" s="71"/>
      <c r="W123" s="45"/>
      <c r="X123" s="45"/>
      <c r="Y123" s="45"/>
      <c r="Z123" s="45"/>
      <c r="AA123" s="72"/>
    </row>
    <row r="124" spans="17:27" x14ac:dyDescent="0.25">
      <c r="Q124" s="71"/>
      <c r="R124" s="71"/>
      <c r="S124" s="32" t="s">
        <v>2803</v>
      </c>
      <c r="T124" s="32" t="s">
        <v>2804</v>
      </c>
      <c r="U124" s="32" t="s">
        <v>2</v>
      </c>
      <c r="V124" s="71"/>
      <c r="W124" s="45"/>
      <c r="X124" s="45"/>
      <c r="Y124" s="45"/>
      <c r="Z124" s="45"/>
      <c r="AA124" s="72"/>
    </row>
    <row r="125" spans="17:27" x14ac:dyDescent="0.25">
      <c r="Q125" s="71"/>
      <c r="R125" s="71"/>
      <c r="S125" s="32" t="s">
        <v>2805</v>
      </c>
      <c r="T125" s="32" t="s">
        <v>318</v>
      </c>
      <c r="U125" s="32" t="s">
        <v>2</v>
      </c>
      <c r="V125" s="71"/>
      <c r="W125" s="45"/>
      <c r="X125" s="45"/>
      <c r="Y125" s="45"/>
      <c r="Z125" s="45"/>
      <c r="AA125" s="72"/>
    </row>
    <row r="126" spans="17:27" x14ac:dyDescent="0.25">
      <c r="Q126" s="71"/>
      <c r="R126" s="71"/>
      <c r="S126" s="32" t="s">
        <v>2806</v>
      </c>
      <c r="T126" s="32" t="s">
        <v>2807</v>
      </c>
      <c r="U126" s="32" t="s">
        <v>2</v>
      </c>
      <c r="V126" s="71"/>
      <c r="W126" s="45"/>
      <c r="X126" s="45"/>
      <c r="Y126" s="45"/>
      <c r="Z126" s="45"/>
      <c r="AA126" s="72"/>
    </row>
    <row r="127" spans="17:27" x14ac:dyDescent="0.25">
      <c r="Q127" s="32" t="s">
        <v>12</v>
      </c>
      <c r="R127" s="32">
        <v>7</v>
      </c>
      <c r="S127" s="32" t="s">
        <v>94</v>
      </c>
      <c r="T127" s="32" t="s">
        <v>12</v>
      </c>
      <c r="U127" s="32" t="s">
        <v>0</v>
      </c>
      <c r="V127" s="71"/>
      <c r="W127" s="45"/>
      <c r="X127" s="45"/>
      <c r="Y127" s="45"/>
      <c r="Z127" s="45"/>
      <c r="AA127" s="72"/>
    </row>
    <row r="128" spans="17:27" x14ac:dyDescent="0.25">
      <c r="Q128" s="71"/>
      <c r="R128" s="71"/>
      <c r="S128" s="32" t="s">
        <v>321</v>
      </c>
      <c r="T128" s="32" t="s">
        <v>322</v>
      </c>
      <c r="U128" s="32" t="s">
        <v>3</v>
      </c>
      <c r="V128" s="71"/>
      <c r="W128" s="45"/>
      <c r="X128" s="45"/>
      <c r="Y128" s="45"/>
      <c r="Z128" s="45"/>
      <c r="AA128" s="72"/>
    </row>
    <row r="129" spans="17:27" x14ac:dyDescent="0.25">
      <c r="Q129" s="71"/>
      <c r="R129" s="71"/>
      <c r="S129" s="32" t="s">
        <v>323</v>
      </c>
      <c r="T129" s="32" t="s">
        <v>12</v>
      </c>
      <c r="U129" s="32" t="s">
        <v>3</v>
      </c>
      <c r="V129" s="71"/>
      <c r="W129" s="45"/>
      <c r="X129" s="45"/>
      <c r="Y129" s="45"/>
      <c r="Z129" s="45"/>
      <c r="AA129" s="72"/>
    </row>
    <row r="130" spans="17:27" x14ac:dyDescent="0.25">
      <c r="Q130" s="71"/>
      <c r="R130" s="71"/>
      <c r="S130" s="32" t="s">
        <v>324</v>
      </c>
      <c r="T130" s="32" t="s">
        <v>325</v>
      </c>
      <c r="U130" s="32" t="s">
        <v>3</v>
      </c>
      <c r="V130" s="71"/>
      <c r="W130" s="45"/>
      <c r="X130" s="45"/>
      <c r="Y130" s="45"/>
      <c r="Z130" s="45"/>
      <c r="AA130" s="72"/>
    </row>
    <row r="131" spans="17:27" x14ac:dyDescent="0.25">
      <c r="Q131" s="71"/>
      <c r="R131" s="71"/>
      <c r="S131" s="32" t="s">
        <v>326</v>
      </c>
      <c r="T131" s="32" t="s">
        <v>327</v>
      </c>
      <c r="U131" s="32" t="s">
        <v>3</v>
      </c>
      <c r="V131" s="71"/>
      <c r="W131" s="45"/>
      <c r="X131" s="45"/>
      <c r="Y131" s="45"/>
      <c r="Z131" s="45"/>
      <c r="AA131" s="72"/>
    </row>
    <row r="132" spans="17:27" x14ac:dyDescent="0.25">
      <c r="Q132" s="71"/>
      <c r="R132" s="71"/>
      <c r="S132" s="32" t="s">
        <v>328</v>
      </c>
      <c r="T132" s="32" t="s">
        <v>329</v>
      </c>
      <c r="U132" s="32" t="s">
        <v>3</v>
      </c>
      <c r="V132" s="71"/>
      <c r="W132" s="45"/>
      <c r="X132" s="45"/>
      <c r="Y132" s="45"/>
      <c r="Z132" s="45"/>
      <c r="AA132" s="72"/>
    </row>
    <row r="133" spans="17:27" x14ac:dyDescent="0.25">
      <c r="Q133" s="71"/>
      <c r="R133" s="71"/>
      <c r="S133" s="32" t="s">
        <v>2808</v>
      </c>
      <c r="T133" s="32" t="s">
        <v>12</v>
      </c>
      <c r="U133" s="32" t="s">
        <v>2</v>
      </c>
      <c r="V133" s="71"/>
      <c r="W133" s="45"/>
      <c r="X133" s="45"/>
      <c r="Y133" s="45"/>
      <c r="Z133" s="45"/>
      <c r="AA133" s="72"/>
    </row>
    <row r="134" spans="17:27" x14ac:dyDescent="0.25">
      <c r="Q134" s="71"/>
      <c r="R134" s="71"/>
      <c r="S134" s="32" t="s">
        <v>2809</v>
      </c>
      <c r="T134" s="32" t="s">
        <v>2810</v>
      </c>
      <c r="U134" s="32" t="s">
        <v>2</v>
      </c>
      <c r="V134" s="71"/>
      <c r="W134" s="45"/>
      <c r="X134" s="45"/>
      <c r="Y134" s="45"/>
      <c r="Z134" s="45"/>
      <c r="AA134" s="72"/>
    </row>
    <row r="135" spans="17:27" x14ac:dyDescent="0.25">
      <c r="Q135" s="32" t="s">
        <v>13</v>
      </c>
      <c r="R135" s="32">
        <v>4</v>
      </c>
      <c r="S135" s="32" t="s">
        <v>3243</v>
      </c>
      <c r="T135" s="32" t="s">
        <v>3244</v>
      </c>
      <c r="U135" s="32" t="s">
        <v>4</v>
      </c>
      <c r="V135" s="71"/>
      <c r="W135" s="45"/>
      <c r="X135" s="45"/>
      <c r="Y135" s="45"/>
      <c r="Z135" s="45"/>
      <c r="AA135" s="72"/>
    </row>
    <row r="136" spans="17:27" x14ac:dyDescent="0.25">
      <c r="Q136" s="71"/>
      <c r="R136" s="71"/>
      <c r="S136" s="32" t="s">
        <v>3245</v>
      </c>
      <c r="T136" s="32" t="s">
        <v>3246</v>
      </c>
      <c r="U136" s="32" t="s">
        <v>4</v>
      </c>
      <c r="V136" s="71"/>
      <c r="W136" s="45"/>
      <c r="X136" s="45"/>
      <c r="Y136" s="45"/>
      <c r="Z136" s="45"/>
      <c r="AA136" s="72"/>
    </row>
    <row r="137" spans="17:27" x14ac:dyDescent="0.25">
      <c r="Q137" s="71"/>
      <c r="R137" s="32">
        <v>7</v>
      </c>
      <c r="S137" s="32" t="s">
        <v>95</v>
      </c>
      <c r="T137" s="32" t="s">
        <v>13</v>
      </c>
      <c r="U137" s="32" t="s">
        <v>0</v>
      </c>
      <c r="V137" s="71"/>
      <c r="W137" s="45"/>
      <c r="X137" s="45"/>
      <c r="Y137" s="45"/>
      <c r="Z137" s="45"/>
      <c r="AA137" s="72"/>
    </row>
    <row r="138" spans="17:27" x14ac:dyDescent="0.25">
      <c r="Q138" s="71"/>
      <c r="R138" s="71"/>
      <c r="S138" s="32" t="s">
        <v>330</v>
      </c>
      <c r="T138" s="32" t="s">
        <v>331</v>
      </c>
      <c r="U138" s="32" t="s">
        <v>3</v>
      </c>
      <c r="V138" s="71"/>
      <c r="W138" s="45"/>
      <c r="X138" s="45"/>
      <c r="Y138" s="45"/>
      <c r="Z138" s="45"/>
      <c r="AA138" s="72"/>
    </row>
    <row r="139" spans="17:27" x14ac:dyDescent="0.25">
      <c r="Q139" s="71"/>
      <c r="R139" s="71"/>
      <c r="S139" s="32" t="s">
        <v>332</v>
      </c>
      <c r="T139" s="32" t="s">
        <v>333</v>
      </c>
      <c r="U139" s="32" t="s">
        <v>3</v>
      </c>
      <c r="V139" s="71"/>
      <c r="W139" s="45"/>
      <c r="X139" s="45"/>
      <c r="Y139" s="45"/>
      <c r="Z139" s="45"/>
      <c r="AA139" s="72"/>
    </row>
    <row r="140" spans="17:27" x14ac:dyDescent="0.25">
      <c r="Q140" s="71"/>
      <c r="R140" s="71"/>
      <c r="S140" s="32" t="s">
        <v>334</v>
      </c>
      <c r="T140" s="32" t="s">
        <v>13</v>
      </c>
      <c r="U140" s="32" t="s">
        <v>3</v>
      </c>
      <c r="V140" s="71"/>
      <c r="W140" s="45"/>
      <c r="X140" s="45"/>
      <c r="Y140" s="45"/>
      <c r="Z140" s="45"/>
      <c r="AA140" s="72"/>
    </row>
    <row r="141" spans="17:27" x14ac:dyDescent="0.25">
      <c r="Q141" s="71"/>
      <c r="R141" s="71"/>
      <c r="S141" s="32" t="s">
        <v>335</v>
      </c>
      <c r="T141" s="32" t="s">
        <v>336</v>
      </c>
      <c r="U141" s="32" t="s">
        <v>3</v>
      </c>
      <c r="V141" s="71"/>
      <c r="W141" s="45"/>
      <c r="X141" s="45"/>
      <c r="Y141" s="45"/>
      <c r="Z141" s="45"/>
      <c r="AA141" s="72"/>
    </row>
    <row r="142" spans="17:27" x14ac:dyDescent="0.25">
      <c r="Q142" s="71"/>
      <c r="R142" s="71"/>
      <c r="S142" s="32" t="s">
        <v>337</v>
      </c>
      <c r="T142" s="32" t="s">
        <v>338</v>
      </c>
      <c r="U142" s="32" t="s">
        <v>3</v>
      </c>
      <c r="V142" s="71"/>
      <c r="W142" s="45"/>
      <c r="X142" s="45"/>
      <c r="Y142" s="45"/>
      <c r="Z142" s="45"/>
      <c r="AA142" s="72"/>
    </row>
    <row r="143" spans="17:27" x14ac:dyDescent="0.25">
      <c r="Q143" s="71"/>
      <c r="R143" s="71"/>
      <c r="S143" s="32" t="s">
        <v>339</v>
      </c>
      <c r="T143" s="32" t="s">
        <v>340</v>
      </c>
      <c r="U143" s="32" t="s">
        <v>3</v>
      </c>
      <c r="V143" s="71"/>
      <c r="W143" s="45"/>
      <c r="X143" s="45"/>
      <c r="Y143" s="45"/>
      <c r="Z143" s="45"/>
      <c r="AA143" s="72"/>
    </row>
    <row r="144" spans="17:27" x14ac:dyDescent="0.25">
      <c r="Q144" s="71"/>
      <c r="R144" s="71"/>
      <c r="S144" s="32" t="s">
        <v>341</v>
      </c>
      <c r="T144" s="32" t="s">
        <v>342</v>
      </c>
      <c r="U144" s="32" t="s">
        <v>3</v>
      </c>
      <c r="V144" s="71"/>
      <c r="W144" s="45"/>
      <c r="X144" s="45"/>
      <c r="Y144" s="45"/>
      <c r="Z144" s="45"/>
      <c r="AA144" s="72"/>
    </row>
    <row r="145" spans="17:27" x14ac:dyDescent="0.25">
      <c r="Q145" s="71"/>
      <c r="R145" s="71"/>
      <c r="S145" s="32" t="s">
        <v>343</v>
      </c>
      <c r="T145" s="32" t="s">
        <v>344</v>
      </c>
      <c r="U145" s="32" t="s">
        <v>3</v>
      </c>
      <c r="V145" s="71"/>
      <c r="W145" s="45"/>
      <c r="X145" s="45"/>
      <c r="Y145" s="45"/>
      <c r="Z145" s="45"/>
      <c r="AA145" s="72"/>
    </row>
    <row r="146" spans="17:27" x14ac:dyDescent="0.25">
      <c r="Q146" s="71"/>
      <c r="R146" s="71"/>
      <c r="S146" s="32" t="s">
        <v>345</v>
      </c>
      <c r="T146" s="32" t="s">
        <v>346</v>
      </c>
      <c r="U146" s="32" t="s">
        <v>3</v>
      </c>
      <c r="V146" s="71"/>
      <c r="W146" s="45"/>
      <c r="X146" s="45"/>
      <c r="Y146" s="45"/>
      <c r="Z146" s="45"/>
      <c r="AA146" s="72"/>
    </row>
    <row r="147" spans="17:27" x14ac:dyDescent="0.25">
      <c r="Q147" s="71"/>
      <c r="R147" s="71"/>
      <c r="S147" s="32" t="s">
        <v>347</v>
      </c>
      <c r="T147" s="32" t="s">
        <v>348</v>
      </c>
      <c r="U147" s="32" t="s">
        <v>3</v>
      </c>
      <c r="V147" s="71"/>
      <c r="W147" s="45"/>
      <c r="X147" s="45"/>
      <c r="Y147" s="45"/>
      <c r="Z147" s="45"/>
      <c r="AA147" s="72"/>
    </row>
    <row r="148" spans="17:27" x14ac:dyDescent="0.25">
      <c r="Q148" s="71"/>
      <c r="R148" s="71"/>
      <c r="S148" s="32" t="s">
        <v>349</v>
      </c>
      <c r="T148" s="32" t="s">
        <v>350</v>
      </c>
      <c r="U148" s="32" t="s">
        <v>3</v>
      </c>
      <c r="V148" s="71"/>
      <c r="W148" s="45"/>
      <c r="X148" s="45"/>
      <c r="Y148" s="45"/>
      <c r="Z148" s="45"/>
      <c r="AA148" s="72"/>
    </row>
    <row r="149" spans="17:27" x14ac:dyDescent="0.25">
      <c r="Q149" s="71"/>
      <c r="R149" s="71"/>
      <c r="S149" s="32" t="s">
        <v>351</v>
      </c>
      <c r="T149" s="32" t="s">
        <v>352</v>
      </c>
      <c r="U149" s="32" t="s">
        <v>3</v>
      </c>
      <c r="V149" s="71"/>
      <c r="W149" s="45"/>
      <c r="X149" s="45"/>
      <c r="Y149" s="45"/>
      <c r="Z149" s="45"/>
      <c r="AA149" s="72"/>
    </row>
    <row r="150" spans="17:27" x14ac:dyDescent="0.25">
      <c r="Q150" s="71"/>
      <c r="R150" s="71"/>
      <c r="S150" s="32" t="s">
        <v>353</v>
      </c>
      <c r="T150" s="32" t="s">
        <v>354</v>
      </c>
      <c r="U150" s="32" t="s">
        <v>3</v>
      </c>
      <c r="V150" s="71"/>
      <c r="W150" s="45"/>
      <c r="X150" s="45"/>
      <c r="Y150" s="45"/>
      <c r="Z150" s="45"/>
      <c r="AA150" s="72"/>
    </row>
    <row r="151" spans="17:27" x14ac:dyDescent="0.25">
      <c r="Q151" s="71"/>
      <c r="R151" s="71"/>
      <c r="S151" s="32" t="s">
        <v>355</v>
      </c>
      <c r="T151" s="32" t="s">
        <v>356</v>
      </c>
      <c r="U151" s="32" t="s">
        <v>3</v>
      </c>
      <c r="V151" s="71"/>
      <c r="W151" s="45"/>
      <c r="X151" s="45"/>
      <c r="Y151" s="45"/>
      <c r="Z151" s="45"/>
      <c r="AA151" s="72"/>
    </row>
    <row r="152" spans="17:27" x14ac:dyDescent="0.25">
      <c r="Q152" s="71"/>
      <c r="R152" s="71"/>
      <c r="S152" s="32" t="s">
        <v>357</v>
      </c>
      <c r="T152" s="32" t="s">
        <v>358</v>
      </c>
      <c r="U152" s="32" t="s">
        <v>3</v>
      </c>
      <c r="V152" s="71"/>
      <c r="W152" s="45"/>
      <c r="X152" s="45"/>
      <c r="Y152" s="45"/>
      <c r="Z152" s="45"/>
      <c r="AA152" s="72"/>
    </row>
    <row r="153" spans="17:27" x14ac:dyDescent="0.25">
      <c r="Q153" s="71"/>
      <c r="R153" s="71"/>
      <c r="S153" s="32" t="s">
        <v>359</v>
      </c>
      <c r="T153" s="32" t="s">
        <v>360</v>
      </c>
      <c r="U153" s="32" t="s">
        <v>3</v>
      </c>
      <c r="V153" s="71"/>
      <c r="W153" s="45"/>
      <c r="X153" s="45"/>
      <c r="Y153" s="45"/>
      <c r="Z153" s="45"/>
      <c r="AA153" s="72"/>
    </row>
    <row r="154" spans="17:27" x14ac:dyDescent="0.25">
      <c r="Q154" s="71"/>
      <c r="R154" s="71"/>
      <c r="S154" s="32" t="s">
        <v>2373</v>
      </c>
      <c r="T154" s="32" t="s">
        <v>340</v>
      </c>
      <c r="U154" s="32" t="s">
        <v>1</v>
      </c>
      <c r="V154" s="71"/>
      <c r="W154" s="45"/>
      <c r="X154" s="45"/>
      <c r="Y154" s="45"/>
      <c r="Z154" s="45"/>
      <c r="AA154" s="72"/>
    </row>
    <row r="155" spans="17:27" x14ac:dyDescent="0.25">
      <c r="Q155" s="71"/>
      <c r="R155" s="71"/>
      <c r="S155" s="32" t="s">
        <v>2811</v>
      </c>
      <c r="T155" s="32" t="s">
        <v>2812</v>
      </c>
      <c r="U155" s="32" t="s">
        <v>2</v>
      </c>
      <c r="V155" s="71"/>
      <c r="W155" s="45"/>
      <c r="X155" s="45"/>
      <c r="Y155" s="45"/>
      <c r="Z155" s="45"/>
      <c r="AA155" s="72"/>
    </row>
    <row r="156" spans="17:27" x14ac:dyDescent="0.25">
      <c r="Q156" s="71"/>
      <c r="R156" s="71"/>
      <c r="S156" s="32" t="s">
        <v>2813</v>
      </c>
      <c r="T156" s="32" t="s">
        <v>2814</v>
      </c>
      <c r="U156" s="32" t="s">
        <v>2</v>
      </c>
      <c r="V156" s="71"/>
      <c r="W156" s="45"/>
      <c r="X156" s="45"/>
      <c r="Y156" s="45"/>
      <c r="Z156" s="45"/>
      <c r="AA156" s="72"/>
    </row>
    <row r="157" spans="17:27" x14ac:dyDescent="0.25">
      <c r="Q157" s="71"/>
      <c r="R157" s="71"/>
      <c r="S157" s="32" t="s">
        <v>2815</v>
      </c>
      <c r="T157" s="32" t="s">
        <v>2816</v>
      </c>
      <c r="U157" s="32" t="s">
        <v>2</v>
      </c>
      <c r="V157" s="71"/>
      <c r="W157" s="45"/>
      <c r="X157" s="45"/>
      <c r="Y157" s="45"/>
      <c r="Z157" s="45"/>
      <c r="AA157" s="72"/>
    </row>
    <row r="158" spans="17:27" x14ac:dyDescent="0.25">
      <c r="Q158" s="71"/>
      <c r="R158" s="71"/>
      <c r="S158" s="32" t="s">
        <v>2817</v>
      </c>
      <c r="T158" s="32" t="s">
        <v>358</v>
      </c>
      <c r="U158" s="32" t="s">
        <v>2</v>
      </c>
      <c r="V158" s="71"/>
      <c r="W158" s="45"/>
      <c r="X158" s="45"/>
      <c r="Y158" s="45"/>
      <c r="Z158" s="45"/>
      <c r="AA158" s="72"/>
    </row>
    <row r="159" spans="17:27" x14ac:dyDescent="0.25">
      <c r="Q159" s="32" t="s">
        <v>14</v>
      </c>
      <c r="R159" s="32">
        <v>4</v>
      </c>
      <c r="S159" s="32" t="s">
        <v>3247</v>
      </c>
      <c r="T159" s="32" t="s">
        <v>3248</v>
      </c>
      <c r="U159" s="32" t="s">
        <v>4</v>
      </c>
      <c r="V159" s="71"/>
      <c r="W159" s="45"/>
      <c r="X159" s="45"/>
      <c r="Y159" s="45"/>
      <c r="Z159" s="45"/>
      <c r="AA159" s="72"/>
    </row>
    <row r="160" spans="17:27" x14ac:dyDescent="0.25">
      <c r="Q160" s="71"/>
      <c r="R160" s="32">
        <v>7</v>
      </c>
      <c r="S160" s="32" t="s">
        <v>96</v>
      </c>
      <c r="T160" s="32" t="s">
        <v>14</v>
      </c>
      <c r="U160" s="32" t="s">
        <v>0</v>
      </c>
      <c r="V160" s="71"/>
      <c r="W160" s="45"/>
      <c r="X160" s="45"/>
      <c r="Y160" s="45"/>
      <c r="Z160" s="45"/>
      <c r="AA160" s="72"/>
    </row>
    <row r="161" spans="17:27" x14ac:dyDescent="0.25">
      <c r="Q161" s="71"/>
      <c r="R161" s="71"/>
      <c r="S161" s="32" t="s">
        <v>361</v>
      </c>
      <c r="T161" s="32" t="s">
        <v>362</v>
      </c>
      <c r="U161" s="32" t="s">
        <v>3</v>
      </c>
      <c r="V161" s="71"/>
      <c r="W161" s="45"/>
      <c r="X161" s="45"/>
      <c r="Y161" s="45"/>
      <c r="Z161" s="45"/>
      <c r="AA161" s="72"/>
    </row>
    <row r="162" spans="17:27" x14ac:dyDescent="0.25">
      <c r="Q162" s="71"/>
      <c r="R162" s="71"/>
      <c r="S162" s="32" t="s">
        <v>363</v>
      </c>
      <c r="T162" s="32" t="s">
        <v>364</v>
      </c>
      <c r="U162" s="32" t="s">
        <v>3</v>
      </c>
      <c r="V162" s="71"/>
      <c r="W162" s="45"/>
      <c r="X162" s="45"/>
      <c r="Y162" s="45"/>
      <c r="Z162" s="45"/>
      <c r="AA162" s="72"/>
    </row>
    <row r="163" spans="17:27" x14ac:dyDescent="0.25">
      <c r="Q163" s="71"/>
      <c r="R163" s="71"/>
      <c r="S163" s="32" t="s">
        <v>365</v>
      </c>
      <c r="T163" s="32" t="s">
        <v>366</v>
      </c>
      <c r="U163" s="32" t="s">
        <v>3</v>
      </c>
      <c r="V163" s="71"/>
      <c r="W163" s="45"/>
      <c r="X163" s="45"/>
      <c r="Y163" s="45"/>
      <c r="Z163" s="45"/>
      <c r="AA163" s="72"/>
    </row>
    <row r="164" spans="17:27" x14ac:dyDescent="0.25">
      <c r="Q164" s="71"/>
      <c r="R164" s="71"/>
      <c r="S164" s="32" t="s">
        <v>367</v>
      </c>
      <c r="T164" s="32" t="s">
        <v>368</v>
      </c>
      <c r="U164" s="32" t="s">
        <v>3</v>
      </c>
      <c r="V164" s="71"/>
      <c r="W164" s="45"/>
      <c r="X164" s="45"/>
      <c r="Y164" s="45"/>
      <c r="Z164" s="45"/>
      <c r="AA164" s="72"/>
    </row>
    <row r="165" spans="17:27" x14ac:dyDescent="0.25">
      <c r="Q165" s="71"/>
      <c r="R165" s="71"/>
      <c r="S165" s="32" t="s">
        <v>369</v>
      </c>
      <c r="T165" s="32" t="s">
        <v>370</v>
      </c>
      <c r="U165" s="32" t="s">
        <v>3</v>
      </c>
      <c r="V165" s="71"/>
      <c r="W165" s="45"/>
      <c r="X165" s="45"/>
      <c r="Y165" s="45"/>
      <c r="Z165" s="45"/>
      <c r="AA165" s="72"/>
    </row>
    <row r="166" spans="17:27" x14ac:dyDescent="0.25">
      <c r="Q166" s="71"/>
      <c r="R166" s="71"/>
      <c r="S166" s="32" t="s">
        <v>371</v>
      </c>
      <c r="T166" s="32" t="s">
        <v>372</v>
      </c>
      <c r="U166" s="32" t="s">
        <v>3</v>
      </c>
      <c r="V166" s="71"/>
      <c r="W166" s="45"/>
      <c r="X166" s="45"/>
      <c r="Y166" s="45"/>
      <c r="Z166" s="45"/>
      <c r="AA166" s="72"/>
    </row>
    <row r="167" spans="17:27" x14ac:dyDescent="0.25">
      <c r="Q167" s="71"/>
      <c r="R167" s="71"/>
      <c r="S167" s="32" t="s">
        <v>373</v>
      </c>
      <c r="T167" s="32" t="s">
        <v>374</v>
      </c>
      <c r="U167" s="32" t="s">
        <v>3</v>
      </c>
      <c r="V167" s="71"/>
      <c r="W167" s="45"/>
      <c r="X167" s="45"/>
      <c r="Y167" s="45"/>
      <c r="Z167" s="45"/>
      <c r="AA167" s="72"/>
    </row>
    <row r="168" spans="17:27" x14ac:dyDescent="0.25">
      <c r="Q168" s="71"/>
      <c r="R168" s="71"/>
      <c r="S168" s="32" t="s">
        <v>375</v>
      </c>
      <c r="T168" s="32" t="s">
        <v>376</v>
      </c>
      <c r="U168" s="32" t="s">
        <v>3</v>
      </c>
      <c r="V168" s="71"/>
      <c r="W168" s="45"/>
      <c r="X168" s="45"/>
      <c r="Y168" s="45"/>
      <c r="Z168" s="45"/>
      <c r="AA168" s="72"/>
    </row>
    <row r="169" spans="17:27" x14ac:dyDescent="0.25">
      <c r="Q169" s="71"/>
      <c r="R169" s="71"/>
      <c r="S169" s="32" t="s">
        <v>377</v>
      </c>
      <c r="T169" s="32" t="s">
        <v>378</v>
      </c>
      <c r="U169" s="32" t="s">
        <v>3</v>
      </c>
      <c r="V169" s="71"/>
      <c r="W169" s="45"/>
      <c r="X169" s="45"/>
      <c r="Y169" s="45"/>
      <c r="Z169" s="45"/>
      <c r="AA169" s="72"/>
    </row>
    <row r="170" spans="17:27" x14ac:dyDescent="0.25">
      <c r="Q170" s="71"/>
      <c r="R170" s="71"/>
      <c r="S170" s="32" t="s">
        <v>379</v>
      </c>
      <c r="T170" s="32" t="s">
        <v>380</v>
      </c>
      <c r="U170" s="32" t="s">
        <v>3</v>
      </c>
      <c r="V170" s="71"/>
      <c r="W170" s="45"/>
      <c r="X170" s="45"/>
      <c r="Y170" s="45"/>
      <c r="Z170" s="45"/>
      <c r="AA170" s="72"/>
    </row>
    <row r="171" spans="17:27" x14ac:dyDescent="0.25">
      <c r="Q171" s="71"/>
      <c r="R171" s="71"/>
      <c r="S171" s="32" t="s">
        <v>381</v>
      </c>
      <c r="T171" s="32" t="s">
        <v>382</v>
      </c>
      <c r="U171" s="32" t="s">
        <v>3</v>
      </c>
      <c r="V171" s="71"/>
      <c r="W171" s="45"/>
      <c r="X171" s="45"/>
      <c r="Y171" s="45"/>
      <c r="Z171" s="45"/>
      <c r="AA171" s="72"/>
    </row>
    <row r="172" spans="17:27" x14ac:dyDescent="0.25">
      <c r="Q172" s="71"/>
      <c r="R172" s="71"/>
      <c r="S172" s="32" t="s">
        <v>383</v>
      </c>
      <c r="T172" s="32" t="s">
        <v>384</v>
      </c>
      <c r="U172" s="32" t="s">
        <v>3</v>
      </c>
      <c r="V172" s="71"/>
      <c r="W172" s="45"/>
      <c r="X172" s="45"/>
      <c r="Y172" s="45"/>
      <c r="Z172" s="45"/>
      <c r="AA172" s="72"/>
    </row>
    <row r="173" spans="17:27" x14ac:dyDescent="0.25">
      <c r="Q173" s="71"/>
      <c r="R173" s="71"/>
      <c r="S173" s="32" t="s">
        <v>385</v>
      </c>
      <c r="T173" s="32" t="s">
        <v>386</v>
      </c>
      <c r="U173" s="32" t="s">
        <v>3</v>
      </c>
      <c r="V173" s="71"/>
      <c r="W173" s="45"/>
      <c r="X173" s="45"/>
      <c r="Y173" s="45"/>
      <c r="Z173" s="45"/>
      <c r="AA173" s="72"/>
    </row>
    <row r="174" spans="17:27" x14ac:dyDescent="0.25">
      <c r="Q174" s="71"/>
      <c r="R174" s="71"/>
      <c r="S174" s="32" t="s">
        <v>387</v>
      </c>
      <c r="T174" s="32" t="s">
        <v>388</v>
      </c>
      <c r="U174" s="32" t="s">
        <v>3</v>
      </c>
      <c r="V174" s="71"/>
      <c r="W174" s="45"/>
      <c r="X174" s="45"/>
      <c r="Y174" s="45"/>
      <c r="Z174" s="45"/>
      <c r="AA174" s="72"/>
    </row>
    <row r="175" spans="17:27" x14ac:dyDescent="0.25">
      <c r="Q175" s="71"/>
      <c r="R175" s="71"/>
      <c r="S175" s="32" t="s">
        <v>2374</v>
      </c>
      <c r="T175" s="32" t="s">
        <v>2375</v>
      </c>
      <c r="U175" s="32" t="s">
        <v>1</v>
      </c>
      <c r="V175" s="71"/>
      <c r="W175" s="45"/>
      <c r="X175" s="45"/>
      <c r="Y175" s="45"/>
      <c r="Z175" s="45"/>
      <c r="AA175" s="72"/>
    </row>
    <row r="176" spans="17:27" x14ac:dyDescent="0.25">
      <c r="Q176" s="71"/>
      <c r="R176" s="71"/>
      <c r="S176" s="32" t="s">
        <v>2376</v>
      </c>
      <c r="T176" s="32" t="s">
        <v>2377</v>
      </c>
      <c r="U176" s="32" t="s">
        <v>1</v>
      </c>
      <c r="V176" s="71"/>
      <c r="W176" s="45"/>
      <c r="X176" s="45"/>
      <c r="Y176" s="45"/>
      <c r="Z176" s="45"/>
      <c r="AA176" s="72"/>
    </row>
    <row r="177" spans="17:27" x14ac:dyDescent="0.25">
      <c r="Q177" s="71"/>
      <c r="R177" s="71"/>
      <c r="S177" s="32" t="s">
        <v>2378</v>
      </c>
      <c r="T177" s="32" t="s">
        <v>2379</v>
      </c>
      <c r="U177" s="32" t="s">
        <v>1</v>
      </c>
      <c r="V177" s="71"/>
      <c r="W177" s="45"/>
      <c r="X177" s="45"/>
      <c r="Y177" s="45"/>
      <c r="Z177" s="45"/>
      <c r="AA177" s="72"/>
    </row>
    <row r="178" spans="17:27" x14ac:dyDescent="0.25">
      <c r="Q178" s="71"/>
      <c r="R178" s="71"/>
      <c r="S178" s="32" t="s">
        <v>2380</v>
      </c>
      <c r="T178" s="32" t="s">
        <v>384</v>
      </c>
      <c r="U178" s="32" t="s">
        <v>1</v>
      </c>
      <c r="V178" s="71"/>
      <c r="W178" s="45"/>
      <c r="X178" s="45"/>
      <c r="Y178" s="45"/>
      <c r="Z178" s="45"/>
      <c r="AA178" s="72"/>
    </row>
    <row r="179" spans="17:27" x14ac:dyDescent="0.25">
      <c r="Q179" s="32" t="s">
        <v>15</v>
      </c>
      <c r="R179" s="32">
        <v>4</v>
      </c>
      <c r="S179" s="32" t="s">
        <v>3249</v>
      </c>
      <c r="T179" s="32" t="s">
        <v>3250</v>
      </c>
      <c r="U179" s="32" t="s">
        <v>4</v>
      </c>
      <c r="V179" s="71"/>
      <c r="W179" s="45"/>
      <c r="X179" s="45"/>
      <c r="Y179" s="45"/>
      <c r="Z179" s="45"/>
      <c r="AA179" s="72"/>
    </row>
    <row r="180" spans="17:27" x14ac:dyDescent="0.25">
      <c r="Q180" s="71"/>
      <c r="R180" s="71"/>
      <c r="S180" s="32" t="s">
        <v>3251</v>
      </c>
      <c r="T180" s="32" t="s">
        <v>3252</v>
      </c>
      <c r="U180" s="32" t="s">
        <v>4</v>
      </c>
      <c r="V180" s="71"/>
      <c r="W180" s="45"/>
      <c r="X180" s="45"/>
      <c r="Y180" s="45"/>
      <c r="Z180" s="45"/>
      <c r="AA180" s="72"/>
    </row>
    <row r="181" spans="17:27" x14ac:dyDescent="0.25">
      <c r="Q181" s="71"/>
      <c r="R181" s="71"/>
      <c r="S181" s="32" t="s">
        <v>3253</v>
      </c>
      <c r="T181" s="32" t="s">
        <v>3254</v>
      </c>
      <c r="U181" s="32" t="s">
        <v>4</v>
      </c>
      <c r="V181" s="71"/>
      <c r="W181" s="45"/>
      <c r="X181" s="45"/>
      <c r="Y181" s="45"/>
      <c r="Z181" s="45"/>
      <c r="AA181" s="72"/>
    </row>
    <row r="182" spans="17:27" x14ac:dyDescent="0.25">
      <c r="Q182" s="71"/>
      <c r="R182" s="32">
        <v>7</v>
      </c>
      <c r="S182" s="32" t="s">
        <v>97</v>
      </c>
      <c r="T182" s="32" t="s">
        <v>15</v>
      </c>
      <c r="U182" s="32" t="s">
        <v>0</v>
      </c>
      <c r="V182" s="71"/>
      <c r="W182" s="45"/>
      <c r="X182" s="45"/>
      <c r="Y182" s="45"/>
      <c r="Z182" s="45"/>
      <c r="AA182" s="72"/>
    </row>
    <row r="183" spans="17:27" x14ac:dyDescent="0.25">
      <c r="Q183" s="71"/>
      <c r="R183" s="71"/>
      <c r="S183" s="32" t="s">
        <v>389</v>
      </c>
      <c r="T183" s="32" t="s">
        <v>390</v>
      </c>
      <c r="U183" s="32" t="s">
        <v>3</v>
      </c>
      <c r="V183" s="71"/>
      <c r="W183" s="45"/>
      <c r="X183" s="45"/>
      <c r="Y183" s="45"/>
      <c r="Z183" s="45"/>
      <c r="AA183" s="72"/>
    </row>
    <row r="184" spans="17:27" x14ac:dyDescent="0.25">
      <c r="Q184" s="71"/>
      <c r="R184" s="71"/>
      <c r="S184" s="32" t="s">
        <v>391</v>
      </c>
      <c r="T184" s="32" t="s">
        <v>392</v>
      </c>
      <c r="U184" s="32" t="s">
        <v>3</v>
      </c>
      <c r="V184" s="71"/>
      <c r="W184" s="45"/>
      <c r="X184" s="45"/>
      <c r="Y184" s="45"/>
      <c r="Z184" s="45"/>
      <c r="AA184" s="72"/>
    </row>
    <row r="185" spans="17:27" x14ac:dyDescent="0.25">
      <c r="Q185" s="71"/>
      <c r="R185" s="71"/>
      <c r="S185" s="32" t="s">
        <v>393</v>
      </c>
      <c r="T185" s="32" t="s">
        <v>394</v>
      </c>
      <c r="U185" s="32" t="s">
        <v>3</v>
      </c>
      <c r="V185" s="71"/>
      <c r="W185" s="45"/>
      <c r="X185" s="45"/>
      <c r="Y185" s="45"/>
      <c r="Z185" s="45"/>
      <c r="AA185" s="72"/>
    </row>
    <row r="186" spans="17:27" x14ac:dyDescent="0.25">
      <c r="Q186" s="71"/>
      <c r="R186" s="71"/>
      <c r="S186" s="32" t="s">
        <v>395</v>
      </c>
      <c r="T186" s="32" t="s">
        <v>396</v>
      </c>
      <c r="U186" s="32" t="s">
        <v>3</v>
      </c>
      <c r="V186" s="71"/>
      <c r="W186" s="45"/>
      <c r="X186" s="45"/>
      <c r="Y186" s="45"/>
      <c r="Z186" s="45"/>
      <c r="AA186" s="72"/>
    </row>
    <row r="187" spans="17:27" x14ac:dyDescent="0.25">
      <c r="Q187" s="71"/>
      <c r="R187" s="71"/>
      <c r="S187" s="32" t="s">
        <v>397</v>
      </c>
      <c r="T187" s="32" t="s">
        <v>398</v>
      </c>
      <c r="U187" s="32" t="s">
        <v>3</v>
      </c>
      <c r="V187" s="71"/>
      <c r="W187" s="45"/>
      <c r="X187" s="45"/>
      <c r="Y187" s="45"/>
      <c r="Z187" s="45"/>
      <c r="AA187" s="72"/>
    </row>
    <row r="188" spans="17:27" x14ac:dyDescent="0.25">
      <c r="Q188" s="71"/>
      <c r="R188" s="71"/>
      <c r="S188" s="32" t="s">
        <v>399</v>
      </c>
      <c r="T188" s="32" t="s">
        <v>400</v>
      </c>
      <c r="U188" s="32" t="s">
        <v>3</v>
      </c>
      <c r="V188" s="71"/>
      <c r="W188" s="45"/>
      <c r="X188" s="45"/>
      <c r="Y188" s="45"/>
      <c r="Z188" s="45"/>
      <c r="AA188" s="72"/>
    </row>
    <row r="189" spans="17:27" x14ac:dyDescent="0.25">
      <c r="Q189" s="71"/>
      <c r="R189" s="71"/>
      <c r="S189" s="32" t="s">
        <v>401</v>
      </c>
      <c r="T189" s="32" t="s">
        <v>402</v>
      </c>
      <c r="U189" s="32" t="s">
        <v>3</v>
      </c>
      <c r="V189" s="71"/>
      <c r="W189" s="45"/>
      <c r="X189" s="45"/>
      <c r="Y189" s="45"/>
      <c r="Z189" s="45"/>
      <c r="AA189" s="72"/>
    </row>
    <row r="190" spans="17:27" x14ac:dyDescent="0.25">
      <c r="Q190" s="71"/>
      <c r="R190" s="71"/>
      <c r="S190" s="32" t="s">
        <v>403</v>
      </c>
      <c r="T190" s="32" t="s">
        <v>404</v>
      </c>
      <c r="U190" s="32" t="s">
        <v>3</v>
      </c>
      <c r="V190" s="71"/>
      <c r="W190" s="45"/>
      <c r="X190" s="45"/>
      <c r="Y190" s="45"/>
      <c r="Z190" s="45"/>
      <c r="AA190" s="72"/>
    </row>
    <row r="191" spans="17:27" x14ac:dyDescent="0.25">
      <c r="Q191" s="71"/>
      <c r="R191" s="71"/>
      <c r="S191" s="32" t="s">
        <v>405</v>
      </c>
      <c r="T191" s="32" t="s">
        <v>406</v>
      </c>
      <c r="U191" s="32" t="s">
        <v>3</v>
      </c>
      <c r="V191" s="71"/>
      <c r="W191" s="45"/>
      <c r="X191" s="45"/>
      <c r="Y191" s="45"/>
      <c r="Z191" s="45"/>
      <c r="AA191" s="72"/>
    </row>
    <row r="192" spans="17:27" x14ac:dyDescent="0.25">
      <c r="Q192" s="71"/>
      <c r="R192" s="71"/>
      <c r="S192" s="32" t="s">
        <v>407</v>
      </c>
      <c r="T192" s="32" t="s">
        <v>48</v>
      </c>
      <c r="U192" s="32" t="s">
        <v>3</v>
      </c>
      <c r="V192" s="71"/>
      <c r="W192" s="45"/>
      <c r="X192" s="45"/>
      <c r="Y192" s="45"/>
      <c r="Z192" s="45"/>
      <c r="AA192" s="72"/>
    </row>
    <row r="193" spans="17:27" x14ac:dyDescent="0.25">
      <c r="Q193" s="71"/>
      <c r="R193" s="71"/>
      <c r="S193" s="32" t="s">
        <v>408</v>
      </c>
      <c r="T193" s="32" t="s">
        <v>409</v>
      </c>
      <c r="U193" s="32" t="s">
        <v>3</v>
      </c>
      <c r="V193" s="71"/>
      <c r="W193" s="45"/>
      <c r="X193" s="45"/>
      <c r="Y193" s="45"/>
      <c r="Z193" s="45"/>
      <c r="AA193" s="72"/>
    </row>
    <row r="194" spans="17:27" x14ac:dyDescent="0.25">
      <c r="Q194" s="71"/>
      <c r="R194" s="71"/>
      <c r="S194" s="32" t="s">
        <v>410</v>
      </c>
      <c r="T194" s="32" t="s">
        <v>411</v>
      </c>
      <c r="U194" s="32" t="s">
        <v>3</v>
      </c>
      <c r="V194" s="71"/>
      <c r="W194" s="45"/>
      <c r="X194" s="45"/>
      <c r="Y194" s="45"/>
      <c r="Z194" s="45"/>
      <c r="AA194" s="72"/>
    </row>
    <row r="195" spans="17:27" x14ac:dyDescent="0.25">
      <c r="Q195" s="71"/>
      <c r="R195" s="71"/>
      <c r="S195" s="32" t="s">
        <v>2381</v>
      </c>
      <c r="T195" s="32" t="s">
        <v>2382</v>
      </c>
      <c r="U195" s="32" t="s">
        <v>1</v>
      </c>
      <c r="V195" s="71"/>
      <c r="W195" s="45"/>
      <c r="X195" s="45"/>
      <c r="Y195" s="45"/>
      <c r="Z195" s="45"/>
      <c r="AA195" s="72"/>
    </row>
    <row r="196" spans="17:27" x14ac:dyDescent="0.25">
      <c r="Q196" s="71"/>
      <c r="R196" s="71"/>
      <c r="S196" s="32" t="s">
        <v>2818</v>
      </c>
      <c r="T196" s="32" t="s">
        <v>392</v>
      </c>
      <c r="U196" s="32" t="s">
        <v>2</v>
      </c>
      <c r="V196" s="71"/>
      <c r="W196" s="45"/>
      <c r="X196" s="45"/>
      <c r="Y196" s="45"/>
      <c r="Z196" s="45"/>
      <c r="AA196" s="72"/>
    </row>
    <row r="197" spans="17:27" x14ac:dyDescent="0.25">
      <c r="Q197" s="71"/>
      <c r="R197" s="71"/>
      <c r="S197" s="32" t="s">
        <v>2819</v>
      </c>
      <c r="T197" s="32" t="s">
        <v>2820</v>
      </c>
      <c r="U197" s="32" t="s">
        <v>2</v>
      </c>
      <c r="V197" s="71"/>
      <c r="W197" s="45"/>
      <c r="X197" s="45"/>
      <c r="Y197" s="45"/>
      <c r="Z197" s="45"/>
      <c r="AA197" s="72"/>
    </row>
    <row r="198" spans="17:27" x14ac:dyDescent="0.25">
      <c r="Q198" s="71"/>
      <c r="R198" s="71"/>
      <c r="S198" s="32" t="s">
        <v>2821</v>
      </c>
      <c r="T198" s="32" t="s">
        <v>2822</v>
      </c>
      <c r="U198" s="32" t="s">
        <v>2</v>
      </c>
      <c r="V198" s="71"/>
      <c r="W198" s="45"/>
      <c r="X198" s="45"/>
      <c r="Y198" s="45"/>
      <c r="Z198" s="45"/>
      <c r="AA198" s="72"/>
    </row>
    <row r="199" spans="17:27" x14ac:dyDescent="0.25">
      <c r="Q199" s="71"/>
      <c r="R199" s="71"/>
      <c r="S199" s="32" t="s">
        <v>2823</v>
      </c>
      <c r="T199" s="32" t="s">
        <v>2824</v>
      </c>
      <c r="U199" s="32" t="s">
        <v>2</v>
      </c>
      <c r="V199" s="71"/>
      <c r="W199" s="45"/>
      <c r="X199" s="45"/>
      <c r="Y199" s="45"/>
      <c r="Z199" s="45"/>
      <c r="AA199" s="72"/>
    </row>
    <row r="200" spans="17:27" x14ac:dyDescent="0.25">
      <c r="Q200" s="71"/>
      <c r="R200" s="71"/>
      <c r="S200" s="32" t="s">
        <v>2825</v>
      </c>
      <c r="T200" s="32" t="s">
        <v>2826</v>
      </c>
      <c r="U200" s="32" t="s">
        <v>2</v>
      </c>
      <c r="V200" s="71"/>
      <c r="W200" s="45"/>
      <c r="X200" s="45"/>
      <c r="Y200" s="45"/>
      <c r="Z200" s="45"/>
      <c r="AA200" s="72"/>
    </row>
    <row r="201" spans="17:27" x14ac:dyDescent="0.25">
      <c r="Q201" s="71"/>
      <c r="R201" s="71"/>
      <c r="S201" s="32" t="s">
        <v>2827</v>
      </c>
      <c r="T201" s="32" t="s">
        <v>2828</v>
      </c>
      <c r="U201" s="32" t="s">
        <v>2</v>
      </c>
      <c r="V201" s="71"/>
      <c r="W201" s="45"/>
      <c r="X201" s="45"/>
      <c r="Y201" s="45"/>
      <c r="Z201" s="45"/>
      <c r="AA201" s="72"/>
    </row>
    <row r="202" spans="17:27" x14ac:dyDescent="0.25">
      <c r="Q202" s="32" t="s">
        <v>16</v>
      </c>
      <c r="R202" s="32">
        <v>4</v>
      </c>
      <c r="S202" s="32" t="s">
        <v>3255</v>
      </c>
      <c r="T202" s="32" t="s">
        <v>3256</v>
      </c>
      <c r="U202" s="32" t="s">
        <v>4</v>
      </c>
      <c r="V202" s="71"/>
      <c r="W202" s="45"/>
      <c r="X202" s="45"/>
      <c r="Y202" s="45"/>
      <c r="Z202" s="45"/>
      <c r="AA202" s="72"/>
    </row>
    <row r="203" spans="17:27" x14ac:dyDescent="0.25">
      <c r="Q203" s="71"/>
      <c r="R203" s="71"/>
      <c r="S203" s="32" t="s">
        <v>3257</v>
      </c>
      <c r="T203" s="32" t="s">
        <v>3258</v>
      </c>
      <c r="U203" s="32" t="s">
        <v>4</v>
      </c>
      <c r="V203" s="71"/>
      <c r="W203" s="45"/>
      <c r="X203" s="45"/>
      <c r="Y203" s="45"/>
      <c r="Z203" s="45"/>
      <c r="AA203" s="72"/>
    </row>
    <row r="204" spans="17:27" x14ac:dyDescent="0.25">
      <c r="Q204" s="71"/>
      <c r="R204" s="71"/>
      <c r="S204" s="32" t="s">
        <v>3259</v>
      </c>
      <c r="T204" s="32" t="s">
        <v>3260</v>
      </c>
      <c r="U204" s="32" t="s">
        <v>4</v>
      </c>
      <c r="V204" s="71"/>
      <c r="W204" s="45"/>
      <c r="X204" s="45"/>
      <c r="Y204" s="45"/>
      <c r="Z204" s="45"/>
      <c r="AA204" s="72"/>
    </row>
    <row r="205" spans="17:27" x14ac:dyDescent="0.25">
      <c r="Q205" s="71"/>
      <c r="R205" s="71"/>
      <c r="S205" s="32" t="s">
        <v>3261</v>
      </c>
      <c r="T205" s="32" t="s">
        <v>3262</v>
      </c>
      <c r="U205" s="32" t="s">
        <v>4</v>
      </c>
      <c r="V205" s="71"/>
      <c r="W205" s="45"/>
      <c r="X205" s="45"/>
      <c r="Y205" s="45"/>
      <c r="Z205" s="45"/>
      <c r="AA205" s="72"/>
    </row>
    <row r="206" spans="17:27" x14ac:dyDescent="0.25">
      <c r="Q206" s="71"/>
      <c r="R206" s="71"/>
      <c r="S206" s="32" t="s">
        <v>3263</v>
      </c>
      <c r="T206" s="32" t="s">
        <v>4363</v>
      </c>
      <c r="U206" s="32" t="s">
        <v>4</v>
      </c>
      <c r="V206" s="71"/>
      <c r="W206" s="45"/>
      <c r="X206" s="45"/>
      <c r="Y206" s="45"/>
      <c r="Z206" s="45"/>
      <c r="AA206" s="72"/>
    </row>
    <row r="207" spans="17:27" x14ac:dyDescent="0.25">
      <c r="Q207" s="71"/>
      <c r="R207" s="71"/>
      <c r="S207" s="32" t="s">
        <v>3264</v>
      </c>
      <c r="T207" s="32" t="s">
        <v>3265</v>
      </c>
      <c r="U207" s="32" t="s">
        <v>4</v>
      </c>
      <c r="V207" s="71"/>
      <c r="W207" s="45"/>
      <c r="X207" s="45"/>
      <c r="Y207" s="45"/>
      <c r="Z207" s="45"/>
      <c r="AA207" s="72"/>
    </row>
    <row r="208" spans="17:27" x14ac:dyDescent="0.25">
      <c r="Q208" s="71"/>
      <c r="R208" s="32">
        <v>5</v>
      </c>
      <c r="S208" s="32" t="s">
        <v>3188</v>
      </c>
      <c r="T208" s="32" t="s">
        <v>4339</v>
      </c>
      <c r="U208" s="32" t="s">
        <v>5</v>
      </c>
      <c r="V208" s="71"/>
      <c r="W208" s="45"/>
      <c r="X208" s="45"/>
      <c r="Y208" s="45"/>
      <c r="Z208" s="45"/>
      <c r="AA208" s="72"/>
    </row>
    <row r="209" spans="17:27" x14ac:dyDescent="0.25">
      <c r="Q209" s="71"/>
      <c r="R209" s="32">
        <v>7</v>
      </c>
      <c r="S209" s="32" t="s">
        <v>98</v>
      </c>
      <c r="T209" s="32" t="s">
        <v>16</v>
      </c>
      <c r="U209" s="32" t="s">
        <v>0</v>
      </c>
      <c r="V209" s="71"/>
      <c r="W209" s="45"/>
      <c r="X209" s="45"/>
      <c r="Y209" s="45"/>
      <c r="Z209" s="45"/>
      <c r="AA209" s="72"/>
    </row>
    <row r="210" spans="17:27" x14ac:dyDescent="0.25">
      <c r="Q210" s="71"/>
      <c r="R210" s="71"/>
      <c r="S210" s="32" t="s">
        <v>412</v>
      </c>
      <c r="T210" s="32" t="s">
        <v>413</v>
      </c>
      <c r="U210" s="32" t="s">
        <v>3</v>
      </c>
      <c r="V210" s="71"/>
      <c r="W210" s="45"/>
      <c r="X210" s="45"/>
      <c r="Y210" s="45"/>
      <c r="Z210" s="45"/>
      <c r="AA210" s="72"/>
    </row>
    <row r="211" spans="17:27" x14ac:dyDescent="0.25">
      <c r="Q211" s="71"/>
      <c r="R211" s="71"/>
      <c r="S211" s="32" t="s">
        <v>414</v>
      </c>
      <c r="T211" s="32" t="s">
        <v>415</v>
      </c>
      <c r="U211" s="32" t="s">
        <v>3</v>
      </c>
      <c r="V211" s="71"/>
      <c r="W211" s="45"/>
      <c r="X211" s="45"/>
      <c r="Y211" s="45"/>
      <c r="Z211" s="45"/>
      <c r="AA211" s="72"/>
    </row>
    <row r="212" spans="17:27" x14ac:dyDescent="0.25">
      <c r="Q212" s="71"/>
      <c r="R212" s="71"/>
      <c r="S212" s="32" t="s">
        <v>416</v>
      </c>
      <c r="T212" s="32" t="s">
        <v>417</v>
      </c>
      <c r="U212" s="32" t="s">
        <v>3</v>
      </c>
      <c r="V212" s="71"/>
      <c r="W212" s="45"/>
      <c r="X212" s="45"/>
      <c r="Y212" s="45"/>
      <c r="Z212" s="45"/>
      <c r="AA212" s="72"/>
    </row>
    <row r="213" spans="17:27" x14ac:dyDescent="0.25">
      <c r="Q213" s="71"/>
      <c r="R213" s="71"/>
      <c r="S213" s="32" t="s">
        <v>418</v>
      </c>
      <c r="T213" s="32" t="s">
        <v>16</v>
      </c>
      <c r="U213" s="32" t="s">
        <v>3</v>
      </c>
      <c r="V213" s="71"/>
      <c r="W213" s="45"/>
      <c r="X213" s="45"/>
      <c r="Y213" s="45"/>
      <c r="Z213" s="45"/>
      <c r="AA213" s="72"/>
    </row>
    <row r="214" spans="17:27" x14ac:dyDescent="0.25">
      <c r="Q214" s="71"/>
      <c r="R214" s="71"/>
      <c r="S214" s="32" t="s">
        <v>419</v>
      </c>
      <c r="T214" s="32" t="s">
        <v>420</v>
      </c>
      <c r="U214" s="32" t="s">
        <v>3</v>
      </c>
      <c r="V214" s="71"/>
      <c r="W214" s="45"/>
      <c r="X214" s="45"/>
      <c r="Y214" s="45"/>
      <c r="Z214" s="45"/>
      <c r="AA214" s="72"/>
    </row>
    <row r="215" spans="17:27" x14ac:dyDescent="0.25">
      <c r="Q215" s="71"/>
      <c r="R215" s="71"/>
      <c r="S215" s="32" t="s">
        <v>421</v>
      </c>
      <c r="T215" s="32" t="s">
        <v>422</v>
      </c>
      <c r="U215" s="32" t="s">
        <v>3</v>
      </c>
      <c r="V215" s="71"/>
      <c r="W215" s="45"/>
      <c r="X215" s="45"/>
      <c r="Y215" s="45"/>
      <c r="Z215" s="45"/>
      <c r="AA215" s="72"/>
    </row>
    <row r="216" spans="17:27" x14ac:dyDescent="0.25">
      <c r="Q216" s="71"/>
      <c r="R216" s="71"/>
      <c r="S216" s="32" t="s">
        <v>423</v>
      </c>
      <c r="T216" s="32" t="s">
        <v>424</v>
      </c>
      <c r="U216" s="32" t="s">
        <v>3</v>
      </c>
      <c r="V216" s="71"/>
      <c r="W216" s="45"/>
      <c r="X216" s="45"/>
      <c r="Y216" s="45"/>
      <c r="Z216" s="45"/>
      <c r="AA216" s="72"/>
    </row>
    <row r="217" spans="17:27" x14ac:dyDescent="0.25">
      <c r="Q217" s="71"/>
      <c r="R217" s="71"/>
      <c r="S217" s="32" t="s">
        <v>425</v>
      </c>
      <c r="T217" s="32" t="s">
        <v>426</v>
      </c>
      <c r="U217" s="32" t="s">
        <v>3</v>
      </c>
      <c r="V217" s="71"/>
      <c r="W217" s="45"/>
      <c r="X217" s="45"/>
      <c r="Y217" s="45"/>
      <c r="Z217" s="45"/>
      <c r="AA217" s="72"/>
    </row>
    <row r="218" spans="17:27" x14ac:dyDescent="0.25">
      <c r="Q218" s="71"/>
      <c r="R218" s="71"/>
      <c r="S218" s="32" t="s">
        <v>427</v>
      </c>
      <c r="T218" s="32" t="s">
        <v>428</v>
      </c>
      <c r="U218" s="32" t="s">
        <v>3</v>
      </c>
      <c r="V218" s="71"/>
      <c r="W218" s="45"/>
      <c r="X218" s="45"/>
      <c r="Y218" s="45"/>
      <c r="Z218" s="45"/>
      <c r="AA218" s="72"/>
    </row>
    <row r="219" spans="17:27" x14ac:dyDescent="0.25">
      <c r="Q219" s="71"/>
      <c r="R219" s="71"/>
      <c r="S219" s="32" t="s">
        <v>429</v>
      </c>
      <c r="T219" s="32" t="s">
        <v>430</v>
      </c>
      <c r="U219" s="32" t="s">
        <v>3</v>
      </c>
      <c r="V219" s="71"/>
      <c r="W219" s="45"/>
      <c r="X219" s="45"/>
      <c r="Y219" s="45"/>
      <c r="Z219" s="45"/>
      <c r="AA219" s="72"/>
    </row>
    <row r="220" spans="17:27" x14ac:dyDescent="0.25">
      <c r="Q220" s="71"/>
      <c r="R220" s="71"/>
      <c r="S220" s="32" t="s">
        <v>431</v>
      </c>
      <c r="T220" s="32" t="s">
        <v>48</v>
      </c>
      <c r="U220" s="32" t="s">
        <v>3</v>
      </c>
      <c r="V220" s="71"/>
      <c r="W220" s="45"/>
      <c r="X220" s="45"/>
      <c r="Y220" s="45"/>
      <c r="Z220" s="45"/>
      <c r="AA220" s="72"/>
    </row>
    <row r="221" spans="17:27" x14ac:dyDescent="0.25">
      <c r="Q221" s="71"/>
      <c r="R221" s="71"/>
      <c r="S221" s="32" t="s">
        <v>432</v>
      </c>
      <c r="T221" s="32" t="s">
        <v>309</v>
      </c>
      <c r="U221" s="32" t="s">
        <v>3</v>
      </c>
      <c r="V221" s="71"/>
      <c r="W221" s="45"/>
      <c r="X221" s="45"/>
      <c r="Y221" s="45"/>
      <c r="Z221" s="45"/>
      <c r="AA221" s="72"/>
    </row>
    <row r="222" spans="17:27" x14ac:dyDescent="0.25">
      <c r="Q222" s="71"/>
      <c r="R222" s="71"/>
      <c r="S222" s="32" t="s">
        <v>433</v>
      </c>
      <c r="T222" s="32" t="s">
        <v>434</v>
      </c>
      <c r="U222" s="32" t="s">
        <v>3</v>
      </c>
      <c r="V222" s="71"/>
      <c r="W222" s="45"/>
      <c r="X222" s="45"/>
      <c r="Y222" s="45"/>
      <c r="Z222" s="45"/>
      <c r="AA222" s="72"/>
    </row>
    <row r="223" spans="17:27" x14ac:dyDescent="0.25">
      <c r="Q223" s="71"/>
      <c r="R223" s="71"/>
      <c r="S223" s="32" t="s">
        <v>435</v>
      </c>
      <c r="T223" s="32" t="s">
        <v>436</v>
      </c>
      <c r="U223" s="32" t="s">
        <v>3</v>
      </c>
      <c r="V223" s="71"/>
      <c r="W223" s="45"/>
      <c r="X223" s="45"/>
      <c r="Y223" s="45"/>
      <c r="Z223" s="45"/>
      <c r="AA223" s="72"/>
    </row>
    <row r="224" spans="17:27" x14ac:dyDescent="0.25">
      <c r="Q224" s="71"/>
      <c r="R224" s="71"/>
      <c r="S224" s="32" t="s">
        <v>437</v>
      </c>
      <c r="T224" s="32" t="s">
        <v>438</v>
      </c>
      <c r="U224" s="32" t="s">
        <v>3</v>
      </c>
      <c r="V224" s="71"/>
      <c r="W224" s="45"/>
      <c r="X224" s="45"/>
      <c r="Y224" s="45"/>
      <c r="Z224" s="45"/>
      <c r="AA224" s="72"/>
    </row>
    <row r="225" spans="17:27" x14ac:dyDescent="0.25">
      <c r="Q225" s="71"/>
      <c r="R225" s="71"/>
      <c r="S225" s="32" t="s">
        <v>439</v>
      </c>
      <c r="T225" s="32" t="s">
        <v>440</v>
      </c>
      <c r="U225" s="32" t="s">
        <v>3</v>
      </c>
      <c r="V225" s="71"/>
      <c r="W225" s="45"/>
      <c r="X225" s="45"/>
      <c r="Y225" s="45"/>
      <c r="Z225" s="45"/>
      <c r="AA225" s="72"/>
    </row>
    <row r="226" spans="17:27" x14ac:dyDescent="0.25">
      <c r="Q226" s="71"/>
      <c r="R226" s="71"/>
      <c r="S226" s="32" t="s">
        <v>441</v>
      </c>
      <c r="T226" s="32" t="s">
        <v>442</v>
      </c>
      <c r="U226" s="32" t="s">
        <v>3</v>
      </c>
      <c r="V226" s="71"/>
      <c r="W226" s="45"/>
      <c r="X226" s="45"/>
      <c r="Y226" s="45"/>
      <c r="Z226" s="45"/>
      <c r="AA226" s="72"/>
    </row>
    <row r="227" spans="17:27" x14ac:dyDescent="0.25">
      <c r="Q227" s="71"/>
      <c r="R227" s="71"/>
      <c r="S227" s="32" t="s">
        <v>443</v>
      </c>
      <c r="T227" s="32" t="s">
        <v>79</v>
      </c>
      <c r="U227" s="32" t="s">
        <v>3</v>
      </c>
      <c r="V227" s="71"/>
      <c r="W227" s="45"/>
      <c r="X227" s="45"/>
      <c r="Y227" s="45"/>
      <c r="Z227" s="45"/>
      <c r="AA227" s="72"/>
    </row>
    <row r="228" spans="17:27" x14ac:dyDescent="0.25">
      <c r="Q228" s="71"/>
      <c r="R228" s="71"/>
      <c r="S228" s="32" t="s">
        <v>444</v>
      </c>
      <c r="T228" s="32" t="s">
        <v>445</v>
      </c>
      <c r="U228" s="32" t="s">
        <v>3</v>
      </c>
      <c r="V228" s="71"/>
      <c r="W228" s="45"/>
      <c r="X228" s="45"/>
      <c r="Y228" s="45"/>
      <c r="Z228" s="45"/>
      <c r="AA228" s="72"/>
    </row>
    <row r="229" spans="17:27" x14ac:dyDescent="0.25">
      <c r="Q229" s="71"/>
      <c r="R229" s="71"/>
      <c r="S229" s="32" t="s">
        <v>446</v>
      </c>
      <c r="T229" s="32" t="s">
        <v>447</v>
      </c>
      <c r="U229" s="32" t="s">
        <v>3</v>
      </c>
      <c r="V229" s="71"/>
      <c r="W229" s="45"/>
      <c r="X229" s="45"/>
      <c r="Y229" s="45"/>
      <c r="Z229" s="45"/>
      <c r="AA229" s="72"/>
    </row>
    <row r="230" spans="17:27" x14ac:dyDescent="0.25">
      <c r="Q230" s="71"/>
      <c r="R230" s="71"/>
      <c r="S230" s="32" t="s">
        <v>448</v>
      </c>
      <c r="T230" s="32" t="s">
        <v>449</v>
      </c>
      <c r="U230" s="32" t="s">
        <v>3</v>
      </c>
      <c r="V230" s="71"/>
      <c r="W230" s="45"/>
      <c r="X230" s="45"/>
      <c r="Y230" s="45"/>
      <c r="Z230" s="45"/>
      <c r="AA230" s="72"/>
    </row>
    <row r="231" spans="17:27" x14ac:dyDescent="0.25">
      <c r="Q231" s="71"/>
      <c r="R231" s="71"/>
      <c r="S231" s="32" t="s">
        <v>450</v>
      </c>
      <c r="T231" s="32" t="s">
        <v>451</v>
      </c>
      <c r="U231" s="32" t="s">
        <v>3</v>
      </c>
      <c r="V231" s="71"/>
      <c r="W231" s="45"/>
      <c r="X231" s="45"/>
      <c r="Y231" s="45"/>
      <c r="Z231" s="45"/>
      <c r="AA231" s="72"/>
    </row>
    <row r="232" spans="17:27" x14ac:dyDescent="0.25">
      <c r="Q232" s="71"/>
      <c r="R232" s="71"/>
      <c r="S232" s="32" t="s">
        <v>2383</v>
      </c>
      <c r="T232" s="32" t="s">
        <v>2384</v>
      </c>
      <c r="U232" s="32" t="s">
        <v>1</v>
      </c>
      <c r="V232" s="71"/>
      <c r="W232" s="45"/>
      <c r="X232" s="45"/>
      <c r="Y232" s="45"/>
      <c r="Z232" s="45"/>
      <c r="AA232" s="72"/>
    </row>
    <row r="233" spans="17:27" x14ac:dyDescent="0.25">
      <c r="Q233" s="71"/>
      <c r="R233" s="71"/>
      <c r="S233" s="32" t="s">
        <v>2385</v>
      </c>
      <c r="T233" s="32" t="s">
        <v>2386</v>
      </c>
      <c r="U233" s="32" t="s">
        <v>1</v>
      </c>
      <c r="V233" s="71"/>
      <c r="W233" s="45"/>
      <c r="X233" s="45"/>
      <c r="Y233" s="45"/>
      <c r="Z233" s="45"/>
      <c r="AA233" s="72"/>
    </row>
    <row r="234" spans="17:27" x14ac:dyDescent="0.25">
      <c r="Q234" s="71"/>
      <c r="R234" s="71"/>
      <c r="S234" s="32" t="s">
        <v>2387</v>
      </c>
      <c r="T234" s="32" t="s">
        <v>422</v>
      </c>
      <c r="U234" s="32" t="s">
        <v>1</v>
      </c>
      <c r="V234" s="71"/>
      <c r="W234" s="45"/>
      <c r="X234" s="45"/>
      <c r="Y234" s="45"/>
      <c r="Z234" s="45"/>
      <c r="AA234" s="72"/>
    </row>
    <row r="235" spans="17:27" x14ac:dyDescent="0.25">
      <c r="Q235" s="71"/>
      <c r="R235" s="71"/>
      <c r="S235" s="32" t="s">
        <v>2388</v>
      </c>
      <c r="T235" s="32" t="s">
        <v>426</v>
      </c>
      <c r="U235" s="32" t="s">
        <v>1</v>
      </c>
      <c r="V235" s="71"/>
      <c r="W235" s="45"/>
      <c r="X235" s="45"/>
      <c r="Y235" s="45"/>
      <c r="Z235" s="45"/>
      <c r="AA235" s="72"/>
    </row>
    <row r="236" spans="17:27" x14ac:dyDescent="0.25">
      <c r="Q236" s="71"/>
      <c r="R236" s="71"/>
      <c r="S236" s="32" t="s">
        <v>2389</v>
      </c>
      <c r="T236" s="32" t="s">
        <v>434</v>
      </c>
      <c r="U236" s="32" t="s">
        <v>1</v>
      </c>
      <c r="V236" s="71"/>
      <c r="W236" s="45"/>
      <c r="X236" s="45"/>
      <c r="Y236" s="45"/>
      <c r="Z236" s="45"/>
      <c r="AA236" s="72"/>
    </row>
    <row r="237" spans="17:27" x14ac:dyDescent="0.25">
      <c r="Q237" s="71"/>
      <c r="R237" s="71"/>
      <c r="S237" s="32" t="s">
        <v>2390</v>
      </c>
      <c r="T237" s="32" t="s">
        <v>436</v>
      </c>
      <c r="U237" s="32" t="s">
        <v>1</v>
      </c>
      <c r="V237" s="71"/>
      <c r="W237" s="45"/>
      <c r="X237" s="45"/>
      <c r="Y237" s="45"/>
      <c r="Z237" s="45"/>
      <c r="AA237" s="72"/>
    </row>
    <row r="238" spans="17:27" x14ac:dyDescent="0.25">
      <c r="Q238" s="71"/>
      <c r="R238" s="71"/>
      <c r="S238" s="32" t="s">
        <v>2391</v>
      </c>
      <c r="T238" s="32" t="s">
        <v>79</v>
      </c>
      <c r="U238" s="32" t="s">
        <v>1</v>
      </c>
      <c r="V238" s="71"/>
      <c r="W238" s="45"/>
      <c r="X238" s="45"/>
      <c r="Y238" s="45"/>
      <c r="Z238" s="45"/>
      <c r="AA238" s="72"/>
    </row>
    <row r="239" spans="17:27" x14ac:dyDescent="0.25">
      <c r="Q239" s="71"/>
      <c r="R239" s="71"/>
      <c r="S239" s="32" t="s">
        <v>2392</v>
      </c>
      <c r="T239" s="32" t="s">
        <v>449</v>
      </c>
      <c r="U239" s="32" t="s">
        <v>1</v>
      </c>
      <c r="V239" s="71"/>
      <c r="W239" s="45"/>
      <c r="X239" s="45"/>
      <c r="Y239" s="45"/>
      <c r="Z239" s="45"/>
      <c r="AA239" s="72"/>
    </row>
    <row r="240" spans="17:27" x14ac:dyDescent="0.25">
      <c r="Q240" s="71"/>
      <c r="R240" s="71"/>
      <c r="S240" s="32" t="s">
        <v>2829</v>
      </c>
      <c r="T240" s="32" t="s">
        <v>415</v>
      </c>
      <c r="U240" s="32" t="s">
        <v>2</v>
      </c>
      <c r="V240" s="71"/>
      <c r="W240" s="45"/>
      <c r="X240" s="45"/>
      <c r="Y240" s="45"/>
      <c r="Z240" s="45"/>
      <c r="AA240" s="72"/>
    </row>
    <row r="241" spans="17:27" x14ac:dyDescent="0.25">
      <c r="Q241" s="71"/>
      <c r="R241" s="71"/>
      <c r="S241" s="32" t="s">
        <v>2830</v>
      </c>
      <c r="T241" s="32" t="s">
        <v>2831</v>
      </c>
      <c r="U241" s="32" t="s">
        <v>2</v>
      </c>
      <c r="V241" s="71"/>
      <c r="W241" s="45"/>
      <c r="X241" s="45"/>
      <c r="Y241" s="45"/>
      <c r="Z241" s="45"/>
      <c r="AA241" s="72"/>
    </row>
    <row r="242" spans="17:27" x14ac:dyDescent="0.25">
      <c r="Q242" s="71"/>
      <c r="R242" s="71"/>
      <c r="S242" s="32" t="s">
        <v>2832</v>
      </c>
      <c r="T242" s="32" t="s">
        <v>2833</v>
      </c>
      <c r="U242" s="32" t="s">
        <v>2</v>
      </c>
      <c r="V242" s="71"/>
      <c r="W242" s="45"/>
      <c r="X242" s="45"/>
      <c r="Y242" s="45"/>
      <c r="Z242" s="45"/>
      <c r="AA242" s="72"/>
    </row>
    <row r="243" spans="17:27" x14ac:dyDescent="0.25">
      <c r="Q243" s="71"/>
      <c r="R243" s="71"/>
      <c r="S243" s="32" t="s">
        <v>2834</v>
      </c>
      <c r="T243" s="32" t="s">
        <v>428</v>
      </c>
      <c r="U243" s="32" t="s">
        <v>2</v>
      </c>
      <c r="V243" s="71"/>
      <c r="W243" s="45"/>
      <c r="X243" s="45"/>
      <c r="Y243" s="45"/>
      <c r="Z243" s="45"/>
      <c r="AA243" s="72"/>
    </row>
    <row r="244" spans="17:27" x14ac:dyDescent="0.25">
      <c r="Q244" s="71"/>
      <c r="R244" s="71"/>
      <c r="S244" s="32" t="s">
        <v>2835</v>
      </c>
      <c r="T244" s="32" t="s">
        <v>2836</v>
      </c>
      <c r="U244" s="32" t="s">
        <v>2</v>
      </c>
      <c r="V244" s="71"/>
      <c r="W244" s="45"/>
      <c r="X244" s="45"/>
      <c r="Y244" s="45"/>
      <c r="Z244" s="45"/>
      <c r="AA244" s="72"/>
    </row>
    <row r="245" spans="17:27" x14ac:dyDescent="0.25">
      <c r="Q245" s="71"/>
      <c r="R245" s="71"/>
      <c r="S245" s="32" t="s">
        <v>2837</v>
      </c>
      <c r="T245" s="32" t="s">
        <v>2838</v>
      </c>
      <c r="U245" s="32" t="s">
        <v>2</v>
      </c>
      <c r="V245" s="71"/>
      <c r="W245" s="45"/>
      <c r="X245" s="45"/>
      <c r="Y245" s="45"/>
      <c r="Z245" s="45"/>
      <c r="AA245" s="72"/>
    </row>
    <row r="246" spans="17:27" x14ac:dyDescent="0.25">
      <c r="Q246" s="71"/>
      <c r="R246" s="71"/>
      <c r="S246" s="32" t="s">
        <v>2839</v>
      </c>
      <c r="T246" s="32" t="s">
        <v>2840</v>
      </c>
      <c r="U246" s="32" t="s">
        <v>2</v>
      </c>
      <c r="V246" s="71"/>
      <c r="W246" s="45"/>
      <c r="X246" s="45"/>
      <c r="Y246" s="45"/>
      <c r="Z246" s="45"/>
      <c r="AA246" s="72"/>
    </row>
    <row r="247" spans="17:27" x14ac:dyDescent="0.25">
      <c r="Q247" s="71"/>
      <c r="R247" s="71"/>
      <c r="S247" s="32" t="s">
        <v>2841</v>
      </c>
      <c r="T247" s="32" t="s">
        <v>2842</v>
      </c>
      <c r="U247" s="32" t="s">
        <v>2</v>
      </c>
      <c r="V247" s="71"/>
      <c r="W247" s="45"/>
      <c r="X247" s="45"/>
      <c r="Y247" s="45"/>
      <c r="Z247" s="45"/>
      <c r="AA247" s="72"/>
    </row>
    <row r="248" spans="17:27" x14ac:dyDescent="0.25">
      <c r="Q248" s="71"/>
      <c r="R248" s="71"/>
      <c r="S248" s="32" t="s">
        <v>2843</v>
      </c>
      <c r="T248" s="32" t="s">
        <v>447</v>
      </c>
      <c r="U248" s="32" t="s">
        <v>2</v>
      </c>
      <c r="V248" s="71"/>
      <c r="W248" s="45"/>
      <c r="X248" s="45"/>
      <c r="Y248" s="45"/>
      <c r="Z248" s="45"/>
      <c r="AA248" s="72"/>
    </row>
    <row r="249" spans="17:27" x14ac:dyDescent="0.25">
      <c r="Q249" s="32" t="s">
        <v>17</v>
      </c>
      <c r="R249" s="32">
        <v>4</v>
      </c>
      <c r="S249" s="32" t="s">
        <v>3266</v>
      </c>
      <c r="T249" s="32" t="s">
        <v>3267</v>
      </c>
      <c r="U249" s="32" t="s">
        <v>4</v>
      </c>
      <c r="V249" s="71"/>
      <c r="W249" s="45"/>
      <c r="X249" s="45"/>
      <c r="Y249" s="45"/>
      <c r="Z249" s="45"/>
      <c r="AA249" s="72"/>
    </row>
    <row r="250" spans="17:27" x14ac:dyDescent="0.25">
      <c r="Q250" s="71"/>
      <c r="R250" s="71"/>
      <c r="S250" s="32" t="s">
        <v>3268</v>
      </c>
      <c r="T250" s="32" t="s">
        <v>3269</v>
      </c>
      <c r="U250" s="32" t="s">
        <v>4</v>
      </c>
      <c r="V250" s="71"/>
      <c r="W250" s="45"/>
      <c r="X250" s="45"/>
      <c r="Y250" s="45"/>
      <c r="Z250" s="45"/>
      <c r="AA250" s="72"/>
    </row>
    <row r="251" spans="17:27" x14ac:dyDescent="0.25">
      <c r="Q251" s="71"/>
      <c r="R251" s="32">
        <v>7</v>
      </c>
      <c r="S251" s="32" t="s">
        <v>99</v>
      </c>
      <c r="T251" s="32" t="s">
        <v>17</v>
      </c>
      <c r="U251" s="32" t="s">
        <v>0</v>
      </c>
      <c r="V251" s="71"/>
      <c r="W251" s="45"/>
      <c r="X251" s="45"/>
      <c r="Y251" s="45"/>
      <c r="Z251" s="45"/>
      <c r="AA251" s="72"/>
    </row>
    <row r="252" spans="17:27" x14ac:dyDescent="0.25">
      <c r="Q252" s="71"/>
      <c r="R252" s="71"/>
      <c r="S252" s="32" t="s">
        <v>452</v>
      </c>
      <c r="T252" s="32" t="s">
        <v>453</v>
      </c>
      <c r="U252" s="32" t="s">
        <v>3</v>
      </c>
      <c r="V252" s="71"/>
      <c r="W252" s="45"/>
      <c r="X252" s="45"/>
      <c r="Y252" s="45"/>
      <c r="Z252" s="45"/>
      <c r="AA252" s="72"/>
    </row>
    <row r="253" spans="17:27" x14ac:dyDescent="0.25">
      <c r="Q253" s="71"/>
      <c r="R253" s="71"/>
      <c r="S253" s="32" t="s">
        <v>454</v>
      </c>
      <c r="T253" s="32" t="s">
        <v>455</v>
      </c>
      <c r="U253" s="32" t="s">
        <v>3</v>
      </c>
      <c r="V253" s="71"/>
      <c r="W253" s="45"/>
      <c r="X253" s="45"/>
      <c r="Y253" s="45"/>
      <c r="Z253" s="45"/>
      <c r="AA253" s="72"/>
    </row>
    <row r="254" spans="17:27" x14ac:dyDescent="0.25">
      <c r="Q254" s="71"/>
      <c r="R254" s="71"/>
      <c r="S254" s="32" t="s">
        <v>456</v>
      </c>
      <c r="T254" s="32" t="s">
        <v>457</v>
      </c>
      <c r="U254" s="32" t="s">
        <v>3</v>
      </c>
      <c r="V254" s="71"/>
      <c r="W254" s="45"/>
      <c r="X254" s="45"/>
      <c r="Y254" s="45"/>
      <c r="Z254" s="45"/>
      <c r="AA254" s="72"/>
    </row>
    <row r="255" spans="17:27" x14ac:dyDescent="0.25">
      <c r="Q255" s="71"/>
      <c r="R255" s="71"/>
      <c r="S255" s="32" t="s">
        <v>458</v>
      </c>
      <c r="T255" s="32" t="s">
        <v>459</v>
      </c>
      <c r="U255" s="32" t="s">
        <v>3</v>
      </c>
      <c r="V255" s="71"/>
      <c r="W255" s="45"/>
      <c r="X255" s="45"/>
      <c r="Y255" s="45"/>
      <c r="Z255" s="45"/>
      <c r="AA255" s="72"/>
    </row>
    <row r="256" spans="17:27" x14ac:dyDescent="0.25">
      <c r="Q256" s="71"/>
      <c r="R256" s="71"/>
      <c r="S256" s="32" t="s">
        <v>460</v>
      </c>
      <c r="T256" s="32" t="s">
        <v>461</v>
      </c>
      <c r="U256" s="32" t="s">
        <v>3</v>
      </c>
      <c r="V256" s="71"/>
      <c r="W256" s="45"/>
      <c r="X256" s="45"/>
      <c r="Y256" s="45"/>
      <c r="Z256" s="45"/>
      <c r="AA256" s="72"/>
    </row>
    <row r="257" spans="17:27" x14ac:dyDescent="0.25">
      <c r="Q257" s="71"/>
      <c r="R257" s="71"/>
      <c r="S257" s="32" t="s">
        <v>462</v>
      </c>
      <c r="T257" s="32" t="s">
        <v>463</v>
      </c>
      <c r="U257" s="32" t="s">
        <v>3</v>
      </c>
      <c r="V257" s="71"/>
      <c r="W257" s="45"/>
      <c r="X257" s="45"/>
      <c r="Y257" s="45"/>
      <c r="Z257" s="45"/>
      <c r="AA257" s="72"/>
    </row>
    <row r="258" spans="17:27" x14ac:dyDescent="0.25">
      <c r="Q258" s="71"/>
      <c r="R258" s="71"/>
      <c r="S258" s="32" t="s">
        <v>464</v>
      </c>
      <c r="T258" s="32" t="s">
        <v>465</v>
      </c>
      <c r="U258" s="32" t="s">
        <v>3</v>
      </c>
      <c r="V258" s="71"/>
      <c r="W258" s="45"/>
      <c r="X258" s="45"/>
      <c r="Y258" s="45"/>
      <c r="Z258" s="45"/>
      <c r="AA258" s="72"/>
    </row>
    <row r="259" spans="17:27" x14ac:dyDescent="0.25">
      <c r="Q259" s="71"/>
      <c r="R259" s="71"/>
      <c r="S259" s="32" t="s">
        <v>466</v>
      </c>
      <c r="T259" s="32" t="s">
        <v>467</v>
      </c>
      <c r="U259" s="32" t="s">
        <v>3</v>
      </c>
      <c r="V259" s="71"/>
      <c r="W259" s="45"/>
      <c r="X259" s="45"/>
      <c r="Y259" s="45"/>
      <c r="Z259" s="45"/>
      <c r="AA259" s="72"/>
    </row>
    <row r="260" spans="17:27" x14ac:dyDescent="0.25">
      <c r="Q260" s="71"/>
      <c r="R260" s="71"/>
      <c r="S260" s="32" t="s">
        <v>468</v>
      </c>
      <c r="T260" s="32" t="s">
        <v>469</v>
      </c>
      <c r="U260" s="32" t="s">
        <v>3</v>
      </c>
      <c r="V260" s="71"/>
      <c r="W260" s="45"/>
      <c r="X260" s="45"/>
      <c r="Y260" s="45"/>
      <c r="Z260" s="45"/>
      <c r="AA260" s="72"/>
    </row>
    <row r="261" spans="17:27" x14ac:dyDescent="0.25">
      <c r="Q261" s="71"/>
      <c r="R261" s="71"/>
      <c r="S261" s="32" t="s">
        <v>470</v>
      </c>
      <c r="T261" s="32" t="s">
        <v>471</v>
      </c>
      <c r="U261" s="32" t="s">
        <v>3</v>
      </c>
      <c r="V261" s="71"/>
      <c r="W261" s="45"/>
      <c r="X261" s="45"/>
      <c r="Y261" s="45"/>
      <c r="Z261" s="45"/>
      <c r="AA261" s="72"/>
    </row>
    <row r="262" spans="17:27" x14ac:dyDescent="0.25">
      <c r="Q262" s="71"/>
      <c r="R262" s="71"/>
      <c r="S262" s="32" t="s">
        <v>472</v>
      </c>
      <c r="T262" s="32" t="s">
        <v>473</v>
      </c>
      <c r="U262" s="32" t="s">
        <v>3</v>
      </c>
      <c r="V262" s="71"/>
      <c r="W262" s="45"/>
      <c r="X262" s="45"/>
      <c r="Y262" s="45"/>
      <c r="Z262" s="45"/>
      <c r="AA262" s="72"/>
    </row>
    <row r="263" spans="17:27" x14ac:dyDescent="0.25">
      <c r="Q263" s="71"/>
      <c r="R263" s="71"/>
      <c r="S263" s="32" t="s">
        <v>474</v>
      </c>
      <c r="T263" s="32" t="s">
        <v>475</v>
      </c>
      <c r="U263" s="32" t="s">
        <v>3</v>
      </c>
      <c r="V263" s="71"/>
      <c r="W263" s="45"/>
      <c r="X263" s="45"/>
      <c r="Y263" s="45"/>
      <c r="Z263" s="45"/>
      <c r="AA263" s="72"/>
    </row>
    <row r="264" spans="17:27" x14ac:dyDescent="0.25">
      <c r="Q264" s="71"/>
      <c r="R264" s="71"/>
      <c r="S264" s="32" t="s">
        <v>476</v>
      </c>
      <c r="T264" s="32" t="s">
        <v>477</v>
      </c>
      <c r="U264" s="32" t="s">
        <v>3</v>
      </c>
      <c r="V264" s="71"/>
      <c r="W264" s="45"/>
      <c r="X264" s="45"/>
      <c r="Y264" s="45"/>
      <c r="Z264" s="45"/>
      <c r="AA264" s="72"/>
    </row>
    <row r="265" spans="17:27" x14ac:dyDescent="0.25">
      <c r="Q265" s="71"/>
      <c r="R265" s="71"/>
      <c r="S265" s="32" t="s">
        <v>478</v>
      </c>
      <c r="T265" s="32" t="s">
        <v>479</v>
      </c>
      <c r="U265" s="32" t="s">
        <v>3</v>
      </c>
      <c r="V265" s="71"/>
      <c r="W265" s="45"/>
      <c r="X265" s="45"/>
      <c r="Y265" s="45"/>
      <c r="Z265" s="45"/>
      <c r="AA265" s="72"/>
    </row>
    <row r="266" spans="17:27" x14ac:dyDescent="0.25">
      <c r="Q266" s="71"/>
      <c r="R266" s="71"/>
      <c r="S266" s="32" t="s">
        <v>480</v>
      </c>
      <c r="T266" s="32" t="s">
        <v>481</v>
      </c>
      <c r="U266" s="32" t="s">
        <v>3</v>
      </c>
      <c r="V266" s="71"/>
      <c r="W266" s="45"/>
      <c r="X266" s="45"/>
      <c r="Y266" s="45"/>
      <c r="Z266" s="45"/>
      <c r="AA266" s="72"/>
    </row>
    <row r="267" spans="17:27" x14ac:dyDescent="0.25">
      <c r="Q267" s="71"/>
      <c r="R267" s="71"/>
      <c r="S267" s="32" t="s">
        <v>482</v>
      </c>
      <c r="T267" s="32" t="s">
        <v>483</v>
      </c>
      <c r="U267" s="32" t="s">
        <v>3</v>
      </c>
      <c r="V267" s="71"/>
      <c r="W267" s="45"/>
      <c r="X267" s="45"/>
      <c r="Y267" s="45"/>
      <c r="Z267" s="45"/>
      <c r="AA267" s="72"/>
    </row>
    <row r="268" spans="17:27" x14ac:dyDescent="0.25">
      <c r="Q268" s="71"/>
      <c r="R268" s="71"/>
      <c r="S268" s="32" t="s">
        <v>2393</v>
      </c>
      <c r="T268" s="32" t="s">
        <v>459</v>
      </c>
      <c r="U268" s="32" t="s">
        <v>1</v>
      </c>
      <c r="V268" s="71"/>
      <c r="W268" s="45"/>
      <c r="X268" s="45"/>
      <c r="Y268" s="45"/>
      <c r="Z268" s="45"/>
      <c r="AA268" s="72"/>
    </row>
    <row r="269" spans="17:27" x14ac:dyDescent="0.25">
      <c r="Q269" s="71"/>
      <c r="R269" s="71"/>
      <c r="S269" s="32" t="s">
        <v>2394</v>
      </c>
      <c r="T269" s="32" t="s">
        <v>465</v>
      </c>
      <c r="U269" s="32" t="s">
        <v>1</v>
      </c>
      <c r="V269" s="71"/>
      <c r="W269" s="45"/>
      <c r="X269" s="45"/>
      <c r="Y269" s="45"/>
      <c r="Z269" s="45"/>
      <c r="AA269" s="72"/>
    </row>
    <row r="270" spans="17:27" x14ac:dyDescent="0.25">
      <c r="Q270" s="71"/>
      <c r="R270" s="71"/>
      <c r="S270" s="32" t="s">
        <v>2844</v>
      </c>
      <c r="T270" s="32" t="s">
        <v>479</v>
      </c>
      <c r="U270" s="32" t="s">
        <v>2</v>
      </c>
      <c r="V270" s="71"/>
      <c r="W270" s="45"/>
      <c r="X270" s="45"/>
      <c r="Y270" s="45"/>
      <c r="Z270" s="45"/>
      <c r="AA270" s="72"/>
    </row>
    <row r="271" spans="17:27" x14ac:dyDescent="0.25">
      <c r="Q271" s="71"/>
      <c r="R271" s="71"/>
      <c r="S271" s="32" t="s">
        <v>2845</v>
      </c>
      <c r="T271" s="32" t="s">
        <v>481</v>
      </c>
      <c r="U271" s="32" t="s">
        <v>2</v>
      </c>
      <c r="V271" s="71"/>
      <c r="W271" s="45"/>
      <c r="X271" s="45"/>
      <c r="Y271" s="45"/>
      <c r="Z271" s="45"/>
      <c r="AA271" s="72"/>
    </row>
    <row r="272" spans="17:27" x14ac:dyDescent="0.25">
      <c r="Q272" s="71"/>
      <c r="R272" s="71"/>
      <c r="S272" s="32" t="s">
        <v>2846</v>
      </c>
      <c r="T272" s="32" t="s">
        <v>2847</v>
      </c>
      <c r="U272" s="32" t="s">
        <v>2</v>
      </c>
      <c r="V272" s="71"/>
      <c r="W272" s="45"/>
      <c r="X272" s="45"/>
      <c r="Y272" s="45"/>
      <c r="Z272" s="45"/>
      <c r="AA272" s="72"/>
    </row>
    <row r="273" spans="17:27" x14ac:dyDescent="0.25">
      <c r="Q273" s="32" t="s">
        <v>18</v>
      </c>
      <c r="R273" s="32">
        <v>4</v>
      </c>
      <c r="S273" s="32" t="s">
        <v>3270</v>
      </c>
      <c r="T273" s="32" t="s">
        <v>3271</v>
      </c>
      <c r="U273" s="32" t="s">
        <v>4</v>
      </c>
      <c r="V273" s="71"/>
      <c r="W273" s="45"/>
      <c r="X273" s="45"/>
      <c r="Y273" s="45"/>
      <c r="Z273" s="45"/>
      <c r="AA273" s="72"/>
    </row>
    <row r="274" spans="17:27" x14ac:dyDescent="0.25">
      <c r="Q274" s="71"/>
      <c r="R274" s="71"/>
      <c r="S274" s="32" t="s">
        <v>3272</v>
      </c>
      <c r="T274" s="32" t="s">
        <v>3273</v>
      </c>
      <c r="U274" s="32" t="s">
        <v>4</v>
      </c>
      <c r="V274" s="71"/>
      <c r="W274" s="45"/>
      <c r="X274" s="45"/>
      <c r="Y274" s="45"/>
      <c r="Z274" s="45"/>
      <c r="AA274" s="72"/>
    </row>
    <row r="275" spans="17:27" x14ac:dyDescent="0.25">
      <c r="Q275" s="71"/>
      <c r="R275" s="71"/>
      <c r="S275" s="32" t="s">
        <v>3274</v>
      </c>
      <c r="T275" s="32" t="s">
        <v>3275</v>
      </c>
      <c r="U275" s="32" t="s">
        <v>4</v>
      </c>
      <c r="V275" s="71"/>
      <c r="W275" s="45"/>
      <c r="X275" s="45"/>
      <c r="Y275" s="45"/>
      <c r="Z275" s="45"/>
      <c r="AA275" s="72"/>
    </row>
    <row r="276" spans="17:27" x14ac:dyDescent="0.25">
      <c r="Q276" s="71"/>
      <c r="R276" s="71"/>
      <c r="S276" s="32" t="s">
        <v>3276</v>
      </c>
      <c r="T276" s="32" t="s">
        <v>3277</v>
      </c>
      <c r="U276" s="32" t="s">
        <v>4</v>
      </c>
      <c r="V276" s="71"/>
      <c r="W276" s="45"/>
      <c r="X276" s="45"/>
      <c r="Y276" s="45"/>
      <c r="Z276" s="45"/>
      <c r="AA276" s="72"/>
    </row>
    <row r="277" spans="17:27" x14ac:dyDescent="0.25">
      <c r="Q277" s="71"/>
      <c r="R277" s="32">
        <v>5</v>
      </c>
      <c r="S277" s="32" t="s">
        <v>3189</v>
      </c>
      <c r="T277" s="32" t="s">
        <v>4340</v>
      </c>
      <c r="U277" s="32" t="s">
        <v>5</v>
      </c>
      <c r="V277" s="71"/>
      <c r="W277" s="45"/>
      <c r="X277" s="45"/>
      <c r="Y277" s="45"/>
      <c r="Z277" s="45"/>
      <c r="AA277" s="72"/>
    </row>
    <row r="278" spans="17:27" x14ac:dyDescent="0.25">
      <c r="Q278" s="71"/>
      <c r="R278" s="32">
        <v>7</v>
      </c>
      <c r="S278" s="32" t="s">
        <v>100</v>
      </c>
      <c r="T278" s="32" t="s">
        <v>18</v>
      </c>
      <c r="U278" s="32" t="s">
        <v>0</v>
      </c>
      <c r="V278" s="71"/>
      <c r="W278" s="45"/>
      <c r="X278" s="45"/>
      <c r="Y278" s="45"/>
      <c r="Z278" s="45"/>
      <c r="AA278" s="72"/>
    </row>
    <row r="279" spans="17:27" x14ac:dyDescent="0.25">
      <c r="Q279" s="71"/>
      <c r="R279" s="71"/>
      <c r="S279" s="32" t="s">
        <v>484</v>
      </c>
      <c r="T279" s="32" t="s">
        <v>485</v>
      </c>
      <c r="U279" s="32" t="s">
        <v>3</v>
      </c>
      <c r="V279" s="71"/>
      <c r="W279" s="45"/>
      <c r="X279" s="45"/>
      <c r="Y279" s="45"/>
      <c r="Z279" s="45"/>
      <c r="AA279" s="72"/>
    </row>
    <row r="280" spans="17:27" x14ac:dyDescent="0.25">
      <c r="Q280" s="71"/>
      <c r="R280" s="71"/>
      <c r="S280" s="32" t="s">
        <v>486</v>
      </c>
      <c r="T280" s="32" t="s">
        <v>487</v>
      </c>
      <c r="U280" s="32" t="s">
        <v>3</v>
      </c>
      <c r="V280" s="71"/>
      <c r="W280" s="45"/>
      <c r="X280" s="45"/>
      <c r="Y280" s="45"/>
      <c r="Z280" s="45"/>
      <c r="AA280" s="72"/>
    </row>
    <row r="281" spans="17:27" x14ac:dyDescent="0.25">
      <c r="Q281" s="71"/>
      <c r="R281" s="71"/>
      <c r="S281" s="32" t="s">
        <v>488</v>
      </c>
      <c r="T281" s="32" t="s">
        <v>489</v>
      </c>
      <c r="U281" s="32" t="s">
        <v>3</v>
      </c>
      <c r="V281" s="71"/>
      <c r="W281" s="45"/>
      <c r="X281" s="45"/>
      <c r="Y281" s="45"/>
      <c r="Z281" s="45"/>
      <c r="AA281" s="72"/>
    </row>
    <row r="282" spans="17:27" x14ac:dyDescent="0.25">
      <c r="Q282" s="71"/>
      <c r="R282" s="71"/>
      <c r="S282" s="32" t="s">
        <v>490</v>
      </c>
      <c r="T282" s="32" t="s">
        <v>491</v>
      </c>
      <c r="U282" s="32" t="s">
        <v>3</v>
      </c>
      <c r="V282" s="71"/>
      <c r="W282" s="45"/>
      <c r="X282" s="45"/>
      <c r="Y282" s="45"/>
      <c r="Z282" s="45"/>
      <c r="AA282" s="72"/>
    </row>
    <row r="283" spans="17:27" x14ac:dyDescent="0.25">
      <c r="Q283" s="71"/>
      <c r="R283" s="71"/>
      <c r="S283" s="32" t="s">
        <v>492</v>
      </c>
      <c r="T283" s="32" t="s">
        <v>493</v>
      </c>
      <c r="U283" s="32" t="s">
        <v>3</v>
      </c>
      <c r="V283" s="71"/>
      <c r="W283" s="45"/>
      <c r="X283" s="45"/>
      <c r="Y283" s="45"/>
      <c r="Z283" s="45"/>
      <c r="AA283" s="72"/>
    </row>
    <row r="284" spans="17:27" x14ac:dyDescent="0.25">
      <c r="Q284" s="71"/>
      <c r="R284" s="71"/>
      <c r="S284" s="32" t="s">
        <v>494</v>
      </c>
      <c r="T284" s="32" t="s">
        <v>495</v>
      </c>
      <c r="U284" s="32" t="s">
        <v>3</v>
      </c>
      <c r="V284" s="71"/>
      <c r="W284" s="45"/>
      <c r="X284" s="45"/>
      <c r="Y284" s="45"/>
      <c r="Z284" s="45"/>
      <c r="AA284" s="72"/>
    </row>
    <row r="285" spans="17:27" x14ac:dyDescent="0.25">
      <c r="Q285" s="71"/>
      <c r="R285" s="71"/>
      <c r="S285" s="32" t="s">
        <v>496</v>
      </c>
      <c r="T285" s="32" t="s">
        <v>497</v>
      </c>
      <c r="U285" s="32" t="s">
        <v>3</v>
      </c>
      <c r="V285" s="71"/>
      <c r="W285" s="45"/>
      <c r="X285" s="45"/>
      <c r="Y285" s="45"/>
      <c r="Z285" s="45"/>
      <c r="AA285" s="72"/>
    </row>
    <row r="286" spans="17:27" x14ac:dyDescent="0.25">
      <c r="Q286" s="71"/>
      <c r="R286" s="71"/>
      <c r="S286" s="32" t="s">
        <v>498</v>
      </c>
      <c r="T286" s="32" t="s">
        <v>499</v>
      </c>
      <c r="U286" s="32" t="s">
        <v>3</v>
      </c>
      <c r="V286" s="71"/>
      <c r="W286" s="45"/>
      <c r="X286" s="45"/>
      <c r="Y286" s="45"/>
      <c r="Z286" s="45"/>
      <c r="AA286" s="72"/>
    </row>
    <row r="287" spans="17:27" x14ac:dyDescent="0.25">
      <c r="Q287" s="71"/>
      <c r="R287" s="71"/>
      <c r="S287" s="32" t="s">
        <v>500</v>
      </c>
      <c r="T287" s="32" t="s">
        <v>501</v>
      </c>
      <c r="U287" s="32" t="s">
        <v>3</v>
      </c>
      <c r="V287" s="71"/>
      <c r="W287" s="45"/>
      <c r="X287" s="45"/>
      <c r="Y287" s="45"/>
      <c r="Z287" s="45"/>
      <c r="AA287" s="72"/>
    </row>
    <row r="288" spans="17:27" x14ac:dyDescent="0.25">
      <c r="Q288" s="71"/>
      <c r="R288" s="71"/>
      <c r="S288" s="32" t="s">
        <v>502</v>
      </c>
      <c r="T288" s="32" t="s">
        <v>503</v>
      </c>
      <c r="U288" s="32" t="s">
        <v>3</v>
      </c>
      <c r="V288" s="71"/>
      <c r="W288" s="45"/>
      <c r="X288" s="45"/>
      <c r="Y288" s="45"/>
      <c r="Z288" s="45"/>
      <c r="AA288" s="72"/>
    </row>
    <row r="289" spans="17:27" x14ac:dyDescent="0.25">
      <c r="Q289" s="71"/>
      <c r="R289" s="71"/>
      <c r="S289" s="32" t="s">
        <v>504</v>
      </c>
      <c r="T289" s="32" t="s">
        <v>230</v>
      </c>
      <c r="U289" s="32" t="s">
        <v>3</v>
      </c>
      <c r="V289" s="71"/>
      <c r="W289" s="45"/>
      <c r="X289" s="45"/>
      <c r="Y289" s="45"/>
      <c r="Z289" s="45"/>
      <c r="AA289" s="72"/>
    </row>
    <row r="290" spans="17:27" x14ac:dyDescent="0.25">
      <c r="Q290" s="71"/>
      <c r="R290" s="71"/>
      <c r="S290" s="32" t="s">
        <v>505</v>
      </c>
      <c r="T290" s="32" t="s">
        <v>506</v>
      </c>
      <c r="U290" s="32" t="s">
        <v>3</v>
      </c>
      <c r="V290" s="71"/>
      <c r="W290" s="45"/>
      <c r="X290" s="45"/>
      <c r="Y290" s="45"/>
      <c r="Z290" s="45"/>
      <c r="AA290" s="72"/>
    </row>
    <row r="291" spans="17:27" x14ac:dyDescent="0.25">
      <c r="Q291" s="71"/>
      <c r="R291" s="71"/>
      <c r="S291" s="32" t="s">
        <v>507</v>
      </c>
      <c r="T291" s="32" t="s">
        <v>508</v>
      </c>
      <c r="U291" s="32" t="s">
        <v>3</v>
      </c>
      <c r="V291" s="71"/>
      <c r="W291" s="45"/>
      <c r="X291" s="45"/>
      <c r="Y291" s="45"/>
      <c r="Z291" s="45"/>
      <c r="AA291" s="72"/>
    </row>
    <row r="292" spans="17:27" x14ac:dyDescent="0.25">
      <c r="Q292" s="71"/>
      <c r="R292" s="71"/>
      <c r="S292" s="32" t="s">
        <v>509</v>
      </c>
      <c r="T292" s="32" t="s">
        <v>510</v>
      </c>
      <c r="U292" s="32" t="s">
        <v>3</v>
      </c>
      <c r="V292" s="71"/>
      <c r="W292" s="45"/>
      <c r="X292" s="45"/>
      <c r="Y292" s="45"/>
      <c r="Z292" s="45"/>
      <c r="AA292" s="72"/>
    </row>
    <row r="293" spans="17:27" x14ac:dyDescent="0.25">
      <c r="Q293" s="71"/>
      <c r="R293" s="71"/>
      <c r="S293" s="32" t="s">
        <v>511</v>
      </c>
      <c r="T293" s="32" t="s">
        <v>512</v>
      </c>
      <c r="U293" s="32" t="s">
        <v>3</v>
      </c>
      <c r="V293" s="71"/>
      <c r="W293" s="45"/>
      <c r="X293" s="45"/>
      <c r="Y293" s="45"/>
      <c r="Z293" s="45"/>
      <c r="AA293" s="72"/>
    </row>
    <row r="294" spans="17:27" x14ac:dyDescent="0.25">
      <c r="Q294" s="71"/>
      <c r="R294" s="71"/>
      <c r="S294" s="32" t="s">
        <v>513</v>
      </c>
      <c r="T294" s="32" t="s">
        <v>514</v>
      </c>
      <c r="U294" s="32" t="s">
        <v>3</v>
      </c>
      <c r="V294" s="71"/>
      <c r="W294" s="45"/>
      <c r="X294" s="45"/>
      <c r="Y294" s="45"/>
      <c r="Z294" s="45"/>
      <c r="AA294" s="72"/>
    </row>
    <row r="295" spans="17:27" x14ac:dyDescent="0.25">
      <c r="Q295" s="71"/>
      <c r="R295" s="71"/>
      <c r="S295" s="32" t="s">
        <v>515</v>
      </c>
      <c r="T295" s="32" t="s">
        <v>516</v>
      </c>
      <c r="U295" s="32" t="s">
        <v>3</v>
      </c>
      <c r="V295" s="71"/>
      <c r="W295" s="45"/>
      <c r="X295" s="45"/>
      <c r="Y295" s="45"/>
      <c r="Z295" s="45"/>
      <c r="AA295" s="72"/>
    </row>
    <row r="296" spans="17:27" x14ac:dyDescent="0.25">
      <c r="Q296" s="71"/>
      <c r="R296" s="71"/>
      <c r="S296" s="32" t="s">
        <v>517</v>
      </c>
      <c r="T296" s="32" t="s">
        <v>518</v>
      </c>
      <c r="U296" s="32" t="s">
        <v>3</v>
      </c>
      <c r="V296" s="71"/>
      <c r="W296" s="45"/>
      <c r="X296" s="45"/>
      <c r="Y296" s="45"/>
      <c r="Z296" s="45"/>
      <c r="AA296" s="72"/>
    </row>
    <row r="297" spans="17:27" x14ac:dyDescent="0.25">
      <c r="Q297" s="71"/>
      <c r="R297" s="71"/>
      <c r="S297" s="32" t="s">
        <v>2395</v>
      </c>
      <c r="T297" s="32" t="s">
        <v>485</v>
      </c>
      <c r="U297" s="32" t="s">
        <v>1</v>
      </c>
      <c r="V297" s="71"/>
      <c r="W297" s="45"/>
      <c r="X297" s="45"/>
      <c r="Y297" s="45"/>
      <c r="Z297" s="45"/>
      <c r="AA297" s="72"/>
    </row>
    <row r="298" spans="17:27" x14ac:dyDescent="0.25">
      <c r="Q298" s="71"/>
      <c r="R298" s="71"/>
      <c r="S298" s="32" t="s">
        <v>2396</v>
      </c>
      <c r="T298" s="32" t="s">
        <v>2397</v>
      </c>
      <c r="U298" s="32" t="s">
        <v>1</v>
      </c>
      <c r="V298" s="71"/>
      <c r="W298" s="45"/>
      <c r="X298" s="45"/>
      <c r="Y298" s="45"/>
      <c r="Z298" s="45"/>
      <c r="AA298" s="72"/>
    </row>
    <row r="299" spans="17:27" x14ac:dyDescent="0.25">
      <c r="Q299" s="71"/>
      <c r="R299" s="71"/>
      <c r="S299" s="32" t="s">
        <v>2398</v>
      </c>
      <c r="T299" s="32" t="s">
        <v>510</v>
      </c>
      <c r="U299" s="32" t="s">
        <v>1</v>
      </c>
      <c r="V299" s="71"/>
      <c r="W299" s="45"/>
      <c r="X299" s="45"/>
      <c r="Y299" s="45"/>
      <c r="Z299" s="45"/>
      <c r="AA299" s="72"/>
    </row>
    <row r="300" spans="17:27" x14ac:dyDescent="0.25">
      <c r="Q300" s="71"/>
      <c r="R300" s="71"/>
      <c r="S300" s="32" t="s">
        <v>2399</v>
      </c>
      <c r="T300" s="32" t="s">
        <v>1238</v>
      </c>
      <c r="U300" s="32" t="s">
        <v>1</v>
      </c>
      <c r="V300" s="71"/>
      <c r="W300" s="45"/>
      <c r="X300" s="45"/>
      <c r="Y300" s="45"/>
      <c r="Z300" s="45"/>
      <c r="AA300" s="72"/>
    </row>
    <row r="301" spans="17:27" x14ac:dyDescent="0.25">
      <c r="Q301" s="71"/>
      <c r="R301" s="71"/>
      <c r="S301" s="32" t="s">
        <v>2848</v>
      </c>
      <c r="T301" s="32" t="s">
        <v>487</v>
      </c>
      <c r="U301" s="32" t="s">
        <v>2</v>
      </c>
      <c r="V301" s="71"/>
      <c r="W301" s="45"/>
      <c r="X301" s="45"/>
      <c r="Y301" s="45"/>
      <c r="Z301" s="45"/>
      <c r="AA301" s="72"/>
    </row>
    <row r="302" spans="17:27" x14ac:dyDescent="0.25">
      <c r="Q302" s="71"/>
      <c r="R302" s="71"/>
      <c r="S302" s="32" t="s">
        <v>2849</v>
      </c>
      <c r="T302" s="32" t="s">
        <v>491</v>
      </c>
      <c r="U302" s="32" t="s">
        <v>2</v>
      </c>
      <c r="V302" s="71"/>
      <c r="W302" s="45"/>
      <c r="X302" s="45"/>
      <c r="Y302" s="45"/>
      <c r="Z302" s="45"/>
      <c r="AA302" s="72"/>
    </row>
    <row r="303" spans="17:27" x14ac:dyDescent="0.25">
      <c r="Q303" s="71"/>
      <c r="R303" s="71"/>
      <c r="S303" s="32" t="s">
        <v>2850</v>
      </c>
      <c r="T303" s="32" t="s">
        <v>503</v>
      </c>
      <c r="U303" s="32" t="s">
        <v>2</v>
      </c>
      <c r="V303" s="71"/>
      <c r="W303" s="45"/>
      <c r="X303" s="45"/>
      <c r="Y303" s="45"/>
      <c r="Z303" s="45"/>
      <c r="AA303" s="72"/>
    </row>
    <row r="304" spans="17:27" x14ac:dyDescent="0.25">
      <c r="Q304" s="71"/>
      <c r="R304" s="71"/>
      <c r="S304" s="32" t="s">
        <v>2851</v>
      </c>
      <c r="T304" s="32" t="s">
        <v>518</v>
      </c>
      <c r="U304" s="32" t="s">
        <v>2</v>
      </c>
      <c r="V304" s="71"/>
      <c r="W304" s="45"/>
      <c r="X304" s="45"/>
      <c r="Y304" s="45"/>
      <c r="Z304" s="45"/>
      <c r="AA304" s="72"/>
    </row>
    <row r="305" spans="17:27" x14ac:dyDescent="0.25">
      <c r="Q305" s="32" t="s">
        <v>19</v>
      </c>
      <c r="R305" s="32">
        <v>4</v>
      </c>
      <c r="S305" s="32" t="s">
        <v>3278</v>
      </c>
      <c r="T305" s="32" t="s">
        <v>3279</v>
      </c>
      <c r="U305" s="32" t="s">
        <v>4</v>
      </c>
      <c r="V305" s="71"/>
      <c r="W305" s="45"/>
      <c r="X305" s="45"/>
      <c r="Y305" s="45"/>
      <c r="Z305" s="45"/>
      <c r="AA305" s="72"/>
    </row>
    <row r="306" spans="17:27" x14ac:dyDescent="0.25">
      <c r="Q306" s="71"/>
      <c r="R306" s="71"/>
      <c r="S306" s="32" t="s">
        <v>3280</v>
      </c>
      <c r="T306" s="32" t="s">
        <v>3281</v>
      </c>
      <c r="U306" s="32" t="s">
        <v>4</v>
      </c>
      <c r="V306" s="71"/>
      <c r="W306" s="45"/>
      <c r="X306" s="45"/>
      <c r="Y306" s="45"/>
      <c r="Z306" s="45"/>
      <c r="AA306" s="72"/>
    </row>
    <row r="307" spans="17:27" x14ac:dyDescent="0.25">
      <c r="Q307" s="71"/>
      <c r="R307" s="71"/>
      <c r="S307" s="32" t="s">
        <v>3282</v>
      </c>
      <c r="T307" s="32" t="s">
        <v>3283</v>
      </c>
      <c r="U307" s="32" t="s">
        <v>4</v>
      </c>
      <c r="V307" s="71"/>
      <c r="W307" s="45"/>
      <c r="X307" s="45"/>
      <c r="Y307" s="45"/>
      <c r="Z307" s="45"/>
      <c r="AA307" s="72"/>
    </row>
    <row r="308" spans="17:27" x14ac:dyDescent="0.25">
      <c r="Q308" s="71"/>
      <c r="R308" s="32">
        <v>5</v>
      </c>
      <c r="S308" s="32" t="s">
        <v>3190</v>
      </c>
      <c r="T308" s="32" t="s">
        <v>4341</v>
      </c>
      <c r="U308" s="32" t="s">
        <v>5</v>
      </c>
      <c r="V308" s="71"/>
      <c r="W308" s="45"/>
      <c r="X308" s="45"/>
      <c r="Y308" s="45"/>
      <c r="Z308" s="45"/>
      <c r="AA308" s="72"/>
    </row>
    <row r="309" spans="17:27" x14ac:dyDescent="0.25">
      <c r="Q309" s="71"/>
      <c r="R309" s="32">
        <v>7</v>
      </c>
      <c r="S309" s="32" t="s">
        <v>101</v>
      </c>
      <c r="T309" s="32" t="s">
        <v>19</v>
      </c>
      <c r="U309" s="32" t="s">
        <v>0</v>
      </c>
      <c r="V309" s="71"/>
      <c r="W309" s="45"/>
      <c r="X309" s="45"/>
      <c r="Y309" s="45"/>
      <c r="Z309" s="45"/>
      <c r="AA309" s="72"/>
    </row>
    <row r="310" spans="17:27" x14ac:dyDescent="0.25">
      <c r="Q310" s="71"/>
      <c r="R310" s="71"/>
      <c r="S310" s="32" t="s">
        <v>519</v>
      </c>
      <c r="T310" s="32" t="s">
        <v>520</v>
      </c>
      <c r="U310" s="32" t="s">
        <v>3</v>
      </c>
      <c r="V310" s="71"/>
      <c r="W310" s="45"/>
      <c r="X310" s="45"/>
      <c r="Y310" s="45"/>
      <c r="Z310" s="45"/>
      <c r="AA310" s="72"/>
    </row>
    <row r="311" spans="17:27" x14ac:dyDescent="0.25">
      <c r="Q311" s="71"/>
      <c r="R311" s="71"/>
      <c r="S311" s="32" t="s">
        <v>521</v>
      </c>
      <c r="T311" s="32" t="s">
        <v>522</v>
      </c>
      <c r="U311" s="32" t="s">
        <v>3</v>
      </c>
      <c r="V311" s="71"/>
      <c r="W311" s="45"/>
      <c r="X311" s="45"/>
      <c r="Y311" s="45"/>
      <c r="Z311" s="45"/>
      <c r="AA311" s="72"/>
    </row>
    <row r="312" spans="17:27" x14ac:dyDescent="0.25">
      <c r="Q312" s="71"/>
      <c r="R312" s="71"/>
      <c r="S312" s="32" t="s">
        <v>523</v>
      </c>
      <c r="T312" s="32" t="s">
        <v>524</v>
      </c>
      <c r="U312" s="32" t="s">
        <v>3</v>
      </c>
      <c r="V312" s="71"/>
      <c r="W312" s="45"/>
      <c r="X312" s="45"/>
      <c r="Y312" s="45"/>
      <c r="Z312" s="45"/>
      <c r="AA312" s="72"/>
    </row>
    <row r="313" spans="17:27" x14ac:dyDescent="0.25">
      <c r="Q313" s="71"/>
      <c r="R313" s="71"/>
      <c r="S313" s="32" t="s">
        <v>525</v>
      </c>
      <c r="T313" s="32" t="s">
        <v>526</v>
      </c>
      <c r="U313" s="32" t="s">
        <v>3</v>
      </c>
      <c r="V313" s="71"/>
      <c r="W313" s="45"/>
      <c r="X313" s="45"/>
      <c r="Y313" s="45"/>
      <c r="Z313" s="45"/>
      <c r="AA313" s="72"/>
    </row>
    <row r="314" spans="17:27" x14ac:dyDescent="0.25">
      <c r="Q314" s="71"/>
      <c r="R314" s="71"/>
      <c r="S314" s="32" t="s">
        <v>527</v>
      </c>
      <c r="T314" s="32" t="s">
        <v>528</v>
      </c>
      <c r="U314" s="32" t="s">
        <v>3</v>
      </c>
      <c r="V314" s="71"/>
      <c r="W314" s="45"/>
      <c r="X314" s="45"/>
      <c r="Y314" s="45"/>
      <c r="Z314" s="45"/>
      <c r="AA314" s="72"/>
    </row>
    <row r="315" spans="17:27" x14ac:dyDescent="0.25">
      <c r="Q315" s="71"/>
      <c r="R315" s="71"/>
      <c r="S315" s="32" t="s">
        <v>529</v>
      </c>
      <c r="T315" s="32" t="s">
        <v>58</v>
      </c>
      <c r="U315" s="32" t="s">
        <v>3</v>
      </c>
      <c r="V315" s="71"/>
      <c r="W315" s="45"/>
      <c r="X315" s="45"/>
      <c r="Y315" s="45"/>
      <c r="Z315" s="45"/>
      <c r="AA315" s="72"/>
    </row>
    <row r="316" spans="17:27" x14ac:dyDescent="0.25">
      <c r="Q316" s="71"/>
      <c r="R316" s="71"/>
      <c r="S316" s="32" t="s">
        <v>530</v>
      </c>
      <c r="T316" s="32" t="s">
        <v>292</v>
      </c>
      <c r="U316" s="32" t="s">
        <v>3</v>
      </c>
      <c r="V316" s="71"/>
      <c r="W316" s="45"/>
      <c r="X316" s="45"/>
      <c r="Y316" s="45"/>
      <c r="Z316" s="45"/>
      <c r="AA316" s="72"/>
    </row>
    <row r="317" spans="17:27" x14ac:dyDescent="0.25">
      <c r="Q317" s="71"/>
      <c r="R317" s="71"/>
      <c r="S317" s="32" t="s">
        <v>531</v>
      </c>
      <c r="T317" s="32" t="s">
        <v>532</v>
      </c>
      <c r="U317" s="32" t="s">
        <v>3</v>
      </c>
      <c r="V317" s="71"/>
      <c r="W317" s="45"/>
      <c r="X317" s="45"/>
      <c r="Y317" s="45"/>
      <c r="Z317" s="45"/>
      <c r="AA317" s="72"/>
    </row>
    <row r="318" spans="17:27" x14ac:dyDescent="0.25">
      <c r="Q318" s="71"/>
      <c r="R318" s="71"/>
      <c r="S318" s="32" t="s">
        <v>533</v>
      </c>
      <c r="T318" s="32" t="s">
        <v>534</v>
      </c>
      <c r="U318" s="32" t="s">
        <v>3</v>
      </c>
      <c r="V318" s="71"/>
      <c r="W318" s="45"/>
      <c r="X318" s="45"/>
      <c r="Y318" s="45"/>
      <c r="Z318" s="45"/>
      <c r="AA318" s="72"/>
    </row>
    <row r="319" spans="17:27" x14ac:dyDescent="0.25">
      <c r="Q319" s="71"/>
      <c r="R319" s="71"/>
      <c r="S319" s="32" t="s">
        <v>535</v>
      </c>
      <c r="T319" s="32" t="s">
        <v>536</v>
      </c>
      <c r="U319" s="32" t="s">
        <v>3</v>
      </c>
      <c r="V319" s="71"/>
      <c r="W319" s="45"/>
      <c r="X319" s="45"/>
      <c r="Y319" s="45"/>
      <c r="Z319" s="45"/>
      <c r="AA319" s="72"/>
    </row>
    <row r="320" spans="17:27" x14ac:dyDescent="0.25">
      <c r="Q320" s="71"/>
      <c r="R320" s="71"/>
      <c r="S320" s="32" t="s">
        <v>537</v>
      </c>
      <c r="T320" s="32" t="s">
        <v>538</v>
      </c>
      <c r="U320" s="32" t="s">
        <v>3</v>
      </c>
      <c r="V320" s="71"/>
      <c r="W320" s="45"/>
      <c r="X320" s="45"/>
      <c r="Y320" s="45"/>
      <c r="Z320" s="45"/>
      <c r="AA320" s="72"/>
    </row>
    <row r="321" spans="17:27" x14ac:dyDescent="0.25">
      <c r="Q321" s="71"/>
      <c r="R321" s="71"/>
      <c r="S321" s="32" t="s">
        <v>539</v>
      </c>
      <c r="T321" s="32" t="s">
        <v>540</v>
      </c>
      <c r="U321" s="32" t="s">
        <v>3</v>
      </c>
      <c r="V321" s="71"/>
      <c r="W321" s="45"/>
      <c r="X321" s="45"/>
      <c r="Y321" s="45"/>
      <c r="Z321" s="45"/>
      <c r="AA321" s="72"/>
    </row>
    <row r="322" spans="17:27" x14ac:dyDescent="0.25">
      <c r="Q322" s="71"/>
      <c r="R322" s="71"/>
      <c r="S322" s="32" t="s">
        <v>541</v>
      </c>
      <c r="T322" s="32" t="s">
        <v>542</v>
      </c>
      <c r="U322" s="32" t="s">
        <v>3</v>
      </c>
      <c r="V322" s="71"/>
      <c r="W322" s="45"/>
      <c r="X322" s="45"/>
      <c r="Y322" s="45"/>
      <c r="Z322" s="45"/>
      <c r="AA322" s="72"/>
    </row>
    <row r="323" spans="17:27" x14ac:dyDescent="0.25">
      <c r="Q323" s="71"/>
      <c r="R323" s="71"/>
      <c r="S323" s="32" t="s">
        <v>543</v>
      </c>
      <c r="T323" s="32" t="s">
        <v>544</v>
      </c>
      <c r="U323" s="32" t="s">
        <v>3</v>
      </c>
      <c r="V323" s="71"/>
      <c r="W323" s="45"/>
      <c r="X323" s="45"/>
      <c r="Y323" s="45"/>
      <c r="Z323" s="45"/>
      <c r="AA323" s="72"/>
    </row>
    <row r="324" spans="17:27" x14ac:dyDescent="0.25">
      <c r="Q324" s="71"/>
      <c r="R324" s="71"/>
      <c r="S324" s="32" t="s">
        <v>545</v>
      </c>
      <c r="T324" s="32" t="s">
        <v>86</v>
      </c>
      <c r="U324" s="32" t="s">
        <v>3</v>
      </c>
      <c r="V324" s="71"/>
      <c r="W324" s="45"/>
      <c r="X324" s="45"/>
      <c r="Y324" s="45"/>
      <c r="Z324" s="45"/>
      <c r="AA324" s="72"/>
    </row>
    <row r="325" spans="17:27" x14ac:dyDescent="0.25">
      <c r="Q325" s="71"/>
      <c r="R325" s="71"/>
      <c r="S325" s="32" t="s">
        <v>2400</v>
      </c>
      <c r="T325" s="32" t="s">
        <v>2401</v>
      </c>
      <c r="U325" s="32" t="s">
        <v>1</v>
      </c>
      <c r="V325" s="71"/>
      <c r="W325" s="45"/>
      <c r="X325" s="45"/>
      <c r="Y325" s="45"/>
      <c r="Z325" s="45"/>
      <c r="AA325" s="72"/>
    </row>
    <row r="326" spans="17:27" x14ac:dyDescent="0.25">
      <c r="Q326" s="71"/>
      <c r="R326" s="71"/>
      <c r="S326" s="32" t="s">
        <v>2852</v>
      </c>
      <c r="T326" s="32" t="s">
        <v>2853</v>
      </c>
      <c r="U326" s="32" t="s">
        <v>2</v>
      </c>
      <c r="V326" s="71"/>
      <c r="W326" s="45"/>
      <c r="X326" s="45"/>
      <c r="Y326" s="45"/>
      <c r="Z326" s="45"/>
      <c r="AA326" s="72"/>
    </row>
    <row r="327" spans="17:27" x14ac:dyDescent="0.25">
      <c r="Q327" s="71"/>
      <c r="R327" s="71"/>
      <c r="S327" s="32" t="s">
        <v>2854</v>
      </c>
      <c r="T327" s="32" t="s">
        <v>2855</v>
      </c>
      <c r="U327" s="32" t="s">
        <v>2</v>
      </c>
      <c r="V327" s="71"/>
      <c r="W327" s="45"/>
      <c r="X327" s="45"/>
      <c r="Y327" s="45"/>
      <c r="Z327" s="45"/>
      <c r="AA327" s="72"/>
    </row>
    <row r="328" spans="17:27" x14ac:dyDescent="0.25">
      <c r="Q328" s="71"/>
      <c r="R328" s="71"/>
      <c r="S328" s="32" t="s">
        <v>2856</v>
      </c>
      <c r="T328" s="32" t="s">
        <v>528</v>
      </c>
      <c r="U328" s="32" t="s">
        <v>2</v>
      </c>
      <c r="V328" s="71"/>
      <c r="W328" s="45"/>
      <c r="X328" s="45"/>
      <c r="Y328" s="45"/>
      <c r="Z328" s="45"/>
      <c r="AA328" s="72"/>
    </row>
    <row r="329" spans="17:27" x14ac:dyDescent="0.25">
      <c r="Q329" s="71"/>
      <c r="R329" s="71"/>
      <c r="S329" s="32" t="s">
        <v>2857</v>
      </c>
      <c r="T329" s="32" t="s">
        <v>2858</v>
      </c>
      <c r="U329" s="32" t="s">
        <v>2</v>
      </c>
      <c r="V329" s="71"/>
      <c r="W329" s="45"/>
      <c r="X329" s="45"/>
      <c r="Y329" s="45"/>
      <c r="Z329" s="45"/>
      <c r="AA329" s="72"/>
    </row>
    <row r="330" spans="17:27" x14ac:dyDescent="0.25">
      <c r="Q330" s="32" t="s">
        <v>20</v>
      </c>
      <c r="R330" s="32">
        <v>4</v>
      </c>
      <c r="S330" s="32" t="s">
        <v>3284</v>
      </c>
      <c r="T330" s="32" t="s">
        <v>3285</v>
      </c>
      <c r="U330" s="32" t="s">
        <v>4</v>
      </c>
      <c r="V330" s="71"/>
      <c r="W330" s="45"/>
      <c r="X330" s="45"/>
      <c r="Y330" s="45"/>
      <c r="Z330" s="45"/>
      <c r="AA330" s="72"/>
    </row>
    <row r="331" spans="17:27" x14ac:dyDescent="0.25">
      <c r="Q331" s="71"/>
      <c r="R331" s="71"/>
      <c r="S331" s="32" t="s">
        <v>3286</v>
      </c>
      <c r="T331" s="32" t="s">
        <v>3287</v>
      </c>
      <c r="U331" s="32" t="s">
        <v>4</v>
      </c>
      <c r="V331" s="71"/>
      <c r="W331" s="45"/>
      <c r="X331" s="45"/>
      <c r="Y331" s="45"/>
      <c r="Z331" s="45"/>
      <c r="AA331" s="72"/>
    </row>
    <row r="332" spans="17:27" x14ac:dyDescent="0.25">
      <c r="Q332" s="71"/>
      <c r="R332" s="71"/>
      <c r="S332" s="32" t="s">
        <v>3288</v>
      </c>
      <c r="T332" s="32" t="s">
        <v>3289</v>
      </c>
      <c r="U332" s="32" t="s">
        <v>4</v>
      </c>
      <c r="V332" s="71"/>
      <c r="W332" s="45"/>
      <c r="X332" s="45"/>
      <c r="Y332" s="45"/>
      <c r="Z332" s="45"/>
      <c r="AA332" s="72"/>
    </row>
    <row r="333" spans="17:27" x14ac:dyDescent="0.25">
      <c r="Q333" s="71"/>
      <c r="R333" s="71"/>
      <c r="S333" s="32" t="s">
        <v>3290</v>
      </c>
      <c r="T333" s="32" t="s">
        <v>3291</v>
      </c>
      <c r="U333" s="32" t="s">
        <v>4</v>
      </c>
      <c r="V333" s="71"/>
      <c r="W333" s="45"/>
      <c r="X333" s="45"/>
      <c r="Y333" s="45"/>
      <c r="Z333" s="45"/>
      <c r="AA333" s="72"/>
    </row>
    <row r="334" spans="17:27" x14ac:dyDescent="0.25">
      <c r="Q334" s="71"/>
      <c r="R334" s="71"/>
      <c r="S334" s="32" t="s">
        <v>3292</v>
      </c>
      <c r="T334" s="32" t="s">
        <v>3293</v>
      </c>
      <c r="U334" s="32" t="s">
        <v>4</v>
      </c>
      <c r="V334" s="71"/>
      <c r="W334" s="45"/>
      <c r="X334" s="45"/>
      <c r="Y334" s="45"/>
      <c r="Z334" s="45"/>
      <c r="AA334" s="72"/>
    </row>
    <row r="335" spans="17:27" x14ac:dyDescent="0.25">
      <c r="Q335" s="71"/>
      <c r="R335" s="71"/>
      <c r="S335" s="32" t="s">
        <v>3294</v>
      </c>
      <c r="T335" s="32" t="s">
        <v>3295</v>
      </c>
      <c r="U335" s="32" t="s">
        <v>4</v>
      </c>
      <c r="V335" s="71"/>
      <c r="W335" s="45"/>
      <c r="X335" s="45"/>
      <c r="Y335" s="45"/>
      <c r="Z335" s="45"/>
      <c r="AA335" s="72"/>
    </row>
    <row r="336" spans="17:27" x14ac:dyDescent="0.25">
      <c r="Q336" s="71"/>
      <c r="R336" s="71"/>
      <c r="S336" s="32" t="s">
        <v>3296</v>
      </c>
      <c r="T336" s="32" t="s">
        <v>3297</v>
      </c>
      <c r="U336" s="32" t="s">
        <v>4</v>
      </c>
      <c r="V336" s="71"/>
      <c r="W336" s="45"/>
      <c r="X336" s="45"/>
      <c r="Y336" s="45"/>
      <c r="Z336" s="45"/>
      <c r="AA336" s="72"/>
    </row>
    <row r="337" spans="17:27" x14ac:dyDescent="0.25">
      <c r="Q337" s="71"/>
      <c r="R337" s="32">
        <v>7</v>
      </c>
      <c r="S337" s="32" t="s">
        <v>102</v>
      </c>
      <c r="T337" s="32" t="s">
        <v>20</v>
      </c>
      <c r="U337" s="32" t="s">
        <v>0</v>
      </c>
      <c r="V337" s="71"/>
      <c r="W337" s="45"/>
      <c r="X337" s="45"/>
      <c r="Y337" s="45"/>
      <c r="Z337" s="45"/>
      <c r="AA337" s="72"/>
    </row>
    <row r="338" spans="17:27" x14ac:dyDescent="0.25">
      <c r="Q338" s="71"/>
      <c r="R338" s="71"/>
      <c r="S338" s="32" t="s">
        <v>546</v>
      </c>
      <c r="T338" s="32" t="s">
        <v>14</v>
      </c>
      <c r="U338" s="32" t="s">
        <v>3</v>
      </c>
      <c r="V338" s="71"/>
      <c r="W338" s="45"/>
      <c r="X338" s="45"/>
      <c r="Y338" s="45"/>
      <c r="Z338" s="45"/>
      <c r="AA338" s="72"/>
    </row>
    <row r="339" spans="17:27" x14ac:dyDescent="0.25">
      <c r="Q339" s="71"/>
      <c r="R339" s="71"/>
      <c r="S339" s="32" t="s">
        <v>547</v>
      </c>
      <c r="T339" s="32" t="s">
        <v>548</v>
      </c>
      <c r="U339" s="32" t="s">
        <v>3</v>
      </c>
      <c r="V339" s="71"/>
      <c r="W339" s="45"/>
      <c r="X339" s="45"/>
      <c r="Y339" s="45"/>
      <c r="Z339" s="45"/>
      <c r="AA339" s="72"/>
    </row>
    <row r="340" spans="17:27" x14ac:dyDescent="0.25">
      <c r="Q340" s="71"/>
      <c r="R340" s="71"/>
      <c r="S340" s="32" t="s">
        <v>549</v>
      </c>
      <c r="T340" s="32" t="s">
        <v>550</v>
      </c>
      <c r="U340" s="32" t="s">
        <v>3</v>
      </c>
      <c r="V340" s="71"/>
      <c r="W340" s="45"/>
      <c r="X340" s="45"/>
      <c r="Y340" s="45"/>
      <c r="Z340" s="45"/>
      <c r="AA340" s="72"/>
    </row>
    <row r="341" spans="17:27" x14ac:dyDescent="0.25">
      <c r="Q341" s="71"/>
      <c r="R341" s="71"/>
      <c r="S341" s="32" t="s">
        <v>551</v>
      </c>
      <c r="T341" s="32" t="s">
        <v>20</v>
      </c>
      <c r="U341" s="32" t="s">
        <v>3</v>
      </c>
      <c r="V341" s="71"/>
      <c r="W341" s="45"/>
      <c r="X341" s="45"/>
      <c r="Y341" s="45"/>
      <c r="Z341" s="45"/>
      <c r="AA341" s="72"/>
    </row>
    <row r="342" spans="17:27" x14ac:dyDescent="0.25">
      <c r="Q342" s="71"/>
      <c r="R342" s="71"/>
      <c r="S342" s="32" t="s">
        <v>552</v>
      </c>
      <c r="T342" s="32" t="s">
        <v>553</v>
      </c>
      <c r="U342" s="32" t="s">
        <v>3</v>
      </c>
      <c r="V342" s="71"/>
      <c r="W342" s="45"/>
      <c r="X342" s="45"/>
      <c r="Y342" s="45"/>
      <c r="Z342" s="45"/>
      <c r="AA342" s="72"/>
    </row>
    <row r="343" spans="17:27" x14ac:dyDescent="0.25">
      <c r="Q343" s="71"/>
      <c r="R343" s="71"/>
      <c r="S343" s="32" t="s">
        <v>554</v>
      </c>
      <c r="T343" s="32" t="s">
        <v>555</v>
      </c>
      <c r="U343" s="32" t="s">
        <v>3</v>
      </c>
      <c r="V343" s="71"/>
      <c r="W343" s="45"/>
      <c r="X343" s="45"/>
      <c r="Y343" s="45"/>
      <c r="Z343" s="45"/>
      <c r="AA343" s="72"/>
    </row>
    <row r="344" spans="17:27" x14ac:dyDescent="0.25">
      <c r="Q344" s="71"/>
      <c r="R344" s="71"/>
      <c r="S344" s="32" t="s">
        <v>556</v>
      </c>
      <c r="T344" s="32" t="s">
        <v>557</v>
      </c>
      <c r="U344" s="32" t="s">
        <v>3</v>
      </c>
      <c r="V344" s="71"/>
      <c r="W344" s="45"/>
      <c r="X344" s="45"/>
      <c r="Y344" s="45"/>
      <c r="Z344" s="45"/>
      <c r="AA344" s="72"/>
    </row>
    <row r="345" spans="17:27" x14ac:dyDescent="0.25">
      <c r="Q345" s="71"/>
      <c r="R345" s="71"/>
      <c r="S345" s="32" t="s">
        <v>558</v>
      </c>
      <c r="T345" s="32" t="s">
        <v>559</v>
      </c>
      <c r="U345" s="32" t="s">
        <v>3</v>
      </c>
      <c r="V345" s="71"/>
      <c r="W345" s="45"/>
      <c r="X345" s="45"/>
      <c r="Y345" s="45"/>
      <c r="Z345" s="45"/>
      <c r="AA345" s="72"/>
    </row>
    <row r="346" spans="17:27" x14ac:dyDescent="0.25">
      <c r="Q346" s="71"/>
      <c r="R346" s="71"/>
      <c r="S346" s="32" t="s">
        <v>560</v>
      </c>
      <c r="T346" s="32" t="s">
        <v>561</v>
      </c>
      <c r="U346" s="32" t="s">
        <v>3</v>
      </c>
      <c r="V346" s="71"/>
      <c r="W346" s="45"/>
      <c r="X346" s="45"/>
      <c r="Y346" s="45"/>
      <c r="Z346" s="45"/>
      <c r="AA346" s="72"/>
    </row>
    <row r="347" spans="17:27" x14ac:dyDescent="0.25">
      <c r="Q347" s="71"/>
      <c r="R347" s="71"/>
      <c r="S347" s="32" t="s">
        <v>562</v>
      </c>
      <c r="T347" s="32" t="s">
        <v>563</v>
      </c>
      <c r="U347" s="32" t="s">
        <v>3</v>
      </c>
      <c r="V347" s="71"/>
      <c r="W347" s="45"/>
      <c r="X347" s="45"/>
      <c r="Y347" s="45"/>
      <c r="Z347" s="45"/>
      <c r="AA347" s="72"/>
    </row>
    <row r="348" spans="17:27" x14ac:dyDescent="0.25">
      <c r="Q348" s="71"/>
      <c r="R348" s="71"/>
      <c r="S348" s="32" t="s">
        <v>564</v>
      </c>
      <c r="T348" s="32" t="s">
        <v>565</v>
      </c>
      <c r="U348" s="32" t="s">
        <v>3</v>
      </c>
      <c r="V348" s="71"/>
      <c r="W348" s="45"/>
      <c r="X348" s="45"/>
      <c r="Y348" s="45"/>
      <c r="Z348" s="45"/>
      <c r="AA348" s="72"/>
    </row>
    <row r="349" spans="17:27" x14ac:dyDescent="0.25">
      <c r="Q349" s="71"/>
      <c r="R349" s="71"/>
      <c r="S349" s="32" t="s">
        <v>566</v>
      </c>
      <c r="T349" s="32" t="s">
        <v>567</v>
      </c>
      <c r="U349" s="32" t="s">
        <v>3</v>
      </c>
      <c r="V349" s="71"/>
      <c r="W349" s="45"/>
      <c r="X349" s="45"/>
      <c r="Y349" s="45"/>
      <c r="Z349" s="45"/>
      <c r="AA349" s="72"/>
    </row>
    <row r="350" spans="17:27" x14ac:dyDescent="0.25">
      <c r="Q350" s="71"/>
      <c r="R350" s="71"/>
      <c r="S350" s="32" t="s">
        <v>568</v>
      </c>
      <c r="T350" s="32" t="s">
        <v>569</v>
      </c>
      <c r="U350" s="32" t="s">
        <v>3</v>
      </c>
      <c r="V350" s="71"/>
      <c r="W350" s="45"/>
      <c r="X350" s="45"/>
      <c r="Y350" s="45"/>
      <c r="Z350" s="45"/>
      <c r="AA350" s="72"/>
    </row>
    <row r="351" spans="17:27" x14ac:dyDescent="0.25">
      <c r="Q351" s="71"/>
      <c r="R351" s="71"/>
      <c r="S351" s="32" t="s">
        <v>570</v>
      </c>
      <c r="T351" s="32" t="s">
        <v>571</v>
      </c>
      <c r="U351" s="32" t="s">
        <v>3</v>
      </c>
      <c r="V351" s="71"/>
      <c r="W351" s="45"/>
      <c r="X351" s="45"/>
      <c r="Y351" s="45"/>
      <c r="Z351" s="45"/>
      <c r="AA351" s="72"/>
    </row>
    <row r="352" spans="17:27" x14ac:dyDescent="0.25">
      <c r="Q352" s="71"/>
      <c r="R352" s="71"/>
      <c r="S352" s="32" t="s">
        <v>572</v>
      </c>
      <c r="T352" s="32" t="s">
        <v>268</v>
      </c>
      <c r="U352" s="32" t="s">
        <v>3</v>
      </c>
      <c r="V352" s="71"/>
      <c r="W352" s="45"/>
      <c r="X352" s="45"/>
      <c r="Y352" s="45"/>
      <c r="Z352" s="45"/>
      <c r="AA352" s="72"/>
    </row>
    <row r="353" spans="17:27" x14ac:dyDescent="0.25">
      <c r="Q353" s="71"/>
      <c r="R353" s="71"/>
      <c r="S353" s="32" t="s">
        <v>2402</v>
      </c>
      <c r="T353" s="32" t="s">
        <v>2403</v>
      </c>
      <c r="U353" s="32" t="s">
        <v>1</v>
      </c>
      <c r="V353" s="71"/>
      <c r="W353" s="45"/>
      <c r="X353" s="45"/>
      <c r="Y353" s="45"/>
      <c r="Z353" s="45"/>
      <c r="AA353" s="72"/>
    </row>
    <row r="354" spans="17:27" x14ac:dyDescent="0.25">
      <c r="Q354" s="71"/>
      <c r="R354" s="71"/>
      <c r="S354" s="32" t="s">
        <v>2404</v>
      </c>
      <c r="T354" s="32" t="s">
        <v>20</v>
      </c>
      <c r="U354" s="32" t="s">
        <v>1</v>
      </c>
      <c r="V354" s="71"/>
      <c r="W354" s="45"/>
      <c r="X354" s="45"/>
      <c r="Y354" s="45"/>
      <c r="Z354" s="45"/>
      <c r="AA354" s="72"/>
    </row>
    <row r="355" spans="17:27" x14ac:dyDescent="0.25">
      <c r="Q355" s="71"/>
      <c r="R355" s="71"/>
      <c r="S355" s="32" t="s">
        <v>2405</v>
      </c>
      <c r="T355" s="32" t="s">
        <v>2406</v>
      </c>
      <c r="U355" s="32" t="s">
        <v>1</v>
      </c>
      <c r="V355" s="71"/>
      <c r="W355" s="45"/>
      <c r="X355" s="45"/>
      <c r="Y355" s="45"/>
      <c r="Z355" s="45"/>
      <c r="AA355" s="72"/>
    </row>
    <row r="356" spans="17:27" x14ac:dyDescent="0.25">
      <c r="Q356" s="71"/>
      <c r="R356" s="71"/>
      <c r="S356" s="32" t="s">
        <v>2859</v>
      </c>
      <c r="T356" s="32" t="s">
        <v>2860</v>
      </c>
      <c r="U356" s="32" t="s">
        <v>2</v>
      </c>
      <c r="V356" s="71"/>
      <c r="W356" s="45"/>
      <c r="X356" s="45"/>
      <c r="Y356" s="45"/>
      <c r="Z356" s="45"/>
      <c r="AA356" s="72"/>
    </row>
    <row r="357" spans="17:27" x14ac:dyDescent="0.25">
      <c r="Q357" s="32" t="s">
        <v>21</v>
      </c>
      <c r="R357" s="32">
        <v>4</v>
      </c>
      <c r="S357" s="32" t="s">
        <v>3298</v>
      </c>
      <c r="T357" s="32" t="s">
        <v>3299</v>
      </c>
      <c r="U357" s="32" t="s">
        <v>4</v>
      </c>
      <c r="V357" s="71"/>
      <c r="W357" s="45"/>
      <c r="X357" s="45"/>
      <c r="Y357" s="45"/>
      <c r="Z357" s="45"/>
      <c r="AA357" s="72"/>
    </row>
    <row r="358" spans="17:27" x14ac:dyDescent="0.25">
      <c r="Q358" s="71"/>
      <c r="R358" s="71"/>
      <c r="S358" s="32" t="s">
        <v>3300</v>
      </c>
      <c r="T358" s="32" t="s">
        <v>3301</v>
      </c>
      <c r="U358" s="32" t="s">
        <v>4</v>
      </c>
      <c r="V358" s="71"/>
      <c r="W358" s="45"/>
      <c r="X358" s="45"/>
      <c r="Y358" s="45"/>
      <c r="Z358" s="45"/>
      <c r="AA358" s="72"/>
    </row>
    <row r="359" spans="17:27" x14ac:dyDescent="0.25">
      <c r="Q359" s="71"/>
      <c r="R359" s="32">
        <v>7</v>
      </c>
      <c r="S359" s="32" t="s">
        <v>103</v>
      </c>
      <c r="T359" s="32" t="s">
        <v>21</v>
      </c>
      <c r="U359" s="32" t="s">
        <v>0</v>
      </c>
      <c r="V359" s="71"/>
      <c r="W359" s="45"/>
      <c r="X359" s="45"/>
      <c r="Y359" s="45"/>
      <c r="Z359" s="45"/>
      <c r="AA359" s="72"/>
    </row>
    <row r="360" spans="17:27" x14ac:dyDescent="0.25">
      <c r="Q360" s="71"/>
      <c r="R360" s="71"/>
      <c r="S360" s="32" t="s">
        <v>573</v>
      </c>
      <c r="T360" s="32" t="s">
        <v>574</v>
      </c>
      <c r="U360" s="32" t="s">
        <v>3</v>
      </c>
      <c r="V360" s="71"/>
      <c r="W360" s="45"/>
      <c r="X360" s="45"/>
      <c r="Y360" s="45"/>
      <c r="Z360" s="45"/>
      <c r="AA360" s="72"/>
    </row>
    <row r="361" spans="17:27" x14ac:dyDescent="0.25">
      <c r="Q361" s="71"/>
      <c r="R361" s="71"/>
      <c r="S361" s="32" t="s">
        <v>575</v>
      </c>
      <c r="T361" s="32" t="s">
        <v>576</v>
      </c>
      <c r="U361" s="32" t="s">
        <v>3</v>
      </c>
      <c r="V361" s="71"/>
      <c r="W361" s="45"/>
      <c r="X361" s="45"/>
      <c r="Y361" s="45"/>
      <c r="Z361" s="45"/>
      <c r="AA361" s="72"/>
    </row>
    <row r="362" spans="17:27" x14ac:dyDescent="0.25">
      <c r="Q362" s="71"/>
      <c r="R362" s="71"/>
      <c r="S362" s="32" t="s">
        <v>577</v>
      </c>
      <c r="T362" s="32" t="s">
        <v>417</v>
      </c>
      <c r="U362" s="32" t="s">
        <v>3</v>
      </c>
      <c r="V362" s="71"/>
      <c r="W362" s="45"/>
      <c r="X362" s="45"/>
      <c r="Y362" s="45"/>
      <c r="Z362" s="45"/>
      <c r="AA362" s="72"/>
    </row>
    <row r="363" spans="17:27" x14ac:dyDescent="0.25">
      <c r="Q363" s="71"/>
      <c r="R363" s="71"/>
      <c r="S363" s="32" t="s">
        <v>578</v>
      </c>
      <c r="T363" s="32" t="s">
        <v>195</v>
      </c>
      <c r="U363" s="32" t="s">
        <v>3</v>
      </c>
      <c r="V363" s="71"/>
      <c r="W363" s="45"/>
      <c r="X363" s="45"/>
      <c r="Y363" s="45"/>
      <c r="Z363" s="45"/>
      <c r="AA363" s="72"/>
    </row>
    <row r="364" spans="17:27" x14ac:dyDescent="0.25">
      <c r="Q364" s="71"/>
      <c r="R364" s="71"/>
      <c r="S364" s="32" t="s">
        <v>579</v>
      </c>
      <c r="T364" s="32" t="s">
        <v>580</v>
      </c>
      <c r="U364" s="32" t="s">
        <v>3</v>
      </c>
      <c r="V364" s="71"/>
      <c r="W364" s="45"/>
      <c r="X364" s="45"/>
      <c r="Y364" s="45"/>
      <c r="Z364" s="45"/>
      <c r="AA364" s="72"/>
    </row>
    <row r="365" spans="17:27" x14ac:dyDescent="0.25">
      <c r="Q365" s="71"/>
      <c r="R365" s="71"/>
      <c r="S365" s="32" t="s">
        <v>581</v>
      </c>
      <c r="T365" s="32" t="s">
        <v>582</v>
      </c>
      <c r="U365" s="32" t="s">
        <v>3</v>
      </c>
      <c r="V365" s="71"/>
      <c r="W365" s="45"/>
      <c r="X365" s="45"/>
      <c r="Y365" s="45"/>
      <c r="Z365" s="45"/>
      <c r="AA365" s="72"/>
    </row>
    <row r="366" spans="17:27" x14ac:dyDescent="0.25">
      <c r="Q366" s="71"/>
      <c r="R366" s="71"/>
      <c r="S366" s="32" t="s">
        <v>583</v>
      </c>
      <c r="T366" s="32" t="s">
        <v>584</v>
      </c>
      <c r="U366" s="32" t="s">
        <v>3</v>
      </c>
      <c r="V366" s="71"/>
      <c r="W366" s="45"/>
      <c r="X366" s="45"/>
      <c r="Y366" s="45"/>
      <c r="Z366" s="45"/>
      <c r="AA366" s="72"/>
    </row>
    <row r="367" spans="17:27" x14ac:dyDescent="0.25">
      <c r="Q367" s="71"/>
      <c r="R367" s="71"/>
      <c r="S367" s="32" t="s">
        <v>585</v>
      </c>
      <c r="T367" s="32" t="s">
        <v>586</v>
      </c>
      <c r="U367" s="32" t="s">
        <v>3</v>
      </c>
      <c r="V367" s="71"/>
      <c r="W367" s="45"/>
      <c r="X367" s="45"/>
      <c r="Y367" s="45"/>
      <c r="Z367" s="45"/>
      <c r="AA367" s="72"/>
    </row>
    <row r="368" spans="17:27" x14ac:dyDescent="0.25">
      <c r="Q368" s="71"/>
      <c r="R368" s="71"/>
      <c r="S368" s="32" t="s">
        <v>587</v>
      </c>
      <c r="T368" s="32" t="s">
        <v>588</v>
      </c>
      <c r="U368" s="32" t="s">
        <v>3</v>
      </c>
      <c r="V368" s="71"/>
      <c r="W368" s="45"/>
      <c r="X368" s="45"/>
      <c r="Y368" s="45"/>
      <c r="Z368" s="45"/>
      <c r="AA368" s="72"/>
    </row>
    <row r="369" spans="17:27" x14ac:dyDescent="0.25">
      <c r="Q369" s="71"/>
      <c r="R369" s="71"/>
      <c r="S369" s="32" t="s">
        <v>589</v>
      </c>
      <c r="T369" s="32" t="s">
        <v>590</v>
      </c>
      <c r="U369" s="32" t="s">
        <v>3</v>
      </c>
      <c r="V369" s="71"/>
      <c r="W369" s="45"/>
      <c r="X369" s="45"/>
      <c r="Y369" s="45"/>
      <c r="Z369" s="45"/>
      <c r="AA369" s="72"/>
    </row>
    <row r="370" spans="17:27" x14ac:dyDescent="0.25">
      <c r="Q370" s="71"/>
      <c r="R370" s="71"/>
      <c r="S370" s="32" t="s">
        <v>591</v>
      </c>
      <c r="T370" s="32" t="s">
        <v>592</v>
      </c>
      <c r="U370" s="32" t="s">
        <v>3</v>
      </c>
      <c r="V370" s="71"/>
      <c r="W370" s="45"/>
      <c r="X370" s="45"/>
      <c r="Y370" s="45"/>
      <c r="Z370" s="45"/>
      <c r="AA370" s="72"/>
    </row>
    <row r="371" spans="17:27" x14ac:dyDescent="0.25">
      <c r="Q371" s="71"/>
      <c r="R371" s="71"/>
      <c r="S371" s="32" t="s">
        <v>593</v>
      </c>
      <c r="T371" s="32" t="s">
        <v>594</v>
      </c>
      <c r="U371" s="32" t="s">
        <v>3</v>
      </c>
      <c r="V371" s="71"/>
      <c r="W371" s="45"/>
      <c r="X371" s="45"/>
      <c r="Y371" s="45"/>
      <c r="Z371" s="45"/>
      <c r="AA371" s="72"/>
    </row>
    <row r="372" spans="17:27" x14ac:dyDescent="0.25">
      <c r="Q372" s="71"/>
      <c r="R372" s="71"/>
      <c r="S372" s="32" t="s">
        <v>595</v>
      </c>
      <c r="T372" s="32" t="s">
        <v>596</v>
      </c>
      <c r="U372" s="32" t="s">
        <v>3</v>
      </c>
      <c r="V372" s="71"/>
      <c r="W372" s="45"/>
      <c r="X372" s="45"/>
      <c r="Y372" s="45"/>
      <c r="Z372" s="45"/>
      <c r="AA372" s="72"/>
    </row>
    <row r="373" spans="17:27" x14ac:dyDescent="0.25">
      <c r="Q373" s="71"/>
      <c r="R373" s="71"/>
      <c r="S373" s="32" t="s">
        <v>597</v>
      </c>
      <c r="T373" s="32" t="s">
        <v>598</v>
      </c>
      <c r="U373" s="32" t="s">
        <v>3</v>
      </c>
      <c r="V373" s="71"/>
      <c r="W373" s="45"/>
      <c r="X373" s="45"/>
      <c r="Y373" s="45"/>
      <c r="Z373" s="45"/>
      <c r="AA373" s="72"/>
    </row>
    <row r="374" spans="17:27" x14ac:dyDescent="0.25">
      <c r="Q374" s="71"/>
      <c r="R374" s="71"/>
      <c r="S374" s="32" t="s">
        <v>599</v>
      </c>
      <c r="T374" s="32" t="s">
        <v>600</v>
      </c>
      <c r="U374" s="32" t="s">
        <v>3</v>
      </c>
      <c r="V374" s="71"/>
      <c r="W374" s="45"/>
      <c r="X374" s="45"/>
      <c r="Y374" s="45"/>
      <c r="Z374" s="45"/>
      <c r="AA374" s="72"/>
    </row>
    <row r="375" spans="17:27" x14ac:dyDescent="0.25">
      <c r="Q375" s="71"/>
      <c r="R375" s="71"/>
      <c r="S375" s="32" t="s">
        <v>601</v>
      </c>
      <c r="T375" s="32" t="s">
        <v>602</v>
      </c>
      <c r="U375" s="32" t="s">
        <v>3</v>
      </c>
      <c r="V375" s="71"/>
      <c r="W375" s="45"/>
      <c r="X375" s="45"/>
      <c r="Y375" s="45"/>
      <c r="Z375" s="45"/>
      <c r="AA375" s="72"/>
    </row>
    <row r="376" spans="17:27" x14ac:dyDescent="0.25">
      <c r="Q376" s="71"/>
      <c r="R376" s="71"/>
      <c r="S376" s="32" t="s">
        <v>603</v>
      </c>
      <c r="T376" s="32" t="s">
        <v>604</v>
      </c>
      <c r="U376" s="32" t="s">
        <v>3</v>
      </c>
      <c r="V376" s="71"/>
      <c r="W376" s="45"/>
      <c r="X376" s="45"/>
      <c r="Y376" s="45"/>
      <c r="Z376" s="45"/>
      <c r="AA376" s="72"/>
    </row>
    <row r="377" spans="17:27" x14ac:dyDescent="0.25">
      <c r="Q377" s="71"/>
      <c r="R377" s="71"/>
      <c r="S377" s="32" t="s">
        <v>605</v>
      </c>
      <c r="T377" s="32" t="s">
        <v>606</v>
      </c>
      <c r="U377" s="32" t="s">
        <v>3</v>
      </c>
      <c r="V377" s="71"/>
      <c r="W377" s="45"/>
      <c r="X377" s="45"/>
      <c r="Y377" s="45"/>
      <c r="Z377" s="45"/>
      <c r="AA377" s="72"/>
    </row>
    <row r="378" spans="17:27" x14ac:dyDescent="0.25">
      <c r="Q378" s="71"/>
      <c r="R378" s="71"/>
      <c r="S378" s="32" t="s">
        <v>607</v>
      </c>
      <c r="T378" s="32" t="s">
        <v>608</v>
      </c>
      <c r="U378" s="32" t="s">
        <v>3</v>
      </c>
      <c r="V378" s="71"/>
      <c r="W378" s="45"/>
      <c r="X378" s="45"/>
      <c r="Y378" s="45"/>
      <c r="Z378" s="45"/>
      <c r="AA378" s="72"/>
    </row>
    <row r="379" spans="17:27" x14ac:dyDescent="0.25">
      <c r="Q379" s="71"/>
      <c r="R379" s="71"/>
      <c r="S379" s="32" t="s">
        <v>2407</v>
      </c>
      <c r="T379" s="32" t="s">
        <v>21</v>
      </c>
      <c r="U379" s="32" t="s">
        <v>1</v>
      </c>
      <c r="V379" s="71"/>
      <c r="W379" s="45"/>
      <c r="X379" s="45"/>
      <c r="Y379" s="45"/>
      <c r="Z379" s="45"/>
      <c r="AA379" s="72"/>
    </row>
    <row r="380" spans="17:27" x14ac:dyDescent="0.25">
      <c r="Q380" s="71"/>
      <c r="R380" s="71"/>
      <c r="S380" s="32" t="s">
        <v>2861</v>
      </c>
      <c r="T380" s="32" t="s">
        <v>2862</v>
      </c>
      <c r="U380" s="32" t="s">
        <v>2</v>
      </c>
      <c r="V380" s="71"/>
      <c r="W380" s="45"/>
      <c r="X380" s="45"/>
      <c r="Y380" s="45"/>
      <c r="Z380" s="45"/>
      <c r="AA380" s="72"/>
    </row>
    <row r="381" spans="17:27" x14ac:dyDescent="0.25">
      <c r="Q381" s="71"/>
      <c r="R381" s="71"/>
      <c r="S381" s="32" t="s">
        <v>2863</v>
      </c>
      <c r="T381" s="32" t="s">
        <v>2864</v>
      </c>
      <c r="U381" s="32" t="s">
        <v>2</v>
      </c>
      <c r="V381" s="71"/>
      <c r="W381" s="45"/>
      <c r="X381" s="45"/>
      <c r="Y381" s="45"/>
      <c r="Z381" s="45"/>
      <c r="AA381" s="72"/>
    </row>
    <row r="382" spans="17:27" x14ac:dyDescent="0.25">
      <c r="Q382" s="32" t="s">
        <v>22</v>
      </c>
      <c r="R382" s="32">
        <v>4</v>
      </c>
      <c r="S382" s="32" t="s">
        <v>3302</v>
      </c>
      <c r="T382" s="32" t="s">
        <v>3303</v>
      </c>
      <c r="U382" s="32" t="s">
        <v>4</v>
      </c>
      <c r="V382" s="71"/>
      <c r="W382" s="45"/>
      <c r="X382" s="45"/>
      <c r="Y382" s="45"/>
      <c r="Z382" s="45"/>
      <c r="AA382" s="72"/>
    </row>
    <row r="383" spans="17:27" x14ac:dyDescent="0.25">
      <c r="Q383" s="71"/>
      <c r="R383" s="32">
        <v>7</v>
      </c>
      <c r="S383" s="32" t="s">
        <v>104</v>
      </c>
      <c r="T383" s="32" t="s">
        <v>22</v>
      </c>
      <c r="U383" s="32" t="s">
        <v>0</v>
      </c>
      <c r="V383" s="71"/>
      <c r="W383" s="45"/>
      <c r="X383" s="45"/>
      <c r="Y383" s="45"/>
      <c r="Z383" s="45"/>
      <c r="AA383" s="72"/>
    </row>
    <row r="384" spans="17:27" x14ac:dyDescent="0.25">
      <c r="Q384" s="71"/>
      <c r="R384" s="71"/>
      <c r="S384" s="32" t="s">
        <v>609</v>
      </c>
      <c r="T384" s="32" t="s">
        <v>610</v>
      </c>
      <c r="U384" s="32" t="s">
        <v>3</v>
      </c>
      <c r="V384" s="71"/>
      <c r="W384" s="45"/>
      <c r="X384" s="45"/>
      <c r="Y384" s="45"/>
      <c r="Z384" s="45"/>
      <c r="AA384" s="72"/>
    </row>
    <row r="385" spans="17:27" x14ac:dyDescent="0.25">
      <c r="Q385" s="71"/>
      <c r="R385" s="71"/>
      <c r="S385" s="32" t="s">
        <v>611</v>
      </c>
      <c r="T385" s="32" t="s">
        <v>612</v>
      </c>
      <c r="U385" s="32" t="s">
        <v>3</v>
      </c>
      <c r="V385" s="71"/>
      <c r="W385" s="45"/>
      <c r="X385" s="45"/>
      <c r="Y385" s="45"/>
      <c r="Z385" s="45"/>
      <c r="AA385" s="72"/>
    </row>
    <row r="386" spans="17:27" x14ac:dyDescent="0.25">
      <c r="Q386" s="71"/>
      <c r="R386" s="71"/>
      <c r="S386" s="32" t="s">
        <v>613</v>
      </c>
      <c r="T386" s="32" t="s">
        <v>22</v>
      </c>
      <c r="U386" s="32" t="s">
        <v>3</v>
      </c>
      <c r="V386" s="71"/>
      <c r="W386" s="45"/>
      <c r="X386" s="45"/>
      <c r="Y386" s="45"/>
      <c r="Z386" s="45"/>
      <c r="AA386" s="72"/>
    </row>
    <row r="387" spans="17:27" x14ac:dyDescent="0.25">
      <c r="Q387" s="71"/>
      <c r="R387" s="71"/>
      <c r="S387" s="32" t="s">
        <v>614</v>
      </c>
      <c r="T387" s="32" t="s">
        <v>615</v>
      </c>
      <c r="U387" s="32" t="s">
        <v>3</v>
      </c>
      <c r="V387" s="71"/>
      <c r="W387" s="45"/>
      <c r="X387" s="45"/>
      <c r="Y387" s="45"/>
      <c r="Z387" s="45"/>
      <c r="AA387" s="72"/>
    </row>
    <row r="388" spans="17:27" x14ac:dyDescent="0.25">
      <c r="Q388" s="71"/>
      <c r="R388" s="71"/>
      <c r="S388" s="32" t="s">
        <v>616</v>
      </c>
      <c r="T388" s="32" t="s">
        <v>617</v>
      </c>
      <c r="U388" s="32" t="s">
        <v>3</v>
      </c>
      <c r="V388" s="71"/>
      <c r="W388" s="45"/>
      <c r="X388" s="45"/>
      <c r="Y388" s="45"/>
      <c r="Z388" s="45"/>
      <c r="AA388" s="72"/>
    </row>
    <row r="389" spans="17:27" x14ac:dyDescent="0.25">
      <c r="Q389" s="71"/>
      <c r="R389" s="71"/>
      <c r="S389" s="32" t="s">
        <v>618</v>
      </c>
      <c r="T389" s="32" t="s">
        <v>619</v>
      </c>
      <c r="U389" s="32" t="s">
        <v>3</v>
      </c>
      <c r="V389" s="71"/>
      <c r="W389" s="45"/>
      <c r="X389" s="45"/>
      <c r="Y389" s="45"/>
      <c r="Z389" s="45"/>
      <c r="AA389" s="72"/>
    </row>
    <row r="390" spans="17:27" x14ac:dyDescent="0.25">
      <c r="Q390" s="71"/>
      <c r="R390" s="71"/>
      <c r="S390" s="32" t="s">
        <v>620</v>
      </c>
      <c r="T390" s="32" t="s">
        <v>621</v>
      </c>
      <c r="U390" s="32" t="s">
        <v>3</v>
      </c>
      <c r="V390" s="71"/>
      <c r="W390" s="45"/>
      <c r="X390" s="45"/>
      <c r="Y390" s="45"/>
      <c r="Z390" s="45"/>
      <c r="AA390" s="72"/>
    </row>
    <row r="391" spans="17:27" x14ac:dyDescent="0.25">
      <c r="Q391" s="71"/>
      <c r="R391" s="71"/>
      <c r="S391" s="32" t="s">
        <v>622</v>
      </c>
      <c r="T391" s="32" t="s">
        <v>623</v>
      </c>
      <c r="U391" s="32" t="s">
        <v>3</v>
      </c>
      <c r="V391" s="71"/>
      <c r="W391" s="45"/>
      <c r="X391" s="45"/>
      <c r="Y391" s="45"/>
      <c r="Z391" s="45"/>
      <c r="AA391" s="72"/>
    </row>
    <row r="392" spans="17:27" x14ac:dyDescent="0.25">
      <c r="Q392" s="71"/>
      <c r="R392" s="71"/>
      <c r="S392" s="32" t="s">
        <v>624</v>
      </c>
      <c r="T392" s="32" t="s">
        <v>625</v>
      </c>
      <c r="U392" s="32" t="s">
        <v>3</v>
      </c>
      <c r="V392" s="71"/>
      <c r="W392" s="45"/>
      <c r="X392" s="45"/>
      <c r="Y392" s="45"/>
      <c r="Z392" s="45"/>
      <c r="AA392" s="72"/>
    </row>
    <row r="393" spans="17:27" x14ac:dyDescent="0.25">
      <c r="Q393" s="71"/>
      <c r="R393" s="71"/>
      <c r="S393" s="32" t="s">
        <v>626</v>
      </c>
      <c r="T393" s="32" t="s">
        <v>627</v>
      </c>
      <c r="U393" s="32" t="s">
        <v>3</v>
      </c>
      <c r="V393" s="71"/>
      <c r="W393" s="45"/>
      <c r="X393" s="45"/>
      <c r="Y393" s="45"/>
      <c r="Z393" s="45"/>
      <c r="AA393" s="72"/>
    </row>
    <row r="394" spans="17:27" x14ac:dyDescent="0.25">
      <c r="Q394" s="71"/>
      <c r="R394" s="71"/>
      <c r="S394" s="32" t="s">
        <v>628</v>
      </c>
      <c r="T394" s="32" t="s">
        <v>629</v>
      </c>
      <c r="U394" s="32" t="s">
        <v>3</v>
      </c>
      <c r="V394" s="71"/>
      <c r="W394" s="45"/>
      <c r="X394" s="45"/>
      <c r="Y394" s="45"/>
      <c r="Z394" s="45"/>
      <c r="AA394" s="72"/>
    </row>
    <row r="395" spans="17:27" x14ac:dyDescent="0.25">
      <c r="Q395" s="71"/>
      <c r="R395" s="71"/>
      <c r="S395" s="32" t="s">
        <v>630</v>
      </c>
      <c r="T395" s="32" t="s">
        <v>631</v>
      </c>
      <c r="U395" s="32" t="s">
        <v>3</v>
      </c>
      <c r="V395" s="71"/>
      <c r="W395" s="45"/>
      <c r="X395" s="45"/>
      <c r="Y395" s="45"/>
      <c r="Z395" s="45"/>
      <c r="AA395" s="72"/>
    </row>
    <row r="396" spans="17:27" x14ac:dyDescent="0.25">
      <c r="Q396" s="71"/>
      <c r="R396" s="71"/>
      <c r="S396" s="32" t="s">
        <v>632</v>
      </c>
      <c r="T396" s="32" t="s">
        <v>633</v>
      </c>
      <c r="U396" s="32" t="s">
        <v>3</v>
      </c>
      <c r="V396" s="71"/>
      <c r="W396" s="45"/>
      <c r="X396" s="45"/>
      <c r="Y396" s="45"/>
      <c r="Z396" s="45"/>
      <c r="AA396" s="72"/>
    </row>
    <row r="397" spans="17:27" x14ac:dyDescent="0.25">
      <c r="Q397" s="71"/>
      <c r="R397" s="71"/>
      <c r="S397" s="32" t="s">
        <v>634</v>
      </c>
      <c r="T397" s="32" t="s">
        <v>635</v>
      </c>
      <c r="U397" s="32" t="s">
        <v>3</v>
      </c>
      <c r="V397" s="71"/>
      <c r="W397" s="45"/>
      <c r="X397" s="45"/>
      <c r="Y397" s="45"/>
      <c r="Z397" s="45"/>
      <c r="AA397" s="72"/>
    </row>
    <row r="398" spans="17:27" x14ac:dyDescent="0.25">
      <c r="Q398" s="71"/>
      <c r="R398" s="71"/>
      <c r="S398" s="32" t="s">
        <v>636</v>
      </c>
      <c r="T398" s="32" t="s">
        <v>637</v>
      </c>
      <c r="U398" s="32" t="s">
        <v>3</v>
      </c>
      <c r="V398" s="71"/>
      <c r="W398" s="45"/>
      <c r="X398" s="45"/>
      <c r="Y398" s="45"/>
      <c r="Z398" s="45"/>
      <c r="AA398" s="72"/>
    </row>
    <row r="399" spans="17:27" x14ac:dyDescent="0.25">
      <c r="Q399" s="71"/>
      <c r="R399" s="71"/>
      <c r="S399" s="32" t="s">
        <v>638</v>
      </c>
      <c r="T399" s="32" t="s">
        <v>639</v>
      </c>
      <c r="U399" s="32" t="s">
        <v>3</v>
      </c>
      <c r="V399" s="71"/>
      <c r="W399" s="45"/>
      <c r="X399" s="45"/>
      <c r="Y399" s="45"/>
      <c r="Z399" s="45"/>
      <c r="AA399" s="72"/>
    </row>
    <row r="400" spans="17:27" x14ac:dyDescent="0.25">
      <c r="Q400" s="71"/>
      <c r="R400" s="71"/>
      <c r="S400" s="32" t="s">
        <v>2408</v>
      </c>
      <c r="T400" s="32" t="s">
        <v>2409</v>
      </c>
      <c r="U400" s="32" t="s">
        <v>1</v>
      </c>
      <c r="V400" s="71"/>
      <c r="W400" s="45"/>
      <c r="X400" s="45"/>
      <c r="Y400" s="45"/>
      <c r="Z400" s="45"/>
      <c r="AA400" s="72"/>
    </row>
    <row r="401" spans="17:27" x14ac:dyDescent="0.25">
      <c r="Q401" s="71"/>
      <c r="R401" s="71"/>
      <c r="S401" s="32" t="s">
        <v>2865</v>
      </c>
      <c r="T401" s="32" t="s">
        <v>2866</v>
      </c>
      <c r="U401" s="32" t="s">
        <v>2</v>
      </c>
      <c r="V401" s="71"/>
      <c r="W401" s="45"/>
      <c r="X401" s="45"/>
      <c r="Y401" s="45"/>
      <c r="Z401" s="45"/>
      <c r="AA401" s="72"/>
    </row>
    <row r="402" spans="17:27" x14ac:dyDescent="0.25">
      <c r="Q402" s="32" t="s">
        <v>23</v>
      </c>
      <c r="R402" s="32">
        <v>4</v>
      </c>
      <c r="S402" s="32" t="s">
        <v>3304</v>
      </c>
      <c r="T402" s="32" t="s">
        <v>3305</v>
      </c>
      <c r="U402" s="32" t="s">
        <v>4</v>
      </c>
      <c r="V402" s="71"/>
      <c r="W402" s="45"/>
      <c r="X402" s="45"/>
      <c r="Y402" s="45"/>
      <c r="Z402" s="45"/>
      <c r="AA402" s="72"/>
    </row>
    <row r="403" spans="17:27" x14ac:dyDescent="0.25">
      <c r="Q403" s="71"/>
      <c r="R403" s="71"/>
      <c r="S403" s="32" t="s">
        <v>3306</v>
      </c>
      <c r="T403" s="32" t="s">
        <v>3307</v>
      </c>
      <c r="U403" s="32" t="s">
        <v>4</v>
      </c>
      <c r="V403" s="71"/>
      <c r="W403" s="45"/>
      <c r="X403" s="45"/>
      <c r="Y403" s="45"/>
      <c r="Z403" s="45"/>
      <c r="AA403" s="72"/>
    </row>
    <row r="404" spans="17:27" x14ac:dyDescent="0.25">
      <c r="Q404" s="71"/>
      <c r="R404" s="32">
        <v>5</v>
      </c>
      <c r="S404" s="32" t="s">
        <v>3191</v>
      </c>
      <c r="T404" s="32" t="s">
        <v>4342</v>
      </c>
      <c r="U404" s="32" t="s">
        <v>5</v>
      </c>
      <c r="V404" s="71"/>
      <c r="W404" s="45"/>
      <c r="X404" s="45"/>
      <c r="Y404" s="45"/>
      <c r="Z404" s="45"/>
      <c r="AA404" s="72"/>
    </row>
    <row r="405" spans="17:27" x14ac:dyDescent="0.25">
      <c r="Q405" s="71"/>
      <c r="R405" s="32">
        <v>7</v>
      </c>
      <c r="S405" s="32" t="s">
        <v>105</v>
      </c>
      <c r="T405" s="32" t="s">
        <v>23</v>
      </c>
      <c r="U405" s="32" t="s">
        <v>0</v>
      </c>
      <c r="V405" s="71"/>
      <c r="W405" s="45"/>
      <c r="X405" s="45"/>
      <c r="Y405" s="45"/>
      <c r="Z405" s="45"/>
      <c r="AA405" s="72"/>
    </row>
    <row r="406" spans="17:27" x14ac:dyDescent="0.25">
      <c r="Q406" s="71"/>
      <c r="R406" s="71"/>
      <c r="S406" s="32" t="s">
        <v>640</v>
      </c>
      <c r="T406" s="32" t="s">
        <v>641</v>
      </c>
      <c r="U406" s="32" t="s">
        <v>3</v>
      </c>
      <c r="V406" s="71"/>
      <c r="W406" s="45"/>
      <c r="X406" s="45"/>
      <c r="Y406" s="45"/>
      <c r="Z406" s="45"/>
      <c r="AA406" s="72"/>
    </row>
    <row r="407" spans="17:27" x14ac:dyDescent="0.25">
      <c r="Q407" s="71"/>
      <c r="R407" s="71"/>
      <c r="S407" s="32" t="s">
        <v>642</v>
      </c>
      <c r="T407" s="32" t="s">
        <v>643</v>
      </c>
      <c r="U407" s="32" t="s">
        <v>3</v>
      </c>
      <c r="V407" s="71"/>
      <c r="W407" s="45"/>
      <c r="X407" s="45"/>
      <c r="Y407" s="45"/>
      <c r="Z407" s="45"/>
      <c r="AA407" s="72"/>
    </row>
    <row r="408" spans="17:27" x14ac:dyDescent="0.25">
      <c r="Q408" s="71"/>
      <c r="R408" s="71"/>
      <c r="S408" s="32" t="s">
        <v>644</v>
      </c>
      <c r="T408" s="32" t="s">
        <v>645</v>
      </c>
      <c r="U408" s="32" t="s">
        <v>3</v>
      </c>
      <c r="V408" s="71"/>
      <c r="W408" s="45"/>
      <c r="X408" s="45"/>
      <c r="Y408" s="45"/>
      <c r="Z408" s="45"/>
      <c r="AA408" s="72"/>
    </row>
    <row r="409" spans="17:27" x14ac:dyDescent="0.25">
      <c r="Q409" s="71"/>
      <c r="R409" s="71"/>
      <c r="S409" s="32" t="s">
        <v>646</v>
      </c>
      <c r="T409" s="32" t="s">
        <v>647</v>
      </c>
      <c r="U409" s="32" t="s">
        <v>3</v>
      </c>
      <c r="V409" s="71"/>
      <c r="W409" s="45"/>
      <c r="X409" s="45"/>
      <c r="Y409" s="45"/>
      <c r="Z409" s="45"/>
      <c r="AA409" s="72"/>
    </row>
    <row r="410" spans="17:27" x14ac:dyDescent="0.25">
      <c r="Q410" s="71"/>
      <c r="R410" s="71"/>
      <c r="S410" s="32" t="s">
        <v>648</v>
      </c>
      <c r="T410" s="32" t="s">
        <v>370</v>
      </c>
      <c r="U410" s="32" t="s">
        <v>3</v>
      </c>
      <c r="V410" s="71"/>
      <c r="W410" s="45"/>
      <c r="X410" s="45"/>
      <c r="Y410" s="45"/>
      <c r="Z410" s="45"/>
      <c r="AA410" s="72"/>
    </row>
    <row r="411" spans="17:27" x14ac:dyDescent="0.25">
      <c r="Q411" s="71"/>
      <c r="R411" s="71"/>
      <c r="S411" s="32" t="s">
        <v>649</v>
      </c>
      <c r="T411" s="32" t="s">
        <v>584</v>
      </c>
      <c r="U411" s="32" t="s">
        <v>3</v>
      </c>
      <c r="V411" s="71"/>
      <c r="W411" s="45"/>
      <c r="X411" s="45"/>
      <c r="Y411" s="45"/>
      <c r="Z411" s="45"/>
      <c r="AA411" s="72"/>
    </row>
    <row r="412" spans="17:27" x14ac:dyDescent="0.25">
      <c r="Q412" s="71"/>
      <c r="R412" s="71"/>
      <c r="S412" s="32" t="s">
        <v>650</v>
      </c>
      <c r="T412" s="32" t="s">
        <v>651</v>
      </c>
      <c r="U412" s="32" t="s">
        <v>3</v>
      </c>
      <c r="V412" s="71"/>
      <c r="W412" s="45"/>
      <c r="X412" s="45"/>
      <c r="Y412" s="45"/>
      <c r="Z412" s="45"/>
      <c r="AA412" s="72"/>
    </row>
    <row r="413" spans="17:27" x14ac:dyDescent="0.25">
      <c r="Q413" s="71"/>
      <c r="R413" s="71"/>
      <c r="S413" s="32" t="s">
        <v>652</v>
      </c>
      <c r="T413" s="32" t="s">
        <v>653</v>
      </c>
      <c r="U413" s="32" t="s">
        <v>3</v>
      </c>
      <c r="V413" s="71"/>
      <c r="W413" s="45"/>
      <c r="X413" s="45"/>
      <c r="Y413" s="45"/>
      <c r="Z413" s="45"/>
      <c r="AA413" s="72"/>
    </row>
    <row r="414" spans="17:27" x14ac:dyDescent="0.25">
      <c r="Q414" s="71"/>
      <c r="R414" s="71"/>
      <c r="S414" s="32" t="s">
        <v>654</v>
      </c>
      <c r="T414" s="32" t="s">
        <v>655</v>
      </c>
      <c r="U414" s="32" t="s">
        <v>3</v>
      </c>
      <c r="V414" s="71"/>
      <c r="W414" s="45"/>
      <c r="X414" s="45"/>
      <c r="Y414" s="45"/>
      <c r="Z414" s="45"/>
      <c r="AA414" s="72"/>
    </row>
    <row r="415" spans="17:27" x14ac:dyDescent="0.25">
      <c r="Q415" s="71"/>
      <c r="R415" s="71"/>
      <c r="S415" s="32" t="s">
        <v>656</v>
      </c>
      <c r="T415" s="32" t="s">
        <v>557</v>
      </c>
      <c r="U415" s="32" t="s">
        <v>3</v>
      </c>
      <c r="V415" s="71"/>
      <c r="W415" s="45"/>
      <c r="X415" s="45"/>
      <c r="Y415" s="45"/>
      <c r="Z415" s="45"/>
      <c r="AA415" s="72"/>
    </row>
    <row r="416" spans="17:27" x14ac:dyDescent="0.25">
      <c r="Q416" s="71"/>
      <c r="R416" s="71"/>
      <c r="S416" s="32" t="s">
        <v>657</v>
      </c>
      <c r="T416" s="32" t="s">
        <v>309</v>
      </c>
      <c r="U416" s="32" t="s">
        <v>3</v>
      </c>
      <c r="V416" s="71"/>
      <c r="W416" s="45"/>
      <c r="X416" s="45"/>
      <c r="Y416" s="45"/>
      <c r="Z416" s="45"/>
      <c r="AA416" s="72"/>
    </row>
    <row r="417" spans="17:27" x14ac:dyDescent="0.25">
      <c r="Q417" s="71"/>
      <c r="R417" s="71"/>
      <c r="S417" s="32" t="s">
        <v>658</v>
      </c>
      <c r="T417" s="32" t="s">
        <v>659</v>
      </c>
      <c r="U417" s="32" t="s">
        <v>3</v>
      </c>
      <c r="V417" s="71"/>
      <c r="W417" s="45"/>
      <c r="X417" s="45"/>
      <c r="Y417" s="45"/>
      <c r="Z417" s="45"/>
      <c r="AA417" s="72"/>
    </row>
    <row r="418" spans="17:27" x14ac:dyDescent="0.25">
      <c r="Q418" s="71"/>
      <c r="R418" s="71"/>
      <c r="S418" s="32" t="s">
        <v>660</v>
      </c>
      <c r="T418" s="32" t="s">
        <v>516</v>
      </c>
      <c r="U418" s="32" t="s">
        <v>3</v>
      </c>
      <c r="V418" s="71"/>
      <c r="W418" s="45"/>
      <c r="X418" s="45"/>
      <c r="Y418" s="45"/>
      <c r="Z418" s="45"/>
      <c r="AA418" s="72"/>
    </row>
    <row r="419" spans="17:27" x14ac:dyDescent="0.25">
      <c r="Q419" s="71"/>
      <c r="R419" s="71"/>
      <c r="S419" s="32" t="s">
        <v>661</v>
      </c>
      <c r="T419" s="32" t="s">
        <v>662</v>
      </c>
      <c r="U419" s="32" t="s">
        <v>3</v>
      </c>
      <c r="V419" s="71"/>
      <c r="W419" s="45"/>
      <c r="X419" s="45"/>
      <c r="Y419" s="45"/>
      <c r="Z419" s="45"/>
      <c r="AA419" s="72"/>
    </row>
    <row r="420" spans="17:27" x14ac:dyDescent="0.25">
      <c r="Q420" s="71"/>
      <c r="R420" s="71"/>
      <c r="S420" s="32" t="s">
        <v>663</v>
      </c>
      <c r="T420" s="32" t="s">
        <v>664</v>
      </c>
      <c r="U420" s="32" t="s">
        <v>3</v>
      </c>
      <c r="V420" s="71"/>
      <c r="W420" s="45"/>
      <c r="X420" s="45"/>
      <c r="Y420" s="45"/>
      <c r="Z420" s="45"/>
      <c r="AA420" s="72"/>
    </row>
    <row r="421" spans="17:27" x14ac:dyDescent="0.25">
      <c r="Q421" s="71"/>
      <c r="R421" s="71"/>
      <c r="S421" s="32" t="s">
        <v>665</v>
      </c>
      <c r="T421" s="32" t="s">
        <v>666</v>
      </c>
      <c r="U421" s="32" t="s">
        <v>3</v>
      </c>
      <c r="V421" s="71"/>
      <c r="W421" s="45"/>
      <c r="X421" s="45"/>
      <c r="Y421" s="45"/>
      <c r="Z421" s="45"/>
      <c r="AA421" s="72"/>
    </row>
    <row r="422" spans="17:27" x14ac:dyDescent="0.25">
      <c r="Q422" s="71"/>
      <c r="R422" s="71"/>
      <c r="S422" s="32" t="s">
        <v>2410</v>
      </c>
      <c r="T422" s="32" t="s">
        <v>23</v>
      </c>
      <c r="U422" s="32" t="s">
        <v>1</v>
      </c>
      <c r="V422" s="71"/>
      <c r="W422" s="45"/>
      <c r="X422" s="45"/>
      <c r="Y422" s="45"/>
      <c r="Z422" s="45"/>
      <c r="AA422" s="72"/>
    </row>
    <row r="423" spans="17:27" x14ac:dyDescent="0.25">
      <c r="Q423" s="71"/>
      <c r="R423" s="71"/>
      <c r="S423" s="32" t="s">
        <v>2411</v>
      </c>
      <c r="T423" s="32" t="s">
        <v>1463</v>
      </c>
      <c r="U423" s="32" t="s">
        <v>1</v>
      </c>
      <c r="V423" s="71"/>
      <c r="W423" s="45"/>
      <c r="X423" s="45"/>
      <c r="Y423" s="45"/>
      <c r="Z423" s="45"/>
      <c r="AA423" s="72"/>
    </row>
    <row r="424" spans="17:27" x14ac:dyDescent="0.25">
      <c r="Q424" s="71"/>
      <c r="R424" s="71"/>
      <c r="S424" s="32" t="s">
        <v>2867</v>
      </c>
      <c r="T424" s="32" t="s">
        <v>2868</v>
      </c>
      <c r="U424" s="32" t="s">
        <v>2</v>
      </c>
      <c r="V424" s="71"/>
      <c r="W424" s="45"/>
      <c r="X424" s="45"/>
      <c r="Y424" s="45"/>
      <c r="Z424" s="45"/>
      <c r="AA424" s="72"/>
    </row>
    <row r="425" spans="17:27" x14ac:dyDescent="0.25">
      <c r="Q425" s="32" t="s">
        <v>24</v>
      </c>
      <c r="R425" s="32">
        <v>4</v>
      </c>
      <c r="S425" s="32" t="s">
        <v>3308</v>
      </c>
      <c r="T425" s="32" t="s">
        <v>3309</v>
      </c>
      <c r="U425" s="32" t="s">
        <v>4</v>
      </c>
      <c r="V425" s="71"/>
      <c r="W425" s="45"/>
      <c r="X425" s="45"/>
      <c r="Y425" s="45"/>
      <c r="Z425" s="45"/>
      <c r="AA425" s="72"/>
    </row>
    <row r="426" spans="17:27" x14ac:dyDescent="0.25">
      <c r="Q426" s="71"/>
      <c r="R426" s="71"/>
      <c r="S426" s="32" t="s">
        <v>3310</v>
      </c>
      <c r="T426" s="32" t="s">
        <v>3311</v>
      </c>
      <c r="U426" s="32" t="s">
        <v>4</v>
      </c>
      <c r="V426" s="71"/>
      <c r="W426" s="45"/>
      <c r="X426" s="45"/>
      <c r="Y426" s="45"/>
      <c r="Z426" s="45"/>
      <c r="AA426" s="72"/>
    </row>
    <row r="427" spans="17:27" x14ac:dyDescent="0.25">
      <c r="Q427" s="71"/>
      <c r="R427" s="71"/>
      <c r="S427" s="32" t="s">
        <v>3312</v>
      </c>
      <c r="T427" s="32" t="s">
        <v>3313</v>
      </c>
      <c r="U427" s="32" t="s">
        <v>4</v>
      </c>
      <c r="V427" s="71"/>
      <c r="W427" s="45"/>
      <c r="X427" s="45"/>
      <c r="Y427" s="45"/>
      <c r="Z427" s="45"/>
      <c r="AA427" s="72"/>
    </row>
    <row r="428" spans="17:27" x14ac:dyDescent="0.25">
      <c r="Q428" s="71"/>
      <c r="R428" s="71"/>
      <c r="S428" s="32" t="s">
        <v>3314</v>
      </c>
      <c r="T428" s="32" t="s">
        <v>3315</v>
      </c>
      <c r="U428" s="32" t="s">
        <v>4</v>
      </c>
      <c r="V428" s="71"/>
      <c r="W428" s="45"/>
      <c r="X428" s="45"/>
      <c r="Y428" s="45"/>
      <c r="Z428" s="45"/>
      <c r="AA428" s="72"/>
    </row>
    <row r="429" spans="17:27" x14ac:dyDescent="0.25">
      <c r="Q429" s="71"/>
      <c r="R429" s="32">
        <v>7</v>
      </c>
      <c r="S429" s="32" t="s">
        <v>106</v>
      </c>
      <c r="T429" s="32" t="s">
        <v>24</v>
      </c>
      <c r="U429" s="32" t="s">
        <v>0</v>
      </c>
      <c r="V429" s="71"/>
      <c r="W429" s="45"/>
      <c r="X429" s="45"/>
      <c r="Y429" s="45"/>
      <c r="Z429" s="45"/>
      <c r="AA429" s="72"/>
    </row>
    <row r="430" spans="17:27" x14ac:dyDescent="0.25">
      <c r="Q430" s="71"/>
      <c r="R430" s="71"/>
      <c r="S430" s="32" t="s">
        <v>667</v>
      </c>
      <c r="T430" s="32" t="s">
        <v>668</v>
      </c>
      <c r="U430" s="32" t="s">
        <v>3</v>
      </c>
      <c r="V430" s="71"/>
      <c r="W430" s="45"/>
      <c r="X430" s="45"/>
      <c r="Y430" s="45"/>
      <c r="Z430" s="45"/>
      <c r="AA430" s="72"/>
    </row>
    <row r="431" spans="17:27" x14ac:dyDescent="0.25">
      <c r="Q431" s="71"/>
      <c r="R431" s="71"/>
      <c r="S431" s="32" t="s">
        <v>669</v>
      </c>
      <c r="T431" s="32" t="s">
        <v>670</v>
      </c>
      <c r="U431" s="32" t="s">
        <v>3</v>
      </c>
      <c r="V431" s="71"/>
      <c r="W431" s="45"/>
      <c r="X431" s="45"/>
      <c r="Y431" s="45"/>
      <c r="Z431" s="45"/>
      <c r="AA431" s="72"/>
    </row>
    <row r="432" spans="17:27" x14ac:dyDescent="0.25">
      <c r="Q432" s="71"/>
      <c r="R432" s="71"/>
      <c r="S432" s="32" t="s">
        <v>671</v>
      </c>
      <c r="T432" s="32" t="s">
        <v>672</v>
      </c>
      <c r="U432" s="32" t="s">
        <v>3</v>
      </c>
      <c r="V432" s="71"/>
      <c r="W432" s="45"/>
      <c r="X432" s="45"/>
      <c r="Y432" s="45"/>
      <c r="Z432" s="45"/>
      <c r="AA432" s="72"/>
    </row>
    <row r="433" spans="17:27" x14ac:dyDescent="0.25">
      <c r="Q433" s="71"/>
      <c r="R433" s="71"/>
      <c r="S433" s="32" t="s">
        <v>673</v>
      </c>
      <c r="T433" s="32" t="s">
        <v>674</v>
      </c>
      <c r="U433" s="32" t="s">
        <v>3</v>
      </c>
      <c r="V433" s="71"/>
      <c r="W433" s="45"/>
      <c r="X433" s="45"/>
      <c r="Y433" s="45"/>
      <c r="Z433" s="45"/>
      <c r="AA433" s="72"/>
    </row>
    <row r="434" spans="17:27" x14ac:dyDescent="0.25">
      <c r="Q434" s="71"/>
      <c r="R434" s="71"/>
      <c r="S434" s="32" t="s">
        <v>675</v>
      </c>
      <c r="T434" s="32" t="s">
        <v>676</v>
      </c>
      <c r="U434" s="32" t="s">
        <v>3</v>
      </c>
      <c r="V434" s="71"/>
      <c r="W434" s="45"/>
      <c r="X434" s="45"/>
      <c r="Y434" s="45"/>
      <c r="Z434" s="45"/>
      <c r="AA434" s="72"/>
    </row>
    <row r="435" spans="17:27" x14ac:dyDescent="0.25">
      <c r="Q435" s="71"/>
      <c r="R435" s="71"/>
      <c r="S435" s="32" t="s">
        <v>677</v>
      </c>
      <c r="T435" s="32" t="s">
        <v>678</v>
      </c>
      <c r="U435" s="32" t="s">
        <v>3</v>
      </c>
      <c r="V435" s="71"/>
      <c r="W435" s="45"/>
      <c r="X435" s="45"/>
      <c r="Y435" s="45"/>
      <c r="Z435" s="45"/>
      <c r="AA435" s="72"/>
    </row>
    <row r="436" spans="17:27" x14ac:dyDescent="0.25">
      <c r="Q436" s="71"/>
      <c r="R436" s="71"/>
      <c r="S436" s="32" t="s">
        <v>679</v>
      </c>
      <c r="T436" s="32" t="s">
        <v>680</v>
      </c>
      <c r="U436" s="32" t="s">
        <v>3</v>
      </c>
      <c r="V436" s="71"/>
      <c r="W436" s="45"/>
      <c r="X436" s="45"/>
      <c r="Y436" s="45"/>
      <c r="Z436" s="45"/>
      <c r="AA436" s="72"/>
    </row>
    <row r="437" spans="17:27" x14ac:dyDescent="0.25">
      <c r="Q437" s="71"/>
      <c r="R437" s="71"/>
      <c r="S437" s="32" t="s">
        <v>681</v>
      </c>
      <c r="T437" s="32" t="s">
        <v>682</v>
      </c>
      <c r="U437" s="32" t="s">
        <v>3</v>
      </c>
      <c r="V437" s="71"/>
      <c r="W437" s="45"/>
      <c r="X437" s="45"/>
      <c r="Y437" s="45"/>
      <c r="Z437" s="45"/>
      <c r="AA437" s="72"/>
    </row>
    <row r="438" spans="17:27" x14ac:dyDescent="0.25">
      <c r="Q438" s="71"/>
      <c r="R438" s="71"/>
      <c r="S438" s="32" t="s">
        <v>683</v>
      </c>
      <c r="T438" s="32" t="s">
        <v>177</v>
      </c>
      <c r="U438" s="32" t="s">
        <v>3</v>
      </c>
      <c r="V438" s="71"/>
      <c r="W438" s="45"/>
      <c r="X438" s="45"/>
      <c r="Y438" s="45"/>
      <c r="Z438" s="45"/>
      <c r="AA438" s="72"/>
    </row>
    <row r="439" spans="17:27" x14ac:dyDescent="0.25">
      <c r="Q439" s="71"/>
      <c r="R439" s="71"/>
      <c r="S439" s="32" t="s">
        <v>684</v>
      </c>
      <c r="T439" s="32" t="s">
        <v>685</v>
      </c>
      <c r="U439" s="32" t="s">
        <v>3</v>
      </c>
      <c r="V439" s="71"/>
      <c r="W439" s="45"/>
      <c r="X439" s="45"/>
      <c r="Y439" s="45"/>
      <c r="Z439" s="45"/>
      <c r="AA439" s="72"/>
    </row>
    <row r="440" spans="17:27" x14ac:dyDescent="0.25">
      <c r="Q440" s="71"/>
      <c r="R440" s="71"/>
      <c r="S440" s="32" t="s">
        <v>686</v>
      </c>
      <c r="T440" s="32" t="s">
        <v>687</v>
      </c>
      <c r="U440" s="32" t="s">
        <v>3</v>
      </c>
      <c r="V440" s="71"/>
      <c r="W440" s="45"/>
      <c r="X440" s="45"/>
      <c r="Y440" s="45"/>
      <c r="Z440" s="45"/>
      <c r="AA440" s="72"/>
    </row>
    <row r="441" spans="17:27" x14ac:dyDescent="0.25">
      <c r="Q441" s="71"/>
      <c r="R441" s="71"/>
      <c r="S441" s="32" t="s">
        <v>688</v>
      </c>
      <c r="T441" s="32" t="s">
        <v>477</v>
      </c>
      <c r="U441" s="32" t="s">
        <v>3</v>
      </c>
      <c r="V441" s="71"/>
      <c r="W441" s="45"/>
      <c r="X441" s="45"/>
      <c r="Y441" s="45"/>
      <c r="Z441" s="45"/>
      <c r="AA441" s="72"/>
    </row>
    <row r="442" spans="17:27" x14ac:dyDescent="0.25">
      <c r="Q442" s="71"/>
      <c r="R442" s="71"/>
      <c r="S442" s="32" t="s">
        <v>689</v>
      </c>
      <c r="T442" s="32" t="s">
        <v>690</v>
      </c>
      <c r="U442" s="32" t="s">
        <v>3</v>
      </c>
      <c r="V442" s="71"/>
      <c r="W442" s="45"/>
      <c r="X442" s="45"/>
      <c r="Y442" s="45"/>
      <c r="Z442" s="45"/>
      <c r="AA442" s="72"/>
    </row>
    <row r="443" spans="17:27" x14ac:dyDescent="0.25">
      <c r="Q443" s="71"/>
      <c r="R443" s="71"/>
      <c r="S443" s="32" t="s">
        <v>691</v>
      </c>
      <c r="T443" s="32" t="s">
        <v>692</v>
      </c>
      <c r="U443" s="32" t="s">
        <v>3</v>
      </c>
      <c r="V443" s="71"/>
      <c r="W443" s="45"/>
      <c r="X443" s="45"/>
      <c r="Y443" s="45"/>
      <c r="Z443" s="45"/>
      <c r="AA443" s="72"/>
    </row>
    <row r="444" spans="17:27" x14ac:dyDescent="0.25">
      <c r="Q444" s="71"/>
      <c r="R444" s="71"/>
      <c r="S444" s="32" t="s">
        <v>693</v>
      </c>
      <c r="T444" s="32" t="s">
        <v>694</v>
      </c>
      <c r="U444" s="32" t="s">
        <v>3</v>
      </c>
      <c r="V444" s="71"/>
      <c r="W444" s="45"/>
      <c r="X444" s="45"/>
      <c r="Y444" s="45"/>
      <c r="Z444" s="45"/>
      <c r="AA444" s="72"/>
    </row>
    <row r="445" spans="17:27" x14ac:dyDescent="0.25">
      <c r="Q445" s="71"/>
      <c r="R445" s="71"/>
      <c r="S445" s="32" t="s">
        <v>695</v>
      </c>
      <c r="T445" s="32" t="s">
        <v>696</v>
      </c>
      <c r="U445" s="32" t="s">
        <v>3</v>
      </c>
      <c r="V445" s="71"/>
      <c r="W445" s="45"/>
      <c r="X445" s="45"/>
      <c r="Y445" s="45"/>
      <c r="Z445" s="45"/>
      <c r="AA445" s="72"/>
    </row>
    <row r="446" spans="17:27" x14ac:dyDescent="0.25">
      <c r="Q446" s="71"/>
      <c r="R446" s="71"/>
      <c r="S446" s="32" t="s">
        <v>2412</v>
      </c>
      <c r="T446" s="32" t="s">
        <v>676</v>
      </c>
      <c r="U446" s="32" t="s">
        <v>1</v>
      </c>
      <c r="V446" s="71"/>
      <c r="W446" s="45"/>
      <c r="X446" s="45"/>
      <c r="Y446" s="45"/>
      <c r="Z446" s="45"/>
      <c r="AA446" s="72"/>
    </row>
    <row r="447" spans="17:27" x14ac:dyDescent="0.25">
      <c r="Q447" s="71"/>
      <c r="R447" s="71"/>
      <c r="S447" s="32" t="s">
        <v>2415</v>
      </c>
      <c r="T447" s="32" t="s">
        <v>477</v>
      </c>
      <c r="U447" s="32" t="s">
        <v>1</v>
      </c>
      <c r="V447" s="71"/>
      <c r="W447" s="45"/>
      <c r="X447" s="45"/>
      <c r="Y447" s="45"/>
      <c r="Z447" s="45"/>
      <c r="AA447" s="72"/>
    </row>
    <row r="448" spans="17:27" x14ac:dyDescent="0.25">
      <c r="Q448" s="71"/>
      <c r="R448" s="71"/>
      <c r="S448" s="32" t="s">
        <v>2416</v>
      </c>
      <c r="T448" s="32" t="s">
        <v>2417</v>
      </c>
      <c r="U448" s="32" t="s">
        <v>1</v>
      </c>
      <c r="V448" s="71"/>
      <c r="W448" s="45"/>
      <c r="X448" s="45"/>
      <c r="Y448" s="45"/>
      <c r="Z448" s="45"/>
      <c r="AA448" s="72"/>
    </row>
    <row r="449" spans="17:27" x14ac:dyDescent="0.25">
      <c r="Q449" s="71"/>
      <c r="R449" s="71"/>
      <c r="S449" s="32" t="s">
        <v>2869</v>
      </c>
      <c r="T449" s="32" t="s">
        <v>680</v>
      </c>
      <c r="U449" s="32" t="s">
        <v>2</v>
      </c>
      <c r="V449" s="71"/>
      <c r="W449" s="45"/>
      <c r="X449" s="45"/>
      <c r="Y449" s="45"/>
      <c r="Z449" s="45"/>
      <c r="AA449" s="72"/>
    </row>
    <row r="450" spans="17:27" x14ac:dyDescent="0.25">
      <c r="Q450" s="71"/>
      <c r="R450" s="71"/>
      <c r="S450" s="32" t="s">
        <v>2870</v>
      </c>
      <c r="T450" s="32" t="s">
        <v>2871</v>
      </c>
      <c r="U450" s="32" t="s">
        <v>2</v>
      </c>
      <c r="V450" s="71"/>
      <c r="W450" s="45"/>
      <c r="X450" s="45"/>
      <c r="Y450" s="45"/>
      <c r="Z450" s="45"/>
      <c r="AA450" s="72"/>
    </row>
    <row r="451" spans="17:27" x14ac:dyDescent="0.25">
      <c r="Q451" s="71"/>
      <c r="R451" s="71"/>
      <c r="S451" s="32" t="s">
        <v>2872</v>
      </c>
      <c r="T451" s="32" t="s">
        <v>2873</v>
      </c>
      <c r="U451" s="32" t="s">
        <v>2</v>
      </c>
      <c r="V451" s="71"/>
      <c r="W451" s="45"/>
      <c r="X451" s="45"/>
      <c r="Y451" s="45"/>
      <c r="Z451" s="45"/>
      <c r="AA451" s="72"/>
    </row>
    <row r="452" spans="17:27" x14ac:dyDescent="0.25">
      <c r="Q452" s="71"/>
      <c r="R452" s="71"/>
      <c r="S452" s="32" t="s">
        <v>2875</v>
      </c>
      <c r="T452" s="32" t="s">
        <v>2876</v>
      </c>
      <c r="U452" s="32" t="s">
        <v>2</v>
      </c>
      <c r="V452" s="71"/>
      <c r="W452" s="45"/>
      <c r="X452" s="45"/>
      <c r="Y452" s="45"/>
      <c r="Z452" s="45"/>
      <c r="AA452" s="72"/>
    </row>
    <row r="453" spans="17:27" x14ac:dyDescent="0.25">
      <c r="Q453" s="71"/>
      <c r="R453" s="71"/>
      <c r="S453" s="32" t="s">
        <v>2877</v>
      </c>
      <c r="T453" s="32" t="s">
        <v>696</v>
      </c>
      <c r="U453" s="32" t="s">
        <v>2</v>
      </c>
      <c r="V453" s="71"/>
      <c r="W453" s="45"/>
      <c r="X453" s="45"/>
      <c r="Y453" s="45"/>
      <c r="Z453" s="45"/>
      <c r="AA453" s="72"/>
    </row>
    <row r="454" spans="17:27" x14ac:dyDescent="0.25">
      <c r="Q454" s="32" t="s">
        <v>25</v>
      </c>
      <c r="R454" s="32">
        <v>7</v>
      </c>
      <c r="S454" s="32" t="s">
        <v>107</v>
      </c>
      <c r="T454" s="32" t="s">
        <v>25</v>
      </c>
      <c r="U454" s="32" t="s">
        <v>0</v>
      </c>
      <c r="V454" s="71"/>
      <c r="W454" s="45"/>
      <c r="X454" s="45"/>
      <c r="Y454" s="45"/>
      <c r="Z454" s="45"/>
      <c r="AA454" s="72"/>
    </row>
    <row r="455" spans="17:27" x14ac:dyDescent="0.25">
      <c r="Q455" s="71"/>
      <c r="R455" s="71"/>
      <c r="S455" s="32" t="s">
        <v>697</v>
      </c>
      <c r="T455" s="32" t="s">
        <v>698</v>
      </c>
      <c r="U455" s="32" t="s">
        <v>3</v>
      </c>
      <c r="V455" s="71"/>
      <c r="W455" s="45"/>
      <c r="X455" s="45"/>
      <c r="Y455" s="45"/>
      <c r="Z455" s="45"/>
      <c r="AA455" s="72"/>
    </row>
    <row r="456" spans="17:27" x14ac:dyDescent="0.25">
      <c r="Q456" s="71"/>
      <c r="R456" s="71"/>
      <c r="S456" s="32" t="s">
        <v>699</v>
      </c>
      <c r="T456" s="32" t="s">
        <v>700</v>
      </c>
      <c r="U456" s="32" t="s">
        <v>3</v>
      </c>
      <c r="V456" s="71"/>
      <c r="W456" s="45"/>
      <c r="X456" s="45"/>
      <c r="Y456" s="45"/>
      <c r="Z456" s="45"/>
      <c r="AA456" s="72"/>
    </row>
    <row r="457" spans="17:27" x14ac:dyDescent="0.25">
      <c r="Q457" s="71"/>
      <c r="R457" s="71"/>
      <c r="S457" s="32" t="s">
        <v>701</v>
      </c>
      <c r="T457" s="32" t="s">
        <v>702</v>
      </c>
      <c r="U457" s="32" t="s">
        <v>3</v>
      </c>
      <c r="V457" s="71"/>
      <c r="W457" s="45"/>
      <c r="X457" s="45"/>
      <c r="Y457" s="45"/>
      <c r="Z457" s="45"/>
      <c r="AA457" s="72"/>
    </row>
    <row r="458" spans="17:27" x14ac:dyDescent="0.25">
      <c r="Q458" s="71"/>
      <c r="R458" s="71"/>
      <c r="S458" s="32" t="s">
        <v>703</v>
      </c>
      <c r="T458" s="32" t="s">
        <v>704</v>
      </c>
      <c r="U458" s="32" t="s">
        <v>3</v>
      </c>
      <c r="V458" s="71"/>
      <c r="W458" s="45"/>
      <c r="X458" s="45"/>
      <c r="Y458" s="45"/>
      <c r="Z458" s="45"/>
      <c r="AA458" s="72"/>
    </row>
    <row r="459" spans="17:27" x14ac:dyDescent="0.25">
      <c r="Q459" s="71"/>
      <c r="R459" s="71"/>
      <c r="S459" s="32" t="s">
        <v>705</v>
      </c>
      <c r="T459" s="32" t="s">
        <v>706</v>
      </c>
      <c r="U459" s="32" t="s">
        <v>3</v>
      </c>
      <c r="V459" s="71"/>
      <c r="W459" s="45"/>
      <c r="X459" s="45"/>
      <c r="Y459" s="45"/>
      <c r="Z459" s="45"/>
      <c r="AA459" s="72"/>
    </row>
    <row r="460" spans="17:27" x14ac:dyDescent="0.25">
      <c r="Q460" s="71"/>
      <c r="R460" s="71"/>
      <c r="S460" s="32" t="s">
        <v>707</v>
      </c>
      <c r="T460" s="32" t="s">
        <v>708</v>
      </c>
      <c r="U460" s="32" t="s">
        <v>3</v>
      </c>
      <c r="V460" s="71"/>
      <c r="W460" s="45"/>
      <c r="X460" s="45"/>
      <c r="Y460" s="45"/>
      <c r="Z460" s="45"/>
      <c r="AA460" s="72"/>
    </row>
    <row r="461" spans="17:27" x14ac:dyDescent="0.25">
      <c r="Q461" s="71"/>
      <c r="R461" s="71"/>
      <c r="S461" s="32" t="s">
        <v>2418</v>
      </c>
      <c r="T461" s="32" t="s">
        <v>702</v>
      </c>
      <c r="U461" s="32" t="s">
        <v>1</v>
      </c>
      <c r="V461" s="71"/>
      <c r="W461" s="45"/>
      <c r="X461" s="45"/>
      <c r="Y461" s="45"/>
      <c r="Z461" s="45"/>
      <c r="AA461" s="72"/>
    </row>
    <row r="462" spans="17:27" x14ac:dyDescent="0.25">
      <c r="Q462" s="32" t="s">
        <v>26</v>
      </c>
      <c r="R462" s="32">
        <v>4</v>
      </c>
      <c r="S462" s="32" t="s">
        <v>4364</v>
      </c>
      <c r="T462" s="32" t="s">
        <v>3317</v>
      </c>
      <c r="U462" s="32" t="s">
        <v>4</v>
      </c>
      <c r="V462" s="71"/>
      <c r="W462" s="45"/>
      <c r="X462" s="45"/>
      <c r="Y462" s="45"/>
      <c r="Z462" s="45"/>
      <c r="AA462" s="72"/>
    </row>
    <row r="463" spans="17:27" x14ac:dyDescent="0.25">
      <c r="Q463" s="71"/>
      <c r="R463" s="71"/>
      <c r="S463" s="32" t="s">
        <v>4365</v>
      </c>
      <c r="T463" s="32" t="s">
        <v>3316</v>
      </c>
      <c r="U463" s="32" t="s">
        <v>4</v>
      </c>
      <c r="V463" s="71"/>
      <c r="W463" s="45"/>
      <c r="X463" s="45"/>
      <c r="Y463" s="45"/>
      <c r="Z463" s="45"/>
      <c r="AA463" s="72"/>
    </row>
    <row r="464" spans="17:27" x14ac:dyDescent="0.25">
      <c r="Q464" s="71"/>
      <c r="R464" s="71"/>
      <c r="S464" s="32" t="s">
        <v>4366</v>
      </c>
      <c r="T464" s="32" t="s">
        <v>4367</v>
      </c>
      <c r="U464" s="32" t="s">
        <v>4</v>
      </c>
      <c r="V464" s="71"/>
      <c r="W464" s="45"/>
      <c r="X464" s="45"/>
      <c r="Y464" s="45"/>
      <c r="Z464" s="45"/>
      <c r="AA464" s="72"/>
    </row>
    <row r="465" spans="17:27" x14ac:dyDescent="0.25">
      <c r="Q465" s="71"/>
      <c r="R465" s="32">
        <v>5</v>
      </c>
      <c r="S465" s="32" t="s">
        <v>3193</v>
      </c>
      <c r="T465" s="32" t="s">
        <v>4344</v>
      </c>
      <c r="U465" s="32" t="s">
        <v>5</v>
      </c>
      <c r="V465" s="71"/>
      <c r="W465" s="45"/>
      <c r="X465" s="45"/>
      <c r="Y465" s="45"/>
      <c r="Z465" s="45"/>
      <c r="AA465" s="72"/>
    </row>
    <row r="466" spans="17:27" x14ac:dyDescent="0.25">
      <c r="Q466" s="71"/>
      <c r="R466" s="32">
        <v>7</v>
      </c>
      <c r="S466" s="32" t="s">
        <v>108</v>
      </c>
      <c r="T466" s="32" t="s">
        <v>26</v>
      </c>
      <c r="U466" s="32" t="s">
        <v>0</v>
      </c>
      <c r="V466" s="71"/>
      <c r="W466" s="45"/>
      <c r="X466" s="45"/>
      <c r="Y466" s="45"/>
      <c r="Z466" s="45"/>
      <c r="AA466" s="72"/>
    </row>
    <row r="467" spans="17:27" x14ac:dyDescent="0.25">
      <c r="Q467" s="71"/>
      <c r="R467" s="71"/>
      <c r="S467" s="32" t="s">
        <v>709</v>
      </c>
      <c r="T467" s="32" t="s">
        <v>710</v>
      </c>
      <c r="U467" s="32" t="s">
        <v>3</v>
      </c>
      <c r="V467" s="71"/>
      <c r="W467" s="45"/>
      <c r="X467" s="45"/>
      <c r="Y467" s="45"/>
      <c r="Z467" s="45"/>
      <c r="AA467" s="72"/>
    </row>
    <row r="468" spans="17:27" x14ac:dyDescent="0.25">
      <c r="Q468" s="71"/>
      <c r="R468" s="71"/>
      <c r="S468" s="32" t="s">
        <v>711</v>
      </c>
      <c r="T468" s="32" t="s">
        <v>712</v>
      </c>
      <c r="U468" s="32" t="s">
        <v>3</v>
      </c>
      <c r="V468" s="71"/>
      <c r="W468" s="45"/>
      <c r="X468" s="45"/>
      <c r="Y468" s="45"/>
      <c r="Z468" s="45"/>
      <c r="AA468" s="72"/>
    </row>
    <row r="469" spans="17:27" x14ac:dyDescent="0.25">
      <c r="Q469" s="71"/>
      <c r="R469" s="71"/>
      <c r="S469" s="32" t="s">
        <v>713</v>
      </c>
      <c r="T469" s="32" t="s">
        <v>714</v>
      </c>
      <c r="U469" s="32" t="s">
        <v>3</v>
      </c>
      <c r="V469" s="71"/>
      <c r="W469" s="45"/>
      <c r="X469" s="45"/>
      <c r="Y469" s="45"/>
      <c r="Z469" s="45"/>
      <c r="AA469" s="72"/>
    </row>
    <row r="470" spans="17:27" x14ac:dyDescent="0.25">
      <c r="Q470" s="71"/>
      <c r="R470" s="71"/>
      <c r="S470" s="32" t="s">
        <v>715</v>
      </c>
      <c r="T470" s="32" t="s">
        <v>716</v>
      </c>
      <c r="U470" s="32" t="s">
        <v>3</v>
      </c>
      <c r="V470" s="71"/>
      <c r="W470" s="45"/>
      <c r="X470" s="45"/>
      <c r="Y470" s="45"/>
      <c r="Z470" s="45"/>
      <c r="AA470" s="72"/>
    </row>
    <row r="471" spans="17:27" x14ac:dyDescent="0.25">
      <c r="Q471" s="71"/>
      <c r="R471" s="71"/>
      <c r="S471" s="32" t="s">
        <v>717</v>
      </c>
      <c r="T471" s="32" t="s">
        <v>718</v>
      </c>
      <c r="U471" s="32" t="s">
        <v>3</v>
      </c>
      <c r="V471" s="71"/>
      <c r="W471" s="45"/>
      <c r="X471" s="45"/>
      <c r="Y471" s="45"/>
      <c r="Z471" s="45"/>
      <c r="AA471" s="72"/>
    </row>
    <row r="472" spans="17:27" x14ac:dyDescent="0.25">
      <c r="Q472" s="71"/>
      <c r="R472" s="71"/>
      <c r="S472" s="32" t="s">
        <v>719</v>
      </c>
      <c r="T472" s="32" t="s">
        <v>720</v>
      </c>
      <c r="U472" s="32" t="s">
        <v>3</v>
      </c>
      <c r="V472" s="71"/>
      <c r="W472" s="45"/>
      <c r="X472" s="45"/>
      <c r="Y472" s="45"/>
      <c r="Z472" s="45"/>
      <c r="AA472" s="72"/>
    </row>
    <row r="473" spans="17:27" x14ac:dyDescent="0.25">
      <c r="Q473" s="71"/>
      <c r="R473" s="71"/>
      <c r="S473" s="32" t="s">
        <v>721</v>
      </c>
      <c r="T473" s="32" t="s">
        <v>722</v>
      </c>
      <c r="U473" s="32" t="s">
        <v>3</v>
      </c>
      <c r="V473" s="71"/>
      <c r="W473" s="45"/>
      <c r="X473" s="45"/>
      <c r="Y473" s="45"/>
      <c r="Z473" s="45"/>
      <c r="AA473" s="72"/>
    </row>
    <row r="474" spans="17:27" x14ac:dyDescent="0.25">
      <c r="Q474" s="71"/>
      <c r="R474" s="71"/>
      <c r="S474" s="32" t="s">
        <v>723</v>
      </c>
      <c r="T474" s="32" t="s">
        <v>724</v>
      </c>
      <c r="U474" s="32" t="s">
        <v>3</v>
      </c>
      <c r="V474" s="71"/>
      <c r="W474" s="45"/>
      <c r="X474" s="45"/>
      <c r="Y474" s="45"/>
      <c r="Z474" s="45"/>
      <c r="AA474" s="72"/>
    </row>
    <row r="475" spans="17:27" x14ac:dyDescent="0.25">
      <c r="Q475" s="71"/>
      <c r="R475" s="71"/>
      <c r="S475" s="32" t="s">
        <v>725</v>
      </c>
      <c r="T475" s="32" t="s">
        <v>726</v>
      </c>
      <c r="U475" s="32" t="s">
        <v>3</v>
      </c>
      <c r="V475" s="71"/>
      <c r="W475" s="45"/>
      <c r="X475" s="45"/>
      <c r="Y475" s="45"/>
      <c r="Z475" s="45"/>
      <c r="AA475" s="72"/>
    </row>
    <row r="476" spans="17:27" x14ac:dyDescent="0.25">
      <c r="Q476" s="71"/>
      <c r="R476" s="71"/>
      <c r="S476" s="32" t="s">
        <v>727</v>
      </c>
      <c r="T476" s="32" t="s">
        <v>728</v>
      </c>
      <c r="U476" s="32" t="s">
        <v>3</v>
      </c>
      <c r="V476" s="71"/>
      <c r="W476" s="45"/>
      <c r="X476" s="45"/>
      <c r="Y476" s="45"/>
      <c r="Z476" s="45"/>
      <c r="AA476" s="72"/>
    </row>
    <row r="477" spans="17:27" x14ac:dyDescent="0.25">
      <c r="Q477" s="71"/>
      <c r="R477" s="71"/>
      <c r="S477" s="32" t="s">
        <v>729</v>
      </c>
      <c r="T477" s="32" t="s">
        <v>260</v>
      </c>
      <c r="U477" s="32" t="s">
        <v>3</v>
      </c>
      <c r="V477" s="71"/>
      <c r="W477" s="45"/>
      <c r="X477" s="45"/>
      <c r="Y477" s="45"/>
      <c r="Z477" s="45"/>
      <c r="AA477" s="72"/>
    </row>
    <row r="478" spans="17:27" x14ac:dyDescent="0.25">
      <c r="Q478" s="71"/>
      <c r="R478" s="71"/>
      <c r="S478" s="32" t="s">
        <v>730</v>
      </c>
      <c r="T478" s="32" t="s">
        <v>731</v>
      </c>
      <c r="U478" s="32" t="s">
        <v>3</v>
      </c>
      <c r="V478" s="71"/>
      <c r="W478" s="45"/>
      <c r="X478" s="45"/>
      <c r="Y478" s="45"/>
      <c r="Z478" s="45"/>
      <c r="AA478" s="72"/>
    </row>
    <row r="479" spans="17:27" x14ac:dyDescent="0.25">
      <c r="Q479" s="71"/>
      <c r="R479" s="71"/>
      <c r="S479" s="32" t="s">
        <v>732</v>
      </c>
      <c r="T479" s="32" t="s">
        <v>733</v>
      </c>
      <c r="U479" s="32" t="s">
        <v>3</v>
      </c>
      <c r="V479" s="71"/>
      <c r="W479" s="45"/>
      <c r="X479" s="45"/>
      <c r="Y479" s="45"/>
      <c r="Z479" s="45"/>
      <c r="AA479" s="72"/>
    </row>
    <row r="480" spans="17:27" x14ac:dyDescent="0.25">
      <c r="Q480" s="71"/>
      <c r="R480" s="71"/>
      <c r="S480" s="32" t="s">
        <v>2419</v>
      </c>
      <c r="T480" s="32" t="s">
        <v>722</v>
      </c>
      <c r="U480" s="32" t="s">
        <v>1</v>
      </c>
      <c r="V480" s="71"/>
      <c r="W480" s="45"/>
      <c r="X480" s="45"/>
      <c r="Y480" s="45"/>
      <c r="Z480" s="45"/>
      <c r="AA480" s="72"/>
    </row>
    <row r="481" spans="17:27" x14ac:dyDescent="0.25">
      <c r="Q481" s="71"/>
      <c r="R481" s="71"/>
      <c r="S481" s="32" t="s">
        <v>2420</v>
      </c>
      <c r="T481" s="32" t="s">
        <v>2421</v>
      </c>
      <c r="U481" s="32" t="s">
        <v>1</v>
      </c>
      <c r="V481" s="71"/>
      <c r="W481" s="45"/>
      <c r="X481" s="45"/>
      <c r="Y481" s="45"/>
      <c r="Z481" s="45"/>
      <c r="AA481" s="72"/>
    </row>
    <row r="482" spans="17:27" x14ac:dyDescent="0.25">
      <c r="Q482" s="71"/>
      <c r="R482" s="71"/>
      <c r="S482" s="32" t="s">
        <v>2878</v>
      </c>
      <c r="T482" s="32" t="s">
        <v>728</v>
      </c>
      <c r="U482" s="32" t="s">
        <v>2</v>
      </c>
      <c r="V482" s="71"/>
      <c r="W482" s="45"/>
      <c r="X482" s="45"/>
      <c r="Y482" s="45"/>
      <c r="Z482" s="45"/>
      <c r="AA482" s="72"/>
    </row>
    <row r="483" spans="17:27" x14ac:dyDescent="0.25">
      <c r="Q483" s="32" t="s">
        <v>27</v>
      </c>
      <c r="R483" s="32">
        <v>4</v>
      </c>
      <c r="S483" s="32" t="s">
        <v>3318</v>
      </c>
      <c r="T483" s="32" t="s">
        <v>3319</v>
      </c>
      <c r="U483" s="32" t="s">
        <v>4</v>
      </c>
      <c r="V483" s="71"/>
      <c r="W483" s="45"/>
      <c r="X483" s="45"/>
      <c r="Y483" s="45"/>
      <c r="Z483" s="45"/>
      <c r="AA483" s="72"/>
    </row>
    <row r="484" spans="17:27" x14ac:dyDescent="0.25">
      <c r="Q484" s="71"/>
      <c r="R484" s="71"/>
      <c r="S484" s="32" t="s">
        <v>3320</v>
      </c>
      <c r="T484" s="32" t="s">
        <v>3321</v>
      </c>
      <c r="U484" s="32" t="s">
        <v>4</v>
      </c>
      <c r="V484" s="71"/>
      <c r="W484" s="45"/>
      <c r="X484" s="45"/>
      <c r="Y484" s="45"/>
      <c r="Z484" s="45"/>
      <c r="AA484" s="72"/>
    </row>
    <row r="485" spans="17:27" x14ac:dyDescent="0.25">
      <c r="Q485" s="71"/>
      <c r="R485" s="32">
        <v>7</v>
      </c>
      <c r="S485" s="32" t="s">
        <v>109</v>
      </c>
      <c r="T485" s="32" t="s">
        <v>27</v>
      </c>
      <c r="U485" s="32" t="s">
        <v>0</v>
      </c>
      <c r="V485" s="71"/>
      <c r="W485" s="45"/>
      <c r="X485" s="45"/>
      <c r="Y485" s="45"/>
      <c r="Z485" s="45"/>
      <c r="AA485" s="72"/>
    </row>
    <row r="486" spans="17:27" x14ac:dyDescent="0.25">
      <c r="Q486" s="71"/>
      <c r="R486" s="71"/>
      <c r="S486" s="32" t="s">
        <v>735</v>
      </c>
      <c r="T486" s="32" t="s">
        <v>736</v>
      </c>
      <c r="U486" s="32" t="s">
        <v>3</v>
      </c>
      <c r="V486" s="71"/>
      <c r="W486" s="45"/>
      <c r="X486" s="45"/>
      <c r="Y486" s="45"/>
      <c r="Z486" s="45"/>
      <c r="AA486" s="72"/>
    </row>
    <row r="487" spans="17:27" x14ac:dyDescent="0.25">
      <c r="Q487" s="71"/>
      <c r="R487" s="71"/>
      <c r="S487" s="32" t="s">
        <v>737</v>
      </c>
      <c r="T487" s="32" t="s">
        <v>738</v>
      </c>
      <c r="U487" s="32" t="s">
        <v>3</v>
      </c>
      <c r="V487" s="71"/>
      <c r="W487" s="45"/>
      <c r="X487" s="45"/>
      <c r="Y487" s="45"/>
      <c r="Z487" s="45"/>
      <c r="AA487" s="72"/>
    </row>
    <row r="488" spans="17:27" x14ac:dyDescent="0.25">
      <c r="Q488" s="71"/>
      <c r="R488" s="71"/>
      <c r="S488" s="32" t="s">
        <v>739</v>
      </c>
      <c r="T488" s="32" t="s">
        <v>740</v>
      </c>
      <c r="U488" s="32" t="s">
        <v>3</v>
      </c>
      <c r="V488" s="71"/>
      <c r="W488" s="45"/>
      <c r="X488" s="45"/>
      <c r="Y488" s="45"/>
      <c r="Z488" s="45"/>
      <c r="AA488" s="72"/>
    </row>
    <row r="489" spans="17:27" x14ac:dyDescent="0.25">
      <c r="Q489" s="71"/>
      <c r="R489" s="71"/>
      <c r="S489" s="32" t="s">
        <v>741</v>
      </c>
      <c r="T489" s="32" t="s">
        <v>742</v>
      </c>
      <c r="U489" s="32" t="s">
        <v>3</v>
      </c>
      <c r="V489" s="71"/>
      <c r="W489" s="45"/>
      <c r="X489" s="45"/>
      <c r="Y489" s="45"/>
      <c r="Z489" s="45"/>
      <c r="AA489" s="72"/>
    </row>
    <row r="490" spans="17:27" x14ac:dyDescent="0.25">
      <c r="Q490" s="71"/>
      <c r="R490" s="71"/>
      <c r="S490" s="32" t="s">
        <v>743</v>
      </c>
      <c r="T490" s="32" t="s">
        <v>744</v>
      </c>
      <c r="U490" s="32" t="s">
        <v>3</v>
      </c>
      <c r="V490" s="71"/>
      <c r="W490" s="45"/>
      <c r="X490" s="45"/>
      <c r="Y490" s="45"/>
      <c r="Z490" s="45"/>
      <c r="AA490" s="72"/>
    </row>
    <row r="491" spans="17:27" x14ac:dyDescent="0.25">
      <c r="Q491" s="71"/>
      <c r="R491" s="71"/>
      <c r="S491" s="32" t="s">
        <v>745</v>
      </c>
      <c r="T491" s="32" t="s">
        <v>746</v>
      </c>
      <c r="U491" s="32" t="s">
        <v>3</v>
      </c>
      <c r="V491" s="71"/>
      <c r="W491" s="45"/>
      <c r="X491" s="45"/>
      <c r="Y491" s="45"/>
      <c r="Z491" s="45"/>
      <c r="AA491" s="72"/>
    </row>
    <row r="492" spans="17:27" x14ac:dyDescent="0.25">
      <c r="Q492" s="71"/>
      <c r="R492" s="71"/>
      <c r="S492" s="32" t="s">
        <v>747</v>
      </c>
      <c r="T492" s="32" t="s">
        <v>748</v>
      </c>
      <c r="U492" s="32" t="s">
        <v>3</v>
      </c>
      <c r="V492" s="71"/>
      <c r="W492" s="45"/>
      <c r="X492" s="45"/>
      <c r="Y492" s="45"/>
      <c r="Z492" s="45"/>
      <c r="AA492" s="72"/>
    </row>
    <row r="493" spans="17:27" x14ac:dyDescent="0.25">
      <c r="Q493" s="71"/>
      <c r="R493" s="71"/>
      <c r="S493" s="32" t="s">
        <v>2422</v>
      </c>
      <c r="T493" s="32" t="s">
        <v>2423</v>
      </c>
      <c r="U493" s="32" t="s">
        <v>1</v>
      </c>
      <c r="V493" s="71"/>
      <c r="W493" s="45"/>
      <c r="X493" s="45"/>
      <c r="Y493" s="45"/>
      <c r="Z493" s="45"/>
      <c r="AA493" s="72"/>
    </row>
    <row r="494" spans="17:27" x14ac:dyDescent="0.25">
      <c r="Q494" s="71"/>
      <c r="R494" s="71"/>
      <c r="S494" s="32" t="s">
        <v>2424</v>
      </c>
      <c r="T494" s="32" t="s">
        <v>2425</v>
      </c>
      <c r="U494" s="32" t="s">
        <v>1</v>
      </c>
      <c r="V494" s="71"/>
      <c r="W494" s="45"/>
      <c r="X494" s="45"/>
      <c r="Y494" s="45"/>
      <c r="Z494" s="45"/>
      <c r="AA494" s="72"/>
    </row>
    <row r="495" spans="17:27" x14ac:dyDescent="0.25">
      <c r="Q495" s="71"/>
      <c r="R495" s="71"/>
      <c r="S495" s="32" t="s">
        <v>2426</v>
      </c>
      <c r="T495" s="32" t="s">
        <v>742</v>
      </c>
      <c r="U495" s="32" t="s">
        <v>1</v>
      </c>
      <c r="V495" s="71"/>
      <c r="W495" s="45"/>
      <c r="X495" s="45"/>
      <c r="Y495" s="45"/>
      <c r="Z495" s="45"/>
      <c r="AA495" s="72"/>
    </row>
    <row r="496" spans="17:27" x14ac:dyDescent="0.25">
      <c r="Q496" s="32" t="s">
        <v>28</v>
      </c>
      <c r="R496" s="32">
        <v>4</v>
      </c>
      <c r="S496" s="32" t="s">
        <v>3322</v>
      </c>
      <c r="T496" s="32" t="s">
        <v>3323</v>
      </c>
      <c r="U496" s="32" t="s">
        <v>4</v>
      </c>
      <c r="V496" s="71"/>
      <c r="W496" s="45"/>
      <c r="X496" s="45"/>
      <c r="Y496" s="45"/>
      <c r="Z496" s="45"/>
      <c r="AA496" s="72"/>
    </row>
    <row r="497" spans="17:27" x14ac:dyDescent="0.25">
      <c r="Q497" s="71"/>
      <c r="R497" s="71"/>
      <c r="S497" s="32" t="s">
        <v>3324</v>
      </c>
      <c r="T497" s="32" t="s">
        <v>3325</v>
      </c>
      <c r="U497" s="32" t="s">
        <v>4</v>
      </c>
      <c r="V497" s="71"/>
      <c r="W497" s="45"/>
      <c r="X497" s="45"/>
      <c r="Y497" s="45"/>
      <c r="Z497" s="45"/>
      <c r="AA497" s="72"/>
    </row>
    <row r="498" spans="17:27" x14ac:dyDescent="0.25">
      <c r="Q498" s="71"/>
      <c r="R498" s="71"/>
      <c r="S498" s="32" t="s">
        <v>3326</v>
      </c>
      <c r="T498" s="32" t="s">
        <v>3327</v>
      </c>
      <c r="U498" s="32" t="s">
        <v>4</v>
      </c>
      <c r="V498" s="71"/>
      <c r="W498" s="45"/>
      <c r="X498" s="45"/>
      <c r="Y498" s="45"/>
      <c r="Z498" s="45"/>
      <c r="AA498" s="72"/>
    </row>
    <row r="499" spans="17:27" x14ac:dyDescent="0.25">
      <c r="Q499" s="71"/>
      <c r="R499" s="71"/>
      <c r="S499" s="32" t="s">
        <v>3328</v>
      </c>
      <c r="T499" s="32" t="s">
        <v>3329</v>
      </c>
      <c r="U499" s="32" t="s">
        <v>4</v>
      </c>
      <c r="V499" s="71"/>
      <c r="W499" s="45"/>
      <c r="X499" s="45"/>
      <c r="Y499" s="45"/>
      <c r="Z499" s="45"/>
      <c r="AA499" s="72"/>
    </row>
    <row r="500" spans="17:27" x14ac:dyDescent="0.25">
      <c r="Q500" s="71"/>
      <c r="R500" s="71"/>
      <c r="S500" s="32" t="s">
        <v>3330</v>
      </c>
      <c r="T500" s="32" t="s">
        <v>3331</v>
      </c>
      <c r="U500" s="32" t="s">
        <v>4</v>
      </c>
      <c r="V500" s="71"/>
      <c r="W500" s="45"/>
      <c r="X500" s="45"/>
      <c r="Y500" s="45"/>
      <c r="Z500" s="45"/>
      <c r="AA500" s="72"/>
    </row>
    <row r="501" spans="17:27" x14ac:dyDescent="0.25">
      <c r="Q501" s="71"/>
      <c r="R501" s="71"/>
      <c r="S501" s="32" t="s">
        <v>3332</v>
      </c>
      <c r="T501" s="32" t="s">
        <v>3333</v>
      </c>
      <c r="U501" s="32" t="s">
        <v>4</v>
      </c>
      <c r="V501" s="71"/>
      <c r="W501" s="45"/>
      <c r="X501" s="45"/>
      <c r="Y501" s="45"/>
      <c r="Z501" s="45"/>
      <c r="AA501" s="72"/>
    </row>
    <row r="502" spans="17:27" x14ac:dyDescent="0.25">
      <c r="Q502" s="71"/>
      <c r="R502" s="71"/>
      <c r="S502" s="32" t="s">
        <v>3334</v>
      </c>
      <c r="T502" s="32" t="s">
        <v>3335</v>
      </c>
      <c r="U502" s="32" t="s">
        <v>4</v>
      </c>
      <c r="V502" s="71"/>
      <c r="W502" s="45"/>
      <c r="X502" s="45"/>
      <c r="Y502" s="45"/>
      <c r="Z502" s="45"/>
      <c r="AA502" s="72"/>
    </row>
    <row r="503" spans="17:27" x14ac:dyDescent="0.25">
      <c r="Q503" s="71"/>
      <c r="R503" s="32">
        <v>7</v>
      </c>
      <c r="S503" s="32" t="s">
        <v>110</v>
      </c>
      <c r="T503" s="32" t="s">
        <v>28</v>
      </c>
      <c r="U503" s="32" t="s">
        <v>0</v>
      </c>
      <c r="V503" s="71"/>
      <c r="W503" s="45"/>
      <c r="X503" s="45"/>
      <c r="Y503" s="45"/>
      <c r="Z503" s="45"/>
      <c r="AA503" s="72"/>
    </row>
    <row r="504" spans="17:27" x14ac:dyDescent="0.25">
      <c r="Q504" s="71"/>
      <c r="R504" s="71"/>
      <c r="S504" s="32" t="s">
        <v>749</v>
      </c>
      <c r="T504" s="32" t="s">
        <v>750</v>
      </c>
      <c r="U504" s="32" t="s">
        <v>3</v>
      </c>
      <c r="V504" s="71"/>
      <c r="W504" s="45"/>
      <c r="X504" s="45"/>
      <c r="Y504" s="45"/>
      <c r="Z504" s="45"/>
      <c r="AA504" s="72"/>
    </row>
    <row r="505" spans="17:27" x14ac:dyDescent="0.25">
      <c r="Q505" s="71"/>
      <c r="R505" s="71"/>
      <c r="S505" s="32" t="s">
        <v>751</v>
      </c>
      <c r="T505" s="32" t="s">
        <v>417</v>
      </c>
      <c r="U505" s="32" t="s">
        <v>3</v>
      </c>
      <c r="V505" s="71"/>
      <c r="W505" s="45"/>
      <c r="X505" s="45"/>
      <c r="Y505" s="45"/>
      <c r="Z505" s="45"/>
      <c r="AA505" s="72"/>
    </row>
    <row r="506" spans="17:27" x14ac:dyDescent="0.25">
      <c r="Q506" s="71"/>
      <c r="R506" s="71"/>
      <c r="S506" s="32" t="s">
        <v>752</v>
      </c>
      <c r="T506" s="32" t="s">
        <v>753</v>
      </c>
      <c r="U506" s="32" t="s">
        <v>3</v>
      </c>
      <c r="V506" s="71"/>
      <c r="W506" s="45"/>
      <c r="X506" s="45"/>
      <c r="Y506" s="45"/>
      <c r="Z506" s="45"/>
      <c r="AA506" s="72"/>
    </row>
    <row r="507" spans="17:27" x14ac:dyDescent="0.25">
      <c r="Q507" s="71"/>
      <c r="R507" s="71"/>
      <c r="S507" s="32" t="s">
        <v>754</v>
      </c>
      <c r="T507" s="32" t="s">
        <v>755</v>
      </c>
      <c r="U507" s="32" t="s">
        <v>3</v>
      </c>
      <c r="V507" s="71"/>
      <c r="W507" s="45"/>
      <c r="X507" s="45"/>
      <c r="Y507" s="45"/>
      <c r="Z507" s="45"/>
      <c r="AA507" s="72"/>
    </row>
    <row r="508" spans="17:27" x14ac:dyDescent="0.25">
      <c r="Q508" s="71"/>
      <c r="R508" s="71"/>
      <c r="S508" s="32" t="s">
        <v>756</v>
      </c>
      <c r="T508" s="32" t="s">
        <v>757</v>
      </c>
      <c r="U508" s="32" t="s">
        <v>3</v>
      </c>
      <c r="V508" s="71"/>
      <c r="W508" s="45"/>
      <c r="X508" s="45"/>
      <c r="Y508" s="45"/>
      <c r="Z508" s="45"/>
      <c r="AA508" s="72"/>
    </row>
    <row r="509" spans="17:27" x14ac:dyDescent="0.25">
      <c r="Q509" s="71"/>
      <c r="R509" s="71"/>
      <c r="S509" s="32" t="s">
        <v>758</v>
      </c>
      <c r="T509" s="32" t="s">
        <v>26</v>
      </c>
      <c r="U509" s="32" t="s">
        <v>3</v>
      </c>
      <c r="V509" s="71"/>
      <c r="W509" s="45"/>
      <c r="X509" s="45"/>
      <c r="Y509" s="45"/>
      <c r="Z509" s="45"/>
      <c r="AA509" s="72"/>
    </row>
    <row r="510" spans="17:27" x14ac:dyDescent="0.25">
      <c r="Q510" s="71"/>
      <c r="R510" s="71"/>
      <c r="S510" s="32" t="s">
        <v>759</v>
      </c>
      <c r="T510" s="32" t="s">
        <v>760</v>
      </c>
      <c r="U510" s="32" t="s">
        <v>3</v>
      </c>
      <c r="V510" s="71"/>
      <c r="W510" s="45"/>
      <c r="X510" s="45"/>
      <c r="Y510" s="45"/>
      <c r="Z510" s="45"/>
      <c r="AA510" s="72"/>
    </row>
    <row r="511" spans="17:27" x14ac:dyDescent="0.25">
      <c r="Q511" s="71"/>
      <c r="R511" s="71"/>
      <c r="S511" s="32" t="s">
        <v>761</v>
      </c>
      <c r="T511" s="32" t="s">
        <v>762</v>
      </c>
      <c r="U511" s="32" t="s">
        <v>3</v>
      </c>
      <c r="V511" s="71"/>
      <c r="W511" s="45"/>
      <c r="X511" s="45"/>
      <c r="Y511" s="45"/>
      <c r="Z511" s="45"/>
      <c r="AA511" s="72"/>
    </row>
    <row r="512" spans="17:27" x14ac:dyDescent="0.25">
      <c r="Q512" s="71"/>
      <c r="R512" s="71"/>
      <c r="S512" s="32" t="s">
        <v>763</v>
      </c>
      <c r="T512" s="32" t="s">
        <v>764</v>
      </c>
      <c r="U512" s="32" t="s">
        <v>3</v>
      </c>
      <c r="V512" s="71"/>
      <c r="W512" s="45"/>
      <c r="X512" s="45"/>
      <c r="Y512" s="45"/>
      <c r="Z512" s="45"/>
      <c r="AA512" s="72"/>
    </row>
    <row r="513" spans="17:27" x14ac:dyDescent="0.25">
      <c r="Q513" s="71"/>
      <c r="R513" s="71"/>
      <c r="S513" s="32" t="s">
        <v>765</v>
      </c>
      <c r="T513" s="32" t="s">
        <v>766</v>
      </c>
      <c r="U513" s="32" t="s">
        <v>3</v>
      </c>
      <c r="V513" s="71"/>
      <c r="W513" s="45"/>
      <c r="X513" s="45"/>
      <c r="Y513" s="45"/>
      <c r="Z513" s="45"/>
      <c r="AA513" s="72"/>
    </row>
    <row r="514" spans="17:27" x14ac:dyDescent="0.25">
      <c r="Q514" s="71"/>
      <c r="R514" s="71"/>
      <c r="S514" s="32" t="s">
        <v>767</v>
      </c>
      <c r="T514" s="32" t="s">
        <v>768</v>
      </c>
      <c r="U514" s="32" t="s">
        <v>3</v>
      </c>
      <c r="V514" s="71"/>
      <c r="W514" s="45"/>
      <c r="X514" s="45"/>
      <c r="Y514" s="45"/>
      <c r="Z514" s="45"/>
      <c r="AA514" s="72"/>
    </row>
    <row r="515" spans="17:27" x14ac:dyDescent="0.25">
      <c r="Q515" s="71"/>
      <c r="R515" s="71"/>
      <c r="S515" s="32" t="s">
        <v>769</v>
      </c>
      <c r="T515" s="32" t="s">
        <v>770</v>
      </c>
      <c r="U515" s="32" t="s">
        <v>3</v>
      </c>
      <c r="V515" s="71"/>
      <c r="W515" s="45"/>
      <c r="X515" s="45"/>
      <c r="Y515" s="45"/>
      <c r="Z515" s="45"/>
      <c r="AA515" s="72"/>
    </row>
    <row r="516" spans="17:27" x14ac:dyDescent="0.25">
      <c r="Q516" s="71"/>
      <c r="R516" s="71"/>
      <c r="S516" s="32" t="s">
        <v>771</v>
      </c>
      <c r="T516" s="32" t="s">
        <v>772</v>
      </c>
      <c r="U516" s="32" t="s">
        <v>3</v>
      </c>
      <c r="V516" s="71"/>
      <c r="W516" s="45"/>
      <c r="X516" s="45"/>
      <c r="Y516" s="45"/>
      <c r="Z516" s="45"/>
      <c r="AA516" s="72"/>
    </row>
    <row r="517" spans="17:27" x14ac:dyDescent="0.25">
      <c r="Q517" s="71"/>
      <c r="R517" s="71"/>
      <c r="S517" s="32" t="s">
        <v>773</v>
      </c>
      <c r="T517" s="32" t="s">
        <v>774</v>
      </c>
      <c r="U517" s="32" t="s">
        <v>3</v>
      </c>
      <c r="V517" s="71"/>
      <c r="W517" s="45"/>
      <c r="X517" s="45"/>
      <c r="Y517" s="45"/>
      <c r="Z517" s="45"/>
      <c r="AA517" s="72"/>
    </row>
    <row r="518" spans="17:27" x14ac:dyDescent="0.25">
      <c r="Q518" s="71"/>
      <c r="R518" s="71"/>
      <c r="S518" s="32" t="s">
        <v>775</v>
      </c>
      <c r="T518" s="32" t="s">
        <v>776</v>
      </c>
      <c r="U518" s="32" t="s">
        <v>3</v>
      </c>
      <c r="V518" s="71"/>
      <c r="W518" s="45"/>
      <c r="X518" s="45"/>
      <c r="Y518" s="45"/>
      <c r="Z518" s="45"/>
      <c r="AA518" s="72"/>
    </row>
    <row r="519" spans="17:27" x14ac:dyDescent="0.25">
      <c r="Q519" s="71"/>
      <c r="R519" s="71"/>
      <c r="S519" s="32" t="s">
        <v>2427</v>
      </c>
      <c r="T519" s="32" t="s">
        <v>2428</v>
      </c>
      <c r="U519" s="32" t="s">
        <v>1</v>
      </c>
      <c r="V519" s="71"/>
      <c r="W519" s="45"/>
      <c r="X519" s="45"/>
      <c r="Y519" s="45"/>
      <c r="Z519" s="45"/>
      <c r="AA519" s="72"/>
    </row>
    <row r="520" spans="17:27" x14ac:dyDescent="0.25">
      <c r="Q520" s="71"/>
      <c r="R520" s="71"/>
      <c r="S520" s="32" t="s">
        <v>2429</v>
      </c>
      <c r="T520" s="32" t="s">
        <v>760</v>
      </c>
      <c r="U520" s="32" t="s">
        <v>1</v>
      </c>
      <c r="V520" s="71"/>
      <c r="W520" s="45"/>
      <c r="X520" s="45"/>
      <c r="Y520" s="45"/>
      <c r="Z520" s="45"/>
      <c r="AA520" s="72"/>
    </row>
    <row r="521" spans="17:27" x14ac:dyDescent="0.25">
      <c r="Q521" s="71"/>
      <c r="R521" s="71"/>
      <c r="S521" s="32" t="s">
        <v>2430</v>
      </c>
      <c r="T521" s="32" t="s">
        <v>2414</v>
      </c>
      <c r="U521" s="32" t="s">
        <v>1</v>
      </c>
      <c r="V521" s="71"/>
      <c r="W521" s="45"/>
      <c r="X521" s="45"/>
      <c r="Y521" s="45"/>
      <c r="Z521" s="45"/>
      <c r="AA521" s="72"/>
    </row>
    <row r="522" spans="17:27" x14ac:dyDescent="0.25">
      <c r="Q522" s="71"/>
      <c r="R522" s="71"/>
      <c r="S522" s="32" t="s">
        <v>2431</v>
      </c>
      <c r="T522" s="32" t="s">
        <v>2432</v>
      </c>
      <c r="U522" s="32" t="s">
        <v>1</v>
      </c>
      <c r="V522" s="71"/>
      <c r="W522" s="45"/>
      <c r="X522" s="45"/>
      <c r="Y522" s="45"/>
      <c r="Z522" s="45"/>
      <c r="AA522" s="72"/>
    </row>
    <row r="523" spans="17:27" x14ac:dyDescent="0.25">
      <c r="Q523" s="71"/>
      <c r="R523" s="71"/>
      <c r="S523" s="32" t="s">
        <v>2433</v>
      </c>
      <c r="T523" s="32" t="s">
        <v>2434</v>
      </c>
      <c r="U523" s="32" t="s">
        <v>1</v>
      </c>
      <c r="V523" s="71"/>
      <c r="W523" s="45"/>
      <c r="X523" s="45"/>
      <c r="Y523" s="45"/>
      <c r="Z523" s="45"/>
      <c r="AA523" s="72"/>
    </row>
    <row r="524" spans="17:27" x14ac:dyDescent="0.25">
      <c r="Q524" s="71"/>
      <c r="R524" s="71"/>
      <c r="S524" s="32" t="s">
        <v>2879</v>
      </c>
      <c r="T524" s="32" t="s">
        <v>750</v>
      </c>
      <c r="U524" s="32" t="s">
        <v>2</v>
      </c>
      <c r="V524" s="71"/>
      <c r="W524" s="45"/>
      <c r="X524" s="45"/>
      <c r="Y524" s="45"/>
      <c r="Z524" s="45"/>
      <c r="AA524" s="72"/>
    </row>
    <row r="525" spans="17:27" x14ac:dyDescent="0.25">
      <c r="Q525" s="71"/>
      <c r="R525" s="71"/>
      <c r="S525" s="32" t="s">
        <v>2880</v>
      </c>
      <c r="T525" s="32" t="s">
        <v>2881</v>
      </c>
      <c r="U525" s="32" t="s">
        <v>2</v>
      </c>
      <c r="V525" s="71"/>
      <c r="W525" s="45"/>
      <c r="X525" s="45"/>
      <c r="Y525" s="45"/>
      <c r="Z525" s="45"/>
      <c r="AA525" s="72"/>
    </row>
    <row r="526" spans="17:27" x14ac:dyDescent="0.25">
      <c r="Q526" s="71"/>
      <c r="R526" s="71"/>
      <c r="S526" s="32" t="s">
        <v>2882</v>
      </c>
      <c r="T526" s="32" t="s">
        <v>2883</v>
      </c>
      <c r="U526" s="32" t="s">
        <v>2</v>
      </c>
      <c r="V526" s="71"/>
      <c r="W526" s="45"/>
      <c r="X526" s="45"/>
      <c r="Y526" s="45"/>
      <c r="Z526" s="45"/>
      <c r="AA526" s="72"/>
    </row>
    <row r="527" spans="17:27" x14ac:dyDescent="0.25">
      <c r="Q527" s="71"/>
      <c r="R527" s="71"/>
      <c r="S527" s="32" t="s">
        <v>2884</v>
      </c>
      <c r="T527" s="32" t="s">
        <v>770</v>
      </c>
      <c r="U527" s="32" t="s">
        <v>2</v>
      </c>
      <c r="V527" s="71"/>
      <c r="W527" s="45"/>
      <c r="X527" s="45"/>
      <c r="Y527" s="45"/>
      <c r="Z527" s="45"/>
      <c r="AA527" s="72"/>
    </row>
    <row r="528" spans="17:27" x14ac:dyDescent="0.25">
      <c r="Q528" s="71"/>
      <c r="R528" s="71"/>
      <c r="S528" s="32" t="s">
        <v>2885</v>
      </c>
      <c r="T528" s="32" t="s">
        <v>772</v>
      </c>
      <c r="U528" s="32" t="s">
        <v>2</v>
      </c>
      <c r="V528" s="71"/>
      <c r="W528" s="45"/>
      <c r="X528" s="45"/>
      <c r="Y528" s="45"/>
      <c r="Z528" s="45"/>
      <c r="AA528" s="72"/>
    </row>
    <row r="529" spans="17:27" x14ac:dyDescent="0.25">
      <c r="Q529" s="32" t="s">
        <v>29</v>
      </c>
      <c r="R529" s="32">
        <v>4</v>
      </c>
      <c r="S529" s="32" t="s">
        <v>3336</v>
      </c>
      <c r="T529" s="32" t="s">
        <v>3337</v>
      </c>
      <c r="U529" s="32" t="s">
        <v>4</v>
      </c>
      <c r="V529" s="71"/>
      <c r="W529" s="45"/>
      <c r="X529" s="45"/>
      <c r="Y529" s="45"/>
      <c r="Z529" s="45"/>
      <c r="AA529" s="72"/>
    </row>
    <row r="530" spans="17:27" x14ac:dyDescent="0.25">
      <c r="Q530" s="71"/>
      <c r="R530" s="71"/>
      <c r="S530" s="32" t="s">
        <v>3338</v>
      </c>
      <c r="T530" s="32" t="s">
        <v>3339</v>
      </c>
      <c r="U530" s="32" t="s">
        <v>4</v>
      </c>
      <c r="V530" s="71"/>
      <c r="W530" s="45"/>
      <c r="X530" s="45"/>
      <c r="Y530" s="45"/>
      <c r="Z530" s="45"/>
      <c r="AA530" s="72"/>
    </row>
    <row r="531" spans="17:27" x14ac:dyDescent="0.25">
      <c r="Q531" s="71"/>
      <c r="R531" s="71"/>
      <c r="S531" s="32" t="s">
        <v>3340</v>
      </c>
      <c r="T531" s="32" t="s">
        <v>3341</v>
      </c>
      <c r="U531" s="32" t="s">
        <v>4</v>
      </c>
      <c r="V531" s="71"/>
      <c r="W531" s="45"/>
      <c r="X531" s="45"/>
      <c r="Y531" s="45"/>
      <c r="Z531" s="45"/>
      <c r="AA531" s="72"/>
    </row>
    <row r="532" spans="17:27" x14ac:dyDescent="0.25">
      <c r="Q532" s="71"/>
      <c r="R532" s="32">
        <v>5</v>
      </c>
      <c r="S532" s="32" t="s">
        <v>3194</v>
      </c>
      <c r="T532" s="32" t="s">
        <v>4278</v>
      </c>
      <c r="U532" s="32" t="s">
        <v>5</v>
      </c>
      <c r="V532" s="71"/>
      <c r="W532" s="45"/>
      <c r="X532" s="45"/>
      <c r="Y532" s="45"/>
      <c r="Z532" s="45"/>
      <c r="AA532" s="72"/>
    </row>
    <row r="533" spans="17:27" x14ac:dyDescent="0.25">
      <c r="Q533" s="71"/>
      <c r="R533" s="32">
        <v>7</v>
      </c>
      <c r="S533" s="32" t="s">
        <v>111</v>
      </c>
      <c r="T533" s="32" t="s">
        <v>29</v>
      </c>
      <c r="U533" s="32" t="s">
        <v>0</v>
      </c>
      <c r="V533" s="71"/>
      <c r="W533" s="45"/>
      <c r="X533" s="45"/>
      <c r="Y533" s="45"/>
      <c r="Z533" s="45"/>
      <c r="AA533" s="72"/>
    </row>
    <row r="534" spans="17:27" x14ac:dyDescent="0.25">
      <c r="Q534" s="71"/>
      <c r="R534" s="71"/>
      <c r="S534" s="32" t="s">
        <v>777</v>
      </c>
      <c r="T534" s="32" t="s">
        <v>778</v>
      </c>
      <c r="U534" s="32" t="s">
        <v>3</v>
      </c>
      <c r="V534" s="71"/>
      <c r="W534" s="45"/>
      <c r="X534" s="45"/>
      <c r="Y534" s="45"/>
      <c r="Z534" s="45"/>
      <c r="AA534" s="72"/>
    </row>
    <row r="535" spans="17:27" x14ac:dyDescent="0.25">
      <c r="Q535" s="71"/>
      <c r="R535" s="71"/>
      <c r="S535" s="32" t="s">
        <v>779</v>
      </c>
      <c r="T535" s="32" t="s">
        <v>780</v>
      </c>
      <c r="U535" s="32" t="s">
        <v>3</v>
      </c>
      <c r="V535" s="71"/>
      <c r="W535" s="45"/>
      <c r="X535" s="45"/>
      <c r="Y535" s="45"/>
      <c r="Z535" s="45"/>
      <c r="AA535" s="72"/>
    </row>
    <row r="536" spans="17:27" x14ac:dyDescent="0.25">
      <c r="Q536" s="71"/>
      <c r="R536" s="71"/>
      <c r="S536" s="32" t="s">
        <v>781</v>
      </c>
      <c r="T536" s="32" t="s">
        <v>782</v>
      </c>
      <c r="U536" s="32" t="s">
        <v>3</v>
      </c>
      <c r="V536" s="71"/>
      <c r="W536" s="45"/>
      <c r="X536" s="45"/>
      <c r="Y536" s="45"/>
      <c r="Z536" s="45"/>
      <c r="AA536" s="72"/>
    </row>
    <row r="537" spans="17:27" x14ac:dyDescent="0.25">
      <c r="Q537" s="71"/>
      <c r="R537" s="71"/>
      <c r="S537" s="32" t="s">
        <v>783</v>
      </c>
      <c r="T537" s="32" t="s">
        <v>784</v>
      </c>
      <c r="U537" s="32" t="s">
        <v>3</v>
      </c>
      <c r="V537" s="71"/>
      <c r="W537" s="45"/>
      <c r="X537" s="45"/>
      <c r="Y537" s="45"/>
      <c r="Z537" s="45"/>
      <c r="AA537" s="72"/>
    </row>
    <row r="538" spans="17:27" x14ac:dyDescent="0.25">
      <c r="Q538" s="71"/>
      <c r="R538" s="71"/>
      <c r="S538" s="32" t="s">
        <v>785</v>
      </c>
      <c r="T538" s="32" t="s">
        <v>786</v>
      </c>
      <c r="U538" s="32" t="s">
        <v>3</v>
      </c>
      <c r="V538" s="71"/>
      <c r="W538" s="45"/>
      <c r="X538" s="45"/>
      <c r="Y538" s="45"/>
      <c r="Z538" s="45"/>
      <c r="AA538" s="72"/>
    </row>
    <row r="539" spans="17:27" x14ac:dyDescent="0.25">
      <c r="Q539" s="71"/>
      <c r="R539" s="71"/>
      <c r="S539" s="32" t="s">
        <v>787</v>
      </c>
      <c r="T539" s="32" t="s">
        <v>788</v>
      </c>
      <c r="U539" s="32" t="s">
        <v>3</v>
      </c>
      <c r="V539" s="71"/>
      <c r="W539" s="45"/>
      <c r="X539" s="45"/>
      <c r="Y539" s="45"/>
      <c r="Z539" s="45"/>
      <c r="AA539" s="72"/>
    </row>
    <row r="540" spans="17:27" x14ac:dyDescent="0.25">
      <c r="Q540" s="71"/>
      <c r="R540" s="71"/>
      <c r="S540" s="32" t="s">
        <v>789</v>
      </c>
      <c r="T540" s="32" t="s">
        <v>790</v>
      </c>
      <c r="U540" s="32" t="s">
        <v>3</v>
      </c>
      <c r="V540" s="71"/>
      <c r="W540" s="45"/>
      <c r="X540" s="45"/>
      <c r="Y540" s="45"/>
      <c r="Z540" s="45"/>
      <c r="AA540" s="72"/>
    </row>
    <row r="541" spans="17:27" x14ac:dyDescent="0.25">
      <c r="Q541" s="71"/>
      <c r="R541" s="71"/>
      <c r="S541" s="32" t="s">
        <v>791</v>
      </c>
      <c r="T541" s="32" t="s">
        <v>792</v>
      </c>
      <c r="U541" s="32" t="s">
        <v>3</v>
      </c>
      <c r="V541" s="71"/>
      <c r="W541" s="45"/>
      <c r="X541" s="45"/>
      <c r="Y541" s="45"/>
      <c r="Z541" s="45"/>
      <c r="AA541" s="72"/>
    </row>
    <row r="542" spans="17:27" x14ac:dyDescent="0.25">
      <c r="Q542" s="71"/>
      <c r="R542" s="71"/>
      <c r="S542" s="32" t="s">
        <v>793</v>
      </c>
      <c r="T542" s="32" t="s">
        <v>794</v>
      </c>
      <c r="U542" s="32" t="s">
        <v>3</v>
      </c>
      <c r="V542" s="71"/>
      <c r="W542" s="45"/>
      <c r="X542" s="45"/>
      <c r="Y542" s="45"/>
      <c r="Z542" s="45"/>
      <c r="AA542" s="72"/>
    </row>
    <row r="543" spans="17:27" x14ac:dyDescent="0.25">
      <c r="Q543" s="71"/>
      <c r="R543" s="71"/>
      <c r="S543" s="32" t="s">
        <v>795</v>
      </c>
      <c r="T543" s="32" t="s">
        <v>796</v>
      </c>
      <c r="U543" s="32" t="s">
        <v>3</v>
      </c>
      <c r="V543" s="71"/>
      <c r="W543" s="45"/>
      <c r="X543" s="45"/>
      <c r="Y543" s="45"/>
      <c r="Z543" s="45"/>
      <c r="AA543" s="72"/>
    </row>
    <row r="544" spans="17:27" x14ac:dyDescent="0.25">
      <c r="Q544" s="71"/>
      <c r="R544" s="71"/>
      <c r="S544" s="32" t="s">
        <v>797</v>
      </c>
      <c r="T544" s="32" t="s">
        <v>798</v>
      </c>
      <c r="U544" s="32" t="s">
        <v>3</v>
      </c>
      <c r="V544" s="71"/>
      <c r="W544" s="45"/>
      <c r="X544" s="45"/>
      <c r="Y544" s="45"/>
      <c r="Z544" s="45"/>
      <c r="AA544" s="72"/>
    </row>
    <row r="545" spans="17:27" x14ac:dyDescent="0.25">
      <c r="Q545" s="71"/>
      <c r="R545" s="71"/>
      <c r="S545" s="32" t="s">
        <v>799</v>
      </c>
      <c r="T545" s="32" t="s">
        <v>800</v>
      </c>
      <c r="U545" s="32" t="s">
        <v>3</v>
      </c>
      <c r="V545" s="71"/>
      <c r="W545" s="45"/>
      <c r="X545" s="45"/>
      <c r="Y545" s="45"/>
      <c r="Z545" s="45"/>
      <c r="AA545" s="72"/>
    </row>
    <row r="546" spans="17:27" x14ac:dyDescent="0.25">
      <c r="Q546" s="71"/>
      <c r="R546" s="71"/>
      <c r="S546" s="32" t="s">
        <v>801</v>
      </c>
      <c r="T546" s="32" t="s">
        <v>802</v>
      </c>
      <c r="U546" s="32" t="s">
        <v>3</v>
      </c>
      <c r="V546" s="71"/>
      <c r="W546" s="45"/>
      <c r="X546" s="45"/>
      <c r="Y546" s="45"/>
      <c r="Z546" s="45"/>
      <c r="AA546" s="72"/>
    </row>
    <row r="547" spans="17:27" x14ac:dyDescent="0.25">
      <c r="Q547" s="71"/>
      <c r="R547" s="71"/>
      <c r="S547" s="32" t="s">
        <v>803</v>
      </c>
      <c r="T547" s="32" t="s">
        <v>804</v>
      </c>
      <c r="U547" s="32" t="s">
        <v>3</v>
      </c>
      <c r="V547" s="71"/>
      <c r="W547" s="45"/>
      <c r="X547" s="45"/>
      <c r="Y547" s="45"/>
      <c r="Z547" s="45"/>
      <c r="AA547" s="72"/>
    </row>
    <row r="548" spans="17:27" x14ac:dyDescent="0.25">
      <c r="Q548" s="71"/>
      <c r="R548" s="71"/>
      <c r="S548" s="32" t="s">
        <v>805</v>
      </c>
      <c r="T548" s="32" t="s">
        <v>806</v>
      </c>
      <c r="U548" s="32" t="s">
        <v>3</v>
      </c>
      <c r="V548" s="71"/>
      <c r="W548" s="45"/>
      <c r="X548" s="45"/>
      <c r="Y548" s="45"/>
      <c r="Z548" s="45"/>
      <c r="AA548" s="72"/>
    </row>
    <row r="549" spans="17:27" x14ac:dyDescent="0.25">
      <c r="Q549" s="71"/>
      <c r="R549" s="71"/>
      <c r="S549" s="32" t="s">
        <v>807</v>
      </c>
      <c r="T549" s="32" t="s">
        <v>808</v>
      </c>
      <c r="U549" s="32" t="s">
        <v>3</v>
      </c>
      <c r="V549" s="71"/>
      <c r="W549" s="45"/>
      <c r="X549" s="45"/>
      <c r="Y549" s="45"/>
      <c r="Z549" s="45"/>
      <c r="AA549" s="72"/>
    </row>
    <row r="550" spans="17:27" x14ac:dyDescent="0.25">
      <c r="Q550" s="71"/>
      <c r="R550" s="71"/>
      <c r="S550" s="32" t="s">
        <v>2435</v>
      </c>
      <c r="T550" s="32" t="s">
        <v>2436</v>
      </c>
      <c r="U550" s="32" t="s">
        <v>1</v>
      </c>
      <c r="V550" s="71"/>
      <c r="W550" s="45"/>
      <c r="X550" s="45"/>
      <c r="Y550" s="45"/>
      <c r="Z550" s="45"/>
      <c r="AA550" s="72"/>
    </row>
    <row r="551" spans="17:27" x14ac:dyDescent="0.25">
      <c r="Q551" s="71"/>
      <c r="R551" s="71"/>
      <c r="S551" s="32" t="s">
        <v>2437</v>
      </c>
      <c r="T551" s="32" t="s">
        <v>2438</v>
      </c>
      <c r="U551" s="32" t="s">
        <v>1</v>
      </c>
      <c r="V551" s="71"/>
      <c r="W551" s="45"/>
      <c r="X551" s="45"/>
      <c r="Y551" s="45"/>
      <c r="Z551" s="45"/>
      <c r="AA551" s="72"/>
    </row>
    <row r="552" spans="17:27" x14ac:dyDescent="0.25">
      <c r="Q552" s="71"/>
      <c r="R552" s="71"/>
      <c r="S552" s="32" t="s">
        <v>2886</v>
      </c>
      <c r="T552" s="32" t="s">
        <v>2887</v>
      </c>
      <c r="U552" s="32" t="s">
        <v>2</v>
      </c>
      <c r="V552" s="71"/>
      <c r="W552" s="45"/>
      <c r="X552" s="45"/>
      <c r="Y552" s="45"/>
      <c r="Z552" s="45"/>
      <c r="AA552" s="72"/>
    </row>
    <row r="553" spans="17:27" x14ac:dyDescent="0.25">
      <c r="Q553" s="71"/>
      <c r="R553" s="71"/>
      <c r="S553" s="32" t="s">
        <v>2888</v>
      </c>
      <c r="T553" s="32" t="s">
        <v>2889</v>
      </c>
      <c r="U553" s="32" t="s">
        <v>2</v>
      </c>
      <c r="V553" s="71"/>
      <c r="W553" s="45"/>
      <c r="X553" s="45"/>
      <c r="Y553" s="45"/>
      <c r="Z553" s="45"/>
      <c r="AA553" s="72"/>
    </row>
    <row r="554" spans="17:27" x14ac:dyDescent="0.25">
      <c r="Q554" s="32" t="s">
        <v>30</v>
      </c>
      <c r="R554" s="32">
        <v>4</v>
      </c>
      <c r="S554" s="32" t="s">
        <v>3342</v>
      </c>
      <c r="T554" s="32" t="s">
        <v>3343</v>
      </c>
      <c r="U554" s="32" t="s">
        <v>4</v>
      </c>
      <c r="V554" s="71"/>
      <c r="W554" s="45"/>
      <c r="X554" s="45"/>
      <c r="Y554" s="45"/>
      <c r="Z554" s="45"/>
      <c r="AA554" s="72"/>
    </row>
    <row r="555" spans="17:27" x14ac:dyDescent="0.25">
      <c r="Q555" s="71"/>
      <c r="R555" s="71"/>
      <c r="S555" s="32" t="s">
        <v>3344</v>
      </c>
      <c r="T555" s="32" t="s">
        <v>3345</v>
      </c>
      <c r="U555" s="32" t="s">
        <v>4</v>
      </c>
      <c r="V555" s="71"/>
      <c r="W555" s="45"/>
      <c r="X555" s="45"/>
      <c r="Y555" s="45"/>
      <c r="Z555" s="45"/>
      <c r="AA555" s="72"/>
    </row>
    <row r="556" spans="17:27" x14ac:dyDescent="0.25">
      <c r="Q556" s="71"/>
      <c r="R556" s="71"/>
      <c r="S556" s="32" t="s">
        <v>3346</v>
      </c>
      <c r="T556" s="32" t="s">
        <v>3347</v>
      </c>
      <c r="U556" s="32" t="s">
        <v>4</v>
      </c>
      <c r="V556" s="71"/>
      <c r="W556" s="45"/>
      <c r="X556" s="45"/>
      <c r="Y556" s="45"/>
      <c r="Z556" s="45"/>
      <c r="AA556" s="72"/>
    </row>
    <row r="557" spans="17:27" x14ac:dyDescent="0.25">
      <c r="Q557" s="71"/>
      <c r="R557" s="71"/>
      <c r="S557" s="32" t="s">
        <v>3348</v>
      </c>
      <c r="T557" s="32" t="s">
        <v>3349</v>
      </c>
      <c r="U557" s="32" t="s">
        <v>4</v>
      </c>
      <c r="V557" s="71"/>
      <c r="W557" s="45"/>
      <c r="X557" s="45"/>
      <c r="Y557" s="45"/>
      <c r="Z557" s="45"/>
      <c r="AA557" s="72"/>
    </row>
    <row r="558" spans="17:27" x14ac:dyDescent="0.25">
      <c r="Q558" s="71"/>
      <c r="R558" s="71"/>
      <c r="S558" s="32" t="s">
        <v>3350</v>
      </c>
      <c r="T558" s="32" t="s">
        <v>3351</v>
      </c>
      <c r="U558" s="32" t="s">
        <v>4</v>
      </c>
      <c r="V558" s="71"/>
      <c r="W558" s="45"/>
      <c r="X558" s="45"/>
      <c r="Y558" s="45"/>
      <c r="Z558" s="45"/>
      <c r="AA558" s="72"/>
    </row>
    <row r="559" spans="17:27" x14ac:dyDescent="0.25">
      <c r="Q559" s="71"/>
      <c r="R559" s="71"/>
      <c r="S559" s="32" t="s">
        <v>3352</v>
      </c>
      <c r="T559" s="32" t="s">
        <v>3353</v>
      </c>
      <c r="U559" s="32" t="s">
        <v>4</v>
      </c>
      <c r="V559" s="71"/>
      <c r="W559" s="45"/>
      <c r="X559" s="45"/>
      <c r="Y559" s="45"/>
      <c r="Z559" s="45"/>
      <c r="AA559" s="72"/>
    </row>
    <row r="560" spans="17:27" x14ac:dyDescent="0.25">
      <c r="Q560" s="71"/>
      <c r="R560" s="32">
        <v>5</v>
      </c>
      <c r="S560" s="32" t="s">
        <v>3195</v>
      </c>
      <c r="T560" s="32" t="s">
        <v>4345</v>
      </c>
      <c r="U560" s="32" t="s">
        <v>5</v>
      </c>
      <c r="V560" s="71"/>
      <c r="W560" s="45"/>
      <c r="X560" s="45"/>
      <c r="Y560" s="45"/>
      <c r="Z560" s="45"/>
      <c r="AA560" s="72"/>
    </row>
    <row r="561" spans="17:27" x14ac:dyDescent="0.25">
      <c r="Q561" s="71"/>
      <c r="R561" s="32">
        <v>7</v>
      </c>
      <c r="S561" s="32" t="s">
        <v>112</v>
      </c>
      <c r="T561" s="32" t="s">
        <v>30</v>
      </c>
      <c r="U561" s="32" t="s">
        <v>0</v>
      </c>
      <c r="V561" s="71"/>
      <c r="W561" s="45"/>
      <c r="X561" s="45"/>
      <c r="Y561" s="45"/>
      <c r="Z561" s="45"/>
      <c r="AA561" s="72"/>
    </row>
    <row r="562" spans="17:27" x14ac:dyDescent="0.25">
      <c r="Q562" s="71"/>
      <c r="R562" s="71"/>
      <c r="S562" s="32" t="s">
        <v>809</v>
      </c>
      <c r="T562" s="32" t="s">
        <v>810</v>
      </c>
      <c r="U562" s="32" t="s">
        <v>3</v>
      </c>
      <c r="V562" s="71"/>
      <c r="W562" s="45"/>
      <c r="X562" s="45"/>
      <c r="Y562" s="45"/>
      <c r="Z562" s="45"/>
      <c r="AA562" s="72"/>
    </row>
    <row r="563" spans="17:27" x14ac:dyDescent="0.25">
      <c r="Q563" s="71"/>
      <c r="R563" s="71"/>
      <c r="S563" s="32" t="s">
        <v>811</v>
      </c>
      <c r="T563" s="32" t="s">
        <v>812</v>
      </c>
      <c r="U563" s="32" t="s">
        <v>3</v>
      </c>
      <c r="V563" s="71"/>
      <c r="W563" s="45"/>
      <c r="X563" s="45"/>
      <c r="Y563" s="45"/>
      <c r="Z563" s="45"/>
      <c r="AA563" s="72"/>
    </row>
    <row r="564" spans="17:27" x14ac:dyDescent="0.25">
      <c r="Q564" s="71"/>
      <c r="R564" s="71"/>
      <c r="S564" s="32" t="s">
        <v>813</v>
      </c>
      <c r="T564" s="32" t="s">
        <v>305</v>
      </c>
      <c r="U564" s="32" t="s">
        <v>3</v>
      </c>
      <c r="V564" s="71"/>
      <c r="W564" s="45"/>
      <c r="X564" s="45"/>
      <c r="Y564" s="45"/>
      <c r="Z564" s="45"/>
      <c r="AA564" s="72"/>
    </row>
    <row r="565" spans="17:27" x14ac:dyDescent="0.25">
      <c r="Q565" s="71"/>
      <c r="R565" s="71"/>
      <c r="S565" s="32" t="s">
        <v>814</v>
      </c>
      <c r="T565" s="32" t="s">
        <v>815</v>
      </c>
      <c r="U565" s="32" t="s">
        <v>3</v>
      </c>
      <c r="V565" s="71"/>
      <c r="W565" s="45"/>
      <c r="X565" s="45"/>
      <c r="Y565" s="45"/>
      <c r="Z565" s="45"/>
      <c r="AA565" s="72"/>
    </row>
    <row r="566" spans="17:27" x14ac:dyDescent="0.25">
      <c r="Q566" s="71"/>
      <c r="R566" s="71"/>
      <c r="S566" s="32" t="s">
        <v>816</v>
      </c>
      <c r="T566" s="32" t="s">
        <v>817</v>
      </c>
      <c r="U566" s="32" t="s">
        <v>3</v>
      </c>
      <c r="V566" s="71"/>
      <c r="W566" s="45"/>
      <c r="X566" s="45"/>
      <c r="Y566" s="45"/>
      <c r="Z566" s="45"/>
      <c r="AA566" s="72"/>
    </row>
    <row r="567" spans="17:27" x14ac:dyDescent="0.25">
      <c r="Q567" s="71"/>
      <c r="R567" s="71"/>
      <c r="S567" s="32" t="s">
        <v>818</v>
      </c>
      <c r="T567" s="32" t="s">
        <v>819</v>
      </c>
      <c r="U567" s="32" t="s">
        <v>3</v>
      </c>
      <c r="V567" s="71"/>
      <c r="W567" s="45"/>
      <c r="X567" s="45"/>
      <c r="Y567" s="45"/>
      <c r="Z567" s="45"/>
      <c r="AA567" s="72"/>
    </row>
    <row r="568" spans="17:27" x14ac:dyDescent="0.25">
      <c r="Q568" s="71"/>
      <c r="R568" s="71"/>
      <c r="S568" s="32" t="s">
        <v>820</v>
      </c>
      <c r="T568" s="32" t="s">
        <v>821</v>
      </c>
      <c r="U568" s="32" t="s">
        <v>3</v>
      </c>
      <c r="V568" s="71"/>
      <c r="W568" s="45"/>
      <c r="X568" s="45"/>
      <c r="Y568" s="45"/>
      <c r="Z568" s="45"/>
      <c r="AA568" s="72"/>
    </row>
    <row r="569" spans="17:27" x14ac:dyDescent="0.25">
      <c r="Q569" s="71"/>
      <c r="R569" s="71"/>
      <c r="S569" s="32" t="s">
        <v>822</v>
      </c>
      <c r="T569" s="32" t="s">
        <v>582</v>
      </c>
      <c r="U569" s="32" t="s">
        <v>3</v>
      </c>
      <c r="V569" s="71"/>
      <c r="W569" s="45"/>
      <c r="X569" s="45"/>
      <c r="Y569" s="45"/>
      <c r="Z569" s="45"/>
      <c r="AA569" s="72"/>
    </row>
    <row r="570" spans="17:27" x14ac:dyDescent="0.25">
      <c r="Q570" s="71"/>
      <c r="R570" s="71"/>
      <c r="S570" s="32" t="s">
        <v>823</v>
      </c>
      <c r="T570" s="32" t="s">
        <v>824</v>
      </c>
      <c r="U570" s="32" t="s">
        <v>3</v>
      </c>
      <c r="V570" s="71"/>
      <c r="W570" s="45"/>
      <c r="X570" s="45"/>
      <c r="Y570" s="45"/>
      <c r="Z570" s="45"/>
      <c r="AA570" s="72"/>
    </row>
    <row r="571" spans="17:27" x14ac:dyDescent="0.25">
      <c r="Q571" s="71"/>
      <c r="R571" s="71"/>
      <c r="S571" s="32" t="s">
        <v>825</v>
      </c>
      <c r="T571" s="32" t="s">
        <v>30</v>
      </c>
      <c r="U571" s="32" t="s">
        <v>3</v>
      </c>
      <c r="V571" s="71"/>
      <c r="W571" s="45"/>
      <c r="X571" s="45"/>
      <c r="Y571" s="45"/>
      <c r="Z571" s="45"/>
      <c r="AA571" s="72"/>
    </row>
    <row r="572" spans="17:27" x14ac:dyDescent="0.25">
      <c r="Q572" s="71"/>
      <c r="R572" s="71"/>
      <c r="S572" s="32" t="s">
        <v>826</v>
      </c>
      <c r="T572" s="32" t="s">
        <v>827</v>
      </c>
      <c r="U572" s="32" t="s">
        <v>3</v>
      </c>
      <c r="V572" s="71"/>
      <c r="W572" s="45"/>
      <c r="X572" s="45"/>
      <c r="Y572" s="45"/>
      <c r="Z572" s="45"/>
      <c r="AA572" s="72"/>
    </row>
    <row r="573" spans="17:27" x14ac:dyDescent="0.25">
      <c r="Q573" s="71"/>
      <c r="R573" s="71"/>
      <c r="S573" s="32" t="s">
        <v>828</v>
      </c>
      <c r="T573" s="32" t="s">
        <v>829</v>
      </c>
      <c r="U573" s="32" t="s">
        <v>3</v>
      </c>
      <c r="V573" s="71"/>
      <c r="W573" s="45"/>
      <c r="X573" s="45"/>
      <c r="Y573" s="45"/>
      <c r="Z573" s="45"/>
      <c r="AA573" s="72"/>
    </row>
    <row r="574" spans="17:27" x14ac:dyDescent="0.25">
      <c r="Q574" s="71"/>
      <c r="R574" s="71"/>
      <c r="S574" s="32" t="s">
        <v>830</v>
      </c>
      <c r="T574" s="32" t="s">
        <v>831</v>
      </c>
      <c r="U574" s="32" t="s">
        <v>3</v>
      </c>
      <c r="V574" s="71"/>
      <c r="W574" s="45"/>
      <c r="X574" s="45"/>
      <c r="Y574" s="45"/>
      <c r="Z574" s="45"/>
      <c r="AA574" s="72"/>
    </row>
    <row r="575" spans="17:27" x14ac:dyDescent="0.25">
      <c r="Q575" s="71"/>
      <c r="R575" s="71"/>
      <c r="S575" s="32" t="s">
        <v>832</v>
      </c>
      <c r="T575" s="32" t="s">
        <v>833</v>
      </c>
      <c r="U575" s="32" t="s">
        <v>3</v>
      </c>
      <c r="V575" s="71"/>
      <c r="W575" s="45"/>
      <c r="X575" s="45"/>
      <c r="Y575" s="45"/>
      <c r="Z575" s="45"/>
      <c r="AA575" s="72"/>
    </row>
    <row r="576" spans="17:27" x14ac:dyDescent="0.25">
      <c r="Q576" s="71"/>
      <c r="R576" s="71"/>
      <c r="S576" s="32" t="s">
        <v>834</v>
      </c>
      <c r="T576" s="32" t="s">
        <v>835</v>
      </c>
      <c r="U576" s="32" t="s">
        <v>3</v>
      </c>
      <c r="V576" s="71"/>
      <c r="W576" s="45"/>
      <c r="X576" s="45"/>
      <c r="Y576" s="45"/>
      <c r="Z576" s="45"/>
      <c r="AA576" s="72"/>
    </row>
    <row r="577" spans="17:27" x14ac:dyDescent="0.25">
      <c r="Q577" s="71"/>
      <c r="R577" s="71"/>
      <c r="S577" s="32" t="s">
        <v>836</v>
      </c>
      <c r="T577" s="32" t="s">
        <v>837</v>
      </c>
      <c r="U577" s="32" t="s">
        <v>3</v>
      </c>
      <c r="V577" s="71"/>
      <c r="W577" s="45"/>
      <c r="X577" s="45"/>
      <c r="Y577" s="45"/>
      <c r="Z577" s="45"/>
      <c r="AA577" s="72"/>
    </row>
    <row r="578" spans="17:27" x14ac:dyDescent="0.25">
      <c r="Q578" s="71"/>
      <c r="R578" s="71"/>
      <c r="S578" s="32" t="s">
        <v>838</v>
      </c>
      <c r="T578" s="32" t="s">
        <v>839</v>
      </c>
      <c r="U578" s="32" t="s">
        <v>3</v>
      </c>
      <c r="V578" s="71"/>
      <c r="W578" s="45"/>
      <c r="X578" s="45"/>
      <c r="Y578" s="45"/>
      <c r="Z578" s="45"/>
      <c r="AA578" s="72"/>
    </row>
    <row r="579" spans="17:27" x14ac:dyDescent="0.25">
      <c r="Q579" s="71"/>
      <c r="R579" s="71"/>
      <c r="S579" s="32" t="s">
        <v>2439</v>
      </c>
      <c r="T579" s="32" t="s">
        <v>2440</v>
      </c>
      <c r="U579" s="32" t="s">
        <v>1</v>
      </c>
      <c r="V579" s="71"/>
      <c r="W579" s="45"/>
      <c r="X579" s="45"/>
      <c r="Y579" s="45"/>
      <c r="Z579" s="45"/>
      <c r="AA579" s="72"/>
    </row>
    <row r="580" spans="17:27" x14ac:dyDescent="0.25">
      <c r="Q580" s="71"/>
      <c r="R580" s="71"/>
      <c r="S580" s="32" t="s">
        <v>2441</v>
      </c>
      <c r="T580" s="32" t="s">
        <v>2442</v>
      </c>
      <c r="U580" s="32" t="s">
        <v>1</v>
      </c>
      <c r="V580" s="71"/>
      <c r="W580" s="45"/>
      <c r="X580" s="45"/>
      <c r="Y580" s="45"/>
      <c r="Z580" s="45"/>
      <c r="AA580" s="72"/>
    </row>
    <row r="581" spans="17:27" x14ac:dyDescent="0.25">
      <c r="Q581" s="71"/>
      <c r="R581" s="71"/>
      <c r="S581" s="32" t="s">
        <v>2443</v>
      </c>
      <c r="T581" s="32" t="s">
        <v>815</v>
      </c>
      <c r="U581" s="32" t="s">
        <v>1</v>
      </c>
      <c r="V581" s="71"/>
      <c r="W581" s="45"/>
      <c r="X581" s="45"/>
      <c r="Y581" s="45"/>
      <c r="Z581" s="45"/>
      <c r="AA581" s="72"/>
    </row>
    <row r="582" spans="17:27" x14ac:dyDescent="0.25">
      <c r="Q582" s="71"/>
      <c r="R582" s="71"/>
      <c r="S582" s="32" t="s">
        <v>2444</v>
      </c>
      <c r="T582" s="32" t="s">
        <v>817</v>
      </c>
      <c r="U582" s="32" t="s">
        <v>1</v>
      </c>
      <c r="V582" s="71"/>
      <c r="W582" s="45"/>
      <c r="X582" s="45"/>
      <c r="Y582" s="45"/>
      <c r="Z582" s="45"/>
      <c r="AA582" s="72"/>
    </row>
    <row r="583" spans="17:27" x14ac:dyDescent="0.25">
      <c r="Q583" s="71"/>
      <c r="R583" s="71"/>
      <c r="S583" s="32" t="s">
        <v>2445</v>
      </c>
      <c r="T583" s="32" t="s">
        <v>819</v>
      </c>
      <c r="U583" s="32" t="s">
        <v>1</v>
      </c>
      <c r="V583" s="71"/>
      <c r="W583" s="45"/>
      <c r="X583" s="45"/>
      <c r="Y583" s="45"/>
      <c r="Z583" s="45"/>
      <c r="AA583" s="72"/>
    </row>
    <row r="584" spans="17:27" x14ac:dyDescent="0.25">
      <c r="Q584" s="71"/>
      <c r="R584" s="71"/>
      <c r="S584" s="32" t="s">
        <v>2446</v>
      </c>
      <c r="T584" s="32" t="s">
        <v>821</v>
      </c>
      <c r="U584" s="32" t="s">
        <v>1</v>
      </c>
      <c r="V584" s="71"/>
      <c r="W584" s="45"/>
      <c r="X584" s="45"/>
      <c r="Y584" s="45"/>
      <c r="Z584" s="45"/>
      <c r="AA584" s="72"/>
    </row>
    <row r="585" spans="17:27" x14ac:dyDescent="0.25">
      <c r="Q585" s="71"/>
      <c r="R585" s="71"/>
      <c r="S585" s="32" t="s">
        <v>2447</v>
      </c>
      <c r="T585" s="32" t="s">
        <v>827</v>
      </c>
      <c r="U585" s="32" t="s">
        <v>1</v>
      </c>
      <c r="V585" s="71"/>
      <c r="W585" s="45"/>
      <c r="X585" s="45"/>
      <c r="Y585" s="45"/>
      <c r="Z585" s="45"/>
      <c r="AA585" s="72"/>
    </row>
    <row r="586" spans="17:27" x14ac:dyDescent="0.25">
      <c r="Q586" s="71"/>
      <c r="R586" s="71"/>
      <c r="S586" s="32" t="s">
        <v>2448</v>
      </c>
      <c r="T586" s="32" t="s">
        <v>829</v>
      </c>
      <c r="U586" s="32" t="s">
        <v>1</v>
      </c>
      <c r="V586" s="71"/>
      <c r="W586" s="45"/>
      <c r="X586" s="45"/>
      <c r="Y586" s="45"/>
      <c r="Z586" s="45"/>
      <c r="AA586" s="72"/>
    </row>
    <row r="587" spans="17:27" x14ac:dyDescent="0.25">
      <c r="Q587" s="71"/>
      <c r="R587" s="71"/>
      <c r="S587" s="32" t="s">
        <v>2449</v>
      </c>
      <c r="T587" s="32" t="s">
        <v>2450</v>
      </c>
      <c r="U587" s="32" t="s">
        <v>1</v>
      </c>
      <c r="V587" s="71"/>
      <c r="W587" s="45"/>
      <c r="X587" s="45"/>
      <c r="Y587" s="45"/>
      <c r="Z587" s="45"/>
      <c r="AA587" s="72"/>
    </row>
    <row r="588" spans="17:27" x14ac:dyDescent="0.25">
      <c r="Q588" s="71"/>
      <c r="R588" s="71"/>
      <c r="S588" s="32" t="s">
        <v>2451</v>
      </c>
      <c r="T588" s="32" t="s">
        <v>2452</v>
      </c>
      <c r="U588" s="32" t="s">
        <v>1</v>
      </c>
      <c r="V588" s="71"/>
      <c r="W588" s="45"/>
      <c r="X588" s="45"/>
      <c r="Y588" s="45"/>
      <c r="Z588" s="45"/>
      <c r="AA588" s="72"/>
    </row>
    <row r="589" spans="17:27" x14ac:dyDescent="0.25">
      <c r="Q589" s="71"/>
      <c r="R589" s="71"/>
      <c r="S589" s="32" t="s">
        <v>2453</v>
      </c>
      <c r="T589" s="32" t="s">
        <v>2454</v>
      </c>
      <c r="U589" s="32" t="s">
        <v>1</v>
      </c>
      <c r="V589" s="71"/>
      <c r="W589" s="45"/>
      <c r="X589" s="45"/>
      <c r="Y589" s="45"/>
      <c r="Z589" s="45"/>
      <c r="AA589" s="72"/>
    </row>
    <row r="590" spans="17:27" x14ac:dyDescent="0.25">
      <c r="Q590" s="71"/>
      <c r="R590" s="71"/>
      <c r="S590" s="32" t="s">
        <v>2890</v>
      </c>
      <c r="T590" s="32" t="s">
        <v>824</v>
      </c>
      <c r="U590" s="32" t="s">
        <v>2</v>
      </c>
      <c r="V590" s="71"/>
      <c r="W590" s="45"/>
      <c r="X590" s="45"/>
      <c r="Y590" s="45"/>
      <c r="Z590" s="45"/>
      <c r="AA590" s="72"/>
    </row>
    <row r="591" spans="17:27" x14ac:dyDescent="0.25">
      <c r="Q591" s="71"/>
      <c r="R591" s="71"/>
      <c r="S591" s="32" t="s">
        <v>2891</v>
      </c>
      <c r="T591" s="32" t="s">
        <v>2892</v>
      </c>
      <c r="U591" s="32" t="s">
        <v>2</v>
      </c>
      <c r="V591" s="71"/>
      <c r="W591" s="45"/>
      <c r="X591" s="45"/>
      <c r="Y591" s="45"/>
      <c r="Z591" s="45"/>
      <c r="AA591" s="72"/>
    </row>
    <row r="592" spans="17:27" x14ac:dyDescent="0.25">
      <c r="Q592" s="71"/>
      <c r="R592" s="71"/>
      <c r="S592" s="32" t="s">
        <v>2894</v>
      </c>
      <c r="T592" s="32" t="s">
        <v>2895</v>
      </c>
      <c r="U592" s="32" t="s">
        <v>2</v>
      </c>
      <c r="V592" s="71"/>
      <c r="W592" s="45"/>
      <c r="X592" s="45"/>
      <c r="Y592" s="45"/>
      <c r="Z592" s="45"/>
      <c r="AA592" s="72"/>
    </row>
    <row r="593" spans="17:27" x14ac:dyDescent="0.25">
      <c r="Q593" s="32" t="s">
        <v>31</v>
      </c>
      <c r="R593" s="32">
        <v>4</v>
      </c>
      <c r="S593" s="32" t="s">
        <v>3354</v>
      </c>
      <c r="T593" s="32" t="s">
        <v>3355</v>
      </c>
      <c r="U593" s="32" t="s">
        <v>4</v>
      </c>
      <c r="V593" s="71"/>
      <c r="W593" s="45"/>
      <c r="X593" s="45"/>
      <c r="Y593" s="45"/>
      <c r="Z593" s="45"/>
      <c r="AA593" s="72"/>
    </row>
    <row r="594" spans="17:27" x14ac:dyDescent="0.25">
      <c r="Q594" s="71"/>
      <c r="R594" s="32">
        <v>7</v>
      </c>
      <c r="S594" s="32" t="s">
        <v>113</v>
      </c>
      <c r="T594" s="32" t="s">
        <v>31</v>
      </c>
      <c r="U594" s="32" t="s">
        <v>0</v>
      </c>
      <c r="V594" s="71"/>
      <c r="W594" s="45"/>
      <c r="X594" s="45"/>
      <c r="Y594" s="45"/>
      <c r="Z594" s="45"/>
      <c r="AA594" s="72"/>
    </row>
    <row r="595" spans="17:27" x14ac:dyDescent="0.25">
      <c r="Q595" s="71"/>
      <c r="R595" s="71"/>
      <c r="S595" s="32" t="s">
        <v>840</v>
      </c>
      <c r="T595" s="32" t="s">
        <v>841</v>
      </c>
      <c r="U595" s="32" t="s">
        <v>3</v>
      </c>
      <c r="V595" s="71"/>
      <c r="W595" s="45"/>
      <c r="X595" s="45"/>
      <c r="Y595" s="45"/>
      <c r="Z595" s="45"/>
      <c r="AA595" s="72"/>
    </row>
    <row r="596" spans="17:27" x14ac:dyDescent="0.25">
      <c r="Q596" s="71"/>
      <c r="R596" s="71"/>
      <c r="S596" s="32" t="s">
        <v>842</v>
      </c>
      <c r="T596" s="32" t="s">
        <v>843</v>
      </c>
      <c r="U596" s="32" t="s">
        <v>3</v>
      </c>
      <c r="V596" s="71"/>
      <c r="W596" s="45"/>
      <c r="X596" s="45"/>
      <c r="Y596" s="45"/>
      <c r="Z596" s="45"/>
      <c r="AA596" s="72"/>
    </row>
    <row r="597" spans="17:27" x14ac:dyDescent="0.25">
      <c r="Q597" s="71"/>
      <c r="R597" s="71"/>
      <c r="S597" s="32" t="s">
        <v>844</v>
      </c>
      <c r="T597" s="32" t="s">
        <v>845</v>
      </c>
      <c r="U597" s="32" t="s">
        <v>3</v>
      </c>
      <c r="V597" s="71"/>
      <c r="W597" s="45"/>
      <c r="X597" s="45"/>
      <c r="Y597" s="45"/>
      <c r="Z597" s="45"/>
      <c r="AA597" s="72"/>
    </row>
    <row r="598" spans="17:27" x14ac:dyDescent="0.25">
      <c r="Q598" s="71"/>
      <c r="R598" s="71"/>
      <c r="S598" s="32" t="s">
        <v>846</v>
      </c>
      <c r="T598" s="32" t="s">
        <v>847</v>
      </c>
      <c r="U598" s="32" t="s">
        <v>3</v>
      </c>
      <c r="V598" s="71"/>
      <c r="W598" s="45"/>
      <c r="X598" s="45"/>
      <c r="Y598" s="45"/>
      <c r="Z598" s="45"/>
      <c r="AA598" s="72"/>
    </row>
    <row r="599" spans="17:27" x14ac:dyDescent="0.25">
      <c r="Q599" s="71"/>
      <c r="R599" s="71"/>
      <c r="S599" s="32" t="s">
        <v>848</v>
      </c>
      <c r="T599" s="32" t="s">
        <v>849</v>
      </c>
      <c r="U599" s="32" t="s">
        <v>3</v>
      </c>
      <c r="V599" s="71"/>
      <c r="W599" s="45"/>
      <c r="X599" s="45"/>
      <c r="Y599" s="45"/>
      <c r="Z599" s="45"/>
      <c r="AA599" s="72"/>
    </row>
    <row r="600" spans="17:27" x14ac:dyDescent="0.25">
      <c r="Q600" s="71"/>
      <c r="R600" s="71"/>
      <c r="S600" s="32" t="s">
        <v>850</v>
      </c>
      <c r="T600" s="32" t="s">
        <v>851</v>
      </c>
      <c r="U600" s="32" t="s">
        <v>3</v>
      </c>
      <c r="V600" s="71"/>
      <c r="W600" s="45"/>
      <c r="X600" s="45"/>
      <c r="Y600" s="45"/>
      <c r="Z600" s="45"/>
      <c r="AA600" s="72"/>
    </row>
    <row r="601" spans="17:27" x14ac:dyDescent="0.25">
      <c r="Q601" s="71"/>
      <c r="R601" s="71"/>
      <c r="S601" s="32" t="s">
        <v>852</v>
      </c>
      <c r="T601" s="32" t="s">
        <v>853</v>
      </c>
      <c r="U601" s="32" t="s">
        <v>3</v>
      </c>
      <c r="V601" s="71"/>
      <c r="W601" s="45"/>
      <c r="X601" s="45"/>
      <c r="Y601" s="45"/>
      <c r="Z601" s="45"/>
      <c r="AA601" s="72"/>
    </row>
    <row r="602" spans="17:27" x14ac:dyDescent="0.25">
      <c r="Q602" s="71"/>
      <c r="R602" s="71"/>
      <c r="S602" s="32" t="s">
        <v>854</v>
      </c>
      <c r="T602" s="32" t="s">
        <v>31</v>
      </c>
      <c r="U602" s="32" t="s">
        <v>3</v>
      </c>
      <c r="V602" s="71"/>
      <c r="W602" s="45"/>
      <c r="X602" s="45"/>
      <c r="Y602" s="45"/>
      <c r="Z602" s="45"/>
      <c r="AA602" s="72"/>
    </row>
    <row r="603" spans="17:27" x14ac:dyDescent="0.25">
      <c r="Q603" s="71"/>
      <c r="R603" s="71"/>
      <c r="S603" s="32" t="s">
        <v>855</v>
      </c>
      <c r="T603" s="32" t="s">
        <v>856</v>
      </c>
      <c r="U603" s="32" t="s">
        <v>3</v>
      </c>
      <c r="V603" s="71"/>
      <c r="W603" s="45"/>
      <c r="X603" s="45"/>
      <c r="Y603" s="45"/>
      <c r="Z603" s="45"/>
      <c r="AA603" s="72"/>
    </row>
    <row r="604" spans="17:27" x14ac:dyDescent="0.25">
      <c r="Q604" s="71"/>
      <c r="R604" s="71"/>
      <c r="S604" s="32" t="s">
        <v>857</v>
      </c>
      <c r="T604" s="32" t="s">
        <v>858</v>
      </c>
      <c r="U604" s="32" t="s">
        <v>3</v>
      </c>
      <c r="V604" s="71"/>
      <c r="W604" s="45"/>
      <c r="X604" s="45"/>
      <c r="Y604" s="45"/>
      <c r="Z604" s="45"/>
      <c r="AA604" s="72"/>
    </row>
    <row r="605" spans="17:27" x14ac:dyDescent="0.25">
      <c r="Q605" s="71"/>
      <c r="R605" s="71"/>
      <c r="S605" s="32" t="s">
        <v>859</v>
      </c>
      <c r="T605" s="32" t="s">
        <v>860</v>
      </c>
      <c r="U605" s="32" t="s">
        <v>3</v>
      </c>
      <c r="V605" s="71"/>
      <c r="W605" s="45"/>
      <c r="X605" s="45"/>
      <c r="Y605" s="45"/>
      <c r="Z605" s="45"/>
      <c r="AA605" s="72"/>
    </row>
    <row r="606" spans="17:27" x14ac:dyDescent="0.25">
      <c r="Q606" s="71"/>
      <c r="R606" s="71"/>
      <c r="S606" s="32" t="s">
        <v>861</v>
      </c>
      <c r="T606" s="32" t="s">
        <v>862</v>
      </c>
      <c r="U606" s="32" t="s">
        <v>3</v>
      </c>
      <c r="V606" s="71"/>
      <c r="W606" s="45"/>
      <c r="X606" s="45"/>
      <c r="Y606" s="45"/>
      <c r="Z606" s="45"/>
      <c r="AA606" s="72"/>
    </row>
    <row r="607" spans="17:27" x14ac:dyDescent="0.25">
      <c r="Q607" s="71"/>
      <c r="R607" s="71"/>
      <c r="S607" s="32" t="s">
        <v>863</v>
      </c>
      <c r="T607" s="32" t="s">
        <v>864</v>
      </c>
      <c r="U607" s="32" t="s">
        <v>3</v>
      </c>
      <c r="V607" s="71"/>
      <c r="W607" s="45"/>
      <c r="X607" s="45"/>
      <c r="Y607" s="45"/>
      <c r="Z607" s="45"/>
      <c r="AA607" s="72"/>
    </row>
    <row r="608" spans="17:27" x14ac:dyDescent="0.25">
      <c r="Q608" s="71"/>
      <c r="R608" s="71"/>
      <c r="S608" s="32" t="s">
        <v>865</v>
      </c>
      <c r="T608" s="32" t="s">
        <v>866</v>
      </c>
      <c r="U608" s="32" t="s">
        <v>3</v>
      </c>
      <c r="V608" s="71"/>
      <c r="W608" s="45"/>
      <c r="X608" s="45"/>
      <c r="Y608" s="45"/>
      <c r="Z608" s="45"/>
      <c r="AA608" s="72"/>
    </row>
    <row r="609" spans="17:27" x14ac:dyDescent="0.25">
      <c r="Q609" s="71"/>
      <c r="R609" s="71"/>
      <c r="S609" s="32" t="s">
        <v>867</v>
      </c>
      <c r="T609" s="32" t="s">
        <v>868</v>
      </c>
      <c r="U609" s="32" t="s">
        <v>3</v>
      </c>
      <c r="V609" s="71"/>
      <c r="W609" s="45"/>
      <c r="X609" s="45"/>
      <c r="Y609" s="45"/>
      <c r="Z609" s="45"/>
      <c r="AA609" s="72"/>
    </row>
    <row r="610" spans="17:27" x14ac:dyDescent="0.25">
      <c r="Q610" s="71"/>
      <c r="R610" s="71"/>
      <c r="S610" s="32" t="s">
        <v>2455</v>
      </c>
      <c r="T610" s="32" t="s">
        <v>841</v>
      </c>
      <c r="U610" s="32" t="s">
        <v>1</v>
      </c>
      <c r="V610" s="71"/>
      <c r="W610" s="45"/>
      <c r="X610" s="45"/>
      <c r="Y610" s="45"/>
      <c r="Z610" s="45"/>
      <c r="AA610" s="72"/>
    </row>
    <row r="611" spans="17:27" x14ac:dyDescent="0.25">
      <c r="Q611" s="71"/>
      <c r="R611" s="71"/>
      <c r="S611" s="32" t="s">
        <v>2456</v>
      </c>
      <c r="T611" s="32" t="s">
        <v>31</v>
      </c>
      <c r="U611" s="32" t="s">
        <v>1</v>
      </c>
      <c r="V611" s="71"/>
      <c r="W611" s="45"/>
      <c r="X611" s="45"/>
      <c r="Y611" s="45"/>
      <c r="Z611" s="45"/>
      <c r="AA611" s="72"/>
    </row>
    <row r="612" spans="17:27" x14ac:dyDescent="0.25">
      <c r="Q612" s="32" t="s">
        <v>32</v>
      </c>
      <c r="R612" s="32">
        <v>5</v>
      </c>
      <c r="S612" s="32" t="s">
        <v>3196</v>
      </c>
      <c r="T612" s="32" t="s">
        <v>4346</v>
      </c>
      <c r="U612" s="32" t="s">
        <v>5</v>
      </c>
      <c r="V612" s="71"/>
      <c r="W612" s="45"/>
      <c r="X612" s="45"/>
      <c r="Y612" s="45"/>
      <c r="Z612" s="45"/>
      <c r="AA612" s="72"/>
    </row>
    <row r="613" spans="17:27" x14ac:dyDescent="0.25">
      <c r="Q613" s="71"/>
      <c r="R613" s="32">
        <v>7</v>
      </c>
      <c r="S613" s="32" t="s">
        <v>114</v>
      </c>
      <c r="T613" s="32" t="s">
        <v>32</v>
      </c>
      <c r="U613" s="32" t="s">
        <v>0</v>
      </c>
      <c r="V613" s="71"/>
      <c r="W613" s="45"/>
      <c r="X613" s="45"/>
      <c r="Y613" s="45"/>
      <c r="Z613" s="45"/>
      <c r="AA613" s="72"/>
    </row>
    <row r="614" spans="17:27" x14ac:dyDescent="0.25">
      <c r="Q614" s="71"/>
      <c r="R614" s="71"/>
      <c r="S614" s="32" t="s">
        <v>869</v>
      </c>
      <c r="T614" s="32" t="s">
        <v>870</v>
      </c>
      <c r="U614" s="32" t="s">
        <v>3</v>
      </c>
      <c r="V614" s="71"/>
      <c r="W614" s="45"/>
      <c r="X614" s="45"/>
      <c r="Y614" s="45"/>
      <c r="Z614" s="45"/>
      <c r="AA614" s="72"/>
    </row>
    <row r="615" spans="17:27" x14ac:dyDescent="0.25">
      <c r="Q615" s="71"/>
      <c r="R615" s="71"/>
      <c r="S615" s="32" t="s">
        <v>871</v>
      </c>
      <c r="T615" s="32" t="s">
        <v>872</v>
      </c>
      <c r="U615" s="32" t="s">
        <v>3</v>
      </c>
      <c r="V615" s="71"/>
      <c r="W615" s="45"/>
      <c r="X615" s="45"/>
      <c r="Y615" s="45"/>
      <c r="Z615" s="45"/>
      <c r="AA615" s="72"/>
    </row>
    <row r="616" spans="17:27" x14ac:dyDescent="0.25">
      <c r="Q616" s="71"/>
      <c r="R616" s="71"/>
      <c r="S616" s="32" t="s">
        <v>873</v>
      </c>
      <c r="T616" s="32" t="s">
        <v>874</v>
      </c>
      <c r="U616" s="32" t="s">
        <v>3</v>
      </c>
      <c r="V616" s="71"/>
      <c r="W616" s="45"/>
      <c r="X616" s="45"/>
      <c r="Y616" s="45"/>
      <c r="Z616" s="45"/>
      <c r="AA616" s="72"/>
    </row>
    <row r="617" spans="17:27" x14ac:dyDescent="0.25">
      <c r="Q617" s="71"/>
      <c r="R617" s="71"/>
      <c r="S617" s="32" t="s">
        <v>875</v>
      </c>
      <c r="T617" s="32" t="s">
        <v>876</v>
      </c>
      <c r="U617" s="32" t="s">
        <v>3</v>
      </c>
      <c r="V617" s="71"/>
      <c r="W617" s="45"/>
      <c r="X617" s="45"/>
      <c r="Y617" s="45"/>
      <c r="Z617" s="45"/>
      <c r="AA617" s="72"/>
    </row>
    <row r="618" spans="17:27" x14ac:dyDescent="0.25">
      <c r="Q618" s="71"/>
      <c r="R618" s="71"/>
      <c r="S618" s="32" t="s">
        <v>877</v>
      </c>
      <c r="T618" s="32" t="s">
        <v>878</v>
      </c>
      <c r="U618" s="32" t="s">
        <v>3</v>
      </c>
      <c r="V618" s="71"/>
      <c r="W618" s="45"/>
      <c r="X618" s="45"/>
      <c r="Y618" s="45"/>
      <c r="Z618" s="45"/>
      <c r="AA618" s="72"/>
    </row>
    <row r="619" spans="17:27" x14ac:dyDescent="0.25">
      <c r="Q619" s="71"/>
      <c r="R619" s="71"/>
      <c r="S619" s="32" t="s">
        <v>879</v>
      </c>
      <c r="T619" s="32" t="s">
        <v>880</v>
      </c>
      <c r="U619" s="32" t="s">
        <v>3</v>
      </c>
      <c r="V619" s="71"/>
      <c r="W619" s="45"/>
      <c r="X619" s="45"/>
      <c r="Y619" s="45"/>
      <c r="Z619" s="45"/>
      <c r="AA619" s="72"/>
    </row>
    <row r="620" spans="17:27" x14ac:dyDescent="0.25">
      <c r="Q620" s="71"/>
      <c r="R620" s="71"/>
      <c r="S620" s="32" t="s">
        <v>2457</v>
      </c>
      <c r="T620" s="32" t="s">
        <v>870</v>
      </c>
      <c r="U620" s="32" t="s">
        <v>1</v>
      </c>
      <c r="V620" s="71"/>
      <c r="W620" s="45"/>
      <c r="X620" s="45"/>
      <c r="Y620" s="45"/>
      <c r="Z620" s="45"/>
      <c r="AA620" s="72"/>
    </row>
    <row r="621" spans="17:27" x14ac:dyDescent="0.25">
      <c r="Q621" s="71"/>
      <c r="R621" s="71"/>
      <c r="S621" s="32" t="s">
        <v>2458</v>
      </c>
      <c r="T621" s="32" t="s">
        <v>874</v>
      </c>
      <c r="U621" s="32" t="s">
        <v>1</v>
      </c>
      <c r="V621" s="71"/>
      <c r="W621" s="45"/>
      <c r="X621" s="45"/>
      <c r="Y621" s="45"/>
      <c r="Z621" s="45"/>
      <c r="AA621" s="72"/>
    </row>
    <row r="622" spans="17:27" x14ac:dyDescent="0.25">
      <c r="Q622" s="71"/>
      <c r="R622" s="71"/>
      <c r="S622" s="32" t="s">
        <v>2459</v>
      </c>
      <c r="T622" s="32" t="s">
        <v>878</v>
      </c>
      <c r="U622" s="32" t="s">
        <v>1</v>
      </c>
      <c r="V622" s="71"/>
      <c r="W622" s="45"/>
      <c r="X622" s="45"/>
      <c r="Y622" s="45"/>
      <c r="Z622" s="45"/>
      <c r="AA622" s="72"/>
    </row>
    <row r="623" spans="17:27" x14ac:dyDescent="0.25">
      <c r="Q623" s="32" t="s">
        <v>33</v>
      </c>
      <c r="R623" s="32">
        <v>4</v>
      </c>
      <c r="S623" s="32" t="s">
        <v>3356</v>
      </c>
      <c r="T623" s="32" t="s">
        <v>4275</v>
      </c>
      <c r="U623" s="32" t="s">
        <v>4</v>
      </c>
      <c r="V623" s="71"/>
      <c r="W623" s="45"/>
      <c r="X623" s="45"/>
      <c r="Y623" s="45"/>
      <c r="Z623" s="45"/>
      <c r="AA623" s="72"/>
    </row>
    <row r="624" spans="17:27" x14ac:dyDescent="0.25">
      <c r="Q624" s="71"/>
      <c r="R624" s="71"/>
      <c r="S624" s="32" t="s">
        <v>3357</v>
      </c>
      <c r="T624" s="32" t="s">
        <v>3358</v>
      </c>
      <c r="U624" s="32" t="s">
        <v>4</v>
      </c>
      <c r="V624" s="71"/>
      <c r="W624" s="45"/>
      <c r="X624" s="45"/>
      <c r="Y624" s="45"/>
      <c r="Z624" s="45"/>
      <c r="AA624" s="72"/>
    </row>
    <row r="625" spans="17:27" x14ac:dyDescent="0.25">
      <c r="Q625" s="71"/>
      <c r="R625" s="71"/>
      <c r="S625" s="32" t="s">
        <v>3359</v>
      </c>
      <c r="T625" s="32" t="s">
        <v>3360</v>
      </c>
      <c r="U625" s="32" t="s">
        <v>4</v>
      </c>
      <c r="V625" s="71"/>
      <c r="W625" s="45"/>
      <c r="X625" s="45"/>
      <c r="Y625" s="45"/>
      <c r="Z625" s="45"/>
      <c r="AA625" s="72"/>
    </row>
    <row r="626" spans="17:27" x14ac:dyDescent="0.25">
      <c r="Q626" s="71"/>
      <c r="R626" s="32">
        <v>5</v>
      </c>
      <c r="S626" s="32" t="s">
        <v>3197</v>
      </c>
      <c r="T626" s="32" t="s">
        <v>3198</v>
      </c>
      <c r="U626" s="32" t="s">
        <v>5</v>
      </c>
      <c r="V626" s="71"/>
      <c r="W626" s="45"/>
      <c r="X626" s="45"/>
      <c r="Y626" s="45"/>
      <c r="Z626" s="45"/>
      <c r="AA626" s="72"/>
    </row>
    <row r="627" spans="17:27" x14ac:dyDescent="0.25">
      <c r="Q627" s="71"/>
      <c r="R627" s="32">
        <v>7</v>
      </c>
      <c r="S627" s="32" t="s">
        <v>115</v>
      </c>
      <c r="T627" s="32" t="s">
        <v>33</v>
      </c>
      <c r="U627" s="32" t="s">
        <v>0</v>
      </c>
      <c r="V627" s="71"/>
      <c r="W627" s="45"/>
      <c r="X627" s="45"/>
      <c r="Y627" s="45"/>
      <c r="Z627" s="45"/>
      <c r="AA627" s="72"/>
    </row>
    <row r="628" spans="17:27" x14ac:dyDescent="0.25">
      <c r="Q628" s="71"/>
      <c r="R628" s="71"/>
      <c r="S628" s="32" t="s">
        <v>881</v>
      </c>
      <c r="T628" s="32" t="s">
        <v>882</v>
      </c>
      <c r="U628" s="32" t="s">
        <v>3</v>
      </c>
      <c r="V628" s="71"/>
      <c r="W628" s="45"/>
      <c r="X628" s="45"/>
      <c r="Y628" s="45"/>
      <c r="Z628" s="45"/>
      <c r="AA628" s="72"/>
    </row>
    <row r="629" spans="17:27" x14ac:dyDescent="0.25">
      <c r="Q629" s="71"/>
      <c r="R629" s="71"/>
      <c r="S629" s="32" t="s">
        <v>883</v>
      </c>
      <c r="T629" s="32" t="s">
        <v>884</v>
      </c>
      <c r="U629" s="32" t="s">
        <v>3</v>
      </c>
      <c r="V629" s="71"/>
      <c r="W629" s="45"/>
      <c r="X629" s="45"/>
      <c r="Y629" s="45"/>
      <c r="Z629" s="45"/>
      <c r="AA629" s="72"/>
    </row>
    <row r="630" spans="17:27" x14ac:dyDescent="0.25">
      <c r="Q630" s="71"/>
      <c r="R630" s="71"/>
      <c r="S630" s="32" t="s">
        <v>885</v>
      </c>
      <c r="T630" s="32" t="s">
        <v>886</v>
      </c>
      <c r="U630" s="32" t="s">
        <v>3</v>
      </c>
      <c r="V630" s="71"/>
      <c r="W630" s="45"/>
      <c r="X630" s="45"/>
      <c r="Y630" s="45"/>
      <c r="Z630" s="45"/>
      <c r="AA630" s="72"/>
    </row>
    <row r="631" spans="17:27" x14ac:dyDescent="0.25">
      <c r="Q631" s="71"/>
      <c r="R631" s="71"/>
      <c r="S631" s="32" t="s">
        <v>887</v>
      </c>
      <c r="T631" s="32" t="s">
        <v>888</v>
      </c>
      <c r="U631" s="32" t="s">
        <v>3</v>
      </c>
      <c r="V631" s="71"/>
      <c r="W631" s="45"/>
      <c r="X631" s="45"/>
      <c r="Y631" s="45"/>
      <c r="Z631" s="45"/>
      <c r="AA631" s="72"/>
    </row>
    <row r="632" spans="17:27" x14ac:dyDescent="0.25">
      <c r="Q632" s="71"/>
      <c r="R632" s="71"/>
      <c r="S632" s="32" t="s">
        <v>889</v>
      </c>
      <c r="T632" s="32" t="s">
        <v>370</v>
      </c>
      <c r="U632" s="32" t="s">
        <v>3</v>
      </c>
      <c r="V632" s="71"/>
      <c r="W632" s="45"/>
      <c r="X632" s="45"/>
      <c r="Y632" s="45"/>
      <c r="Z632" s="45"/>
      <c r="AA632" s="72"/>
    </row>
    <row r="633" spans="17:27" x14ac:dyDescent="0.25">
      <c r="Q633" s="71"/>
      <c r="R633" s="71"/>
      <c r="S633" s="32" t="s">
        <v>890</v>
      </c>
      <c r="T633" s="32" t="s">
        <v>584</v>
      </c>
      <c r="U633" s="32" t="s">
        <v>3</v>
      </c>
      <c r="V633" s="71"/>
      <c r="W633" s="45"/>
      <c r="X633" s="45"/>
      <c r="Y633" s="45"/>
      <c r="Z633" s="45"/>
      <c r="AA633" s="72"/>
    </row>
    <row r="634" spans="17:27" x14ac:dyDescent="0.25">
      <c r="Q634" s="71"/>
      <c r="R634" s="71"/>
      <c r="S634" s="32" t="s">
        <v>891</v>
      </c>
      <c r="T634" s="32" t="s">
        <v>892</v>
      </c>
      <c r="U634" s="32" t="s">
        <v>3</v>
      </c>
      <c r="V634" s="71"/>
      <c r="W634" s="45"/>
      <c r="X634" s="45"/>
      <c r="Y634" s="45"/>
      <c r="Z634" s="45"/>
      <c r="AA634" s="72"/>
    </row>
    <row r="635" spans="17:27" x14ac:dyDescent="0.25">
      <c r="Q635" s="71"/>
      <c r="R635" s="71"/>
      <c r="S635" s="32" t="s">
        <v>893</v>
      </c>
      <c r="T635" s="32" t="s">
        <v>894</v>
      </c>
      <c r="U635" s="32" t="s">
        <v>3</v>
      </c>
      <c r="V635" s="71"/>
      <c r="W635" s="45"/>
      <c r="X635" s="45"/>
      <c r="Y635" s="45"/>
      <c r="Z635" s="45"/>
      <c r="AA635" s="72"/>
    </row>
    <row r="636" spans="17:27" x14ac:dyDescent="0.25">
      <c r="Q636" s="71"/>
      <c r="R636" s="71"/>
      <c r="S636" s="32" t="s">
        <v>895</v>
      </c>
      <c r="T636" s="32" t="s">
        <v>896</v>
      </c>
      <c r="U636" s="32" t="s">
        <v>3</v>
      </c>
      <c r="V636" s="71"/>
      <c r="W636" s="45"/>
      <c r="X636" s="45"/>
      <c r="Y636" s="45"/>
      <c r="Z636" s="45"/>
      <c r="AA636" s="72"/>
    </row>
    <row r="637" spans="17:27" x14ac:dyDescent="0.25">
      <c r="Q637" s="71"/>
      <c r="R637" s="71"/>
      <c r="S637" s="32" t="s">
        <v>897</v>
      </c>
      <c r="T637" s="32" t="s">
        <v>898</v>
      </c>
      <c r="U637" s="32" t="s">
        <v>3</v>
      </c>
      <c r="V637" s="71"/>
      <c r="W637" s="45"/>
      <c r="X637" s="45"/>
      <c r="Y637" s="45"/>
      <c r="Z637" s="45"/>
      <c r="AA637" s="72"/>
    </row>
    <row r="638" spans="17:27" x14ac:dyDescent="0.25">
      <c r="Q638" s="71"/>
      <c r="R638" s="71"/>
      <c r="S638" s="32" t="s">
        <v>899</v>
      </c>
      <c r="T638" s="32" t="s">
        <v>900</v>
      </c>
      <c r="U638" s="32" t="s">
        <v>3</v>
      </c>
      <c r="V638" s="71"/>
      <c r="W638" s="45"/>
      <c r="X638" s="45"/>
      <c r="Y638" s="45"/>
      <c r="Z638" s="45"/>
      <c r="AA638" s="72"/>
    </row>
    <row r="639" spans="17:27" x14ac:dyDescent="0.25">
      <c r="Q639" s="71"/>
      <c r="R639" s="71"/>
      <c r="S639" s="32" t="s">
        <v>901</v>
      </c>
      <c r="T639" s="32" t="s">
        <v>483</v>
      </c>
      <c r="U639" s="32" t="s">
        <v>3</v>
      </c>
      <c r="V639" s="71"/>
      <c r="W639" s="45"/>
      <c r="X639" s="45"/>
      <c r="Y639" s="45"/>
      <c r="Z639" s="45"/>
      <c r="AA639" s="72"/>
    </row>
    <row r="640" spans="17:27" x14ac:dyDescent="0.25">
      <c r="Q640" s="71"/>
      <c r="R640" s="71"/>
      <c r="S640" s="32" t="s">
        <v>902</v>
      </c>
      <c r="T640" s="32" t="s">
        <v>903</v>
      </c>
      <c r="U640" s="32" t="s">
        <v>3</v>
      </c>
      <c r="V640" s="71"/>
      <c r="W640" s="45"/>
      <c r="X640" s="45"/>
      <c r="Y640" s="45"/>
      <c r="Z640" s="45"/>
      <c r="AA640" s="72"/>
    </row>
    <row r="641" spans="17:27" x14ac:dyDescent="0.25">
      <c r="Q641" s="71"/>
      <c r="R641" s="71"/>
      <c r="S641" s="32" t="s">
        <v>2460</v>
      </c>
      <c r="T641" s="32" t="s">
        <v>2461</v>
      </c>
      <c r="U641" s="32" t="s">
        <v>1</v>
      </c>
      <c r="V641" s="71"/>
      <c r="W641" s="45"/>
      <c r="X641" s="45"/>
      <c r="Y641" s="45"/>
      <c r="Z641" s="45"/>
      <c r="AA641" s="72"/>
    </row>
    <row r="642" spans="17:27" x14ac:dyDescent="0.25">
      <c r="Q642" s="71"/>
      <c r="R642" s="71"/>
      <c r="S642" s="32" t="s">
        <v>2897</v>
      </c>
      <c r="T642" s="32" t="s">
        <v>888</v>
      </c>
      <c r="U642" s="32" t="s">
        <v>2</v>
      </c>
      <c r="V642" s="71"/>
      <c r="W642" s="45"/>
      <c r="X642" s="45"/>
      <c r="Y642" s="45"/>
      <c r="Z642" s="45"/>
      <c r="AA642" s="72"/>
    </row>
    <row r="643" spans="17:27" x14ac:dyDescent="0.25">
      <c r="Q643" s="71"/>
      <c r="R643" s="71"/>
      <c r="S643" s="32" t="s">
        <v>2898</v>
      </c>
      <c r="T643" s="32" t="s">
        <v>2899</v>
      </c>
      <c r="U643" s="32" t="s">
        <v>2</v>
      </c>
      <c r="V643" s="71"/>
      <c r="W643" s="45"/>
      <c r="X643" s="45"/>
      <c r="Y643" s="45"/>
      <c r="Z643" s="45"/>
      <c r="AA643" s="72"/>
    </row>
    <row r="644" spans="17:27" x14ac:dyDescent="0.25">
      <c r="Q644" s="32" t="s">
        <v>34</v>
      </c>
      <c r="R644" s="32">
        <v>7</v>
      </c>
      <c r="S644" s="32" t="s">
        <v>116</v>
      </c>
      <c r="T644" s="32" t="s">
        <v>34</v>
      </c>
      <c r="U644" s="32" t="s">
        <v>0</v>
      </c>
      <c r="V644" s="71"/>
      <c r="W644" s="45"/>
      <c r="X644" s="45"/>
      <c r="Y644" s="45"/>
      <c r="Z644" s="45"/>
      <c r="AA644" s="72"/>
    </row>
    <row r="645" spans="17:27" x14ac:dyDescent="0.25">
      <c r="Q645" s="71"/>
      <c r="R645" s="71"/>
      <c r="S645" s="32" t="s">
        <v>904</v>
      </c>
      <c r="T645" s="32" t="s">
        <v>905</v>
      </c>
      <c r="U645" s="32" t="s">
        <v>3</v>
      </c>
      <c r="V645" s="71"/>
      <c r="W645" s="45"/>
      <c r="X645" s="45"/>
      <c r="Y645" s="45"/>
      <c r="Z645" s="45"/>
      <c r="AA645" s="72"/>
    </row>
    <row r="646" spans="17:27" x14ac:dyDescent="0.25">
      <c r="Q646" s="71"/>
      <c r="R646" s="71"/>
      <c r="S646" s="32" t="s">
        <v>906</v>
      </c>
      <c r="T646" s="32" t="s">
        <v>907</v>
      </c>
      <c r="U646" s="32" t="s">
        <v>3</v>
      </c>
      <c r="V646" s="71"/>
      <c r="W646" s="45"/>
      <c r="X646" s="45"/>
      <c r="Y646" s="45"/>
      <c r="Z646" s="45"/>
      <c r="AA646" s="72"/>
    </row>
    <row r="647" spans="17:27" x14ac:dyDescent="0.25">
      <c r="Q647" s="71"/>
      <c r="R647" s="71"/>
      <c r="S647" s="32" t="s">
        <v>908</v>
      </c>
      <c r="T647" s="32" t="s">
        <v>909</v>
      </c>
      <c r="U647" s="32" t="s">
        <v>3</v>
      </c>
      <c r="V647" s="71"/>
      <c r="W647" s="45"/>
      <c r="X647" s="45"/>
      <c r="Y647" s="45"/>
      <c r="Z647" s="45"/>
      <c r="AA647" s="72"/>
    </row>
    <row r="648" spans="17:27" x14ac:dyDescent="0.25">
      <c r="Q648" s="71"/>
      <c r="R648" s="71"/>
      <c r="S648" s="32" t="s">
        <v>910</v>
      </c>
      <c r="T648" s="32" t="s">
        <v>911</v>
      </c>
      <c r="U648" s="32" t="s">
        <v>3</v>
      </c>
      <c r="V648" s="71"/>
      <c r="W648" s="45"/>
      <c r="X648" s="45"/>
      <c r="Y648" s="45"/>
      <c r="Z648" s="45"/>
      <c r="AA648" s="72"/>
    </row>
    <row r="649" spans="17:27" x14ac:dyDescent="0.25">
      <c r="Q649" s="71"/>
      <c r="R649" s="71"/>
      <c r="S649" s="32" t="s">
        <v>912</v>
      </c>
      <c r="T649" s="32" t="s">
        <v>913</v>
      </c>
      <c r="U649" s="32" t="s">
        <v>3</v>
      </c>
      <c r="V649" s="71"/>
      <c r="W649" s="45"/>
      <c r="X649" s="45"/>
      <c r="Y649" s="45"/>
      <c r="Z649" s="45"/>
      <c r="AA649" s="72"/>
    </row>
    <row r="650" spans="17:27" x14ac:dyDescent="0.25">
      <c r="Q650" s="71"/>
      <c r="R650" s="71"/>
      <c r="S650" s="32" t="s">
        <v>914</v>
      </c>
      <c r="T650" s="32" t="s">
        <v>653</v>
      </c>
      <c r="U650" s="32" t="s">
        <v>3</v>
      </c>
      <c r="V650" s="71"/>
      <c r="W650" s="45"/>
      <c r="X650" s="45"/>
      <c r="Y650" s="45"/>
      <c r="Z650" s="45"/>
      <c r="AA650" s="72"/>
    </row>
    <row r="651" spans="17:27" x14ac:dyDescent="0.25">
      <c r="Q651" s="71"/>
      <c r="R651" s="71"/>
      <c r="S651" s="32" t="s">
        <v>915</v>
      </c>
      <c r="T651" s="32" t="s">
        <v>916</v>
      </c>
      <c r="U651" s="32" t="s">
        <v>3</v>
      </c>
      <c r="V651" s="71"/>
      <c r="W651" s="45"/>
      <c r="X651" s="45"/>
      <c r="Y651" s="45"/>
      <c r="Z651" s="45"/>
      <c r="AA651" s="72"/>
    </row>
    <row r="652" spans="17:27" x14ac:dyDescent="0.25">
      <c r="Q652" s="71"/>
      <c r="R652" s="71"/>
      <c r="S652" s="32" t="s">
        <v>917</v>
      </c>
      <c r="T652" s="32" t="s">
        <v>918</v>
      </c>
      <c r="U652" s="32" t="s">
        <v>3</v>
      </c>
      <c r="V652" s="71"/>
      <c r="W652" s="45"/>
      <c r="X652" s="45"/>
      <c r="Y652" s="45"/>
      <c r="Z652" s="45"/>
      <c r="AA652" s="72"/>
    </row>
    <row r="653" spans="17:27" x14ac:dyDescent="0.25">
      <c r="Q653" s="71"/>
      <c r="R653" s="71"/>
      <c r="S653" s="32" t="s">
        <v>919</v>
      </c>
      <c r="T653" s="32" t="s">
        <v>920</v>
      </c>
      <c r="U653" s="32" t="s">
        <v>3</v>
      </c>
      <c r="V653" s="71"/>
      <c r="W653" s="45"/>
      <c r="X653" s="45"/>
      <c r="Y653" s="45"/>
      <c r="Z653" s="45"/>
      <c r="AA653" s="72"/>
    </row>
    <row r="654" spans="17:27" x14ac:dyDescent="0.25">
      <c r="Q654" s="71"/>
      <c r="R654" s="71"/>
      <c r="S654" s="32" t="s">
        <v>921</v>
      </c>
      <c r="T654" s="32" t="s">
        <v>922</v>
      </c>
      <c r="U654" s="32" t="s">
        <v>3</v>
      </c>
      <c r="V654" s="71"/>
      <c r="W654" s="45"/>
      <c r="X654" s="45"/>
      <c r="Y654" s="45"/>
      <c r="Z654" s="45"/>
      <c r="AA654" s="72"/>
    </row>
    <row r="655" spans="17:27" x14ac:dyDescent="0.25">
      <c r="Q655" s="71"/>
      <c r="R655" s="71"/>
      <c r="S655" s="32" t="s">
        <v>923</v>
      </c>
      <c r="T655" s="32" t="s">
        <v>924</v>
      </c>
      <c r="U655" s="32" t="s">
        <v>3</v>
      </c>
      <c r="V655" s="71"/>
      <c r="W655" s="45"/>
      <c r="X655" s="45"/>
      <c r="Y655" s="45"/>
      <c r="Z655" s="45"/>
      <c r="AA655" s="72"/>
    </row>
    <row r="656" spans="17:27" x14ac:dyDescent="0.25">
      <c r="Q656" s="71"/>
      <c r="R656" s="71"/>
      <c r="S656" s="32" t="s">
        <v>925</v>
      </c>
      <c r="T656" s="32" t="s">
        <v>926</v>
      </c>
      <c r="U656" s="32" t="s">
        <v>3</v>
      </c>
      <c r="V656" s="71"/>
      <c r="W656" s="45"/>
      <c r="X656" s="45"/>
      <c r="Y656" s="45"/>
      <c r="Z656" s="45"/>
      <c r="AA656" s="72"/>
    </row>
    <row r="657" spans="17:27" x14ac:dyDescent="0.25">
      <c r="Q657" s="71"/>
      <c r="R657" s="71"/>
      <c r="S657" s="32" t="s">
        <v>927</v>
      </c>
      <c r="T657" s="32" t="s">
        <v>928</v>
      </c>
      <c r="U657" s="32" t="s">
        <v>3</v>
      </c>
      <c r="V657" s="71"/>
      <c r="W657" s="45"/>
      <c r="X657" s="45"/>
      <c r="Y657" s="45"/>
      <c r="Z657" s="45"/>
      <c r="AA657" s="72"/>
    </row>
    <row r="658" spans="17:27" x14ac:dyDescent="0.25">
      <c r="Q658" s="71"/>
      <c r="R658" s="71"/>
      <c r="S658" s="32" t="s">
        <v>929</v>
      </c>
      <c r="T658" s="32" t="s">
        <v>930</v>
      </c>
      <c r="U658" s="32" t="s">
        <v>3</v>
      </c>
      <c r="V658" s="71"/>
      <c r="W658" s="45"/>
      <c r="X658" s="45"/>
      <c r="Y658" s="45"/>
      <c r="Z658" s="45"/>
      <c r="AA658" s="72"/>
    </row>
    <row r="659" spans="17:27" x14ac:dyDescent="0.25">
      <c r="Q659" s="71"/>
      <c r="R659" s="71"/>
      <c r="S659" s="32" t="s">
        <v>931</v>
      </c>
      <c r="T659" s="32" t="s">
        <v>932</v>
      </c>
      <c r="U659" s="32" t="s">
        <v>3</v>
      </c>
      <c r="V659" s="71"/>
      <c r="W659" s="45"/>
      <c r="X659" s="45"/>
      <c r="Y659" s="45"/>
      <c r="Z659" s="45"/>
      <c r="AA659" s="72"/>
    </row>
    <row r="660" spans="17:27" x14ac:dyDescent="0.25">
      <c r="Q660" s="71"/>
      <c r="R660" s="71"/>
      <c r="S660" s="32" t="s">
        <v>933</v>
      </c>
      <c r="T660" s="32" t="s">
        <v>934</v>
      </c>
      <c r="U660" s="32" t="s">
        <v>3</v>
      </c>
      <c r="V660" s="71"/>
      <c r="W660" s="45"/>
      <c r="X660" s="45"/>
      <c r="Y660" s="45"/>
      <c r="Z660" s="45"/>
      <c r="AA660" s="72"/>
    </row>
    <row r="661" spans="17:27" x14ac:dyDescent="0.25">
      <c r="Q661" s="71"/>
      <c r="R661" s="71"/>
      <c r="S661" s="32" t="s">
        <v>2462</v>
      </c>
      <c r="T661" s="32" t="s">
        <v>2463</v>
      </c>
      <c r="U661" s="32" t="s">
        <v>1</v>
      </c>
      <c r="V661" s="71"/>
      <c r="W661" s="45"/>
      <c r="X661" s="45"/>
      <c r="Y661" s="45"/>
      <c r="Z661" s="45"/>
      <c r="AA661" s="72"/>
    </row>
    <row r="662" spans="17:27" x14ac:dyDescent="0.25">
      <c r="Q662" s="71"/>
      <c r="R662" s="71"/>
      <c r="S662" s="32" t="s">
        <v>2464</v>
      </c>
      <c r="T662" s="32" t="s">
        <v>2465</v>
      </c>
      <c r="U662" s="32" t="s">
        <v>1</v>
      </c>
      <c r="V662" s="71"/>
      <c r="W662" s="45"/>
      <c r="X662" s="45"/>
      <c r="Y662" s="45"/>
      <c r="Z662" s="45"/>
      <c r="AA662" s="72"/>
    </row>
    <row r="663" spans="17:27" x14ac:dyDescent="0.25">
      <c r="Q663" s="71"/>
      <c r="R663" s="71"/>
      <c r="S663" s="32" t="s">
        <v>2466</v>
      </c>
      <c r="T663" s="32" t="s">
        <v>2467</v>
      </c>
      <c r="U663" s="32" t="s">
        <v>1</v>
      </c>
      <c r="V663" s="71"/>
      <c r="W663" s="45"/>
      <c r="X663" s="45"/>
      <c r="Y663" s="45"/>
      <c r="Z663" s="45"/>
      <c r="AA663" s="72"/>
    </row>
    <row r="664" spans="17:27" x14ac:dyDescent="0.25">
      <c r="Q664" s="71"/>
      <c r="R664" s="71"/>
      <c r="S664" s="32" t="s">
        <v>2900</v>
      </c>
      <c r="T664" s="32" t="s">
        <v>2901</v>
      </c>
      <c r="U664" s="32" t="s">
        <v>2</v>
      </c>
      <c r="V664" s="71"/>
      <c r="W664" s="45"/>
      <c r="X664" s="45"/>
      <c r="Y664" s="45"/>
      <c r="Z664" s="45"/>
      <c r="AA664" s="72"/>
    </row>
    <row r="665" spans="17:27" x14ac:dyDescent="0.25">
      <c r="Q665" s="71"/>
      <c r="R665" s="71"/>
      <c r="S665" s="32" t="s">
        <v>2902</v>
      </c>
      <c r="T665" s="32" t="s">
        <v>2903</v>
      </c>
      <c r="U665" s="32" t="s">
        <v>2</v>
      </c>
      <c r="V665" s="71"/>
      <c r="W665" s="45"/>
      <c r="X665" s="45"/>
      <c r="Y665" s="45"/>
      <c r="Z665" s="45"/>
      <c r="AA665" s="72"/>
    </row>
    <row r="666" spans="17:27" x14ac:dyDescent="0.25">
      <c r="Q666" s="71"/>
      <c r="R666" s="71"/>
      <c r="S666" s="32" t="s">
        <v>2904</v>
      </c>
      <c r="T666" s="32" t="s">
        <v>2905</v>
      </c>
      <c r="U666" s="32" t="s">
        <v>2</v>
      </c>
      <c r="V666" s="71"/>
      <c r="W666" s="45"/>
      <c r="X666" s="45"/>
      <c r="Y666" s="45"/>
      <c r="Z666" s="45"/>
      <c r="AA666" s="72"/>
    </row>
    <row r="667" spans="17:27" x14ac:dyDescent="0.25">
      <c r="Q667" s="32" t="s">
        <v>35</v>
      </c>
      <c r="R667" s="32">
        <v>4</v>
      </c>
      <c r="S667" s="32" t="s">
        <v>3361</v>
      </c>
      <c r="T667" s="32" t="s">
        <v>3362</v>
      </c>
      <c r="U667" s="32" t="s">
        <v>4</v>
      </c>
      <c r="V667" s="71"/>
      <c r="W667" s="45"/>
      <c r="X667" s="45"/>
      <c r="Y667" s="45"/>
      <c r="Z667" s="45"/>
      <c r="AA667" s="72"/>
    </row>
    <row r="668" spans="17:27" x14ac:dyDescent="0.25">
      <c r="Q668" s="71"/>
      <c r="R668" s="71"/>
      <c r="S668" s="32" t="s">
        <v>3363</v>
      </c>
      <c r="T668" s="32" t="s">
        <v>3364</v>
      </c>
      <c r="U668" s="32" t="s">
        <v>4</v>
      </c>
      <c r="V668" s="71"/>
      <c r="W668" s="45"/>
      <c r="X668" s="45"/>
      <c r="Y668" s="45"/>
      <c r="Z668" s="45"/>
      <c r="AA668" s="72"/>
    </row>
    <row r="669" spans="17:27" x14ac:dyDescent="0.25">
      <c r="Q669" s="71"/>
      <c r="R669" s="71"/>
      <c r="S669" s="32" t="s">
        <v>3365</v>
      </c>
      <c r="T669" s="32" t="s">
        <v>3366</v>
      </c>
      <c r="U669" s="32" t="s">
        <v>4</v>
      </c>
      <c r="V669" s="71"/>
      <c r="W669" s="45"/>
      <c r="X669" s="45"/>
      <c r="Y669" s="45"/>
      <c r="Z669" s="45"/>
      <c r="AA669" s="72"/>
    </row>
    <row r="670" spans="17:27" x14ac:dyDescent="0.25">
      <c r="Q670" s="71"/>
      <c r="R670" s="71"/>
      <c r="S670" s="32" t="s">
        <v>3367</v>
      </c>
      <c r="T670" s="32" t="s">
        <v>3368</v>
      </c>
      <c r="U670" s="32" t="s">
        <v>4</v>
      </c>
      <c r="V670" s="71"/>
      <c r="W670" s="45"/>
      <c r="X670" s="45"/>
      <c r="Y670" s="45"/>
      <c r="Z670" s="45"/>
      <c r="AA670" s="72"/>
    </row>
    <row r="671" spans="17:27" x14ac:dyDescent="0.25">
      <c r="Q671" s="71"/>
      <c r="R671" s="32">
        <v>7</v>
      </c>
      <c r="S671" s="32" t="s">
        <v>117</v>
      </c>
      <c r="T671" s="32" t="s">
        <v>35</v>
      </c>
      <c r="U671" s="32" t="s">
        <v>0</v>
      </c>
      <c r="V671" s="71"/>
      <c r="W671" s="45"/>
      <c r="X671" s="45"/>
      <c r="Y671" s="45"/>
      <c r="Z671" s="45"/>
      <c r="AA671" s="72"/>
    </row>
    <row r="672" spans="17:27" x14ac:dyDescent="0.25">
      <c r="Q672" s="71"/>
      <c r="R672" s="71"/>
      <c r="S672" s="32" t="s">
        <v>935</v>
      </c>
      <c r="T672" s="32" t="s">
        <v>300</v>
      </c>
      <c r="U672" s="32" t="s">
        <v>3</v>
      </c>
      <c r="V672" s="71"/>
      <c r="W672" s="45"/>
      <c r="X672" s="45"/>
      <c r="Y672" s="45"/>
      <c r="Z672" s="45"/>
      <c r="AA672" s="72"/>
    </row>
    <row r="673" spans="17:27" x14ac:dyDescent="0.25">
      <c r="Q673" s="71"/>
      <c r="R673" s="71"/>
      <c r="S673" s="32" t="s">
        <v>936</v>
      </c>
      <c r="T673" s="32" t="s">
        <v>937</v>
      </c>
      <c r="U673" s="32" t="s">
        <v>3</v>
      </c>
      <c r="V673" s="71"/>
      <c r="W673" s="45"/>
      <c r="X673" s="45"/>
      <c r="Y673" s="45"/>
      <c r="Z673" s="45"/>
      <c r="AA673" s="72"/>
    </row>
    <row r="674" spans="17:27" x14ac:dyDescent="0.25">
      <c r="Q674" s="71"/>
      <c r="R674" s="71"/>
      <c r="S674" s="32" t="s">
        <v>938</v>
      </c>
      <c r="T674" s="32" t="s">
        <v>939</v>
      </c>
      <c r="U674" s="32" t="s">
        <v>3</v>
      </c>
      <c r="V674" s="71"/>
      <c r="W674" s="45"/>
      <c r="X674" s="45"/>
      <c r="Y674" s="45"/>
      <c r="Z674" s="45"/>
      <c r="AA674" s="72"/>
    </row>
    <row r="675" spans="17:27" x14ac:dyDescent="0.25">
      <c r="Q675" s="71"/>
      <c r="R675" s="71"/>
      <c r="S675" s="32" t="s">
        <v>940</v>
      </c>
      <c r="T675" s="32" t="s">
        <v>941</v>
      </c>
      <c r="U675" s="32" t="s">
        <v>3</v>
      </c>
      <c r="V675" s="71"/>
      <c r="W675" s="45"/>
      <c r="X675" s="45"/>
      <c r="Y675" s="45"/>
      <c r="Z675" s="45"/>
      <c r="AA675" s="72"/>
    </row>
    <row r="676" spans="17:27" x14ac:dyDescent="0.25">
      <c r="Q676" s="71"/>
      <c r="R676" s="71"/>
      <c r="S676" s="32" t="s">
        <v>942</v>
      </c>
      <c r="T676" s="32" t="s">
        <v>943</v>
      </c>
      <c r="U676" s="32" t="s">
        <v>3</v>
      </c>
      <c r="V676" s="71"/>
      <c r="W676" s="45"/>
      <c r="X676" s="45"/>
      <c r="Y676" s="45"/>
      <c r="Z676" s="45"/>
      <c r="AA676" s="72"/>
    </row>
    <row r="677" spans="17:27" x14ac:dyDescent="0.25">
      <c r="Q677" s="71"/>
      <c r="R677" s="71"/>
      <c r="S677" s="32" t="s">
        <v>944</v>
      </c>
      <c r="T677" s="32" t="s">
        <v>945</v>
      </c>
      <c r="U677" s="32" t="s">
        <v>3</v>
      </c>
      <c r="V677" s="71"/>
      <c r="W677" s="45"/>
      <c r="X677" s="45"/>
      <c r="Y677" s="45"/>
      <c r="Z677" s="45"/>
      <c r="AA677" s="72"/>
    </row>
    <row r="678" spans="17:27" x14ac:dyDescent="0.25">
      <c r="Q678" s="71"/>
      <c r="R678" s="71"/>
      <c r="S678" s="32" t="s">
        <v>946</v>
      </c>
      <c r="T678" s="32" t="s">
        <v>35</v>
      </c>
      <c r="U678" s="32" t="s">
        <v>3</v>
      </c>
      <c r="V678" s="71"/>
      <c r="W678" s="45"/>
      <c r="X678" s="45"/>
      <c r="Y678" s="45"/>
      <c r="Z678" s="45"/>
      <c r="AA678" s="72"/>
    </row>
    <row r="679" spans="17:27" x14ac:dyDescent="0.25">
      <c r="Q679" s="71"/>
      <c r="R679" s="71"/>
      <c r="S679" s="32" t="s">
        <v>947</v>
      </c>
      <c r="T679" s="32" t="s">
        <v>524</v>
      </c>
      <c r="U679" s="32" t="s">
        <v>3</v>
      </c>
      <c r="V679" s="71"/>
      <c r="W679" s="45"/>
      <c r="X679" s="45"/>
      <c r="Y679" s="45"/>
      <c r="Z679" s="45"/>
      <c r="AA679" s="72"/>
    </row>
    <row r="680" spans="17:27" x14ac:dyDescent="0.25">
      <c r="Q680" s="71"/>
      <c r="R680" s="71"/>
      <c r="S680" s="32" t="s">
        <v>948</v>
      </c>
      <c r="T680" s="32" t="s">
        <v>949</v>
      </c>
      <c r="U680" s="32" t="s">
        <v>3</v>
      </c>
      <c r="V680" s="71"/>
      <c r="W680" s="45"/>
      <c r="X680" s="45"/>
      <c r="Y680" s="45"/>
      <c r="Z680" s="45"/>
      <c r="AA680" s="72"/>
    </row>
    <row r="681" spans="17:27" x14ac:dyDescent="0.25">
      <c r="Q681" s="71"/>
      <c r="R681" s="71"/>
      <c r="S681" s="32" t="s">
        <v>950</v>
      </c>
      <c r="T681" s="32" t="s">
        <v>951</v>
      </c>
      <c r="U681" s="32" t="s">
        <v>3</v>
      </c>
      <c r="V681" s="71"/>
      <c r="W681" s="45"/>
      <c r="X681" s="45"/>
      <c r="Y681" s="45"/>
      <c r="Z681" s="45"/>
      <c r="AA681" s="72"/>
    </row>
    <row r="682" spans="17:27" x14ac:dyDescent="0.25">
      <c r="Q682" s="71"/>
      <c r="R682" s="71"/>
      <c r="S682" s="32" t="s">
        <v>952</v>
      </c>
      <c r="T682" s="32" t="s">
        <v>953</v>
      </c>
      <c r="U682" s="32" t="s">
        <v>3</v>
      </c>
      <c r="V682" s="71"/>
      <c r="W682" s="45"/>
      <c r="X682" s="45"/>
      <c r="Y682" s="45"/>
      <c r="Z682" s="45"/>
      <c r="AA682" s="72"/>
    </row>
    <row r="683" spans="17:27" x14ac:dyDescent="0.25">
      <c r="Q683" s="71"/>
      <c r="R683" s="71"/>
      <c r="S683" s="32" t="s">
        <v>954</v>
      </c>
      <c r="T683" s="32" t="s">
        <v>955</v>
      </c>
      <c r="U683" s="32" t="s">
        <v>3</v>
      </c>
      <c r="V683" s="71"/>
      <c r="W683" s="45"/>
      <c r="X683" s="45"/>
      <c r="Y683" s="45"/>
      <c r="Z683" s="45"/>
      <c r="AA683" s="72"/>
    </row>
    <row r="684" spans="17:27" x14ac:dyDescent="0.25">
      <c r="Q684" s="71"/>
      <c r="R684" s="71"/>
      <c r="S684" s="32" t="s">
        <v>956</v>
      </c>
      <c r="T684" s="32" t="s">
        <v>957</v>
      </c>
      <c r="U684" s="32" t="s">
        <v>3</v>
      </c>
      <c r="V684" s="71"/>
      <c r="W684" s="45"/>
      <c r="X684" s="45"/>
      <c r="Y684" s="45"/>
      <c r="Z684" s="45"/>
      <c r="AA684" s="72"/>
    </row>
    <row r="685" spans="17:27" x14ac:dyDescent="0.25">
      <c r="Q685" s="71"/>
      <c r="R685" s="71"/>
      <c r="S685" s="32" t="s">
        <v>958</v>
      </c>
      <c r="T685" s="32" t="s">
        <v>959</v>
      </c>
      <c r="U685" s="32" t="s">
        <v>3</v>
      </c>
      <c r="V685" s="71"/>
      <c r="W685" s="45"/>
      <c r="X685" s="45"/>
      <c r="Y685" s="45"/>
      <c r="Z685" s="45"/>
      <c r="AA685" s="72"/>
    </row>
    <row r="686" spans="17:27" x14ac:dyDescent="0.25">
      <c r="Q686" s="71"/>
      <c r="R686" s="71"/>
      <c r="S686" s="32" t="s">
        <v>960</v>
      </c>
      <c r="T686" s="32" t="s">
        <v>961</v>
      </c>
      <c r="U686" s="32" t="s">
        <v>3</v>
      </c>
      <c r="V686" s="71"/>
      <c r="W686" s="45"/>
      <c r="X686" s="45"/>
      <c r="Y686" s="45"/>
      <c r="Z686" s="45"/>
      <c r="AA686" s="72"/>
    </row>
    <row r="687" spans="17:27" x14ac:dyDescent="0.25">
      <c r="Q687" s="71"/>
      <c r="R687" s="71"/>
      <c r="S687" s="32" t="s">
        <v>962</v>
      </c>
      <c r="T687" s="32" t="s">
        <v>963</v>
      </c>
      <c r="U687" s="32" t="s">
        <v>3</v>
      </c>
      <c r="V687" s="71"/>
      <c r="W687" s="45"/>
      <c r="X687" s="45"/>
      <c r="Y687" s="45"/>
      <c r="Z687" s="45"/>
      <c r="AA687" s="72"/>
    </row>
    <row r="688" spans="17:27" x14ac:dyDescent="0.25">
      <c r="Q688" s="71"/>
      <c r="R688" s="71"/>
      <c r="S688" s="32" t="s">
        <v>964</v>
      </c>
      <c r="T688" s="32" t="s">
        <v>965</v>
      </c>
      <c r="U688" s="32" t="s">
        <v>3</v>
      </c>
      <c r="V688" s="71"/>
      <c r="W688" s="45"/>
      <c r="X688" s="45"/>
      <c r="Y688" s="45"/>
      <c r="Z688" s="45"/>
      <c r="AA688" s="72"/>
    </row>
    <row r="689" spans="17:27" x14ac:dyDescent="0.25">
      <c r="Q689" s="71"/>
      <c r="R689" s="71"/>
      <c r="S689" s="32" t="s">
        <v>966</v>
      </c>
      <c r="T689" s="32" t="s">
        <v>967</v>
      </c>
      <c r="U689" s="32" t="s">
        <v>3</v>
      </c>
      <c r="V689" s="71"/>
      <c r="W689" s="45"/>
      <c r="X689" s="45"/>
      <c r="Y689" s="45"/>
      <c r="Z689" s="45"/>
      <c r="AA689" s="72"/>
    </row>
    <row r="690" spans="17:27" x14ac:dyDescent="0.25">
      <c r="Q690" s="71"/>
      <c r="R690" s="71"/>
      <c r="S690" s="32" t="s">
        <v>2468</v>
      </c>
      <c r="T690" s="32" t="s">
        <v>35</v>
      </c>
      <c r="U690" s="32" t="s">
        <v>1</v>
      </c>
      <c r="V690" s="71"/>
      <c r="W690" s="45"/>
      <c r="X690" s="45"/>
      <c r="Y690" s="45"/>
      <c r="Z690" s="45"/>
      <c r="AA690" s="72"/>
    </row>
    <row r="691" spans="17:27" x14ac:dyDescent="0.25">
      <c r="Q691" s="71"/>
      <c r="R691" s="71"/>
      <c r="S691" s="32" t="s">
        <v>2469</v>
      </c>
      <c r="T691" s="32" t="s">
        <v>2470</v>
      </c>
      <c r="U691" s="32" t="s">
        <v>1</v>
      </c>
      <c r="V691" s="71"/>
      <c r="W691" s="45"/>
      <c r="X691" s="45"/>
      <c r="Y691" s="45"/>
      <c r="Z691" s="45"/>
      <c r="AA691" s="72"/>
    </row>
    <row r="692" spans="17:27" x14ac:dyDescent="0.25">
      <c r="Q692" s="71"/>
      <c r="R692" s="71"/>
      <c r="S692" s="32" t="s">
        <v>2471</v>
      </c>
      <c r="T692" s="32" t="s">
        <v>949</v>
      </c>
      <c r="U692" s="32" t="s">
        <v>1</v>
      </c>
      <c r="V692" s="71"/>
      <c r="W692" s="45"/>
      <c r="X692" s="45"/>
      <c r="Y692" s="45"/>
      <c r="Z692" s="45"/>
      <c r="AA692" s="72"/>
    </row>
    <row r="693" spans="17:27" x14ac:dyDescent="0.25">
      <c r="Q693" s="71"/>
      <c r="R693" s="71"/>
      <c r="S693" s="32" t="s">
        <v>2472</v>
      </c>
      <c r="T693" s="32" t="s">
        <v>957</v>
      </c>
      <c r="U693" s="32" t="s">
        <v>1</v>
      </c>
      <c r="V693" s="71"/>
      <c r="W693" s="45"/>
      <c r="X693" s="45"/>
      <c r="Y693" s="45"/>
      <c r="Z693" s="45"/>
      <c r="AA693" s="72"/>
    </row>
    <row r="694" spans="17:27" x14ac:dyDescent="0.25">
      <c r="Q694" s="71"/>
      <c r="R694" s="71"/>
      <c r="S694" s="32" t="s">
        <v>2906</v>
      </c>
      <c r="T694" s="32" t="s">
        <v>937</v>
      </c>
      <c r="U694" s="32" t="s">
        <v>2</v>
      </c>
      <c r="V694" s="71"/>
      <c r="W694" s="45"/>
      <c r="X694" s="45"/>
      <c r="Y694" s="45"/>
      <c r="Z694" s="45"/>
      <c r="AA694" s="72"/>
    </row>
    <row r="695" spans="17:27" x14ac:dyDescent="0.25">
      <c r="Q695" s="71"/>
      <c r="R695" s="71"/>
      <c r="S695" s="32" t="s">
        <v>2907</v>
      </c>
      <c r="T695" s="32" t="s">
        <v>943</v>
      </c>
      <c r="U695" s="32" t="s">
        <v>2</v>
      </c>
      <c r="V695" s="71"/>
      <c r="W695" s="45"/>
      <c r="X695" s="45"/>
      <c r="Y695" s="45"/>
      <c r="Z695" s="45"/>
      <c r="AA695" s="72"/>
    </row>
    <row r="696" spans="17:27" x14ac:dyDescent="0.25">
      <c r="Q696" s="71"/>
      <c r="R696" s="71"/>
      <c r="S696" s="32" t="s">
        <v>2908</v>
      </c>
      <c r="T696" s="32" t="s">
        <v>2909</v>
      </c>
      <c r="U696" s="32" t="s">
        <v>2</v>
      </c>
      <c r="V696" s="71"/>
      <c r="W696" s="45"/>
      <c r="X696" s="45"/>
      <c r="Y696" s="45"/>
      <c r="Z696" s="45"/>
      <c r="AA696" s="72"/>
    </row>
    <row r="697" spans="17:27" x14ac:dyDescent="0.25">
      <c r="Q697" s="71"/>
      <c r="R697" s="71"/>
      <c r="S697" s="32" t="s">
        <v>2910</v>
      </c>
      <c r="T697" s="32" t="s">
        <v>2911</v>
      </c>
      <c r="U697" s="32" t="s">
        <v>2</v>
      </c>
      <c r="V697" s="71"/>
      <c r="W697" s="45"/>
      <c r="X697" s="45"/>
      <c r="Y697" s="45"/>
      <c r="Z697" s="45"/>
      <c r="AA697" s="72"/>
    </row>
    <row r="698" spans="17:27" x14ac:dyDescent="0.25">
      <c r="Q698" s="71"/>
      <c r="R698" s="71"/>
      <c r="S698" s="32" t="s">
        <v>2912</v>
      </c>
      <c r="T698" s="32" t="s">
        <v>2913</v>
      </c>
      <c r="U698" s="32" t="s">
        <v>2</v>
      </c>
      <c r="V698" s="71"/>
      <c r="W698" s="45"/>
      <c r="X698" s="45"/>
      <c r="Y698" s="45"/>
      <c r="Z698" s="45"/>
      <c r="AA698" s="72"/>
    </row>
    <row r="699" spans="17:27" x14ac:dyDescent="0.25">
      <c r="Q699" s="32" t="s">
        <v>36</v>
      </c>
      <c r="R699" s="32">
        <v>4</v>
      </c>
      <c r="S699" s="32" t="s">
        <v>3369</v>
      </c>
      <c r="T699" s="32" t="s">
        <v>3370</v>
      </c>
      <c r="U699" s="32" t="s">
        <v>4</v>
      </c>
      <c r="V699" s="71"/>
      <c r="W699" s="45"/>
      <c r="X699" s="45"/>
      <c r="Y699" s="45"/>
      <c r="Z699" s="45"/>
      <c r="AA699" s="72"/>
    </row>
    <row r="700" spans="17:27" x14ac:dyDescent="0.25">
      <c r="Q700" s="71"/>
      <c r="R700" s="32">
        <v>7</v>
      </c>
      <c r="S700" s="32" t="s">
        <v>118</v>
      </c>
      <c r="T700" s="32" t="s">
        <v>36</v>
      </c>
      <c r="U700" s="32" t="s">
        <v>0</v>
      </c>
      <c r="V700" s="71"/>
      <c r="W700" s="45"/>
      <c r="X700" s="45"/>
      <c r="Y700" s="45"/>
      <c r="Z700" s="45"/>
      <c r="AA700" s="72"/>
    </row>
    <row r="701" spans="17:27" x14ac:dyDescent="0.25">
      <c r="Q701" s="71"/>
      <c r="R701" s="71"/>
      <c r="S701" s="32" t="s">
        <v>968</v>
      </c>
      <c r="T701" s="32" t="s">
        <v>300</v>
      </c>
      <c r="U701" s="32" t="s">
        <v>3</v>
      </c>
      <c r="V701" s="71"/>
      <c r="W701" s="45"/>
      <c r="X701" s="45"/>
      <c r="Y701" s="45"/>
      <c r="Z701" s="45"/>
      <c r="AA701" s="72"/>
    </row>
    <row r="702" spans="17:27" x14ac:dyDescent="0.25">
      <c r="Q702" s="71"/>
      <c r="R702" s="71"/>
      <c r="S702" s="32" t="s">
        <v>969</v>
      </c>
      <c r="T702" s="32" t="s">
        <v>970</v>
      </c>
      <c r="U702" s="32" t="s">
        <v>3</v>
      </c>
      <c r="V702" s="71"/>
      <c r="W702" s="45"/>
      <c r="X702" s="45"/>
      <c r="Y702" s="45"/>
      <c r="Z702" s="45"/>
      <c r="AA702" s="72"/>
    </row>
    <row r="703" spans="17:27" x14ac:dyDescent="0.25">
      <c r="Q703" s="71"/>
      <c r="R703" s="71"/>
      <c r="S703" s="32" t="s">
        <v>971</v>
      </c>
      <c r="T703" s="32" t="s">
        <v>972</v>
      </c>
      <c r="U703" s="32" t="s">
        <v>3</v>
      </c>
      <c r="V703" s="71"/>
      <c r="W703" s="45"/>
      <c r="X703" s="45"/>
      <c r="Y703" s="45"/>
      <c r="Z703" s="45"/>
      <c r="AA703" s="72"/>
    </row>
    <row r="704" spans="17:27" x14ac:dyDescent="0.25">
      <c r="Q704" s="71"/>
      <c r="R704" s="71"/>
      <c r="S704" s="32" t="s">
        <v>973</v>
      </c>
      <c r="T704" s="32" t="s">
        <v>974</v>
      </c>
      <c r="U704" s="32" t="s">
        <v>3</v>
      </c>
      <c r="V704" s="71"/>
      <c r="W704" s="45"/>
      <c r="X704" s="45"/>
      <c r="Y704" s="45"/>
      <c r="Z704" s="45"/>
      <c r="AA704" s="72"/>
    </row>
    <row r="705" spans="17:27" x14ac:dyDescent="0.25">
      <c r="Q705" s="71"/>
      <c r="R705" s="71"/>
      <c r="S705" s="32" t="s">
        <v>975</v>
      </c>
      <c r="T705" s="32" t="s">
        <v>976</v>
      </c>
      <c r="U705" s="32" t="s">
        <v>3</v>
      </c>
      <c r="V705" s="71"/>
      <c r="W705" s="45"/>
      <c r="X705" s="45"/>
      <c r="Y705" s="45"/>
      <c r="Z705" s="45"/>
      <c r="AA705" s="72"/>
    </row>
    <row r="706" spans="17:27" x14ac:dyDescent="0.25">
      <c r="Q706" s="71"/>
      <c r="R706" s="71"/>
      <c r="S706" s="32" t="s">
        <v>977</v>
      </c>
      <c r="T706" s="32" t="s">
        <v>643</v>
      </c>
      <c r="U706" s="32" t="s">
        <v>3</v>
      </c>
      <c r="V706" s="71"/>
      <c r="W706" s="45"/>
      <c r="X706" s="45"/>
      <c r="Y706" s="45"/>
      <c r="Z706" s="45"/>
      <c r="AA706" s="72"/>
    </row>
    <row r="707" spans="17:27" x14ac:dyDescent="0.25">
      <c r="Q707" s="71"/>
      <c r="R707" s="71"/>
      <c r="S707" s="32" t="s">
        <v>978</v>
      </c>
      <c r="T707" s="32" t="s">
        <v>979</v>
      </c>
      <c r="U707" s="32" t="s">
        <v>3</v>
      </c>
      <c r="V707" s="71"/>
      <c r="W707" s="45"/>
      <c r="X707" s="45"/>
      <c r="Y707" s="45"/>
      <c r="Z707" s="45"/>
      <c r="AA707" s="72"/>
    </row>
    <row r="708" spans="17:27" x14ac:dyDescent="0.25">
      <c r="Q708" s="71"/>
      <c r="R708" s="71"/>
      <c r="S708" s="32" t="s">
        <v>980</v>
      </c>
      <c r="T708" s="32" t="s">
        <v>981</v>
      </c>
      <c r="U708" s="32" t="s">
        <v>3</v>
      </c>
      <c r="V708" s="71"/>
      <c r="W708" s="45"/>
      <c r="X708" s="45"/>
      <c r="Y708" s="45"/>
      <c r="Z708" s="45"/>
      <c r="AA708" s="72"/>
    </row>
    <row r="709" spans="17:27" x14ac:dyDescent="0.25">
      <c r="Q709" s="71"/>
      <c r="R709" s="71"/>
      <c r="S709" s="32" t="s">
        <v>982</v>
      </c>
      <c r="T709" s="32" t="s">
        <v>72</v>
      </c>
      <c r="U709" s="32" t="s">
        <v>3</v>
      </c>
      <c r="V709" s="71"/>
      <c r="W709" s="45"/>
      <c r="X709" s="45"/>
      <c r="Y709" s="45"/>
      <c r="Z709" s="45"/>
      <c r="AA709" s="72"/>
    </row>
    <row r="710" spans="17:27" x14ac:dyDescent="0.25">
      <c r="Q710" s="71"/>
      <c r="R710" s="71"/>
      <c r="S710" s="32" t="s">
        <v>983</v>
      </c>
      <c r="T710" s="32" t="s">
        <v>984</v>
      </c>
      <c r="U710" s="32" t="s">
        <v>3</v>
      </c>
      <c r="V710" s="71"/>
      <c r="W710" s="45"/>
      <c r="X710" s="45"/>
      <c r="Y710" s="45"/>
      <c r="Z710" s="45"/>
      <c r="AA710" s="72"/>
    </row>
    <row r="711" spans="17:27" x14ac:dyDescent="0.25">
      <c r="Q711" s="71"/>
      <c r="R711" s="71"/>
      <c r="S711" s="32" t="s">
        <v>985</v>
      </c>
      <c r="T711" s="32" t="s">
        <v>479</v>
      </c>
      <c r="U711" s="32" t="s">
        <v>3</v>
      </c>
      <c r="V711" s="71"/>
      <c r="W711" s="45"/>
      <c r="X711" s="45"/>
      <c r="Y711" s="45"/>
      <c r="Z711" s="45"/>
      <c r="AA711" s="72"/>
    </row>
    <row r="712" spans="17:27" x14ac:dyDescent="0.25">
      <c r="Q712" s="71"/>
      <c r="R712" s="71"/>
      <c r="S712" s="32" t="s">
        <v>986</v>
      </c>
      <c r="T712" s="32" t="s">
        <v>81</v>
      </c>
      <c r="U712" s="32" t="s">
        <v>3</v>
      </c>
      <c r="V712" s="71"/>
      <c r="W712" s="45"/>
      <c r="X712" s="45"/>
      <c r="Y712" s="45"/>
      <c r="Z712" s="45"/>
      <c r="AA712" s="72"/>
    </row>
    <row r="713" spans="17:27" x14ac:dyDescent="0.25">
      <c r="Q713" s="71"/>
      <c r="R713" s="71"/>
      <c r="S713" s="32" t="s">
        <v>987</v>
      </c>
      <c r="T713" s="32" t="s">
        <v>988</v>
      </c>
      <c r="U713" s="32" t="s">
        <v>3</v>
      </c>
      <c r="V713" s="71"/>
      <c r="W713" s="45"/>
      <c r="X713" s="45"/>
      <c r="Y713" s="45"/>
      <c r="Z713" s="45"/>
      <c r="AA713" s="72"/>
    </row>
    <row r="714" spans="17:27" x14ac:dyDescent="0.25">
      <c r="Q714" s="71"/>
      <c r="R714" s="71"/>
      <c r="S714" s="32" t="s">
        <v>989</v>
      </c>
      <c r="T714" s="32" t="s">
        <v>296</v>
      </c>
      <c r="U714" s="32" t="s">
        <v>3</v>
      </c>
      <c r="V714" s="71"/>
      <c r="W714" s="45"/>
      <c r="X714" s="45"/>
      <c r="Y714" s="45"/>
      <c r="Z714" s="45"/>
      <c r="AA714" s="72"/>
    </row>
    <row r="715" spans="17:27" x14ac:dyDescent="0.25">
      <c r="Q715" s="71"/>
      <c r="R715" s="71"/>
      <c r="S715" s="32" t="s">
        <v>2473</v>
      </c>
      <c r="T715" s="32" t="s">
        <v>979</v>
      </c>
      <c r="U715" s="32" t="s">
        <v>1</v>
      </c>
      <c r="V715" s="71"/>
      <c r="W715" s="45"/>
      <c r="X715" s="45"/>
      <c r="Y715" s="45"/>
      <c r="Z715" s="45"/>
      <c r="AA715" s="72"/>
    </row>
    <row r="716" spans="17:27" x14ac:dyDescent="0.25">
      <c r="Q716" s="71"/>
      <c r="R716" s="71"/>
      <c r="S716" s="32" t="s">
        <v>2474</v>
      </c>
      <c r="T716" s="32" t="s">
        <v>36</v>
      </c>
      <c r="U716" s="32" t="s">
        <v>1</v>
      </c>
      <c r="V716" s="71"/>
      <c r="W716" s="45"/>
      <c r="X716" s="45"/>
      <c r="Y716" s="45"/>
      <c r="Z716" s="45"/>
      <c r="AA716" s="72"/>
    </row>
    <row r="717" spans="17:27" x14ac:dyDescent="0.25">
      <c r="Q717" s="71"/>
      <c r="R717" s="71"/>
      <c r="S717" s="32" t="s">
        <v>2914</v>
      </c>
      <c r="T717" s="32" t="s">
        <v>970</v>
      </c>
      <c r="U717" s="32" t="s">
        <v>2</v>
      </c>
      <c r="V717" s="71"/>
      <c r="W717" s="45"/>
      <c r="X717" s="45"/>
      <c r="Y717" s="45"/>
      <c r="Z717" s="45"/>
      <c r="AA717" s="72"/>
    </row>
    <row r="718" spans="17:27" x14ac:dyDescent="0.25">
      <c r="Q718" s="71"/>
      <c r="R718" s="71"/>
      <c r="S718" s="32" t="s">
        <v>2915</v>
      </c>
      <c r="T718" s="32" t="s">
        <v>2916</v>
      </c>
      <c r="U718" s="32" t="s">
        <v>2</v>
      </c>
      <c r="V718" s="71"/>
      <c r="W718" s="45"/>
      <c r="X718" s="45"/>
      <c r="Y718" s="45"/>
      <c r="Z718" s="45"/>
      <c r="AA718" s="72"/>
    </row>
    <row r="719" spans="17:27" x14ac:dyDescent="0.25">
      <c r="Q719" s="71"/>
      <c r="R719" s="71"/>
      <c r="S719" s="32" t="s">
        <v>2917</v>
      </c>
      <c r="T719" s="32" t="s">
        <v>2918</v>
      </c>
      <c r="U719" s="32" t="s">
        <v>2</v>
      </c>
      <c r="V719" s="71"/>
      <c r="W719" s="45"/>
      <c r="X719" s="45"/>
      <c r="Y719" s="45"/>
      <c r="Z719" s="45"/>
      <c r="AA719" s="72"/>
    </row>
    <row r="720" spans="17:27" x14ac:dyDescent="0.25">
      <c r="Q720" s="71"/>
      <c r="R720" s="71"/>
      <c r="S720" s="32" t="s">
        <v>2919</v>
      </c>
      <c r="T720" s="32" t="s">
        <v>2920</v>
      </c>
      <c r="U720" s="32" t="s">
        <v>2</v>
      </c>
      <c r="V720" s="71"/>
      <c r="W720" s="45"/>
      <c r="X720" s="45"/>
      <c r="Y720" s="45"/>
      <c r="Z720" s="45"/>
      <c r="AA720" s="72"/>
    </row>
    <row r="721" spans="17:27" x14ac:dyDescent="0.25">
      <c r="Q721" s="71"/>
      <c r="R721" s="71"/>
      <c r="S721" s="32" t="s">
        <v>2921</v>
      </c>
      <c r="T721" s="32" t="s">
        <v>2922</v>
      </c>
      <c r="U721" s="32" t="s">
        <v>2</v>
      </c>
      <c r="V721" s="71"/>
      <c r="W721" s="45"/>
      <c r="X721" s="45"/>
      <c r="Y721" s="45"/>
      <c r="Z721" s="45"/>
      <c r="AA721" s="72"/>
    </row>
    <row r="722" spans="17:27" x14ac:dyDescent="0.25">
      <c r="Q722" s="32" t="s">
        <v>37</v>
      </c>
      <c r="R722" s="32">
        <v>4</v>
      </c>
      <c r="S722" s="32" t="s">
        <v>3371</v>
      </c>
      <c r="T722" s="32" t="s">
        <v>3372</v>
      </c>
      <c r="U722" s="32" t="s">
        <v>4</v>
      </c>
      <c r="V722" s="71"/>
      <c r="W722" s="45"/>
      <c r="X722" s="45"/>
      <c r="Y722" s="45"/>
      <c r="Z722" s="45"/>
      <c r="AA722" s="72"/>
    </row>
    <row r="723" spans="17:27" x14ac:dyDescent="0.25">
      <c r="Q723" s="71"/>
      <c r="R723" s="71"/>
      <c r="S723" s="32" t="s">
        <v>3373</v>
      </c>
      <c r="T723" s="32" t="s">
        <v>3374</v>
      </c>
      <c r="U723" s="32" t="s">
        <v>4</v>
      </c>
      <c r="V723" s="71"/>
      <c r="W723" s="45"/>
      <c r="X723" s="45"/>
      <c r="Y723" s="45"/>
      <c r="Z723" s="45"/>
      <c r="AA723" s="72"/>
    </row>
    <row r="724" spans="17:27" x14ac:dyDescent="0.25">
      <c r="Q724" s="71"/>
      <c r="R724" s="71"/>
      <c r="S724" s="32" t="s">
        <v>3375</v>
      </c>
      <c r="T724" s="32" t="s">
        <v>3376</v>
      </c>
      <c r="U724" s="32" t="s">
        <v>4</v>
      </c>
      <c r="V724" s="71"/>
      <c r="W724" s="45"/>
      <c r="X724" s="45"/>
      <c r="Y724" s="45"/>
      <c r="Z724" s="45"/>
      <c r="AA724" s="72"/>
    </row>
    <row r="725" spans="17:27" x14ac:dyDescent="0.25">
      <c r="Q725" s="71"/>
      <c r="R725" s="32">
        <v>7</v>
      </c>
      <c r="S725" s="32" t="s">
        <v>119</v>
      </c>
      <c r="T725" s="32" t="s">
        <v>37</v>
      </c>
      <c r="U725" s="32" t="s">
        <v>0</v>
      </c>
      <c r="V725" s="71"/>
      <c r="W725" s="45"/>
      <c r="X725" s="45"/>
      <c r="Y725" s="45"/>
      <c r="Z725" s="45"/>
      <c r="AA725" s="72"/>
    </row>
    <row r="726" spans="17:27" x14ac:dyDescent="0.25">
      <c r="Q726" s="71"/>
      <c r="R726" s="71"/>
      <c r="S726" s="32" t="s">
        <v>990</v>
      </c>
      <c r="T726" s="32" t="s">
        <v>672</v>
      </c>
      <c r="U726" s="32" t="s">
        <v>3</v>
      </c>
      <c r="V726" s="71"/>
      <c r="W726" s="45"/>
      <c r="X726" s="45"/>
      <c r="Y726" s="45"/>
      <c r="Z726" s="45"/>
      <c r="AA726" s="72"/>
    </row>
    <row r="727" spans="17:27" x14ac:dyDescent="0.25">
      <c r="Q727" s="71"/>
      <c r="R727" s="71"/>
      <c r="S727" s="32" t="s">
        <v>991</v>
      </c>
      <c r="T727" s="32" t="s">
        <v>992</v>
      </c>
      <c r="U727" s="32" t="s">
        <v>3</v>
      </c>
      <c r="V727" s="71"/>
      <c r="W727" s="45"/>
      <c r="X727" s="45"/>
      <c r="Y727" s="45"/>
      <c r="Z727" s="45"/>
      <c r="AA727" s="72"/>
    </row>
    <row r="728" spans="17:27" x14ac:dyDescent="0.25">
      <c r="Q728" s="71"/>
      <c r="R728" s="71"/>
      <c r="S728" s="32" t="s">
        <v>993</v>
      </c>
      <c r="T728" s="32" t="s">
        <v>753</v>
      </c>
      <c r="U728" s="32" t="s">
        <v>3</v>
      </c>
      <c r="V728" s="71"/>
      <c r="W728" s="45"/>
      <c r="X728" s="45"/>
      <c r="Y728" s="45"/>
      <c r="Z728" s="45"/>
      <c r="AA728" s="72"/>
    </row>
    <row r="729" spans="17:27" x14ac:dyDescent="0.25">
      <c r="Q729" s="71"/>
      <c r="R729" s="71"/>
      <c r="S729" s="32" t="s">
        <v>994</v>
      </c>
      <c r="T729" s="32" t="s">
        <v>995</v>
      </c>
      <c r="U729" s="32" t="s">
        <v>3</v>
      </c>
      <c r="V729" s="71"/>
      <c r="W729" s="45"/>
      <c r="X729" s="45"/>
      <c r="Y729" s="45"/>
      <c r="Z729" s="45"/>
      <c r="AA729" s="72"/>
    </row>
    <row r="730" spans="17:27" x14ac:dyDescent="0.25">
      <c r="Q730" s="71"/>
      <c r="R730" s="71"/>
      <c r="S730" s="32" t="s">
        <v>996</v>
      </c>
      <c r="T730" s="32" t="s">
        <v>550</v>
      </c>
      <c r="U730" s="32" t="s">
        <v>3</v>
      </c>
      <c r="V730" s="71"/>
      <c r="W730" s="45"/>
      <c r="X730" s="45"/>
      <c r="Y730" s="45"/>
      <c r="Z730" s="45"/>
      <c r="AA730" s="72"/>
    </row>
    <row r="731" spans="17:27" x14ac:dyDescent="0.25">
      <c r="Q731" s="71"/>
      <c r="R731" s="71"/>
      <c r="S731" s="32" t="s">
        <v>997</v>
      </c>
      <c r="T731" s="32" t="s">
        <v>396</v>
      </c>
      <c r="U731" s="32" t="s">
        <v>3</v>
      </c>
      <c r="V731" s="71"/>
      <c r="W731" s="45"/>
      <c r="X731" s="45"/>
      <c r="Y731" s="45"/>
      <c r="Z731" s="45"/>
      <c r="AA731" s="72"/>
    </row>
    <row r="732" spans="17:27" x14ac:dyDescent="0.25">
      <c r="Q732" s="71"/>
      <c r="R732" s="71"/>
      <c r="S732" s="32" t="s">
        <v>998</v>
      </c>
      <c r="T732" s="32" t="s">
        <v>999</v>
      </c>
      <c r="U732" s="32" t="s">
        <v>3</v>
      </c>
      <c r="V732" s="71"/>
      <c r="W732" s="45"/>
      <c r="X732" s="45"/>
      <c r="Y732" s="45"/>
      <c r="Z732" s="45"/>
      <c r="AA732" s="72"/>
    </row>
    <row r="733" spans="17:27" x14ac:dyDescent="0.25">
      <c r="Q733" s="71"/>
      <c r="R733" s="71"/>
      <c r="S733" s="32" t="s">
        <v>1000</v>
      </c>
      <c r="T733" s="32" t="s">
        <v>1001</v>
      </c>
      <c r="U733" s="32" t="s">
        <v>3</v>
      </c>
      <c r="V733" s="71"/>
      <c r="W733" s="45"/>
      <c r="X733" s="45"/>
      <c r="Y733" s="45"/>
      <c r="Z733" s="45"/>
      <c r="AA733" s="72"/>
    </row>
    <row r="734" spans="17:27" x14ac:dyDescent="0.25">
      <c r="Q734" s="71"/>
      <c r="R734" s="71"/>
      <c r="S734" s="32" t="s">
        <v>1002</v>
      </c>
      <c r="T734" s="32" t="s">
        <v>1003</v>
      </c>
      <c r="U734" s="32" t="s">
        <v>3</v>
      </c>
      <c r="V734" s="71"/>
      <c r="W734" s="45"/>
      <c r="X734" s="45"/>
      <c r="Y734" s="45"/>
      <c r="Z734" s="45"/>
      <c r="AA734" s="72"/>
    </row>
    <row r="735" spans="17:27" x14ac:dyDescent="0.25">
      <c r="Q735" s="71"/>
      <c r="R735" s="71"/>
      <c r="S735" s="32" t="s">
        <v>1004</v>
      </c>
      <c r="T735" s="32" t="s">
        <v>584</v>
      </c>
      <c r="U735" s="32" t="s">
        <v>3</v>
      </c>
      <c r="V735" s="71"/>
      <c r="W735" s="45"/>
      <c r="X735" s="45"/>
      <c r="Y735" s="45"/>
      <c r="Z735" s="45"/>
      <c r="AA735" s="72"/>
    </row>
    <row r="736" spans="17:27" x14ac:dyDescent="0.25">
      <c r="Q736" s="71"/>
      <c r="R736" s="71"/>
      <c r="S736" s="32" t="s">
        <v>1005</v>
      </c>
      <c r="T736" s="32" t="s">
        <v>1006</v>
      </c>
      <c r="U736" s="32" t="s">
        <v>3</v>
      </c>
      <c r="V736" s="71"/>
      <c r="W736" s="45"/>
      <c r="X736" s="45"/>
      <c r="Y736" s="45"/>
      <c r="Z736" s="45"/>
      <c r="AA736" s="72"/>
    </row>
    <row r="737" spans="17:27" x14ac:dyDescent="0.25">
      <c r="Q737" s="71"/>
      <c r="R737" s="71"/>
      <c r="S737" s="32" t="s">
        <v>1007</v>
      </c>
      <c r="T737" s="32" t="s">
        <v>37</v>
      </c>
      <c r="U737" s="32" t="s">
        <v>3</v>
      </c>
      <c r="V737" s="71"/>
      <c r="W737" s="45"/>
      <c r="X737" s="45"/>
      <c r="Y737" s="45"/>
      <c r="Z737" s="45"/>
      <c r="AA737" s="72"/>
    </row>
    <row r="738" spans="17:27" x14ac:dyDescent="0.25">
      <c r="Q738" s="71"/>
      <c r="R738" s="71"/>
      <c r="S738" s="32" t="s">
        <v>1008</v>
      </c>
      <c r="T738" s="32" t="s">
        <v>48</v>
      </c>
      <c r="U738" s="32" t="s">
        <v>3</v>
      </c>
      <c r="V738" s="71"/>
      <c r="W738" s="45"/>
      <c r="X738" s="45"/>
      <c r="Y738" s="45"/>
      <c r="Z738" s="45"/>
      <c r="AA738" s="72"/>
    </row>
    <row r="739" spans="17:27" x14ac:dyDescent="0.25">
      <c r="Q739" s="71"/>
      <c r="R739" s="71"/>
      <c r="S739" s="32" t="s">
        <v>1009</v>
      </c>
      <c r="T739" s="32" t="s">
        <v>309</v>
      </c>
      <c r="U739" s="32" t="s">
        <v>3</v>
      </c>
      <c r="V739" s="71"/>
      <c r="W739" s="45"/>
      <c r="X739" s="45"/>
      <c r="Y739" s="45"/>
      <c r="Z739" s="45"/>
      <c r="AA739" s="72"/>
    </row>
    <row r="740" spans="17:27" x14ac:dyDescent="0.25">
      <c r="Q740" s="71"/>
      <c r="R740" s="71"/>
      <c r="S740" s="32" t="s">
        <v>1010</v>
      </c>
      <c r="T740" s="32" t="s">
        <v>796</v>
      </c>
      <c r="U740" s="32" t="s">
        <v>3</v>
      </c>
      <c r="V740" s="71"/>
      <c r="W740" s="45"/>
      <c r="X740" s="45"/>
      <c r="Y740" s="45"/>
      <c r="Z740" s="45"/>
      <c r="AA740" s="72"/>
    </row>
    <row r="741" spans="17:27" x14ac:dyDescent="0.25">
      <c r="Q741" s="71"/>
      <c r="R741" s="71"/>
      <c r="S741" s="32" t="s">
        <v>1011</v>
      </c>
      <c r="T741" s="32" t="s">
        <v>1012</v>
      </c>
      <c r="U741" s="32" t="s">
        <v>3</v>
      </c>
      <c r="V741" s="71"/>
      <c r="W741" s="45"/>
      <c r="X741" s="45"/>
      <c r="Y741" s="45"/>
      <c r="Z741" s="45"/>
      <c r="AA741" s="72"/>
    </row>
    <row r="742" spans="17:27" x14ac:dyDescent="0.25">
      <c r="Q742" s="71"/>
      <c r="R742" s="71"/>
      <c r="S742" s="32" t="s">
        <v>1013</v>
      </c>
      <c r="T742" s="32" t="s">
        <v>1014</v>
      </c>
      <c r="U742" s="32" t="s">
        <v>3</v>
      </c>
      <c r="V742" s="71"/>
      <c r="W742" s="45"/>
      <c r="X742" s="45"/>
      <c r="Y742" s="45"/>
      <c r="Z742" s="45"/>
      <c r="AA742" s="72"/>
    </row>
    <row r="743" spans="17:27" x14ac:dyDescent="0.25">
      <c r="Q743" s="71"/>
      <c r="R743" s="71"/>
      <c r="S743" s="32" t="s">
        <v>1015</v>
      </c>
      <c r="T743" s="32" t="s">
        <v>1016</v>
      </c>
      <c r="U743" s="32" t="s">
        <v>3</v>
      </c>
      <c r="V743" s="71"/>
      <c r="W743" s="45"/>
      <c r="X743" s="45"/>
      <c r="Y743" s="45"/>
      <c r="Z743" s="45"/>
      <c r="AA743" s="72"/>
    </row>
    <row r="744" spans="17:27" x14ac:dyDescent="0.25">
      <c r="Q744" s="71"/>
      <c r="R744" s="71"/>
      <c r="S744" s="32" t="s">
        <v>1017</v>
      </c>
      <c r="T744" s="32" t="s">
        <v>1018</v>
      </c>
      <c r="U744" s="32" t="s">
        <v>3</v>
      </c>
      <c r="V744" s="71"/>
      <c r="W744" s="45"/>
      <c r="X744" s="45"/>
      <c r="Y744" s="45"/>
      <c r="Z744" s="45"/>
      <c r="AA744" s="72"/>
    </row>
    <row r="745" spans="17:27" x14ac:dyDescent="0.25">
      <c r="Q745" s="71"/>
      <c r="R745" s="71"/>
      <c r="S745" s="32" t="s">
        <v>1019</v>
      </c>
      <c r="T745" s="32" t="s">
        <v>1020</v>
      </c>
      <c r="U745" s="32" t="s">
        <v>3</v>
      </c>
      <c r="V745" s="71"/>
      <c r="W745" s="45"/>
      <c r="X745" s="45"/>
      <c r="Y745" s="45"/>
      <c r="Z745" s="45"/>
      <c r="AA745" s="72"/>
    </row>
    <row r="746" spans="17:27" x14ac:dyDescent="0.25">
      <c r="Q746" s="71"/>
      <c r="R746" s="71"/>
      <c r="S746" s="32" t="s">
        <v>1021</v>
      </c>
      <c r="T746" s="32" t="s">
        <v>1022</v>
      </c>
      <c r="U746" s="32" t="s">
        <v>3</v>
      </c>
      <c r="V746" s="71"/>
      <c r="W746" s="45"/>
      <c r="X746" s="45"/>
      <c r="Y746" s="45"/>
      <c r="Z746" s="45"/>
      <c r="AA746" s="72"/>
    </row>
    <row r="747" spans="17:27" x14ac:dyDescent="0.25">
      <c r="Q747" s="71"/>
      <c r="R747" s="71"/>
      <c r="S747" s="32" t="s">
        <v>1023</v>
      </c>
      <c r="T747" s="32" t="s">
        <v>1024</v>
      </c>
      <c r="U747" s="32" t="s">
        <v>3</v>
      </c>
      <c r="V747" s="71"/>
      <c r="W747" s="45"/>
      <c r="X747" s="45"/>
      <c r="Y747" s="45"/>
      <c r="Z747" s="45"/>
      <c r="AA747" s="72"/>
    </row>
    <row r="748" spans="17:27" x14ac:dyDescent="0.25">
      <c r="Q748" s="71"/>
      <c r="R748" s="71"/>
      <c r="S748" s="32" t="s">
        <v>1025</v>
      </c>
      <c r="T748" s="32" t="s">
        <v>1026</v>
      </c>
      <c r="U748" s="32" t="s">
        <v>3</v>
      </c>
      <c r="V748" s="71"/>
      <c r="W748" s="45"/>
      <c r="X748" s="45"/>
      <c r="Y748" s="45"/>
      <c r="Z748" s="45"/>
      <c r="AA748" s="72"/>
    </row>
    <row r="749" spans="17:27" x14ac:dyDescent="0.25">
      <c r="Q749" s="71"/>
      <c r="R749" s="71"/>
      <c r="S749" s="32" t="s">
        <v>1027</v>
      </c>
      <c r="T749" s="32" t="s">
        <v>516</v>
      </c>
      <c r="U749" s="32" t="s">
        <v>3</v>
      </c>
      <c r="V749" s="71"/>
      <c r="W749" s="45"/>
      <c r="X749" s="45"/>
      <c r="Y749" s="45"/>
      <c r="Z749" s="45"/>
      <c r="AA749" s="72"/>
    </row>
    <row r="750" spans="17:27" x14ac:dyDescent="0.25">
      <c r="Q750" s="71"/>
      <c r="R750" s="71"/>
      <c r="S750" s="32" t="s">
        <v>1028</v>
      </c>
      <c r="T750" s="32" t="s">
        <v>866</v>
      </c>
      <c r="U750" s="32" t="s">
        <v>3</v>
      </c>
      <c r="V750" s="71"/>
      <c r="W750" s="45"/>
      <c r="X750" s="45"/>
      <c r="Y750" s="45"/>
      <c r="Z750" s="45"/>
      <c r="AA750" s="72"/>
    </row>
    <row r="751" spans="17:27" x14ac:dyDescent="0.25">
      <c r="Q751" s="71"/>
      <c r="R751" s="71"/>
      <c r="S751" s="32" t="s">
        <v>1029</v>
      </c>
      <c r="T751" s="32" t="s">
        <v>1030</v>
      </c>
      <c r="U751" s="32" t="s">
        <v>3</v>
      </c>
      <c r="V751" s="71"/>
      <c r="W751" s="45"/>
      <c r="X751" s="45"/>
      <c r="Y751" s="45"/>
      <c r="Z751" s="45"/>
      <c r="AA751" s="72"/>
    </row>
    <row r="752" spans="17:27" x14ac:dyDescent="0.25">
      <c r="Q752" s="71"/>
      <c r="R752" s="71"/>
      <c r="S752" s="32" t="s">
        <v>1031</v>
      </c>
      <c r="T752" s="32" t="s">
        <v>1032</v>
      </c>
      <c r="U752" s="32" t="s">
        <v>3</v>
      </c>
      <c r="V752" s="71"/>
      <c r="W752" s="45"/>
      <c r="X752" s="45"/>
      <c r="Y752" s="45"/>
      <c r="Z752" s="45"/>
      <c r="AA752" s="72"/>
    </row>
    <row r="753" spans="17:27" x14ac:dyDescent="0.25">
      <c r="Q753" s="71"/>
      <c r="R753" s="71"/>
      <c r="S753" s="32" t="s">
        <v>1033</v>
      </c>
      <c r="T753" s="32" t="s">
        <v>1034</v>
      </c>
      <c r="U753" s="32" t="s">
        <v>3</v>
      </c>
      <c r="V753" s="71"/>
      <c r="W753" s="45"/>
      <c r="X753" s="45"/>
      <c r="Y753" s="45"/>
      <c r="Z753" s="45"/>
      <c r="AA753" s="72"/>
    </row>
    <row r="754" spans="17:27" x14ac:dyDescent="0.25">
      <c r="Q754" s="71"/>
      <c r="R754" s="71"/>
      <c r="S754" s="32" t="s">
        <v>2475</v>
      </c>
      <c r="T754" s="32" t="s">
        <v>2476</v>
      </c>
      <c r="U754" s="32" t="s">
        <v>1</v>
      </c>
      <c r="V754" s="71"/>
      <c r="W754" s="45"/>
      <c r="X754" s="45"/>
      <c r="Y754" s="45"/>
      <c r="Z754" s="45"/>
      <c r="AA754" s="72"/>
    </row>
    <row r="755" spans="17:27" x14ac:dyDescent="0.25">
      <c r="Q755" s="71"/>
      <c r="R755" s="71"/>
      <c r="S755" s="32" t="s">
        <v>2477</v>
      </c>
      <c r="T755" s="32" t="s">
        <v>995</v>
      </c>
      <c r="U755" s="32" t="s">
        <v>1</v>
      </c>
      <c r="V755" s="71"/>
      <c r="W755" s="45"/>
      <c r="X755" s="45"/>
      <c r="Y755" s="45"/>
      <c r="Z755" s="45"/>
      <c r="AA755" s="72"/>
    </row>
    <row r="756" spans="17:27" x14ac:dyDescent="0.25">
      <c r="Q756" s="71"/>
      <c r="R756" s="71"/>
      <c r="S756" s="32" t="s">
        <v>2478</v>
      </c>
      <c r="T756" s="32" t="s">
        <v>2479</v>
      </c>
      <c r="U756" s="32" t="s">
        <v>1</v>
      </c>
      <c r="V756" s="71"/>
      <c r="W756" s="45"/>
      <c r="X756" s="45"/>
      <c r="Y756" s="45"/>
      <c r="Z756" s="45"/>
      <c r="AA756" s="72"/>
    </row>
    <row r="757" spans="17:27" x14ac:dyDescent="0.25">
      <c r="Q757" s="71"/>
      <c r="R757" s="71"/>
      <c r="S757" s="32" t="s">
        <v>2923</v>
      </c>
      <c r="T757" s="32" t="s">
        <v>2924</v>
      </c>
      <c r="U757" s="32" t="s">
        <v>2</v>
      </c>
      <c r="V757" s="71"/>
      <c r="W757" s="45"/>
      <c r="X757" s="45"/>
      <c r="Y757" s="45"/>
      <c r="Z757" s="45"/>
      <c r="AA757" s="72"/>
    </row>
    <row r="758" spans="17:27" x14ac:dyDescent="0.25">
      <c r="Q758" s="71"/>
      <c r="R758" s="71"/>
      <c r="S758" s="32" t="s">
        <v>2925</v>
      </c>
      <c r="T758" s="32" t="s">
        <v>2926</v>
      </c>
      <c r="U758" s="32" t="s">
        <v>2</v>
      </c>
      <c r="V758" s="71"/>
      <c r="W758" s="45"/>
      <c r="X758" s="45"/>
      <c r="Y758" s="45"/>
      <c r="Z758" s="45"/>
      <c r="AA758" s="72"/>
    </row>
    <row r="759" spans="17:27" x14ac:dyDescent="0.25">
      <c r="Q759" s="71"/>
      <c r="R759" s="71"/>
      <c r="S759" s="32" t="s">
        <v>2927</v>
      </c>
      <c r="T759" s="32" t="s">
        <v>2928</v>
      </c>
      <c r="U759" s="32" t="s">
        <v>2</v>
      </c>
      <c r="V759" s="71"/>
      <c r="W759" s="45"/>
      <c r="X759" s="45"/>
      <c r="Y759" s="45"/>
      <c r="Z759" s="45"/>
      <c r="AA759" s="72"/>
    </row>
    <row r="760" spans="17:27" x14ac:dyDescent="0.25">
      <c r="Q760" s="71"/>
      <c r="R760" s="71"/>
      <c r="S760" s="32" t="s">
        <v>2929</v>
      </c>
      <c r="T760" s="32" t="s">
        <v>2930</v>
      </c>
      <c r="U760" s="32" t="s">
        <v>2</v>
      </c>
      <c r="V760" s="71"/>
      <c r="W760" s="45"/>
      <c r="X760" s="45"/>
      <c r="Y760" s="45"/>
      <c r="Z760" s="45"/>
      <c r="AA760" s="72"/>
    </row>
    <row r="761" spans="17:27" x14ac:dyDescent="0.25">
      <c r="Q761" s="71"/>
      <c r="R761" s="71"/>
      <c r="S761" s="32" t="s">
        <v>2931</v>
      </c>
      <c r="T761" s="32" t="s">
        <v>1020</v>
      </c>
      <c r="U761" s="32" t="s">
        <v>2</v>
      </c>
      <c r="V761" s="71"/>
      <c r="W761" s="45"/>
      <c r="X761" s="45"/>
      <c r="Y761" s="45"/>
      <c r="Z761" s="45"/>
      <c r="AA761" s="72"/>
    </row>
    <row r="762" spans="17:27" x14ac:dyDescent="0.25">
      <c r="Q762" s="71"/>
      <c r="R762" s="71"/>
      <c r="S762" s="32" t="s">
        <v>2932</v>
      </c>
      <c r="T762" s="32" t="s">
        <v>2933</v>
      </c>
      <c r="U762" s="32" t="s">
        <v>2</v>
      </c>
      <c r="V762" s="71"/>
      <c r="W762" s="45"/>
      <c r="X762" s="45"/>
      <c r="Y762" s="45"/>
      <c r="Z762" s="45"/>
      <c r="AA762" s="72"/>
    </row>
    <row r="763" spans="17:27" x14ac:dyDescent="0.25">
      <c r="Q763" s="71"/>
      <c r="R763" s="71"/>
      <c r="S763" s="32" t="s">
        <v>2934</v>
      </c>
      <c r="T763" s="32" t="s">
        <v>1026</v>
      </c>
      <c r="U763" s="32" t="s">
        <v>2</v>
      </c>
      <c r="V763" s="71"/>
      <c r="W763" s="45"/>
      <c r="X763" s="45"/>
      <c r="Y763" s="45"/>
      <c r="Z763" s="45"/>
      <c r="AA763" s="72"/>
    </row>
    <row r="764" spans="17:27" x14ac:dyDescent="0.25">
      <c r="Q764" s="71"/>
      <c r="R764" s="71"/>
      <c r="S764" s="32" t="s">
        <v>2935</v>
      </c>
      <c r="T764" s="32" t="s">
        <v>2936</v>
      </c>
      <c r="U764" s="32" t="s">
        <v>2</v>
      </c>
      <c r="V764" s="71"/>
      <c r="W764" s="45"/>
      <c r="X764" s="45"/>
      <c r="Y764" s="45"/>
      <c r="Z764" s="45"/>
      <c r="AA764" s="72"/>
    </row>
    <row r="765" spans="17:27" x14ac:dyDescent="0.25">
      <c r="Q765" s="32" t="s">
        <v>38</v>
      </c>
      <c r="R765" s="32">
        <v>4</v>
      </c>
      <c r="S765" s="32" t="s">
        <v>3377</v>
      </c>
      <c r="T765" s="32" t="s">
        <v>3378</v>
      </c>
      <c r="U765" s="32" t="s">
        <v>4</v>
      </c>
      <c r="V765" s="71"/>
      <c r="W765" s="45"/>
      <c r="X765" s="45"/>
      <c r="Y765" s="45"/>
      <c r="Z765" s="45"/>
      <c r="AA765" s="72"/>
    </row>
    <row r="766" spans="17:27" x14ac:dyDescent="0.25">
      <c r="Q766" s="71"/>
      <c r="R766" s="71"/>
      <c r="S766" s="32" t="s">
        <v>3379</v>
      </c>
      <c r="T766" s="32" t="s">
        <v>3380</v>
      </c>
      <c r="U766" s="32" t="s">
        <v>4</v>
      </c>
      <c r="V766" s="71"/>
      <c r="W766" s="45"/>
      <c r="X766" s="45"/>
      <c r="Y766" s="45"/>
      <c r="Z766" s="45"/>
      <c r="AA766" s="72"/>
    </row>
    <row r="767" spans="17:27" x14ac:dyDescent="0.25">
      <c r="Q767" s="71"/>
      <c r="R767" s="71"/>
      <c r="S767" s="32" t="s">
        <v>3381</v>
      </c>
      <c r="T767" s="32" t="s">
        <v>3382</v>
      </c>
      <c r="U767" s="32" t="s">
        <v>4</v>
      </c>
      <c r="V767" s="71"/>
      <c r="W767" s="45"/>
      <c r="X767" s="45"/>
      <c r="Y767" s="45"/>
      <c r="Z767" s="45"/>
      <c r="AA767" s="72"/>
    </row>
    <row r="768" spans="17:27" x14ac:dyDescent="0.25">
      <c r="Q768" s="71"/>
      <c r="R768" s="71"/>
      <c r="S768" s="32" t="s">
        <v>3383</v>
      </c>
      <c r="T768" s="32" t="s">
        <v>3384</v>
      </c>
      <c r="U768" s="32" t="s">
        <v>4</v>
      </c>
      <c r="V768" s="71"/>
      <c r="W768" s="45"/>
      <c r="X768" s="45"/>
      <c r="Y768" s="45"/>
      <c r="Z768" s="45"/>
      <c r="AA768" s="72"/>
    </row>
    <row r="769" spans="17:27" x14ac:dyDescent="0.25">
      <c r="Q769" s="71"/>
      <c r="R769" s="71"/>
      <c r="S769" s="32" t="s">
        <v>3385</v>
      </c>
      <c r="T769" s="32" t="s">
        <v>3386</v>
      </c>
      <c r="U769" s="32" t="s">
        <v>4</v>
      </c>
      <c r="V769" s="71"/>
      <c r="W769" s="45"/>
      <c r="X769" s="45"/>
      <c r="Y769" s="45"/>
      <c r="Z769" s="45"/>
      <c r="AA769" s="72"/>
    </row>
    <row r="770" spans="17:27" x14ac:dyDescent="0.25">
      <c r="Q770" s="71"/>
      <c r="R770" s="32">
        <v>5</v>
      </c>
      <c r="S770" s="32" t="s">
        <v>3199</v>
      </c>
      <c r="T770" s="32" t="s">
        <v>4347</v>
      </c>
      <c r="U770" s="32" t="s">
        <v>5</v>
      </c>
      <c r="V770" s="71"/>
      <c r="W770" s="45"/>
      <c r="X770" s="45"/>
      <c r="Y770" s="45"/>
      <c r="Z770" s="45"/>
      <c r="AA770" s="72"/>
    </row>
    <row r="771" spans="17:27" x14ac:dyDescent="0.25">
      <c r="Q771" s="71"/>
      <c r="R771" s="32">
        <v>7</v>
      </c>
      <c r="S771" s="32" t="s">
        <v>120</v>
      </c>
      <c r="T771" s="32" t="s">
        <v>38</v>
      </c>
      <c r="U771" s="32" t="s">
        <v>0</v>
      </c>
      <c r="V771" s="71"/>
      <c r="W771" s="45"/>
      <c r="X771" s="45"/>
      <c r="Y771" s="45"/>
      <c r="Z771" s="45"/>
      <c r="AA771" s="72"/>
    </row>
    <row r="772" spans="17:27" x14ac:dyDescent="0.25">
      <c r="Q772" s="71"/>
      <c r="R772" s="71"/>
      <c r="S772" s="32" t="s">
        <v>1035</v>
      </c>
      <c r="T772" s="32" t="s">
        <v>1036</v>
      </c>
      <c r="U772" s="32" t="s">
        <v>3</v>
      </c>
      <c r="V772" s="71"/>
      <c r="W772" s="45"/>
      <c r="X772" s="45"/>
      <c r="Y772" s="45"/>
      <c r="Z772" s="45"/>
      <c r="AA772" s="72"/>
    </row>
    <row r="773" spans="17:27" x14ac:dyDescent="0.25">
      <c r="Q773" s="71"/>
      <c r="R773" s="71"/>
      <c r="S773" s="32" t="s">
        <v>1037</v>
      </c>
      <c r="T773" s="32" t="s">
        <v>1038</v>
      </c>
      <c r="U773" s="32" t="s">
        <v>3</v>
      </c>
      <c r="V773" s="71"/>
      <c r="W773" s="45"/>
      <c r="X773" s="45"/>
      <c r="Y773" s="45"/>
      <c r="Z773" s="45"/>
      <c r="AA773" s="72"/>
    </row>
    <row r="774" spans="17:27" x14ac:dyDescent="0.25">
      <c r="Q774" s="71"/>
      <c r="R774" s="71"/>
      <c r="S774" s="32" t="s">
        <v>1039</v>
      </c>
      <c r="T774" s="32" t="s">
        <v>1040</v>
      </c>
      <c r="U774" s="32" t="s">
        <v>3</v>
      </c>
      <c r="V774" s="71"/>
      <c r="W774" s="45"/>
      <c r="X774" s="45"/>
      <c r="Y774" s="45"/>
      <c r="Z774" s="45"/>
      <c r="AA774" s="72"/>
    </row>
    <row r="775" spans="17:27" x14ac:dyDescent="0.25">
      <c r="Q775" s="71"/>
      <c r="R775" s="71"/>
      <c r="S775" s="32" t="s">
        <v>1041</v>
      </c>
      <c r="T775" s="32" t="s">
        <v>1042</v>
      </c>
      <c r="U775" s="32" t="s">
        <v>3</v>
      </c>
      <c r="V775" s="71"/>
      <c r="W775" s="45"/>
      <c r="X775" s="45"/>
      <c r="Y775" s="45"/>
      <c r="Z775" s="45"/>
      <c r="AA775" s="72"/>
    </row>
    <row r="776" spans="17:27" x14ac:dyDescent="0.25">
      <c r="Q776" s="71"/>
      <c r="R776" s="71"/>
      <c r="S776" s="32" t="s">
        <v>1043</v>
      </c>
      <c r="T776" s="32" t="s">
        <v>38</v>
      </c>
      <c r="U776" s="32" t="s">
        <v>3</v>
      </c>
      <c r="V776" s="71"/>
      <c r="W776" s="45"/>
      <c r="X776" s="45"/>
      <c r="Y776" s="45"/>
      <c r="Z776" s="45"/>
      <c r="AA776" s="72"/>
    </row>
    <row r="777" spans="17:27" x14ac:dyDescent="0.25">
      <c r="Q777" s="71"/>
      <c r="R777" s="71"/>
      <c r="S777" s="32" t="s">
        <v>1044</v>
      </c>
      <c r="T777" s="32" t="s">
        <v>1045</v>
      </c>
      <c r="U777" s="32" t="s">
        <v>3</v>
      </c>
      <c r="V777" s="71"/>
      <c r="W777" s="45"/>
      <c r="X777" s="45"/>
      <c r="Y777" s="45"/>
      <c r="Z777" s="45"/>
      <c r="AA777" s="72"/>
    </row>
    <row r="778" spans="17:27" x14ac:dyDescent="0.25">
      <c r="Q778" s="71"/>
      <c r="R778" s="71"/>
      <c r="S778" s="32" t="s">
        <v>1046</v>
      </c>
      <c r="T778" s="32" t="s">
        <v>506</v>
      </c>
      <c r="U778" s="32" t="s">
        <v>3</v>
      </c>
      <c r="V778" s="71"/>
      <c r="W778" s="45"/>
      <c r="X778" s="45"/>
      <c r="Y778" s="45"/>
      <c r="Z778" s="45"/>
      <c r="AA778" s="72"/>
    </row>
    <row r="779" spans="17:27" x14ac:dyDescent="0.25">
      <c r="Q779" s="71"/>
      <c r="R779" s="71"/>
      <c r="S779" s="32" t="s">
        <v>1047</v>
      </c>
      <c r="T779" s="32" t="s">
        <v>1048</v>
      </c>
      <c r="U779" s="32" t="s">
        <v>3</v>
      </c>
      <c r="V779" s="71"/>
      <c r="W779" s="45"/>
      <c r="X779" s="45"/>
      <c r="Y779" s="45"/>
      <c r="Z779" s="45"/>
      <c r="AA779" s="72"/>
    </row>
    <row r="780" spans="17:27" x14ac:dyDescent="0.25">
      <c r="Q780" s="71"/>
      <c r="R780" s="71"/>
      <c r="S780" s="32" t="s">
        <v>1049</v>
      </c>
      <c r="T780" s="32" t="s">
        <v>1050</v>
      </c>
      <c r="U780" s="32" t="s">
        <v>3</v>
      </c>
      <c r="V780" s="71"/>
      <c r="W780" s="45"/>
      <c r="X780" s="45"/>
      <c r="Y780" s="45"/>
      <c r="Z780" s="45"/>
      <c r="AA780" s="72"/>
    </row>
    <row r="781" spans="17:27" x14ac:dyDescent="0.25">
      <c r="Q781" s="71"/>
      <c r="R781" s="71"/>
      <c r="S781" s="32" t="s">
        <v>1051</v>
      </c>
      <c r="T781" s="32" t="s">
        <v>1052</v>
      </c>
      <c r="U781" s="32" t="s">
        <v>3</v>
      </c>
      <c r="V781" s="71"/>
      <c r="W781" s="45"/>
      <c r="X781" s="45"/>
      <c r="Y781" s="45"/>
      <c r="Z781" s="45"/>
      <c r="AA781" s="72"/>
    </row>
    <row r="782" spans="17:27" x14ac:dyDescent="0.25">
      <c r="Q782" s="71"/>
      <c r="R782" s="71"/>
      <c r="S782" s="32" t="s">
        <v>1053</v>
      </c>
      <c r="T782" s="32" t="s">
        <v>1054</v>
      </c>
      <c r="U782" s="32" t="s">
        <v>3</v>
      </c>
      <c r="V782" s="71"/>
      <c r="W782" s="45"/>
      <c r="X782" s="45"/>
      <c r="Y782" s="45"/>
      <c r="Z782" s="45"/>
      <c r="AA782" s="72"/>
    </row>
    <row r="783" spans="17:27" x14ac:dyDescent="0.25">
      <c r="Q783" s="71"/>
      <c r="R783" s="71"/>
      <c r="S783" s="32" t="s">
        <v>1055</v>
      </c>
      <c r="T783" s="32" t="s">
        <v>1056</v>
      </c>
      <c r="U783" s="32" t="s">
        <v>3</v>
      </c>
      <c r="V783" s="71"/>
      <c r="W783" s="45"/>
      <c r="X783" s="45"/>
      <c r="Y783" s="45"/>
      <c r="Z783" s="45"/>
      <c r="AA783" s="72"/>
    </row>
    <row r="784" spans="17:27" x14ac:dyDescent="0.25">
      <c r="Q784" s="71"/>
      <c r="R784" s="71"/>
      <c r="S784" s="32" t="s">
        <v>1057</v>
      </c>
      <c r="T784" s="32" t="s">
        <v>1058</v>
      </c>
      <c r="U784" s="32" t="s">
        <v>3</v>
      </c>
      <c r="V784" s="71"/>
      <c r="W784" s="45"/>
      <c r="X784" s="45"/>
      <c r="Y784" s="45"/>
      <c r="Z784" s="45"/>
      <c r="AA784" s="72"/>
    </row>
    <row r="785" spans="17:27" x14ac:dyDescent="0.25">
      <c r="Q785" s="71"/>
      <c r="R785" s="71"/>
      <c r="S785" s="32" t="s">
        <v>1059</v>
      </c>
      <c r="T785" s="32" t="s">
        <v>1060</v>
      </c>
      <c r="U785" s="32" t="s">
        <v>3</v>
      </c>
      <c r="V785" s="71"/>
      <c r="W785" s="45"/>
      <c r="X785" s="45"/>
      <c r="Y785" s="45"/>
      <c r="Z785" s="45"/>
      <c r="AA785" s="72"/>
    </row>
    <row r="786" spans="17:27" x14ac:dyDescent="0.25">
      <c r="Q786" s="71"/>
      <c r="R786" s="71"/>
      <c r="S786" s="32" t="s">
        <v>1061</v>
      </c>
      <c r="T786" s="32" t="s">
        <v>1062</v>
      </c>
      <c r="U786" s="32" t="s">
        <v>3</v>
      </c>
      <c r="V786" s="71"/>
      <c r="W786" s="45"/>
      <c r="X786" s="45"/>
      <c r="Y786" s="45"/>
      <c r="Z786" s="45"/>
      <c r="AA786" s="72"/>
    </row>
    <row r="787" spans="17:27" x14ac:dyDescent="0.25">
      <c r="Q787" s="71"/>
      <c r="R787" s="71"/>
      <c r="S787" s="32" t="s">
        <v>1063</v>
      </c>
      <c r="T787" s="32" t="s">
        <v>1064</v>
      </c>
      <c r="U787" s="32" t="s">
        <v>3</v>
      </c>
      <c r="V787" s="71"/>
      <c r="W787" s="45"/>
      <c r="X787" s="45"/>
      <c r="Y787" s="45"/>
      <c r="Z787" s="45"/>
      <c r="AA787" s="72"/>
    </row>
    <row r="788" spans="17:27" x14ac:dyDescent="0.25">
      <c r="Q788" s="71"/>
      <c r="R788" s="71"/>
      <c r="S788" s="32" t="s">
        <v>2480</v>
      </c>
      <c r="T788" s="32" t="s">
        <v>2413</v>
      </c>
      <c r="U788" s="32" t="s">
        <v>1</v>
      </c>
      <c r="V788" s="71"/>
      <c r="W788" s="45"/>
      <c r="X788" s="45"/>
      <c r="Y788" s="45"/>
      <c r="Z788" s="45"/>
      <c r="AA788" s="72"/>
    </row>
    <row r="789" spans="17:27" x14ac:dyDescent="0.25">
      <c r="Q789" s="71"/>
      <c r="R789" s="71"/>
      <c r="S789" s="32" t="s">
        <v>2481</v>
      </c>
      <c r="T789" s="32" t="s">
        <v>1045</v>
      </c>
      <c r="U789" s="32" t="s">
        <v>1</v>
      </c>
      <c r="V789" s="71"/>
      <c r="W789" s="45"/>
      <c r="X789" s="45"/>
      <c r="Y789" s="45"/>
      <c r="Z789" s="45"/>
      <c r="AA789" s="72"/>
    </row>
    <row r="790" spans="17:27" x14ac:dyDescent="0.25">
      <c r="Q790" s="71"/>
      <c r="R790" s="71"/>
      <c r="S790" s="32" t="s">
        <v>2482</v>
      </c>
      <c r="T790" s="32" t="s">
        <v>1048</v>
      </c>
      <c r="U790" s="32" t="s">
        <v>1</v>
      </c>
      <c r="V790" s="71"/>
      <c r="W790" s="45"/>
      <c r="X790" s="45"/>
      <c r="Y790" s="45"/>
      <c r="Z790" s="45"/>
      <c r="AA790" s="72"/>
    </row>
    <row r="791" spans="17:27" x14ac:dyDescent="0.25">
      <c r="Q791" s="71"/>
      <c r="R791" s="71"/>
      <c r="S791" s="32" t="s">
        <v>2483</v>
      </c>
      <c r="T791" s="32" t="s">
        <v>58</v>
      </c>
      <c r="U791" s="32" t="s">
        <v>1</v>
      </c>
      <c r="V791" s="71"/>
      <c r="W791" s="45"/>
      <c r="X791" s="45"/>
      <c r="Y791" s="45"/>
      <c r="Z791" s="45"/>
      <c r="AA791" s="72"/>
    </row>
    <row r="792" spans="17:27" x14ac:dyDescent="0.25">
      <c r="Q792" s="71"/>
      <c r="R792" s="71"/>
      <c r="S792" s="32" t="s">
        <v>2484</v>
      </c>
      <c r="T792" s="32" t="s">
        <v>2485</v>
      </c>
      <c r="U792" s="32" t="s">
        <v>1</v>
      </c>
      <c r="V792" s="71"/>
      <c r="W792" s="45"/>
      <c r="X792" s="45"/>
      <c r="Y792" s="45"/>
      <c r="Z792" s="45"/>
      <c r="AA792" s="72"/>
    </row>
    <row r="793" spans="17:27" x14ac:dyDescent="0.25">
      <c r="Q793" s="71"/>
      <c r="R793" s="71"/>
      <c r="S793" s="32" t="s">
        <v>2937</v>
      </c>
      <c r="T793" s="32" t="s">
        <v>2938</v>
      </c>
      <c r="U793" s="32" t="s">
        <v>2</v>
      </c>
      <c r="V793" s="71"/>
      <c r="W793" s="45"/>
      <c r="X793" s="45"/>
      <c r="Y793" s="45"/>
      <c r="Z793" s="45"/>
      <c r="AA793" s="72"/>
    </row>
    <row r="794" spans="17:27" x14ac:dyDescent="0.25">
      <c r="Q794" s="71"/>
      <c r="R794" s="71"/>
      <c r="S794" s="32" t="s">
        <v>2939</v>
      </c>
      <c r="T794" s="32" t="s">
        <v>1056</v>
      </c>
      <c r="U794" s="32" t="s">
        <v>2</v>
      </c>
      <c r="V794" s="71"/>
      <c r="W794" s="45"/>
      <c r="X794" s="45"/>
      <c r="Y794" s="45"/>
      <c r="Z794" s="45"/>
      <c r="AA794" s="72"/>
    </row>
    <row r="795" spans="17:27" x14ac:dyDescent="0.25">
      <c r="Q795" s="71"/>
      <c r="R795" s="71"/>
      <c r="S795" s="32" t="s">
        <v>2940</v>
      </c>
      <c r="T795" s="32" t="s">
        <v>2941</v>
      </c>
      <c r="U795" s="32" t="s">
        <v>2</v>
      </c>
      <c r="V795" s="71"/>
      <c r="W795" s="45"/>
      <c r="X795" s="45"/>
      <c r="Y795" s="45"/>
      <c r="Z795" s="45"/>
      <c r="AA795" s="72"/>
    </row>
    <row r="796" spans="17:27" x14ac:dyDescent="0.25">
      <c r="Q796" s="32" t="s">
        <v>39</v>
      </c>
      <c r="R796" s="32">
        <v>4</v>
      </c>
      <c r="S796" s="32" t="s">
        <v>3387</v>
      </c>
      <c r="T796" s="32" t="s">
        <v>3388</v>
      </c>
      <c r="U796" s="32" t="s">
        <v>4</v>
      </c>
      <c r="V796" s="71"/>
      <c r="W796" s="45"/>
      <c r="X796" s="45"/>
      <c r="Y796" s="45"/>
      <c r="Z796" s="45"/>
      <c r="AA796" s="72"/>
    </row>
    <row r="797" spans="17:27" x14ac:dyDescent="0.25">
      <c r="Q797" s="71"/>
      <c r="R797" s="71"/>
      <c r="S797" s="32" t="s">
        <v>3389</v>
      </c>
      <c r="T797" s="32" t="s">
        <v>3390</v>
      </c>
      <c r="U797" s="32" t="s">
        <v>4</v>
      </c>
      <c r="V797" s="71"/>
      <c r="W797" s="45"/>
      <c r="X797" s="45"/>
      <c r="Y797" s="45"/>
      <c r="Z797" s="45"/>
      <c r="AA797" s="72"/>
    </row>
    <row r="798" spans="17:27" x14ac:dyDescent="0.25">
      <c r="Q798" s="71"/>
      <c r="R798" s="32">
        <v>7</v>
      </c>
      <c r="S798" s="32" t="s">
        <v>121</v>
      </c>
      <c r="T798" s="32" t="s">
        <v>39</v>
      </c>
      <c r="U798" s="32" t="s">
        <v>0</v>
      </c>
      <c r="V798" s="71"/>
      <c r="W798" s="45"/>
      <c r="X798" s="45"/>
      <c r="Y798" s="45"/>
      <c r="Z798" s="45"/>
      <c r="AA798" s="72"/>
    </row>
    <row r="799" spans="17:27" x14ac:dyDescent="0.25">
      <c r="Q799" s="71"/>
      <c r="R799" s="71"/>
      <c r="S799" s="32" t="s">
        <v>1065</v>
      </c>
      <c r="T799" s="32" t="s">
        <v>1066</v>
      </c>
      <c r="U799" s="32" t="s">
        <v>3</v>
      </c>
      <c r="V799" s="71"/>
      <c r="W799" s="45"/>
      <c r="X799" s="45"/>
      <c r="Y799" s="45"/>
      <c r="Z799" s="45"/>
      <c r="AA799" s="72"/>
    </row>
    <row r="800" spans="17:27" x14ac:dyDescent="0.25">
      <c r="Q800" s="71"/>
      <c r="R800" s="71"/>
      <c r="S800" s="32" t="s">
        <v>1067</v>
      </c>
      <c r="T800" s="32" t="s">
        <v>1068</v>
      </c>
      <c r="U800" s="32" t="s">
        <v>3</v>
      </c>
      <c r="V800" s="71"/>
      <c r="W800" s="45"/>
      <c r="X800" s="45"/>
      <c r="Y800" s="45"/>
      <c r="Z800" s="45"/>
      <c r="AA800" s="72"/>
    </row>
    <row r="801" spans="17:27" x14ac:dyDescent="0.25">
      <c r="Q801" s="71"/>
      <c r="R801" s="71"/>
      <c r="S801" s="32" t="s">
        <v>1069</v>
      </c>
      <c r="T801" s="32" t="s">
        <v>1070</v>
      </c>
      <c r="U801" s="32" t="s">
        <v>3</v>
      </c>
      <c r="V801" s="71"/>
      <c r="W801" s="45"/>
      <c r="X801" s="45"/>
      <c r="Y801" s="45"/>
      <c r="Z801" s="45"/>
      <c r="AA801" s="72"/>
    </row>
    <row r="802" spans="17:27" x14ac:dyDescent="0.25">
      <c r="Q802" s="71"/>
      <c r="R802" s="71"/>
      <c r="S802" s="32" t="s">
        <v>1071</v>
      </c>
      <c r="T802" s="32" t="s">
        <v>1072</v>
      </c>
      <c r="U802" s="32" t="s">
        <v>3</v>
      </c>
      <c r="V802" s="71"/>
      <c r="W802" s="45"/>
      <c r="X802" s="45"/>
      <c r="Y802" s="45"/>
      <c r="Z802" s="45"/>
      <c r="AA802" s="72"/>
    </row>
    <row r="803" spans="17:27" x14ac:dyDescent="0.25">
      <c r="Q803" s="71"/>
      <c r="R803" s="71"/>
      <c r="S803" s="32" t="s">
        <v>1073</v>
      </c>
      <c r="T803" s="32" t="s">
        <v>1074</v>
      </c>
      <c r="U803" s="32" t="s">
        <v>3</v>
      </c>
      <c r="V803" s="71"/>
      <c r="W803" s="45"/>
      <c r="X803" s="45"/>
      <c r="Y803" s="45"/>
      <c r="Z803" s="45"/>
      <c r="AA803" s="72"/>
    </row>
    <row r="804" spans="17:27" x14ac:dyDescent="0.25">
      <c r="Q804" s="71"/>
      <c r="R804" s="71"/>
      <c r="S804" s="32" t="s">
        <v>1075</v>
      </c>
      <c r="T804" s="32" t="s">
        <v>39</v>
      </c>
      <c r="U804" s="32" t="s">
        <v>3</v>
      </c>
      <c r="V804" s="71"/>
      <c r="W804" s="45"/>
      <c r="X804" s="45"/>
      <c r="Y804" s="45"/>
      <c r="Z804" s="45"/>
      <c r="AA804" s="72"/>
    </row>
    <row r="805" spans="17:27" x14ac:dyDescent="0.25">
      <c r="Q805" s="71"/>
      <c r="R805" s="71"/>
      <c r="S805" s="32" t="s">
        <v>1076</v>
      </c>
      <c r="T805" s="32" t="s">
        <v>1077</v>
      </c>
      <c r="U805" s="32" t="s">
        <v>3</v>
      </c>
      <c r="V805" s="71"/>
      <c r="W805" s="45"/>
      <c r="X805" s="45"/>
      <c r="Y805" s="45"/>
      <c r="Z805" s="45"/>
      <c r="AA805" s="72"/>
    </row>
    <row r="806" spans="17:27" x14ac:dyDescent="0.25">
      <c r="Q806" s="71"/>
      <c r="R806" s="71"/>
      <c r="S806" s="32" t="s">
        <v>1078</v>
      </c>
      <c r="T806" s="32" t="s">
        <v>1079</v>
      </c>
      <c r="U806" s="32" t="s">
        <v>3</v>
      </c>
      <c r="V806" s="71"/>
      <c r="W806" s="45"/>
      <c r="X806" s="45"/>
      <c r="Y806" s="45"/>
      <c r="Z806" s="45"/>
      <c r="AA806" s="72"/>
    </row>
    <row r="807" spans="17:27" x14ac:dyDescent="0.25">
      <c r="Q807" s="71"/>
      <c r="R807" s="71"/>
      <c r="S807" s="32" t="s">
        <v>1080</v>
      </c>
      <c r="T807" s="32" t="s">
        <v>1081</v>
      </c>
      <c r="U807" s="32" t="s">
        <v>3</v>
      </c>
      <c r="V807" s="71"/>
      <c r="W807" s="45"/>
      <c r="X807" s="45"/>
      <c r="Y807" s="45"/>
      <c r="Z807" s="45"/>
      <c r="AA807" s="72"/>
    </row>
    <row r="808" spans="17:27" x14ac:dyDescent="0.25">
      <c r="Q808" s="71"/>
      <c r="R808" s="71"/>
      <c r="S808" s="32" t="s">
        <v>1082</v>
      </c>
      <c r="T808" s="32" t="s">
        <v>1083</v>
      </c>
      <c r="U808" s="32" t="s">
        <v>3</v>
      </c>
      <c r="V808" s="71"/>
      <c r="W808" s="45"/>
      <c r="X808" s="45"/>
      <c r="Y808" s="45"/>
      <c r="Z808" s="45"/>
      <c r="AA808" s="72"/>
    </row>
    <row r="809" spans="17:27" x14ac:dyDescent="0.25">
      <c r="Q809" s="71"/>
      <c r="R809" s="71"/>
      <c r="S809" s="32" t="s">
        <v>1084</v>
      </c>
      <c r="T809" s="32" t="s">
        <v>1085</v>
      </c>
      <c r="U809" s="32" t="s">
        <v>3</v>
      </c>
      <c r="V809" s="71"/>
      <c r="W809" s="45"/>
      <c r="X809" s="45"/>
      <c r="Y809" s="45"/>
      <c r="Z809" s="45"/>
      <c r="AA809" s="72"/>
    </row>
    <row r="810" spans="17:27" x14ac:dyDescent="0.25">
      <c r="Q810" s="71"/>
      <c r="R810" s="71"/>
      <c r="S810" s="32" t="s">
        <v>1086</v>
      </c>
      <c r="T810" s="32" t="s">
        <v>1087</v>
      </c>
      <c r="U810" s="32" t="s">
        <v>3</v>
      </c>
      <c r="V810" s="71"/>
      <c r="W810" s="45"/>
      <c r="X810" s="45"/>
      <c r="Y810" s="45"/>
      <c r="Z810" s="45"/>
      <c r="AA810" s="72"/>
    </row>
    <row r="811" spans="17:27" x14ac:dyDescent="0.25">
      <c r="Q811" s="71"/>
      <c r="R811" s="71"/>
      <c r="S811" s="32" t="s">
        <v>1088</v>
      </c>
      <c r="T811" s="32" t="s">
        <v>1089</v>
      </c>
      <c r="U811" s="32" t="s">
        <v>3</v>
      </c>
      <c r="V811" s="71"/>
      <c r="W811" s="45"/>
      <c r="X811" s="45"/>
      <c r="Y811" s="45"/>
      <c r="Z811" s="45"/>
      <c r="AA811" s="72"/>
    </row>
    <row r="812" spans="17:27" x14ac:dyDescent="0.25">
      <c r="Q812" s="71"/>
      <c r="R812" s="71"/>
      <c r="S812" s="32" t="s">
        <v>1090</v>
      </c>
      <c r="T812" s="32" t="s">
        <v>1091</v>
      </c>
      <c r="U812" s="32" t="s">
        <v>3</v>
      </c>
      <c r="V812" s="71"/>
      <c r="W812" s="45"/>
      <c r="X812" s="45"/>
      <c r="Y812" s="45"/>
      <c r="Z812" s="45"/>
      <c r="AA812" s="72"/>
    </row>
    <row r="813" spans="17:27" x14ac:dyDescent="0.25">
      <c r="Q813" s="71"/>
      <c r="R813" s="71"/>
      <c r="S813" s="32" t="s">
        <v>1092</v>
      </c>
      <c r="T813" s="32" t="s">
        <v>1093</v>
      </c>
      <c r="U813" s="32" t="s">
        <v>3</v>
      </c>
      <c r="V813" s="71"/>
      <c r="W813" s="45"/>
      <c r="X813" s="45"/>
      <c r="Y813" s="45"/>
      <c r="Z813" s="45"/>
      <c r="AA813" s="72"/>
    </row>
    <row r="814" spans="17:27" x14ac:dyDescent="0.25">
      <c r="Q814" s="71"/>
      <c r="R814" s="71"/>
      <c r="S814" s="32" t="s">
        <v>1094</v>
      </c>
      <c r="T814" s="32" t="s">
        <v>1095</v>
      </c>
      <c r="U814" s="32" t="s">
        <v>3</v>
      </c>
      <c r="V814" s="71"/>
      <c r="W814" s="45"/>
      <c r="X814" s="45"/>
      <c r="Y814" s="45"/>
      <c r="Z814" s="45"/>
      <c r="AA814" s="72"/>
    </row>
    <row r="815" spans="17:27" x14ac:dyDescent="0.25">
      <c r="Q815" s="71"/>
      <c r="R815" s="71"/>
      <c r="S815" s="32" t="s">
        <v>2486</v>
      </c>
      <c r="T815" s="32" t="s">
        <v>2487</v>
      </c>
      <c r="U815" s="32" t="s">
        <v>1</v>
      </c>
      <c r="V815" s="71"/>
      <c r="W815" s="45"/>
      <c r="X815" s="45"/>
      <c r="Y815" s="45"/>
      <c r="Z815" s="45"/>
      <c r="AA815" s="72"/>
    </row>
    <row r="816" spans="17:27" x14ac:dyDescent="0.25">
      <c r="Q816" s="71"/>
      <c r="R816" s="71"/>
      <c r="S816" s="32" t="s">
        <v>2488</v>
      </c>
      <c r="T816" s="32" t="s">
        <v>39</v>
      </c>
      <c r="U816" s="32" t="s">
        <v>1</v>
      </c>
      <c r="V816" s="71"/>
      <c r="W816" s="45"/>
      <c r="X816" s="45"/>
      <c r="Y816" s="45"/>
      <c r="Z816" s="45"/>
      <c r="AA816" s="72"/>
    </row>
    <row r="817" spans="17:27" x14ac:dyDescent="0.25">
      <c r="Q817" s="71"/>
      <c r="R817" s="71"/>
      <c r="S817" s="32" t="s">
        <v>2489</v>
      </c>
      <c r="T817" s="32" t="s">
        <v>1091</v>
      </c>
      <c r="U817" s="32" t="s">
        <v>1</v>
      </c>
      <c r="V817" s="71"/>
      <c r="W817" s="45"/>
      <c r="X817" s="45"/>
      <c r="Y817" s="45"/>
      <c r="Z817" s="45"/>
      <c r="AA817" s="72"/>
    </row>
    <row r="818" spans="17:27" x14ac:dyDescent="0.25">
      <c r="Q818" s="71"/>
      <c r="R818" s="71"/>
      <c r="S818" s="32" t="s">
        <v>2942</v>
      </c>
      <c r="T818" s="32" t="s">
        <v>2943</v>
      </c>
      <c r="U818" s="32" t="s">
        <v>2</v>
      </c>
      <c r="V818" s="71"/>
      <c r="W818" s="45"/>
      <c r="X818" s="45"/>
      <c r="Y818" s="45"/>
      <c r="Z818" s="45"/>
      <c r="AA818" s="72"/>
    </row>
    <row r="819" spans="17:27" x14ac:dyDescent="0.25">
      <c r="Q819" s="71"/>
      <c r="R819" s="71"/>
      <c r="S819" s="32" t="s">
        <v>2944</v>
      </c>
      <c r="T819" s="32" t="s">
        <v>2874</v>
      </c>
      <c r="U819" s="32" t="s">
        <v>2</v>
      </c>
      <c r="V819" s="71"/>
      <c r="W819" s="45"/>
      <c r="X819" s="45"/>
      <c r="Y819" s="45"/>
      <c r="Z819" s="45"/>
      <c r="AA819" s="72"/>
    </row>
    <row r="820" spans="17:27" x14ac:dyDescent="0.25">
      <c r="Q820" s="71"/>
      <c r="R820" s="71"/>
      <c r="S820" s="32" t="s">
        <v>2945</v>
      </c>
      <c r="T820" s="32" t="s">
        <v>2946</v>
      </c>
      <c r="U820" s="32" t="s">
        <v>2</v>
      </c>
      <c r="V820" s="71"/>
      <c r="W820" s="45"/>
      <c r="X820" s="45"/>
      <c r="Y820" s="45"/>
      <c r="Z820" s="45"/>
      <c r="AA820" s="72"/>
    </row>
    <row r="821" spans="17:27" x14ac:dyDescent="0.25">
      <c r="Q821" s="71"/>
      <c r="R821" s="71"/>
      <c r="S821" s="32" t="s">
        <v>2947</v>
      </c>
      <c r="T821" s="32" t="s">
        <v>1079</v>
      </c>
      <c r="U821" s="32" t="s">
        <v>2</v>
      </c>
      <c r="V821" s="71"/>
      <c r="W821" s="45"/>
      <c r="X821" s="45"/>
      <c r="Y821" s="45"/>
      <c r="Z821" s="45"/>
      <c r="AA821" s="72"/>
    </row>
    <row r="822" spans="17:27" x14ac:dyDescent="0.25">
      <c r="Q822" s="71"/>
      <c r="R822" s="71"/>
      <c r="S822" s="32" t="s">
        <v>2948</v>
      </c>
      <c r="T822" s="32" t="s">
        <v>2949</v>
      </c>
      <c r="U822" s="32" t="s">
        <v>2</v>
      </c>
      <c r="V822" s="71"/>
      <c r="W822" s="45"/>
      <c r="X822" s="45"/>
      <c r="Y822" s="45"/>
      <c r="Z822" s="45"/>
      <c r="AA822" s="72"/>
    </row>
    <row r="823" spans="17:27" x14ac:dyDescent="0.25">
      <c r="Q823" s="71"/>
      <c r="R823" s="71"/>
      <c r="S823" s="32" t="s">
        <v>2950</v>
      </c>
      <c r="T823" s="32" t="s">
        <v>2951</v>
      </c>
      <c r="U823" s="32" t="s">
        <v>2</v>
      </c>
      <c r="V823" s="71"/>
      <c r="W823" s="45"/>
      <c r="X823" s="45"/>
      <c r="Y823" s="45"/>
      <c r="Z823" s="45"/>
      <c r="AA823" s="72"/>
    </row>
    <row r="824" spans="17:27" x14ac:dyDescent="0.25">
      <c r="Q824" s="71"/>
      <c r="R824" s="71"/>
      <c r="S824" s="32" t="s">
        <v>2952</v>
      </c>
      <c r="T824" s="32" t="s">
        <v>2953</v>
      </c>
      <c r="U824" s="32" t="s">
        <v>2</v>
      </c>
      <c r="V824" s="71"/>
      <c r="W824" s="45"/>
      <c r="X824" s="45"/>
      <c r="Y824" s="45"/>
      <c r="Z824" s="45"/>
      <c r="AA824" s="72"/>
    </row>
    <row r="825" spans="17:27" x14ac:dyDescent="0.25">
      <c r="Q825" s="32" t="s">
        <v>40</v>
      </c>
      <c r="R825" s="32">
        <v>4</v>
      </c>
      <c r="S825" s="32" t="s">
        <v>3391</v>
      </c>
      <c r="T825" s="32" t="s">
        <v>3392</v>
      </c>
      <c r="U825" s="32" t="s">
        <v>4</v>
      </c>
      <c r="V825" s="71"/>
      <c r="W825" s="45"/>
      <c r="X825" s="45"/>
      <c r="Y825" s="45"/>
      <c r="Z825" s="45"/>
      <c r="AA825" s="72"/>
    </row>
    <row r="826" spans="17:27" x14ac:dyDescent="0.25">
      <c r="Q826" s="71"/>
      <c r="R826" s="32">
        <v>7</v>
      </c>
      <c r="S826" s="32" t="s">
        <v>122</v>
      </c>
      <c r="T826" s="32" t="s">
        <v>40</v>
      </c>
      <c r="U826" s="32" t="s">
        <v>0</v>
      </c>
      <c r="V826" s="71"/>
      <c r="W826" s="45"/>
      <c r="X826" s="45"/>
      <c r="Y826" s="45"/>
      <c r="Z826" s="45"/>
      <c r="AA826" s="72"/>
    </row>
    <row r="827" spans="17:27" x14ac:dyDescent="0.25">
      <c r="Q827" s="71"/>
      <c r="R827" s="71"/>
      <c r="S827" s="32" t="s">
        <v>1096</v>
      </c>
      <c r="T827" s="32" t="s">
        <v>1097</v>
      </c>
      <c r="U827" s="32" t="s">
        <v>3</v>
      </c>
      <c r="V827" s="71"/>
      <c r="W827" s="45"/>
      <c r="X827" s="45"/>
      <c r="Y827" s="45"/>
      <c r="Z827" s="45"/>
      <c r="AA827" s="72"/>
    </row>
    <row r="828" spans="17:27" x14ac:dyDescent="0.25">
      <c r="Q828" s="71"/>
      <c r="R828" s="71"/>
      <c r="S828" s="32" t="s">
        <v>1098</v>
      </c>
      <c r="T828" s="32" t="s">
        <v>1099</v>
      </c>
      <c r="U828" s="32" t="s">
        <v>3</v>
      </c>
      <c r="V828" s="71"/>
      <c r="W828" s="45"/>
      <c r="X828" s="45"/>
      <c r="Y828" s="45"/>
      <c r="Z828" s="45"/>
      <c r="AA828" s="72"/>
    </row>
    <row r="829" spans="17:27" x14ac:dyDescent="0.25">
      <c r="Q829" s="71"/>
      <c r="R829" s="71"/>
      <c r="S829" s="32" t="s">
        <v>1100</v>
      </c>
      <c r="T829" s="32" t="s">
        <v>710</v>
      </c>
      <c r="U829" s="32" t="s">
        <v>3</v>
      </c>
      <c r="V829" s="71"/>
      <c r="W829" s="45"/>
      <c r="X829" s="45"/>
      <c r="Y829" s="45"/>
      <c r="Z829" s="45"/>
      <c r="AA829" s="72"/>
    </row>
    <row r="830" spans="17:27" x14ac:dyDescent="0.25">
      <c r="Q830" s="71"/>
      <c r="R830" s="71"/>
      <c r="S830" s="32" t="s">
        <v>1101</v>
      </c>
      <c r="T830" s="32" t="s">
        <v>1102</v>
      </c>
      <c r="U830" s="32" t="s">
        <v>3</v>
      </c>
      <c r="V830" s="71"/>
      <c r="W830" s="45"/>
      <c r="X830" s="45"/>
      <c r="Y830" s="45"/>
      <c r="Z830" s="45"/>
      <c r="AA830" s="72"/>
    </row>
    <row r="831" spans="17:27" x14ac:dyDescent="0.25">
      <c r="Q831" s="71"/>
      <c r="R831" s="71"/>
      <c r="S831" s="32" t="s">
        <v>1103</v>
      </c>
      <c r="T831" s="32" t="s">
        <v>584</v>
      </c>
      <c r="U831" s="32" t="s">
        <v>3</v>
      </c>
      <c r="V831" s="71"/>
      <c r="W831" s="45"/>
      <c r="X831" s="45"/>
      <c r="Y831" s="45"/>
      <c r="Z831" s="45"/>
      <c r="AA831" s="72"/>
    </row>
    <row r="832" spans="17:27" x14ac:dyDescent="0.25">
      <c r="Q832" s="71"/>
      <c r="R832" s="71"/>
      <c r="S832" s="32" t="s">
        <v>1104</v>
      </c>
      <c r="T832" s="32" t="s">
        <v>73</v>
      </c>
      <c r="U832" s="32" t="s">
        <v>3</v>
      </c>
      <c r="V832" s="71"/>
      <c r="W832" s="45"/>
      <c r="X832" s="45"/>
      <c r="Y832" s="45"/>
      <c r="Z832" s="45"/>
      <c r="AA832" s="72"/>
    </row>
    <row r="833" spans="17:27" x14ac:dyDescent="0.25">
      <c r="Q833" s="71"/>
      <c r="R833" s="71"/>
      <c r="S833" s="32" t="s">
        <v>1105</v>
      </c>
      <c r="T833" s="32" t="s">
        <v>1106</v>
      </c>
      <c r="U833" s="32" t="s">
        <v>3</v>
      </c>
      <c r="V833" s="71"/>
      <c r="W833" s="45"/>
      <c r="X833" s="45"/>
      <c r="Y833" s="45"/>
      <c r="Z833" s="45"/>
      <c r="AA833" s="72"/>
    </row>
    <row r="834" spans="17:27" x14ac:dyDescent="0.25">
      <c r="Q834" s="71"/>
      <c r="R834" s="71"/>
      <c r="S834" s="32" t="s">
        <v>1107</v>
      </c>
      <c r="T834" s="32" t="s">
        <v>1108</v>
      </c>
      <c r="U834" s="32" t="s">
        <v>3</v>
      </c>
      <c r="V834" s="71"/>
      <c r="W834" s="45"/>
      <c r="X834" s="45"/>
      <c r="Y834" s="45"/>
      <c r="Z834" s="45"/>
      <c r="AA834" s="72"/>
    </row>
    <row r="835" spans="17:27" x14ac:dyDescent="0.25">
      <c r="Q835" s="71"/>
      <c r="R835" s="71"/>
      <c r="S835" s="32" t="s">
        <v>1109</v>
      </c>
      <c r="T835" s="32" t="s">
        <v>866</v>
      </c>
      <c r="U835" s="32" t="s">
        <v>3</v>
      </c>
      <c r="V835" s="71"/>
      <c r="W835" s="45"/>
      <c r="X835" s="45"/>
      <c r="Y835" s="45"/>
      <c r="Z835" s="45"/>
      <c r="AA835" s="72"/>
    </row>
    <row r="836" spans="17:27" x14ac:dyDescent="0.25">
      <c r="Q836" s="71"/>
      <c r="R836" s="71"/>
      <c r="S836" s="32" t="s">
        <v>1110</v>
      </c>
      <c r="T836" s="32" t="s">
        <v>1111</v>
      </c>
      <c r="U836" s="32" t="s">
        <v>3</v>
      </c>
      <c r="V836" s="71"/>
      <c r="W836" s="45"/>
      <c r="X836" s="45"/>
      <c r="Y836" s="45"/>
      <c r="Z836" s="45"/>
      <c r="AA836" s="72"/>
    </row>
    <row r="837" spans="17:27" x14ac:dyDescent="0.25">
      <c r="Q837" s="71"/>
      <c r="R837" s="71"/>
      <c r="S837" s="32" t="s">
        <v>1112</v>
      </c>
      <c r="T837" s="32" t="s">
        <v>1113</v>
      </c>
      <c r="U837" s="32" t="s">
        <v>3</v>
      </c>
      <c r="V837" s="71"/>
      <c r="W837" s="45"/>
      <c r="X837" s="45"/>
      <c r="Y837" s="45"/>
      <c r="Z837" s="45"/>
      <c r="AA837" s="72"/>
    </row>
    <row r="838" spans="17:27" x14ac:dyDescent="0.25">
      <c r="Q838" s="71"/>
      <c r="R838" s="71"/>
      <c r="S838" s="32" t="s">
        <v>2490</v>
      </c>
      <c r="T838" s="32" t="s">
        <v>2491</v>
      </c>
      <c r="U838" s="32" t="s">
        <v>1</v>
      </c>
      <c r="V838" s="71"/>
      <c r="W838" s="45"/>
      <c r="X838" s="45"/>
      <c r="Y838" s="45"/>
      <c r="Z838" s="45"/>
      <c r="AA838" s="72"/>
    </row>
    <row r="839" spans="17:27" x14ac:dyDescent="0.25">
      <c r="Q839" s="71"/>
      <c r="R839" s="71"/>
      <c r="S839" s="32" t="s">
        <v>2492</v>
      </c>
      <c r="T839" s="32" t="s">
        <v>2493</v>
      </c>
      <c r="U839" s="32" t="s">
        <v>1</v>
      </c>
      <c r="V839" s="71"/>
      <c r="W839" s="45"/>
      <c r="X839" s="45"/>
      <c r="Y839" s="45"/>
      <c r="Z839" s="45"/>
      <c r="AA839" s="72"/>
    </row>
    <row r="840" spans="17:27" x14ac:dyDescent="0.25">
      <c r="Q840" s="71"/>
      <c r="R840" s="71"/>
      <c r="S840" s="32" t="s">
        <v>2494</v>
      </c>
      <c r="T840" s="32" t="s">
        <v>2495</v>
      </c>
      <c r="U840" s="32" t="s">
        <v>1</v>
      </c>
      <c r="V840" s="71"/>
      <c r="W840" s="45"/>
      <c r="X840" s="45"/>
      <c r="Y840" s="45"/>
      <c r="Z840" s="45"/>
      <c r="AA840" s="72"/>
    </row>
    <row r="841" spans="17:27" x14ac:dyDescent="0.25">
      <c r="Q841" s="32" t="s">
        <v>41</v>
      </c>
      <c r="R841" s="32">
        <v>4</v>
      </c>
      <c r="S841" s="32" t="s">
        <v>3393</v>
      </c>
      <c r="T841" s="32" t="s">
        <v>3394</v>
      </c>
      <c r="U841" s="32" t="s">
        <v>4</v>
      </c>
      <c r="V841" s="71"/>
      <c r="W841" s="45"/>
      <c r="X841" s="45"/>
      <c r="Y841" s="45"/>
      <c r="Z841" s="45"/>
      <c r="AA841" s="72"/>
    </row>
    <row r="842" spans="17:27" x14ac:dyDescent="0.25">
      <c r="Q842" s="71"/>
      <c r="R842" s="71"/>
      <c r="S842" s="32" t="s">
        <v>3395</v>
      </c>
      <c r="T842" s="32" t="s">
        <v>3396</v>
      </c>
      <c r="U842" s="32" t="s">
        <v>4</v>
      </c>
      <c r="V842" s="71"/>
      <c r="W842" s="45"/>
      <c r="X842" s="45"/>
      <c r="Y842" s="45"/>
      <c r="Z842" s="45"/>
      <c r="AA842" s="72"/>
    </row>
    <row r="843" spans="17:27" x14ac:dyDescent="0.25">
      <c r="Q843" s="71"/>
      <c r="R843" s="71"/>
      <c r="S843" s="32" t="s">
        <v>3397</v>
      </c>
      <c r="T843" s="32" t="s">
        <v>3398</v>
      </c>
      <c r="U843" s="32" t="s">
        <v>4</v>
      </c>
      <c r="V843" s="71"/>
      <c r="W843" s="45"/>
      <c r="X843" s="45"/>
      <c r="Y843" s="45"/>
      <c r="Z843" s="45"/>
      <c r="AA843" s="72"/>
    </row>
    <row r="844" spans="17:27" x14ac:dyDescent="0.25">
      <c r="Q844" s="71"/>
      <c r="R844" s="32">
        <v>7</v>
      </c>
      <c r="S844" s="32" t="s">
        <v>123</v>
      </c>
      <c r="T844" s="32" t="s">
        <v>41</v>
      </c>
      <c r="U844" s="32" t="s">
        <v>0</v>
      </c>
      <c r="V844" s="71"/>
      <c r="W844" s="45"/>
      <c r="X844" s="45"/>
      <c r="Y844" s="45"/>
      <c r="Z844" s="45"/>
      <c r="AA844" s="72"/>
    </row>
    <row r="845" spans="17:27" x14ac:dyDescent="0.25">
      <c r="Q845" s="71"/>
      <c r="R845" s="71"/>
      <c r="S845" s="32" t="s">
        <v>1114</v>
      </c>
      <c r="T845" s="32" t="s">
        <v>1115</v>
      </c>
      <c r="U845" s="32" t="s">
        <v>3</v>
      </c>
      <c r="V845" s="71"/>
      <c r="W845" s="45"/>
      <c r="X845" s="45"/>
      <c r="Y845" s="45"/>
      <c r="Z845" s="45"/>
      <c r="AA845" s="72"/>
    </row>
    <row r="846" spans="17:27" x14ac:dyDescent="0.25">
      <c r="Q846" s="71"/>
      <c r="R846" s="71"/>
      <c r="S846" s="32" t="s">
        <v>1116</v>
      </c>
      <c r="T846" s="32" t="s">
        <v>1117</v>
      </c>
      <c r="U846" s="32" t="s">
        <v>3</v>
      </c>
      <c r="V846" s="71"/>
      <c r="W846" s="45"/>
      <c r="X846" s="45"/>
      <c r="Y846" s="45"/>
      <c r="Z846" s="45"/>
      <c r="AA846" s="72"/>
    </row>
    <row r="847" spans="17:27" x14ac:dyDescent="0.25">
      <c r="Q847" s="71"/>
      <c r="R847" s="71"/>
      <c r="S847" s="32" t="s">
        <v>1118</v>
      </c>
      <c r="T847" s="32" t="s">
        <v>1119</v>
      </c>
      <c r="U847" s="32" t="s">
        <v>3</v>
      </c>
      <c r="V847" s="71"/>
      <c r="W847" s="45"/>
      <c r="X847" s="45"/>
      <c r="Y847" s="45"/>
      <c r="Z847" s="45"/>
      <c r="AA847" s="72"/>
    </row>
    <row r="848" spans="17:27" x14ac:dyDescent="0.25">
      <c r="Q848" s="71"/>
      <c r="R848" s="71"/>
      <c r="S848" s="32" t="s">
        <v>1120</v>
      </c>
      <c r="T848" s="32" t="s">
        <v>1121</v>
      </c>
      <c r="U848" s="32" t="s">
        <v>3</v>
      </c>
      <c r="V848" s="71"/>
      <c r="W848" s="45"/>
      <c r="X848" s="45"/>
      <c r="Y848" s="45"/>
      <c r="Z848" s="45"/>
      <c r="AA848" s="72"/>
    </row>
    <row r="849" spans="17:27" x14ac:dyDescent="0.25">
      <c r="Q849" s="71"/>
      <c r="R849" s="71"/>
      <c r="S849" s="32" t="s">
        <v>1122</v>
      </c>
      <c r="T849" s="32" t="s">
        <v>1123</v>
      </c>
      <c r="U849" s="32" t="s">
        <v>3</v>
      </c>
      <c r="V849" s="71"/>
      <c r="W849" s="45"/>
      <c r="X849" s="45"/>
      <c r="Y849" s="45"/>
      <c r="Z849" s="45"/>
      <c r="AA849" s="72"/>
    </row>
    <row r="850" spans="17:27" x14ac:dyDescent="0.25">
      <c r="Q850" s="71"/>
      <c r="R850" s="71"/>
      <c r="S850" s="32" t="s">
        <v>1124</v>
      </c>
      <c r="T850" s="32" t="s">
        <v>1125</v>
      </c>
      <c r="U850" s="32" t="s">
        <v>3</v>
      </c>
      <c r="V850" s="71"/>
      <c r="W850" s="45"/>
      <c r="X850" s="45"/>
      <c r="Y850" s="45"/>
      <c r="Z850" s="45"/>
      <c r="AA850" s="72"/>
    </row>
    <row r="851" spans="17:27" x14ac:dyDescent="0.25">
      <c r="Q851" s="71"/>
      <c r="R851" s="71"/>
      <c r="S851" s="32" t="s">
        <v>1126</v>
      </c>
      <c r="T851" s="32" t="s">
        <v>1127</v>
      </c>
      <c r="U851" s="32" t="s">
        <v>3</v>
      </c>
      <c r="V851" s="71"/>
      <c r="W851" s="45"/>
      <c r="X851" s="45"/>
      <c r="Y851" s="45"/>
      <c r="Z851" s="45"/>
      <c r="AA851" s="72"/>
    </row>
    <row r="852" spans="17:27" x14ac:dyDescent="0.25">
      <c r="Q852" s="71"/>
      <c r="R852" s="71"/>
      <c r="S852" s="32" t="s">
        <v>2496</v>
      </c>
      <c r="T852" s="32" t="s">
        <v>2497</v>
      </c>
      <c r="U852" s="32" t="s">
        <v>1</v>
      </c>
      <c r="V852" s="71"/>
      <c r="W852" s="45"/>
      <c r="X852" s="45"/>
      <c r="Y852" s="45"/>
      <c r="Z852" s="45"/>
      <c r="AA852" s="72"/>
    </row>
    <row r="853" spans="17:27" x14ac:dyDescent="0.25">
      <c r="Q853" s="71"/>
      <c r="R853" s="71"/>
      <c r="S853" s="32" t="s">
        <v>2498</v>
      </c>
      <c r="T853" s="32" t="s">
        <v>1117</v>
      </c>
      <c r="U853" s="32" t="s">
        <v>1</v>
      </c>
      <c r="V853" s="71"/>
      <c r="W853" s="45"/>
      <c r="X853" s="45"/>
      <c r="Y853" s="45"/>
      <c r="Z853" s="45"/>
      <c r="AA853" s="72"/>
    </row>
    <row r="854" spans="17:27" x14ac:dyDescent="0.25">
      <c r="Q854" s="71"/>
      <c r="R854" s="71"/>
      <c r="S854" s="32" t="s">
        <v>2499</v>
      </c>
      <c r="T854" s="32" t="s">
        <v>2500</v>
      </c>
      <c r="U854" s="32" t="s">
        <v>1</v>
      </c>
      <c r="V854" s="71"/>
      <c r="W854" s="45"/>
      <c r="X854" s="45"/>
      <c r="Y854" s="45"/>
      <c r="Z854" s="45"/>
      <c r="AA854" s="72"/>
    </row>
    <row r="855" spans="17:27" x14ac:dyDescent="0.25">
      <c r="Q855" s="71"/>
      <c r="R855" s="71"/>
      <c r="S855" s="32" t="s">
        <v>2501</v>
      </c>
      <c r="T855" s="32" t="s">
        <v>1121</v>
      </c>
      <c r="U855" s="32" t="s">
        <v>1</v>
      </c>
      <c r="V855" s="71"/>
      <c r="W855" s="45"/>
      <c r="X855" s="45"/>
      <c r="Y855" s="45"/>
      <c r="Z855" s="45"/>
      <c r="AA855" s="72"/>
    </row>
    <row r="856" spans="17:27" x14ac:dyDescent="0.25">
      <c r="Q856" s="71"/>
      <c r="R856" s="71"/>
      <c r="S856" s="32" t="s">
        <v>2954</v>
      </c>
      <c r="T856" s="32" t="s">
        <v>2955</v>
      </c>
      <c r="U856" s="32" t="s">
        <v>2</v>
      </c>
      <c r="V856" s="71"/>
      <c r="W856" s="45"/>
      <c r="X856" s="45"/>
      <c r="Y856" s="45"/>
      <c r="Z856" s="45"/>
      <c r="AA856" s="72"/>
    </row>
    <row r="857" spans="17:27" x14ac:dyDescent="0.25">
      <c r="Q857" s="32" t="s">
        <v>42</v>
      </c>
      <c r="R857" s="32">
        <v>4</v>
      </c>
      <c r="S857" s="32" t="s">
        <v>3399</v>
      </c>
      <c r="T857" s="32" t="s">
        <v>3400</v>
      </c>
      <c r="U857" s="32" t="s">
        <v>4</v>
      </c>
      <c r="V857" s="71"/>
      <c r="W857" s="45"/>
      <c r="X857" s="45"/>
      <c r="Y857" s="45"/>
      <c r="Z857" s="45"/>
      <c r="AA857" s="72"/>
    </row>
    <row r="858" spans="17:27" x14ac:dyDescent="0.25">
      <c r="Q858" s="71"/>
      <c r="R858" s="32">
        <v>7</v>
      </c>
      <c r="S858" s="32" t="s">
        <v>124</v>
      </c>
      <c r="T858" s="32" t="s">
        <v>42</v>
      </c>
      <c r="U858" s="32" t="s">
        <v>0</v>
      </c>
      <c r="V858" s="71"/>
      <c r="W858" s="45"/>
      <c r="X858" s="45"/>
      <c r="Y858" s="45"/>
      <c r="Z858" s="45"/>
      <c r="AA858" s="72"/>
    </row>
    <row r="859" spans="17:27" x14ac:dyDescent="0.25">
      <c r="Q859" s="71"/>
      <c r="R859" s="71"/>
      <c r="S859" s="32" t="s">
        <v>1128</v>
      </c>
      <c r="T859" s="32" t="s">
        <v>1129</v>
      </c>
      <c r="U859" s="32" t="s">
        <v>3</v>
      </c>
      <c r="V859" s="71"/>
      <c r="W859" s="45"/>
      <c r="X859" s="45"/>
      <c r="Y859" s="45"/>
      <c r="Z859" s="45"/>
      <c r="AA859" s="72"/>
    </row>
    <row r="860" spans="17:27" x14ac:dyDescent="0.25">
      <c r="Q860" s="71"/>
      <c r="R860" s="71"/>
      <c r="S860" s="32" t="s">
        <v>1130</v>
      </c>
      <c r="T860" s="32" t="s">
        <v>22</v>
      </c>
      <c r="U860" s="32" t="s">
        <v>3</v>
      </c>
      <c r="V860" s="71"/>
      <c r="W860" s="45"/>
      <c r="X860" s="45"/>
      <c r="Y860" s="45"/>
      <c r="Z860" s="45"/>
      <c r="AA860" s="72"/>
    </row>
    <row r="861" spans="17:27" x14ac:dyDescent="0.25">
      <c r="Q861" s="71"/>
      <c r="R861" s="71"/>
      <c r="S861" s="32" t="s">
        <v>1131</v>
      </c>
      <c r="T861" s="32" t="s">
        <v>1132</v>
      </c>
      <c r="U861" s="32" t="s">
        <v>3</v>
      </c>
      <c r="V861" s="71"/>
      <c r="W861" s="45"/>
      <c r="X861" s="45"/>
      <c r="Y861" s="45"/>
      <c r="Z861" s="45"/>
      <c r="AA861" s="72"/>
    </row>
    <row r="862" spans="17:27" x14ac:dyDescent="0.25">
      <c r="Q862" s="71"/>
      <c r="R862" s="71"/>
      <c r="S862" s="32" t="s">
        <v>1133</v>
      </c>
      <c r="T862" s="32" t="s">
        <v>465</v>
      </c>
      <c r="U862" s="32" t="s">
        <v>3</v>
      </c>
      <c r="V862" s="71"/>
      <c r="W862" s="45"/>
      <c r="X862" s="45"/>
      <c r="Y862" s="45"/>
      <c r="Z862" s="45"/>
      <c r="AA862" s="72"/>
    </row>
    <row r="863" spans="17:27" x14ac:dyDescent="0.25">
      <c r="Q863" s="71"/>
      <c r="R863" s="71"/>
      <c r="S863" s="32" t="s">
        <v>1134</v>
      </c>
      <c r="T863" s="32" t="s">
        <v>1135</v>
      </c>
      <c r="U863" s="32" t="s">
        <v>3</v>
      </c>
      <c r="V863" s="71"/>
      <c r="W863" s="45"/>
      <c r="X863" s="45"/>
      <c r="Y863" s="45"/>
      <c r="Z863" s="45"/>
      <c r="AA863" s="72"/>
    </row>
    <row r="864" spans="17:27" x14ac:dyDescent="0.25">
      <c r="Q864" s="71"/>
      <c r="R864" s="71"/>
      <c r="S864" s="32" t="s">
        <v>1136</v>
      </c>
      <c r="T864" s="32" t="s">
        <v>1137</v>
      </c>
      <c r="U864" s="32" t="s">
        <v>3</v>
      </c>
      <c r="V864" s="71"/>
      <c r="W864" s="45"/>
      <c r="X864" s="45"/>
      <c r="Y864" s="45"/>
      <c r="Z864" s="45"/>
      <c r="AA864" s="72"/>
    </row>
    <row r="865" spans="17:27" x14ac:dyDescent="0.25">
      <c r="Q865" s="71"/>
      <c r="R865" s="71"/>
      <c r="S865" s="32" t="s">
        <v>1138</v>
      </c>
      <c r="T865" s="32" t="s">
        <v>1139</v>
      </c>
      <c r="U865" s="32" t="s">
        <v>3</v>
      </c>
      <c r="V865" s="71"/>
      <c r="W865" s="45"/>
      <c r="X865" s="45"/>
      <c r="Y865" s="45"/>
      <c r="Z865" s="45"/>
      <c r="AA865" s="72"/>
    </row>
    <row r="866" spans="17:27" x14ac:dyDescent="0.25">
      <c r="Q866" s="71"/>
      <c r="R866" s="71"/>
      <c r="S866" s="32" t="s">
        <v>1140</v>
      </c>
      <c r="T866" s="32" t="s">
        <v>400</v>
      </c>
      <c r="U866" s="32" t="s">
        <v>3</v>
      </c>
      <c r="V866" s="71"/>
      <c r="W866" s="45"/>
      <c r="X866" s="45"/>
      <c r="Y866" s="45"/>
      <c r="Z866" s="45"/>
      <c r="AA866" s="72"/>
    </row>
    <row r="867" spans="17:27" x14ac:dyDescent="0.25">
      <c r="Q867" s="71"/>
      <c r="R867" s="71"/>
      <c r="S867" s="32" t="s">
        <v>1141</v>
      </c>
      <c r="T867" s="32" t="s">
        <v>42</v>
      </c>
      <c r="U867" s="32" t="s">
        <v>3</v>
      </c>
      <c r="V867" s="71"/>
      <c r="W867" s="45"/>
      <c r="X867" s="45"/>
      <c r="Y867" s="45"/>
      <c r="Z867" s="45"/>
      <c r="AA867" s="72"/>
    </row>
    <row r="868" spans="17:27" x14ac:dyDescent="0.25">
      <c r="Q868" s="71"/>
      <c r="R868" s="71"/>
      <c r="S868" s="32" t="s">
        <v>1142</v>
      </c>
      <c r="T868" s="32" t="s">
        <v>309</v>
      </c>
      <c r="U868" s="32" t="s">
        <v>3</v>
      </c>
      <c r="V868" s="71"/>
      <c r="W868" s="45"/>
      <c r="X868" s="45"/>
      <c r="Y868" s="45"/>
      <c r="Z868" s="45"/>
      <c r="AA868" s="72"/>
    </row>
    <row r="869" spans="17:27" x14ac:dyDescent="0.25">
      <c r="Q869" s="71"/>
      <c r="R869" s="71"/>
      <c r="S869" s="32" t="s">
        <v>1143</v>
      </c>
      <c r="T869" s="32" t="s">
        <v>1144</v>
      </c>
      <c r="U869" s="32" t="s">
        <v>3</v>
      </c>
      <c r="V869" s="71"/>
      <c r="W869" s="45"/>
      <c r="X869" s="45"/>
      <c r="Y869" s="45"/>
      <c r="Z869" s="45"/>
      <c r="AA869" s="72"/>
    </row>
    <row r="870" spans="17:27" x14ac:dyDescent="0.25">
      <c r="Q870" s="71"/>
      <c r="R870" s="71"/>
      <c r="S870" s="32" t="s">
        <v>1145</v>
      </c>
      <c r="T870" s="32" t="s">
        <v>1146</v>
      </c>
      <c r="U870" s="32" t="s">
        <v>3</v>
      </c>
      <c r="V870" s="71"/>
      <c r="W870" s="45"/>
      <c r="X870" s="45"/>
      <c r="Y870" s="45"/>
      <c r="Z870" s="45"/>
      <c r="AA870" s="72"/>
    </row>
    <row r="871" spans="17:27" x14ac:dyDescent="0.25">
      <c r="Q871" s="71"/>
      <c r="R871" s="71"/>
      <c r="S871" s="32" t="s">
        <v>1147</v>
      </c>
      <c r="T871" s="32" t="s">
        <v>866</v>
      </c>
      <c r="U871" s="32" t="s">
        <v>3</v>
      </c>
      <c r="V871" s="71"/>
      <c r="W871" s="45"/>
      <c r="X871" s="45"/>
      <c r="Y871" s="45"/>
      <c r="Z871" s="45"/>
      <c r="AA871" s="72"/>
    </row>
    <row r="872" spans="17:27" x14ac:dyDescent="0.25">
      <c r="Q872" s="71"/>
      <c r="R872" s="71"/>
      <c r="S872" s="32" t="s">
        <v>1148</v>
      </c>
      <c r="T872" s="32" t="s">
        <v>483</v>
      </c>
      <c r="U872" s="32" t="s">
        <v>3</v>
      </c>
      <c r="V872" s="71"/>
      <c r="W872" s="45"/>
      <c r="X872" s="45"/>
      <c r="Y872" s="45"/>
      <c r="Z872" s="45"/>
      <c r="AA872" s="72"/>
    </row>
    <row r="873" spans="17:27" x14ac:dyDescent="0.25">
      <c r="Q873" s="71"/>
      <c r="R873" s="71"/>
      <c r="S873" s="32" t="s">
        <v>1149</v>
      </c>
      <c r="T873" s="32" t="s">
        <v>1150</v>
      </c>
      <c r="U873" s="32" t="s">
        <v>3</v>
      </c>
      <c r="V873" s="71"/>
      <c r="W873" s="45"/>
      <c r="X873" s="45"/>
      <c r="Y873" s="45"/>
      <c r="Z873" s="45"/>
      <c r="AA873" s="72"/>
    </row>
    <row r="874" spans="17:27" x14ac:dyDescent="0.25">
      <c r="Q874" s="71"/>
      <c r="R874" s="71"/>
      <c r="S874" s="32" t="s">
        <v>1151</v>
      </c>
      <c r="T874" s="32" t="s">
        <v>1152</v>
      </c>
      <c r="U874" s="32" t="s">
        <v>3</v>
      </c>
      <c r="V874" s="71"/>
      <c r="W874" s="45"/>
      <c r="X874" s="45"/>
      <c r="Y874" s="45"/>
      <c r="Z874" s="45"/>
      <c r="AA874" s="72"/>
    </row>
    <row r="875" spans="17:27" x14ac:dyDescent="0.25">
      <c r="Q875" s="71"/>
      <c r="R875" s="71"/>
      <c r="S875" s="32" t="s">
        <v>2502</v>
      </c>
      <c r="T875" s="32" t="s">
        <v>2503</v>
      </c>
      <c r="U875" s="32" t="s">
        <v>1</v>
      </c>
      <c r="V875" s="71"/>
      <c r="W875" s="45"/>
      <c r="X875" s="45"/>
      <c r="Y875" s="45"/>
      <c r="Z875" s="45"/>
      <c r="AA875" s="72"/>
    </row>
    <row r="876" spans="17:27" x14ac:dyDescent="0.25">
      <c r="Q876" s="71"/>
      <c r="R876" s="71"/>
      <c r="S876" s="32" t="s">
        <v>2956</v>
      </c>
      <c r="T876" s="32" t="s">
        <v>2957</v>
      </c>
      <c r="U876" s="32" t="s">
        <v>2</v>
      </c>
      <c r="V876" s="71"/>
      <c r="W876" s="45"/>
      <c r="X876" s="45"/>
      <c r="Y876" s="45"/>
      <c r="Z876" s="45"/>
      <c r="AA876" s="72"/>
    </row>
    <row r="877" spans="17:27" x14ac:dyDescent="0.25">
      <c r="Q877" s="71"/>
      <c r="R877" s="71"/>
      <c r="S877" s="32" t="s">
        <v>2958</v>
      </c>
      <c r="T877" s="32" t="s">
        <v>2959</v>
      </c>
      <c r="U877" s="32" t="s">
        <v>2</v>
      </c>
      <c r="V877" s="71"/>
      <c r="W877" s="45"/>
      <c r="X877" s="45"/>
      <c r="Y877" s="45"/>
      <c r="Z877" s="45"/>
      <c r="AA877" s="72"/>
    </row>
    <row r="878" spans="17:27" x14ac:dyDescent="0.25">
      <c r="Q878" s="71"/>
      <c r="R878" s="71"/>
      <c r="S878" s="32" t="s">
        <v>2960</v>
      </c>
      <c r="T878" s="32" t="s">
        <v>2961</v>
      </c>
      <c r="U878" s="32" t="s">
        <v>2</v>
      </c>
      <c r="V878" s="71"/>
      <c r="W878" s="45"/>
      <c r="X878" s="45"/>
      <c r="Y878" s="45"/>
      <c r="Z878" s="45"/>
      <c r="AA878" s="72"/>
    </row>
    <row r="879" spans="17:27" x14ac:dyDescent="0.25">
      <c r="Q879" s="32" t="s">
        <v>43</v>
      </c>
      <c r="R879" s="32">
        <v>4</v>
      </c>
      <c r="S879" s="32" t="s">
        <v>3401</v>
      </c>
      <c r="T879" s="32" t="s">
        <v>3402</v>
      </c>
      <c r="U879" s="32" t="s">
        <v>4</v>
      </c>
      <c r="V879" s="71"/>
      <c r="W879" s="45"/>
      <c r="X879" s="45"/>
      <c r="Y879" s="45"/>
      <c r="Z879" s="45"/>
      <c r="AA879" s="72"/>
    </row>
    <row r="880" spans="17:27" x14ac:dyDescent="0.25">
      <c r="Q880" s="71"/>
      <c r="R880" s="71"/>
      <c r="S880" s="32" t="s">
        <v>3403</v>
      </c>
      <c r="T880" s="32" t="s">
        <v>3404</v>
      </c>
      <c r="U880" s="32" t="s">
        <v>4</v>
      </c>
      <c r="V880" s="71"/>
      <c r="W880" s="45"/>
      <c r="X880" s="45"/>
      <c r="Y880" s="45"/>
      <c r="Z880" s="45"/>
      <c r="AA880" s="72"/>
    </row>
    <row r="881" spans="17:27" x14ac:dyDescent="0.25">
      <c r="Q881" s="71"/>
      <c r="R881" s="32">
        <v>5</v>
      </c>
      <c r="S881" s="32" t="s">
        <v>3200</v>
      </c>
      <c r="T881" s="32" t="s">
        <v>4348</v>
      </c>
      <c r="U881" s="32" t="s">
        <v>5</v>
      </c>
      <c r="V881" s="71"/>
      <c r="W881" s="45"/>
      <c r="X881" s="45"/>
      <c r="Y881" s="45"/>
      <c r="Z881" s="45"/>
      <c r="AA881" s="72"/>
    </row>
    <row r="882" spans="17:27" x14ac:dyDescent="0.25">
      <c r="Q882" s="71"/>
      <c r="R882" s="32">
        <v>7</v>
      </c>
      <c r="S882" s="32" t="s">
        <v>125</v>
      </c>
      <c r="T882" s="32" t="s">
        <v>43</v>
      </c>
      <c r="U882" s="32" t="s">
        <v>0</v>
      </c>
      <c r="V882" s="71"/>
      <c r="W882" s="45"/>
      <c r="X882" s="45"/>
      <c r="Y882" s="45"/>
      <c r="Z882" s="45"/>
      <c r="AA882" s="72"/>
    </row>
    <row r="883" spans="17:27" x14ac:dyDescent="0.25">
      <c r="Q883" s="71"/>
      <c r="R883" s="71"/>
      <c r="S883" s="32" t="s">
        <v>1153</v>
      </c>
      <c r="T883" s="32" t="s">
        <v>1154</v>
      </c>
      <c r="U883" s="32" t="s">
        <v>3</v>
      </c>
      <c r="V883" s="71"/>
      <c r="W883" s="45"/>
      <c r="X883" s="45"/>
      <c r="Y883" s="45"/>
      <c r="Z883" s="45"/>
      <c r="AA883" s="72"/>
    </row>
    <row r="884" spans="17:27" x14ac:dyDescent="0.25">
      <c r="Q884" s="71"/>
      <c r="R884" s="71"/>
      <c r="S884" s="32" t="s">
        <v>1155</v>
      </c>
      <c r="T884" s="32" t="s">
        <v>1156</v>
      </c>
      <c r="U884" s="32" t="s">
        <v>3</v>
      </c>
      <c r="V884" s="71"/>
      <c r="W884" s="45"/>
      <c r="X884" s="45"/>
      <c r="Y884" s="45"/>
      <c r="Z884" s="45"/>
      <c r="AA884" s="72"/>
    </row>
    <row r="885" spans="17:27" x14ac:dyDescent="0.25">
      <c r="Q885" s="71"/>
      <c r="R885" s="71"/>
      <c r="S885" s="32" t="s">
        <v>1157</v>
      </c>
      <c r="T885" s="32" t="s">
        <v>1158</v>
      </c>
      <c r="U885" s="32" t="s">
        <v>3</v>
      </c>
      <c r="V885" s="71"/>
      <c r="W885" s="45"/>
      <c r="X885" s="45"/>
      <c r="Y885" s="45"/>
      <c r="Z885" s="45"/>
      <c r="AA885" s="72"/>
    </row>
    <row r="886" spans="17:27" x14ac:dyDescent="0.25">
      <c r="Q886" s="71"/>
      <c r="R886" s="71"/>
      <c r="S886" s="32" t="s">
        <v>1159</v>
      </c>
      <c r="T886" s="32" t="s">
        <v>1160</v>
      </c>
      <c r="U886" s="32" t="s">
        <v>3</v>
      </c>
      <c r="V886" s="71"/>
      <c r="W886" s="45"/>
      <c r="X886" s="45"/>
      <c r="Y886" s="45"/>
      <c r="Z886" s="45"/>
      <c r="AA886" s="72"/>
    </row>
    <row r="887" spans="17:27" x14ac:dyDescent="0.25">
      <c r="Q887" s="71"/>
      <c r="R887" s="71"/>
      <c r="S887" s="32" t="s">
        <v>1161</v>
      </c>
      <c r="T887" s="32" t="s">
        <v>1162</v>
      </c>
      <c r="U887" s="32" t="s">
        <v>3</v>
      </c>
      <c r="V887" s="71"/>
      <c r="W887" s="45"/>
      <c r="X887" s="45"/>
      <c r="Y887" s="45"/>
      <c r="Z887" s="45"/>
      <c r="AA887" s="72"/>
    </row>
    <row r="888" spans="17:27" x14ac:dyDescent="0.25">
      <c r="Q888" s="71"/>
      <c r="R888" s="71"/>
      <c r="S888" s="32" t="s">
        <v>1163</v>
      </c>
      <c r="T888" s="32" t="s">
        <v>1164</v>
      </c>
      <c r="U888" s="32" t="s">
        <v>3</v>
      </c>
      <c r="V888" s="71"/>
      <c r="W888" s="45"/>
      <c r="X888" s="45"/>
      <c r="Y888" s="45"/>
      <c r="Z888" s="45"/>
      <c r="AA888" s="72"/>
    </row>
    <row r="889" spans="17:27" x14ac:dyDescent="0.25">
      <c r="Q889" s="71"/>
      <c r="R889" s="71"/>
      <c r="S889" s="32" t="s">
        <v>1165</v>
      </c>
      <c r="T889" s="32" t="s">
        <v>1166</v>
      </c>
      <c r="U889" s="32" t="s">
        <v>3</v>
      </c>
      <c r="V889" s="71"/>
      <c r="W889" s="45"/>
      <c r="X889" s="45"/>
      <c r="Y889" s="45"/>
      <c r="Z889" s="45"/>
      <c r="AA889" s="72"/>
    </row>
    <row r="890" spans="17:27" x14ac:dyDescent="0.25">
      <c r="Q890" s="71"/>
      <c r="R890" s="71"/>
      <c r="S890" s="32" t="s">
        <v>1167</v>
      </c>
      <c r="T890" s="32" t="s">
        <v>1168</v>
      </c>
      <c r="U890" s="32" t="s">
        <v>3</v>
      </c>
      <c r="V890" s="71"/>
      <c r="W890" s="45"/>
      <c r="X890" s="45"/>
      <c r="Y890" s="45"/>
      <c r="Z890" s="45"/>
      <c r="AA890" s="72"/>
    </row>
    <row r="891" spans="17:27" x14ac:dyDescent="0.25">
      <c r="Q891" s="71"/>
      <c r="R891" s="71"/>
      <c r="S891" s="32" t="s">
        <v>1169</v>
      </c>
      <c r="T891" s="32" t="s">
        <v>1170</v>
      </c>
      <c r="U891" s="32" t="s">
        <v>3</v>
      </c>
      <c r="V891" s="71"/>
      <c r="W891" s="45"/>
      <c r="X891" s="45"/>
      <c r="Y891" s="45"/>
      <c r="Z891" s="45"/>
      <c r="AA891" s="72"/>
    </row>
    <row r="892" spans="17:27" x14ac:dyDescent="0.25">
      <c r="Q892" s="71"/>
      <c r="R892" s="71"/>
      <c r="S892" s="32" t="s">
        <v>1171</v>
      </c>
      <c r="T892" s="32" t="s">
        <v>1172</v>
      </c>
      <c r="U892" s="32" t="s">
        <v>3</v>
      </c>
      <c r="V892" s="71"/>
      <c r="W892" s="45"/>
      <c r="X892" s="45"/>
      <c r="Y892" s="45"/>
      <c r="Z892" s="45"/>
      <c r="AA892" s="72"/>
    </row>
    <row r="893" spans="17:27" x14ac:dyDescent="0.25">
      <c r="Q893" s="71"/>
      <c r="R893" s="71"/>
      <c r="S893" s="32" t="s">
        <v>1173</v>
      </c>
      <c r="T893" s="32" t="s">
        <v>1174</v>
      </c>
      <c r="U893" s="32" t="s">
        <v>3</v>
      </c>
      <c r="V893" s="71"/>
      <c r="W893" s="45"/>
      <c r="X893" s="45"/>
      <c r="Y893" s="45"/>
      <c r="Z893" s="45"/>
      <c r="AA893" s="72"/>
    </row>
    <row r="894" spans="17:27" x14ac:dyDescent="0.25">
      <c r="Q894" s="71"/>
      <c r="R894" s="71"/>
      <c r="S894" s="32" t="s">
        <v>1175</v>
      </c>
      <c r="T894" s="32" t="s">
        <v>1176</v>
      </c>
      <c r="U894" s="32" t="s">
        <v>3</v>
      </c>
      <c r="V894" s="71"/>
      <c r="W894" s="45"/>
      <c r="X894" s="45"/>
      <c r="Y894" s="45"/>
      <c r="Z894" s="45"/>
      <c r="AA894" s="72"/>
    </row>
    <row r="895" spans="17:27" x14ac:dyDescent="0.25">
      <c r="Q895" s="71"/>
      <c r="R895" s="71"/>
      <c r="S895" s="32" t="s">
        <v>1177</v>
      </c>
      <c r="T895" s="32" t="s">
        <v>1178</v>
      </c>
      <c r="U895" s="32" t="s">
        <v>3</v>
      </c>
      <c r="V895" s="71"/>
      <c r="W895" s="45"/>
      <c r="X895" s="45"/>
      <c r="Y895" s="45"/>
      <c r="Z895" s="45"/>
      <c r="AA895" s="72"/>
    </row>
    <row r="896" spans="17:27" x14ac:dyDescent="0.25">
      <c r="Q896" s="71"/>
      <c r="R896" s="71"/>
      <c r="S896" s="32" t="s">
        <v>1179</v>
      </c>
      <c r="T896" s="32" t="s">
        <v>1180</v>
      </c>
      <c r="U896" s="32" t="s">
        <v>3</v>
      </c>
      <c r="V896" s="71"/>
      <c r="W896" s="45"/>
      <c r="X896" s="45"/>
      <c r="Y896" s="45"/>
      <c r="Z896" s="45"/>
      <c r="AA896" s="72"/>
    </row>
    <row r="897" spans="17:27" x14ac:dyDescent="0.25">
      <c r="Q897" s="71"/>
      <c r="R897" s="71"/>
      <c r="S897" s="32" t="s">
        <v>1181</v>
      </c>
      <c r="T897" s="32" t="s">
        <v>1182</v>
      </c>
      <c r="U897" s="32" t="s">
        <v>3</v>
      </c>
      <c r="V897" s="71"/>
      <c r="W897" s="45"/>
      <c r="X897" s="45"/>
      <c r="Y897" s="45"/>
      <c r="Z897" s="45"/>
      <c r="AA897" s="72"/>
    </row>
    <row r="898" spans="17:27" x14ac:dyDescent="0.25">
      <c r="Q898" s="71"/>
      <c r="R898" s="71"/>
      <c r="S898" s="32" t="s">
        <v>1183</v>
      </c>
      <c r="T898" s="32" t="s">
        <v>1184</v>
      </c>
      <c r="U898" s="32" t="s">
        <v>3</v>
      </c>
      <c r="V898" s="71"/>
      <c r="W898" s="45"/>
      <c r="X898" s="45"/>
      <c r="Y898" s="45"/>
      <c r="Z898" s="45"/>
      <c r="AA898" s="72"/>
    </row>
    <row r="899" spans="17:27" x14ac:dyDescent="0.25">
      <c r="Q899" s="71"/>
      <c r="R899" s="71"/>
      <c r="S899" s="32" t="s">
        <v>1185</v>
      </c>
      <c r="T899" s="32" t="s">
        <v>1186</v>
      </c>
      <c r="U899" s="32" t="s">
        <v>3</v>
      </c>
      <c r="V899" s="71"/>
      <c r="W899" s="45"/>
      <c r="X899" s="45"/>
      <c r="Y899" s="45"/>
      <c r="Z899" s="45"/>
      <c r="AA899" s="72"/>
    </row>
    <row r="900" spans="17:27" x14ac:dyDescent="0.25">
      <c r="Q900" s="71"/>
      <c r="R900" s="71"/>
      <c r="S900" s="32" t="s">
        <v>1187</v>
      </c>
      <c r="T900" s="32" t="s">
        <v>1188</v>
      </c>
      <c r="U900" s="32" t="s">
        <v>3</v>
      </c>
      <c r="V900" s="71"/>
      <c r="W900" s="45"/>
      <c r="X900" s="45"/>
      <c r="Y900" s="45"/>
      <c r="Z900" s="45"/>
      <c r="AA900" s="72"/>
    </row>
    <row r="901" spans="17:27" x14ac:dyDescent="0.25">
      <c r="Q901" s="71"/>
      <c r="R901" s="71"/>
      <c r="S901" s="32" t="s">
        <v>1189</v>
      </c>
      <c r="T901" s="32" t="s">
        <v>1190</v>
      </c>
      <c r="U901" s="32" t="s">
        <v>3</v>
      </c>
      <c r="V901" s="71"/>
      <c r="W901" s="45"/>
      <c r="X901" s="45"/>
      <c r="Y901" s="45"/>
      <c r="Z901" s="45"/>
      <c r="AA901" s="72"/>
    </row>
    <row r="902" spans="17:27" x14ac:dyDescent="0.25">
      <c r="Q902" s="71"/>
      <c r="R902" s="71"/>
      <c r="S902" s="32" t="s">
        <v>2504</v>
      </c>
      <c r="T902" s="32" t="s">
        <v>43</v>
      </c>
      <c r="U902" s="32" t="s">
        <v>1</v>
      </c>
      <c r="V902" s="71"/>
      <c r="W902" s="45"/>
      <c r="X902" s="45"/>
      <c r="Y902" s="45"/>
      <c r="Z902" s="45"/>
      <c r="AA902" s="72"/>
    </row>
    <row r="903" spans="17:27" x14ac:dyDescent="0.25">
      <c r="Q903" s="71"/>
      <c r="R903" s="71"/>
      <c r="S903" s="32" t="s">
        <v>2962</v>
      </c>
      <c r="T903" s="32" t="s">
        <v>2963</v>
      </c>
      <c r="U903" s="32" t="s">
        <v>2</v>
      </c>
      <c r="V903" s="71"/>
      <c r="W903" s="45"/>
      <c r="X903" s="45"/>
      <c r="Y903" s="45"/>
      <c r="Z903" s="45"/>
      <c r="AA903" s="72"/>
    </row>
    <row r="904" spans="17:27" x14ac:dyDescent="0.25">
      <c r="Q904" s="71"/>
      <c r="R904" s="71"/>
      <c r="S904" s="32" t="s">
        <v>2965</v>
      </c>
      <c r="T904" s="32" t="s">
        <v>1158</v>
      </c>
      <c r="U904" s="32" t="s">
        <v>2</v>
      </c>
      <c r="V904" s="71"/>
      <c r="W904" s="45"/>
      <c r="X904" s="45"/>
      <c r="Y904" s="45"/>
      <c r="Z904" s="45"/>
      <c r="AA904" s="72"/>
    </row>
    <row r="905" spans="17:27" x14ac:dyDescent="0.25">
      <c r="Q905" s="71"/>
      <c r="R905" s="71"/>
      <c r="S905" s="32" t="s">
        <v>2966</v>
      </c>
      <c r="T905" s="32" t="s">
        <v>1160</v>
      </c>
      <c r="U905" s="32" t="s">
        <v>2</v>
      </c>
      <c r="V905" s="71"/>
      <c r="W905" s="45"/>
      <c r="X905" s="45"/>
      <c r="Y905" s="45"/>
      <c r="Z905" s="45"/>
      <c r="AA905" s="72"/>
    </row>
    <row r="906" spans="17:27" x14ac:dyDescent="0.25">
      <c r="Q906" s="71"/>
      <c r="R906" s="71"/>
      <c r="S906" s="32" t="s">
        <v>2967</v>
      </c>
      <c r="T906" s="32" t="s">
        <v>1162</v>
      </c>
      <c r="U906" s="32" t="s">
        <v>2</v>
      </c>
      <c r="V906" s="71"/>
      <c r="W906" s="45"/>
      <c r="X906" s="45"/>
      <c r="Y906" s="45"/>
      <c r="Z906" s="45"/>
      <c r="AA906" s="72"/>
    </row>
    <row r="907" spans="17:27" x14ac:dyDescent="0.25">
      <c r="Q907" s="71"/>
      <c r="R907" s="71"/>
      <c r="S907" s="32" t="s">
        <v>2968</v>
      </c>
      <c r="T907" s="32" t="s">
        <v>1174</v>
      </c>
      <c r="U907" s="32" t="s">
        <v>2</v>
      </c>
      <c r="V907" s="71"/>
      <c r="W907" s="45"/>
      <c r="X907" s="45"/>
      <c r="Y907" s="45"/>
      <c r="Z907" s="45"/>
      <c r="AA907" s="72"/>
    </row>
    <row r="908" spans="17:27" x14ac:dyDescent="0.25">
      <c r="Q908" s="71"/>
      <c r="R908" s="71"/>
      <c r="S908" s="32" t="s">
        <v>2969</v>
      </c>
      <c r="T908" s="32" t="s">
        <v>1184</v>
      </c>
      <c r="U908" s="32" t="s">
        <v>2</v>
      </c>
      <c r="V908" s="71"/>
      <c r="W908" s="45"/>
      <c r="X908" s="45"/>
      <c r="Y908" s="45"/>
      <c r="Z908" s="45"/>
      <c r="AA908" s="72"/>
    </row>
    <row r="909" spans="17:27" x14ac:dyDescent="0.25">
      <c r="Q909" s="32" t="s">
        <v>44</v>
      </c>
      <c r="R909" s="32">
        <v>4</v>
      </c>
      <c r="S909" s="32" t="s">
        <v>3405</v>
      </c>
      <c r="T909" s="32" t="s">
        <v>3406</v>
      </c>
      <c r="U909" s="32" t="s">
        <v>4</v>
      </c>
      <c r="V909" s="71"/>
      <c r="W909" s="45"/>
      <c r="X909" s="45"/>
      <c r="Y909" s="45"/>
      <c r="Z909" s="45"/>
      <c r="AA909" s="72"/>
    </row>
    <row r="910" spans="17:27" x14ac:dyDescent="0.25">
      <c r="Q910" s="71"/>
      <c r="R910" s="71"/>
      <c r="S910" s="32" t="s">
        <v>3407</v>
      </c>
      <c r="T910" s="32" t="s">
        <v>3408</v>
      </c>
      <c r="U910" s="32" t="s">
        <v>4</v>
      </c>
      <c r="V910" s="71"/>
      <c r="W910" s="45"/>
      <c r="X910" s="45"/>
      <c r="Y910" s="45"/>
      <c r="Z910" s="45"/>
      <c r="AA910" s="72"/>
    </row>
    <row r="911" spans="17:27" x14ac:dyDescent="0.25">
      <c r="Q911" s="71"/>
      <c r="R911" s="71"/>
      <c r="S911" s="32" t="s">
        <v>3409</v>
      </c>
      <c r="T911" s="32" t="s">
        <v>3410</v>
      </c>
      <c r="U911" s="32" t="s">
        <v>4</v>
      </c>
      <c r="V911" s="71"/>
      <c r="W911" s="45"/>
      <c r="X911" s="45"/>
      <c r="Y911" s="45"/>
      <c r="Z911" s="45"/>
      <c r="AA911" s="72"/>
    </row>
    <row r="912" spans="17:27" x14ac:dyDescent="0.25">
      <c r="Q912" s="71"/>
      <c r="R912" s="71"/>
      <c r="S912" s="32" t="s">
        <v>3411</v>
      </c>
      <c r="T912" s="32" t="s">
        <v>3412</v>
      </c>
      <c r="U912" s="32" t="s">
        <v>4</v>
      </c>
      <c r="V912" s="71"/>
      <c r="W912" s="45"/>
      <c r="X912" s="45"/>
      <c r="Y912" s="45"/>
      <c r="Z912" s="45"/>
      <c r="AA912" s="72"/>
    </row>
    <row r="913" spans="17:27" x14ac:dyDescent="0.25">
      <c r="Q913" s="71"/>
      <c r="R913" s="71"/>
      <c r="S913" s="32" t="s">
        <v>3413</v>
      </c>
      <c r="T913" s="32" t="s">
        <v>3414</v>
      </c>
      <c r="U913" s="32" t="s">
        <v>4</v>
      </c>
      <c r="V913" s="71"/>
      <c r="W913" s="45"/>
      <c r="X913" s="45"/>
      <c r="Y913" s="45"/>
      <c r="Z913" s="45"/>
      <c r="AA913" s="72"/>
    </row>
    <row r="914" spans="17:27" x14ac:dyDescent="0.25">
      <c r="Q914" s="71"/>
      <c r="R914" s="71"/>
      <c r="S914" s="32" t="s">
        <v>3415</v>
      </c>
      <c r="T914" s="32" t="s">
        <v>3416</v>
      </c>
      <c r="U914" s="32" t="s">
        <v>4</v>
      </c>
      <c r="V914" s="71"/>
      <c r="W914" s="45"/>
      <c r="X914" s="45"/>
      <c r="Y914" s="45"/>
      <c r="Z914" s="45"/>
      <c r="AA914" s="72"/>
    </row>
    <row r="915" spans="17:27" x14ac:dyDescent="0.25">
      <c r="Q915" s="71"/>
      <c r="R915" s="71"/>
      <c r="S915" s="32" t="s">
        <v>3417</v>
      </c>
      <c r="T915" s="32" t="s">
        <v>3418</v>
      </c>
      <c r="U915" s="32" t="s">
        <v>4</v>
      </c>
      <c r="V915" s="71"/>
      <c r="W915" s="45"/>
      <c r="X915" s="45"/>
      <c r="Y915" s="45"/>
      <c r="Z915" s="45"/>
      <c r="AA915" s="72"/>
    </row>
    <row r="916" spans="17:27" x14ac:dyDescent="0.25">
      <c r="Q916" s="71"/>
      <c r="R916" s="71"/>
      <c r="S916" s="32" t="s">
        <v>3419</v>
      </c>
      <c r="T916" s="32" t="s">
        <v>3420</v>
      </c>
      <c r="U916" s="32" t="s">
        <v>4</v>
      </c>
      <c r="V916" s="71"/>
      <c r="W916" s="45"/>
      <c r="X916" s="45"/>
      <c r="Y916" s="45"/>
      <c r="Z916" s="45"/>
      <c r="AA916" s="72"/>
    </row>
    <row r="917" spans="17:27" x14ac:dyDescent="0.25">
      <c r="Q917" s="71"/>
      <c r="R917" s="32">
        <v>5</v>
      </c>
      <c r="S917" s="32" t="s">
        <v>3201</v>
      </c>
      <c r="T917" s="32" t="s">
        <v>4349</v>
      </c>
      <c r="U917" s="32" t="s">
        <v>5</v>
      </c>
      <c r="V917" s="71"/>
      <c r="W917" s="45"/>
      <c r="X917" s="45"/>
      <c r="Y917" s="45"/>
      <c r="Z917" s="45"/>
      <c r="AA917" s="72"/>
    </row>
    <row r="918" spans="17:27" x14ac:dyDescent="0.25">
      <c r="Q918" s="71"/>
      <c r="R918" s="32">
        <v>7</v>
      </c>
      <c r="S918" s="32" t="s">
        <v>126</v>
      </c>
      <c r="T918" s="32" t="s">
        <v>44</v>
      </c>
      <c r="U918" s="32" t="s">
        <v>0</v>
      </c>
      <c r="V918" s="71"/>
      <c r="W918" s="45"/>
      <c r="X918" s="45"/>
      <c r="Y918" s="45"/>
      <c r="Z918" s="45"/>
      <c r="AA918" s="72"/>
    </row>
    <row r="919" spans="17:27" x14ac:dyDescent="0.25">
      <c r="Q919" s="71"/>
      <c r="R919" s="71"/>
      <c r="S919" s="32" t="s">
        <v>1191</v>
      </c>
      <c r="T919" s="32" t="s">
        <v>1192</v>
      </c>
      <c r="U919" s="32" t="s">
        <v>3</v>
      </c>
      <c r="V919" s="71"/>
      <c r="W919" s="45"/>
      <c r="X919" s="45"/>
      <c r="Y919" s="45"/>
      <c r="Z919" s="45"/>
      <c r="AA919" s="72"/>
    </row>
    <row r="920" spans="17:27" x14ac:dyDescent="0.25">
      <c r="Q920" s="71"/>
      <c r="R920" s="71"/>
      <c r="S920" s="32" t="s">
        <v>1193</v>
      </c>
      <c r="T920" s="32" t="s">
        <v>1194</v>
      </c>
      <c r="U920" s="32" t="s">
        <v>3</v>
      </c>
      <c r="V920" s="71"/>
      <c r="W920" s="45"/>
      <c r="X920" s="45"/>
      <c r="Y920" s="45"/>
      <c r="Z920" s="45"/>
      <c r="AA920" s="72"/>
    </row>
    <row r="921" spans="17:27" x14ac:dyDescent="0.25">
      <c r="Q921" s="71"/>
      <c r="R921" s="71"/>
      <c r="S921" s="32" t="s">
        <v>1195</v>
      </c>
      <c r="T921" s="32" t="s">
        <v>1196</v>
      </c>
      <c r="U921" s="32" t="s">
        <v>3</v>
      </c>
      <c r="V921" s="71"/>
      <c r="W921" s="45"/>
      <c r="X921" s="45"/>
      <c r="Y921" s="45"/>
      <c r="Z921" s="45"/>
      <c r="AA921" s="72"/>
    </row>
    <row r="922" spans="17:27" x14ac:dyDescent="0.25">
      <c r="Q922" s="71"/>
      <c r="R922" s="71"/>
      <c r="S922" s="32" t="s">
        <v>1197</v>
      </c>
      <c r="T922" s="32" t="s">
        <v>1198</v>
      </c>
      <c r="U922" s="32" t="s">
        <v>3</v>
      </c>
      <c r="V922" s="71"/>
      <c r="W922" s="45"/>
      <c r="X922" s="45"/>
      <c r="Y922" s="45"/>
      <c r="Z922" s="45"/>
      <c r="AA922" s="72"/>
    </row>
    <row r="923" spans="17:27" x14ac:dyDescent="0.25">
      <c r="Q923" s="71"/>
      <c r="R923" s="71"/>
      <c r="S923" s="32" t="s">
        <v>1199</v>
      </c>
      <c r="T923" s="32" t="s">
        <v>1200</v>
      </c>
      <c r="U923" s="32" t="s">
        <v>3</v>
      </c>
      <c r="V923" s="71"/>
      <c r="W923" s="45"/>
      <c r="X923" s="45"/>
      <c r="Y923" s="45"/>
      <c r="Z923" s="45"/>
      <c r="AA923" s="72"/>
    </row>
    <row r="924" spans="17:27" x14ac:dyDescent="0.25">
      <c r="Q924" s="71"/>
      <c r="R924" s="71"/>
      <c r="S924" s="32" t="s">
        <v>1201</v>
      </c>
      <c r="T924" s="32" t="s">
        <v>1202</v>
      </c>
      <c r="U924" s="32" t="s">
        <v>3</v>
      </c>
      <c r="V924" s="71"/>
      <c r="W924" s="45"/>
      <c r="X924" s="45"/>
      <c r="Y924" s="45"/>
      <c r="Z924" s="45"/>
      <c r="AA924" s="72"/>
    </row>
    <row r="925" spans="17:27" x14ac:dyDescent="0.25">
      <c r="Q925" s="71"/>
      <c r="R925" s="71"/>
      <c r="S925" s="32" t="s">
        <v>1203</v>
      </c>
      <c r="T925" s="32" t="s">
        <v>44</v>
      </c>
      <c r="U925" s="32" t="s">
        <v>3</v>
      </c>
      <c r="V925" s="71"/>
      <c r="W925" s="45"/>
      <c r="X925" s="45"/>
      <c r="Y925" s="45"/>
      <c r="Z925" s="45"/>
      <c r="AA925" s="72"/>
    </row>
    <row r="926" spans="17:27" x14ac:dyDescent="0.25">
      <c r="Q926" s="71"/>
      <c r="R926" s="71"/>
      <c r="S926" s="32" t="s">
        <v>1204</v>
      </c>
      <c r="T926" s="32" t="s">
        <v>1205</v>
      </c>
      <c r="U926" s="32" t="s">
        <v>3</v>
      </c>
      <c r="V926" s="71"/>
      <c r="W926" s="45"/>
      <c r="X926" s="45"/>
      <c r="Y926" s="45"/>
      <c r="Z926" s="45"/>
      <c r="AA926" s="72"/>
    </row>
    <row r="927" spans="17:27" x14ac:dyDescent="0.25">
      <c r="Q927" s="71"/>
      <c r="R927" s="71"/>
      <c r="S927" s="32" t="s">
        <v>1206</v>
      </c>
      <c r="T927" s="32" t="s">
        <v>1207</v>
      </c>
      <c r="U927" s="32" t="s">
        <v>3</v>
      </c>
      <c r="V927" s="71"/>
      <c r="W927" s="45"/>
      <c r="X927" s="45"/>
      <c r="Y927" s="45"/>
      <c r="Z927" s="45"/>
      <c r="AA927" s="72"/>
    </row>
    <row r="928" spans="17:27" x14ac:dyDescent="0.25">
      <c r="Q928" s="71"/>
      <c r="R928" s="71"/>
      <c r="S928" s="32" t="s">
        <v>1208</v>
      </c>
      <c r="T928" s="32" t="s">
        <v>1209</v>
      </c>
      <c r="U928" s="32" t="s">
        <v>3</v>
      </c>
      <c r="V928" s="71"/>
      <c r="W928" s="45"/>
      <c r="X928" s="45"/>
      <c r="Y928" s="45"/>
      <c r="Z928" s="45"/>
      <c r="AA928" s="72"/>
    </row>
    <row r="929" spans="17:27" x14ac:dyDescent="0.25">
      <c r="Q929" s="71"/>
      <c r="R929" s="71"/>
      <c r="S929" s="32" t="s">
        <v>1210</v>
      </c>
      <c r="T929" s="32" t="s">
        <v>1211</v>
      </c>
      <c r="U929" s="32" t="s">
        <v>3</v>
      </c>
      <c r="V929" s="71"/>
      <c r="W929" s="45"/>
      <c r="X929" s="45"/>
      <c r="Y929" s="45"/>
      <c r="Z929" s="45"/>
      <c r="AA929" s="72"/>
    </row>
    <row r="930" spans="17:27" x14ac:dyDescent="0.25">
      <c r="Q930" s="71"/>
      <c r="R930" s="71"/>
      <c r="S930" s="32" t="s">
        <v>1212</v>
      </c>
      <c r="T930" s="32" t="s">
        <v>1213</v>
      </c>
      <c r="U930" s="32" t="s">
        <v>3</v>
      </c>
      <c r="V930" s="71"/>
      <c r="W930" s="45"/>
      <c r="X930" s="45"/>
      <c r="Y930" s="45"/>
      <c r="Z930" s="45"/>
      <c r="AA930" s="72"/>
    </row>
    <row r="931" spans="17:27" x14ac:dyDescent="0.25">
      <c r="Q931" s="71"/>
      <c r="R931" s="71"/>
      <c r="S931" s="32" t="s">
        <v>1214</v>
      </c>
      <c r="T931" s="32" t="s">
        <v>81</v>
      </c>
      <c r="U931" s="32" t="s">
        <v>3</v>
      </c>
      <c r="V931" s="71"/>
      <c r="W931" s="45"/>
      <c r="X931" s="45"/>
      <c r="Y931" s="45"/>
      <c r="Z931" s="45"/>
      <c r="AA931" s="72"/>
    </row>
    <row r="932" spans="17:27" x14ac:dyDescent="0.25">
      <c r="Q932" s="71"/>
      <c r="R932" s="71"/>
      <c r="S932" s="32" t="s">
        <v>1215</v>
      </c>
      <c r="T932" s="32" t="s">
        <v>1216</v>
      </c>
      <c r="U932" s="32" t="s">
        <v>3</v>
      </c>
      <c r="V932" s="71"/>
      <c r="W932" s="45"/>
      <c r="X932" s="45"/>
      <c r="Y932" s="45"/>
      <c r="Z932" s="45"/>
      <c r="AA932" s="72"/>
    </row>
    <row r="933" spans="17:27" x14ac:dyDescent="0.25">
      <c r="Q933" s="71"/>
      <c r="R933" s="71"/>
      <c r="S933" s="32" t="s">
        <v>1217</v>
      </c>
      <c r="T933" s="32" t="s">
        <v>1218</v>
      </c>
      <c r="U933" s="32" t="s">
        <v>3</v>
      </c>
      <c r="V933" s="71"/>
      <c r="W933" s="45"/>
      <c r="X933" s="45"/>
      <c r="Y933" s="45"/>
      <c r="Z933" s="45"/>
      <c r="AA933" s="72"/>
    </row>
    <row r="934" spans="17:27" x14ac:dyDescent="0.25">
      <c r="Q934" s="71"/>
      <c r="R934" s="71"/>
      <c r="S934" s="32" t="s">
        <v>2505</v>
      </c>
      <c r="T934" s="32" t="s">
        <v>2506</v>
      </c>
      <c r="U934" s="32" t="s">
        <v>1</v>
      </c>
      <c r="V934" s="71"/>
      <c r="W934" s="45"/>
      <c r="X934" s="45"/>
      <c r="Y934" s="45"/>
      <c r="Z934" s="45"/>
      <c r="AA934" s="72"/>
    </row>
    <row r="935" spans="17:27" x14ac:dyDescent="0.25">
      <c r="Q935" s="71"/>
      <c r="R935" s="71"/>
      <c r="S935" s="32" t="s">
        <v>2507</v>
      </c>
      <c r="T935" s="32" t="s">
        <v>44</v>
      </c>
      <c r="U935" s="32" t="s">
        <v>1</v>
      </c>
      <c r="V935" s="71"/>
      <c r="W935" s="45"/>
      <c r="X935" s="45"/>
      <c r="Y935" s="45"/>
      <c r="Z935" s="45"/>
      <c r="AA935" s="72"/>
    </row>
    <row r="936" spans="17:27" x14ac:dyDescent="0.25">
      <c r="Q936" s="71"/>
      <c r="R936" s="71"/>
      <c r="S936" s="32" t="s">
        <v>2508</v>
      </c>
      <c r="T936" s="32" t="s">
        <v>2509</v>
      </c>
      <c r="U936" s="32" t="s">
        <v>1</v>
      </c>
      <c r="V936" s="71"/>
      <c r="W936" s="45"/>
      <c r="X936" s="45"/>
      <c r="Y936" s="45"/>
      <c r="Z936" s="45"/>
      <c r="AA936" s="72"/>
    </row>
    <row r="937" spans="17:27" x14ac:dyDescent="0.25">
      <c r="Q937" s="71"/>
      <c r="R937" s="71"/>
      <c r="S937" s="32" t="s">
        <v>2510</v>
      </c>
      <c r="T937" s="32" t="s">
        <v>984</v>
      </c>
      <c r="U937" s="32" t="s">
        <v>1</v>
      </c>
      <c r="V937" s="71"/>
      <c r="W937" s="45"/>
      <c r="X937" s="45"/>
      <c r="Y937" s="45"/>
      <c r="Z937" s="45"/>
      <c r="AA937" s="72"/>
    </row>
    <row r="938" spans="17:27" x14ac:dyDescent="0.25">
      <c r="Q938" s="71"/>
      <c r="R938" s="71"/>
      <c r="S938" s="32" t="s">
        <v>2970</v>
      </c>
      <c r="T938" s="32" t="s">
        <v>2283</v>
      </c>
      <c r="U938" s="32" t="s">
        <v>2</v>
      </c>
      <c r="V938" s="71"/>
      <c r="W938" s="45"/>
      <c r="X938" s="45"/>
      <c r="Y938" s="45"/>
      <c r="Z938" s="45"/>
      <c r="AA938" s="72"/>
    </row>
    <row r="939" spans="17:27" x14ac:dyDescent="0.25">
      <c r="Q939" s="71"/>
      <c r="R939" s="71"/>
      <c r="S939" s="32" t="s">
        <v>2971</v>
      </c>
      <c r="T939" s="32" t="s">
        <v>1198</v>
      </c>
      <c r="U939" s="32" t="s">
        <v>2</v>
      </c>
      <c r="V939" s="71"/>
      <c r="W939" s="45"/>
      <c r="X939" s="45"/>
      <c r="Y939" s="45"/>
      <c r="Z939" s="45"/>
      <c r="AA939" s="72"/>
    </row>
    <row r="940" spans="17:27" x14ac:dyDescent="0.25">
      <c r="Q940" s="71"/>
      <c r="R940" s="71"/>
      <c r="S940" s="32" t="s">
        <v>2972</v>
      </c>
      <c r="T940" s="32" t="s">
        <v>1211</v>
      </c>
      <c r="U940" s="32" t="s">
        <v>2</v>
      </c>
      <c r="V940" s="71"/>
      <c r="W940" s="45"/>
      <c r="X940" s="45"/>
      <c r="Y940" s="45"/>
      <c r="Z940" s="45"/>
      <c r="AA940" s="72"/>
    </row>
    <row r="941" spans="17:27" x14ac:dyDescent="0.25">
      <c r="Q941" s="71"/>
      <c r="R941" s="71"/>
      <c r="S941" s="32" t="s">
        <v>2973</v>
      </c>
      <c r="T941" s="32" t="s">
        <v>81</v>
      </c>
      <c r="U941" s="32" t="s">
        <v>2</v>
      </c>
      <c r="V941" s="71"/>
      <c r="W941" s="45"/>
      <c r="X941" s="45"/>
      <c r="Y941" s="45"/>
      <c r="Z941" s="45"/>
      <c r="AA941" s="72"/>
    </row>
    <row r="942" spans="17:27" x14ac:dyDescent="0.25">
      <c r="Q942" s="71"/>
      <c r="R942" s="71"/>
      <c r="S942" s="32" t="s">
        <v>2974</v>
      </c>
      <c r="T942" s="32" t="s">
        <v>2975</v>
      </c>
      <c r="U942" s="32" t="s">
        <v>2</v>
      </c>
      <c r="V942" s="71"/>
      <c r="W942" s="45"/>
      <c r="X942" s="45"/>
      <c r="Y942" s="45"/>
      <c r="Z942" s="45"/>
      <c r="AA942" s="72"/>
    </row>
    <row r="943" spans="17:27" x14ac:dyDescent="0.25">
      <c r="Q943" s="32" t="s">
        <v>45</v>
      </c>
      <c r="R943" s="32">
        <v>7</v>
      </c>
      <c r="S943" s="32" t="s">
        <v>127</v>
      </c>
      <c r="T943" s="32" t="s">
        <v>45</v>
      </c>
      <c r="U943" s="32" t="s">
        <v>0</v>
      </c>
      <c r="V943" s="71"/>
      <c r="W943" s="45"/>
      <c r="X943" s="45"/>
      <c r="Y943" s="45"/>
      <c r="Z943" s="45"/>
      <c r="AA943" s="72"/>
    </row>
    <row r="944" spans="17:27" x14ac:dyDescent="0.25">
      <c r="Q944" s="71"/>
      <c r="R944" s="71"/>
      <c r="S944" s="32" t="s">
        <v>1219</v>
      </c>
      <c r="T944" s="32" t="s">
        <v>1220</v>
      </c>
      <c r="U944" s="32" t="s">
        <v>3</v>
      </c>
      <c r="V944" s="71"/>
      <c r="W944" s="45"/>
      <c r="X944" s="45"/>
      <c r="Y944" s="45"/>
      <c r="Z944" s="45"/>
      <c r="AA944" s="72"/>
    </row>
    <row r="945" spans="17:27" x14ac:dyDescent="0.25">
      <c r="Q945" s="71"/>
      <c r="R945" s="71"/>
      <c r="S945" s="32" t="s">
        <v>1221</v>
      </c>
      <c r="T945" s="32" t="s">
        <v>1222</v>
      </c>
      <c r="U945" s="32" t="s">
        <v>3</v>
      </c>
      <c r="V945" s="71"/>
      <c r="W945" s="45"/>
      <c r="X945" s="45"/>
      <c r="Y945" s="45"/>
      <c r="Z945" s="45"/>
      <c r="AA945" s="72"/>
    </row>
    <row r="946" spans="17:27" x14ac:dyDescent="0.25">
      <c r="Q946" s="71"/>
      <c r="R946" s="71"/>
      <c r="S946" s="32" t="s">
        <v>1223</v>
      </c>
      <c r="T946" s="32" t="s">
        <v>1224</v>
      </c>
      <c r="U946" s="32" t="s">
        <v>3</v>
      </c>
      <c r="V946" s="71"/>
      <c r="W946" s="45"/>
      <c r="X946" s="45"/>
      <c r="Y946" s="45"/>
      <c r="Z946" s="45"/>
      <c r="AA946" s="72"/>
    </row>
    <row r="947" spans="17:27" x14ac:dyDescent="0.25">
      <c r="Q947" s="71"/>
      <c r="R947" s="71"/>
      <c r="S947" s="32" t="s">
        <v>1225</v>
      </c>
      <c r="T947" s="32" t="s">
        <v>1226</v>
      </c>
      <c r="U947" s="32" t="s">
        <v>3</v>
      </c>
      <c r="V947" s="71"/>
      <c r="W947" s="45"/>
      <c r="X947" s="45"/>
      <c r="Y947" s="45"/>
      <c r="Z947" s="45"/>
      <c r="AA947" s="72"/>
    </row>
    <row r="948" spans="17:27" x14ac:dyDescent="0.25">
      <c r="Q948" s="71"/>
      <c r="R948" s="71"/>
      <c r="S948" s="32" t="s">
        <v>1227</v>
      </c>
      <c r="T948" s="32" t="s">
        <v>1228</v>
      </c>
      <c r="U948" s="32" t="s">
        <v>3</v>
      </c>
      <c r="V948" s="71"/>
      <c r="W948" s="45"/>
      <c r="X948" s="45"/>
      <c r="Y948" s="45"/>
      <c r="Z948" s="45"/>
      <c r="AA948" s="72"/>
    </row>
    <row r="949" spans="17:27" x14ac:dyDescent="0.25">
      <c r="Q949" s="71"/>
      <c r="R949" s="71"/>
      <c r="S949" s="32" t="s">
        <v>1229</v>
      </c>
      <c r="T949" s="32" t="s">
        <v>1230</v>
      </c>
      <c r="U949" s="32" t="s">
        <v>3</v>
      </c>
      <c r="V949" s="71"/>
      <c r="W949" s="45"/>
      <c r="X949" s="45"/>
      <c r="Y949" s="45"/>
      <c r="Z949" s="45"/>
      <c r="AA949" s="72"/>
    </row>
    <row r="950" spans="17:27" x14ac:dyDescent="0.25">
      <c r="Q950" s="71"/>
      <c r="R950" s="71"/>
      <c r="S950" s="32" t="s">
        <v>1231</v>
      </c>
      <c r="T950" s="32" t="s">
        <v>370</v>
      </c>
      <c r="U950" s="32" t="s">
        <v>3</v>
      </c>
      <c r="V950" s="71"/>
      <c r="W950" s="45"/>
      <c r="X950" s="45"/>
      <c r="Y950" s="45"/>
      <c r="Z950" s="45"/>
      <c r="AA950" s="72"/>
    </row>
    <row r="951" spans="17:27" x14ac:dyDescent="0.25">
      <c r="Q951" s="71"/>
      <c r="R951" s="71"/>
      <c r="S951" s="32" t="s">
        <v>1232</v>
      </c>
      <c r="T951" s="32" t="s">
        <v>45</v>
      </c>
      <c r="U951" s="32" t="s">
        <v>3</v>
      </c>
      <c r="V951" s="71"/>
      <c r="W951" s="45"/>
      <c r="X951" s="45"/>
      <c r="Y951" s="45"/>
      <c r="Z951" s="45"/>
      <c r="AA951" s="72"/>
    </row>
    <row r="952" spans="17:27" x14ac:dyDescent="0.25">
      <c r="Q952" s="71"/>
      <c r="R952" s="71"/>
      <c r="S952" s="32" t="s">
        <v>1233</v>
      </c>
      <c r="T952" s="32" t="s">
        <v>1014</v>
      </c>
      <c r="U952" s="32" t="s">
        <v>3</v>
      </c>
      <c r="V952" s="71"/>
      <c r="W952" s="45"/>
      <c r="X952" s="45"/>
      <c r="Y952" s="45"/>
      <c r="Z952" s="45"/>
      <c r="AA952" s="72"/>
    </row>
    <row r="953" spans="17:27" x14ac:dyDescent="0.25">
      <c r="Q953" s="71"/>
      <c r="R953" s="71"/>
      <c r="S953" s="32" t="s">
        <v>1234</v>
      </c>
      <c r="T953" s="32" t="s">
        <v>1085</v>
      </c>
      <c r="U953" s="32" t="s">
        <v>3</v>
      </c>
      <c r="V953" s="71"/>
      <c r="W953" s="45"/>
      <c r="X953" s="45"/>
      <c r="Y953" s="45"/>
      <c r="Z953" s="45"/>
      <c r="AA953" s="72"/>
    </row>
    <row r="954" spans="17:27" x14ac:dyDescent="0.25">
      <c r="Q954" s="71"/>
      <c r="R954" s="71"/>
      <c r="S954" s="32" t="s">
        <v>1235</v>
      </c>
      <c r="T954" s="32" t="s">
        <v>1236</v>
      </c>
      <c r="U954" s="32" t="s">
        <v>3</v>
      </c>
      <c r="V954" s="71"/>
      <c r="W954" s="45"/>
      <c r="X954" s="45"/>
      <c r="Y954" s="45"/>
      <c r="Z954" s="45"/>
      <c r="AA954" s="72"/>
    </row>
    <row r="955" spans="17:27" x14ac:dyDescent="0.25">
      <c r="Q955" s="71"/>
      <c r="R955" s="71"/>
      <c r="S955" s="32" t="s">
        <v>1237</v>
      </c>
      <c r="T955" s="32" t="s">
        <v>1238</v>
      </c>
      <c r="U955" s="32" t="s">
        <v>3</v>
      </c>
      <c r="V955" s="71"/>
      <c r="W955" s="45"/>
      <c r="X955" s="45"/>
      <c r="Y955" s="45"/>
      <c r="Z955" s="45"/>
      <c r="AA955" s="72"/>
    </row>
    <row r="956" spans="17:27" x14ac:dyDescent="0.25">
      <c r="Q956" s="71"/>
      <c r="R956" s="71"/>
      <c r="S956" s="32" t="s">
        <v>2976</v>
      </c>
      <c r="T956" s="32" t="s">
        <v>45</v>
      </c>
      <c r="U956" s="32" t="s">
        <v>2</v>
      </c>
      <c r="V956" s="71"/>
      <c r="W956" s="45"/>
      <c r="X956" s="45"/>
      <c r="Y956" s="45"/>
      <c r="Z956" s="45"/>
      <c r="AA956" s="72"/>
    </row>
    <row r="957" spans="17:27" x14ac:dyDescent="0.25">
      <c r="Q957" s="32" t="s">
        <v>46</v>
      </c>
      <c r="R957" s="32">
        <v>4</v>
      </c>
      <c r="S957" s="32" t="s">
        <v>3421</v>
      </c>
      <c r="T957" s="32" t="s">
        <v>3422</v>
      </c>
      <c r="U957" s="32" t="s">
        <v>4</v>
      </c>
      <c r="V957" s="71"/>
      <c r="W957" s="45"/>
      <c r="X957" s="45"/>
      <c r="Y957" s="45"/>
      <c r="Z957" s="45"/>
      <c r="AA957" s="72"/>
    </row>
    <row r="958" spans="17:27" x14ac:dyDescent="0.25">
      <c r="Q958" s="71"/>
      <c r="R958" s="71"/>
      <c r="S958" s="32" t="s">
        <v>3423</v>
      </c>
      <c r="T958" s="32" t="s">
        <v>3424</v>
      </c>
      <c r="U958" s="32" t="s">
        <v>4</v>
      </c>
      <c r="V958" s="71"/>
      <c r="W958" s="45"/>
      <c r="X958" s="45"/>
      <c r="Y958" s="45"/>
      <c r="Z958" s="45"/>
      <c r="AA958" s="72"/>
    </row>
    <row r="959" spans="17:27" x14ac:dyDescent="0.25">
      <c r="Q959" s="71"/>
      <c r="R959" s="32">
        <v>5</v>
      </c>
      <c r="S959" s="32" t="s">
        <v>3202</v>
      </c>
      <c r="T959" s="32" t="s">
        <v>4350</v>
      </c>
      <c r="U959" s="32" t="s">
        <v>5</v>
      </c>
      <c r="V959" s="71"/>
      <c r="W959" s="45"/>
      <c r="X959" s="45"/>
      <c r="Y959" s="45"/>
      <c r="Z959" s="45"/>
      <c r="AA959" s="72"/>
    </row>
    <row r="960" spans="17:27" x14ac:dyDescent="0.25">
      <c r="Q960" s="71"/>
      <c r="R960" s="32">
        <v>7</v>
      </c>
      <c r="S960" s="32" t="s">
        <v>128</v>
      </c>
      <c r="T960" s="32" t="s">
        <v>46</v>
      </c>
      <c r="U960" s="32" t="s">
        <v>0</v>
      </c>
      <c r="V960" s="71"/>
      <c r="W960" s="45"/>
      <c r="X960" s="45"/>
      <c r="Y960" s="45"/>
      <c r="Z960" s="45"/>
      <c r="AA960" s="72"/>
    </row>
    <row r="961" spans="17:27" x14ac:dyDescent="0.25">
      <c r="Q961" s="71"/>
      <c r="R961" s="71"/>
      <c r="S961" s="32" t="s">
        <v>1239</v>
      </c>
      <c r="T961" s="32" t="s">
        <v>1240</v>
      </c>
      <c r="U961" s="32" t="s">
        <v>3</v>
      </c>
      <c r="V961" s="71"/>
      <c r="W961" s="45"/>
      <c r="X961" s="45"/>
      <c r="Y961" s="45"/>
      <c r="Z961" s="45"/>
      <c r="AA961" s="72"/>
    </row>
    <row r="962" spans="17:27" x14ac:dyDescent="0.25">
      <c r="Q962" s="71"/>
      <c r="R962" s="71"/>
      <c r="S962" s="32" t="s">
        <v>1241</v>
      </c>
      <c r="T962" s="32" t="s">
        <v>1242</v>
      </c>
      <c r="U962" s="32" t="s">
        <v>3</v>
      </c>
      <c r="V962" s="71"/>
      <c r="W962" s="45"/>
      <c r="X962" s="45"/>
      <c r="Y962" s="45"/>
      <c r="Z962" s="45"/>
      <c r="AA962" s="72"/>
    </row>
    <row r="963" spans="17:27" x14ac:dyDescent="0.25">
      <c r="Q963" s="71"/>
      <c r="R963" s="71"/>
      <c r="S963" s="32" t="s">
        <v>1243</v>
      </c>
      <c r="T963" s="32" t="s">
        <v>1244</v>
      </c>
      <c r="U963" s="32" t="s">
        <v>3</v>
      </c>
      <c r="V963" s="71"/>
      <c r="W963" s="45"/>
      <c r="X963" s="45"/>
      <c r="Y963" s="45"/>
      <c r="Z963" s="45"/>
      <c r="AA963" s="72"/>
    </row>
    <row r="964" spans="17:27" x14ac:dyDescent="0.25">
      <c r="Q964" s="71"/>
      <c r="R964" s="71"/>
      <c r="S964" s="32" t="s">
        <v>1245</v>
      </c>
      <c r="T964" s="32" t="s">
        <v>1246</v>
      </c>
      <c r="U964" s="32" t="s">
        <v>3</v>
      </c>
      <c r="V964" s="71"/>
      <c r="W964" s="45"/>
      <c r="X964" s="45"/>
      <c r="Y964" s="45"/>
      <c r="Z964" s="45"/>
      <c r="AA964" s="72"/>
    </row>
    <row r="965" spans="17:27" x14ac:dyDescent="0.25">
      <c r="Q965" s="71"/>
      <c r="R965" s="71"/>
      <c r="S965" s="32" t="s">
        <v>1247</v>
      </c>
      <c r="T965" s="32" t="s">
        <v>1248</v>
      </c>
      <c r="U965" s="32" t="s">
        <v>3</v>
      </c>
      <c r="V965" s="71"/>
      <c r="W965" s="45"/>
      <c r="X965" s="45"/>
      <c r="Y965" s="45"/>
      <c r="Z965" s="45"/>
      <c r="AA965" s="72"/>
    </row>
    <row r="966" spans="17:27" x14ac:dyDescent="0.25">
      <c r="Q966" s="71"/>
      <c r="R966" s="71"/>
      <c r="S966" s="32" t="s">
        <v>1249</v>
      </c>
      <c r="T966" s="32" t="s">
        <v>173</v>
      </c>
      <c r="U966" s="32" t="s">
        <v>3</v>
      </c>
      <c r="V966" s="71"/>
      <c r="W966" s="45"/>
      <c r="X966" s="45"/>
      <c r="Y966" s="45"/>
      <c r="Z966" s="45"/>
      <c r="AA966" s="72"/>
    </row>
    <row r="967" spans="17:27" x14ac:dyDescent="0.25">
      <c r="Q967" s="71"/>
      <c r="R967" s="71"/>
      <c r="S967" s="32" t="s">
        <v>1250</v>
      </c>
      <c r="T967" s="32" t="s">
        <v>1251</v>
      </c>
      <c r="U967" s="32" t="s">
        <v>3</v>
      </c>
      <c r="V967" s="71"/>
      <c r="W967" s="45"/>
      <c r="X967" s="45"/>
      <c r="Y967" s="45"/>
      <c r="Z967" s="45"/>
      <c r="AA967" s="72"/>
    </row>
    <row r="968" spans="17:27" x14ac:dyDescent="0.25">
      <c r="Q968" s="71"/>
      <c r="R968" s="71"/>
      <c r="S968" s="32" t="s">
        <v>1252</v>
      </c>
      <c r="T968" s="32" t="s">
        <v>1253</v>
      </c>
      <c r="U968" s="32" t="s">
        <v>3</v>
      </c>
      <c r="V968" s="71"/>
      <c r="W968" s="45"/>
      <c r="X968" s="45"/>
      <c r="Y968" s="45"/>
      <c r="Z968" s="45"/>
      <c r="AA968" s="72"/>
    </row>
    <row r="969" spans="17:27" x14ac:dyDescent="0.25">
      <c r="Q969" s="71"/>
      <c r="R969" s="71"/>
      <c r="S969" s="32" t="s">
        <v>1254</v>
      </c>
      <c r="T969" s="32" t="s">
        <v>1255</v>
      </c>
      <c r="U969" s="32" t="s">
        <v>3</v>
      </c>
      <c r="V969" s="71"/>
      <c r="W969" s="45"/>
      <c r="X969" s="45"/>
      <c r="Y969" s="45"/>
      <c r="Z969" s="45"/>
      <c r="AA969" s="72"/>
    </row>
    <row r="970" spans="17:27" x14ac:dyDescent="0.25">
      <c r="Q970" s="71"/>
      <c r="R970" s="71"/>
      <c r="S970" s="32" t="s">
        <v>1256</v>
      </c>
      <c r="T970" s="32" t="s">
        <v>824</v>
      </c>
      <c r="U970" s="32" t="s">
        <v>3</v>
      </c>
      <c r="V970" s="71"/>
      <c r="W970" s="45"/>
      <c r="X970" s="45"/>
      <c r="Y970" s="45"/>
      <c r="Z970" s="45"/>
      <c r="AA970" s="72"/>
    </row>
    <row r="971" spans="17:27" x14ac:dyDescent="0.25">
      <c r="Q971" s="71"/>
      <c r="R971" s="71"/>
      <c r="S971" s="32" t="s">
        <v>1257</v>
      </c>
      <c r="T971" s="32" t="s">
        <v>1258</v>
      </c>
      <c r="U971" s="32" t="s">
        <v>3</v>
      </c>
      <c r="V971" s="71"/>
      <c r="W971" s="45"/>
      <c r="X971" s="45"/>
      <c r="Y971" s="45"/>
      <c r="Z971" s="45"/>
      <c r="AA971" s="72"/>
    </row>
    <row r="972" spans="17:27" x14ac:dyDescent="0.25">
      <c r="Q972" s="71"/>
      <c r="R972" s="71"/>
      <c r="S972" s="32" t="s">
        <v>1259</v>
      </c>
      <c r="T972" s="32" t="s">
        <v>1260</v>
      </c>
      <c r="U972" s="32" t="s">
        <v>3</v>
      </c>
      <c r="V972" s="71"/>
      <c r="W972" s="45"/>
      <c r="X972" s="45"/>
      <c r="Y972" s="45"/>
      <c r="Z972" s="45"/>
      <c r="AA972" s="72"/>
    </row>
    <row r="973" spans="17:27" x14ac:dyDescent="0.25">
      <c r="Q973" s="71"/>
      <c r="R973" s="71"/>
      <c r="S973" s="32" t="s">
        <v>1261</v>
      </c>
      <c r="T973" s="32" t="s">
        <v>1262</v>
      </c>
      <c r="U973" s="32" t="s">
        <v>3</v>
      </c>
      <c r="V973" s="71"/>
      <c r="W973" s="45"/>
      <c r="X973" s="45"/>
      <c r="Y973" s="45"/>
      <c r="Z973" s="45"/>
      <c r="AA973" s="72"/>
    </row>
    <row r="974" spans="17:27" x14ac:dyDescent="0.25">
      <c r="Q974" s="71"/>
      <c r="R974" s="71"/>
      <c r="S974" s="32" t="s">
        <v>1263</v>
      </c>
      <c r="T974" s="32" t="s">
        <v>1264</v>
      </c>
      <c r="U974" s="32" t="s">
        <v>3</v>
      </c>
      <c r="V974" s="71"/>
      <c r="W974" s="45"/>
      <c r="X974" s="45"/>
      <c r="Y974" s="45"/>
      <c r="Z974" s="45"/>
      <c r="AA974" s="72"/>
    </row>
    <row r="975" spans="17:27" x14ac:dyDescent="0.25">
      <c r="Q975" s="71"/>
      <c r="R975" s="71"/>
      <c r="S975" s="32" t="s">
        <v>1265</v>
      </c>
      <c r="T975" s="32" t="s">
        <v>1266</v>
      </c>
      <c r="U975" s="32" t="s">
        <v>3</v>
      </c>
      <c r="V975" s="71"/>
      <c r="W975" s="45"/>
      <c r="X975" s="45"/>
      <c r="Y975" s="45"/>
      <c r="Z975" s="45"/>
      <c r="AA975" s="72"/>
    </row>
    <row r="976" spans="17:27" x14ac:dyDescent="0.25">
      <c r="Q976" s="71"/>
      <c r="R976" s="71"/>
      <c r="S976" s="32" t="s">
        <v>1267</v>
      </c>
      <c r="T976" s="32" t="s">
        <v>1106</v>
      </c>
      <c r="U976" s="32" t="s">
        <v>3</v>
      </c>
      <c r="V976" s="71"/>
      <c r="W976" s="45"/>
      <c r="X976" s="45"/>
      <c r="Y976" s="45"/>
      <c r="Z976" s="45"/>
      <c r="AA976" s="72"/>
    </row>
    <row r="977" spans="17:27" x14ac:dyDescent="0.25">
      <c r="Q977" s="71"/>
      <c r="R977" s="71"/>
      <c r="S977" s="32" t="s">
        <v>1268</v>
      </c>
      <c r="T977" s="32" t="s">
        <v>1269</v>
      </c>
      <c r="U977" s="32" t="s">
        <v>3</v>
      </c>
      <c r="V977" s="71"/>
      <c r="W977" s="45"/>
      <c r="X977" s="45"/>
      <c r="Y977" s="45"/>
      <c r="Z977" s="45"/>
      <c r="AA977" s="72"/>
    </row>
    <row r="978" spans="17:27" x14ac:dyDescent="0.25">
      <c r="Q978" s="71"/>
      <c r="R978" s="71"/>
      <c r="S978" s="32" t="s">
        <v>1270</v>
      </c>
      <c r="T978" s="32" t="s">
        <v>1271</v>
      </c>
      <c r="U978" s="32" t="s">
        <v>3</v>
      </c>
      <c r="V978" s="71"/>
      <c r="W978" s="45"/>
      <c r="X978" s="45"/>
      <c r="Y978" s="45"/>
      <c r="Z978" s="45"/>
      <c r="AA978" s="72"/>
    </row>
    <row r="979" spans="17:27" x14ac:dyDescent="0.25">
      <c r="Q979" s="71"/>
      <c r="R979" s="71"/>
      <c r="S979" s="32" t="s">
        <v>1272</v>
      </c>
      <c r="T979" s="32" t="s">
        <v>1273</v>
      </c>
      <c r="U979" s="32" t="s">
        <v>3</v>
      </c>
      <c r="V979" s="71"/>
      <c r="W979" s="45"/>
      <c r="X979" s="45"/>
      <c r="Y979" s="45"/>
      <c r="Z979" s="45"/>
      <c r="AA979" s="72"/>
    </row>
    <row r="980" spans="17:27" x14ac:dyDescent="0.25">
      <c r="Q980" s="71"/>
      <c r="R980" s="71"/>
      <c r="S980" s="32" t="s">
        <v>1274</v>
      </c>
      <c r="T980" s="32" t="s">
        <v>1275</v>
      </c>
      <c r="U980" s="32" t="s">
        <v>3</v>
      </c>
      <c r="V980" s="71"/>
      <c r="W980" s="45"/>
      <c r="X980" s="45"/>
      <c r="Y980" s="45"/>
      <c r="Z980" s="45"/>
      <c r="AA980" s="72"/>
    </row>
    <row r="981" spans="17:27" x14ac:dyDescent="0.25">
      <c r="Q981" s="71"/>
      <c r="R981" s="71"/>
      <c r="S981" s="32" t="s">
        <v>1276</v>
      </c>
      <c r="T981" s="32" t="s">
        <v>1277</v>
      </c>
      <c r="U981" s="32" t="s">
        <v>3</v>
      </c>
      <c r="V981" s="71"/>
      <c r="W981" s="45"/>
      <c r="X981" s="45"/>
      <c r="Y981" s="45"/>
      <c r="Z981" s="45"/>
      <c r="AA981" s="72"/>
    </row>
    <row r="982" spans="17:27" x14ac:dyDescent="0.25">
      <c r="Q982" s="71"/>
      <c r="R982" s="71"/>
      <c r="S982" s="32" t="s">
        <v>2511</v>
      </c>
      <c r="T982" s="32" t="s">
        <v>2512</v>
      </c>
      <c r="U982" s="32" t="s">
        <v>1</v>
      </c>
      <c r="V982" s="71"/>
      <c r="W982" s="45"/>
      <c r="X982" s="45"/>
      <c r="Y982" s="45"/>
      <c r="Z982" s="45"/>
      <c r="AA982" s="72"/>
    </row>
    <row r="983" spans="17:27" x14ac:dyDescent="0.25">
      <c r="Q983" s="71"/>
      <c r="R983" s="71"/>
      <c r="S983" s="32" t="s">
        <v>2513</v>
      </c>
      <c r="T983" s="32" t="s">
        <v>2514</v>
      </c>
      <c r="U983" s="32" t="s">
        <v>1</v>
      </c>
      <c r="V983" s="71"/>
      <c r="W983" s="45"/>
      <c r="X983" s="45"/>
      <c r="Y983" s="45"/>
      <c r="Z983" s="45"/>
      <c r="AA983" s="72"/>
    </row>
    <row r="984" spans="17:27" x14ac:dyDescent="0.25">
      <c r="Q984" s="71"/>
      <c r="R984" s="71"/>
      <c r="S984" s="32" t="s">
        <v>2515</v>
      </c>
      <c r="T984" s="32" t="s">
        <v>1258</v>
      </c>
      <c r="U984" s="32" t="s">
        <v>1</v>
      </c>
      <c r="V984" s="71"/>
      <c r="W984" s="45"/>
      <c r="X984" s="45"/>
      <c r="Y984" s="45"/>
      <c r="Z984" s="45"/>
      <c r="AA984" s="72"/>
    </row>
    <row r="985" spans="17:27" x14ac:dyDescent="0.25">
      <c r="Q985" s="71"/>
      <c r="R985" s="71"/>
      <c r="S985" s="32" t="s">
        <v>2516</v>
      </c>
      <c r="T985" s="32" t="s">
        <v>2517</v>
      </c>
      <c r="U985" s="32" t="s">
        <v>1</v>
      </c>
      <c r="V985" s="71"/>
      <c r="W985" s="45"/>
      <c r="X985" s="45"/>
      <c r="Y985" s="45"/>
      <c r="Z985" s="45"/>
      <c r="AA985" s="72"/>
    </row>
    <row r="986" spans="17:27" x14ac:dyDescent="0.25">
      <c r="Q986" s="71"/>
      <c r="R986" s="71"/>
      <c r="S986" s="32" t="s">
        <v>2518</v>
      </c>
      <c r="T986" s="32" t="s">
        <v>2519</v>
      </c>
      <c r="U986" s="32" t="s">
        <v>1</v>
      </c>
      <c r="V986" s="71"/>
      <c r="W986" s="45"/>
      <c r="X986" s="45"/>
      <c r="Y986" s="45"/>
      <c r="Z986" s="45"/>
      <c r="AA986" s="72"/>
    </row>
    <row r="987" spans="17:27" x14ac:dyDescent="0.25">
      <c r="Q987" s="71"/>
      <c r="R987" s="71"/>
      <c r="S987" s="32" t="s">
        <v>2520</v>
      </c>
      <c r="T987" s="32" t="s">
        <v>1262</v>
      </c>
      <c r="U987" s="32" t="s">
        <v>1</v>
      </c>
      <c r="V987" s="71"/>
      <c r="W987" s="45"/>
      <c r="X987" s="45"/>
      <c r="Y987" s="45"/>
      <c r="Z987" s="45"/>
      <c r="AA987" s="72"/>
    </row>
    <row r="988" spans="17:27" x14ac:dyDescent="0.25">
      <c r="Q988" s="71"/>
      <c r="R988" s="71"/>
      <c r="S988" s="32" t="s">
        <v>2521</v>
      </c>
      <c r="T988" s="32" t="s">
        <v>2522</v>
      </c>
      <c r="U988" s="32" t="s">
        <v>1</v>
      </c>
      <c r="V988" s="71"/>
      <c r="W988" s="45"/>
      <c r="X988" s="45"/>
      <c r="Y988" s="45"/>
      <c r="Z988" s="45"/>
      <c r="AA988" s="72"/>
    </row>
    <row r="989" spans="17:27" x14ac:dyDescent="0.25">
      <c r="Q989" s="71"/>
      <c r="R989" s="71"/>
      <c r="S989" s="32" t="s">
        <v>2523</v>
      </c>
      <c r="T989" s="32" t="s">
        <v>604</v>
      </c>
      <c r="U989" s="32" t="s">
        <v>1</v>
      </c>
      <c r="V989" s="71"/>
      <c r="W989" s="45"/>
      <c r="X989" s="45"/>
      <c r="Y989" s="45"/>
      <c r="Z989" s="45"/>
      <c r="AA989" s="72"/>
    </row>
    <row r="990" spans="17:27" x14ac:dyDescent="0.25">
      <c r="Q990" s="71"/>
      <c r="R990" s="71"/>
      <c r="S990" s="32" t="s">
        <v>2524</v>
      </c>
      <c r="T990" s="32" t="s">
        <v>2525</v>
      </c>
      <c r="U990" s="32" t="s">
        <v>1</v>
      </c>
      <c r="V990" s="71"/>
      <c r="W990" s="45"/>
      <c r="X990" s="45"/>
      <c r="Y990" s="45"/>
      <c r="Z990" s="45"/>
      <c r="AA990" s="72"/>
    </row>
    <row r="991" spans="17:27" x14ac:dyDescent="0.25">
      <c r="Q991" s="71"/>
      <c r="R991" s="71"/>
      <c r="S991" s="32" t="s">
        <v>2977</v>
      </c>
      <c r="T991" s="32" t="s">
        <v>173</v>
      </c>
      <c r="U991" s="32" t="s">
        <v>2</v>
      </c>
      <c r="V991" s="71"/>
      <c r="W991" s="45"/>
      <c r="X991" s="45"/>
      <c r="Y991" s="45"/>
      <c r="Z991" s="45"/>
      <c r="AA991" s="72"/>
    </row>
    <row r="992" spans="17:27" x14ac:dyDescent="0.25">
      <c r="Q992" s="71"/>
      <c r="R992" s="71"/>
      <c r="S992" s="32" t="s">
        <v>2978</v>
      </c>
      <c r="T992" s="32" t="s">
        <v>1732</v>
      </c>
      <c r="U992" s="32" t="s">
        <v>2</v>
      </c>
      <c r="V992" s="71"/>
      <c r="W992" s="45"/>
      <c r="X992" s="45"/>
      <c r="Y992" s="45"/>
      <c r="Z992" s="45"/>
      <c r="AA992" s="72"/>
    </row>
    <row r="993" spans="17:27" x14ac:dyDescent="0.25">
      <c r="Q993" s="71"/>
      <c r="R993" s="71"/>
      <c r="S993" s="32" t="s">
        <v>2979</v>
      </c>
      <c r="T993" s="32" t="s">
        <v>2980</v>
      </c>
      <c r="U993" s="32" t="s">
        <v>2</v>
      </c>
      <c r="V993" s="71"/>
      <c r="W993" s="45"/>
      <c r="X993" s="45"/>
      <c r="Y993" s="45"/>
      <c r="Z993" s="45"/>
      <c r="AA993" s="72"/>
    </row>
    <row r="994" spans="17:27" x14ac:dyDescent="0.25">
      <c r="Q994" s="71"/>
      <c r="R994" s="71"/>
      <c r="S994" s="32" t="s">
        <v>2981</v>
      </c>
      <c r="T994" s="32" t="s">
        <v>2982</v>
      </c>
      <c r="U994" s="32" t="s">
        <v>2</v>
      </c>
      <c r="V994" s="71"/>
      <c r="W994" s="45"/>
      <c r="X994" s="45"/>
      <c r="Y994" s="45"/>
      <c r="Z994" s="45"/>
      <c r="AA994" s="72"/>
    </row>
    <row r="995" spans="17:27" x14ac:dyDescent="0.25">
      <c r="Q995" s="71"/>
      <c r="R995" s="71"/>
      <c r="S995" s="32" t="s">
        <v>2983</v>
      </c>
      <c r="T995" s="32" t="s">
        <v>1271</v>
      </c>
      <c r="U995" s="32" t="s">
        <v>2</v>
      </c>
      <c r="V995" s="71"/>
      <c r="W995" s="45"/>
      <c r="X995" s="45"/>
      <c r="Y995" s="45"/>
      <c r="Z995" s="45"/>
      <c r="AA995" s="72"/>
    </row>
    <row r="996" spans="17:27" x14ac:dyDescent="0.25">
      <c r="Q996" s="32" t="s">
        <v>47</v>
      </c>
      <c r="R996" s="32">
        <v>7</v>
      </c>
      <c r="S996" s="32" t="s">
        <v>129</v>
      </c>
      <c r="T996" s="32" t="s">
        <v>47</v>
      </c>
      <c r="U996" s="32" t="s">
        <v>0</v>
      </c>
      <c r="V996" s="71"/>
      <c r="W996" s="45"/>
      <c r="X996" s="45"/>
      <c r="Y996" s="45"/>
      <c r="Z996" s="45"/>
      <c r="AA996" s="72"/>
    </row>
    <row r="997" spans="17:27" x14ac:dyDescent="0.25">
      <c r="Q997" s="71"/>
      <c r="R997" s="71"/>
      <c r="S997" s="32" t="s">
        <v>1278</v>
      </c>
      <c r="T997" s="32" t="s">
        <v>1279</v>
      </c>
      <c r="U997" s="32" t="s">
        <v>3</v>
      </c>
      <c r="V997" s="71"/>
      <c r="W997" s="45"/>
      <c r="X997" s="45"/>
      <c r="Y997" s="45"/>
      <c r="Z997" s="45"/>
      <c r="AA997" s="72"/>
    </row>
    <row r="998" spans="17:27" x14ac:dyDescent="0.25">
      <c r="Q998" s="71"/>
      <c r="R998" s="71"/>
      <c r="S998" s="32" t="s">
        <v>1280</v>
      </c>
      <c r="T998" s="32" t="s">
        <v>1281</v>
      </c>
      <c r="U998" s="32" t="s">
        <v>3</v>
      </c>
      <c r="V998" s="71"/>
      <c r="W998" s="45"/>
      <c r="X998" s="45"/>
      <c r="Y998" s="45"/>
      <c r="Z998" s="45"/>
      <c r="AA998" s="72"/>
    </row>
    <row r="999" spans="17:27" x14ac:dyDescent="0.25">
      <c r="Q999" s="71"/>
      <c r="R999" s="71"/>
      <c r="S999" s="32" t="s">
        <v>1282</v>
      </c>
      <c r="T999" s="32" t="s">
        <v>584</v>
      </c>
      <c r="U999" s="32" t="s">
        <v>3</v>
      </c>
      <c r="V999" s="71"/>
      <c r="W999" s="45"/>
      <c r="X999" s="45"/>
      <c r="Y999" s="45"/>
      <c r="Z999" s="45"/>
      <c r="AA999" s="72"/>
    </row>
    <row r="1000" spans="17:27" x14ac:dyDescent="0.25">
      <c r="Q1000" s="71"/>
      <c r="R1000" s="71"/>
      <c r="S1000" s="32" t="s">
        <v>1283</v>
      </c>
      <c r="T1000" s="32" t="s">
        <v>36</v>
      </c>
      <c r="U1000" s="32" t="s">
        <v>3</v>
      </c>
      <c r="V1000" s="71"/>
      <c r="W1000" s="45"/>
      <c r="X1000" s="45"/>
      <c r="Y1000" s="45"/>
      <c r="Z1000" s="45"/>
      <c r="AA1000" s="72"/>
    </row>
    <row r="1001" spans="17:27" x14ac:dyDescent="0.25">
      <c r="Q1001" s="71"/>
      <c r="R1001" s="71"/>
      <c r="S1001" s="32" t="s">
        <v>1284</v>
      </c>
      <c r="T1001" s="32" t="s">
        <v>866</v>
      </c>
      <c r="U1001" s="32" t="s">
        <v>3</v>
      </c>
      <c r="V1001" s="71"/>
      <c r="W1001" s="45"/>
      <c r="X1001" s="45"/>
      <c r="Y1001" s="45"/>
      <c r="Z1001" s="45"/>
      <c r="AA1001" s="72"/>
    </row>
    <row r="1002" spans="17:27" x14ac:dyDescent="0.25">
      <c r="Q1002" s="71"/>
      <c r="R1002" s="71"/>
      <c r="S1002" s="32" t="s">
        <v>2984</v>
      </c>
      <c r="T1002" s="32" t="s">
        <v>2985</v>
      </c>
      <c r="U1002" s="32" t="s">
        <v>2</v>
      </c>
      <c r="V1002" s="71"/>
      <c r="W1002" s="45"/>
      <c r="X1002" s="45"/>
      <c r="Y1002" s="45"/>
      <c r="Z1002" s="45"/>
      <c r="AA1002" s="72"/>
    </row>
    <row r="1003" spans="17:27" x14ac:dyDescent="0.25">
      <c r="Q1003" s="32" t="s">
        <v>48</v>
      </c>
      <c r="R1003" s="32">
        <v>7</v>
      </c>
      <c r="S1003" s="32" t="s">
        <v>130</v>
      </c>
      <c r="T1003" s="32" t="s">
        <v>48</v>
      </c>
      <c r="U1003" s="32" t="s">
        <v>0</v>
      </c>
      <c r="V1003" s="71"/>
      <c r="W1003" s="45"/>
      <c r="X1003" s="45"/>
      <c r="Y1003" s="45"/>
      <c r="Z1003" s="45"/>
      <c r="AA1003" s="72"/>
    </row>
    <row r="1004" spans="17:27" x14ac:dyDescent="0.25">
      <c r="Q1004" s="71"/>
      <c r="R1004" s="71"/>
      <c r="S1004" s="32" t="s">
        <v>1285</v>
      </c>
      <c r="T1004" s="32" t="s">
        <v>1286</v>
      </c>
      <c r="U1004" s="32" t="s">
        <v>3</v>
      </c>
      <c r="V1004" s="71"/>
      <c r="W1004" s="45"/>
      <c r="X1004" s="45"/>
      <c r="Y1004" s="45"/>
      <c r="Z1004" s="45"/>
      <c r="AA1004" s="72"/>
    </row>
    <row r="1005" spans="17:27" x14ac:dyDescent="0.25">
      <c r="Q1005" s="71"/>
      <c r="R1005" s="71"/>
      <c r="S1005" s="32" t="s">
        <v>1287</v>
      </c>
      <c r="T1005" s="32" t="s">
        <v>1288</v>
      </c>
      <c r="U1005" s="32" t="s">
        <v>3</v>
      </c>
      <c r="V1005" s="71"/>
      <c r="W1005" s="45"/>
      <c r="X1005" s="45"/>
      <c r="Y1005" s="45"/>
      <c r="Z1005" s="45"/>
      <c r="AA1005" s="72"/>
    </row>
    <row r="1006" spans="17:27" x14ac:dyDescent="0.25">
      <c r="Q1006" s="71"/>
      <c r="R1006" s="71"/>
      <c r="S1006" s="32" t="s">
        <v>1289</v>
      </c>
      <c r="T1006" s="32" t="s">
        <v>1290</v>
      </c>
      <c r="U1006" s="32" t="s">
        <v>3</v>
      </c>
      <c r="V1006" s="71"/>
      <c r="W1006" s="45"/>
      <c r="X1006" s="45"/>
      <c r="Y1006" s="45"/>
      <c r="Z1006" s="45"/>
      <c r="AA1006" s="72"/>
    </row>
    <row r="1007" spans="17:27" x14ac:dyDescent="0.25">
      <c r="Q1007" s="71"/>
      <c r="R1007" s="71"/>
      <c r="S1007" s="32" t="s">
        <v>1291</v>
      </c>
      <c r="T1007" s="32" t="s">
        <v>1292</v>
      </c>
      <c r="U1007" s="32" t="s">
        <v>3</v>
      </c>
      <c r="V1007" s="71"/>
      <c r="W1007" s="45"/>
      <c r="X1007" s="45"/>
      <c r="Y1007" s="45"/>
      <c r="Z1007" s="45"/>
      <c r="AA1007" s="72"/>
    </row>
    <row r="1008" spans="17:27" x14ac:dyDescent="0.25">
      <c r="Q1008" s="71"/>
      <c r="R1008" s="71"/>
      <c r="S1008" s="32" t="s">
        <v>1293</v>
      </c>
      <c r="T1008" s="32" t="s">
        <v>1294</v>
      </c>
      <c r="U1008" s="32" t="s">
        <v>3</v>
      </c>
      <c r="V1008" s="71"/>
      <c r="W1008" s="45"/>
      <c r="X1008" s="45"/>
      <c r="Y1008" s="45"/>
      <c r="Z1008" s="45"/>
      <c r="AA1008" s="72"/>
    </row>
    <row r="1009" spans="17:27" x14ac:dyDescent="0.25">
      <c r="Q1009" s="71"/>
      <c r="R1009" s="71"/>
      <c r="S1009" s="32" t="s">
        <v>1295</v>
      </c>
      <c r="T1009" s="32" t="s">
        <v>1296</v>
      </c>
      <c r="U1009" s="32" t="s">
        <v>3</v>
      </c>
      <c r="V1009" s="71"/>
      <c r="W1009" s="45"/>
      <c r="X1009" s="45"/>
      <c r="Y1009" s="45"/>
      <c r="Z1009" s="45"/>
      <c r="AA1009" s="72"/>
    </row>
    <row r="1010" spans="17:27" x14ac:dyDescent="0.25">
      <c r="Q1010" s="71"/>
      <c r="R1010" s="71"/>
      <c r="S1010" s="32" t="s">
        <v>1297</v>
      </c>
      <c r="T1010" s="32" t="s">
        <v>48</v>
      </c>
      <c r="U1010" s="32" t="s">
        <v>3</v>
      </c>
      <c r="V1010" s="71"/>
      <c r="W1010" s="45"/>
      <c r="X1010" s="45"/>
      <c r="Y1010" s="45"/>
      <c r="Z1010" s="45"/>
      <c r="AA1010" s="72"/>
    </row>
    <row r="1011" spans="17:27" x14ac:dyDescent="0.25">
      <c r="Q1011" s="71"/>
      <c r="R1011" s="71"/>
      <c r="S1011" s="32" t="s">
        <v>1298</v>
      </c>
      <c r="T1011" s="32" t="s">
        <v>1299</v>
      </c>
      <c r="U1011" s="32" t="s">
        <v>3</v>
      </c>
      <c r="V1011" s="71"/>
      <c r="W1011" s="45"/>
      <c r="X1011" s="45"/>
      <c r="Y1011" s="45"/>
      <c r="Z1011" s="45"/>
      <c r="AA1011" s="72"/>
    </row>
    <row r="1012" spans="17:27" x14ac:dyDescent="0.25">
      <c r="Q1012" s="71"/>
      <c r="R1012" s="71"/>
      <c r="S1012" s="32" t="s">
        <v>1300</v>
      </c>
      <c r="T1012" s="32" t="s">
        <v>1301</v>
      </c>
      <c r="U1012" s="32" t="s">
        <v>3</v>
      </c>
      <c r="V1012" s="71"/>
      <c r="W1012" s="45"/>
      <c r="X1012" s="45"/>
      <c r="Y1012" s="45"/>
      <c r="Z1012" s="45"/>
      <c r="AA1012" s="72"/>
    </row>
    <row r="1013" spans="17:27" x14ac:dyDescent="0.25">
      <c r="Q1013" s="71"/>
      <c r="R1013" s="71"/>
      <c r="S1013" s="32" t="s">
        <v>1302</v>
      </c>
      <c r="T1013" s="32" t="s">
        <v>1303</v>
      </c>
      <c r="U1013" s="32" t="s">
        <v>3</v>
      </c>
      <c r="V1013" s="71"/>
      <c r="W1013" s="45"/>
      <c r="X1013" s="45"/>
      <c r="Y1013" s="45"/>
      <c r="Z1013" s="45"/>
      <c r="AA1013" s="72"/>
    </row>
    <row r="1014" spans="17:27" x14ac:dyDescent="0.25">
      <c r="Q1014" s="71"/>
      <c r="R1014" s="71"/>
      <c r="S1014" s="32" t="s">
        <v>1304</v>
      </c>
      <c r="T1014" s="32" t="s">
        <v>1305</v>
      </c>
      <c r="U1014" s="32" t="s">
        <v>3</v>
      </c>
      <c r="V1014" s="71"/>
      <c r="W1014" s="45"/>
      <c r="X1014" s="45"/>
      <c r="Y1014" s="45"/>
      <c r="Z1014" s="45"/>
      <c r="AA1014" s="72"/>
    </row>
    <row r="1015" spans="17:27" x14ac:dyDescent="0.25">
      <c r="Q1015" s="71"/>
      <c r="R1015" s="71"/>
      <c r="S1015" s="32" t="s">
        <v>1306</v>
      </c>
      <c r="T1015" s="32" t="s">
        <v>1307</v>
      </c>
      <c r="U1015" s="32" t="s">
        <v>3</v>
      </c>
      <c r="V1015" s="71"/>
      <c r="W1015" s="45"/>
      <c r="X1015" s="45"/>
      <c r="Y1015" s="45"/>
      <c r="Z1015" s="45"/>
      <c r="AA1015" s="72"/>
    </row>
    <row r="1016" spans="17:27" x14ac:dyDescent="0.25">
      <c r="Q1016" s="71"/>
      <c r="R1016" s="71"/>
      <c r="S1016" s="32" t="s">
        <v>1308</v>
      </c>
      <c r="T1016" s="32" t="s">
        <v>1309</v>
      </c>
      <c r="U1016" s="32" t="s">
        <v>3</v>
      </c>
      <c r="V1016" s="71"/>
      <c r="W1016" s="45"/>
      <c r="X1016" s="45"/>
      <c r="Y1016" s="45"/>
      <c r="Z1016" s="45"/>
      <c r="AA1016" s="72"/>
    </row>
    <row r="1017" spans="17:27" x14ac:dyDescent="0.25">
      <c r="Q1017" s="71"/>
      <c r="R1017" s="71"/>
      <c r="S1017" s="32" t="s">
        <v>1310</v>
      </c>
      <c r="T1017" s="32" t="s">
        <v>1311</v>
      </c>
      <c r="U1017" s="32" t="s">
        <v>3</v>
      </c>
      <c r="V1017" s="71"/>
      <c r="W1017" s="45"/>
      <c r="X1017" s="45"/>
      <c r="Y1017" s="45"/>
      <c r="Z1017" s="45"/>
      <c r="AA1017" s="72"/>
    </row>
    <row r="1018" spans="17:27" x14ac:dyDescent="0.25">
      <c r="Q1018" s="71"/>
      <c r="R1018" s="71"/>
      <c r="S1018" s="32" t="s">
        <v>1312</v>
      </c>
      <c r="T1018" s="32" t="s">
        <v>1313</v>
      </c>
      <c r="U1018" s="32" t="s">
        <v>3</v>
      </c>
      <c r="V1018" s="71"/>
      <c r="W1018" s="45"/>
      <c r="X1018" s="45"/>
      <c r="Y1018" s="45"/>
      <c r="Z1018" s="45"/>
      <c r="AA1018" s="72"/>
    </row>
    <row r="1019" spans="17:27" x14ac:dyDescent="0.25">
      <c r="Q1019" s="71"/>
      <c r="R1019" s="71"/>
      <c r="S1019" s="32" t="s">
        <v>2986</v>
      </c>
      <c r="T1019" s="32" t="s">
        <v>710</v>
      </c>
      <c r="U1019" s="32" t="s">
        <v>2</v>
      </c>
      <c r="V1019" s="71"/>
      <c r="W1019" s="45"/>
      <c r="X1019" s="45"/>
      <c r="Y1019" s="45"/>
      <c r="Z1019" s="45"/>
      <c r="AA1019" s="72"/>
    </row>
    <row r="1020" spans="17:27" x14ac:dyDescent="0.25">
      <c r="Q1020" s="71"/>
      <c r="R1020" s="71"/>
      <c r="S1020" s="32" t="s">
        <v>2987</v>
      </c>
      <c r="T1020" s="32" t="s">
        <v>2988</v>
      </c>
      <c r="U1020" s="32" t="s">
        <v>2</v>
      </c>
      <c r="V1020" s="71"/>
      <c r="W1020" s="45"/>
      <c r="X1020" s="45"/>
      <c r="Y1020" s="45"/>
      <c r="Z1020" s="45"/>
      <c r="AA1020" s="72"/>
    </row>
    <row r="1021" spans="17:27" x14ac:dyDescent="0.25">
      <c r="Q1021" s="32" t="s">
        <v>49</v>
      </c>
      <c r="R1021" s="32">
        <v>4</v>
      </c>
      <c r="S1021" s="32" t="s">
        <v>3425</v>
      </c>
      <c r="T1021" s="32" t="s">
        <v>3426</v>
      </c>
      <c r="U1021" s="32" t="s">
        <v>4</v>
      </c>
      <c r="V1021" s="71"/>
      <c r="W1021" s="45"/>
      <c r="X1021" s="45"/>
      <c r="Y1021" s="45"/>
      <c r="Z1021" s="45"/>
      <c r="AA1021" s="72"/>
    </row>
    <row r="1022" spans="17:27" x14ac:dyDescent="0.25">
      <c r="Q1022" s="71"/>
      <c r="R1022" s="71"/>
      <c r="S1022" s="32" t="s">
        <v>3427</v>
      </c>
      <c r="T1022" s="32" t="s">
        <v>3428</v>
      </c>
      <c r="U1022" s="32" t="s">
        <v>4</v>
      </c>
      <c r="V1022" s="71"/>
      <c r="W1022" s="45"/>
      <c r="X1022" s="45"/>
      <c r="Y1022" s="45"/>
      <c r="Z1022" s="45"/>
      <c r="AA1022" s="72"/>
    </row>
    <row r="1023" spans="17:27" x14ac:dyDescent="0.25">
      <c r="Q1023" s="71"/>
      <c r="R1023" s="71"/>
      <c r="S1023" s="32" t="s">
        <v>3429</v>
      </c>
      <c r="T1023" s="32" t="s">
        <v>3430</v>
      </c>
      <c r="U1023" s="32" t="s">
        <v>4</v>
      </c>
      <c r="V1023" s="71"/>
      <c r="W1023" s="45"/>
      <c r="X1023" s="45"/>
      <c r="Y1023" s="45"/>
      <c r="Z1023" s="45"/>
      <c r="AA1023" s="72"/>
    </row>
    <row r="1024" spans="17:27" x14ac:dyDescent="0.25">
      <c r="Q1024" s="71"/>
      <c r="R1024" s="71"/>
      <c r="S1024" s="32" t="s">
        <v>3431</v>
      </c>
      <c r="T1024" s="32" t="s">
        <v>3432</v>
      </c>
      <c r="U1024" s="32" t="s">
        <v>4</v>
      </c>
      <c r="V1024" s="71"/>
      <c r="W1024" s="45"/>
      <c r="X1024" s="45"/>
      <c r="Y1024" s="45"/>
      <c r="Z1024" s="45"/>
      <c r="AA1024" s="72"/>
    </row>
    <row r="1025" spans="17:27" x14ac:dyDescent="0.25">
      <c r="Q1025" s="71"/>
      <c r="R1025" s="32">
        <v>7</v>
      </c>
      <c r="S1025" s="32" t="s">
        <v>131</v>
      </c>
      <c r="T1025" s="32" t="s">
        <v>49</v>
      </c>
      <c r="U1025" s="32" t="s">
        <v>0</v>
      </c>
      <c r="V1025" s="71"/>
      <c r="W1025" s="45"/>
      <c r="X1025" s="45"/>
      <c r="Y1025" s="45"/>
      <c r="Z1025" s="45"/>
      <c r="AA1025" s="72"/>
    </row>
    <row r="1026" spans="17:27" x14ac:dyDescent="0.25">
      <c r="Q1026" s="71"/>
      <c r="R1026" s="71"/>
      <c r="S1026" s="32" t="s">
        <v>1314</v>
      </c>
      <c r="T1026" s="32" t="s">
        <v>1315</v>
      </c>
      <c r="U1026" s="32" t="s">
        <v>3</v>
      </c>
      <c r="V1026" s="71"/>
      <c r="W1026" s="45"/>
      <c r="X1026" s="45"/>
      <c r="Y1026" s="45"/>
      <c r="Z1026" s="45"/>
      <c r="AA1026" s="72"/>
    </row>
    <row r="1027" spans="17:27" x14ac:dyDescent="0.25">
      <c r="Q1027" s="71"/>
      <c r="R1027" s="71"/>
      <c r="S1027" s="32" t="s">
        <v>1316</v>
      </c>
      <c r="T1027" s="32" t="s">
        <v>1317</v>
      </c>
      <c r="U1027" s="32" t="s">
        <v>3</v>
      </c>
      <c r="V1027" s="71"/>
      <c r="W1027" s="45"/>
      <c r="X1027" s="45"/>
      <c r="Y1027" s="45"/>
      <c r="Z1027" s="45"/>
      <c r="AA1027" s="72"/>
    </row>
    <row r="1028" spans="17:27" x14ac:dyDescent="0.25">
      <c r="Q1028" s="71"/>
      <c r="R1028" s="71"/>
      <c r="S1028" s="32" t="s">
        <v>1318</v>
      </c>
      <c r="T1028" s="32" t="s">
        <v>1319</v>
      </c>
      <c r="U1028" s="32" t="s">
        <v>3</v>
      </c>
      <c r="V1028" s="71"/>
      <c r="W1028" s="45"/>
      <c r="X1028" s="45"/>
      <c r="Y1028" s="45"/>
      <c r="Z1028" s="45"/>
      <c r="AA1028" s="72"/>
    </row>
    <row r="1029" spans="17:27" x14ac:dyDescent="0.25">
      <c r="Q1029" s="71"/>
      <c r="R1029" s="71"/>
      <c r="S1029" s="32" t="s">
        <v>1320</v>
      </c>
      <c r="T1029" s="32" t="s">
        <v>491</v>
      </c>
      <c r="U1029" s="32" t="s">
        <v>3</v>
      </c>
      <c r="V1029" s="71"/>
      <c r="W1029" s="45"/>
      <c r="X1029" s="45"/>
      <c r="Y1029" s="45"/>
      <c r="Z1029" s="45"/>
      <c r="AA1029" s="72"/>
    </row>
    <row r="1030" spans="17:27" x14ac:dyDescent="0.25">
      <c r="Q1030" s="71"/>
      <c r="R1030" s="71"/>
      <c r="S1030" s="32" t="s">
        <v>1321</v>
      </c>
      <c r="T1030" s="32" t="s">
        <v>1322</v>
      </c>
      <c r="U1030" s="32" t="s">
        <v>3</v>
      </c>
      <c r="V1030" s="71"/>
      <c r="W1030" s="45"/>
      <c r="X1030" s="45"/>
      <c r="Y1030" s="45"/>
      <c r="Z1030" s="45"/>
      <c r="AA1030" s="72"/>
    </row>
    <row r="1031" spans="17:27" x14ac:dyDescent="0.25">
      <c r="Q1031" s="71"/>
      <c r="R1031" s="71"/>
      <c r="S1031" s="32" t="s">
        <v>1323</v>
      </c>
      <c r="T1031" s="32" t="s">
        <v>1135</v>
      </c>
      <c r="U1031" s="32" t="s">
        <v>3</v>
      </c>
      <c r="V1031" s="71"/>
      <c r="W1031" s="45"/>
      <c r="X1031" s="45"/>
      <c r="Y1031" s="45"/>
      <c r="Z1031" s="45"/>
      <c r="AA1031" s="72"/>
    </row>
    <row r="1032" spans="17:27" x14ac:dyDescent="0.25">
      <c r="Q1032" s="71"/>
      <c r="R1032" s="71"/>
      <c r="S1032" s="32" t="s">
        <v>1324</v>
      </c>
      <c r="T1032" s="32" t="s">
        <v>1325</v>
      </c>
      <c r="U1032" s="32" t="s">
        <v>3</v>
      </c>
      <c r="V1032" s="71"/>
      <c r="W1032" s="45"/>
      <c r="X1032" s="45"/>
      <c r="Y1032" s="45"/>
      <c r="Z1032" s="45"/>
      <c r="AA1032" s="72"/>
    </row>
    <row r="1033" spans="17:27" x14ac:dyDescent="0.25">
      <c r="Q1033" s="71"/>
      <c r="R1033" s="71"/>
      <c r="S1033" s="32" t="s">
        <v>1326</v>
      </c>
      <c r="T1033" s="32" t="s">
        <v>909</v>
      </c>
      <c r="U1033" s="32" t="s">
        <v>3</v>
      </c>
      <c r="V1033" s="71"/>
      <c r="W1033" s="45"/>
      <c r="X1033" s="45"/>
      <c r="Y1033" s="45"/>
      <c r="Z1033" s="45"/>
      <c r="AA1033" s="72"/>
    </row>
    <row r="1034" spans="17:27" x14ac:dyDescent="0.25">
      <c r="Q1034" s="71"/>
      <c r="R1034" s="71"/>
      <c r="S1034" s="32" t="s">
        <v>1327</v>
      </c>
      <c r="T1034" s="32" t="s">
        <v>1328</v>
      </c>
      <c r="U1034" s="32" t="s">
        <v>3</v>
      </c>
      <c r="V1034" s="71"/>
      <c r="W1034" s="45"/>
      <c r="X1034" s="45"/>
      <c r="Y1034" s="45"/>
      <c r="Z1034" s="45"/>
      <c r="AA1034" s="72"/>
    </row>
    <row r="1035" spans="17:27" x14ac:dyDescent="0.25">
      <c r="Q1035" s="71"/>
      <c r="R1035" s="71"/>
      <c r="S1035" s="32" t="s">
        <v>1329</v>
      </c>
      <c r="T1035" s="32" t="s">
        <v>1330</v>
      </c>
      <c r="U1035" s="32" t="s">
        <v>3</v>
      </c>
      <c r="V1035" s="71"/>
      <c r="W1035" s="45"/>
      <c r="X1035" s="45"/>
      <c r="Y1035" s="45"/>
      <c r="Z1035" s="45"/>
      <c r="AA1035" s="72"/>
    </row>
    <row r="1036" spans="17:27" x14ac:dyDescent="0.25">
      <c r="Q1036" s="71"/>
      <c r="R1036" s="71"/>
      <c r="S1036" s="32" t="s">
        <v>1331</v>
      </c>
      <c r="T1036" s="32" t="s">
        <v>1332</v>
      </c>
      <c r="U1036" s="32" t="s">
        <v>3</v>
      </c>
      <c r="V1036" s="71"/>
      <c r="W1036" s="45"/>
      <c r="X1036" s="45"/>
      <c r="Y1036" s="45"/>
      <c r="Z1036" s="45"/>
      <c r="AA1036" s="72"/>
    </row>
    <row r="1037" spans="17:27" x14ac:dyDescent="0.25">
      <c r="Q1037" s="71"/>
      <c r="R1037" s="71"/>
      <c r="S1037" s="32" t="s">
        <v>1333</v>
      </c>
      <c r="T1037" s="32" t="s">
        <v>49</v>
      </c>
      <c r="U1037" s="32" t="s">
        <v>3</v>
      </c>
      <c r="V1037" s="71"/>
      <c r="W1037" s="45"/>
      <c r="X1037" s="45"/>
      <c r="Y1037" s="45"/>
      <c r="Z1037" s="45"/>
      <c r="AA1037" s="72"/>
    </row>
    <row r="1038" spans="17:27" x14ac:dyDescent="0.25">
      <c r="Q1038" s="71"/>
      <c r="R1038" s="71"/>
      <c r="S1038" s="32" t="s">
        <v>1334</v>
      </c>
      <c r="T1038" s="32" t="s">
        <v>1335</v>
      </c>
      <c r="U1038" s="32" t="s">
        <v>3</v>
      </c>
      <c r="V1038" s="71"/>
      <c r="W1038" s="45"/>
      <c r="X1038" s="45"/>
      <c r="Y1038" s="45"/>
      <c r="Z1038" s="45"/>
      <c r="AA1038" s="72"/>
    </row>
    <row r="1039" spans="17:27" x14ac:dyDescent="0.25">
      <c r="Q1039" s="71"/>
      <c r="R1039" s="71"/>
      <c r="S1039" s="32" t="s">
        <v>1336</v>
      </c>
      <c r="T1039" s="32" t="s">
        <v>896</v>
      </c>
      <c r="U1039" s="32" t="s">
        <v>3</v>
      </c>
      <c r="V1039" s="71"/>
      <c r="W1039" s="45"/>
      <c r="X1039" s="45"/>
      <c r="Y1039" s="45"/>
      <c r="Z1039" s="45"/>
      <c r="AA1039" s="72"/>
    </row>
    <row r="1040" spans="17:27" x14ac:dyDescent="0.25">
      <c r="Q1040" s="71"/>
      <c r="R1040" s="71"/>
      <c r="S1040" s="32" t="s">
        <v>1337</v>
      </c>
      <c r="T1040" s="32" t="s">
        <v>1338</v>
      </c>
      <c r="U1040" s="32" t="s">
        <v>3</v>
      </c>
      <c r="V1040" s="71"/>
      <c r="W1040" s="45"/>
      <c r="X1040" s="45"/>
      <c r="Y1040" s="45"/>
      <c r="Z1040" s="45"/>
      <c r="AA1040" s="72"/>
    </row>
    <row r="1041" spans="17:27" x14ac:dyDescent="0.25">
      <c r="Q1041" s="71"/>
      <c r="R1041" s="71"/>
      <c r="S1041" s="32" t="s">
        <v>1339</v>
      </c>
      <c r="T1041" s="32" t="s">
        <v>1340</v>
      </c>
      <c r="U1041" s="32" t="s">
        <v>3</v>
      </c>
      <c r="V1041" s="71"/>
      <c r="W1041" s="45"/>
      <c r="X1041" s="45"/>
      <c r="Y1041" s="45"/>
      <c r="Z1041" s="45"/>
      <c r="AA1041" s="72"/>
    </row>
    <row r="1042" spans="17:27" x14ac:dyDescent="0.25">
      <c r="Q1042" s="71"/>
      <c r="R1042" s="71"/>
      <c r="S1042" s="32" t="s">
        <v>1341</v>
      </c>
      <c r="T1042" s="32" t="s">
        <v>1342</v>
      </c>
      <c r="U1042" s="32" t="s">
        <v>3</v>
      </c>
      <c r="V1042" s="71"/>
      <c r="W1042" s="45"/>
      <c r="X1042" s="45"/>
      <c r="Y1042" s="45"/>
      <c r="Z1042" s="45"/>
      <c r="AA1042" s="72"/>
    </row>
    <row r="1043" spans="17:27" x14ac:dyDescent="0.25">
      <c r="Q1043" s="71"/>
      <c r="R1043" s="71"/>
      <c r="S1043" s="32" t="s">
        <v>1343</v>
      </c>
      <c r="T1043" s="32" t="s">
        <v>1344</v>
      </c>
      <c r="U1043" s="32" t="s">
        <v>3</v>
      </c>
      <c r="V1043" s="71"/>
      <c r="W1043" s="45"/>
      <c r="X1043" s="45"/>
      <c r="Y1043" s="45"/>
      <c r="Z1043" s="45"/>
      <c r="AA1043" s="72"/>
    </row>
    <row r="1044" spans="17:27" x14ac:dyDescent="0.25">
      <c r="Q1044" s="71"/>
      <c r="R1044" s="71"/>
      <c r="S1044" s="32" t="s">
        <v>2527</v>
      </c>
      <c r="T1044" s="32" t="s">
        <v>2528</v>
      </c>
      <c r="U1044" s="32" t="s">
        <v>1</v>
      </c>
      <c r="V1044" s="71"/>
      <c r="W1044" s="45"/>
      <c r="X1044" s="45"/>
      <c r="Y1044" s="45"/>
      <c r="Z1044" s="45"/>
      <c r="AA1044" s="72"/>
    </row>
    <row r="1045" spans="17:27" x14ac:dyDescent="0.25">
      <c r="Q1045" s="71"/>
      <c r="R1045" s="71"/>
      <c r="S1045" s="32" t="s">
        <v>2529</v>
      </c>
      <c r="T1045" s="32" t="s">
        <v>49</v>
      </c>
      <c r="U1045" s="32" t="s">
        <v>1</v>
      </c>
      <c r="V1045" s="71"/>
      <c r="W1045" s="45"/>
      <c r="X1045" s="45"/>
      <c r="Y1045" s="45"/>
      <c r="Z1045" s="45"/>
      <c r="AA1045" s="72"/>
    </row>
    <row r="1046" spans="17:27" x14ac:dyDescent="0.25">
      <c r="Q1046" s="71"/>
      <c r="R1046" s="71"/>
      <c r="S1046" s="32" t="s">
        <v>2989</v>
      </c>
      <c r="T1046" s="32" t="s">
        <v>1315</v>
      </c>
      <c r="U1046" s="32" t="s">
        <v>2</v>
      </c>
      <c r="V1046" s="71"/>
      <c r="W1046" s="45"/>
      <c r="X1046" s="45"/>
      <c r="Y1046" s="45"/>
      <c r="Z1046" s="45"/>
      <c r="AA1046" s="72"/>
    </row>
    <row r="1047" spans="17:27" x14ac:dyDescent="0.25">
      <c r="Q1047" s="71"/>
      <c r="R1047" s="71"/>
      <c r="S1047" s="32" t="s">
        <v>2990</v>
      </c>
      <c r="T1047" s="32" t="s">
        <v>2991</v>
      </c>
      <c r="U1047" s="32" t="s">
        <v>2</v>
      </c>
      <c r="V1047" s="71"/>
      <c r="W1047" s="45"/>
      <c r="X1047" s="45"/>
      <c r="Y1047" s="45"/>
      <c r="Z1047" s="45"/>
      <c r="AA1047" s="72"/>
    </row>
    <row r="1048" spans="17:27" x14ac:dyDescent="0.25">
      <c r="Q1048" s="71"/>
      <c r="R1048" s="71"/>
      <c r="S1048" s="32" t="s">
        <v>2992</v>
      </c>
      <c r="T1048" s="32" t="s">
        <v>2993</v>
      </c>
      <c r="U1048" s="32" t="s">
        <v>2</v>
      </c>
      <c r="V1048" s="71"/>
      <c r="W1048" s="45"/>
      <c r="X1048" s="45"/>
      <c r="Y1048" s="45"/>
      <c r="Z1048" s="45"/>
      <c r="AA1048" s="72"/>
    </row>
    <row r="1049" spans="17:27" x14ac:dyDescent="0.25">
      <c r="Q1049" s="71"/>
      <c r="R1049" s="71"/>
      <c r="S1049" s="32" t="s">
        <v>2994</v>
      </c>
      <c r="T1049" s="32" t="s">
        <v>1325</v>
      </c>
      <c r="U1049" s="32" t="s">
        <v>2</v>
      </c>
      <c r="V1049" s="71"/>
      <c r="W1049" s="45"/>
      <c r="X1049" s="45"/>
      <c r="Y1049" s="45"/>
      <c r="Z1049" s="45"/>
      <c r="AA1049" s="72"/>
    </row>
    <row r="1050" spans="17:27" x14ac:dyDescent="0.25">
      <c r="Q1050" s="71"/>
      <c r="R1050" s="71"/>
      <c r="S1050" s="32" t="s">
        <v>2995</v>
      </c>
      <c r="T1050" s="32" t="s">
        <v>1338</v>
      </c>
      <c r="U1050" s="32" t="s">
        <v>2</v>
      </c>
      <c r="V1050" s="71"/>
      <c r="W1050" s="45"/>
      <c r="X1050" s="45"/>
      <c r="Y1050" s="45"/>
      <c r="Z1050" s="45"/>
      <c r="AA1050" s="72"/>
    </row>
    <row r="1051" spans="17:27" x14ac:dyDescent="0.25">
      <c r="Q1051" s="71"/>
      <c r="R1051" s="71"/>
      <c r="S1051" s="32" t="s">
        <v>2996</v>
      </c>
      <c r="T1051" s="32" t="s">
        <v>1340</v>
      </c>
      <c r="U1051" s="32" t="s">
        <v>2</v>
      </c>
      <c r="V1051" s="71"/>
      <c r="W1051" s="45"/>
      <c r="X1051" s="45"/>
      <c r="Y1051" s="45"/>
      <c r="Z1051" s="45"/>
      <c r="AA1051" s="72"/>
    </row>
    <row r="1052" spans="17:27" x14ac:dyDescent="0.25">
      <c r="Q1052" s="71"/>
      <c r="R1052" s="71"/>
      <c r="S1052" s="32" t="s">
        <v>2997</v>
      </c>
      <c r="T1052" s="32" t="s">
        <v>2896</v>
      </c>
      <c r="U1052" s="32" t="s">
        <v>2</v>
      </c>
      <c r="V1052" s="71"/>
      <c r="W1052" s="45"/>
      <c r="X1052" s="45"/>
      <c r="Y1052" s="45"/>
      <c r="Z1052" s="45"/>
      <c r="AA1052" s="72"/>
    </row>
    <row r="1053" spans="17:27" x14ac:dyDescent="0.25">
      <c r="Q1053" s="32" t="s">
        <v>50</v>
      </c>
      <c r="R1053" s="32">
        <v>4</v>
      </c>
      <c r="S1053" s="32" t="s">
        <v>3433</v>
      </c>
      <c r="T1053" s="32" t="s">
        <v>3434</v>
      </c>
      <c r="U1053" s="32" t="s">
        <v>4</v>
      </c>
      <c r="V1053" s="71"/>
      <c r="W1053" s="45"/>
      <c r="X1053" s="45"/>
      <c r="Y1053" s="45"/>
      <c r="Z1053" s="45"/>
      <c r="AA1053" s="72"/>
    </row>
    <row r="1054" spans="17:27" x14ac:dyDescent="0.25">
      <c r="Q1054" s="71"/>
      <c r="R1054" s="71"/>
      <c r="S1054" s="32" t="s">
        <v>3435</v>
      </c>
      <c r="T1054" s="32" t="s">
        <v>3436</v>
      </c>
      <c r="U1054" s="32" t="s">
        <v>4</v>
      </c>
      <c r="V1054" s="71"/>
      <c r="W1054" s="45"/>
      <c r="X1054" s="45"/>
      <c r="Y1054" s="45"/>
      <c r="Z1054" s="45"/>
      <c r="AA1054" s="72"/>
    </row>
    <row r="1055" spans="17:27" x14ac:dyDescent="0.25">
      <c r="Q1055" s="71"/>
      <c r="R1055" s="32">
        <v>7</v>
      </c>
      <c r="S1055" s="32" t="s">
        <v>132</v>
      </c>
      <c r="T1055" s="32" t="s">
        <v>50</v>
      </c>
      <c r="U1055" s="32" t="s">
        <v>0</v>
      </c>
      <c r="V1055" s="71"/>
      <c r="W1055" s="45"/>
      <c r="X1055" s="45"/>
      <c r="Y1055" s="45"/>
      <c r="Z1055" s="45"/>
      <c r="AA1055" s="72"/>
    </row>
    <row r="1056" spans="17:27" x14ac:dyDescent="0.25">
      <c r="Q1056" s="71"/>
      <c r="R1056" s="71"/>
      <c r="S1056" s="32" t="s">
        <v>1345</v>
      </c>
      <c r="T1056" s="32" t="s">
        <v>672</v>
      </c>
      <c r="U1056" s="32" t="s">
        <v>3</v>
      </c>
      <c r="V1056" s="71"/>
      <c r="W1056" s="45"/>
      <c r="X1056" s="45"/>
      <c r="Y1056" s="45"/>
      <c r="Z1056" s="45"/>
      <c r="AA1056" s="72"/>
    </row>
    <row r="1057" spans="17:27" x14ac:dyDescent="0.25">
      <c r="Q1057" s="71"/>
      <c r="R1057" s="71"/>
      <c r="S1057" s="32" t="s">
        <v>1346</v>
      </c>
      <c r="T1057" s="32" t="s">
        <v>1347</v>
      </c>
      <c r="U1057" s="32" t="s">
        <v>3</v>
      </c>
      <c r="V1057" s="71"/>
      <c r="W1057" s="45"/>
      <c r="X1057" s="45"/>
      <c r="Y1057" s="45"/>
      <c r="Z1057" s="45"/>
      <c r="AA1057" s="72"/>
    </row>
    <row r="1058" spans="17:27" x14ac:dyDescent="0.25">
      <c r="Q1058" s="71"/>
      <c r="R1058" s="71"/>
      <c r="S1058" s="32" t="s">
        <v>1348</v>
      </c>
      <c r="T1058" s="32" t="s">
        <v>1349</v>
      </c>
      <c r="U1058" s="32" t="s">
        <v>3</v>
      </c>
      <c r="V1058" s="71"/>
      <c r="W1058" s="45"/>
      <c r="X1058" s="45"/>
      <c r="Y1058" s="45"/>
      <c r="Z1058" s="45"/>
      <c r="AA1058" s="72"/>
    </row>
    <row r="1059" spans="17:27" x14ac:dyDescent="0.25">
      <c r="Q1059" s="71"/>
      <c r="R1059" s="71"/>
      <c r="S1059" s="32" t="s">
        <v>1350</v>
      </c>
      <c r="T1059" s="32" t="s">
        <v>1351</v>
      </c>
      <c r="U1059" s="32" t="s">
        <v>3</v>
      </c>
      <c r="V1059" s="71"/>
      <c r="W1059" s="45"/>
      <c r="X1059" s="45"/>
      <c r="Y1059" s="45"/>
      <c r="Z1059" s="45"/>
      <c r="AA1059" s="72"/>
    </row>
    <row r="1060" spans="17:27" x14ac:dyDescent="0.25">
      <c r="Q1060" s="71"/>
      <c r="R1060" s="71"/>
      <c r="S1060" s="32" t="s">
        <v>1352</v>
      </c>
      <c r="T1060" s="32" t="s">
        <v>1353</v>
      </c>
      <c r="U1060" s="32" t="s">
        <v>3</v>
      </c>
      <c r="V1060" s="71"/>
      <c r="W1060" s="45"/>
      <c r="X1060" s="45"/>
      <c r="Y1060" s="45"/>
      <c r="Z1060" s="45"/>
      <c r="AA1060" s="72"/>
    </row>
    <row r="1061" spans="17:27" x14ac:dyDescent="0.25">
      <c r="Q1061" s="71"/>
      <c r="R1061" s="71"/>
      <c r="S1061" s="32" t="s">
        <v>1354</v>
      </c>
      <c r="T1061" s="32" t="s">
        <v>1355</v>
      </c>
      <c r="U1061" s="32" t="s">
        <v>3</v>
      </c>
      <c r="V1061" s="71"/>
      <c r="W1061" s="45"/>
      <c r="X1061" s="45"/>
      <c r="Y1061" s="45"/>
      <c r="Z1061" s="45"/>
      <c r="AA1061" s="72"/>
    </row>
    <row r="1062" spans="17:27" x14ac:dyDescent="0.25">
      <c r="Q1062" s="71"/>
      <c r="R1062" s="71"/>
      <c r="S1062" s="32" t="s">
        <v>1356</v>
      </c>
      <c r="T1062" s="32" t="s">
        <v>1357</v>
      </c>
      <c r="U1062" s="32" t="s">
        <v>3</v>
      </c>
      <c r="V1062" s="71"/>
      <c r="W1062" s="45"/>
      <c r="X1062" s="45"/>
      <c r="Y1062" s="45"/>
      <c r="Z1062" s="45"/>
      <c r="AA1062" s="72"/>
    </row>
    <row r="1063" spans="17:27" x14ac:dyDescent="0.25">
      <c r="Q1063" s="71"/>
      <c r="R1063" s="71"/>
      <c r="S1063" s="32" t="s">
        <v>1358</v>
      </c>
      <c r="T1063" s="32" t="s">
        <v>50</v>
      </c>
      <c r="U1063" s="32" t="s">
        <v>3</v>
      </c>
      <c r="V1063" s="71"/>
      <c r="W1063" s="45"/>
      <c r="X1063" s="45"/>
      <c r="Y1063" s="45"/>
      <c r="Z1063" s="45"/>
      <c r="AA1063" s="72"/>
    </row>
    <row r="1064" spans="17:27" x14ac:dyDescent="0.25">
      <c r="Q1064" s="71"/>
      <c r="R1064" s="71"/>
      <c r="S1064" s="32" t="s">
        <v>1359</v>
      </c>
      <c r="T1064" s="32" t="s">
        <v>1360</v>
      </c>
      <c r="U1064" s="32" t="s">
        <v>3</v>
      </c>
      <c r="V1064" s="71"/>
      <c r="W1064" s="45"/>
      <c r="X1064" s="45"/>
      <c r="Y1064" s="45"/>
      <c r="Z1064" s="45"/>
      <c r="AA1064" s="72"/>
    </row>
    <row r="1065" spans="17:27" x14ac:dyDescent="0.25">
      <c r="Q1065" s="71"/>
      <c r="R1065" s="71"/>
      <c r="S1065" s="32" t="s">
        <v>1361</v>
      </c>
      <c r="T1065" s="32" t="s">
        <v>1269</v>
      </c>
      <c r="U1065" s="32" t="s">
        <v>3</v>
      </c>
      <c r="V1065" s="71"/>
      <c r="W1065" s="45"/>
      <c r="X1065" s="45"/>
      <c r="Y1065" s="45"/>
      <c r="Z1065" s="45"/>
      <c r="AA1065" s="72"/>
    </row>
    <row r="1066" spans="17:27" x14ac:dyDescent="0.25">
      <c r="Q1066" s="71"/>
      <c r="R1066" s="71"/>
      <c r="S1066" s="32" t="s">
        <v>1362</v>
      </c>
      <c r="T1066" s="32" t="s">
        <v>1363</v>
      </c>
      <c r="U1066" s="32" t="s">
        <v>3</v>
      </c>
      <c r="V1066" s="71"/>
      <c r="W1066" s="45"/>
      <c r="X1066" s="45"/>
      <c r="Y1066" s="45"/>
      <c r="Z1066" s="45"/>
      <c r="AA1066" s="72"/>
    </row>
    <row r="1067" spans="17:27" x14ac:dyDescent="0.25">
      <c r="Q1067" s="71"/>
      <c r="R1067" s="71"/>
      <c r="S1067" s="32" t="s">
        <v>2998</v>
      </c>
      <c r="T1067" s="32" t="s">
        <v>1353</v>
      </c>
      <c r="U1067" s="32" t="s">
        <v>2</v>
      </c>
      <c r="V1067" s="71"/>
      <c r="W1067" s="45"/>
      <c r="X1067" s="45"/>
      <c r="Y1067" s="45"/>
      <c r="Z1067" s="45"/>
      <c r="AA1067" s="72"/>
    </row>
    <row r="1068" spans="17:27" x14ac:dyDescent="0.25">
      <c r="Q1068" s="71"/>
      <c r="R1068" s="71"/>
      <c r="S1068" s="32" t="s">
        <v>2999</v>
      </c>
      <c r="T1068" s="32" t="s">
        <v>3000</v>
      </c>
      <c r="U1068" s="32" t="s">
        <v>2</v>
      </c>
      <c r="V1068" s="71"/>
      <c r="W1068" s="45"/>
      <c r="X1068" s="45"/>
      <c r="Y1068" s="45"/>
      <c r="Z1068" s="45"/>
      <c r="AA1068" s="72"/>
    </row>
    <row r="1069" spans="17:27" x14ac:dyDescent="0.25">
      <c r="Q1069" s="71"/>
      <c r="R1069" s="71"/>
      <c r="S1069" s="32" t="s">
        <v>3001</v>
      </c>
      <c r="T1069" s="32" t="s">
        <v>1363</v>
      </c>
      <c r="U1069" s="32" t="s">
        <v>2</v>
      </c>
      <c r="V1069" s="71"/>
      <c r="W1069" s="45"/>
      <c r="X1069" s="45"/>
      <c r="Y1069" s="45"/>
      <c r="Z1069" s="45"/>
      <c r="AA1069" s="72"/>
    </row>
    <row r="1070" spans="17:27" x14ac:dyDescent="0.25">
      <c r="Q1070" s="32" t="s">
        <v>51</v>
      </c>
      <c r="R1070" s="32">
        <v>4</v>
      </c>
      <c r="S1070" s="32" t="s">
        <v>3437</v>
      </c>
      <c r="T1070" s="32" t="s">
        <v>3438</v>
      </c>
      <c r="U1070" s="32" t="s">
        <v>4</v>
      </c>
      <c r="V1070" s="71"/>
      <c r="W1070" s="45"/>
      <c r="X1070" s="45"/>
      <c r="Y1070" s="45"/>
      <c r="Z1070" s="45"/>
      <c r="AA1070" s="72"/>
    </row>
    <row r="1071" spans="17:27" x14ac:dyDescent="0.25">
      <c r="Q1071" s="71"/>
      <c r="R1071" s="71"/>
      <c r="S1071" s="32" t="s">
        <v>3439</v>
      </c>
      <c r="T1071" s="32" t="s">
        <v>3440</v>
      </c>
      <c r="U1071" s="32" t="s">
        <v>4</v>
      </c>
      <c r="V1071" s="71"/>
      <c r="W1071" s="45"/>
      <c r="X1071" s="45"/>
      <c r="Y1071" s="45"/>
      <c r="Z1071" s="45"/>
      <c r="AA1071" s="72"/>
    </row>
    <row r="1072" spans="17:27" x14ac:dyDescent="0.25">
      <c r="Q1072" s="71"/>
      <c r="R1072" s="71"/>
      <c r="S1072" s="32" t="s">
        <v>3441</v>
      </c>
      <c r="T1072" s="32" t="s">
        <v>3442</v>
      </c>
      <c r="U1072" s="32" t="s">
        <v>4</v>
      </c>
      <c r="V1072" s="71"/>
      <c r="W1072" s="45"/>
      <c r="X1072" s="45"/>
      <c r="Y1072" s="45"/>
      <c r="Z1072" s="45"/>
      <c r="AA1072" s="72"/>
    </row>
    <row r="1073" spans="17:27" x14ac:dyDescent="0.25">
      <c r="Q1073" s="71"/>
      <c r="R1073" s="71"/>
      <c r="S1073" s="32" t="s">
        <v>3443</v>
      </c>
      <c r="T1073" s="32" t="s">
        <v>3444</v>
      </c>
      <c r="U1073" s="32" t="s">
        <v>4</v>
      </c>
      <c r="V1073" s="71"/>
      <c r="W1073" s="45"/>
      <c r="X1073" s="45"/>
      <c r="Y1073" s="45"/>
      <c r="Z1073" s="45"/>
      <c r="AA1073" s="72"/>
    </row>
    <row r="1074" spans="17:27" x14ac:dyDescent="0.25">
      <c r="Q1074" s="71"/>
      <c r="R1074" s="32">
        <v>7</v>
      </c>
      <c r="S1074" s="32" t="s">
        <v>133</v>
      </c>
      <c r="T1074" s="32" t="s">
        <v>51</v>
      </c>
      <c r="U1074" s="32" t="s">
        <v>0</v>
      </c>
      <c r="V1074" s="71"/>
      <c r="W1074" s="45"/>
      <c r="X1074" s="45"/>
      <c r="Y1074" s="45"/>
      <c r="Z1074" s="45"/>
      <c r="AA1074" s="72"/>
    </row>
    <row r="1075" spans="17:27" x14ac:dyDescent="0.25">
      <c r="Q1075" s="71"/>
      <c r="R1075" s="71"/>
      <c r="S1075" s="32" t="s">
        <v>1364</v>
      </c>
      <c r="T1075" s="32" t="s">
        <v>1365</v>
      </c>
      <c r="U1075" s="32" t="s">
        <v>3</v>
      </c>
      <c r="V1075" s="71"/>
      <c r="W1075" s="45"/>
      <c r="X1075" s="45"/>
      <c r="Y1075" s="45"/>
      <c r="Z1075" s="45"/>
      <c r="AA1075" s="72"/>
    </row>
    <row r="1076" spans="17:27" x14ac:dyDescent="0.25">
      <c r="Q1076" s="71"/>
      <c r="R1076" s="71"/>
      <c r="S1076" s="32" t="s">
        <v>1366</v>
      </c>
      <c r="T1076" s="32" t="s">
        <v>1367</v>
      </c>
      <c r="U1076" s="32" t="s">
        <v>3</v>
      </c>
      <c r="V1076" s="71"/>
      <c r="W1076" s="45"/>
      <c r="X1076" s="45"/>
      <c r="Y1076" s="45"/>
      <c r="Z1076" s="45"/>
      <c r="AA1076" s="72"/>
    </row>
    <row r="1077" spans="17:27" x14ac:dyDescent="0.25">
      <c r="Q1077" s="71"/>
      <c r="R1077" s="71"/>
      <c r="S1077" s="32" t="s">
        <v>1368</v>
      </c>
      <c r="T1077" s="32" t="s">
        <v>1369</v>
      </c>
      <c r="U1077" s="32" t="s">
        <v>3</v>
      </c>
      <c r="V1077" s="71"/>
      <c r="W1077" s="45"/>
      <c r="X1077" s="45"/>
      <c r="Y1077" s="45"/>
      <c r="Z1077" s="45"/>
      <c r="AA1077" s="72"/>
    </row>
    <row r="1078" spans="17:27" x14ac:dyDescent="0.25">
      <c r="Q1078" s="71"/>
      <c r="R1078" s="71"/>
      <c r="S1078" s="32" t="s">
        <v>1370</v>
      </c>
      <c r="T1078" s="32" t="s">
        <v>24</v>
      </c>
      <c r="U1078" s="32" t="s">
        <v>3</v>
      </c>
      <c r="V1078" s="71"/>
      <c r="W1078" s="45"/>
      <c r="X1078" s="45"/>
      <c r="Y1078" s="45"/>
      <c r="Z1078" s="45"/>
      <c r="AA1078" s="72"/>
    </row>
    <row r="1079" spans="17:27" x14ac:dyDescent="0.25">
      <c r="Q1079" s="71"/>
      <c r="R1079" s="71"/>
      <c r="S1079" s="32" t="s">
        <v>1371</v>
      </c>
      <c r="T1079" s="32" t="s">
        <v>1135</v>
      </c>
      <c r="U1079" s="32" t="s">
        <v>3</v>
      </c>
      <c r="V1079" s="71"/>
      <c r="W1079" s="45"/>
      <c r="X1079" s="45"/>
      <c r="Y1079" s="45"/>
      <c r="Z1079" s="45"/>
      <c r="AA1079" s="72"/>
    </row>
    <row r="1080" spans="17:27" x14ac:dyDescent="0.25">
      <c r="Q1080" s="71"/>
      <c r="R1080" s="71"/>
      <c r="S1080" s="32" t="s">
        <v>1372</v>
      </c>
      <c r="T1080" s="32" t="s">
        <v>1290</v>
      </c>
      <c r="U1080" s="32" t="s">
        <v>3</v>
      </c>
      <c r="V1080" s="71"/>
      <c r="W1080" s="45"/>
      <c r="X1080" s="45"/>
      <c r="Y1080" s="45"/>
      <c r="Z1080" s="45"/>
      <c r="AA1080" s="72"/>
    </row>
    <row r="1081" spans="17:27" x14ac:dyDescent="0.25">
      <c r="Q1081" s="71"/>
      <c r="R1081" s="71"/>
      <c r="S1081" s="32" t="s">
        <v>1373</v>
      </c>
      <c r="T1081" s="32" t="s">
        <v>1374</v>
      </c>
      <c r="U1081" s="32" t="s">
        <v>3</v>
      </c>
      <c r="V1081" s="71"/>
      <c r="W1081" s="45"/>
      <c r="X1081" s="45"/>
      <c r="Y1081" s="45"/>
      <c r="Z1081" s="45"/>
      <c r="AA1081" s="72"/>
    </row>
    <row r="1082" spans="17:27" x14ac:dyDescent="0.25">
      <c r="Q1082" s="71"/>
      <c r="R1082" s="71"/>
      <c r="S1082" s="32" t="s">
        <v>1375</v>
      </c>
      <c r="T1082" s="32" t="s">
        <v>643</v>
      </c>
      <c r="U1082" s="32" t="s">
        <v>3</v>
      </c>
      <c r="V1082" s="71"/>
      <c r="W1082" s="45"/>
      <c r="X1082" s="45"/>
      <c r="Y1082" s="45"/>
      <c r="Z1082" s="45"/>
      <c r="AA1082" s="72"/>
    </row>
    <row r="1083" spans="17:27" x14ac:dyDescent="0.25">
      <c r="Q1083" s="71"/>
      <c r="R1083" s="71"/>
      <c r="S1083" s="32" t="s">
        <v>1376</v>
      </c>
      <c r="T1083" s="32" t="s">
        <v>559</v>
      </c>
      <c r="U1083" s="32" t="s">
        <v>3</v>
      </c>
      <c r="V1083" s="71"/>
      <c r="W1083" s="45"/>
      <c r="X1083" s="45"/>
      <c r="Y1083" s="45"/>
      <c r="Z1083" s="45"/>
      <c r="AA1083" s="72"/>
    </row>
    <row r="1084" spans="17:27" x14ac:dyDescent="0.25">
      <c r="Q1084" s="71"/>
      <c r="R1084" s="71"/>
      <c r="S1084" s="32" t="s">
        <v>1377</v>
      </c>
      <c r="T1084" s="32" t="s">
        <v>1378</v>
      </c>
      <c r="U1084" s="32" t="s">
        <v>3</v>
      </c>
      <c r="V1084" s="71"/>
      <c r="W1084" s="45"/>
      <c r="X1084" s="45"/>
      <c r="Y1084" s="45"/>
      <c r="Z1084" s="45"/>
      <c r="AA1084" s="72"/>
    </row>
    <row r="1085" spans="17:27" x14ac:dyDescent="0.25">
      <c r="Q1085" s="71"/>
      <c r="R1085" s="71"/>
      <c r="S1085" s="32" t="s">
        <v>1379</v>
      </c>
      <c r="T1085" s="32" t="s">
        <v>1380</v>
      </c>
      <c r="U1085" s="32" t="s">
        <v>3</v>
      </c>
      <c r="V1085" s="71"/>
      <c r="W1085" s="45"/>
      <c r="X1085" s="45"/>
      <c r="Y1085" s="45"/>
      <c r="Z1085" s="45"/>
      <c r="AA1085" s="72"/>
    </row>
    <row r="1086" spans="17:27" x14ac:dyDescent="0.25">
      <c r="Q1086" s="71"/>
      <c r="R1086" s="71"/>
      <c r="S1086" s="32" t="s">
        <v>1381</v>
      </c>
      <c r="T1086" s="32" t="s">
        <v>1382</v>
      </c>
      <c r="U1086" s="32" t="s">
        <v>3</v>
      </c>
      <c r="V1086" s="71"/>
      <c r="W1086" s="45"/>
      <c r="X1086" s="45"/>
      <c r="Y1086" s="45"/>
      <c r="Z1086" s="45"/>
      <c r="AA1086" s="72"/>
    </row>
    <row r="1087" spans="17:27" x14ac:dyDescent="0.25">
      <c r="Q1087" s="71"/>
      <c r="R1087" s="71"/>
      <c r="S1087" s="32" t="s">
        <v>1383</v>
      </c>
      <c r="T1087" s="32" t="s">
        <v>1384</v>
      </c>
      <c r="U1087" s="32" t="s">
        <v>3</v>
      </c>
      <c r="V1087" s="71"/>
      <c r="W1087" s="45"/>
      <c r="X1087" s="45"/>
      <c r="Y1087" s="45"/>
      <c r="Z1087" s="45"/>
      <c r="AA1087" s="72"/>
    </row>
    <row r="1088" spans="17:27" x14ac:dyDescent="0.25">
      <c r="Q1088" s="71"/>
      <c r="R1088" s="71"/>
      <c r="S1088" s="32" t="s">
        <v>1385</v>
      </c>
      <c r="T1088" s="32" t="s">
        <v>1386</v>
      </c>
      <c r="U1088" s="32" t="s">
        <v>3</v>
      </c>
      <c r="V1088" s="71"/>
      <c r="W1088" s="45"/>
      <c r="X1088" s="45"/>
      <c r="Y1088" s="45"/>
      <c r="Z1088" s="45"/>
      <c r="AA1088" s="72"/>
    </row>
    <row r="1089" spans="17:27" x14ac:dyDescent="0.25">
      <c r="Q1089" s="71"/>
      <c r="R1089" s="71"/>
      <c r="S1089" s="32" t="s">
        <v>1387</v>
      </c>
      <c r="T1089" s="32" t="s">
        <v>1388</v>
      </c>
      <c r="U1089" s="32" t="s">
        <v>3</v>
      </c>
      <c r="V1089" s="71"/>
      <c r="W1089" s="45"/>
      <c r="X1089" s="45"/>
      <c r="Y1089" s="45"/>
      <c r="Z1089" s="45"/>
      <c r="AA1089" s="72"/>
    </row>
    <row r="1090" spans="17:27" x14ac:dyDescent="0.25">
      <c r="Q1090" s="71"/>
      <c r="R1090" s="71"/>
      <c r="S1090" s="32" t="s">
        <v>1389</v>
      </c>
      <c r="T1090" s="32" t="s">
        <v>1390</v>
      </c>
      <c r="U1090" s="32" t="s">
        <v>3</v>
      </c>
      <c r="V1090" s="71"/>
      <c r="W1090" s="45"/>
      <c r="X1090" s="45"/>
      <c r="Y1090" s="45"/>
      <c r="Z1090" s="45"/>
      <c r="AA1090" s="72"/>
    </row>
    <row r="1091" spans="17:27" x14ac:dyDescent="0.25">
      <c r="Q1091" s="71"/>
      <c r="R1091" s="71"/>
      <c r="S1091" s="32" t="s">
        <v>1391</v>
      </c>
      <c r="T1091" s="32" t="s">
        <v>1392</v>
      </c>
      <c r="U1091" s="32" t="s">
        <v>3</v>
      </c>
      <c r="V1091" s="71"/>
      <c r="W1091" s="45"/>
      <c r="X1091" s="45"/>
      <c r="Y1091" s="45"/>
      <c r="Z1091" s="45"/>
      <c r="AA1091" s="72"/>
    </row>
    <row r="1092" spans="17:27" x14ac:dyDescent="0.25">
      <c r="Q1092" s="71"/>
      <c r="R1092" s="71"/>
      <c r="S1092" s="32" t="s">
        <v>1393</v>
      </c>
      <c r="T1092" s="32" t="s">
        <v>1394</v>
      </c>
      <c r="U1092" s="32" t="s">
        <v>3</v>
      </c>
      <c r="V1092" s="71"/>
      <c r="W1092" s="45"/>
      <c r="X1092" s="45"/>
      <c r="Y1092" s="45"/>
      <c r="Z1092" s="45"/>
      <c r="AA1092" s="72"/>
    </row>
    <row r="1093" spans="17:27" x14ac:dyDescent="0.25">
      <c r="Q1093" s="71"/>
      <c r="R1093" s="71"/>
      <c r="S1093" s="32" t="s">
        <v>1395</v>
      </c>
      <c r="T1093" s="32" t="s">
        <v>1396</v>
      </c>
      <c r="U1093" s="32" t="s">
        <v>3</v>
      </c>
      <c r="V1093" s="71"/>
      <c r="W1093" s="45"/>
      <c r="X1093" s="45"/>
      <c r="Y1093" s="45"/>
      <c r="Z1093" s="45"/>
      <c r="AA1093" s="72"/>
    </row>
    <row r="1094" spans="17:27" x14ac:dyDescent="0.25">
      <c r="Q1094" s="71"/>
      <c r="R1094" s="71"/>
      <c r="S1094" s="32" t="s">
        <v>1397</v>
      </c>
      <c r="T1094" s="32" t="s">
        <v>1398</v>
      </c>
      <c r="U1094" s="32" t="s">
        <v>3</v>
      </c>
      <c r="V1094" s="71"/>
      <c r="W1094" s="45"/>
      <c r="X1094" s="45"/>
      <c r="Y1094" s="45"/>
      <c r="Z1094" s="45"/>
      <c r="AA1094" s="72"/>
    </row>
    <row r="1095" spans="17:27" x14ac:dyDescent="0.25">
      <c r="Q1095" s="71"/>
      <c r="R1095" s="71"/>
      <c r="S1095" s="32" t="s">
        <v>1399</v>
      </c>
      <c r="T1095" s="32" t="s">
        <v>1400</v>
      </c>
      <c r="U1095" s="32" t="s">
        <v>3</v>
      </c>
      <c r="V1095" s="71"/>
      <c r="W1095" s="45"/>
      <c r="X1095" s="45"/>
      <c r="Y1095" s="45"/>
      <c r="Z1095" s="45"/>
      <c r="AA1095" s="72"/>
    </row>
    <row r="1096" spans="17:27" x14ac:dyDescent="0.25">
      <c r="Q1096" s="71"/>
      <c r="R1096" s="71"/>
      <c r="S1096" s="32" t="s">
        <v>1401</v>
      </c>
      <c r="T1096" s="32" t="s">
        <v>1402</v>
      </c>
      <c r="U1096" s="32" t="s">
        <v>3</v>
      </c>
      <c r="V1096" s="71"/>
      <c r="W1096" s="45"/>
      <c r="X1096" s="45"/>
      <c r="Y1096" s="45"/>
      <c r="Z1096" s="45"/>
      <c r="AA1096" s="72"/>
    </row>
    <row r="1097" spans="17:27" x14ac:dyDescent="0.25">
      <c r="Q1097" s="71"/>
      <c r="R1097" s="71"/>
      <c r="S1097" s="32" t="s">
        <v>2530</v>
      </c>
      <c r="T1097" s="32" t="s">
        <v>1365</v>
      </c>
      <c r="U1097" s="32" t="s">
        <v>1</v>
      </c>
      <c r="V1097" s="71"/>
      <c r="W1097" s="45"/>
      <c r="X1097" s="45"/>
      <c r="Y1097" s="45"/>
      <c r="Z1097" s="45"/>
      <c r="AA1097" s="72"/>
    </row>
    <row r="1098" spans="17:27" x14ac:dyDescent="0.25">
      <c r="Q1098" s="71"/>
      <c r="R1098" s="71"/>
      <c r="S1098" s="32" t="s">
        <v>2531</v>
      </c>
      <c r="T1098" s="32" t="s">
        <v>559</v>
      </c>
      <c r="U1098" s="32" t="s">
        <v>1</v>
      </c>
      <c r="V1098" s="71"/>
      <c r="W1098" s="45"/>
      <c r="X1098" s="45"/>
      <c r="Y1098" s="45"/>
      <c r="Z1098" s="45"/>
      <c r="AA1098" s="72"/>
    </row>
    <row r="1099" spans="17:27" x14ac:dyDescent="0.25">
      <c r="Q1099" s="71"/>
      <c r="R1099" s="71"/>
      <c r="S1099" s="32" t="s">
        <v>2532</v>
      </c>
      <c r="T1099" s="32" t="s">
        <v>2533</v>
      </c>
      <c r="U1099" s="32" t="s">
        <v>1</v>
      </c>
      <c r="V1099" s="71"/>
      <c r="W1099" s="45"/>
      <c r="X1099" s="45"/>
      <c r="Y1099" s="45"/>
      <c r="Z1099" s="45"/>
      <c r="AA1099" s="72"/>
    </row>
    <row r="1100" spans="17:27" x14ac:dyDescent="0.25">
      <c r="Q1100" s="71"/>
      <c r="R1100" s="71"/>
      <c r="S1100" s="32" t="s">
        <v>2534</v>
      </c>
      <c r="T1100" s="32" t="s">
        <v>1400</v>
      </c>
      <c r="U1100" s="32" t="s">
        <v>1</v>
      </c>
      <c r="V1100" s="71"/>
      <c r="W1100" s="45"/>
      <c r="X1100" s="45"/>
      <c r="Y1100" s="45"/>
      <c r="Z1100" s="45"/>
      <c r="AA1100" s="72"/>
    </row>
    <row r="1101" spans="17:27" x14ac:dyDescent="0.25">
      <c r="Q1101" s="71"/>
      <c r="R1101" s="71"/>
      <c r="S1101" s="32" t="s">
        <v>3002</v>
      </c>
      <c r="T1101" s="32" t="s">
        <v>1799</v>
      </c>
      <c r="U1101" s="32" t="s">
        <v>2</v>
      </c>
      <c r="V1101" s="71"/>
      <c r="W1101" s="45"/>
      <c r="X1101" s="45"/>
      <c r="Y1101" s="45"/>
      <c r="Z1101" s="45"/>
      <c r="AA1101" s="72"/>
    </row>
    <row r="1102" spans="17:27" x14ac:dyDescent="0.25">
      <c r="Q1102" s="71"/>
      <c r="R1102" s="71"/>
      <c r="S1102" s="32" t="s">
        <v>3003</v>
      </c>
      <c r="T1102" s="32" t="s">
        <v>1367</v>
      </c>
      <c r="U1102" s="32" t="s">
        <v>2</v>
      </c>
      <c r="V1102" s="71"/>
      <c r="W1102" s="45"/>
      <c r="X1102" s="45"/>
      <c r="Y1102" s="45"/>
      <c r="Z1102" s="45"/>
      <c r="AA1102" s="72"/>
    </row>
    <row r="1103" spans="17:27" x14ac:dyDescent="0.25">
      <c r="Q1103" s="71"/>
      <c r="R1103" s="71"/>
      <c r="S1103" s="32" t="s">
        <v>3004</v>
      </c>
      <c r="T1103" s="32" t="s">
        <v>3005</v>
      </c>
      <c r="U1103" s="32" t="s">
        <v>2</v>
      </c>
      <c r="V1103" s="71"/>
      <c r="W1103" s="45"/>
      <c r="X1103" s="45"/>
      <c r="Y1103" s="45"/>
      <c r="Z1103" s="45"/>
      <c r="AA1103" s="72"/>
    </row>
    <row r="1104" spans="17:27" x14ac:dyDescent="0.25">
      <c r="Q1104" s="71"/>
      <c r="R1104" s="71"/>
      <c r="S1104" s="32" t="s">
        <v>3006</v>
      </c>
      <c r="T1104" s="32" t="s">
        <v>2964</v>
      </c>
      <c r="U1104" s="32" t="s">
        <v>2</v>
      </c>
      <c r="V1104" s="71"/>
      <c r="W1104" s="45"/>
      <c r="X1104" s="45"/>
      <c r="Y1104" s="45"/>
      <c r="Z1104" s="45"/>
      <c r="AA1104" s="72"/>
    </row>
    <row r="1105" spans="17:27" x14ac:dyDescent="0.25">
      <c r="Q1105" s="71"/>
      <c r="R1105" s="71"/>
      <c r="S1105" s="32" t="s">
        <v>3007</v>
      </c>
      <c r="T1105" s="32" t="s">
        <v>305</v>
      </c>
      <c r="U1105" s="32" t="s">
        <v>2</v>
      </c>
      <c r="V1105" s="71"/>
      <c r="W1105" s="45"/>
      <c r="X1105" s="45"/>
      <c r="Y1105" s="45"/>
      <c r="Z1105" s="45"/>
      <c r="AA1105" s="72"/>
    </row>
    <row r="1106" spans="17:27" x14ac:dyDescent="0.25">
      <c r="Q1106" s="71"/>
      <c r="R1106" s="71"/>
      <c r="S1106" s="32" t="s">
        <v>3008</v>
      </c>
      <c r="T1106" s="32" t="s">
        <v>24</v>
      </c>
      <c r="U1106" s="32" t="s">
        <v>2</v>
      </c>
      <c r="V1106" s="71"/>
      <c r="W1106" s="45"/>
      <c r="X1106" s="45"/>
      <c r="Y1106" s="45"/>
      <c r="Z1106" s="45"/>
      <c r="AA1106" s="72"/>
    </row>
    <row r="1107" spans="17:27" x14ac:dyDescent="0.25">
      <c r="Q1107" s="71"/>
      <c r="R1107" s="71"/>
      <c r="S1107" s="32" t="s">
        <v>3009</v>
      </c>
      <c r="T1107" s="32" t="s">
        <v>1135</v>
      </c>
      <c r="U1107" s="32" t="s">
        <v>2</v>
      </c>
      <c r="V1107" s="71"/>
      <c r="W1107" s="45"/>
      <c r="X1107" s="45"/>
      <c r="Y1107" s="45"/>
      <c r="Z1107" s="45"/>
      <c r="AA1107" s="72"/>
    </row>
    <row r="1108" spans="17:27" x14ac:dyDescent="0.25">
      <c r="Q1108" s="71"/>
      <c r="R1108" s="71"/>
      <c r="S1108" s="32" t="s">
        <v>3010</v>
      </c>
      <c r="T1108" s="32" t="s">
        <v>3011</v>
      </c>
      <c r="U1108" s="32" t="s">
        <v>2</v>
      </c>
      <c r="V1108" s="71"/>
      <c r="W1108" s="45"/>
      <c r="X1108" s="45"/>
      <c r="Y1108" s="45"/>
      <c r="Z1108" s="45"/>
      <c r="AA1108" s="72"/>
    </row>
    <row r="1109" spans="17:27" x14ac:dyDescent="0.25">
      <c r="Q1109" s="32" t="s">
        <v>52</v>
      </c>
      <c r="R1109" s="32">
        <v>4</v>
      </c>
      <c r="S1109" s="32" t="s">
        <v>3445</v>
      </c>
      <c r="T1109" s="32" t="s">
        <v>3446</v>
      </c>
      <c r="U1109" s="32" t="s">
        <v>4</v>
      </c>
      <c r="V1109" s="71"/>
      <c r="W1109" s="45"/>
      <c r="X1109" s="45"/>
      <c r="Y1109" s="45"/>
      <c r="Z1109" s="45"/>
      <c r="AA1109" s="72"/>
    </row>
    <row r="1110" spans="17:27" x14ac:dyDescent="0.25">
      <c r="Q1110" s="71"/>
      <c r="R1110" s="71"/>
      <c r="S1110" s="32" t="s">
        <v>3447</v>
      </c>
      <c r="T1110" s="32" t="s">
        <v>3448</v>
      </c>
      <c r="U1110" s="32" t="s">
        <v>4</v>
      </c>
      <c r="V1110" s="71"/>
      <c r="W1110" s="45"/>
      <c r="X1110" s="45"/>
      <c r="Y1110" s="45"/>
      <c r="Z1110" s="45"/>
      <c r="AA1110" s="72"/>
    </row>
    <row r="1111" spans="17:27" x14ac:dyDescent="0.25">
      <c r="Q1111" s="71"/>
      <c r="R1111" s="71"/>
      <c r="S1111" s="32" t="s">
        <v>3449</v>
      </c>
      <c r="T1111" s="32" t="s">
        <v>3450</v>
      </c>
      <c r="U1111" s="32" t="s">
        <v>4</v>
      </c>
      <c r="V1111" s="71"/>
      <c r="W1111" s="45"/>
      <c r="X1111" s="45"/>
      <c r="Y1111" s="45"/>
      <c r="Z1111" s="45"/>
      <c r="AA1111" s="72"/>
    </row>
    <row r="1112" spans="17:27" x14ac:dyDescent="0.25">
      <c r="Q1112" s="71"/>
      <c r="R1112" s="71"/>
      <c r="S1112" s="32" t="s">
        <v>3451</v>
      </c>
      <c r="T1112" s="32" t="s">
        <v>3452</v>
      </c>
      <c r="U1112" s="32" t="s">
        <v>4</v>
      </c>
      <c r="V1112" s="71"/>
      <c r="W1112" s="45"/>
      <c r="X1112" s="45"/>
      <c r="Y1112" s="45"/>
      <c r="Z1112" s="45"/>
      <c r="AA1112" s="72"/>
    </row>
    <row r="1113" spans="17:27" x14ac:dyDescent="0.25">
      <c r="Q1113" s="71"/>
      <c r="R1113" s="71"/>
      <c r="S1113" s="32" t="s">
        <v>3453</v>
      </c>
      <c r="T1113" s="32" t="s">
        <v>3454</v>
      </c>
      <c r="U1113" s="32" t="s">
        <v>4</v>
      </c>
      <c r="V1113" s="71"/>
      <c r="W1113" s="45"/>
      <c r="X1113" s="45"/>
      <c r="Y1113" s="45"/>
      <c r="Z1113" s="45"/>
      <c r="AA1113" s="72"/>
    </row>
    <row r="1114" spans="17:27" x14ac:dyDescent="0.25">
      <c r="Q1114" s="71"/>
      <c r="R1114" s="71"/>
      <c r="S1114" s="32" t="s">
        <v>3455</v>
      </c>
      <c r="T1114" s="32" t="s">
        <v>3456</v>
      </c>
      <c r="U1114" s="32" t="s">
        <v>4</v>
      </c>
      <c r="V1114" s="71"/>
      <c r="W1114" s="45"/>
      <c r="X1114" s="45"/>
      <c r="Y1114" s="45"/>
      <c r="Z1114" s="45"/>
      <c r="AA1114" s="72"/>
    </row>
    <row r="1115" spans="17:27" x14ac:dyDescent="0.25">
      <c r="Q1115" s="71"/>
      <c r="R1115" s="71"/>
      <c r="S1115" s="32" t="s">
        <v>3457</v>
      </c>
      <c r="T1115" s="32" t="s">
        <v>3458</v>
      </c>
      <c r="U1115" s="32" t="s">
        <v>4</v>
      </c>
      <c r="V1115" s="71"/>
      <c r="W1115" s="45"/>
      <c r="X1115" s="45"/>
      <c r="Y1115" s="45"/>
      <c r="Z1115" s="45"/>
      <c r="AA1115" s="72"/>
    </row>
    <row r="1116" spans="17:27" x14ac:dyDescent="0.25">
      <c r="Q1116" s="71"/>
      <c r="R1116" s="71"/>
      <c r="S1116" s="32" t="s">
        <v>3459</v>
      </c>
      <c r="T1116" s="32" t="s">
        <v>3460</v>
      </c>
      <c r="U1116" s="32" t="s">
        <v>4</v>
      </c>
      <c r="V1116" s="71"/>
      <c r="W1116" s="45"/>
      <c r="X1116" s="45"/>
      <c r="Y1116" s="45"/>
      <c r="Z1116" s="45"/>
      <c r="AA1116" s="72"/>
    </row>
    <row r="1117" spans="17:27" x14ac:dyDescent="0.25">
      <c r="Q1117" s="71"/>
      <c r="R1117" s="32">
        <v>7</v>
      </c>
      <c r="S1117" s="32" t="s">
        <v>134</v>
      </c>
      <c r="T1117" s="32" t="s">
        <v>52</v>
      </c>
      <c r="U1117" s="32" t="s">
        <v>0</v>
      </c>
      <c r="V1117" s="71"/>
      <c r="W1117" s="45"/>
      <c r="X1117" s="45"/>
      <c r="Y1117" s="45"/>
      <c r="Z1117" s="45"/>
      <c r="AA1117" s="72"/>
    </row>
    <row r="1118" spans="17:27" x14ac:dyDescent="0.25">
      <c r="Q1118" s="71"/>
      <c r="R1118" s="71"/>
      <c r="S1118" s="32" t="s">
        <v>1403</v>
      </c>
      <c r="T1118" s="32" t="s">
        <v>1404</v>
      </c>
      <c r="U1118" s="32" t="s">
        <v>3</v>
      </c>
      <c r="V1118" s="71"/>
      <c r="W1118" s="45"/>
      <c r="X1118" s="45"/>
      <c r="Y1118" s="45"/>
      <c r="Z1118" s="45"/>
      <c r="AA1118" s="72"/>
    </row>
    <row r="1119" spans="17:27" x14ac:dyDescent="0.25">
      <c r="Q1119" s="71"/>
      <c r="R1119" s="71"/>
      <c r="S1119" s="32" t="s">
        <v>1405</v>
      </c>
      <c r="T1119" s="32" t="s">
        <v>1406</v>
      </c>
      <c r="U1119" s="32" t="s">
        <v>3</v>
      </c>
      <c r="V1119" s="71"/>
      <c r="W1119" s="45"/>
      <c r="X1119" s="45"/>
      <c r="Y1119" s="45"/>
      <c r="Z1119" s="45"/>
      <c r="AA1119" s="72"/>
    </row>
    <row r="1120" spans="17:27" x14ac:dyDescent="0.25">
      <c r="Q1120" s="71"/>
      <c r="R1120" s="71"/>
      <c r="S1120" s="32" t="s">
        <v>1407</v>
      </c>
      <c r="T1120" s="32" t="s">
        <v>1408</v>
      </c>
      <c r="U1120" s="32" t="s">
        <v>3</v>
      </c>
      <c r="V1120" s="71"/>
      <c r="W1120" s="45"/>
      <c r="X1120" s="45"/>
      <c r="Y1120" s="45"/>
      <c r="Z1120" s="45"/>
      <c r="AA1120" s="72"/>
    </row>
    <row r="1121" spans="17:27" x14ac:dyDescent="0.25">
      <c r="Q1121" s="71"/>
      <c r="R1121" s="71"/>
      <c r="S1121" s="32" t="s">
        <v>1409</v>
      </c>
      <c r="T1121" s="32" t="s">
        <v>1135</v>
      </c>
      <c r="U1121" s="32" t="s">
        <v>3</v>
      </c>
      <c r="V1121" s="71"/>
      <c r="W1121" s="45"/>
      <c r="X1121" s="45"/>
      <c r="Y1121" s="45"/>
      <c r="Z1121" s="45"/>
      <c r="AA1121" s="72"/>
    </row>
    <row r="1122" spans="17:27" x14ac:dyDescent="0.25">
      <c r="Q1122" s="71"/>
      <c r="R1122" s="71"/>
      <c r="S1122" s="32" t="s">
        <v>1410</v>
      </c>
      <c r="T1122" s="32" t="s">
        <v>1411</v>
      </c>
      <c r="U1122" s="32" t="s">
        <v>3</v>
      </c>
      <c r="V1122" s="71"/>
      <c r="W1122" s="45"/>
      <c r="X1122" s="45"/>
      <c r="Y1122" s="45"/>
      <c r="Z1122" s="45"/>
      <c r="AA1122" s="72"/>
    </row>
    <row r="1123" spans="17:27" x14ac:dyDescent="0.25">
      <c r="Q1123" s="71"/>
      <c r="R1123" s="71"/>
      <c r="S1123" s="32" t="s">
        <v>1412</v>
      </c>
      <c r="T1123" s="32" t="s">
        <v>1413</v>
      </c>
      <c r="U1123" s="32" t="s">
        <v>3</v>
      </c>
      <c r="V1123" s="71"/>
      <c r="W1123" s="45"/>
      <c r="X1123" s="45"/>
      <c r="Y1123" s="45"/>
      <c r="Z1123" s="45"/>
      <c r="AA1123" s="72"/>
    </row>
    <row r="1124" spans="17:27" x14ac:dyDescent="0.25">
      <c r="Q1124" s="71"/>
      <c r="R1124" s="71"/>
      <c r="S1124" s="32" t="s">
        <v>1414</v>
      </c>
      <c r="T1124" s="32" t="s">
        <v>1415</v>
      </c>
      <c r="U1124" s="32" t="s">
        <v>3</v>
      </c>
      <c r="V1124" s="71"/>
      <c r="W1124" s="45"/>
      <c r="X1124" s="45"/>
      <c r="Y1124" s="45"/>
      <c r="Z1124" s="45"/>
      <c r="AA1124" s="72"/>
    </row>
    <row r="1125" spans="17:27" x14ac:dyDescent="0.25">
      <c r="Q1125" s="71"/>
      <c r="R1125" s="71"/>
      <c r="S1125" s="32" t="s">
        <v>1416</v>
      </c>
      <c r="T1125" s="32" t="s">
        <v>1417</v>
      </c>
      <c r="U1125" s="32" t="s">
        <v>3</v>
      </c>
      <c r="V1125" s="71"/>
      <c r="W1125" s="45"/>
      <c r="X1125" s="45"/>
      <c r="Y1125" s="45"/>
      <c r="Z1125" s="45"/>
      <c r="AA1125" s="72"/>
    </row>
    <row r="1126" spans="17:27" x14ac:dyDescent="0.25">
      <c r="Q1126" s="71"/>
      <c r="R1126" s="71"/>
      <c r="S1126" s="32" t="s">
        <v>1418</v>
      </c>
      <c r="T1126" s="32" t="s">
        <v>1419</v>
      </c>
      <c r="U1126" s="32" t="s">
        <v>3</v>
      </c>
      <c r="V1126" s="71"/>
      <c r="W1126" s="45"/>
      <c r="X1126" s="45"/>
      <c r="Y1126" s="45"/>
      <c r="Z1126" s="45"/>
      <c r="AA1126" s="72"/>
    </row>
    <row r="1127" spans="17:27" x14ac:dyDescent="0.25">
      <c r="Q1127" s="71"/>
      <c r="R1127" s="71"/>
      <c r="S1127" s="32" t="s">
        <v>1420</v>
      </c>
      <c r="T1127" s="32" t="s">
        <v>1421</v>
      </c>
      <c r="U1127" s="32" t="s">
        <v>3</v>
      </c>
      <c r="V1127" s="71"/>
      <c r="W1127" s="45"/>
      <c r="X1127" s="45"/>
      <c r="Y1127" s="45"/>
      <c r="Z1127" s="45"/>
      <c r="AA1127" s="72"/>
    </row>
    <row r="1128" spans="17:27" x14ac:dyDescent="0.25">
      <c r="Q1128" s="71"/>
      <c r="R1128" s="71"/>
      <c r="S1128" s="32" t="s">
        <v>1422</v>
      </c>
      <c r="T1128" s="32" t="s">
        <v>40</v>
      </c>
      <c r="U1128" s="32" t="s">
        <v>3</v>
      </c>
      <c r="V1128" s="71"/>
      <c r="W1128" s="45"/>
      <c r="X1128" s="45"/>
      <c r="Y1128" s="45"/>
      <c r="Z1128" s="45"/>
      <c r="AA1128" s="72"/>
    </row>
    <row r="1129" spans="17:27" x14ac:dyDescent="0.25">
      <c r="Q1129" s="71"/>
      <c r="R1129" s="71"/>
      <c r="S1129" s="32" t="s">
        <v>1423</v>
      </c>
      <c r="T1129" s="32" t="s">
        <v>561</v>
      </c>
      <c r="U1129" s="32" t="s">
        <v>3</v>
      </c>
      <c r="V1129" s="71"/>
      <c r="W1129" s="45"/>
      <c r="X1129" s="45"/>
      <c r="Y1129" s="45"/>
      <c r="Z1129" s="45"/>
      <c r="AA1129" s="72"/>
    </row>
    <row r="1130" spans="17:27" x14ac:dyDescent="0.25">
      <c r="Q1130" s="71"/>
      <c r="R1130" s="71"/>
      <c r="S1130" s="32" t="s">
        <v>1424</v>
      </c>
      <c r="T1130" s="32" t="s">
        <v>1425</v>
      </c>
      <c r="U1130" s="32" t="s">
        <v>3</v>
      </c>
      <c r="V1130" s="71"/>
      <c r="W1130" s="45"/>
      <c r="X1130" s="45"/>
      <c r="Y1130" s="45"/>
      <c r="Z1130" s="45"/>
      <c r="AA1130" s="72"/>
    </row>
    <row r="1131" spans="17:27" x14ac:dyDescent="0.25">
      <c r="Q1131" s="71"/>
      <c r="R1131" s="71"/>
      <c r="S1131" s="32" t="s">
        <v>1426</v>
      </c>
      <c r="T1131" s="32" t="s">
        <v>1427</v>
      </c>
      <c r="U1131" s="32" t="s">
        <v>3</v>
      </c>
      <c r="V1131" s="71"/>
      <c r="W1131" s="45"/>
      <c r="X1131" s="45"/>
      <c r="Y1131" s="45"/>
      <c r="Z1131" s="45"/>
      <c r="AA1131" s="72"/>
    </row>
    <row r="1132" spans="17:27" x14ac:dyDescent="0.25">
      <c r="Q1132" s="71"/>
      <c r="R1132" s="71"/>
      <c r="S1132" s="32" t="s">
        <v>1428</v>
      </c>
      <c r="T1132" s="32" t="s">
        <v>1275</v>
      </c>
      <c r="U1132" s="32" t="s">
        <v>3</v>
      </c>
      <c r="V1132" s="71"/>
      <c r="W1132" s="45"/>
      <c r="X1132" s="45"/>
      <c r="Y1132" s="45"/>
      <c r="Z1132" s="45"/>
      <c r="AA1132" s="72"/>
    </row>
    <row r="1133" spans="17:27" x14ac:dyDescent="0.25">
      <c r="Q1133" s="71"/>
      <c r="R1133" s="71"/>
      <c r="S1133" s="32" t="s">
        <v>1429</v>
      </c>
      <c r="T1133" s="32" t="s">
        <v>1430</v>
      </c>
      <c r="U1133" s="32" t="s">
        <v>3</v>
      </c>
      <c r="V1133" s="71"/>
      <c r="W1133" s="45"/>
      <c r="X1133" s="45"/>
      <c r="Y1133" s="45"/>
      <c r="Z1133" s="45"/>
      <c r="AA1133" s="72"/>
    </row>
    <row r="1134" spans="17:27" x14ac:dyDescent="0.25">
      <c r="Q1134" s="71"/>
      <c r="R1134" s="71"/>
      <c r="S1134" s="32" t="s">
        <v>2535</v>
      </c>
      <c r="T1134" s="32" t="s">
        <v>1404</v>
      </c>
      <c r="U1134" s="32" t="s">
        <v>1</v>
      </c>
      <c r="V1134" s="71"/>
      <c r="W1134" s="45"/>
      <c r="X1134" s="45"/>
      <c r="Y1134" s="45"/>
      <c r="Z1134" s="45"/>
      <c r="AA1134" s="72"/>
    </row>
    <row r="1135" spans="17:27" x14ac:dyDescent="0.25">
      <c r="Q1135" s="71"/>
      <c r="R1135" s="71"/>
      <c r="S1135" s="32" t="s">
        <v>2536</v>
      </c>
      <c r="T1135" s="32" t="s">
        <v>1421</v>
      </c>
      <c r="U1135" s="32" t="s">
        <v>1</v>
      </c>
      <c r="V1135" s="71"/>
      <c r="W1135" s="45"/>
      <c r="X1135" s="45"/>
      <c r="Y1135" s="45"/>
      <c r="Z1135" s="45"/>
      <c r="AA1135" s="72"/>
    </row>
    <row r="1136" spans="17:27" x14ac:dyDescent="0.25">
      <c r="Q1136" s="71"/>
      <c r="R1136" s="71"/>
      <c r="S1136" s="32" t="s">
        <v>3012</v>
      </c>
      <c r="T1136" s="32" t="s">
        <v>3013</v>
      </c>
      <c r="U1136" s="32" t="s">
        <v>2</v>
      </c>
      <c r="V1136" s="71"/>
      <c r="W1136" s="45"/>
      <c r="X1136" s="45"/>
      <c r="Y1136" s="45"/>
      <c r="Z1136" s="45"/>
      <c r="AA1136" s="72"/>
    </row>
    <row r="1137" spans="17:27" x14ac:dyDescent="0.25">
      <c r="Q1137" s="71"/>
      <c r="R1137" s="71"/>
      <c r="S1137" s="32" t="s">
        <v>3014</v>
      </c>
      <c r="T1137" s="32" t="s">
        <v>3015</v>
      </c>
      <c r="U1137" s="32" t="s">
        <v>2</v>
      </c>
      <c r="V1137" s="71"/>
      <c r="W1137" s="45"/>
      <c r="X1137" s="45"/>
      <c r="Y1137" s="45"/>
      <c r="Z1137" s="45"/>
      <c r="AA1137" s="72"/>
    </row>
    <row r="1138" spans="17:27" x14ac:dyDescent="0.25">
      <c r="Q1138" s="32" t="s">
        <v>53</v>
      </c>
      <c r="R1138" s="32">
        <v>7</v>
      </c>
      <c r="S1138" s="32" t="s">
        <v>135</v>
      </c>
      <c r="T1138" s="32" t="s">
        <v>53</v>
      </c>
      <c r="U1138" s="32" t="s">
        <v>0</v>
      </c>
      <c r="V1138" s="71"/>
      <c r="W1138" s="45"/>
      <c r="X1138" s="45"/>
      <c r="Y1138" s="45"/>
      <c r="Z1138" s="45"/>
      <c r="AA1138" s="72"/>
    </row>
    <row r="1139" spans="17:27" x14ac:dyDescent="0.25">
      <c r="Q1139" s="71"/>
      <c r="R1139" s="71"/>
      <c r="S1139" s="32" t="s">
        <v>1431</v>
      </c>
      <c r="T1139" s="32" t="s">
        <v>1432</v>
      </c>
      <c r="U1139" s="32" t="s">
        <v>3</v>
      </c>
      <c r="V1139" s="71"/>
      <c r="W1139" s="45"/>
      <c r="X1139" s="45"/>
      <c r="Y1139" s="45"/>
      <c r="Z1139" s="45"/>
      <c r="AA1139" s="72"/>
    </row>
    <row r="1140" spans="17:27" x14ac:dyDescent="0.25">
      <c r="Q1140" s="71"/>
      <c r="R1140" s="71"/>
      <c r="S1140" s="32" t="s">
        <v>1433</v>
      </c>
      <c r="T1140" s="32" t="s">
        <v>1434</v>
      </c>
      <c r="U1140" s="32" t="s">
        <v>3</v>
      </c>
      <c r="V1140" s="71"/>
      <c r="W1140" s="45"/>
      <c r="X1140" s="45"/>
      <c r="Y1140" s="45"/>
      <c r="Z1140" s="45"/>
      <c r="AA1140" s="72"/>
    </row>
    <row r="1141" spans="17:27" x14ac:dyDescent="0.25">
      <c r="Q1141" s="71"/>
      <c r="R1141" s="71"/>
      <c r="S1141" s="32" t="s">
        <v>1435</v>
      </c>
      <c r="T1141" s="32" t="s">
        <v>1436</v>
      </c>
      <c r="U1141" s="32" t="s">
        <v>3</v>
      </c>
      <c r="V1141" s="71"/>
      <c r="W1141" s="45"/>
      <c r="X1141" s="45"/>
      <c r="Y1141" s="45"/>
      <c r="Z1141" s="45"/>
      <c r="AA1141" s="72"/>
    </row>
    <row r="1142" spans="17:27" x14ac:dyDescent="0.25">
      <c r="Q1142" s="71"/>
      <c r="R1142" s="71"/>
      <c r="S1142" s="32" t="s">
        <v>1437</v>
      </c>
      <c r="T1142" s="32" t="s">
        <v>1438</v>
      </c>
      <c r="U1142" s="32" t="s">
        <v>3</v>
      </c>
      <c r="V1142" s="71"/>
      <c r="W1142" s="45"/>
      <c r="X1142" s="45"/>
      <c r="Y1142" s="45"/>
      <c r="Z1142" s="45"/>
      <c r="AA1142" s="72"/>
    </row>
    <row r="1143" spans="17:27" x14ac:dyDescent="0.25">
      <c r="Q1143" s="71"/>
      <c r="R1143" s="71"/>
      <c r="S1143" s="32" t="s">
        <v>3016</v>
      </c>
      <c r="T1143" s="32" t="s">
        <v>3017</v>
      </c>
      <c r="U1143" s="32" t="s">
        <v>2</v>
      </c>
      <c r="V1143" s="71"/>
      <c r="W1143" s="45"/>
      <c r="X1143" s="45"/>
      <c r="Y1143" s="45"/>
      <c r="Z1143" s="45"/>
      <c r="AA1143" s="72"/>
    </row>
    <row r="1144" spans="17:27" x14ac:dyDescent="0.25">
      <c r="Q1144" s="32" t="s">
        <v>54</v>
      </c>
      <c r="R1144" s="32">
        <v>7</v>
      </c>
      <c r="S1144" s="32" t="s">
        <v>136</v>
      </c>
      <c r="T1144" s="32" t="s">
        <v>54</v>
      </c>
      <c r="U1144" s="32" t="s">
        <v>0</v>
      </c>
      <c r="V1144" s="71"/>
      <c r="W1144" s="45"/>
      <c r="X1144" s="45"/>
      <c r="Y1144" s="45"/>
      <c r="Z1144" s="45"/>
      <c r="AA1144" s="72"/>
    </row>
    <row r="1145" spans="17:27" x14ac:dyDescent="0.25">
      <c r="Q1145" s="71"/>
      <c r="R1145" s="71"/>
      <c r="S1145" s="32" t="s">
        <v>1439</v>
      </c>
      <c r="T1145" s="32" t="s">
        <v>1440</v>
      </c>
      <c r="U1145" s="32" t="s">
        <v>3</v>
      </c>
      <c r="V1145" s="71"/>
      <c r="W1145" s="45"/>
      <c r="X1145" s="45"/>
      <c r="Y1145" s="45"/>
      <c r="Z1145" s="45"/>
      <c r="AA1145" s="72"/>
    </row>
    <row r="1146" spans="17:27" x14ac:dyDescent="0.25">
      <c r="Q1146" s="71"/>
      <c r="R1146" s="71"/>
      <c r="S1146" s="32" t="s">
        <v>1441</v>
      </c>
      <c r="T1146" s="32" t="s">
        <v>1442</v>
      </c>
      <c r="U1146" s="32" t="s">
        <v>3</v>
      </c>
      <c r="V1146" s="71"/>
      <c r="W1146" s="45"/>
      <c r="X1146" s="45"/>
      <c r="Y1146" s="45"/>
      <c r="Z1146" s="45"/>
      <c r="AA1146" s="72"/>
    </row>
    <row r="1147" spans="17:27" x14ac:dyDescent="0.25">
      <c r="Q1147" s="71"/>
      <c r="R1147" s="71"/>
      <c r="S1147" s="32" t="s">
        <v>1443</v>
      </c>
      <c r="T1147" s="32" t="s">
        <v>1444</v>
      </c>
      <c r="U1147" s="32" t="s">
        <v>3</v>
      </c>
      <c r="V1147" s="71"/>
      <c r="W1147" s="45"/>
      <c r="X1147" s="45"/>
      <c r="Y1147" s="45"/>
      <c r="Z1147" s="45"/>
      <c r="AA1147" s="72"/>
    </row>
    <row r="1148" spans="17:27" x14ac:dyDescent="0.25">
      <c r="Q1148" s="71"/>
      <c r="R1148" s="71"/>
      <c r="S1148" s="32" t="s">
        <v>1445</v>
      </c>
      <c r="T1148" s="32" t="s">
        <v>370</v>
      </c>
      <c r="U1148" s="32" t="s">
        <v>3</v>
      </c>
      <c r="V1148" s="71"/>
      <c r="W1148" s="45"/>
      <c r="X1148" s="45"/>
      <c r="Y1148" s="45"/>
      <c r="Z1148" s="45"/>
      <c r="AA1148" s="72"/>
    </row>
    <row r="1149" spans="17:27" x14ac:dyDescent="0.25">
      <c r="Q1149" s="71"/>
      <c r="R1149" s="71"/>
      <c r="S1149" s="32" t="s">
        <v>1446</v>
      </c>
      <c r="T1149" s="32" t="s">
        <v>1447</v>
      </c>
      <c r="U1149" s="32" t="s">
        <v>3</v>
      </c>
      <c r="V1149" s="71"/>
      <c r="W1149" s="45"/>
      <c r="X1149" s="45"/>
      <c r="Y1149" s="45"/>
      <c r="Z1149" s="45"/>
      <c r="AA1149" s="72"/>
    </row>
    <row r="1150" spans="17:27" x14ac:dyDescent="0.25">
      <c r="Q1150" s="71"/>
      <c r="R1150" s="71"/>
      <c r="S1150" s="32" t="s">
        <v>1448</v>
      </c>
      <c r="T1150" s="32" t="s">
        <v>559</v>
      </c>
      <c r="U1150" s="32" t="s">
        <v>3</v>
      </c>
      <c r="V1150" s="71"/>
      <c r="W1150" s="45"/>
      <c r="X1150" s="45"/>
      <c r="Y1150" s="45"/>
      <c r="Z1150" s="45"/>
      <c r="AA1150" s="72"/>
    </row>
    <row r="1151" spans="17:27" x14ac:dyDescent="0.25">
      <c r="Q1151" s="71"/>
      <c r="R1151" s="71"/>
      <c r="S1151" s="32" t="s">
        <v>1449</v>
      </c>
      <c r="T1151" s="32" t="s">
        <v>57</v>
      </c>
      <c r="U1151" s="32" t="s">
        <v>3</v>
      </c>
      <c r="V1151" s="71"/>
      <c r="W1151" s="45"/>
      <c r="X1151" s="45"/>
      <c r="Y1151" s="45"/>
      <c r="Z1151" s="45"/>
      <c r="AA1151" s="72"/>
    </row>
    <row r="1152" spans="17:27" x14ac:dyDescent="0.25">
      <c r="Q1152" s="71"/>
      <c r="R1152" s="71"/>
      <c r="S1152" s="32" t="s">
        <v>1450</v>
      </c>
      <c r="T1152" s="32" t="s">
        <v>1451</v>
      </c>
      <c r="U1152" s="32" t="s">
        <v>3</v>
      </c>
      <c r="V1152" s="71"/>
      <c r="W1152" s="45"/>
      <c r="X1152" s="45"/>
      <c r="Y1152" s="45"/>
      <c r="Z1152" s="45"/>
      <c r="AA1152" s="72"/>
    </row>
    <row r="1153" spans="17:27" x14ac:dyDescent="0.25">
      <c r="Q1153" s="71"/>
      <c r="R1153" s="71"/>
      <c r="S1153" s="32" t="s">
        <v>1452</v>
      </c>
      <c r="T1153" s="32" t="s">
        <v>512</v>
      </c>
      <c r="U1153" s="32" t="s">
        <v>3</v>
      </c>
      <c r="V1153" s="71"/>
      <c r="W1153" s="45"/>
      <c r="X1153" s="45"/>
      <c r="Y1153" s="45"/>
      <c r="Z1153" s="45"/>
      <c r="AA1153" s="72"/>
    </row>
    <row r="1154" spans="17:27" x14ac:dyDescent="0.25">
      <c r="Q1154" s="71"/>
      <c r="R1154" s="71"/>
      <c r="S1154" s="32" t="s">
        <v>1453</v>
      </c>
      <c r="T1154" s="32" t="s">
        <v>984</v>
      </c>
      <c r="U1154" s="32" t="s">
        <v>3</v>
      </c>
      <c r="V1154" s="71"/>
      <c r="W1154" s="45"/>
      <c r="X1154" s="45"/>
      <c r="Y1154" s="45"/>
      <c r="Z1154" s="45"/>
      <c r="AA1154" s="72"/>
    </row>
    <row r="1155" spans="17:27" x14ac:dyDescent="0.25">
      <c r="Q1155" s="71"/>
      <c r="R1155" s="71"/>
      <c r="S1155" s="32" t="s">
        <v>1454</v>
      </c>
      <c r="T1155" s="32" t="s">
        <v>1455</v>
      </c>
      <c r="U1155" s="32" t="s">
        <v>3</v>
      </c>
      <c r="V1155" s="71"/>
      <c r="W1155" s="45"/>
      <c r="X1155" s="45"/>
      <c r="Y1155" s="45"/>
      <c r="Z1155" s="45"/>
      <c r="AA1155" s="72"/>
    </row>
    <row r="1156" spans="17:27" x14ac:dyDescent="0.25">
      <c r="Q1156" s="71"/>
      <c r="R1156" s="71"/>
      <c r="S1156" s="32" t="s">
        <v>2537</v>
      </c>
      <c r="T1156" s="32" t="s">
        <v>2538</v>
      </c>
      <c r="U1156" s="32" t="s">
        <v>1</v>
      </c>
      <c r="V1156" s="71"/>
      <c r="W1156" s="45"/>
      <c r="X1156" s="45"/>
      <c r="Y1156" s="45"/>
      <c r="Z1156" s="45"/>
      <c r="AA1156" s="72"/>
    </row>
    <row r="1157" spans="17:27" x14ac:dyDescent="0.25">
      <c r="Q1157" s="71"/>
      <c r="R1157" s="71"/>
      <c r="S1157" s="32" t="s">
        <v>2539</v>
      </c>
      <c r="T1157" s="32" t="s">
        <v>1455</v>
      </c>
      <c r="U1157" s="32" t="s">
        <v>1</v>
      </c>
      <c r="V1157" s="71"/>
      <c r="W1157" s="45"/>
      <c r="X1157" s="45"/>
      <c r="Y1157" s="45"/>
      <c r="Z1157" s="45"/>
      <c r="AA1157" s="72"/>
    </row>
    <row r="1158" spans="17:27" x14ac:dyDescent="0.25">
      <c r="Q1158" s="32" t="s">
        <v>55</v>
      </c>
      <c r="R1158" s="32">
        <v>4</v>
      </c>
      <c r="S1158" s="32" t="s">
        <v>3461</v>
      </c>
      <c r="T1158" s="32" t="s">
        <v>3462</v>
      </c>
      <c r="U1158" s="32" t="s">
        <v>4</v>
      </c>
      <c r="V1158" s="71"/>
      <c r="W1158" s="45"/>
      <c r="X1158" s="45"/>
      <c r="Y1158" s="45"/>
      <c r="Z1158" s="45"/>
      <c r="AA1158" s="72"/>
    </row>
    <row r="1159" spans="17:27" x14ac:dyDescent="0.25">
      <c r="Q1159" s="71"/>
      <c r="R1159" s="71"/>
      <c r="S1159" s="32" t="s">
        <v>3463</v>
      </c>
      <c r="T1159" s="32" t="s">
        <v>3464</v>
      </c>
      <c r="U1159" s="32" t="s">
        <v>4</v>
      </c>
      <c r="V1159" s="71"/>
      <c r="W1159" s="45"/>
      <c r="X1159" s="45"/>
      <c r="Y1159" s="45"/>
      <c r="Z1159" s="45"/>
      <c r="AA1159" s="72"/>
    </row>
    <row r="1160" spans="17:27" x14ac:dyDescent="0.25">
      <c r="Q1160" s="71"/>
      <c r="R1160" s="71"/>
      <c r="S1160" s="32" t="s">
        <v>3465</v>
      </c>
      <c r="T1160" s="32" t="s">
        <v>3466</v>
      </c>
      <c r="U1160" s="32" t="s">
        <v>4</v>
      </c>
      <c r="V1160" s="71"/>
      <c r="W1160" s="45"/>
      <c r="X1160" s="45"/>
      <c r="Y1160" s="45"/>
      <c r="Z1160" s="45"/>
      <c r="AA1160" s="72"/>
    </row>
    <row r="1161" spans="17:27" x14ac:dyDescent="0.25">
      <c r="Q1161" s="71"/>
      <c r="R1161" s="71"/>
      <c r="S1161" s="32" t="s">
        <v>3467</v>
      </c>
      <c r="T1161" s="32" t="s">
        <v>3468</v>
      </c>
      <c r="U1161" s="32" t="s">
        <v>4</v>
      </c>
      <c r="V1161" s="71"/>
      <c r="W1161" s="45"/>
      <c r="X1161" s="45"/>
      <c r="Y1161" s="45"/>
      <c r="Z1161" s="45"/>
      <c r="AA1161" s="72"/>
    </row>
    <row r="1162" spans="17:27" x14ac:dyDescent="0.25">
      <c r="Q1162" s="71"/>
      <c r="R1162" s="71"/>
      <c r="S1162" s="32" t="s">
        <v>3469</v>
      </c>
      <c r="T1162" s="32" t="s">
        <v>3470</v>
      </c>
      <c r="U1162" s="32" t="s">
        <v>4</v>
      </c>
      <c r="V1162" s="71"/>
      <c r="W1162" s="45"/>
      <c r="X1162" s="45"/>
      <c r="Y1162" s="45"/>
      <c r="Z1162" s="45"/>
      <c r="AA1162" s="72"/>
    </row>
    <row r="1163" spans="17:27" x14ac:dyDescent="0.25">
      <c r="Q1163" s="71"/>
      <c r="R1163" s="71"/>
      <c r="S1163" s="32" t="s">
        <v>3471</v>
      </c>
      <c r="T1163" s="32" t="s">
        <v>3472</v>
      </c>
      <c r="U1163" s="32" t="s">
        <v>4</v>
      </c>
      <c r="V1163" s="71"/>
      <c r="W1163" s="45"/>
      <c r="X1163" s="45"/>
      <c r="Y1163" s="45"/>
      <c r="Z1163" s="45"/>
      <c r="AA1163" s="72"/>
    </row>
    <row r="1164" spans="17:27" x14ac:dyDescent="0.25">
      <c r="Q1164" s="71"/>
      <c r="R1164" s="71"/>
      <c r="S1164" s="32" t="s">
        <v>3473</v>
      </c>
      <c r="T1164" s="32" t="s">
        <v>3474</v>
      </c>
      <c r="U1164" s="32" t="s">
        <v>4</v>
      </c>
      <c r="V1164" s="71"/>
      <c r="W1164" s="45"/>
      <c r="X1164" s="45"/>
      <c r="Y1164" s="45"/>
      <c r="Z1164" s="45"/>
      <c r="AA1164" s="72"/>
    </row>
    <row r="1165" spans="17:27" x14ac:dyDescent="0.25">
      <c r="Q1165" s="71"/>
      <c r="R1165" s="71"/>
      <c r="S1165" s="32" t="s">
        <v>3475</v>
      </c>
      <c r="T1165" s="32" t="s">
        <v>3476</v>
      </c>
      <c r="U1165" s="32" t="s">
        <v>4</v>
      </c>
      <c r="V1165" s="71"/>
      <c r="W1165" s="45"/>
      <c r="X1165" s="45"/>
      <c r="Y1165" s="45"/>
      <c r="Z1165" s="45"/>
      <c r="AA1165" s="72"/>
    </row>
    <row r="1166" spans="17:27" x14ac:dyDescent="0.25">
      <c r="Q1166" s="71"/>
      <c r="R1166" s="71"/>
      <c r="S1166" s="32" t="s">
        <v>3477</v>
      </c>
      <c r="T1166" s="32" t="s">
        <v>3478</v>
      </c>
      <c r="U1166" s="32" t="s">
        <v>4</v>
      </c>
      <c r="V1166" s="71"/>
      <c r="W1166" s="45"/>
      <c r="X1166" s="45"/>
      <c r="Y1166" s="45"/>
      <c r="Z1166" s="45"/>
      <c r="AA1166" s="72"/>
    </row>
    <row r="1167" spans="17:27" x14ac:dyDescent="0.25">
      <c r="Q1167" s="71"/>
      <c r="R1167" s="32">
        <v>5</v>
      </c>
      <c r="S1167" s="32" t="s">
        <v>3203</v>
      </c>
      <c r="T1167" s="32" t="s">
        <v>4351</v>
      </c>
      <c r="U1167" s="32" t="s">
        <v>5</v>
      </c>
      <c r="V1167" s="71"/>
      <c r="W1167" s="45"/>
      <c r="X1167" s="45"/>
      <c r="Y1167" s="45"/>
      <c r="Z1167" s="45"/>
      <c r="AA1167" s="72"/>
    </row>
    <row r="1168" spans="17:27" x14ac:dyDescent="0.25">
      <c r="Q1168" s="71"/>
      <c r="R1168" s="32">
        <v>7</v>
      </c>
      <c r="S1168" s="32" t="s">
        <v>137</v>
      </c>
      <c r="T1168" s="32" t="s">
        <v>55</v>
      </c>
      <c r="U1168" s="32" t="s">
        <v>0</v>
      </c>
      <c r="V1168" s="71"/>
      <c r="W1168" s="45"/>
      <c r="X1168" s="45"/>
      <c r="Y1168" s="45"/>
      <c r="Z1168" s="45"/>
      <c r="AA1168" s="72"/>
    </row>
    <row r="1169" spans="17:27" x14ac:dyDescent="0.25">
      <c r="Q1169" s="71"/>
      <c r="R1169" s="71"/>
      <c r="S1169" s="32" t="s">
        <v>1456</v>
      </c>
      <c r="T1169" s="32" t="s">
        <v>1457</v>
      </c>
      <c r="U1169" s="32" t="s">
        <v>3</v>
      </c>
      <c r="V1169" s="71"/>
      <c r="W1169" s="45"/>
      <c r="X1169" s="45"/>
      <c r="Y1169" s="45"/>
      <c r="Z1169" s="45"/>
      <c r="AA1169" s="72"/>
    </row>
    <row r="1170" spans="17:27" x14ac:dyDescent="0.25">
      <c r="Q1170" s="71"/>
      <c r="R1170" s="71"/>
      <c r="S1170" s="32" t="s">
        <v>1458</v>
      </c>
      <c r="T1170" s="32" t="s">
        <v>612</v>
      </c>
      <c r="U1170" s="32" t="s">
        <v>3</v>
      </c>
      <c r="V1170" s="71"/>
      <c r="W1170" s="45"/>
      <c r="X1170" s="45"/>
      <c r="Y1170" s="45"/>
      <c r="Z1170" s="45"/>
      <c r="AA1170" s="72"/>
    </row>
    <row r="1171" spans="17:27" x14ac:dyDescent="0.25">
      <c r="Q1171" s="71"/>
      <c r="R1171" s="71"/>
      <c r="S1171" s="32" t="s">
        <v>1459</v>
      </c>
      <c r="T1171" s="32" t="s">
        <v>1460</v>
      </c>
      <c r="U1171" s="32" t="s">
        <v>3</v>
      </c>
      <c r="V1171" s="71"/>
      <c r="W1171" s="45"/>
      <c r="X1171" s="45"/>
      <c r="Y1171" s="45"/>
      <c r="Z1171" s="45"/>
      <c r="AA1171" s="72"/>
    </row>
    <row r="1172" spans="17:27" x14ac:dyDescent="0.25">
      <c r="Q1172" s="71"/>
      <c r="R1172" s="71"/>
      <c r="S1172" s="32" t="s">
        <v>1461</v>
      </c>
      <c r="T1172" s="32" t="s">
        <v>24</v>
      </c>
      <c r="U1172" s="32" t="s">
        <v>3</v>
      </c>
      <c r="V1172" s="71"/>
      <c r="W1172" s="45"/>
      <c r="X1172" s="45"/>
      <c r="Y1172" s="45"/>
      <c r="Z1172" s="45"/>
      <c r="AA1172" s="72"/>
    </row>
    <row r="1173" spans="17:27" x14ac:dyDescent="0.25">
      <c r="Q1173" s="71"/>
      <c r="R1173" s="71"/>
      <c r="S1173" s="32" t="s">
        <v>1462</v>
      </c>
      <c r="T1173" s="32" t="s">
        <v>1463</v>
      </c>
      <c r="U1173" s="32" t="s">
        <v>3</v>
      </c>
      <c r="V1173" s="71"/>
      <c r="W1173" s="45"/>
      <c r="X1173" s="45"/>
      <c r="Y1173" s="45"/>
      <c r="Z1173" s="45"/>
      <c r="AA1173" s="72"/>
    </row>
    <row r="1174" spans="17:27" x14ac:dyDescent="0.25">
      <c r="Q1174" s="71"/>
      <c r="R1174" s="71"/>
      <c r="S1174" s="32" t="s">
        <v>1464</v>
      </c>
      <c r="T1174" s="32" t="s">
        <v>1465</v>
      </c>
      <c r="U1174" s="32" t="s">
        <v>3</v>
      </c>
      <c r="V1174" s="71"/>
      <c r="W1174" s="45"/>
      <c r="X1174" s="45"/>
      <c r="Y1174" s="45"/>
      <c r="Z1174" s="45"/>
      <c r="AA1174" s="72"/>
    </row>
    <row r="1175" spans="17:27" x14ac:dyDescent="0.25">
      <c r="Q1175" s="71"/>
      <c r="R1175" s="71"/>
      <c r="S1175" s="32" t="s">
        <v>1466</v>
      </c>
      <c r="T1175" s="32" t="s">
        <v>55</v>
      </c>
      <c r="U1175" s="32" t="s">
        <v>3</v>
      </c>
      <c r="V1175" s="71"/>
      <c r="W1175" s="45"/>
      <c r="X1175" s="45"/>
      <c r="Y1175" s="45"/>
      <c r="Z1175" s="45"/>
      <c r="AA1175" s="72"/>
    </row>
    <row r="1176" spans="17:27" x14ac:dyDescent="0.25">
      <c r="Q1176" s="71"/>
      <c r="R1176" s="71"/>
      <c r="S1176" s="32" t="s">
        <v>1467</v>
      </c>
      <c r="T1176" s="32" t="s">
        <v>1468</v>
      </c>
      <c r="U1176" s="32" t="s">
        <v>3</v>
      </c>
      <c r="V1176" s="71"/>
      <c r="W1176" s="45"/>
      <c r="X1176" s="45"/>
      <c r="Y1176" s="45"/>
      <c r="Z1176" s="45"/>
      <c r="AA1176" s="72"/>
    </row>
    <row r="1177" spans="17:27" x14ac:dyDescent="0.25">
      <c r="Q1177" s="71"/>
      <c r="R1177" s="71"/>
      <c r="S1177" s="32" t="s">
        <v>1469</v>
      </c>
      <c r="T1177" s="32" t="s">
        <v>1470</v>
      </c>
      <c r="U1177" s="32" t="s">
        <v>3</v>
      </c>
      <c r="V1177" s="71"/>
      <c r="W1177" s="45"/>
      <c r="X1177" s="45"/>
      <c r="Y1177" s="45"/>
      <c r="Z1177" s="45"/>
      <c r="AA1177" s="72"/>
    </row>
    <row r="1178" spans="17:27" x14ac:dyDescent="0.25">
      <c r="Q1178" s="71"/>
      <c r="R1178" s="71"/>
      <c r="S1178" s="32" t="s">
        <v>1471</v>
      </c>
      <c r="T1178" s="32" t="s">
        <v>1472</v>
      </c>
      <c r="U1178" s="32" t="s">
        <v>3</v>
      </c>
      <c r="V1178" s="71"/>
      <c r="W1178" s="45"/>
      <c r="X1178" s="45"/>
      <c r="Y1178" s="45"/>
      <c r="Z1178" s="45"/>
      <c r="AA1178" s="72"/>
    </row>
    <row r="1179" spans="17:27" x14ac:dyDescent="0.25">
      <c r="Q1179" s="71"/>
      <c r="R1179" s="71"/>
      <c r="S1179" s="32" t="s">
        <v>1473</v>
      </c>
      <c r="T1179" s="32" t="s">
        <v>932</v>
      </c>
      <c r="U1179" s="32" t="s">
        <v>3</v>
      </c>
      <c r="V1179" s="71"/>
      <c r="W1179" s="45"/>
      <c r="X1179" s="45"/>
      <c r="Y1179" s="45"/>
      <c r="Z1179" s="45"/>
      <c r="AA1179" s="72"/>
    </row>
    <row r="1180" spans="17:27" x14ac:dyDescent="0.25">
      <c r="Q1180" s="71"/>
      <c r="R1180" s="71"/>
      <c r="S1180" s="32" t="s">
        <v>2540</v>
      </c>
      <c r="T1180" s="32" t="s">
        <v>2541</v>
      </c>
      <c r="U1180" s="32" t="s">
        <v>1</v>
      </c>
      <c r="V1180" s="71"/>
      <c r="W1180" s="45"/>
      <c r="X1180" s="45"/>
      <c r="Y1180" s="45"/>
      <c r="Z1180" s="45"/>
      <c r="AA1180" s="72"/>
    </row>
    <row r="1181" spans="17:27" x14ac:dyDescent="0.25">
      <c r="Q1181" s="71"/>
      <c r="R1181" s="71"/>
      <c r="S1181" s="32" t="s">
        <v>2542</v>
      </c>
      <c r="T1181" s="32" t="s">
        <v>2543</v>
      </c>
      <c r="U1181" s="32" t="s">
        <v>1</v>
      </c>
      <c r="V1181" s="71"/>
      <c r="W1181" s="45"/>
      <c r="X1181" s="45"/>
      <c r="Y1181" s="45"/>
      <c r="Z1181" s="45"/>
      <c r="AA1181" s="72"/>
    </row>
    <row r="1182" spans="17:27" x14ac:dyDescent="0.25">
      <c r="Q1182" s="71"/>
      <c r="R1182" s="71"/>
      <c r="S1182" s="32" t="s">
        <v>2544</v>
      </c>
      <c r="T1182" s="32" t="s">
        <v>368</v>
      </c>
      <c r="U1182" s="32" t="s">
        <v>1</v>
      </c>
      <c r="V1182" s="71"/>
      <c r="W1182" s="45"/>
      <c r="X1182" s="45"/>
      <c r="Y1182" s="45"/>
      <c r="Z1182" s="45"/>
      <c r="AA1182" s="72"/>
    </row>
    <row r="1183" spans="17:27" x14ac:dyDescent="0.25">
      <c r="Q1183" s="71"/>
      <c r="R1183" s="71"/>
      <c r="S1183" s="32" t="s">
        <v>2545</v>
      </c>
      <c r="T1183" s="32" t="s">
        <v>2546</v>
      </c>
      <c r="U1183" s="32" t="s">
        <v>1</v>
      </c>
      <c r="V1183" s="71"/>
      <c r="W1183" s="45"/>
      <c r="X1183" s="45"/>
      <c r="Y1183" s="45"/>
      <c r="Z1183" s="45"/>
      <c r="AA1183" s="72"/>
    </row>
    <row r="1184" spans="17:27" x14ac:dyDescent="0.25">
      <c r="Q1184" s="71"/>
      <c r="R1184" s="71"/>
      <c r="S1184" s="32" t="s">
        <v>2547</v>
      </c>
      <c r="T1184" s="32" t="s">
        <v>2548</v>
      </c>
      <c r="U1184" s="32" t="s">
        <v>1</v>
      </c>
      <c r="V1184" s="71"/>
      <c r="W1184" s="45"/>
      <c r="X1184" s="45"/>
      <c r="Y1184" s="45"/>
      <c r="Z1184" s="45"/>
      <c r="AA1184" s="72"/>
    </row>
    <row r="1185" spans="17:27" x14ac:dyDescent="0.25">
      <c r="Q1185" s="71"/>
      <c r="R1185" s="71"/>
      <c r="S1185" s="32" t="s">
        <v>2549</v>
      </c>
      <c r="T1185" s="32" t="s">
        <v>2550</v>
      </c>
      <c r="U1185" s="32" t="s">
        <v>1</v>
      </c>
      <c r="V1185" s="71"/>
      <c r="W1185" s="45"/>
      <c r="X1185" s="45"/>
      <c r="Y1185" s="45"/>
      <c r="Z1185" s="45"/>
      <c r="AA1185" s="72"/>
    </row>
    <row r="1186" spans="17:27" x14ac:dyDescent="0.25">
      <c r="Q1186" s="71"/>
      <c r="R1186" s="71"/>
      <c r="S1186" s="32" t="s">
        <v>2551</v>
      </c>
      <c r="T1186" s="32" t="s">
        <v>1470</v>
      </c>
      <c r="U1186" s="32" t="s">
        <v>1</v>
      </c>
      <c r="V1186" s="71"/>
      <c r="W1186" s="45"/>
      <c r="X1186" s="45"/>
      <c r="Y1186" s="45"/>
      <c r="Z1186" s="45"/>
      <c r="AA1186" s="72"/>
    </row>
    <row r="1187" spans="17:27" x14ac:dyDescent="0.25">
      <c r="Q1187" s="71"/>
      <c r="R1187" s="71"/>
      <c r="S1187" s="32" t="s">
        <v>2552</v>
      </c>
      <c r="T1187" s="32" t="s">
        <v>2553</v>
      </c>
      <c r="U1187" s="32" t="s">
        <v>1</v>
      </c>
      <c r="V1187" s="71"/>
      <c r="W1187" s="45"/>
      <c r="X1187" s="45"/>
      <c r="Y1187" s="45"/>
      <c r="Z1187" s="45"/>
      <c r="AA1187" s="72"/>
    </row>
    <row r="1188" spans="17:27" x14ac:dyDescent="0.25">
      <c r="Q1188" s="71"/>
      <c r="R1188" s="71"/>
      <c r="S1188" s="32" t="s">
        <v>2554</v>
      </c>
      <c r="T1188" s="32" t="s">
        <v>2555</v>
      </c>
      <c r="U1188" s="32" t="s">
        <v>1</v>
      </c>
      <c r="V1188" s="71"/>
      <c r="W1188" s="45"/>
      <c r="X1188" s="45"/>
      <c r="Y1188" s="45"/>
      <c r="Z1188" s="45"/>
      <c r="AA1188" s="72"/>
    </row>
    <row r="1189" spans="17:27" x14ac:dyDescent="0.25">
      <c r="Q1189" s="71"/>
      <c r="R1189" s="71"/>
      <c r="S1189" s="32" t="s">
        <v>2556</v>
      </c>
      <c r="T1189" s="32" t="s">
        <v>2557</v>
      </c>
      <c r="U1189" s="32" t="s">
        <v>1</v>
      </c>
      <c r="V1189" s="71"/>
      <c r="W1189" s="45"/>
      <c r="X1189" s="45"/>
      <c r="Y1189" s="45"/>
      <c r="Z1189" s="45"/>
      <c r="AA1189" s="72"/>
    </row>
    <row r="1190" spans="17:27" x14ac:dyDescent="0.25">
      <c r="Q1190" s="71"/>
      <c r="R1190" s="71"/>
      <c r="S1190" s="32" t="s">
        <v>2558</v>
      </c>
      <c r="T1190" s="32" t="s">
        <v>2559</v>
      </c>
      <c r="U1190" s="32" t="s">
        <v>1</v>
      </c>
      <c r="V1190" s="71"/>
      <c r="W1190" s="45"/>
      <c r="X1190" s="45"/>
      <c r="Y1190" s="45"/>
      <c r="Z1190" s="45"/>
      <c r="AA1190" s="72"/>
    </row>
    <row r="1191" spans="17:27" x14ac:dyDescent="0.25">
      <c r="Q1191" s="71"/>
      <c r="R1191" s="71"/>
      <c r="S1191" s="32" t="s">
        <v>2560</v>
      </c>
      <c r="T1191" s="32" t="s">
        <v>1627</v>
      </c>
      <c r="U1191" s="32" t="s">
        <v>1</v>
      </c>
      <c r="V1191" s="71"/>
      <c r="W1191" s="45"/>
      <c r="X1191" s="45"/>
      <c r="Y1191" s="45"/>
      <c r="Z1191" s="45"/>
      <c r="AA1191" s="72"/>
    </row>
    <row r="1192" spans="17:27" x14ac:dyDescent="0.25">
      <c r="Q1192" s="71"/>
      <c r="R1192" s="71"/>
      <c r="S1192" s="32" t="s">
        <v>3018</v>
      </c>
      <c r="T1192" s="32" t="s">
        <v>1457</v>
      </c>
      <c r="U1192" s="32" t="s">
        <v>2</v>
      </c>
      <c r="V1192" s="71"/>
      <c r="W1192" s="45"/>
      <c r="X1192" s="45"/>
      <c r="Y1192" s="45"/>
      <c r="Z1192" s="45"/>
      <c r="AA1192" s="72"/>
    </row>
    <row r="1193" spans="17:27" x14ac:dyDescent="0.25">
      <c r="Q1193" s="71"/>
      <c r="R1193" s="71"/>
      <c r="S1193" s="32" t="s">
        <v>3019</v>
      </c>
      <c r="T1193" s="32" t="s">
        <v>920</v>
      </c>
      <c r="U1193" s="32" t="s">
        <v>2</v>
      </c>
      <c r="V1193" s="71"/>
      <c r="W1193" s="45"/>
      <c r="X1193" s="45"/>
      <c r="Y1193" s="45"/>
      <c r="Z1193" s="45"/>
      <c r="AA1193" s="72"/>
    </row>
    <row r="1194" spans="17:27" x14ac:dyDescent="0.25">
      <c r="Q1194" s="71"/>
      <c r="R1194" s="71"/>
      <c r="S1194" s="32" t="s">
        <v>3020</v>
      </c>
      <c r="T1194" s="32" t="s">
        <v>3021</v>
      </c>
      <c r="U1194" s="32" t="s">
        <v>2</v>
      </c>
      <c r="V1194" s="71"/>
      <c r="W1194" s="45"/>
      <c r="X1194" s="45"/>
      <c r="Y1194" s="45"/>
      <c r="Z1194" s="45"/>
      <c r="AA1194" s="72"/>
    </row>
    <row r="1195" spans="17:27" x14ac:dyDescent="0.25">
      <c r="Q1195" s="32" t="s">
        <v>56</v>
      </c>
      <c r="R1195" s="32">
        <v>7</v>
      </c>
      <c r="S1195" s="32" t="s">
        <v>138</v>
      </c>
      <c r="T1195" s="32" t="s">
        <v>56</v>
      </c>
      <c r="U1195" s="32" t="s">
        <v>0</v>
      </c>
      <c r="V1195" s="71"/>
      <c r="W1195" s="45"/>
      <c r="X1195" s="45"/>
      <c r="Y1195" s="45"/>
      <c r="Z1195" s="45"/>
      <c r="AA1195" s="72"/>
    </row>
    <row r="1196" spans="17:27" x14ac:dyDescent="0.25">
      <c r="Q1196" s="71"/>
      <c r="R1196" s="71"/>
      <c r="S1196" s="32" t="s">
        <v>1474</v>
      </c>
      <c r="T1196" s="32" t="s">
        <v>1317</v>
      </c>
      <c r="U1196" s="32" t="s">
        <v>3</v>
      </c>
      <c r="V1196" s="71"/>
      <c r="W1196" s="45"/>
      <c r="X1196" s="45"/>
      <c r="Y1196" s="45"/>
      <c r="Z1196" s="45"/>
      <c r="AA1196" s="72"/>
    </row>
    <row r="1197" spans="17:27" x14ac:dyDescent="0.25">
      <c r="Q1197" s="71"/>
      <c r="R1197" s="71"/>
      <c r="S1197" s="32" t="s">
        <v>1475</v>
      </c>
      <c r="T1197" s="32" t="s">
        <v>1220</v>
      </c>
      <c r="U1197" s="32" t="s">
        <v>3</v>
      </c>
      <c r="V1197" s="71"/>
      <c r="W1197" s="45"/>
      <c r="X1197" s="45"/>
      <c r="Y1197" s="45"/>
      <c r="Z1197" s="45"/>
      <c r="AA1197" s="72"/>
    </row>
    <row r="1198" spans="17:27" x14ac:dyDescent="0.25">
      <c r="Q1198" s="71"/>
      <c r="R1198" s="71"/>
      <c r="S1198" s="32" t="s">
        <v>1476</v>
      </c>
      <c r="T1198" s="32" t="s">
        <v>1477</v>
      </c>
      <c r="U1198" s="32" t="s">
        <v>3</v>
      </c>
      <c r="V1198" s="71"/>
      <c r="W1198" s="45"/>
      <c r="X1198" s="45"/>
      <c r="Y1198" s="45"/>
      <c r="Z1198" s="45"/>
      <c r="AA1198" s="72"/>
    </row>
    <row r="1199" spans="17:27" x14ac:dyDescent="0.25">
      <c r="Q1199" s="71"/>
      <c r="R1199" s="71"/>
      <c r="S1199" s="32" t="s">
        <v>1478</v>
      </c>
      <c r="T1199" s="32" t="s">
        <v>1479</v>
      </c>
      <c r="U1199" s="32" t="s">
        <v>3</v>
      </c>
      <c r="V1199" s="71"/>
      <c r="W1199" s="45"/>
      <c r="X1199" s="45"/>
      <c r="Y1199" s="45"/>
      <c r="Z1199" s="45"/>
      <c r="AA1199" s="72"/>
    </row>
    <row r="1200" spans="17:27" x14ac:dyDescent="0.25">
      <c r="Q1200" s="71"/>
      <c r="R1200" s="71"/>
      <c r="S1200" s="32" t="s">
        <v>1480</v>
      </c>
      <c r="T1200" s="32" t="s">
        <v>1481</v>
      </c>
      <c r="U1200" s="32" t="s">
        <v>3</v>
      </c>
      <c r="V1200" s="71"/>
      <c r="W1200" s="45"/>
      <c r="X1200" s="45"/>
      <c r="Y1200" s="45"/>
      <c r="Z1200" s="45"/>
      <c r="AA1200" s="72"/>
    </row>
    <row r="1201" spans="17:27" x14ac:dyDescent="0.25">
      <c r="Q1201" s="71"/>
      <c r="R1201" s="71"/>
      <c r="S1201" s="32" t="s">
        <v>1482</v>
      </c>
      <c r="T1201" s="32" t="s">
        <v>1483</v>
      </c>
      <c r="U1201" s="32" t="s">
        <v>3</v>
      </c>
      <c r="V1201" s="71"/>
      <c r="W1201" s="45"/>
      <c r="X1201" s="45"/>
      <c r="Y1201" s="45"/>
      <c r="Z1201" s="45"/>
      <c r="AA1201" s="72"/>
    </row>
    <row r="1202" spans="17:27" x14ac:dyDescent="0.25">
      <c r="Q1202" s="71"/>
      <c r="R1202" s="71"/>
      <c r="S1202" s="32" t="s">
        <v>1484</v>
      </c>
      <c r="T1202" s="32" t="s">
        <v>56</v>
      </c>
      <c r="U1202" s="32" t="s">
        <v>3</v>
      </c>
      <c r="V1202" s="71"/>
      <c r="W1202" s="45"/>
      <c r="X1202" s="45"/>
      <c r="Y1202" s="45"/>
      <c r="Z1202" s="45"/>
      <c r="AA1202" s="72"/>
    </row>
    <row r="1203" spans="17:27" x14ac:dyDescent="0.25">
      <c r="Q1203" s="71"/>
      <c r="R1203" s="71"/>
      <c r="S1203" s="32" t="s">
        <v>1485</v>
      </c>
      <c r="T1203" s="32" t="s">
        <v>348</v>
      </c>
      <c r="U1203" s="32" t="s">
        <v>3</v>
      </c>
      <c r="V1203" s="71"/>
      <c r="W1203" s="45"/>
      <c r="X1203" s="45"/>
      <c r="Y1203" s="45"/>
      <c r="Z1203" s="45"/>
      <c r="AA1203" s="72"/>
    </row>
    <row r="1204" spans="17:27" x14ac:dyDescent="0.25">
      <c r="Q1204" s="71"/>
      <c r="R1204" s="71"/>
      <c r="S1204" s="32" t="s">
        <v>1486</v>
      </c>
      <c r="T1204" s="32" t="s">
        <v>1487</v>
      </c>
      <c r="U1204" s="32" t="s">
        <v>3</v>
      </c>
      <c r="V1204" s="71"/>
      <c r="W1204" s="45"/>
      <c r="X1204" s="45"/>
      <c r="Y1204" s="45"/>
      <c r="Z1204" s="45"/>
      <c r="AA1204" s="72"/>
    </row>
    <row r="1205" spans="17:27" x14ac:dyDescent="0.25">
      <c r="Q1205" s="71"/>
      <c r="R1205" s="71"/>
      <c r="S1205" s="32" t="s">
        <v>1488</v>
      </c>
      <c r="T1205" s="32" t="s">
        <v>1489</v>
      </c>
      <c r="U1205" s="32" t="s">
        <v>3</v>
      </c>
      <c r="V1205" s="71"/>
      <c r="W1205" s="45"/>
      <c r="X1205" s="45"/>
      <c r="Y1205" s="45"/>
      <c r="Z1205" s="45"/>
      <c r="AA1205" s="72"/>
    </row>
    <row r="1206" spans="17:27" x14ac:dyDescent="0.25">
      <c r="Q1206" s="71"/>
      <c r="R1206" s="71"/>
      <c r="S1206" s="32" t="s">
        <v>1490</v>
      </c>
      <c r="T1206" s="32" t="s">
        <v>1491</v>
      </c>
      <c r="U1206" s="32" t="s">
        <v>3</v>
      </c>
      <c r="V1206" s="71"/>
      <c r="W1206" s="45"/>
      <c r="X1206" s="45"/>
      <c r="Y1206" s="45"/>
      <c r="Z1206" s="45"/>
      <c r="AA1206" s="72"/>
    </row>
    <row r="1207" spans="17:27" x14ac:dyDescent="0.25">
      <c r="Q1207" s="71"/>
      <c r="R1207" s="71"/>
      <c r="S1207" s="32" t="s">
        <v>1492</v>
      </c>
      <c r="T1207" s="32" t="s">
        <v>1493</v>
      </c>
      <c r="U1207" s="32" t="s">
        <v>3</v>
      </c>
      <c r="V1207" s="71"/>
      <c r="W1207" s="45"/>
      <c r="X1207" s="45"/>
      <c r="Y1207" s="45"/>
      <c r="Z1207" s="45"/>
      <c r="AA1207" s="72"/>
    </row>
    <row r="1208" spans="17:27" x14ac:dyDescent="0.25">
      <c r="Q1208" s="71"/>
      <c r="R1208" s="71"/>
      <c r="S1208" s="32" t="s">
        <v>1494</v>
      </c>
      <c r="T1208" s="32" t="s">
        <v>1495</v>
      </c>
      <c r="U1208" s="32" t="s">
        <v>3</v>
      </c>
      <c r="V1208" s="71"/>
      <c r="W1208" s="45"/>
      <c r="X1208" s="45"/>
      <c r="Y1208" s="45"/>
      <c r="Z1208" s="45"/>
      <c r="AA1208" s="72"/>
    </row>
    <row r="1209" spans="17:27" x14ac:dyDescent="0.25">
      <c r="Q1209" s="71"/>
      <c r="R1209" s="71"/>
      <c r="S1209" s="32" t="s">
        <v>1496</v>
      </c>
      <c r="T1209" s="32" t="s">
        <v>1497</v>
      </c>
      <c r="U1209" s="32" t="s">
        <v>3</v>
      </c>
      <c r="V1209" s="71"/>
      <c r="W1209" s="45"/>
      <c r="X1209" s="45"/>
      <c r="Y1209" s="45"/>
      <c r="Z1209" s="45"/>
      <c r="AA1209" s="72"/>
    </row>
    <row r="1210" spans="17:27" x14ac:dyDescent="0.25">
      <c r="Q1210" s="71"/>
      <c r="R1210" s="71"/>
      <c r="S1210" s="32" t="s">
        <v>2561</v>
      </c>
      <c r="T1210" s="32" t="s">
        <v>56</v>
      </c>
      <c r="U1210" s="32" t="s">
        <v>1</v>
      </c>
      <c r="V1210" s="71"/>
      <c r="W1210" s="45"/>
      <c r="X1210" s="45"/>
      <c r="Y1210" s="45"/>
      <c r="Z1210" s="45"/>
      <c r="AA1210" s="72"/>
    </row>
    <row r="1211" spans="17:27" x14ac:dyDescent="0.25">
      <c r="Q1211" s="71"/>
      <c r="R1211" s="71"/>
      <c r="S1211" s="32" t="s">
        <v>3022</v>
      </c>
      <c r="T1211" s="32" t="s">
        <v>1220</v>
      </c>
      <c r="U1211" s="32" t="s">
        <v>2</v>
      </c>
      <c r="V1211" s="71"/>
      <c r="W1211" s="45"/>
      <c r="X1211" s="45"/>
      <c r="Y1211" s="45"/>
      <c r="Z1211" s="45"/>
      <c r="AA1211" s="72"/>
    </row>
    <row r="1212" spans="17:27" x14ac:dyDescent="0.25">
      <c r="Q1212" s="71"/>
      <c r="R1212" s="71"/>
      <c r="S1212" s="32" t="s">
        <v>3023</v>
      </c>
      <c r="T1212" s="32" t="s">
        <v>3024</v>
      </c>
      <c r="U1212" s="32" t="s">
        <v>2</v>
      </c>
      <c r="V1212" s="71"/>
      <c r="W1212" s="45"/>
      <c r="X1212" s="45"/>
      <c r="Y1212" s="45"/>
      <c r="Z1212" s="45"/>
      <c r="AA1212" s="72"/>
    </row>
    <row r="1213" spans="17:27" x14ac:dyDescent="0.25">
      <c r="Q1213" s="71"/>
      <c r="R1213" s="71"/>
      <c r="S1213" s="32" t="s">
        <v>3025</v>
      </c>
      <c r="T1213" s="32" t="s">
        <v>3026</v>
      </c>
      <c r="U1213" s="32" t="s">
        <v>2</v>
      </c>
      <c r="V1213" s="71"/>
      <c r="W1213" s="45"/>
      <c r="X1213" s="45"/>
      <c r="Y1213" s="45"/>
      <c r="Z1213" s="45"/>
      <c r="AA1213" s="72"/>
    </row>
    <row r="1214" spans="17:27" x14ac:dyDescent="0.25">
      <c r="Q1214" s="71"/>
      <c r="R1214" s="71"/>
      <c r="S1214" s="32" t="s">
        <v>3027</v>
      </c>
      <c r="T1214" s="32" t="s">
        <v>3028</v>
      </c>
      <c r="U1214" s="32" t="s">
        <v>2</v>
      </c>
      <c r="V1214" s="71"/>
      <c r="W1214" s="45"/>
      <c r="X1214" s="45"/>
      <c r="Y1214" s="45"/>
      <c r="Z1214" s="45"/>
      <c r="AA1214" s="72"/>
    </row>
    <row r="1215" spans="17:27" x14ac:dyDescent="0.25">
      <c r="Q1215" s="71"/>
      <c r="R1215" s="71"/>
      <c r="S1215" s="32" t="s">
        <v>3029</v>
      </c>
      <c r="T1215" s="32" t="s">
        <v>1491</v>
      </c>
      <c r="U1215" s="32" t="s">
        <v>2</v>
      </c>
      <c r="V1215" s="71"/>
      <c r="W1215" s="45"/>
      <c r="X1215" s="45"/>
      <c r="Y1215" s="45"/>
      <c r="Z1215" s="45"/>
      <c r="AA1215" s="72"/>
    </row>
    <row r="1216" spans="17:27" x14ac:dyDescent="0.25">
      <c r="Q1216" s="32" t="s">
        <v>57</v>
      </c>
      <c r="R1216" s="32">
        <v>4</v>
      </c>
      <c r="S1216" s="32" t="s">
        <v>3479</v>
      </c>
      <c r="T1216" s="32" t="s">
        <v>3480</v>
      </c>
      <c r="U1216" s="32" t="s">
        <v>4</v>
      </c>
      <c r="V1216" s="71"/>
      <c r="W1216" s="45"/>
      <c r="X1216" s="45"/>
      <c r="Y1216" s="45"/>
      <c r="Z1216" s="45"/>
      <c r="AA1216" s="72"/>
    </row>
    <row r="1217" spans="17:27" x14ac:dyDescent="0.25">
      <c r="Q1217" s="71"/>
      <c r="R1217" s="32">
        <v>7</v>
      </c>
      <c r="S1217" s="32" t="s">
        <v>139</v>
      </c>
      <c r="T1217" s="32" t="s">
        <v>57</v>
      </c>
      <c r="U1217" s="32" t="s">
        <v>0</v>
      </c>
      <c r="V1217" s="71"/>
      <c r="W1217" s="45"/>
      <c r="X1217" s="45"/>
      <c r="Y1217" s="45"/>
      <c r="Z1217" s="45"/>
      <c r="AA1217" s="72"/>
    </row>
    <row r="1218" spans="17:27" x14ac:dyDescent="0.25">
      <c r="Q1218" s="71"/>
      <c r="R1218" s="71"/>
      <c r="S1218" s="32" t="s">
        <v>1498</v>
      </c>
      <c r="T1218" s="32" t="s">
        <v>1499</v>
      </c>
      <c r="U1218" s="32" t="s">
        <v>3</v>
      </c>
      <c r="V1218" s="71"/>
      <c r="W1218" s="45"/>
      <c r="X1218" s="45"/>
      <c r="Y1218" s="45"/>
      <c r="Z1218" s="45"/>
      <c r="AA1218" s="72"/>
    </row>
    <row r="1219" spans="17:27" x14ac:dyDescent="0.25">
      <c r="Q1219" s="71"/>
      <c r="R1219" s="71"/>
      <c r="S1219" s="32" t="s">
        <v>1500</v>
      </c>
      <c r="T1219" s="32" t="s">
        <v>1501</v>
      </c>
      <c r="U1219" s="32" t="s">
        <v>3</v>
      </c>
      <c r="V1219" s="71"/>
      <c r="W1219" s="45"/>
      <c r="X1219" s="45"/>
      <c r="Y1219" s="45"/>
      <c r="Z1219" s="45"/>
      <c r="AA1219" s="72"/>
    </row>
    <row r="1220" spans="17:27" x14ac:dyDescent="0.25">
      <c r="Q1220" s="71"/>
      <c r="R1220" s="71"/>
      <c r="S1220" s="32" t="s">
        <v>1502</v>
      </c>
      <c r="T1220" s="32" t="s">
        <v>1503</v>
      </c>
      <c r="U1220" s="32" t="s">
        <v>3</v>
      </c>
      <c r="V1220" s="71"/>
      <c r="W1220" s="45"/>
      <c r="X1220" s="45"/>
      <c r="Y1220" s="45"/>
      <c r="Z1220" s="45"/>
      <c r="AA1220" s="72"/>
    </row>
    <row r="1221" spans="17:27" x14ac:dyDescent="0.25">
      <c r="Q1221" s="71"/>
      <c r="R1221" s="71"/>
      <c r="S1221" s="32" t="s">
        <v>1504</v>
      </c>
      <c r="T1221" s="32" t="s">
        <v>1505</v>
      </c>
      <c r="U1221" s="32" t="s">
        <v>3</v>
      </c>
      <c r="V1221" s="71"/>
      <c r="W1221" s="45"/>
      <c r="X1221" s="45"/>
      <c r="Y1221" s="45"/>
      <c r="Z1221" s="45"/>
      <c r="AA1221" s="72"/>
    </row>
    <row r="1222" spans="17:27" x14ac:dyDescent="0.25">
      <c r="Q1222" s="71"/>
      <c r="R1222" s="71"/>
      <c r="S1222" s="32" t="s">
        <v>1506</v>
      </c>
      <c r="T1222" s="32" t="s">
        <v>1507</v>
      </c>
      <c r="U1222" s="32" t="s">
        <v>3</v>
      </c>
      <c r="V1222" s="71"/>
      <c r="W1222" s="45"/>
      <c r="X1222" s="45"/>
      <c r="Y1222" s="45"/>
      <c r="Z1222" s="45"/>
      <c r="AA1222" s="72"/>
    </row>
    <row r="1223" spans="17:27" x14ac:dyDescent="0.25">
      <c r="Q1223" s="71"/>
      <c r="R1223" s="71"/>
      <c r="S1223" s="32" t="s">
        <v>1508</v>
      </c>
      <c r="T1223" s="32" t="s">
        <v>1509</v>
      </c>
      <c r="U1223" s="32" t="s">
        <v>3</v>
      </c>
      <c r="V1223" s="71"/>
      <c r="W1223" s="45"/>
      <c r="X1223" s="45"/>
      <c r="Y1223" s="45"/>
      <c r="Z1223" s="45"/>
      <c r="AA1223" s="72"/>
    </row>
    <row r="1224" spans="17:27" x14ac:dyDescent="0.25">
      <c r="Q1224" s="71"/>
      <c r="R1224" s="71"/>
      <c r="S1224" s="32" t="s">
        <v>1510</v>
      </c>
      <c r="T1224" s="32" t="s">
        <v>1511</v>
      </c>
      <c r="U1224" s="32" t="s">
        <v>3</v>
      </c>
      <c r="V1224" s="71"/>
      <c r="W1224" s="45"/>
      <c r="X1224" s="45"/>
      <c r="Y1224" s="45"/>
      <c r="Z1224" s="45"/>
      <c r="AA1224" s="72"/>
    </row>
    <row r="1225" spans="17:27" x14ac:dyDescent="0.25">
      <c r="Q1225" s="71"/>
      <c r="R1225" s="71"/>
      <c r="S1225" s="32" t="s">
        <v>1512</v>
      </c>
      <c r="T1225" s="32" t="s">
        <v>57</v>
      </c>
      <c r="U1225" s="32" t="s">
        <v>3</v>
      </c>
      <c r="V1225" s="71"/>
      <c r="W1225" s="45"/>
      <c r="X1225" s="45"/>
      <c r="Y1225" s="45"/>
      <c r="Z1225" s="45"/>
      <c r="AA1225" s="72"/>
    </row>
    <row r="1226" spans="17:27" x14ac:dyDescent="0.25">
      <c r="Q1226" s="71"/>
      <c r="R1226" s="71"/>
      <c r="S1226" s="32" t="s">
        <v>1513</v>
      </c>
      <c r="T1226" s="32" t="s">
        <v>1514</v>
      </c>
      <c r="U1226" s="32" t="s">
        <v>3</v>
      </c>
      <c r="V1226" s="71"/>
      <c r="W1226" s="45"/>
      <c r="X1226" s="45"/>
      <c r="Y1226" s="45"/>
      <c r="Z1226" s="45"/>
      <c r="AA1226" s="72"/>
    </row>
    <row r="1227" spans="17:27" x14ac:dyDescent="0.25">
      <c r="Q1227" s="71"/>
      <c r="R1227" s="71"/>
      <c r="S1227" s="32" t="s">
        <v>1515</v>
      </c>
      <c r="T1227" s="32" t="s">
        <v>1516</v>
      </c>
      <c r="U1227" s="32" t="s">
        <v>3</v>
      </c>
      <c r="V1227" s="71"/>
      <c r="W1227" s="45"/>
      <c r="X1227" s="45"/>
      <c r="Y1227" s="45"/>
      <c r="Z1227" s="45"/>
      <c r="AA1227" s="72"/>
    </row>
    <row r="1228" spans="17:27" x14ac:dyDescent="0.25">
      <c r="Q1228" s="71"/>
      <c r="R1228" s="71"/>
      <c r="S1228" s="32" t="s">
        <v>1517</v>
      </c>
      <c r="T1228" s="32" t="s">
        <v>1518</v>
      </c>
      <c r="U1228" s="32" t="s">
        <v>3</v>
      </c>
      <c r="V1228" s="71"/>
      <c r="W1228" s="45"/>
      <c r="X1228" s="45"/>
      <c r="Y1228" s="45"/>
      <c r="Z1228" s="45"/>
      <c r="AA1228" s="72"/>
    </row>
    <row r="1229" spans="17:27" x14ac:dyDescent="0.25">
      <c r="Q1229" s="71"/>
      <c r="R1229" s="71"/>
      <c r="S1229" s="32" t="s">
        <v>1519</v>
      </c>
      <c r="T1229" s="32" t="s">
        <v>1520</v>
      </c>
      <c r="U1229" s="32" t="s">
        <v>3</v>
      </c>
      <c r="V1229" s="71"/>
      <c r="W1229" s="45"/>
      <c r="X1229" s="45"/>
      <c r="Y1229" s="45"/>
      <c r="Z1229" s="45"/>
      <c r="AA1229" s="72"/>
    </row>
    <row r="1230" spans="17:27" x14ac:dyDescent="0.25">
      <c r="Q1230" s="71"/>
      <c r="R1230" s="71"/>
      <c r="S1230" s="32" t="s">
        <v>1521</v>
      </c>
      <c r="T1230" s="32" t="s">
        <v>1470</v>
      </c>
      <c r="U1230" s="32" t="s">
        <v>3</v>
      </c>
      <c r="V1230" s="71"/>
      <c r="W1230" s="45"/>
      <c r="X1230" s="45"/>
      <c r="Y1230" s="45"/>
      <c r="Z1230" s="45"/>
      <c r="AA1230" s="72"/>
    </row>
    <row r="1231" spans="17:27" x14ac:dyDescent="0.25">
      <c r="Q1231" s="71"/>
      <c r="R1231" s="71"/>
      <c r="S1231" s="32" t="s">
        <v>1522</v>
      </c>
      <c r="T1231" s="32" t="s">
        <v>1523</v>
      </c>
      <c r="U1231" s="32" t="s">
        <v>3</v>
      </c>
      <c r="V1231" s="71"/>
      <c r="W1231" s="45"/>
      <c r="X1231" s="45"/>
      <c r="Y1231" s="45"/>
      <c r="Z1231" s="45"/>
      <c r="AA1231" s="72"/>
    </row>
    <row r="1232" spans="17:27" x14ac:dyDescent="0.25">
      <c r="Q1232" s="71"/>
      <c r="R1232" s="71"/>
      <c r="S1232" s="32" t="s">
        <v>1524</v>
      </c>
      <c r="T1232" s="32" t="s">
        <v>1525</v>
      </c>
      <c r="U1232" s="32" t="s">
        <v>3</v>
      </c>
      <c r="V1232" s="71"/>
      <c r="W1232" s="45"/>
      <c r="X1232" s="45"/>
      <c r="Y1232" s="45"/>
      <c r="Z1232" s="45"/>
      <c r="AA1232" s="72"/>
    </row>
    <row r="1233" spans="17:27" x14ac:dyDescent="0.25">
      <c r="Q1233" s="71"/>
      <c r="R1233" s="71"/>
      <c r="S1233" s="32" t="s">
        <v>1526</v>
      </c>
      <c r="T1233" s="32" t="s">
        <v>1527</v>
      </c>
      <c r="U1233" s="32" t="s">
        <v>3</v>
      </c>
      <c r="V1233" s="71"/>
      <c r="W1233" s="45"/>
      <c r="X1233" s="45"/>
      <c r="Y1233" s="45"/>
      <c r="Z1233" s="45"/>
      <c r="AA1233" s="72"/>
    </row>
    <row r="1234" spans="17:27" x14ac:dyDescent="0.25">
      <c r="Q1234" s="71"/>
      <c r="R1234" s="71"/>
      <c r="S1234" s="32" t="s">
        <v>1528</v>
      </c>
      <c r="T1234" s="32" t="s">
        <v>1529</v>
      </c>
      <c r="U1234" s="32" t="s">
        <v>3</v>
      </c>
      <c r="V1234" s="71"/>
      <c r="W1234" s="45"/>
      <c r="X1234" s="45"/>
      <c r="Y1234" s="45"/>
      <c r="Z1234" s="45"/>
      <c r="AA1234" s="72"/>
    </row>
    <row r="1235" spans="17:27" x14ac:dyDescent="0.25">
      <c r="Q1235" s="71"/>
      <c r="R1235" s="71"/>
      <c r="S1235" s="32" t="s">
        <v>1530</v>
      </c>
      <c r="T1235" s="32" t="s">
        <v>734</v>
      </c>
      <c r="U1235" s="32" t="s">
        <v>3</v>
      </c>
      <c r="V1235" s="71"/>
      <c r="W1235" s="45"/>
      <c r="X1235" s="45"/>
      <c r="Y1235" s="45"/>
      <c r="Z1235" s="45"/>
      <c r="AA1235" s="72"/>
    </row>
    <row r="1236" spans="17:27" x14ac:dyDescent="0.25">
      <c r="Q1236" s="71"/>
      <c r="R1236" s="71"/>
      <c r="S1236" s="32" t="s">
        <v>1531</v>
      </c>
      <c r="T1236" s="32" t="s">
        <v>748</v>
      </c>
      <c r="U1236" s="32" t="s">
        <v>3</v>
      </c>
      <c r="V1236" s="71"/>
      <c r="W1236" s="45"/>
      <c r="X1236" s="45"/>
      <c r="Y1236" s="45"/>
      <c r="Z1236" s="45"/>
      <c r="AA1236" s="72"/>
    </row>
    <row r="1237" spans="17:27" x14ac:dyDescent="0.25">
      <c r="Q1237" s="71"/>
      <c r="R1237" s="71"/>
      <c r="S1237" s="32" t="s">
        <v>2562</v>
      </c>
      <c r="T1237" s="32" t="s">
        <v>1511</v>
      </c>
      <c r="U1237" s="32" t="s">
        <v>1</v>
      </c>
      <c r="V1237" s="71"/>
      <c r="W1237" s="45"/>
      <c r="X1237" s="45"/>
      <c r="Y1237" s="45"/>
      <c r="Z1237" s="45"/>
      <c r="AA1237" s="72"/>
    </row>
    <row r="1238" spans="17:27" x14ac:dyDescent="0.25">
      <c r="Q1238" s="71"/>
      <c r="R1238" s="71"/>
      <c r="S1238" s="32" t="s">
        <v>2563</v>
      </c>
      <c r="T1238" s="32" t="s">
        <v>57</v>
      </c>
      <c r="U1238" s="32" t="s">
        <v>1</v>
      </c>
      <c r="V1238" s="71"/>
      <c r="W1238" s="45"/>
      <c r="X1238" s="45"/>
      <c r="Y1238" s="45"/>
      <c r="Z1238" s="45"/>
      <c r="AA1238" s="72"/>
    </row>
    <row r="1239" spans="17:27" x14ac:dyDescent="0.25">
      <c r="Q1239" s="71"/>
      <c r="R1239" s="71"/>
      <c r="S1239" s="32" t="s">
        <v>2564</v>
      </c>
      <c r="T1239" s="32" t="s">
        <v>1516</v>
      </c>
      <c r="U1239" s="32" t="s">
        <v>1</v>
      </c>
      <c r="V1239" s="71"/>
      <c r="W1239" s="45"/>
      <c r="X1239" s="45"/>
      <c r="Y1239" s="45"/>
      <c r="Z1239" s="45"/>
      <c r="AA1239" s="72"/>
    </row>
    <row r="1240" spans="17:27" x14ac:dyDescent="0.25">
      <c r="Q1240" s="32" t="s">
        <v>58</v>
      </c>
      <c r="R1240" s="32">
        <v>4</v>
      </c>
      <c r="S1240" s="32" t="s">
        <v>3481</v>
      </c>
      <c r="T1240" s="32" t="s">
        <v>3482</v>
      </c>
      <c r="U1240" s="32" t="s">
        <v>4</v>
      </c>
      <c r="V1240" s="71"/>
      <c r="W1240" s="45"/>
      <c r="X1240" s="45"/>
      <c r="Y1240" s="45"/>
      <c r="Z1240" s="45"/>
      <c r="AA1240" s="72"/>
    </row>
    <row r="1241" spans="17:27" x14ac:dyDescent="0.25">
      <c r="Q1241" s="71"/>
      <c r="R1241" s="71"/>
      <c r="S1241" s="32" t="s">
        <v>3483</v>
      </c>
      <c r="T1241" s="32" t="s">
        <v>3484</v>
      </c>
      <c r="U1241" s="32" t="s">
        <v>4</v>
      </c>
      <c r="V1241" s="71"/>
      <c r="W1241" s="45"/>
      <c r="X1241" s="45"/>
      <c r="Y1241" s="45"/>
      <c r="Z1241" s="45"/>
      <c r="AA1241" s="72"/>
    </row>
    <row r="1242" spans="17:27" x14ac:dyDescent="0.25">
      <c r="Q1242" s="71"/>
      <c r="R1242" s="71"/>
      <c r="S1242" s="32" t="s">
        <v>3485</v>
      </c>
      <c r="T1242" s="32" t="s">
        <v>3486</v>
      </c>
      <c r="U1242" s="32" t="s">
        <v>4</v>
      </c>
      <c r="V1242" s="71"/>
      <c r="W1242" s="45"/>
      <c r="X1242" s="45"/>
      <c r="Y1242" s="45"/>
      <c r="Z1242" s="45"/>
      <c r="AA1242" s="72"/>
    </row>
    <row r="1243" spans="17:27" x14ac:dyDescent="0.25">
      <c r="Q1243" s="71"/>
      <c r="R1243" s="71"/>
      <c r="S1243" s="32" t="s">
        <v>3487</v>
      </c>
      <c r="T1243" s="32" t="s">
        <v>3488</v>
      </c>
      <c r="U1243" s="32" t="s">
        <v>4</v>
      </c>
      <c r="V1243" s="71"/>
      <c r="W1243" s="45"/>
      <c r="X1243" s="45"/>
      <c r="Y1243" s="45"/>
      <c r="Z1243" s="45"/>
      <c r="AA1243" s="72"/>
    </row>
    <row r="1244" spans="17:27" x14ac:dyDescent="0.25">
      <c r="Q1244" s="71"/>
      <c r="R1244" s="71"/>
      <c r="S1244" s="32" t="s">
        <v>3489</v>
      </c>
      <c r="T1244" s="32" t="s">
        <v>3490</v>
      </c>
      <c r="U1244" s="32" t="s">
        <v>4</v>
      </c>
      <c r="V1244" s="71"/>
      <c r="W1244" s="45"/>
      <c r="X1244" s="45"/>
      <c r="Y1244" s="45"/>
      <c r="Z1244" s="45"/>
      <c r="AA1244" s="72"/>
    </row>
    <row r="1245" spans="17:27" x14ac:dyDescent="0.25">
      <c r="Q1245" s="71"/>
      <c r="R1245" s="32">
        <v>5</v>
      </c>
      <c r="S1245" s="32" t="s">
        <v>3204</v>
      </c>
      <c r="T1245" s="32" t="s">
        <v>4352</v>
      </c>
      <c r="U1245" s="32" t="s">
        <v>5</v>
      </c>
      <c r="V1245" s="71"/>
      <c r="W1245" s="45"/>
      <c r="X1245" s="45"/>
      <c r="Y1245" s="45"/>
      <c r="Z1245" s="45"/>
      <c r="AA1245" s="72"/>
    </row>
    <row r="1246" spans="17:27" x14ac:dyDescent="0.25">
      <c r="Q1246" s="71"/>
      <c r="R1246" s="32">
        <v>7</v>
      </c>
      <c r="S1246" s="32" t="s">
        <v>140</v>
      </c>
      <c r="T1246" s="32" t="s">
        <v>58</v>
      </c>
      <c r="U1246" s="32" t="s">
        <v>0</v>
      </c>
      <c r="V1246" s="71"/>
      <c r="W1246" s="45"/>
      <c r="X1246" s="45"/>
      <c r="Y1246" s="45"/>
      <c r="Z1246" s="45"/>
      <c r="AA1246" s="72"/>
    </row>
    <row r="1247" spans="17:27" x14ac:dyDescent="0.25">
      <c r="Q1247" s="71"/>
      <c r="R1247" s="71"/>
      <c r="S1247" s="32" t="s">
        <v>1532</v>
      </c>
      <c r="T1247" s="32" t="s">
        <v>1533</v>
      </c>
      <c r="U1247" s="32" t="s">
        <v>3</v>
      </c>
      <c r="V1247" s="71"/>
      <c r="W1247" s="45"/>
      <c r="X1247" s="45"/>
      <c r="Y1247" s="45"/>
      <c r="Z1247" s="45"/>
      <c r="AA1247" s="72"/>
    </row>
    <row r="1248" spans="17:27" x14ac:dyDescent="0.25">
      <c r="Q1248" s="71"/>
      <c r="R1248" s="71"/>
      <c r="S1248" s="32" t="s">
        <v>1534</v>
      </c>
      <c r="T1248" s="32" t="s">
        <v>17</v>
      </c>
      <c r="U1248" s="32" t="s">
        <v>3</v>
      </c>
      <c r="V1248" s="71"/>
      <c r="W1248" s="45"/>
      <c r="X1248" s="45"/>
      <c r="Y1248" s="45"/>
      <c r="Z1248" s="45"/>
      <c r="AA1248" s="72"/>
    </row>
    <row r="1249" spans="17:27" x14ac:dyDescent="0.25">
      <c r="Q1249" s="71"/>
      <c r="R1249" s="71"/>
      <c r="S1249" s="32" t="s">
        <v>1535</v>
      </c>
      <c r="T1249" s="32" t="s">
        <v>276</v>
      </c>
      <c r="U1249" s="32" t="s">
        <v>3</v>
      </c>
      <c r="V1249" s="71"/>
      <c r="W1249" s="45"/>
      <c r="X1249" s="45"/>
      <c r="Y1249" s="45"/>
      <c r="Z1249" s="45"/>
      <c r="AA1249" s="72"/>
    </row>
    <row r="1250" spans="17:27" x14ac:dyDescent="0.25">
      <c r="Q1250" s="71"/>
      <c r="R1250" s="71"/>
      <c r="S1250" s="32" t="s">
        <v>1536</v>
      </c>
      <c r="T1250" s="32" t="s">
        <v>1292</v>
      </c>
      <c r="U1250" s="32" t="s">
        <v>3</v>
      </c>
      <c r="V1250" s="71"/>
      <c r="W1250" s="45"/>
      <c r="X1250" s="45"/>
      <c r="Y1250" s="45"/>
      <c r="Z1250" s="45"/>
      <c r="AA1250" s="72"/>
    </row>
    <row r="1251" spans="17:27" x14ac:dyDescent="0.25">
      <c r="Q1251" s="71"/>
      <c r="R1251" s="71"/>
      <c r="S1251" s="32" t="s">
        <v>1537</v>
      </c>
      <c r="T1251" s="32" t="s">
        <v>1538</v>
      </c>
      <c r="U1251" s="32" t="s">
        <v>3</v>
      </c>
      <c r="V1251" s="71"/>
      <c r="W1251" s="45"/>
      <c r="X1251" s="45"/>
      <c r="Y1251" s="45"/>
      <c r="Z1251" s="45"/>
      <c r="AA1251" s="72"/>
    </row>
    <row r="1252" spans="17:27" x14ac:dyDescent="0.25">
      <c r="Q1252" s="71"/>
      <c r="R1252" s="71"/>
      <c r="S1252" s="32" t="s">
        <v>1539</v>
      </c>
      <c r="T1252" s="32" t="s">
        <v>584</v>
      </c>
      <c r="U1252" s="32" t="s">
        <v>3</v>
      </c>
      <c r="V1252" s="71"/>
      <c r="W1252" s="45"/>
      <c r="X1252" s="45"/>
      <c r="Y1252" s="45"/>
      <c r="Z1252" s="45"/>
      <c r="AA1252" s="72"/>
    </row>
    <row r="1253" spans="17:27" x14ac:dyDescent="0.25">
      <c r="Q1253" s="71"/>
      <c r="R1253" s="71"/>
      <c r="S1253" s="32" t="s">
        <v>1540</v>
      </c>
      <c r="T1253" s="32" t="s">
        <v>762</v>
      </c>
      <c r="U1253" s="32" t="s">
        <v>3</v>
      </c>
      <c r="V1253" s="71"/>
      <c r="W1253" s="45"/>
      <c r="X1253" s="45"/>
      <c r="Y1253" s="45"/>
      <c r="Z1253" s="45"/>
      <c r="AA1253" s="72"/>
    </row>
    <row r="1254" spans="17:27" x14ac:dyDescent="0.25">
      <c r="Q1254" s="71"/>
      <c r="R1254" s="71"/>
      <c r="S1254" s="32" t="s">
        <v>1541</v>
      </c>
      <c r="T1254" s="32" t="s">
        <v>1542</v>
      </c>
      <c r="U1254" s="32" t="s">
        <v>3</v>
      </c>
      <c r="V1254" s="71"/>
      <c r="W1254" s="45"/>
      <c r="X1254" s="45"/>
      <c r="Y1254" s="45"/>
      <c r="Z1254" s="45"/>
      <c r="AA1254" s="72"/>
    </row>
    <row r="1255" spans="17:27" x14ac:dyDescent="0.25">
      <c r="Q1255" s="71"/>
      <c r="R1255" s="71"/>
      <c r="S1255" s="32" t="s">
        <v>1543</v>
      </c>
      <c r="T1255" s="32" t="s">
        <v>1012</v>
      </c>
      <c r="U1255" s="32" t="s">
        <v>3</v>
      </c>
      <c r="V1255" s="71"/>
      <c r="W1255" s="45"/>
      <c r="X1255" s="45"/>
      <c r="Y1255" s="45"/>
      <c r="Z1255" s="45"/>
      <c r="AA1255" s="72"/>
    </row>
    <row r="1256" spans="17:27" x14ac:dyDescent="0.25">
      <c r="Q1256" s="71"/>
      <c r="R1256" s="71"/>
      <c r="S1256" s="32" t="s">
        <v>1544</v>
      </c>
      <c r="T1256" s="32" t="s">
        <v>1545</v>
      </c>
      <c r="U1256" s="32" t="s">
        <v>3</v>
      </c>
      <c r="V1256" s="71"/>
      <c r="W1256" s="45"/>
      <c r="X1256" s="45"/>
      <c r="Y1256" s="45"/>
      <c r="Z1256" s="45"/>
      <c r="AA1256" s="72"/>
    </row>
    <row r="1257" spans="17:27" x14ac:dyDescent="0.25">
      <c r="Q1257" s="71"/>
      <c r="R1257" s="71"/>
      <c r="S1257" s="32" t="s">
        <v>1546</v>
      </c>
      <c r="T1257" s="32" t="s">
        <v>1547</v>
      </c>
      <c r="U1257" s="32" t="s">
        <v>3</v>
      </c>
      <c r="V1257" s="71"/>
      <c r="W1257" s="45"/>
      <c r="X1257" s="45"/>
      <c r="Y1257" s="45"/>
      <c r="Z1257" s="45"/>
      <c r="AA1257" s="72"/>
    </row>
    <row r="1258" spans="17:27" x14ac:dyDescent="0.25">
      <c r="Q1258" s="71"/>
      <c r="R1258" s="71"/>
      <c r="S1258" s="32" t="s">
        <v>1548</v>
      </c>
      <c r="T1258" s="32" t="s">
        <v>516</v>
      </c>
      <c r="U1258" s="32" t="s">
        <v>3</v>
      </c>
      <c r="V1258" s="71"/>
      <c r="W1258" s="45"/>
      <c r="X1258" s="45"/>
      <c r="Y1258" s="45"/>
      <c r="Z1258" s="45"/>
      <c r="AA1258" s="72"/>
    </row>
    <row r="1259" spans="17:27" x14ac:dyDescent="0.25">
      <c r="Q1259" s="71"/>
      <c r="R1259" s="71"/>
      <c r="S1259" s="32" t="s">
        <v>1549</v>
      </c>
      <c r="T1259" s="32" t="s">
        <v>866</v>
      </c>
      <c r="U1259" s="32" t="s">
        <v>3</v>
      </c>
      <c r="V1259" s="71"/>
      <c r="W1259" s="45"/>
      <c r="X1259" s="45"/>
      <c r="Y1259" s="45"/>
      <c r="Z1259" s="45"/>
      <c r="AA1259" s="72"/>
    </row>
    <row r="1260" spans="17:27" x14ac:dyDescent="0.25">
      <c r="Q1260" s="71"/>
      <c r="R1260" s="71"/>
      <c r="S1260" s="32" t="s">
        <v>1550</v>
      </c>
      <c r="T1260" s="32" t="s">
        <v>1186</v>
      </c>
      <c r="U1260" s="32" t="s">
        <v>3</v>
      </c>
      <c r="V1260" s="71"/>
      <c r="W1260" s="45"/>
      <c r="X1260" s="45"/>
      <c r="Y1260" s="45"/>
      <c r="Z1260" s="45"/>
      <c r="AA1260" s="72"/>
    </row>
    <row r="1261" spans="17:27" x14ac:dyDescent="0.25">
      <c r="Q1261" s="71"/>
      <c r="R1261" s="71"/>
      <c r="S1261" s="32" t="s">
        <v>1551</v>
      </c>
      <c r="T1261" s="32" t="s">
        <v>1552</v>
      </c>
      <c r="U1261" s="32" t="s">
        <v>3</v>
      </c>
      <c r="V1261" s="71"/>
      <c r="W1261" s="45"/>
      <c r="X1261" s="45"/>
      <c r="Y1261" s="45"/>
      <c r="Z1261" s="45"/>
      <c r="AA1261" s="72"/>
    </row>
    <row r="1262" spans="17:27" x14ac:dyDescent="0.25">
      <c r="Q1262" s="71"/>
      <c r="R1262" s="71"/>
      <c r="S1262" s="32" t="s">
        <v>2565</v>
      </c>
      <c r="T1262" s="32" t="s">
        <v>2566</v>
      </c>
      <c r="U1262" s="32" t="s">
        <v>1</v>
      </c>
      <c r="V1262" s="71"/>
      <c r="W1262" s="45"/>
      <c r="X1262" s="45"/>
      <c r="Y1262" s="45"/>
      <c r="Z1262" s="45"/>
      <c r="AA1262" s="72"/>
    </row>
    <row r="1263" spans="17:27" x14ac:dyDescent="0.25">
      <c r="Q1263" s="71"/>
      <c r="R1263" s="71"/>
      <c r="S1263" s="32" t="s">
        <v>2567</v>
      </c>
      <c r="T1263" s="32" t="s">
        <v>2568</v>
      </c>
      <c r="U1263" s="32" t="s">
        <v>1</v>
      </c>
      <c r="V1263" s="71"/>
      <c r="W1263" s="45"/>
      <c r="X1263" s="45"/>
      <c r="Y1263" s="45"/>
      <c r="Z1263" s="45"/>
      <c r="AA1263" s="72"/>
    </row>
    <row r="1264" spans="17:27" x14ac:dyDescent="0.25">
      <c r="Q1264" s="71"/>
      <c r="R1264" s="71"/>
      <c r="S1264" s="32" t="s">
        <v>3030</v>
      </c>
      <c r="T1264" s="32" t="s">
        <v>276</v>
      </c>
      <c r="U1264" s="32" t="s">
        <v>2</v>
      </c>
      <c r="V1264" s="71"/>
      <c r="W1264" s="45"/>
      <c r="X1264" s="45"/>
      <c r="Y1264" s="45"/>
      <c r="Z1264" s="45"/>
      <c r="AA1264" s="72"/>
    </row>
    <row r="1265" spans="17:27" x14ac:dyDescent="0.25">
      <c r="Q1265" s="71"/>
      <c r="R1265" s="71"/>
      <c r="S1265" s="32" t="s">
        <v>3031</v>
      </c>
      <c r="T1265" s="32" t="s">
        <v>3032</v>
      </c>
      <c r="U1265" s="32" t="s">
        <v>2</v>
      </c>
      <c r="V1265" s="71"/>
      <c r="W1265" s="45"/>
      <c r="X1265" s="45"/>
      <c r="Y1265" s="45"/>
      <c r="Z1265" s="45"/>
      <c r="AA1265" s="72"/>
    </row>
    <row r="1266" spans="17:27" x14ac:dyDescent="0.25">
      <c r="Q1266" s="71"/>
      <c r="R1266" s="71"/>
      <c r="S1266" s="32" t="s">
        <v>3033</v>
      </c>
      <c r="T1266" s="32" t="s">
        <v>1538</v>
      </c>
      <c r="U1266" s="32" t="s">
        <v>2</v>
      </c>
      <c r="V1266" s="71"/>
      <c r="W1266" s="45"/>
      <c r="X1266" s="45"/>
      <c r="Y1266" s="45"/>
      <c r="Z1266" s="45"/>
      <c r="AA1266" s="72"/>
    </row>
    <row r="1267" spans="17:27" x14ac:dyDescent="0.25">
      <c r="Q1267" s="32" t="s">
        <v>59</v>
      </c>
      <c r="R1267" s="32">
        <v>4</v>
      </c>
      <c r="S1267" s="32" t="s">
        <v>3491</v>
      </c>
      <c r="T1267" s="32" t="s">
        <v>3492</v>
      </c>
      <c r="U1267" s="32" t="s">
        <v>4</v>
      </c>
      <c r="V1267" s="71"/>
      <c r="W1267" s="45"/>
      <c r="X1267" s="45"/>
      <c r="Y1267" s="45"/>
      <c r="Z1267" s="45"/>
      <c r="AA1267" s="72"/>
    </row>
    <row r="1268" spans="17:27" x14ac:dyDescent="0.25">
      <c r="Q1268" s="71"/>
      <c r="R1268" s="32">
        <v>7</v>
      </c>
      <c r="S1268" s="32" t="s">
        <v>141</v>
      </c>
      <c r="T1268" s="32" t="s">
        <v>59</v>
      </c>
      <c r="U1268" s="32" t="s">
        <v>0</v>
      </c>
      <c r="V1268" s="71"/>
      <c r="W1268" s="45"/>
      <c r="X1268" s="45"/>
      <c r="Y1268" s="45"/>
      <c r="Z1268" s="45"/>
      <c r="AA1268" s="72"/>
    </row>
    <row r="1269" spans="17:27" x14ac:dyDescent="0.25">
      <c r="Q1269" s="71"/>
      <c r="R1269" s="71"/>
      <c r="S1269" s="32" t="s">
        <v>1553</v>
      </c>
      <c r="T1269" s="32" t="s">
        <v>1554</v>
      </c>
      <c r="U1269" s="32" t="s">
        <v>3</v>
      </c>
      <c r="V1269" s="71"/>
      <c r="W1269" s="45"/>
      <c r="X1269" s="45"/>
      <c r="Y1269" s="45"/>
      <c r="Z1269" s="45"/>
      <c r="AA1269" s="72"/>
    </row>
    <row r="1270" spans="17:27" x14ac:dyDescent="0.25">
      <c r="Q1270" s="71"/>
      <c r="R1270" s="71"/>
      <c r="S1270" s="32" t="s">
        <v>1555</v>
      </c>
      <c r="T1270" s="32" t="s">
        <v>1556</v>
      </c>
      <c r="U1270" s="32" t="s">
        <v>3</v>
      </c>
      <c r="V1270" s="71"/>
      <c r="W1270" s="45"/>
      <c r="X1270" s="45"/>
      <c r="Y1270" s="45"/>
      <c r="Z1270" s="45"/>
      <c r="AA1270" s="72"/>
    </row>
    <row r="1271" spans="17:27" x14ac:dyDescent="0.25">
      <c r="Q1271" s="71"/>
      <c r="R1271" s="71"/>
      <c r="S1271" s="32" t="s">
        <v>1557</v>
      </c>
      <c r="T1271" s="32" t="s">
        <v>1558</v>
      </c>
      <c r="U1271" s="32" t="s">
        <v>3</v>
      </c>
      <c r="V1271" s="71"/>
      <c r="W1271" s="45"/>
      <c r="X1271" s="45"/>
      <c r="Y1271" s="45"/>
      <c r="Z1271" s="45"/>
      <c r="AA1271" s="72"/>
    </row>
    <row r="1272" spans="17:27" x14ac:dyDescent="0.25">
      <c r="Q1272" s="71"/>
      <c r="R1272" s="71"/>
      <c r="S1272" s="32" t="s">
        <v>1559</v>
      </c>
      <c r="T1272" s="32" t="s">
        <v>22</v>
      </c>
      <c r="U1272" s="32" t="s">
        <v>3</v>
      </c>
      <c r="V1272" s="71"/>
      <c r="W1272" s="45"/>
      <c r="X1272" s="45"/>
      <c r="Y1272" s="45"/>
      <c r="Z1272" s="45"/>
      <c r="AA1272" s="72"/>
    </row>
    <row r="1273" spans="17:27" x14ac:dyDescent="0.25">
      <c r="Q1273" s="71"/>
      <c r="R1273" s="71"/>
      <c r="S1273" s="32" t="s">
        <v>1560</v>
      </c>
      <c r="T1273" s="32" t="s">
        <v>396</v>
      </c>
      <c r="U1273" s="32" t="s">
        <v>3</v>
      </c>
      <c r="V1273" s="71"/>
      <c r="W1273" s="45"/>
      <c r="X1273" s="45"/>
      <c r="Y1273" s="45"/>
      <c r="Z1273" s="45"/>
      <c r="AA1273" s="72"/>
    </row>
    <row r="1274" spans="17:27" x14ac:dyDescent="0.25">
      <c r="Q1274" s="71"/>
      <c r="R1274" s="71"/>
      <c r="S1274" s="32" t="s">
        <v>1561</v>
      </c>
      <c r="T1274" s="32" t="s">
        <v>1135</v>
      </c>
      <c r="U1274" s="32" t="s">
        <v>3</v>
      </c>
      <c r="V1274" s="71"/>
      <c r="W1274" s="45"/>
      <c r="X1274" s="45"/>
      <c r="Y1274" s="45"/>
      <c r="Z1274" s="45"/>
      <c r="AA1274" s="72"/>
    </row>
    <row r="1275" spans="17:27" x14ac:dyDescent="0.25">
      <c r="Q1275" s="71"/>
      <c r="R1275" s="71"/>
      <c r="S1275" s="32" t="s">
        <v>1562</v>
      </c>
      <c r="T1275" s="32" t="s">
        <v>1563</v>
      </c>
      <c r="U1275" s="32" t="s">
        <v>3</v>
      </c>
      <c r="V1275" s="71"/>
      <c r="W1275" s="45"/>
      <c r="X1275" s="45"/>
      <c r="Y1275" s="45"/>
      <c r="Z1275" s="45"/>
      <c r="AA1275" s="72"/>
    </row>
    <row r="1276" spans="17:27" x14ac:dyDescent="0.25">
      <c r="Q1276" s="71"/>
      <c r="R1276" s="71"/>
      <c r="S1276" s="32" t="s">
        <v>1564</v>
      </c>
      <c r="T1276" s="32" t="s">
        <v>584</v>
      </c>
      <c r="U1276" s="32" t="s">
        <v>3</v>
      </c>
      <c r="V1276" s="71"/>
      <c r="W1276" s="45"/>
      <c r="X1276" s="45"/>
      <c r="Y1276" s="45"/>
      <c r="Z1276" s="45"/>
      <c r="AA1276" s="72"/>
    </row>
    <row r="1277" spans="17:27" x14ac:dyDescent="0.25">
      <c r="Q1277" s="71"/>
      <c r="R1277" s="71"/>
      <c r="S1277" s="32" t="s">
        <v>1565</v>
      </c>
      <c r="T1277" s="32" t="s">
        <v>256</v>
      </c>
      <c r="U1277" s="32" t="s">
        <v>3</v>
      </c>
      <c r="V1277" s="71"/>
      <c r="W1277" s="45"/>
      <c r="X1277" s="45"/>
      <c r="Y1277" s="45"/>
      <c r="Z1277" s="45"/>
      <c r="AA1277" s="72"/>
    </row>
    <row r="1278" spans="17:27" x14ac:dyDescent="0.25">
      <c r="Q1278" s="71"/>
      <c r="R1278" s="71"/>
      <c r="S1278" s="32" t="s">
        <v>1566</v>
      </c>
      <c r="T1278" s="32" t="s">
        <v>1567</v>
      </c>
      <c r="U1278" s="32" t="s">
        <v>3</v>
      </c>
      <c r="V1278" s="71"/>
      <c r="W1278" s="45"/>
      <c r="X1278" s="45"/>
      <c r="Y1278" s="45"/>
      <c r="Z1278" s="45"/>
      <c r="AA1278" s="72"/>
    </row>
    <row r="1279" spans="17:27" x14ac:dyDescent="0.25">
      <c r="Q1279" s="71"/>
      <c r="R1279" s="71"/>
      <c r="S1279" s="32" t="s">
        <v>1568</v>
      </c>
      <c r="T1279" s="32" t="s">
        <v>1569</v>
      </c>
      <c r="U1279" s="32" t="s">
        <v>3</v>
      </c>
      <c r="V1279" s="71"/>
      <c r="W1279" s="45"/>
      <c r="X1279" s="45"/>
      <c r="Y1279" s="45"/>
      <c r="Z1279" s="45"/>
      <c r="AA1279" s="72"/>
    </row>
    <row r="1280" spans="17:27" x14ac:dyDescent="0.25">
      <c r="Q1280" s="71"/>
      <c r="R1280" s="71"/>
      <c r="S1280" s="32" t="s">
        <v>1570</v>
      </c>
      <c r="T1280" s="32" t="s">
        <v>59</v>
      </c>
      <c r="U1280" s="32" t="s">
        <v>3</v>
      </c>
      <c r="V1280" s="71"/>
      <c r="W1280" s="45"/>
      <c r="X1280" s="45"/>
      <c r="Y1280" s="45"/>
      <c r="Z1280" s="45"/>
      <c r="AA1280" s="72"/>
    </row>
    <row r="1281" spans="17:27" x14ac:dyDescent="0.25">
      <c r="Q1281" s="71"/>
      <c r="R1281" s="71"/>
      <c r="S1281" s="32" t="s">
        <v>1571</v>
      </c>
      <c r="T1281" s="32" t="s">
        <v>1572</v>
      </c>
      <c r="U1281" s="32" t="s">
        <v>3</v>
      </c>
      <c r="V1281" s="71"/>
      <c r="W1281" s="45"/>
      <c r="X1281" s="45"/>
      <c r="Y1281" s="45"/>
      <c r="Z1281" s="45"/>
      <c r="AA1281" s="72"/>
    </row>
    <row r="1282" spans="17:27" x14ac:dyDescent="0.25">
      <c r="Q1282" s="71"/>
      <c r="R1282" s="71"/>
      <c r="S1282" s="32" t="s">
        <v>1573</v>
      </c>
      <c r="T1282" s="32" t="s">
        <v>1574</v>
      </c>
      <c r="U1282" s="32" t="s">
        <v>3</v>
      </c>
      <c r="V1282" s="71"/>
      <c r="W1282" s="45"/>
      <c r="X1282" s="45"/>
      <c r="Y1282" s="45"/>
      <c r="Z1282" s="45"/>
      <c r="AA1282" s="72"/>
    </row>
    <row r="1283" spans="17:27" x14ac:dyDescent="0.25">
      <c r="Q1283" s="71"/>
      <c r="R1283" s="71"/>
      <c r="S1283" s="32" t="s">
        <v>1575</v>
      </c>
      <c r="T1283" s="32" t="s">
        <v>516</v>
      </c>
      <c r="U1283" s="32" t="s">
        <v>3</v>
      </c>
      <c r="V1283" s="71"/>
      <c r="W1283" s="45"/>
      <c r="X1283" s="45"/>
      <c r="Y1283" s="45"/>
      <c r="Z1283" s="45"/>
      <c r="AA1283" s="72"/>
    </row>
    <row r="1284" spans="17:27" x14ac:dyDescent="0.25">
      <c r="Q1284" s="71"/>
      <c r="R1284" s="71"/>
      <c r="S1284" s="32" t="s">
        <v>1576</v>
      </c>
      <c r="T1284" s="32" t="s">
        <v>963</v>
      </c>
      <c r="U1284" s="32" t="s">
        <v>3</v>
      </c>
      <c r="V1284" s="71"/>
      <c r="W1284" s="45"/>
      <c r="X1284" s="45"/>
      <c r="Y1284" s="45"/>
      <c r="Z1284" s="45"/>
      <c r="AA1284" s="72"/>
    </row>
    <row r="1285" spans="17:27" x14ac:dyDescent="0.25">
      <c r="Q1285" s="71"/>
      <c r="R1285" s="71"/>
      <c r="S1285" s="32" t="s">
        <v>2569</v>
      </c>
      <c r="T1285" s="32" t="s">
        <v>1558</v>
      </c>
      <c r="U1285" s="32" t="s">
        <v>1</v>
      </c>
      <c r="V1285" s="71"/>
      <c r="W1285" s="45"/>
      <c r="X1285" s="45"/>
      <c r="Y1285" s="45"/>
      <c r="Z1285" s="45"/>
      <c r="AA1285" s="72"/>
    </row>
    <row r="1286" spans="17:27" x14ac:dyDescent="0.25">
      <c r="Q1286" s="71"/>
      <c r="R1286" s="71"/>
      <c r="S1286" s="32" t="s">
        <v>3034</v>
      </c>
      <c r="T1286" s="32" t="s">
        <v>3035</v>
      </c>
      <c r="U1286" s="32" t="s">
        <v>2</v>
      </c>
      <c r="V1286" s="71"/>
      <c r="W1286" s="45"/>
      <c r="X1286" s="45"/>
      <c r="Y1286" s="45"/>
      <c r="Z1286" s="45"/>
      <c r="AA1286" s="72"/>
    </row>
    <row r="1287" spans="17:27" x14ac:dyDescent="0.25">
      <c r="Q1287" s="71"/>
      <c r="R1287" s="71"/>
      <c r="S1287" s="32" t="s">
        <v>3036</v>
      </c>
      <c r="T1287" s="32" t="s">
        <v>59</v>
      </c>
      <c r="U1287" s="32" t="s">
        <v>2</v>
      </c>
      <c r="V1287" s="71"/>
      <c r="W1287" s="45"/>
      <c r="X1287" s="45"/>
      <c r="Y1287" s="45"/>
      <c r="Z1287" s="45"/>
      <c r="AA1287" s="72"/>
    </row>
    <row r="1288" spans="17:27" x14ac:dyDescent="0.25">
      <c r="Q1288" s="71"/>
      <c r="R1288" s="71"/>
      <c r="S1288" s="32" t="s">
        <v>3037</v>
      </c>
      <c r="T1288" s="32" t="s">
        <v>3038</v>
      </c>
      <c r="U1288" s="32" t="s">
        <v>2</v>
      </c>
      <c r="V1288" s="71"/>
      <c r="W1288" s="45"/>
      <c r="X1288" s="45"/>
      <c r="Y1288" s="45"/>
      <c r="Z1288" s="45"/>
      <c r="AA1288" s="72"/>
    </row>
    <row r="1289" spans="17:27" x14ac:dyDescent="0.25">
      <c r="Q1289" s="71"/>
      <c r="R1289" s="71"/>
      <c r="S1289" s="32" t="s">
        <v>3039</v>
      </c>
      <c r="T1289" s="32" t="s">
        <v>3040</v>
      </c>
      <c r="U1289" s="32" t="s">
        <v>2</v>
      </c>
      <c r="V1289" s="71"/>
      <c r="W1289" s="45"/>
      <c r="X1289" s="45"/>
      <c r="Y1289" s="45"/>
      <c r="Z1289" s="45"/>
      <c r="AA1289" s="72"/>
    </row>
    <row r="1290" spans="17:27" x14ac:dyDescent="0.25">
      <c r="Q1290" s="32" t="s">
        <v>60</v>
      </c>
      <c r="R1290" s="32">
        <v>7</v>
      </c>
      <c r="S1290" s="32" t="s">
        <v>142</v>
      </c>
      <c r="T1290" s="32" t="s">
        <v>60</v>
      </c>
      <c r="U1290" s="32" t="s">
        <v>0</v>
      </c>
      <c r="V1290" s="71"/>
      <c r="W1290" s="45"/>
      <c r="X1290" s="45"/>
      <c r="Y1290" s="45"/>
      <c r="Z1290" s="45"/>
      <c r="AA1290" s="72"/>
    </row>
    <row r="1291" spans="17:27" x14ac:dyDescent="0.25">
      <c r="Q1291" s="71"/>
      <c r="R1291" s="71"/>
      <c r="S1291" s="32" t="s">
        <v>1577</v>
      </c>
      <c r="T1291" s="32" t="s">
        <v>1578</v>
      </c>
      <c r="U1291" s="32" t="s">
        <v>3</v>
      </c>
      <c r="V1291" s="71"/>
      <c r="W1291" s="45"/>
      <c r="X1291" s="45"/>
      <c r="Y1291" s="45"/>
      <c r="Z1291" s="45"/>
      <c r="AA1291" s="72"/>
    </row>
    <row r="1292" spans="17:27" x14ac:dyDescent="0.25">
      <c r="Q1292" s="71"/>
      <c r="R1292" s="71"/>
      <c r="S1292" s="32" t="s">
        <v>1579</v>
      </c>
      <c r="T1292" s="32" t="s">
        <v>1580</v>
      </c>
      <c r="U1292" s="32" t="s">
        <v>3</v>
      </c>
      <c r="V1292" s="71"/>
      <c r="W1292" s="45"/>
      <c r="X1292" s="45"/>
      <c r="Y1292" s="45"/>
      <c r="Z1292" s="45"/>
      <c r="AA1292" s="72"/>
    </row>
    <row r="1293" spans="17:27" x14ac:dyDescent="0.25">
      <c r="Q1293" s="71"/>
      <c r="R1293" s="71"/>
      <c r="S1293" s="32" t="s">
        <v>1581</v>
      </c>
      <c r="T1293" s="32" t="s">
        <v>1582</v>
      </c>
      <c r="U1293" s="32" t="s">
        <v>3</v>
      </c>
      <c r="V1293" s="71"/>
      <c r="W1293" s="45"/>
      <c r="X1293" s="45"/>
      <c r="Y1293" s="45"/>
      <c r="Z1293" s="45"/>
      <c r="AA1293" s="72"/>
    </row>
    <row r="1294" spans="17:27" x14ac:dyDescent="0.25">
      <c r="Q1294" s="71"/>
      <c r="R1294" s="71"/>
      <c r="S1294" s="32" t="s">
        <v>1583</v>
      </c>
      <c r="T1294" s="32" t="s">
        <v>1584</v>
      </c>
      <c r="U1294" s="32" t="s">
        <v>3</v>
      </c>
      <c r="V1294" s="71"/>
      <c r="W1294" s="45"/>
      <c r="X1294" s="45"/>
      <c r="Y1294" s="45"/>
      <c r="Z1294" s="45"/>
      <c r="AA1294" s="72"/>
    </row>
    <row r="1295" spans="17:27" x14ac:dyDescent="0.25">
      <c r="Q1295" s="71"/>
      <c r="R1295" s="71"/>
      <c r="S1295" s="32" t="s">
        <v>1585</v>
      </c>
      <c r="T1295" s="32" t="s">
        <v>1586</v>
      </c>
      <c r="U1295" s="32" t="s">
        <v>3</v>
      </c>
      <c r="V1295" s="71"/>
      <c r="W1295" s="45"/>
      <c r="X1295" s="45"/>
      <c r="Y1295" s="45"/>
      <c r="Z1295" s="45"/>
      <c r="AA1295" s="72"/>
    </row>
    <row r="1296" spans="17:27" x14ac:dyDescent="0.25">
      <c r="Q1296" s="71"/>
      <c r="R1296" s="71"/>
      <c r="S1296" s="32" t="s">
        <v>1587</v>
      </c>
      <c r="T1296" s="32" t="s">
        <v>1588</v>
      </c>
      <c r="U1296" s="32" t="s">
        <v>3</v>
      </c>
      <c r="V1296" s="71"/>
      <c r="W1296" s="45"/>
      <c r="X1296" s="45"/>
      <c r="Y1296" s="45"/>
      <c r="Z1296" s="45"/>
      <c r="AA1296" s="72"/>
    </row>
    <row r="1297" spans="17:27" x14ac:dyDescent="0.25">
      <c r="Q1297" s="71"/>
      <c r="R1297" s="71"/>
      <c r="S1297" s="32" t="s">
        <v>1589</v>
      </c>
      <c r="T1297" s="32" t="s">
        <v>1590</v>
      </c>
      <c r="U1297" s="32" t="s">
        <v>3</v>
      </c>
      <c r="V1297" s="71"/>
      <c r="W1297" s="45"/>
      <c r="X1297" s="45"/>
      <c r="Y1297" s="45"/>
      <c r="Z1297" s="45"/>
      <c r="AA1297" s="72"/>
    </row>
    <row r="1298" spans="17:27" x14ac:dyDescent="0.25">
      <c r="Q1298" s="71"/>
      <c r="R1298" s="71"/>
      <c r="S1298" s="32" t="s">
        <v>1591</v>
      </c>
      <c r="T1298" s="32" t="s">
        <v>48</v>
      </c>
      <c r="U1298" s="32" t="s">
        <v>3</v>
      </c>
      <c r="V1298" s="71"/>
      <c r="W1298" s="45"/>
      <c r="X1298" s="45"/>
      <c r="Y1298" s="45"/>
      <c r="Z1298" s="45"/>
      <c r="AA1298" s="72"/>
    </row>
    <row r="1299" spans="17:27" x14ac:dyDescent="0.25">
      <c r="Q1299" s="71"/>
      <c r="R1299" s="71"/>
      <c r="S1299" s="32" t="s">
        <v>1592</v>
      </c>
      <c r="T1299" s="32" t="s">
        <v>1593</v>
      </c>
      <c r="U1299" s="32" t="s">
        <v>3</v>
      </c>
      <c r="V1299" s="71"/>
      <c r="W1299" s="45"/>
      <c r="X1299" s="45"/>
      <c r="Y1299" s="45"/>
      <c r="Z1299" s="45"/>
      <c r="AA1299" s="72"/>
    </row>
    <row r="1300" spans="17:27" x14ac:dyDescent="0.25">
      <c r="Q1300" s="71"/>
      <c r="R1300" s="71"/>
      <c r="S1300" s="32" t="s">
        <v>1594</v>
      </c>
      <c r="T1300" s="32" t="s">
        <v>1595</v>
      </c>
      <c r="U1300" s="32" t="s">
        <v>3</v>
      </c>
      <c r="V1300" s="71"/>
      <c r="W1300" s="45"/>
      <c r="X1300" s="45"/>
      <c r="Y1300" s="45"/>
      <c r="Z1300" s="45"/>
      <c r="AA1300" s="72"/>
    </row>
    <row r="1301" spans="17:27" x14ac:dyDescent="0.25">
      <c r="Q1301" s="71"/>
      <c r="R1301" s="71"/>
      <c r="S1301" s="32" t="s">
        <v>1596</v>
      </c>
      <c r="T1301" s="32" t="s">
        <v>1597</v>
      </c>
      <c r="U1301" s="32" t="s">
        <v>3</v>
      </c>
      <c r="V1301" s="71"/>
      <c r="W1301" s="45"/>
      <c r="X1301" s="45"/>
      <c r="Y1301" s="45"/>
      <c r="Z1301" s="45"/>
      <c r="AA1301" s="72"/>
    </row>
    <row r="1302" spans="17:27" x14ac:dyDescent="0.25">
      <c r="Q1302" s="71"/>
      <c r="R1302" s="71"/>
      <c r="S1302" s="32" t="s">
        <v>1598</v>
      </c>
      <c r="T1302" s="32" t="s">
        <v>1599</v>
      </c>
      <c r="U1302" s="32" t="s">
        <v>3</v>
      </c>
      <c r="V1302" s="71"/>
      <c r="W1302" s="45"/>
      <c r="X1302" s="45"/>
      <c r="Y1302" s="45"/>
      <c r="Z1302" s="45"/>
      <c r="AA1302" s="72"/>
    </row>
    <row r="1303" spans="17:27" x14ac:dyDescent="0.25">
      <c r="Q1303" s="71"/>
      <c r="R1303" s="71"/>
      <c r="S1303" s="32" t="s">
        <v>1600</v>
      </c>
      <c r="T1303" s="32" t="s">
        <v>1601</v>
      </c>
      <c r="U1303" s="32" t="s">
        <v>3</v>
      </c>
      <c r="V1303" s="71"/>
      <c r="W1303" s="45"/>
      <c r="X1303" s="45"/>
      <c r="Y1303" s="45"/>
      <c r="Z1303" s="45"/>
      <c r="AA1303" s="72"/>
    </row>
    <row r="1304" spans="17:27" x14ac:dyDescent="0.25">
      <c r="Q1304" s="71"/>
      <c r="R1304" s="71"/>
      <c r="S1304" s="32" t="s">
        <v>2570</v>
      </c>
      <c r="T1304" s="32" t="s">
        <v>60</v>
      </c>
      <c r="U1304" s="32" t="s">
        <v>1</v>
      </c>
      <c r="V1304" s="71"/>
      <c r="W1304" s="45"/>
      <c r="X1304" s="45"/>
      <c r="Y1304" s="45"/>
      <c r="Z1304" s="45"/>
      <c r="AA1304" s="72"/>
    </row>
    <row r="1305" spans="17:27" x14ac:dyDescent="0.25">
      <c r="Q1305" s="71"/>
      <c r="R1305" s="71"/>
      <c r="S1305" s="32" t="s">
        <v>2571</v>
      </c>
      <c r="T1305" s="32" t="s">
        <v>1601</v>
      </c>
      <c r="U1305" s="32" t="s">
        <v>1</v>
      </c>
      <c r="V1305" s="71"/>
      <c r="W1305" s="45"/>
      <c r="X1305" s="45"/>
      <c r="Y1305" s="45"/>
      <c r="Z1305" s="45"/>
      <c r="AA1305" s="72"/>
    </row>
    <row r="1306" spans="17:27" x14ac:dyDescent="0.25">
      <c r="Q1306" s="71"/>
      <c r="R1306" s="71"/>
      <c r="S1306" s="32" t="s">
        <v>3041</v>
      </c>
      <c r="T1306" s="32" t="s">
        <v>1580</v>
      </c>
      <c r="U1306" s="32" t="s">
        <v>2</v>
      </c>
      <c r="V1306" s="71"/>
      <c r="W1306" s="45"/>
      <c r="X1306" s="45"/>
      <c r="Y1306" s="45"/>
      <c r="Z1306" s="45"/>
      <c r="AA1306" s="72"/>
    </row>
    <row r="1307" spans="17:27" x14ac:dyDescent="0.25">
      <c r="Q1307" s="71"/>
      <c r="R1307" s="71"/>
      <c r="S1307" s="32" t="s">
        <v>3042</v>
      </c>
      <c r="T1307" s="32" t="s">
        <v>3043</v>
      </c>
      <c r="U1307" s="32" t="s">
        <v>2</v>
      </c>
      <c r="V1307" s="71"/>
      <c r="W1307" s="45"/>
      <c r="X1307" s="45"/>
      <c r="Y1307" s="45"/>
      <c r="Z1307" s="45"/>
      <c r="AA1307" s="72"/>
    </row>
    <row r="1308" spans="17:27" x14ac:dyDescent="0.25">
      <c r="Q1308" s="32" t="s">
        <v>61</v>
      </c>
      <c r="R1308" s="32">
        <v>4</v>
      </c>
      <c r="S1308" s="32" t="s">
        <v>3493</v>
      </c>
      <c r="T1308" s="32" t="s">
        <v>3494</v>
      </c>
      <c r="U1308" s="32" t="s">
        <v>4</v>
      </c>
      <c r="V1308" s="71"/>
      <c r="W1308" s="45"/>
      <c r="X1308" s="45"/>
      <c r="Y1308" s="45"/>
      <c r="Z1308" s="45"/>
      <c r="AA1308" s="72"/>
    </row>
    <row r="1309" spans="17:27" x14ac:dyDescent="0.25">
      <c r="Q1309" s="71"/>
      <c r="R1309" s="32">
        <v>7</v>
      </c>
      <c r="S1309" s="32" t="s">
        <v>143</v>
      </c>
      <c r="T1309" s="32" t="s">
        <v>61</v>
      </c>
      <c r="U1309" s="32" t="s">
        <v>0</v>
      </c>
      <c r="V1309" s="71"/>
      <c r="W1309" s="45"/>
      <c r="X1309" s="45"/>
      <c r="Y1309" s="45"/>
      <c r="Z1309" s="45"/>
      <c r="AA1309" s="72"/>
    </row>
    <row r="1310" spans="17:27" x14ac:dyDescent="0.25">
      <c r="Q1310" s="71"/>
      <c r="R1310" s="71"/>
      <c r="S1310" s="32" t="s">
        <v>1602</v>
      </c>
      <c r="T1310" s="32" t="s">
        <v>1603</v>
      </c>
      <c r="U1310" s="32" t="s">
        <v>3</v>
      </c>
      <c r="V1310" s="71"/>
      <c r="W1310" s="45"/>
      <c r="X1310" s="45"/>
      <c r="Y1310" s="45"/>
      <c r="Z1310" s="45"/>
      <c r="AA1310" s="72"/>
    </row>
    <row r="1311" spans="17:27" x14ac:dyDescent="0.25">
      <c r="Q1311" s="71"/>
      <c r="R1311" s="71"/>
      <c r="S1311" s="32" t="s">
        <v>1604</v>
      </c>
      <c r="T1311" s="32" t="s">
        <v>1605</v>
      </c>
      <c r="U1311" s="32" t="s">
        <v>3</v>
      </c>
      <c r="V1311" s="71"/>
      <c r="W1311" s="45"/>
      <c r="X1311" s="45"/>
      <c r="Y1311" s="45"/>
      <c r="Z1311" s="45"/>
      <c r="AA1311" s="72"/>
    </row>
    <row r="1312" spans="17:27" x14ac:dyDescent="0.25">
      <c r="Q1312" s="71"/>
      <c r="R1312" s="71"/>
      <c r="S1312" s="32" t="s">
        <v>1606</v>
      </c>
      <c r="T1312" s="32" t="s">
        <v>1607</v>
      </c>
      <c r="U1312" s="32" t="s">
        <v>3</v>
      </c>
      <c r="V1312" s="71"/>
      <c r="W1312" s="45"/>
      <c r="X1312" s="45"/>
      <c r="Y1312" s="45"/>
      <c r="Z1312" s="45"/>
      <c r="AA1312" s="72"/>
    </row>
    <row r="1313" spans="17:27" x14ac:dyDescent="0.25">
      <c r="Q1313" s="71"/>
      <c r="R1313" s="71"/>
      <c r="S1313" s="32" t="s">
        <v>1608</v>
      </c>
      <c r="T1313" s="32" t="s">
        <v>503</v>
      </c>
      <c r="U1313" s="32" t="s">
        <v>3</v>
      </c>
      <c r="V1313" s="71"/>
      <c r="W1313" s="45"/>
      <c r="X1313" s="45"/>
      <c r="Y1313" s="45"/>
      <c r="Z1313" s="45"/>
      <c r="AA1313" s="72"/>
    </row>
    <row r="1314" spans="17:27" x14ac:dyDescent="0.25">
      <c r="Q1314" s="71"/>
      <c r="R1314" s="71"/>
      <c r="S1314" s="32" t="s">
        <v>1609</v>
      </c>
      <c r="T1314" s="32" t="s">
        <v>342</v>
      </c>
      <c r="U1314" s="32" t="s">
        <v>3</v>
      </c>
      <c r="V1314" s="71"/>
      <c r="W1314" s="45"/>
      <c r="X1314" s="45"/>
      <c r="Y1314" s="45"/>
      <c r="Z1314" s="45"/>
      <c r="AA1314" s="72"/>
    </row>
    <row r="1315" spans="17:27" x14ac:dyDescent="0.25">
      <c r="Q1315" s="71"/>
      <c r="R1315" s="71"/>
      <c r="S1315" s="32" t="s">
        <v>1610</v>
      </c>
      <c r="T1315" s="32" t="s">
        <v>1611</v>
      </c>
      <c r="U1315" s="32" t="s">
        <v>3</v>
      </c>
      <c r="V1315" s="71"/>
      <c r="W1315" s="45"/>
      <c r="X1315" s="45"/>
      <c r="Y1315" s="45"/>
      <c r="Z1315" s="45"/>
      <c r="AA1315" s="72"/>
    </row>
    <row r="1316" spans="17:27" x14ac:dyDescent="0.25">
      <c r="Q1316" s="71"/>
      <c r="R1316" s="71"/>
      <c r="S1316" s="32" t="s">
        <v>1612</v>
      </c>
      <c r="T1316" s="32" t="s">
        <v>1613</v>
      </c>
      <c r="U1316" s="32" t="s">
        <v>3</v>
      </c>
      <c r="V1316" s="71"/>
      <c r="W1316" s="45"/>
      <c r="X1316" s="45"/>
      <c r="Y1316" s="45"/>
      <c r="Z1316" s="45"/>
      <c r="AA1316" s="72"/>
    </row>
    <row r="1317" spans="17:27" x14ac:dyDescent="0.25">
      <c r="Q1317" s="71"/>
      <c r="R1317" s="71"/>
      <c r="S1317" s="32" t="s">
        <v>1614</v>
      </c>
      <c r="T1317" s="32" t="s">
        <v>1615</v>
      </c>
      <c r="U1317" s="32" t="s">
        <v>3</v>
      </c>
      <c r="V1317" s="71"/>
      <c r="W1317" s="45"/>
      <c r="X1317" s="45"/>
      <c r="Y1317" s="45"/>
      <c r="Z1317" s="45"/>
      <c r="AA1317" s="72"/>
    </row>
    <row r="1318" spans="17:27" x14ac:dyDescent="0.25">
      <c r="Q1318" s="71"/>
      <c r="R1318" s="71"/>
      <c r="S1318" s="32" t="s">
        <v>1616</v>
      </c>
      <c r="T1318" s="32" t="s">
        <v>1617</v>
      </c>
      <c r="U1318" s="32" t="s">
        <v>3</v>
      </c>
      <c r="V1318" s="71"/>
      <c r="W1318" s="45"/>
      <c r="X1318" s="45"/>
      <c r="Y1318" s="45"/>
      <c r="Z1318" s="45"/>
      <c r="AA1318" s="72"/>
    </row>
    <row r="1319" spans="17:27" x14ac:dyDescent="0.25">
      <c r="Q1319" s="71"/>
      <c r="R1319" s="71"/>
      <c r="S1319" s="32" t="s">
        <v>1618</v>
      </c>
      <c r="T1319" s="32" t="s">
        <v>230</v>
      </c>
      <c r="U1319" s="32" t="s">
        <v>3</v>
      </c>
      <c r="V1319" s="71"/>
      <c r="W1319" s="45"/>
      <c r="X1319" s="45"/>
      <c r="Y1319" s="45"/>
      <c r="Z1319" s="45"/>
      <c r="AA1319" s="72"/>
    </row>
    <row r="1320" spans="17:27" x14ac:dyDescent="0.25">
      <c r="Q1320" s="71"/>
      <c r="R1320" s="71"/>
      <c r="S1320" s="32" t="s">
        <v>1619</v>
      </c>
      <c r="T1320" s="32" t="s">
        <v>309</v>
      </c>
      <c r="U1320" s="32" t="s">
        <v>3</v>
      </c>
      <c r="V1320" s="71"/>
      <c r="W1320" s="45"/>
      <c r="X1320" s="45"/>
      <c r="Y1320" s="45"/>
      <c r="Z1320" s="45"/>
      <c r="AA1320" s="72"/>
    </row>
    <row r="1321" spans="17:27" x14ac:dyDescent="0.25">
      <c r="Q1321" s="71"/>
      <c r="R1321" s="71"/>
      <c r="S1321" s="32" t="s">
        <v>1620</v>
      </c>
      <c r="T1321" s="32" t="s">
        <v>61</v>
      </c>
      <c r="U1321" s="32" t="s">
        <v>3</v>
      </c>
      <c r="V1321" s="71"/>
      <c r="W1321" s="45"/>
      <c r="X1321" s="45"/>
      <c r="Y1321" s="45"/>
      <c r="Z1321" s="45"/>
      <c r="AA1321" s="72"/>
    </row>
    <row r="1322" spans="17:27" x14ac:dyDescent="0.25">
      <c r="Q1322" s="71"/>
      <c r="R1322" s="71"/>
      <c r="S1322" s="32" t="s">
        <v>1621</v>
      </c>
      <c r="T1322" s="32" t="s">
        <v>1622</v>
      </c>
      <c r="U1322" s="32" t="s">
        <v>3</v>
      </c>
      <c r="V1322" s="71"/>
      <c r="W1322" s="45"/>
      <c r="X1322" s="45"/>
      <c r="Y1322" s="45"/>
      <c r="Z1322" s="45"/>
      <c r="AA1322" s="72"/>
    </row>
    <row r="1323" spans="17:27" x14ac:dyDescent="0.25">
      <c r="Q1323" s="71"/>
      <c r="R1323" s="71"/>
      <c r="S1323" s="32" t="s">
        <v>1623</v>
      </c>
      <c r="T1323" s="32" t="s">
        <v>1624</v>
      </c>
      <c r="U1323" s="32" t="s">
        <v>3</v>
      </c>
      <c r="V1323" s="71"/>
      <c r="W1323" s="45"/>
      <c r="X1323" s="45"/>
      <c r="Y1323" s="45"/>
      <c r="Z1323" s="45"/>
      <c r="AA1323" s="72"/>
    </row>
    <row r="1324" spans="17:27" x14ac:dyDescent="0.25">
      <c r="Q1324" s="71"/>
      <c r="R1324" s="71"/>
      <c r="S1324" s="32" t="s">
        <v>1625</v>
      </c>
      <c r="T1324" s="32" t="s">
        <v>540</v>
      </c>
      <c r="U1324" s="32" t="s">
        <v>3</v>
      </c>
      <c r="V1324" s="71"/>
      <c r="W1324" s="45"/>
      <c r="X1324" s="45"/>
      <c r="Y1324" s="45"/>
      <c r="Z1324" s="45"/>
      <c r="AA1324" s="72"/>
    </row>
    <row r="1325" spans="17:27" x14ac:dyDescent="0.25">
      <c r="Q1325" s="71"/>
      <c r="R1325" s="71"/>
      <c r="S1325" s="32" t="s">
        <v>1626</v>
      </c>
      <c r="T1325" s="32" t="s">
        <v>1627</v>
      </c>
      <c r="U1325" s="32" t="s">
        <v>3</v>
      </c>
      <c r="V1325" s="71"/>
      <c r="W1325" s="45"/>
      <c r="X1325" s="45"/>
      <c r="Y1325" s="45"/>
      <c r="Z1325" s="45"/>
      <c r="AA1325" s="72"/>
    </row>
    <row r="1326" spans="17:27" x14ac:dyDescent="0.25">
      <c r="Q1326" s="71"/>
      <c r="R1326" s="71"/>
      <c r="S1326" s="32" t="s">
        <v>2572</v>
      </c>
      <c r="T1326" s="32" t="s">
        <v>2573</v>
      </c>
      <c r="U1326" s="32" t="s">
        <v>1</v>
      </c>
      <c r="V1326" s="71"/>
      <c r="W1326" s="45"/>
      <c r="X1326" s="45"/>
      <c r="Y1326" s="45"/>
      <c r="Z1326" s="45"/>
      <c r="AA1326" s="72"/>
    </row>
    <row r="1327" spans="17:27" x14ac:dyDescent="0.25">
      <c r="Q1327" s="71"/>
      <c r="R1327" s="71"/>
      <c r="S1327" s="32" t="s">
        <v>2574</v>
      </c>
      <c r="T1327" s="32" t="s">
        <v>61</v>
      </c>
      <c r="U1327" s="32" t="s">
        <v>1</v>
      </c>
      <c r="V1327" s="71"/>
      <c r="W1327" s="45"/>
      <c r="X1327" s="45"/>
      <c r="Y1327" s="45"/>
      <c r="Z1327" s="45"/>
      <c r="AA1327" s="72"/>
    </row>
    <row r="1328" spans="17:27" x14ac:dyDescent="0.25">
      <c r="Q1328" s="71"/>
      <c r="R1328" s="71"/>
      <c r="S1328" s="32" t="s">
        <v>3044</v>
      </c>
      <c r="T1328" s="32" t="s">
        <v>3045</v>
      </c>
      <c r="U1328" s="32" t="s">
        <v>2</v>
      </c>
      <c r="V1328" s="71"/>
      <c r="W1328" s="45"/>
      <c r="X1328" s="45"/>
      <c r="Y1328" s="45"/>
      <c r="Z1328" s="45"/>
      <c r="AA1328" s="72"/>
    </row>
    <row r="1329" spans="17:27" x14ac:dyDescent="0.25">
      <c r="Q1329" s="32" t="s">
        <v>62</v>
      </c>
      <c r="R1329" s="32">
        <v>4</v>
      </c>
      <c r="S1329" s="32" t="s">
        <v>3495</v>
      </c>
      <c r="T1329" s="32" t="s">
        <v>3496</v>
      </c>
      <c r="U1329" s="32" t="s">
        <v>4</v>
      </c>
      <c r="V1329" s="71"/>
      <c r="W1329" s="45"/>
      <c r="X1329" s="45"/>
      <c r="Y1329" s="45"/>
      <c r="Z1329" s="45"/>
      <c r="AA1329" s="72"/>
    </row>
    <row r="1330" spans="17:27" x14ac:dyDescent="0.25">
      <c r="Q1330" s="71"/>
      <c r="R1330" s="32">
        <v>7</v>
      </c>
      <c r="S1330" s="32" t="s">
        <v>144</v>
      </c>
      <c r="T1330" s="32" t="s">
        <v>62</v>
      </c>
      <c r="U1330" s="32" t="s">
        <v>0</v>
      </c>
      <c r="V1330" s="71"/>
      <c r="W1330" s="45"/>
      <c r="X1330" s="45"/>
      <c r="Y1330" s="45"/>
      <c r="Z1330" s="45"/>
      <c r="AA1330" s="72"/>
    </row>
    <row r="1331" spans="17:27" x14ac:dyDescent="0.25">
      <c r="Q1331" s="71"/>
      <c r="R1331" s="71"/>
      <c r="S1331" s="32" t="s">
        <v>1628</v>
      </c>
      <c r="T1331" s="32" t="s">
        <v>1554</v>
      </c>
      <c r="U1331" s="32" t="s">
        <v>3</v>
      </c>
      <c r="V1331" s="71"/>
      <c r="W1331" s="45"/>
      <c r="X1331" s="45"/>
      <c r="Y1331" s="45"/>
      <c r="Z1331" s="45"/>
      <c r="AA1331" s="72"/>
    </row>
    <row r="1332" spans="17:27" x14ac:dyDescent="0.25">
      <c r="Q1332" s="71"/>
      <c r="R1332" s="71"/>
      <c r="S1332" s="32" t="s">
        <v>1629</v>
      </c>
      <c r="T1332" s="32" t="s">
        <v>992</v>
      </c>
      <c r="U1332" s="32" t="s">
        <v>3</v>
      </c>
      <c r="V1332" s="71"/>
      <c r="W1332" s="45"/>
      <c r="X1332" s="45"/>
      <c r="Y1332" s="45"/>
      <c r="Z1332" s="45"/>
      <c r="AA1332" s="72"/>
    </row>
    <row r="1333" spans="17:27" x14ac:dyDescent="0.25">
      <c r="Q1333" s="71"/>
      <c r="R1333" s="71"/>
      <c r="S1333" s="32" t="s">
        <v>1630</v>
      </c>
      <c r="T1333" s="32" t="s">
        <v>1631</v>
      </c>
      <c r="U1333" s="32" t="s">
        <v>3</v>
      </c>
      <c r="V1333" s="71"/>
      <c r="W1333" s="45"/>
      <c r="X1333" s="45"/>
      <c r="Y1333" s="45"/>
      <c r="Z1333" s="45"/>
      <c r="AA1333" s="72"/>
    </row>
    <row r="1334" spans="17:27" x14ac:dyDescent="0.25">
      <c r="Q1334" s="71"/>
      <c r="R1334" s="71"/>
      <c r="S1334" s="32" t="s">
        <v>1632</v>
      </c>
      <c r="T1334" s="32" t="s">
        <v>1633</v>
      </c>
      <c r="U1334" s="32" t="s">
        <v>3</v>
      </c>
      <c r="V1334" s="71"/>
      <c r="W1334" s="45"/>
      <c r="X1334" s="45"/>
      <c r="Y1334" s="45"/>
      <c r="Z1334" s="45"/>
      <c r="AA1334" s="72"/>
    </row>
    <row r="1335" spans="17:27" x14ac:dyDescent="0.25">
      <c r="Q1335" s="71"/>
      <c r="R1335" s="71"/>
      <c r="S1335" s="32" t="s">
        <v>1634</v>
      </c>
      <c r="T1335" s="32" t="s">
        <v>1635</v>
      </c>
      <c r="U1335" s="32" t="s">
        <v>3</v>
      </c>
      <c r="V1335" s="71"/>
      <c r="W1335" s="45"/>
      <c r="X1335" s="45"/>
      <c r="Y1335" s="45"/>
      <c r="Z1335" s="45"/>
      <c r="AA1335" s="72"/>
    </row>
    <row r="1336" spans="17:27" x14ac:dyDescent="0.25">
      <c r="Q1336" s="71"/>
      <c r="R1336" s="71"/>
      <c r="S1336" s="32" t="s">
        <v>1636</v>
      </c>
      <c r="T1336" s="32" t="s">
        <v>1637</v>
      </c>
      <c r="U1336" s="32" t="s">
        <v>3</v>
      </c>
      <c r="V1336" s="71"/>
      <c r="W1336" s="45"/>
      <c r="X1336" s="45"/>
      <c r="Y1336" s="45"/>
      <c r="Z1336" s="45"/>
      <c r="AA1336" s="72"/>
    </row>
    <row r="1337" spans="17:27" x14ac:dyDescent="0.25">
      <c r="Q1337" s="71"/>
      <c r="R1337" s="71"/>
      <c r="S1337" s="32" t="s">
        <v>1638</v>
      </c>
      <c r="T1337" s="32" t="s">
        <v>582</v>
      </c>
      <c r="U1337" s="32" t="s">
        <v>3</v>
      </c>
      <c r="V1337" s="71"/>
      <c r="W1337" s="45"/>
      <c r="X1337" s="45"/>
      <c r="Y1337" s="45"/>
      <c r="Z1337" s="45"/>
      <c r="AA1337" s="72"/>
    </row>
    <row r="1338" spans="17:27" x14ac:dyDescent="0.25">
      <c r="Q1338" s="71"/>
      <c r="R1338" s="71"/>
      <c r="S1338" s="32" t="s">
        <v>1639</v>
      </c>
      <c r="T1338" s="32" t="s">
        <v>1640</v>
      </c>
      <c r="U1338" s="32" t="s">
        <v>3</v>
      </c>
      <c r="V1338" s="71"/>
      <c r="W1338" s="45"/>
      <c r="X1338" s="45"/>
      <c r="Y1338" s="45"/>
      <c r="Z1338" s="45"/>
      <c r="AA1338" s="72"/>
    </row>
    <row r="1339" spans="17:27" x14ac:dyDescent="0.25">
      <c r="Q1339" s="71"/>
      <c r="R1339" s="71"/>
      <c r="S1339" s="32" t="s">
        <v>1641</v>
      </c>
      <c r="T1339" s="32" t="s">
        <v>48</v>
      </c>
      <c r="U1339" s="32" t="s">
        <v>3</v>
      </c>
      <c r="V1339" s="71"/>
      <c r="W1339" s="45"/>
      <c r="X1339" s="45"/>
      <c r="Y1339" s="45"/>
      <c r="Z1339" s="45"/>
      <c r="AA1339" s="72"/>
    </row>
    <row r="1340" spans="17:27" x14ac:dyDescent="0.25">
      <c r="Q1340" s="71"/>
      <c r="R1340" s="71"/>
      <c r="S1340" s="32" t="s">
        <v>1642</v>
      </c>
      <c r="T1340" s="32" t="s">
        <v>1643</v>
      </c>
      <c r="U1340" s="32" t="s">
        <v>3</v>
      </c>
      <c r="V1340" s="71"/>
      <c r="W1340" s="45"/>
      <c r="X1340" s="45"/>
      <c r="Y1340" s="45"/>
      <c r="Z1340" s="45"/>
      <c r="AA1340" s="72"/>
    </row>
    <row r="1341" spans="17:27" x14ac:dyDescent="0.25">
      <c r="Q1341" s="71"/>
      <c r="R1341" s="71"/>
      <c r="S1341" s="32" t="s">
        <v>1644</v>
      </c>
      <c r="T1341" s="32" t="s">
        <v>1645</v>
      </c>
      <c r="U1341" s="32" t="s">
        <v>3</v>
      </c>
      <c r="V1341" s="71"/>
      <c r="W1341" s="45"/>
      <c r="X1341" s="45"/>
      <c r="Y1341" s="45"/>
      <c r="Z1341" s="45"/>
      <c r="AA1341" s="72"/>
    </row>
    <row r="1342" spans="17:27" x14ac:dyDescent="0.25">
      <c r="Q1342" s="71"/>
      <c r="R1342" s="71"/>
      <c r="S1342" s="32" t="s">
        <v>1646</v>
      </c>
      <c r="T1342" s="32" t="s">
        <v>1647</v>
      </c>
      <c r="U1342" s="32" t="s">
        <v>3</v>
      </c>
      <c r="V1342" s="71"/>
      <c r="W1342" s="45"/>
      <c r="X1342" s="45"/>
      <c r="Y1342" s="45"/>
      <c r="Z1342" s="45"/>
      <c r="AA1342" s="72"/>
    </row>
    <row r="1343" spans="17:27" x14ac:dyDescent="0.25">
      <c r="Q1343" s="71"/>
      <c r="R1343" s="71"/>
      <c r="S1343" s="32" t="s">
        <v>1648</v>
      </c>
      <c r="T1343" s="32" t="s">
        <v>1211</v>
      </c>
      <c r="U1343" s="32" t="s">
        <v>3</v>
      </c>
      <c r="V1343" s="71"/>
      <c r="W1343" s="45"/>
      <c r="X1343" s="45"/>
      <c r="Y1343" s="45"/>
      <c r="Z1343" s="45"/>
      <c r="AA1343" s="72"/>
    </row>
    <row r="1344" spans="17:27" x14ac:dyDescent="0.25">
      <c r="Q1344" s="71"/>
      <c r="R1344" s="71"/>
      <c r="S1344" s="32" t="s">
        <v>1649</v>
      </c>
      <c r="T1344" s="32" t="s">
        <v>1650</v>
      </c>
      <c r="U1344" s="32" t="s">
        <v>3</v>
      </c>
      <c r="V1344" s="71"/>
      <c r="W1344" s="45"/>
      <c r="X1344" s="45"/>
      <c r="Y1344" s="45"/>
      <c r="Z1344" s="45"/>
      <c r="AA1344" s="72"/>
    </row>
    <row r="1345" spans="17:27" x14ac:dyDescent="0.25">
      <c r="Q1345" s="71"/>
      <c r="R1345" s="71"/>
      <c r="S1345" s="32" t="s">
        <v>1651</v>
      </c>
      <c r="T1345" s="32" t="s">
        <v>748</v>
      </c>
      <c r="U1345" s="32" t="s">
        <v>3</v>
      </c>
      <c r="V1345" s="71"/>
      <c r="W1345" s="45"/>
      <c r="X1345" s="45"/>
      <c r="Y1345" s="45"/>
      <c r="Z1345" s="45"/>
      <c r="AA1345" s="72"/>
    </row>
    <row r="1346" spans="17:27" x14ac:dyDescent="0.25">
      <c r="Q1346" s="71"/>
      <c r="R1346" s="71"/>
      <c r="S1346" s="32" t="s">
        <v>2575</v>
      </c>
      <c r="T1346" s="32" t="s">
        <v>2576</v>
      </c>
      <c r="U1346" s="32" t="s">
        <v>1</v>
      </c>
      <c r="V1346" s="71"/>
      <c r="W1346" s="45"/>
      <c r="X1346" s="45"/>
      <c r="Y1346" s="45"/>
      <c r="Z1346" s="45"/>
      <c r="AA1346" s="72"/>
    </row>
    <row r="1347" spans="17:27" x14ac:dyDescent="0.25">
      <c r="Q1347" s="71"/>
      <c r="R1347" s="71"/>
      <c r="S1347" s="32" t="s">
        <v>2577</v>
      </c>
      <c r="T1347" s="32" t="s">
        <v>2578</v>
      </c>
      <c r="U1347" s="32" t="s">
        <v>1</v>
      </c>
      <c r="V1347" s="71"/>
      <c r="W1347" s="45"/>
      <c r="X1347" s="45"/>
      <c r="Y1347" s="45"/>
      <c r="Z1347" s="45"/>
      <c r="AA1347" s="72"/>
    </row>
    <row r="1348" spans="17:27" x14ac:dyDescent="0.25">
      <c r="Q1348" s="32" t="s">
        <v>63</v>
      </c>
      <c r="R1348" s="32">
        <v>4</v>
      </c>
      <c r="S1348" s="32" t="s">
        <v>3497</v>
      </c>
      <c r="T1348" s="32" t="s">
        <v>3498</v>
      </c>
      <c r="U1348" s="32" t="s">
        <v>4</v>
      </c>
      <c r="V1348" s="71"/>
      <c r="W1348" s="45"/>
      <c r="X1348" s="45"/>
      <c r="Y1348" s="45"/>
      <c r="Z1348" s="45"/>
      <c r="AA1348" s="72"/>
    </row>
    <row r="1349" spans="17:27" x14ac:dyDescent="0.25">
      <c r="Q1349" s="71"/>
      <c r="R1349" s="71"/>
      <c r="S1349" s="32" t="s">
        <v>3499</v>
      </c>
      <c r="T1349" s="32" t="s">
        <v>3500</v>
      </c>
      <c r="U1349" s="32" t="s">
        <v>4</v>
      </c>
      <c r="V1349" s="71"/>
      <c r="W1349" s="45"/>
      <c r="X1349" s="45"/>
      <c r="Y1349" s="45"/>
      <c r="Z1349" s="45"/>
      <c r="AA1349" s="72"/>
    </row>
    <row r="1350" spans="17:27" x14ac:dyDescent="0.25">
      <c r="Q1350" s="71"/>
      <c r="R1350" s="32">
        <v>5</v>
      </c>
      <c r="S1350" s="32" t="s">
        <v>3205</v>
      </c>
      <c r="T1350" s="32" t="s">
        <v>4353</v>
      </c>
      <c r="U1350" s="32" t="s">
        <v>5</v>
      </c>
      <c r="V1350" s="71"/>
      <c r="W1350" s="45"/>
      <c r="X1350" s="45"/>
      <c r="Y1350" s="45"/>
      <c r="Z1350" s="45"/>
      <c r="AA1350" s="72"/>
    </row>
    <row r="1351" spans="17:27" x14ac:dyDescent="0.25">
      <c r="Q1351" s="71"/>
      <c r="R1351" s="32">
        <v>7</v>
      </c>
      <c r="S1351" s="32" t="s">
        <v>145</v>
      </c>
      <c r="T1351" s="32" t="s">
        <v>63</v>
      </c>
      <c r="U1351" s="32" t="s">
        <v>0</v>
      </c>
      <c r="V1351" s="71"/>
      <c r="W1351" s="45"/>
      <c r="X1351" s="45"/>
      <c r="Y1351" s="45"/>
      <c r="Z1351" s="45"/>
      <c r="AA1351" s="72"/>
    </row>
    <row r="1352" spans="17:27" x14ac:dyDescent="0.25">
      <c r="Q1352" s="71"/>
      <c r="R1352" s="71"/>
      <c r="S1352" s="32" t="s">
        <v>1652</v>
      </c>
      <c r="T1352" s="32" t="s">
        <v>1653</v>
      </c>
      <c r="U1352" s="32" t="s">
        <v>3</v>
      </c>
      <c r="V1352" s="71"/>
      <c r="W1352" s="45"/>
      <c r="X1352" s="45"/>
      <c r="Y1352" s="45"/>
      <c r="Z1352" s="45"/>
      <c r="AA1352" s="72"/>
    </row>
    <row r="1353" spans="17:27" x14ac:dyDescent="0.25">
      <c r="Q1353" s="71"/>
      <c r="R1353" s="71"/>
      <c r="S1353" s="32" t="s">
        <v>1654</v>
      </c>
      <c r="T1353" s="32" t="s">
        <v>489</v>
      </c>
      <c r="U1353" s="32" t="s">
        <v>3</v>
      </c>
      <c r="V1353" s="71"/>
      <c r="W1353" s="45"/>
      <c r="X1353" s="45"/>
      <c r="Y1353" s="45"/>
      <c r="Z1353" s="45"/>
      <c r="AA1353" s="72"/>
    </row>
    <row r="1354" spans="17:27" x14ac:dyDescent="0.25">
      <c r="Q1354" s="71"/>
      <c r="R1354" s="71"/>
      <c r="S1354" s="32" t="s">
        <v>1655</v>
      </c>
      <c r="T1354" s="32" t="s">
        <v>1066</v>
      </c>
      <c r="U1354" s="32" t="s">
        <v>3</v>
      </c>
      <c r="V1354" s="71"/>
      <c r="W1354" s="45"/>
      <c r="X1354" s="45"/>
      <c r="Y1354" s="45"/>
      <c r="Z1354" s="45"/>
      <c r="AA1354" s="72"/>
    </row>
    <row r="1355" spans="17:27" x14ac:dyDescent="0.25">
      <c r="Q1355" s="71"/>
      <c r="R1355" s="71"/>
      <c r="S1355" s="32" t="s">
        <v>1656</v>
      </c>
      <c r="T1355" s="32" t="s">
        <v>1657</v>
      </c>
      <c r="U1355" s="32" t="s">
        <v>3</v>
      </c>
      <c r="V1355" s="71"/>
      <c r="W1355" s="45"/>
      <c r="X1355" s="45"/>
      <c r="Y1355" s="45"/>
      <c r="Z1355" s="45"/>
      <c r="AA1355" s="72"/>
    </row>
    <row r="1356" spans="17:27" x14ac:dyDescent="0.25">
      <c r="Q1356" s="71"/>
      <c r="R1356" s="71"/>
      <c r="S1356" s="32" t="s">
        <v>1658</v>
      </c>
      <c r="T1356" s="32" t="s">
        <v>1659</v>
      </c>
      <c r="U1356" s="32" t="s">
        <v>3</v>
      </c>
      <c r="V1356" s="71"/>
      <c r="W1356" s="45"/>
      <c r="X1356" s="45"/>
      <c r="Y1356" s="45"/>
      <c r="Z1356" s="45"/>
      <c r="AA1356" s="72"/>
    </row>
    <row r="1357" spans="17:27" x14ac:dyDescent="0.25">
      <c r="Q1357" s="71"/>
      <c r="R1357" s="71"/>
      <c r="S1357" s="32" t="s">
        <v>1660</v>
      </c>
      <c r="T1357" s="32" t="s">
        <v>1661</v>
      </c>
      <c r="U1357" s="32" t="s">
        <v>3</v>
      </c>
      <c r="V1357" s="71"/>
      <c r="W1357" s="45"/>
      <c r="X1357" s="45"/>
      <c r="Y1357" s="45"/>
      <c r="Z1357" s="45"/>
      <c r="AA1357" s="72"/>
    </row>
    <row r="1358" spans="17:27" x14ac:dyDescent="0.25">
      <c r="Q1358" s="71"/>
      <c r="R1358" s="71"/>
      <c r="S1358" s="32" t="s">
        <v>1662</v>
      </c>
      <c r="T1358" s="32" t="s">
        <v>1663</v>
      </c>
      <c r="U1358" s="32" t="s">
        <v>3</v>
      </c>
      <c r="V1358" s="71"/>
      <c r="W1358" s="45"/>
      <c r="X1358" s="45"/>
      <c r="Y1358" s="45"/>
      <c r="Z1358" s="45"/>
      <c r="AA1358" s="72"/>
    </row>
    <row r="1359" spans="17:27" x14ac:dyDescent="0.25">
      <c r="Q1359" s="71"/>
      <c r="R1359" s="71"/>
      <c r="S1359" s="32" t="s">
        <v>1664</v>
      </c>
      <c r="T1359" s="32" t="s">
        <v>1665</v>
      </c>
      <c r="U1359" s="32" t="s">
        <v>3</v>
      </c>
      <c r="V1359" s="71"/>
      <c r="W1359" s="45"/>
      <c r="X1359" s="45"/>
      <c r="Y1359" s="45"/>
      <c r="Z1359" s="45"/>
      <c r="AA1359" s="72"/>
    </row>
    <row r="1360" spans="17:27" x14ac:dyDescent="0.25">
      <c r="Q1360" s="71"/>
      <c r="R1360" s="71"/>
      <c r="S1360" s="32" t="s">
        <v>1666</v>
      </c>
      <c r="T1360" s="32" t="s">
        <v>1667</v>
      </c>
      <c r="U1360" s="32" t="s">
        <v>3</v>
      </c>
      <c r="V1360" s="71"/>
      <c r="W1360" s="45"/>
      <c r="X1360" s="45"/>
      <c r="Y1360" s="45"/>
      <c r="Z1360" s="45"/>
      <c r="AA1360" s="72"/>
    </row>
    <row r="1361" spans="17:27" x14ac:dyDescent="0.25">
      <c r="Q1361" s="71"/>
      <c r="R1361" s="71"/>
      <c r="S1361" s="32" t="s">
        <v>1668</v>
      </c>
      <c r="T1361" s="32" t="s">
        <v>1669</v>
      </c>
      <c r="U1361" s="32" t="s">
        <v>3</v>
      </c>
      <c r="V1361" s="71"/>
      <c r="W1361" s="45"/>
      <c r="X1361" s="45"/>
      <c r="Y1361" s="45"/>
      <c r="Z1361" s="45"/>
      <c r="AA1361" s="72"/>
    </row>
    <row r="1362" spans="17:27" x14ac:dyDescent="0.25">
      <c r="Q1362" s="71"/>
      <c r="R1362" s="71"/>
      <c r="S1362" s="32" t="s">
        <v>1670</v>
      </c>
      <c r="T1362" s="32" t="s">
        <v>1671</v>
      </c>
      <c r="U1362" s="32" t="s">
        <v>3</v>
      </c>
      <c r="V1362" s="71"/>
      <c r="W1362" s="45"/>
      <c r="X1362" s="45"/>
      <c r="Y1362" s="45"/>
      <c r="Z1362" s="45"/>
      <c r="AA1362" s="72"/>
    </row>
    <row r="1363" spans="17:27" x14ac:dyDescent="0.25">
      <c r="Q1363" s="71"/>
      <c r="R1363" s="71"/>
      <c r="S1363" s="32" t="s">
        <v>1672</v>
      </c>
      <c r="T1363" s="32" t="s">
        <v>63</v>
      </c>
      <c r="U1363" s="32" t="s">
        <v>3</v>
      </c>
      <c r="V1363" s="71"/>
      <c r="W1363" s="45"/>
      <c r="X1363" s="45"/>
      <c r="Y1363" s="45"/>
      <c r="Z1363" s="45"/>
      <c r="AA1363" s="72"/>
    </row>
    <row r="1364" spans="17:27" x14ac:dyDescent="0.25">
      <c r="Q1364" s="71"/>
      <c r="R1364" s="71"/>
      <c r="S1364" s="32" t="s">
        <v>1673</v>
      </c>
      <c r="T1364" s="32" t="s">
        <v>1674</v>
      </c>
      <c r="U1364" s="32" t="s">
        <v>3</v>
      </c>
      <c r="V1364" s="71"/>
      <c r="W1364" s="45"/>
      <c r="X1364" s="45"/>
      <c r="Y1364" s="45"/>
      <c r="Z1364" s="45"/>
      <c r="AA1364" s="72"/>
    </row>
    <row r="1365" spans="17:27" x14ac:dyDescent="0.25">
      <c r="Q1365" s="71"/>
      <c r="R1365" s="71"/>
      <c r="S1365" s="32" t="s">
        <v>1675</v>
      </c>
      <c r="T1365" s="32" t="s">
        <v>662</v>
      </c>
      <c r="U1365" s="32" t="s">
        <v>3</v>
      </c>
      <c r="V1365" s="71"/>
      <c r="W1365" s="45"/>
      <c r="X1365" s="45"/>
      <c r="Y1365" s="45"/>
      <c r="Z1365" s="45"/>
      <c r="AA1365" s="72"/>
    </row>
    <row r="1366" spans="17:27" x14ac:dyDescent="0.25">
      <c r="Q1366" s="71"/>
      <c r="R1366" s="71"/>
      <c r="S1366" s="32" t="s">
        <v>1676</v>
      </c>
      <c r="T1366" s="32" t="s">
        <v>1677</v>
      </c>
      <c r="U1366" s="32" t="s">
        <v>3</v>
      </c>
      <c r="V1366" s="71"/>
      <c r="W1366" s="45"/>
      <c r="X1366" s="45"/>
      <c r="Y1366" s="45"/>
      <c r="Z1366" s="45"/>
      <c r="AA1366" s="72"/>
    </row>
    <row r="1367" spans="17:27" x14ac:dyDescent="0.25">
      <c r="Q1367" s="71"/>
      <c r="R1367" s="71"/>
      <c r="S1367" s="32" t="s">
        <v>2579</v>
      </c>
      <c r="T1367" s="32" t="s">
        <v>2580</v>
      </c>
      <c r="U1367" s="32" t="s">
        <v>1</v>
      </c>
      <c r="V1367" s="71"/>
      <c r="W1367" s="45"/>
      <c r="X1367" s="45"/>
      <c r="Y1367" s="45"/>
      <c r="Z1367" s="45"/>
      <c r="AA1367" s="72"/>
    </row>
    <row r="1368" spans="17:27" x14ac:dyDescent="0.25">
      <c r="Q1368" s="71"/>
      <c r="R1368" s="71"/>
      <c r="S1368" s="32" t="s">
        <v>2581</v>
      </c>
      <c r="T1368" s="32" t="s">
        <v>63</v>
      </c>
      <c r="U1368" s="32" t="s">
        <v>1</v>
      </c>
      <c r="V1368" s="71"/>
      <c r="W1368" s="45"/>
      <c r="X1368" s="45"/>
      <c r="Y1368" s="45"/>
      <c r="Z1368" s="45"/>
      <c r="AA1368" s="72"/>
    </row>
    <row r="1369" spans="17:27" x14ac:dyDescent="0.25">
      <c r="Q1369" s="71"/>
      <c r="R1369" s="71"/>
      <c r="S1369" s="32" t="s">
        <v>2582</v>
      </c>
      <c r="T1369" s="32" t="s">
        <v>2583</v>
      </c>
      <c r="U1369" s="32" t="s">
        <v>1</v>
      </c>
      <c r="V1369" s="71"/>
      <c r="W1369" s="45"/>
      <c r="X1369" s="45"/>
      <c r="Y1369" s="45"/>
      <c r="Z1369" s="45"/>
      <c r="AA1369" s="72"/>
    </row>
    <row r="1370" spans="17:27" x14ac:dyDescent="0.25">
      <c r="Q1370" s="71"/>
      <c r="R1370" s="71"/>
      <c r="S1370" s="32" t="s">
        <v>3046</v>
      </c>
      <c r="T1370" s="32" t="s">
        <v>3047</v>
      </c>
      <c r="U1370" s="32" t="s">
        <v>2</v>
      </c>
      <c r="V1370" s="71"/>
      <c r="W1370" s="45"/>
      <c r="X1370" s="45"/>
      <c r="Y1370" s="45"/>
      <c r="Z1370" s="45"/>
      <c r="AA1370" s="72"/>
    </row>
    <row r="1371" spans="17:27" x14ac:dyDescent="0.25">
      <c r="Q1371" s="71"/>
      <c r="R1371" s="71"/>
      <c r="S1371" s="32" t="s">
        <v>3048</v>
      </c>
      <c r="T1371" s="32" t="s">
        <v>1657</v>
      </c>
      <c r="U1371" s="32" t="s">
        <v>2</v>
      </c>
      <c r="V1371" s="71"/>
      <c r="W1371" s="45"/>
      <c r="X1371" s="45"/>
      <c r="Y1371" s="45"/>
      <c r="Z1371" s="45"/>
      <c r="AA1371" s="72"/>
    </row>
    <row r="1372" spans="17:27" x14ac:dyDescent="0.25">
      <c r="Q1372" s="71"/>
      <c r="R1372" s="71"/>
      <c r="S1372" s="32" t="s">
        <v>3049</v>
      </c>
      <c r="T1372" s="32" t="s">
        <v>3050</v>
      </c>
      <c r="U1372" s="32" t="s">
        <v>2</v>
      </c>
      <c r="V1372" s="71"/>
      <c r="W1372" s="45"/>
      <c r="X1372" s="45"/>
      <c r="Y1372" s="45"/>
      <c r="Z1372" s="45"/>
      <c r="AA1372" s="72"/>
    </row>
    <row r="1373" spans="17:27" x14ac:dyDescent="0.25">
      <c r="Q1373" s="71"/>
      <c r="R1373" s="71"/>
      <c r="S1373" s="32" t="s">
        <v>3051</v>
      </c>
      <c r="T1373" s="32" t="s">
        <v>3052</v>
      </c>
      <c r="U1373" s="32" t="s">
        <v>2</v>
      </c>
      <c r="V1373" s="71"/>
      <c r="W1373" s="45"/>
      <c r="X1373" s="45"/>
      <c r="Y1373" s="45"/>
      <c r="Z1373" s="45"/>
      <c r="AA1373" s="72"/>
    </row>
    <row r="1374" spans="17:27" x14ac:dyDescent="0.25">
      <c r="Q1374" s="71"/>
      <c r="R1374" s="71"/>
      <c r="S1374" s="32" t="s">
        <v>3053</v>
      </c>
      <c r="T1374" s="32" t="s">
        <v>3054</v>
      </c>
      <c r="U1374" s="32" t="s">
        <v>2</v>
      </c>
      <c r="V1374" s="71"/>
      <c r="W1374" s="45"/>
      <c r="X1374" s="45"/>
      <c r="Y1374" s="45"/>
      <c r="Z1374" s="45"/>
      <c r="AA1374" s="72"/>
    </row>
    <row r="1375" spans="17:27" x14ac:dyDescent="0.25">
      <c r="Q1375" s="32" t="s">
        <v>64</v>
      </c>
      <c r="R1375" s="32">
        <v>4</v>
      </c>
      <c r="S1375" s="32" t="s">
        <v>3501</v>
      </c>
      <c r="T1375" s="32" t="s">
        <v>3502</v>
      </c>
      <c r="U1375" s="32" t="s">
        <v>4</v>
      </c>
      <c r="V1375" s="71"/>
      <c r="W1375" s="45"/>
      <c r="X1375" s="45"/>
      <c r="Y1375" s="45"/>
      <c r="Z1375" s="45"/>
      <c r="AA1375" s="72"/>
    </row>
    <row r="1376" spans="17:27" x14ac:dyDescent="0.25">
      <c r="Q1376" s="71"/>
      <c r="R1376" s="71"/>
      <c r="S1376" s="32" t="s">
        <v>3503</v>
      </c>
      <c r="T1376" s="32" t="s">
        <v>3504</v>
      </c>
      <c r="U1376" s="32" t="s">
        <v>4</v>
      </c>
      <c r="V1376" s="71"/>
      <c r="W1376" s="45"/>
      <c r="X1376" s="45"/>
      <c r="Y1376" s="45"/>
      <c r="Z1376" s="45"/>
      <c r="AA1376" s="72"/>
    </row>
    <row r="1377" spans="17:27" x14ac:dyDescent="0.25">
      <c r="Q1377" s="71"/>
      <c r="R1377" s="32">
        <v>5</v>
      </c>
      <c r="S1377" s="32" t="s">
        <v>3206</v>
      </c>
      <c r="T1377" s="32" t="s">
        <v>4354</v>
      </c>
      <c r="U1377" s="32" t="s">
        <v>5</v>
      </c>
      <c r="V1377" s="71"/>
      <c r="W1377" s="45"/>
      <c r="X1377" s="45"/>
      <c r="Y1377" s="45"/>
      <c r="Z1377" s="45"/>
      <c r="AA1377" s="72"/>
    </row>
    <row r="1378" spans="17:27" x14ac:dyDescent="0.25">
      <c r="Q1378" s="71"/>
      <c r="R1378" s="32">
        <v>7</v>
      </c>
      <c r="S1378" s="32" t="s">
        <v>146</v>
      </c>
      <c r="T1378" s="32" t="s">
        <v>64</v>
      </c>
      <c r="U1378" s="32" t="s">
        <v>0</v>
      </c>
      <c r="V1378" s="71"/>
      <c r="W1378" s="45"/>
      <c r="X1378" s="45"/>
      <c r="Y1378" s="45"/>
      <c r="Z1378" s="45"/>
      <c r="AA1378" s="72"/>
    </row>
    <row r="1379" spans="17:27" x14ac:dyDescent="0.25">
      <c r="Q1379" s="71"/>
      <c r="R1379" s="71"/>
      <c r="S1379" s="32" t="s">
        <v>1678</v>
      </c>
      <c r="T1379" s="32" t="s">
        <v>1679</v>
      </c>
      <c r="U1379" s="32" t="s">
        <v>3</v>
      </c>
      <c r="V1379" s="71"/>
      <c r="W1379" s="45"/>
      <c r="X1379" s="45"/>
      <c r="Y1379" s="45"/>
      <c r="Z1379" s="45"/>
      <c r="AA1379" s="72"/>
    </row>
    <row r="1380" spans="17:27" x14ac:dyDescent="0.25">
      <c r="Q1380" s="71"/>
      <c r="R1380" s="71"/>
      <c r="S1380" s="32" t="s">
        <v>1680</v>
      </c>
      <c r="T1380" s="32" t="s">
        <v>1681</v>
      </c>
      <c r="U1380" s="32" t="s">
        <v>3</v>
      </c>
      <c r="V1380" s="71"/>
      <c r="W1380" s="45"/>
      <c r="X1380" s="45"/>
      <c r="Y1380" s="45"/>
      <c r="Z1380" s="45"/>
      <c r="AA1380" s="72"/>
    </row>
    <row r="1381" spans="17:27" x14ac:dyDescent="0.25">
      <c r="Q1381" s="71"/>
      <c r="R1381" s="71"/>
      <c r="S1381" s="32" t="s">
        <v>1682</v>
      </c>
      <c r="T1381" s="32" t="s">
        <v>1683</v>
      </c>
      <c r="U1381" s="32" t="s">
        <v>3</v>
      </c>
      <c r="V1381" s="71"/>
      <c r="W1381" s="45"/>
      <c r="X1381" s="45"/>
      <c r="Y1381" s="45"/>
      <c r="Z1381" s="45"/>
      <c r="AA1381" s="72"/>
    </row>
    <row r="1382" spans="17:27" x14ac:dyDescent="0.25">
      <c r="Q1382" s="71"/>
      <c r="R1382" s="71"/>
      <c r="S1382" s="32" t="s">
        <v>1684</v>
      </c>
      <c r="T1382" s="32" t="s">
        <v>1685</v>
      </c>
      <c r="U1382" s="32" t="s">
        <v>3</v>
      </c>
      <c r="V1382" s="71"/>
      <c r="W1382" s="45"/>
      <c r="X1382" s="45"/>
      <c r="Y1382" s="45"/>
      <c r="Z1382" s="45"/>
      <c r="AA1382" s="72"/>
    </row>
    <row r="1383" spans="17:27" x14ac:dyDescent="0.25">
      <c r="Q1383" s="71"/>
      <c r="R1383" s="71"/>
      <c r="S1383" s="32" t="s">
        <v>1686</v>
      </c>
      <c r="T1383" s="32" t="s">
        <v>1687</v>
      </c>
      <c r="U1383" s="32" t="s">
        <v>3</v>
      </c>
      <c r="V1383" s="71"/>
      <c r="W1383" s="45"/>
      <c r="X1383" s="45"/>
      <c r="Y1383" s="45"/>
      <c r="Z1383" s="45"/>
      <c r="AA1383" s="72"/>
    </row>
    <row r="1384" spans="17:27" x14ac:dyDescent="0.25">
      <c r="Q1384" s="71"/>
      <c r="R1384" s="71"/>
      <c r="S1384" s="32" t="s">
        <v>1688</v>
      </c>
      <c r="T1384" s="32" t="s">
        <v>1689</v>
      </c>
      <c r="U1384" s="32" t="s">
        <v>3</v>
      </c>
      <c r="V1384" s="71"/>
      <c r="W1384" s="45"/>
      <c r="X1384" s="45"/>
      <c r="Y1384" s="45"/>
      <c r="Z1384" s="45"/>
      <c r="AA1384" s="72"/>
    </row>
    <row r="1385" spans="17:27" x14ac:dyDescent="0.25">
      <c r="Q1385" s="71"/>
      <c r="R1385" s="71"/>
      <c r="S1385" s="32" t="s">
        <v>1690</v>
      </c>
      <c r="T1385" s="32" t="s">
        <v>1691</v>
      </c>
      <c r="U1385" s="32" t="s">
        <v>3</v>
      </c>
      <c r="V1385" s="71"/>
      <c r="W1385" s="45"/>
      <c r="X1385" s="45"/>
      <c r="Y1385" s="45"/>
      <c r="Z1385" s="45"/>
      <c r="AA1385" s="72"/>
    </row>
    <row r="1386" spans="17:27" x14ac:dyDescent="0.25">
      <c r="Q1386" s="71"/>
      <c r="R1386" s="71"/>
      <c r="S1386" s="32" t="s">
        <v>1692</v>
      </c>
      <c r="T1386" s="32" t="s">
        <v>1693</v>
      </c>
      <c r="U1386" s="32" t="s">
        <v>3</v>
      </c>
      <c r="V1386" s="71"/>
      <c r="W1386" s="45"/>
      <c r="X1386" s="45"/>
      <c r="Y1386" s="45"/>
      <c r="Z1386" s="45"/>
      <c r="AA1386" s="72"/>
    </row>
    <row r="1387" spans="17:27" x14ac:dyDescent="0.25">
      <c r="Q1387" s="71"/>
      <c r="R1387" s="71"/>
      <c r="S1387" s="32" t="s">
        <v>1694</v>
      </c>
      <c r="T1387" s="32" t="s">
        <v>1695</v>
      </c>
      <c r="U1387" s="32" t="s">
        <v>3</v>
      </c>
      <c r="V1387" s="71"/>
      <c r="W1387" s="45"/>
      <c r="X1387" s="45"/>
      <c r="Y1387" s="45"/>
      <c r="Z1387" s="45"/>
      <c r="AA1387" s="72"/>
    </row>
    <row r="1388" spans="17:27" x14ac:dyDescent="0.25">
      <c r="Q1388" s="71"/>
      <c r="R1388" s="71"/>
      <c r="S1388" s="32" t="s">
        <v>1696</v>
      </c>
      <c r="T1388" s="32" t="s">
        <v>1697</v>
      </c>
      <c r="U1388" s="32" t="s">
        <v>3</v>
      </c>
      <c r="V1388" s="71"/>
      <c r="W1388" s="45"/>
      <c r="X1388" s="45"/>
      <c r="Y1388" s="45"/>
      <c r="Z1388" s="45"/>
      <c r="AA1388" s="72"/>
    </row>
    <row r="1389" spans="17:27" x14ac:dyDescent="0.25">
      <c r="Q1389" s="71"/>
      <c r="R1389" s="71"/>
      <c r="S1389" s="32" t="s">
        <v>1698</v>
      </c>
      <c r="T1389" s="32" t="s">
        <v>1699</v>
      </c>
      <c r="U1389" s="32" t="s">
        <v>3</v>
      </c>
      <c r="V1389" s="71"/>
      <c r="W1389" s="45"/>
      <c r="X1389" s="45"/>
      <c r="Y1389" s="45"/>
      <c r="Z1389" s="45"/>
      <c r="AA1389" s="72"/>
    </row>
    <row r="1390" spans="17:27" x14ac:dyDescent="0.25">
      <c r="Q1390" s="71"/>
      <c r="R1390" s="71"/>
      <c r="S1390" s="32" t="s">
        <v>1700</v>
      </c>
      <c r="T1390" s="32" t="s">
        <v>1701</v>
      </c>
      <c r="U1390" s="32" t="s">
        <v>3</v>
      </c>
      <c r="V1390" s="71"/>
      <c r="W1390" s="45"/>
      <c r="X1390" s="45"/>
      <c r="Y1390" s="45"/>
      <c r="Z1390" s="45"/>
      <c r="AA1390" s="72"/>
    </row>
    <row r="1391" spans="17:27" x14ac:dyDescent="0.25">
      <c r="Q1391" s="71"/>
      <c r="R1391" s="71"/>
      <c r="S1391" s="32" t="s">
        <v>1702</v>
      </c>
      <c r="T1391" s="32" t="s">
        <v>1703</v>
      </c>
      <c r="U1391" s="32" t="s">
        <v>3</v>
      </c>
      <c r="V1391" s="71"/>
      <c r="W1391" s="45"/>
      <c r="X1391" s="45"/>
      <c r="Y1391" s="45"/>
      <c r="Z1391" s="45"/>
      <c r="AA1391" s="72"/>
    </row>
    <row r="1392" spans="17:27" x14ac:dyDescent="0.25">
      <c r="Q1392" s="71"/>
      <c r="R1392" s="71"/>
      <c r="S1392" s="32" t="s">
        <v>1704</v>
      </c>
      <c r="T1392" s="32" t="s">
        <v>64</v>
      </c>
      <c r="U1392" s="32" t="s">
        <v>3</v>
      </c>
      <c r="V1392" s="71"/>
      <c r="W1392" s="45"/>
      <c r="X1392" s="45"/>
      <c r="Y1392" s="45"/>
      <c r="Z1392" s="45"/>
      <c r="AA1392" s="72"/>
    </row>
    <row r="1393" spans="17:27" x14ac:dyDescent="0.25">
      <c r="Q1393" s="71"/>
      <c r="R1393" s="71"/>
      <c r="S1393" s="32" t="s">
        <v>1705</v>
      </c>
      <c r="T1393" s="32" t="s">
        <v>1706</v>
      </c>
      <c r="U1393" s="32" t="s">
        <v>3</v>
      </c>
      <c r="V1393" s="71"/>
      <c r="W1393" s="45"/>
      <c r="X1393" s="45"/>
      <c r="Y1393" s="45"/>
      <c r="Z1393" s="45"/>
      <c r="AA1393" s="72"/>
    </row>
    <row r="1394" spans="17:27" x14ac:dyDescent="0.25">
      <c r="Q1394" s="71"/>
      <c r="R1394" s="71"/>
      <c r="S1394" s="32" t="s">
        <v>1707</v>
      </c>
      <c r="T1394" s="32" t="s">
        <v>1708</v>
      </c>
      <c r="U1394" s="32" t="s">
        <v>3</v>
      </c>
      <c r="V1394" s="71"/>
      <c r="W1394" s="45"/>
      <c r="X1394" s="45"/>
      <c r="Y1394" s="45"/>
      <c r="Z1394" s="45"/>
      <c r="AA1394" s="72"/>
    </row>
    <row r="1395" spans="17:27" x14ac:dyDescent="0.25">
      <c r="Q1395" s="71"/>
      <c r="R1395" s="71"/>
      <c r="S1395" s="32" t="s">
        <v>1709</v>
      </c>
      <c r="T1395" s="32" t="s">
        <v>1710</v>
      </c>
      <c r="U1395" s="32" t="s">
        <v>3</v>
      </c>
      <c r="V1395" s="71"/>
      <c r="W1395" s="45"/>
      <c r="X1395" s="45"/>
      <c r="Y1395" s="45"/>
      <c r="Z1395" s="45"/>
      <c r="AA1395" s="72"/>
    </row>
    <row r="1396" spans="17:27" x14ac:dyDescent="0.25">
      <c r="Q1396" s="71"/>
      <c r="R1396" s="71"/>
      <c r="S1396" s="32" t="s">
        <v>1711</v>
      </c>
      <c r="T1396" s="32" t="s">
        <v>1211</v>
      </c>
      <c r="U1396" s="32" t="s">
        <v>3</v>
      </c>
      <c r="V1396" s="71"/>
      <c r="W1396" s="45"/>
      <c r="X1396" s="45"/>
      <c r="Y1396" s="45"/>
      <c r="Z1396" s="45"/>
      <c r="AA1396" s="72"/>
    </row>
    <row r="1397" spans="17:27" x14ac:dyDescent="0.25">
      <c r="Q1397" s="71"/>
      <c r="R1397" s="71"/>
      <c r="S1397" s="32" t="s">
        <v>1712</v>
      </c>
      <c r="T1397" s="32" t="s">
        <v>1713</v>
      </c>
      <c r="U1397" s="32" t="s">
        <v>3</v>
      </c>
      <c r="V1397" s="71"/>
      <c r="W1397" s="45"/>
      <c r="X1397" s="45"/>
      <c r="Y1397" s="45"/>
      <c r="Z1397" s="45"/>
      <c r="AA1397" s="72"/>
    </row>
    <row r="1398" spans="17:27" x14ac:dyDescent="0.25">
      <c r="Q1398" s="71"/>
      <c r="R1398" s="71"/>
      <c r="S1398" s="32" t="s">
        <v>1714</v>
      </c>
      <c r="T1398" s="32" t="s">
        <v>1715</v>
      </c>
      <c r="U1398" s="32" t="s">
        <v>3</v>
      </c>
      <c r="V1398" s="71"/>
      <c r="W1398" s="45"/>
      <c r="X1398" s="45"/>
      <c r="Y1398" s="45"/>
      <c r="Z1398" s="45"/>
      <c r="AA1398" s="72"/>
    </row>
    <row r="1399" spans="17:27" x14ac:dyDescent="0.25">
      <c r="Q1399" s="71"/>
      <c r="R1399" s="71"/>
      <c r="S1399" s="32" t="s">
        <v>2584</v>
      </c>
      <c r="T1399" s="32" t="s">
        <v>2585</v>
      </c>
      <c r="U1399" s="32" t="s">
        <v>1</v>
      </c>
      <c r="V1399" s="71"/>
      <c r="W1399" s="45"/>
      <c r="X1399" s="45"/>
      <c r="Y1399" s="45"/>
      <c r="Z1399" s="45"/>
      <c r="AA1399" s="72"/>
    </row>
    <row r="1400" spans="17:27" x14ac:dyDescent="0.25">
      <c r="Q1400" s="71"/>
      <c r="R1400" s="71"/>
      <c r="S1400" s="32" t="s">
        <v>2586</v>
      </c>
      <c r="T1400" s="32" t="s">
        <v>2587</v>
      </c>
      <c r="U1400" s="32" t="s">
        <v>1</v>
      </c>
      <c r="V1400" s="71"/>
      <c r="W1400" s="45"/>
      <c r="X1400" s="45"/>
      <c r="Y1400" s="45"/>
      <c r="Z1400" s="45"/>
      <c r="AA1400" s="72"/>
    </row>
    <row r="1401" spans="17:27" x14ac:dyDescent="0.25">
      <c r="Q1401" s="71"/>
      <c r="R1401" s="71"/>
      <c r="S1401" s="32" t="s">
        <v>2588</v>
      </c>
      <c r="T1401" s="32" t="s">
        <v>988</v>
      </c>
      <c r="U1401" s="32" t="s">
        <v>1</v>
      </c>
      <c r="V1401" s="71"/>
      <c r="W1401" s="45"/>
      <c r="X1401" s="45"/>
      <c r="Y1401" s="45"/>
      <c r="Z1401" s="45"/>
      <c r="AA1401" s="72"/>
    </row>
    <row r="1402" spans="17:27" x14ac:dyDescent="0.25">
      <c r="Q1402" s="71"/>
      <c r="R1402" s="71"/>
      <c r="S1402" s="32" t="s">
        <v>3055</v>
      </c>
      <c r="T1402" s="32" t="s">
        <v>3056</v>
      </c>
      <c r="U1402" s="32" t="s">
        <v>2</v>
      </c>
      <c r="V1402" s="71"/>
      <c r="W1402" s="45"/>
      <c r="X1402" s="45"/>
      <c r="Y1402" s="45"/>
      <c r="Z1402" s="45"/>
      <c r="AA1402" s="72"/>
    </row>
    <row r="1403" spans="17:27" x14ac:dyDescent="0.25">
      <c r="Q1403" s="71"/>
      <c r="R1403" s="71"/>
      <c r="S1403" s="32" t="s">
        <v>3057</v>
      </c>
      <c r="T1403" s="32" t="s">
        <v>3058</v>
      </c>
      <c r="U1403" s="32" t="s">
        <v>2</v>
      </c>
      <c r="V1403" s="71"/>
      <c r="W1403" s="45"/>
      <c r="X1403" s="45"/>
      <c r="Y1403" s="45"/>
      <c r="Z1403" s="45"/>
      <c r="AA1403" s="72"/>
    </row>
    <row r="1404" spans="17:27" x14ac:dyDescent="0.25">
      <c r="Q1404" s="71"/>
      <c r="R1404" s="71"/>
      <c r="S1404" s="32" t="s">
        <v>3059</v>
      </c>
      <c r="T1404" s="32" t="s">
        <v>3060</v>
      </c>
      <c r="U1404" s="32" t="s">
        <v>2</v>
      </c>
      <c r="V1404" s="71"/>
      <c r="W1404" s="45"/>
      <c r="X1404" s="45"/>
      <c r="Y1404" s="45"/>
      <c r="Z1404" s="45"/>
      <c r="AA1404" s="72"/>
    </row>
    <row r="1405" spans="17:27" x14ac:dyDescent="0.25">
      <c r="Q1405" s="71"/>
      <c r="R1405" s="71"/>
      <c r="S1405" s="32" t="s">
        <v>3061</v>
      </c>
      <c r="T1405" s="32" t="s">
        <v>3062</v>
      </c>
      <c r="U1405" s="32" t="s">
        <v>2</v>
      </c>
      <c r="V1405" s="71"/>
      <c r="W1405" s="45"/>
      <c r="X1405" s="45"/>
      <c r="Y1405" s="45"/>
      <c r="Z1405" s="45"/>
      <c r="AA1405" s="72"/>
    </row>
    <row r="1406" spans="17:27" x14ac:dyDescent="0.25">
      <c r="Q1406" s="71"/>
      <c r="R1406" s="71"/>
      <c r="S1406" s="32" t="s">
        <v>3063</v>
      </c>
      <c r="T1406" s="32" t="s">
        <v>1706</v>
      </c>
      <c r="U1406" s="32" t="s">
        <v>2</v>
      </c>
      <c r="V1406" s="71"/>
      <c r="W1406" s="45"/>
      <c r="X1406" s="45"/>
      <c r="Y1406" s="45"/>
      <c r="Z1406" s="45"/>
      <c r="AA1406" s="72"/>
    </row>
    <row r="1407" spans="17:27" x14ac:dyDescent="0.25">
      <c r="Q1407" s="71"/>
      <c r="R1407" s="71"/>
      <c r="S1407" s="32" t="s">
        <v>3064</v>
      </c>
      <c r="T1407" s="32" t="s">
        <v>516</v>
      </c>
      <c r="U1407" s="32" t="s">
        <v>2</v>
      </c>
      <c r="V1407" s="71"/>
      <c r="W1407" s="45"/>
      <c r="X1407" s="45"/>
      <c r="Y1407" s="45"/>
      <c r="Z1407" s="45"/>
      <c r="AA1407" s="72"/>
    </row>
    <row r="1408" spans="17:27" x14ac:dyDescent="0.25">
      <c r="Q1408" s="32" t="s">
        <v>65</v>
      </c>
      <c r="R1408" s="32">
        <v>7</v>
      </c>
      <c r="S1408" s="32" t="s">
        <v>147</v>
      </c>
      <c r="T1408" s="32" t="s">
        <v>65</v>
      </c>
      <c r="U1408" s="32" t="s">
        <v>0</v>
      </c>
      <c r="V1408" s="71"/>
      <c r="W1408" s="45"/>
      <c r="X1408" s="45"/>
      <c r="Y1408" s="45"/>
      <c r="Z1408" s="45"/>
      <c r="AA1408" s="72"/>
    </row>
    <row r="1409" spans="17:27" x14ac:dyDescent="0.25">
      <c r="Q1409" s="71"/>
      <c r="R1409" s="71"/>
      <c r="S1409" s="32" t="s">
        <v>1716</v>
      </c>
      <c r="T1409" s="32" t="s">
        <v>1717</v>
      </c>
      <c r="U1409" s="32" t="s">
        <v>3</v>
      </c>
      <c r="V1409" s="71"/>
      <c r="W1409" s="45"/>
      <c r="X1409" s="45"/>
      <c r="Y1409" s="45"/>
      <c r="Z1409" s="45"/>
      <c r="AA1409" s="72"/>
    </row>
    <row r="1410" spans="17:27" x14ac:dyDescent="0.25">
      <c r="Q1410" s="71"/>
      <c r="R1410" s="71"/>
      <c r="S1410" s="32" t="s">
        <v>1718</v>
      </c>
      <c r="T1410" s="32" t="s">
        <v>1719</v>
      </c>
      <c r="U1410" s="32" t="s">
        <v>3</v>
      </c>
      <c r="V1410" s="71"/>
      <c r="W1410" s="45"/>
      <c r="X1410" s="45"/>
      <c r="Y1410" s="45"/>
      <c r="Z1410" s="45"/>
      <c r="AA1410" s="72"/>
    </row>
    <row r="1411" spans="17:27" x14ac:dyDescent="0.25">
      <c r="Q1411" s="71"/>
      <c r="R1411" s="71"/>
      <c r="S1411" s="32" t="s">
        <v>1720</v>
      </c>
      <c r="T1411" s="32" t="s">
        <v>1721</v>
      </c>
      <c r="U1411" s="32" t="s">
        <v>3</v>
      </c>
      <c r="V1411" s="71"/>
      <c r="W1411" s="45"/>
      <c r="X1411" s="45"/>
      <c r="Y1411" s="45"/>
      <c r="Z1411" s="45"/>
      <c r="AA1411" s="72"/>
    </row>
    <row r="1412" spans="17:27" x14ac:dyDescent="0.25">
      <c r="Q1412" s="71"/>
      <c r="R1412" s="71"/>
      <c r="S1412" s="32" t="s">
        <v>1722</v>
      </c>
      <c r="T1412" s="32" t="s">
        <v>1723</v>
      </c>
      <c r="U1412" s="32" t="s">
        <v>3</v>
      </c>
      <c r="V1412" s="71"/>
      <c r="W1412" s="45"/>
      <c r="X1412" s="45"/>
      <c r="Y1412" s="45"/>
      <c r="Z1412" s="45"/>
      <c r="AA1412" s="72"/>
    </row>
    <row r="1413" spans="17:27" x14ac:dyDescent="0.25">
      <c r="Q1413" s="71"/>
      <c r="R1413" s="71"/>
      <c r="S1413" s="32" t="s">
        <v>1724</v>
      </c>
      <c r="T1413" s="32" t="s">
        <v>1725</v>
      </c>
      <c r="U1413" s="32" t="s">
        <v>3</v>
      </c>
      <c r="V1413" s="71"/>
      <c r="W1413" s="45"/>
      <c r="X1413" s="45"/>
      <c r="Y1413" s="45"/>
      <c r="Z1413" s="45"/>
      <c r="AA1413" s="72"/>
    </row>
    <row r="1414" spans="17:27" x14ac:dyDescent="0.25">
      <c r="Q1414" s="71"/>
      <c r="R1414" s="71"/>
      <c r="S1414" s="32" t="s">
        <v>1726</v>
      </c>
      <c r="T1414" s="32" t="s">
        <v>65</v>
      </c>
      <c r="U1414" s="32" t="s">
        <v>3</v>
      </c>
      <c r="V1414" s="71"/>
      <c r="W1414" s="45"/>
      <c r="X1414" s="45"/>
      <c r="Y1414" s="45"/>
      <c r="Z1414" s="45"/>
      <c r="AA1414" s="72"/>
    </row>
    <row r="1415" spans="17:27" x14ac:dyDescent="0.25">
      <c r="Q1415" s="71"/>
      <c r="R1415" s="71"/>
      <c r="S1415" s="32" t="s">
        <v>1727</v>
      </c>
      <c r="T1415" s="32" t="s">
        <v>1728</v>
      </c>
      <c r="U1415" s="32" t="s">
        <v>3</v>
      </c>
      <c r="V1415" s="71"/>
      <c r="W1415" s="45"/>
      <c r="X1415" s="45"/>
      <c r="Y1415" s="45"/>
      <c r="Z1415" s="45"/>
      <c r="AA1415" s="72"/>
    </row>
    <row r="1416" spans="17:27" x14ac:dyDescent="0.25">
      <c r="Q1416" s="71"/>
      <c r="R1416" s="71"/>
      <c r="S1416" s="32" t="s">
        <v>1729</v>
      </c>
      <c r="T1416" s="32" t="s">
        <v>839</v>
      </c>
      <c r="U1416" s="32" t="s">
        <v>3</v>
      </c>
      <c r="V1416" s="71"/>
      <c r="W1416" s="45"/>
      <c r="X1416" s="45"/>
      <c r="Y1416" s="45"/>
      <c r="Z1416" s="45"/>
      <c r="AA1416" s="72"/>
    </row>
    <row r="1417" spans="17:27" x14ac:dyDescent="0.25">
      <c r="Q1417" s="71"/>
      <c r="R1417" s="71"/>
      <c r="S1417" s="32" t="s">
        <v>3065</v>
      </c>
      <c r="T1417" s="32" t="s">
        <v>1723</v>
      </c>
      <c r="U1417" s="32" t="s">
        <v>2</v>
      </c>
      <c r="V1417" s="71"/>
      <c r="W1417" s="45"/>
      <c r="X1417" s="45"/>
      <c r="Y1417" s="45"/>
      <c r="Z1417" s="45"/>
      <c r="AA1417" s="72"/>
    </row>
    <row r="1418" spans="17:27" x14ac:dyDescent="0.25">
      <c r="Q1418" s="32" t="s">
        <v>66</v>
      </c>
      <c r="R1418" s="32">
        <v>4</v>
      </c>
      <c r="S1418" s="32" t="s">
        <v>3505</v>
      </c>
      <c r="T1418" s="32" t="s">
        <v>3506</v>
      </c>
      <c r="U1418" s="32" t="s">
        <v>4</v>
      </c>
      <c r="V1418" s="71"/>
      <c r="W1418" s="45"/>
      <c r="X1418" s="45"/>
      <c r="Y1418" s="45"/>
      <c r="Z1418" s="45"/>
      <c r="AA1418" s="72"/>
    </row>
    <row r="1419" spans="17:27" x14ac:dyDescent="0.25">
      <c r="Q1419" s="71"/>
      <c r="R1419" s="71"/>
      <c r="S1419" s="32" t="s">
        <v>3507</v>
      </c>
      <c r="T1419" s="32" t="s">
        <v>3508</v>
      </c>
      <c r="U1419" s="32" t="s">
        <v>4</v>
      </c>
      <c r="V1419" s="71"/>
      <c r="W1419" s="45"/>
      <c r="X1419" s="45"/>
      <c r="Y1419" s="45"/>
      <c r="Z1419" s="45"/>
      <c r="AA1419" s="72"/>
    </row>
    <row r="1420" spans="17:27" x14ac:dyDescent="0.25">
      <c r="Q1420" s="71"/>
      <c r="R1420" s="71"/>
      <c r="S1420" s="32" t="s">
        <v>3509</v>
      </c>
      <c r="T1420" s="32" t="s">
        <v>3510</v>
      </c>
      <c r="U1420" s="32" t="s">
        <v>4</v>
      </c>
      <c r="V1420" s="71"/>
      <c r="W1420" s="45"/>
      <c r="X1420" s="45"/>
      <c r="Y1420" s="45"/>
      <c r="Z1420" s="45"/>
      <c r="AA1420" s="72"/>
    </row>
    <row r="1421" spans="17:27" x14ac:dyDescent="0.25">
      <c r="Q1421" s="71"/>
      <c r="R1421" s="71"/>
      <c r="S1421" s="32" t="s">
        <v>3511</v>
      </c>
      <c r="T1421" s="32" t="s">
        <v>3512</v>
      </c>
      <c r="U1421" s="32" t="s">
        <v>4</v>
      </c>
      <c r="V1421" s="71"/>
      <c r="W1421" s="45"/>
      <c r="X1421" s="45"/>
      <c r="Y1421" s="45"/>
      <c r="Z1421" s="45"/>
      <c r="AA1421" s="72"/>
    </row>
    <row r="1422" spans="17:27" x14ac:dyDescent="0.25">
      <c r="Q1422" s="71"/>
      <c r="R1422" s="71"/>
      <c r="S1422" s="32" t="s">
        <v>3513</v>
      </c>
      <c r="T1422" s="32" t="s">
        <v>3514</v>
      </c>
      <c r="U1422" s="32" t="s">
        <v>4</v>
      </c>
      <c r="V1422" s="71"/>
      <c r="W1422" s="45"/>
      <c r="X1422" s="45"/>
      <c r="Y1422" s="45"/>
      <c r="Z1422" s="45"/>
      <c r="AA1422" s="72"/>
    </row>
    <row r="1423" spans="17:27" x14ac:dyDescent="0.25">
      <c r="Q1423" s="71"/>
      <c r="R1423" s="71"/>
      <c r="S1423" s="32" t="s">
        <v>3515</v>
      </c>
      <c r="T1423" s="32" t="s">
        <v>3516</v>
      </c>
      <c r="U1423" s="32" t="s">
        <v>4</v>
      </c>
      <c r="V1423" s="71"/>
      <c r="W1423" s="45"/>
      <c r="X1423" s="45"/>
      <c r="Y1423" s="45"/>
      <c r="Z1423" s="45"/>
      <c r="AA1423" s="72"/>
    </row>
    <row r="1424" spans="17:27" x14ac:dyDescent="0.25">
      <c r="Q1424" s="71"/>
      <c r="R1424" s="32">
        <v>5</v>
      </c>
      <c r="S1424" s="32" t="s">
        <v>3207</v>
      </c>
      <c r="T1424" s="32" t="s">
        <v>4355</v>
      </c>
      <c r="U1424" s="32" t="s">
        <v>5</v>
      </c>
      <c r="V1424" s="71"/>
      <c r="W1424" s="45"/>
      <c r="X1424" s="45"/>
      <c r="Y1424" s="45"/>
      <c r="Z1424" s="45"/>
      <c r="AA1424" s="72"/>
    </row>
    <row r="1425" spans="17:27" x14ac:dyDescent="0.25">
      <c r="Q1425" s="71"/>
      <c r="R1425" s="32">
        <v>7</v>
      </c>
      <c r="S1425" s="32" t="s">
        <v>148</v>
      </c>
      <c r="T1425" s="32" t="s">
        <v>66</v>
      </c>
      <c r="U1425" s="32" t="s">
        <v>0</v>
      </c>
      <c r="V1425" s="71"/>
      <c r="W1425" s="45"/>
      <c r="X1425" s="45"/>
      <c r="Y1425" s="45"/>
      <c r="Z1425" s="45"/>
      <c r="AA1425" s="72"/>
    </row>
    <row r="1426" spans="17:27" x14ac:dyDescent="0.25">
      <c r="Q1426" s="71"/>
      <c r="R1426" s="71"/>
      <c r="S1426" s="32" t="s">
        <v>1730</v>
      </c>
      <c r="T1426" s="32" t="s">
        <v>1222</v>
      </c>
      <c r="U1426" s="32" t="s">
        <v>3</v>
      </c>
      <c r="V1426" s="71"/>
      <c r="W1426" s="45"/>
      <c r="X1426" s="45"/>
      <c r="Y1426" s="45"/>
      <c r="Z1426" s="45"/>
      <c r="AA1426" s="72"/>
    </row>
    <row r="1427" spans="17:27" x14ac:dyDescent="0.25">
      <c r="Q1427" s="71"/>
      <c r="R1427" s="71"/>
      <c r="S1427" s="32" t="s">
        <v>1731</v>
      </c>
      <c r="T1427" s="32" t="s">
        <v>1732</v>
      </c>
      <c r="U1427" s="32" t="s">
        <v>3</v>
      </c>
      <c r="V1427" s="71"/>
      <c r="W1427" s="45"/>
      <c r="X1427" s="45"/>
      <c r="Y1427" s="45"/>
      <c r="Z1427" s="45"/>
      <c r="AA1427" s="72"/>
    </row>
    <row r="1428" spans="17:27" x14ac:dyDescent="0.25">
      <c r="Q1428" s="71"/>
      <c r="R1428" s="71"/>
      <c r="S1428" s="32" t="s">
        <v>1733</v>
      </c>
      <c r="T1428" s="32" t="s">
        <v>1734</v>
      </c>
      <c r="U1428" s="32" t="s">
        <v>3</v>
      </c>
      <c r="V1428" s="71"/>
      <c r="W1428" s="45"/>
      <c r="X1428" s="45"/>
      <c r="Y1428" s="45"/>
      <c r="Z1428" s="45"/>
      <c r="AA1428" s="72"/>
    </row>
    <row r="1429" spans="17:27" x14ac:dyDescent="0.25">
      <c r="Q1429" s="71"/>
      <c r="R1429" s="71"/>
      <c r="S1429" s="32" t="s">
        <v>1735</v>
      </c>
      <c r="T1429" s="32" t="s">
        <v>1736</v>
      </c>
      <c r="U1429" s="32" t="s">
        <v>3</v>
      </c>
      <c r="V1429" s="71"/>
      <c r="W1429" s="45"/>
      <c r="X1429" s="45"/>
      <c r="Y1429" s="45"/>
      <c r="Z1429" s="45"/>
      <c r="AA1429" s="72"/>
    </row>
    <row r="1430" spans="17:27" x14ac:dyDescent="0.25">
      <c r="Q1430" s="71"/>
      <c r="R1430" s="71"/>
      <c r="S1430" s="32" t="s">
        <v>1737</v>
      </c>
      <c r="T1430" s="32" t="s">
        <v>1738</v>
      </c>
      <c r="U1430" s="32" t="s">
        <v>3</v>
      </c>
      <c r="V1430" s="71"/>
      <c r="W1430" s="45"/>
      <c r="X1430" s="45"/>
      <c r="Y1430" s="45"/>
      <c r="Z1430" s="45"/>
      <c r="AA1430" s="72"/>
    </row>
    <row r="1431" spans="17:27" x14ac:dyDescent="0.25">
      <c r="Q1431" s="71"/>
      <c r="R1431" s="71"/>
      <c r="S1431" s="32" t="s">
        <v>1739</v>
      </c>
      <c r="T1431" s="32" t="s">
        <v>1740</v>
      </c>
      <c r="U1431" s="32" t="s">
        <v>3</v>
      </c>
      <c r="V1431" s="71"/>
      <c r="W1431" s="45"/>
      <c r="X1431" s="45"/>
      <c r="Y1431" s="45"/>
      <c r="Z1431" s="45"/>
      <c r="AA1431" s="72"/>
    </row>
    <row r="1432" spans="17:27" x14ac:dyDescent="0.25">
      <c r="Q1432" s="71"/>
      <c r="R1432" s="71"/>
      <c r="S1432" s="32" t="s">
        <v>1741</v>
      </c>
      <c r="T1432" s="32" t="s">
        <v>1742</v>
      </c>
      <c r="U1432" s="32" t="s">
        <v>3</v>
      </c>
      <c r="V1432" s="71"/>
      <c r="W1432" s="45"/>
      <c r="X1432" s="45"/>
      <c r="Y1432" s="45"/>
      <c r="Z1432" s="45"/>
      <c r="AA1432" s="72"/>
    </row>
    <row r="1433" spans="17:27" x14ac:dyDescent="0.25">
      <c r="Q1433" s="71"/>
      <c r="R1433" s="71"/>
      <c r="S1433" s="32" t="s">
        <v>1743</v>
      </c>
      <c r="T1433" s="32" t="s">
        <v>1744</v>
      </c>
      <c r="U1433" s="32" t="s">
        <v>3</v>
      </c>
      <c r="V1433" s="71"/>
      <c r="W1433" s="45"/>
      <c r="X1433" s="45"/>
      <c r="Y1433" s="45"/>
      <c r="Z1433" s="45"/>
      <c r="AA1433" s="72"/>
    </row>
    <row r="1434" spans="17:27" x14ac:dyDescent="0.25">
      <c r="Q1434" s="71"/>
      <c r="R1434" s="71"/>
      <c r="S1434" s="32" t="s">
        <v>1745</v>
      </c>
      <c r="T1434" s="32" t="s">
        <v>1746</v>
      </c>
      <c r="U1434" s="32" t="s">
        <v>3</v>
      </c>
      <c r="V1434" s="71"/>
      <c r="W1434" s="45"/>
      <c r="X1434" s="45"/>
      <c r="Y1434" s="45"/>
      <c r="Z1434" s="45"/>
      <c r="AA1434" s="72"/>
    </row>
    <row r="1435" spans="17:27" x14ac:dyDescent="0.25">
      <c r="Q1435" s="71"/>
      <c r="R1435" s="71"/>
      <c r="S1435" s="32" t="s">
        <v>1747</v>
      </c>
      <c r="T1435" s="32" t="s">
        <v>1748</v>
      </c>
      <c r="U1435" s="32" t="s">
        <v>3</v>
      </c>
      <c r="V1435" s="71"/>
      <c r="W1435" s="45"/>
      <c r="X1435" s="45"/>
      <c r="Y1435" s="45"/>
      <c r="Z1435" s="45"/>
      <c r="AA1435" s="72"/>
    </row>
    <row r="1436" spans="17:27" x14ac:dyDescent="0.25">
      <c r="Q1436" s="71"/>
      <c r="R1436" s="71"/>
      <c r="S1436" s="32" t="s">
        <v>1749</v>
      </c>
      <c r="T1436" s="32" t="s">
        <v>1750</v>
      </c>
      <c r="U1436" s="32" t="s">
        <v>3</v>
      </c>
      <c r="V1436" s="71"/>
      <c r="W1436" s="45"/>
      <c r="X1436" s="45"/>
      <c r="Y1436" s="45"/>
      <c r="Z1436" s="45"/>
      <c r="AA1436" s="72"/>
    </row>
    <row r="1437" spans="17:27" x14ac:dyDescent="0.25">
      <c r="Q1437" s="71"/>
      <c r="R1437" s="71"/>
      <c r="S1437" s="32" t="s">
        <v>1751</v>
      </c>
      <c r="T1437" s="32" t="s">
        <v>66</v>
      </c>
      <c r="U1437" s="32" t="s">
        <v>3</v>
      </c>
      <c r="V1437" s="71"/>
      <c r="W1437" s="45"/>
      <c r="X1437" s="45"/>
      <c r="Y1437" s="45"/>
      <c r="Z1437" s="45"/>
      <c r="AA1437" s="72"/>
    </row>
    <row r="1438" spans="17:27" x14ac:dyDescent="0.25">
      <c r="Q1438" s="71"/>
      <c r="R1438" s="71"/>
      <c r="S1438" s="32" t="s">
        <v>1752</v>
      </c>
      <c r="T1438" s="32" t="s">
        <v>1753</v>
      </c>
      <c r="U1438" s="32" t="s">
        <v>3</v>
      </c>
      <c r="V1438" s="71"/>
      <c r="W1438" s="45"/>
      <c r="X1438" s="45"/>
      <c r="Y1438" s="45"/>
      <c r="Z1438" s="45"/>
      <c r="AA1438" s="72"/>
    </row>
    <row r="1439" spans="17:27" x14ac:dyDescent="0.25">
      <c r="Q1439" s="71"/>
      <c r="R1439" s="71"/>
      <c r="S1439" s="32" t="s">
        <v>1754</v>
      </c>
      <c r="T1439" s="32" t="s">
        <v>1755</v>
      </c>
      <c r="U1439" s="32" t="s">
        <v>3</v>
      </c>
      <c r="V1439" s="71"/>
      <c r="W1439" s="45"/>
      <c r="X1439" s="45"/>
      <c r="Y1439" s="45"/>
      <c r="Z1439" s="45"/>
      <c r="AA1439" s="72"/>
    </row>
    <row r="1440" spans="17:27" x14ac:dyDescent="0.25">
      <c r="Q1440" s="71"/>
      <c r="R1440" s="71"/>
      <c r="S1440" s="32" t="s">
        <v>1756</v>
      </c>
      <c r="T1440" s="32" t="s">
        <v>1757</v>
      </c>
      <c r="U1440" s="32" t="s">
        <v>3</v>
      </c>
      <c r="V1440" s="71"/>
      <c r="W1440" s="45"/>
      <c r="X1440" s="45"/>
      <c r="Y1440" s="45"/>
      <c r="Z1440" s="45"/>
      <c r="AA1440" s="72"/>
    </row>
    <row r="1441" spans="17:27" x14ac:dyDescent="0.25">
      <c r="Q1441" s="71"/>
      <c r="R1441" s="71"/>
      <c r="S1441" s="32" t="s">
        <v>1758</v>
      </c>
      <c r="T1441" s="32" t="s">
        <v>1759</v>
      </c>
      <c r="U1441" s="32" t="s">
        <v>3</v>
      </c>
      <c r="V1441" s="71"/>
      <c r="W1441" s="45"/>
      <c r="X1441" s="45"/>
      <c r="Y1441" s="45"/>
      <c r="Z1441" s="45"/>
      <c r="AA1441" s="72"/>
    </row>
    <row r="1442" spans="17:27" x14ac:dyDescent="0.25">
      <c r="Q1442" s="71"/>
      <c r="R1442" s="71"/>
      <c r="S1442" s="32" t="s">
        <v>2589</v>
      </c>
      <c r="T1442" s="32" t="s">
        <v>1748</v>
      </c>
      <c r="U1442" s="32" t="s">
        <v>1</v>
      </c>
      <c r="V1442" s="71"/>
      <c r="W1442" s="45"/>
      <c r="X1442" s="45"/>
      <c r="Y1442" s="45"/>
      <c r="Z1442" s="45"/>
      <c r="AA1442" s="72"/>
    </row>
    <row r="1443" spans="17:27" x14ac:dyDescent="0.25">
      <c r="Q1443" s="71"/>
      <c r="R1443" s="71"/>
      <c r="S1443" s="32" t="s">
        <v>2590</v>
      </c>
      <c r="T1443" s="32" t="s">
        <v>66</v>
      </c>
      <c r="U1443" s="32" t="s">
        <v>1</v>
      </c>
      <c r="V1443" s="71"/>
      <c r="W1443" s="45"/>
      <c r="X1443" s="45"/>
      <c r="Y1443" s="45"/>
      <c r="Z1443" s="45"/>
      <c r="AA1443" s="72"/>
    </row>
    <row r="1444" spans="17:27" x14ac:dyDescent="0.25">
      <c r="Q1444" s="71"/>
      <c r="R1444" s="71"/>
      <c r="S1444" s="32" t="s">
        <v>2591</v>
      </c>
      <c r="T1444" s="32" t="s">
        <v>2592</v>
      </c>
      <c r="U1444" s="32" t="s">
        <v>1</v>
      </c>
      <c r="V1444" s="71"/>
      <c r="W1444" s="45"/>
      <c r="X1444" s="45"/>
      <c r="Y1444" s="45"/>
      <c r="Z1444" s="45"/>
      <c r="AA1444" s="72"/>
    </row>
    <row r="1445" spans="17:27" x14ac:dyDescent="0.25">
      <c r="Q1445" s="71"/>
      <c r="R1445" s="71"/>
      <c r="S1445" s="32" t="s">
        <v>2593</v>
      </c>
      <c r="T1445" s="32" t="s">
        <v>2594</v>
      </c>
      <c r="U1445" s="32" t="s">
        <v>1</v>
      </c>
      <c r="V1445" s="71"/>
      <c r="W1445" s="45"/>
      <c r="X1445" s="45"/>
      <c r="Y1445" s="45"/>
      <c r="Z1445" s="45"/>
      <c r="AA1445" s="72"/>
    </row>
    <row r="1446" spans="17:27" x14ac:dyDescent="0.25">
      <c r="Q1446" s="71"/>
      <c r="R1446" s="71"/>
      <c r="S1446" s="32" t="s">
        <v>2595</v>
      </c>
      <c r="T1446" s="32" t="s">
        <v>2596</v>
      </c>
      <c r="U1446" s="32" t="s">
        <v>1</v>
      </c>
      <c r="V1446" s="71"/>
      <c r="W1446" s="45"/>
      <c r="X1446" s="45"/>
      <c r="Y1446" s="45"/>
      <c r="Z1446" s="45"/>
      <c r="AA1446" s="72"/>
    </row>
    <row r="1447" spans="17:27" x14ac:dyDescent="0.25">
      <c r="Q1447" s="71"/>
      <c r="R1447" s="71"/>
      <c r="S1447" s="32" t="s">
        <v>2597</v>
      </c>
      <c r="T1447" s="32" t="s">
        <v>2598</v>
      </c>
      <c r="U1447" s="32" t="s">
        <v>1</v>
      </c>
      <c r="V1447" s="71"/>
      <c r="W1447" s="45"/>
      <c r="X1447" s="45"/>
      <c r="Y1447" s="45"/>
      <c r="Z1447" s="45"/>
      <c r="AA1447" s="72"/>
    </row>
    <row r="1448" spans="17:27" x14ac:dyDescent="0.25">
      <c r="Q1448" s="71"/>
      <c r="R1448" s="71"/>
      <c r="S1448" s="32" t="s">
        <v>2599</v>
      </c>
      <c r="T1448" s="32" t="s">
        <v>1757</v>
      </c>
      <c r="U1448" s="32" t="s">
        <v>1</v>
      </c>
      <c r="V1448" s="71"/>
      <c r="W1448" s="45"/>
      <c r="X1448" s="45"/>
      <c r="Y1448" s="45"/>
      <c r="Z1448" s="45"/>
      <c r="AA1448" s="72"/>
    </row>
    <row r="1449" spans="17:27" x14ac:dyDescent="0.25">
      <c r="Q1449" s="71"/>
      <c r="R1449" s="71"/>
      <c r="S1449" s="32" t="s">
        <v>3066</v>
      </c>
      <c r="T1449" s="32" t="s">
        <v>1742</v>
      </c>
      <c r="U1449" s="32" t="s">
        <v>2</v>
      </c>
      <c r="V1449" s="71"/>
      <c r="W1449" s="45"/>
      <c r="X1449" s="45"/>
      <c r="Y1449" s="45"/>
      <c r="Z1449" s="45"/>
      <c r="AA1449" s="72"/>
    </row>
    <row r="1450" spans="17:27" x14ac:dyDescent="0.25">
      <c r="Q1450" s="71"/>
      <c r="R1450" s="71"/>
      <c r="S1450" s="32" t="s">
        <v>3067</v>
      </c>
      <c r="T1450" s="32" t="s">
        <v>3068</v>
      </c>
      <c r="U1450" s="32" t="s">
        <v>2</v>
      </c>
      <c r="V1450" s="71"/>
      <c r="W1450" s="45"/>
      <c r="X1450" s="45"/>
      <c r="Y1450" s="45"/>
      <c r="Z1450" s="45"/>
      <c r="AA1450" s="72"/>
    </row>
    <row r="1451" spans="17:27" x14ac:dyDescent="0.25">
      <c r="Q1451" s="71"/>
      <c r="R1451" s="71"/>
      <c r="S1451" s="32" t="s">
        <v>3069</v>
      </c>
      <c r="T1451" s="32" t="s">
        <v>1753</v>
      </c>
      <c r="U1451" s="32" t="s">
        <v>2</v>
      </c>
      <c r="V1451" s="71"/>
      <c r="W1451" s="45"/>
      <c r="X1451" s="45"/>
      <c r="Y1451" s="45"/>
      <c r="Z1451" s="45"/>
      <c r="AA1451" s="72"/>
    </row>
    <row r="1452" spans="17:27" x14ac:dyDescent="0.25">
      <c r="Q1452" s="32" t="s">
        <v>67</v>
      </c>
      <c r="R1452" s="32">
        <v>4</v>
      </c>
      <c r="S1452" s="32" t="s">
        <v>3517</v>
      </c>
      <c r="T1452" s="32" t="s">
        <v>3518</v>
      </c>
      <c r="U1452" s="32" t="s">
        <v>4</v>
      </c>
      <c r="V1452" s="71"/>
      <c r="W1452" s="45"/>
      <c r="X1452" s="45"/>
      <c r="Y1452" s="45"/>
      <c r="Z1452" s="45"/>
      <c r="AA1452" s="72"/>
    </row>
    <row r="1453" spans="17:27" x14ac:dyDescent="0.25">
      <c r="Q1453" s="71"/>
      <c r="R1453" s="71"/>
      <c r="S1453" s="32" t="s">
        <v>3519</v>
      </c>
      <c r="T1453" s="32" t="s">
        <v>3520</v>
      </c>
      <c r="U1453" s="32" t="s">
        <v>4</v>
      </c>
      <c r="V1453" s="71"/>
      <c r="W1453" s="45"/>
      <c r="X1453" s="45"/>
      <c r="Y1453" s="45"/>
      <c r="Z1453" s="45"/>
      <c r="AA1453" s="72"/>
    </row>
    <row r="1454" spans="17:27" x14ac:dyDescent="0.25">
      <c r="Q1454" s="71"/>
      <c r="R1454" s="71"/>
      <c r="S1454" s="32" t="s">
        <v>3521</v>
      </c>
      <c r="T1454" s="32" t="s">
        <v>3522</v>
      </c>
      <c r="U1454" s="32" t="s">
        <v>4</v>
      </c>
      <c r="V1454" s="71"/>
      <c r="W1454" s="45"/>
      <c r="X1454" s="45"/>
      <c r="Y1454" s="45"/>
      <c r="Z1454" s="45"/>
      <c r="AA1454" s="72"/>
    </row>
    <row r="1455" spans="17:27" x14ac:dyDescent="0.25">
      <c r="Q1455" s="71"/>
      <c r="R1455" s="71"/>
      <c r="S1455" s="32" t="s">
        <v>3523</v>
      </c>
      <c r="T1455" s="32" t="s">
        <v>3524</v>
      </c>
      <c r="U1455" s="32" t="s">
        <v>4</v>
      </c>
      <c r="V1455" s="71"/>
      <c r="W1455" s="45"/>
      <c r="X1455" s="45"/>
      <c r="Y1455" s="45"/>
      <c r="Z1455" s="45"/>
      <c r="AA1455" s="72"/>
    </row>
    <row r="1456" spans="17:27" x14ac:dyDescent="0.25">
      <c r="Q1456" s="71"/>
      <c r="R1456" s="71"/>
      <c r="S1456" s="32" t="s">
        <v>3525</v>
      </c>
      <c r="T1456" s="32" t="s">
        <v>3526</v>
      </c>
      <c r="U1456" s="32" t="s">
        <v>4</v>
      </c>
      <c r="V1456" s="71"/>
      <c r="W1456" s="45"/>
      <c r="X1456" s="45"/>
      <c r="Y1456" s="45"/>
      <c r="Z1456" s="45"/>
      <c r="AA1456" s="72"/>
    </row>
    <row r="1457" spans="17:27" x14ac:dyDescent="0.25">
      <c r="Q1457" s="71"/>
      <c r="R1457" s="32">
        <v>7</v>
      </c>
      <c r="S1457" s="32" t="s">
        <v>149</v>
      </c>
      <c r="T1457" s="32" t="s">
        <v>67</v>
      </c>
      <c r="U1457" s="32" t="s">
        <v>0</v>
      </c>
      <c r="V1457" s="71"/>
      <c r="W1457" s="45"/>
      <c r="X1457" s="45"/>
      <c r="Y1457" s="45"/>
      <c r="Z1457" s="45"/>
      <c r="AA1457" s="72"/>
    </row>
    <row r="1458" spans="17:27" x14ac:dyDescent="0.25">
      <c r="Q1458" s="71"/>
      <c r="R1458" s="71"/>
      <c r="S1458" s="32" t="s">
        <v>1760</v>
      </c>
      <c r="T1458" s="32" t="s">
        <v>1761</v>
      </c>
      <c r="U1458" s="32" t="s">
        <v>3</v>
      </c>
      <c r="V1458" s="71"/>
      <c r="W1458" s="45"/>
      <c r="X1458" s="45"/>
      <c r="Y1458" s="45"/>
      <c r="Z1458" s="45"/>
      <c r="AA1458" s="72"/>
    </row>
    <row r="1459" spans="17:27" x14ac:dyDescent="0.25">
      <c r="Q1459" s="71"/>
      <c r="R1459" s="71"/>
      <c r="S1459" s="32" t="s">
        <v>1762</v>
      </c>
      <c r="T1459" s="32" t="s">
        <v>1763</v>
      </c>
      <c r="U1459" s="32" t="s">
        <v>3</v>
      </c>
      <c r="V1459" s="71"/>
      <c r="W1459" s="45"/>
      <c r="X1459" s="45"/>
      <c r="Y1459" s="45"/>
      <c r="Z1459" s="45"/>
      <c r="AA1459" s="72"/>
    </row>
    <row r="1460" spans="17:27" x14ac:dyDescent="0.25">
      <c r="Q1460" s="71"/>
      <c r="R1460" s="71"/>
      <c r="S1460" s="32" t="s">
        <v>1764</v>
      </c>
      <c r="T1460" s="32" t="s">
        <v>364</v>
      </c>
      <c r="U1460" s="32" t="s">
        <v>3</v>
      </c>
      <c r="V1460" s="71"/>
      <c r="W1460" s="45"/>
      <c r="X1460" s="45"/>
      <c r="Y1460" s="45"/>
      <c r="Z1460" s="45"/>
      <c r="AA1460" s="72"/>
    </row>
    <row r="1461" spans="17:27" x14ac:dyDescent="0.25">
      <c r="Q1461" s="71"/>
      <c r="R1461" s="71"/>
      <c r="S1461" s="32" t="s">
        <v>1765</v>
      </c>
      <c r="T1461" s="32" t="s">
        <v>1766</v>
      </c>
      <c r="U1461" s="32" t="s">
        <v>3</v>
      </c>
      <c r="V1461" s="71"/>
      <c r="W1461" s="45"/>
      <c r="X1461" s="45"/>
      <c r="Y1461" s="45"/>
      <c r="Z1461" s="45"/>
      <c r="AA1461" s="72"/>
    </row>
    <row r="1462" spans="17:27" x14ac:dyDescent="0.25">
      <c r="Q1462" s="71"/>
      <c r="R1462" s="71"/>
      <c r="S1462" s="32" t="s">
        <v>1767</v>
      </c>
      <c r="T1462" s="32" t="s">
        <v>1768</v>
      </c>
      <c r="U1462" s="32" t="s">
        <v>3</v>
      </c>
      <c r="V1462" s="71"/>
      <c r="W1462" s="45"/>
      <c r="X1462" s="45"/>
      <c r="Y1462" s="45"/>
      <c r="Z1462" s="45"/>
      <c r="AA1462" s="72"/>
    </row>
    <row r="1463" spans="17:27" x14ac:dyDescent="0.25">
      <c r="Q1463" s="71"/>
      <c r="R1463" s="71"/>
      <c r="S1463" s="32" t="s">
        <v>1769</v>
      </c>
      <c r="T1463" s="32" t="s">
        <v>1770</v>
      </c>
      <c r="U1463" s="32" t="s">
        <v>3</v>
      </c>
      <c r="V1463" s="71"/>
      <c r="W1463" s="45"/>
      <c r="X1463" s="45"/>
      <c r="Y1463" s="45"/>
      <c r="Z1463" s="45"/>
      <c r="AA1463" s="72"/>
    </row>
    <row r="1464" spans="17:27" x14ac:dyDescent="0.25">
      <c r="Q1464" s="71"/>
      <c r="R1464" s="71"/>
      <c r="S1464" s="32" t="s">
        <v>1771</v>
      </c>
      <c r="T1464" s="32" t="s">
        <v>1772</v>
      </c>
      <c r="U1464" s="32" t="s">
        <v>3</v>
      </c>
      <c r="V1464" s="71"/>
      <c r="W1464" s="45"/>
      <c r="X1464" s="45"/>
      <c r="Y1464" s="45"/>
      <c r="Z1464" s="45"/>
      <c r="AA1464" s="72"/>
    </row>
    <row r="1465" spans="17:27" x14ac:dyDescent="0.25">
      <c r="Q1465" s="71"/>
      <c r="R1465" s="71"/>
      <c r="S1465" s="32" t="s">
        <v>1773</v>
      </c>
      <c r="T1465" s="32" t="s">
        <v>1774</v>
      </c>
      <c r="U1465" s="32" t="s">
        <v>3</v>
      </c>
      <c r="V1465" s="71"/>
      <c r="W1465" s="45"/>
      <c r="X1465" s="45"/>
      <c r="Y1465" s="45"/>
      <c r="Z1465" s="45"/>
      <c r="AA1465" s="72"/>
    </row>
    <row r="1466" spans="17:27" x14ac:dyDescent="0.25">
      <c r="Q1466" s="71"/>
      <c r="R1466" s="71"/>
      <c r="S1466" s="32" t="s">
        <v>1775</v>
      </c>
      <c r="T1466" s="32" t="s">
        <v>1137</v>
      </c>
      <c r="U1466" s="32" t="s">
        <v>3</v>
      </c>
      <c r="V1466" s="71"/>
      <c r="W1466" s="45"/>
      <c r="X1466" s="45"/>
      <c r="Y1466" s="45"/>
      <c r="Z1466" s="45"/>
      <c r="AA1466" s="72"/>
    </row>
    <row r="1467" spans="17:27" x14ac:dyDescent="0.25">
      <c r="Q1467" s="71"/>
      <c r="R1467" s="71"/>
      <c r="S1467" s="32" t="s">
        <v>1776</v>
      </c>
      <c r="T1467" s="32" t="s">
        <v>1777</v>
      </c>
      <c r="U1467" s="32" t="s">
        <v>3</v>
      </c>
      <c r="V1467" s="71"/>
      <c r="W1467" s="45"/>
      <c r="X1467" s="45"/>
      <c r="Y1467" s="45"/>
      <c r="Z1467" s="45"/>
      <c r="AA1467" s="72"/>
    </row>
    <row r="1468" spans="17:27" x14ac:dyDescent="0.25">
      <c r="Q1468" s="71"/>
      <c r="R1468" s="71"/>
      <c r="S1468" s="32" t="s">
        <v>1778</v>
      </c>
      <c r="T1468" s="32" t="s">
        <v>1779</v>
      </c>
      <c r="U1468" s="32" t="s">
        <v>3</v>
      </c>
      <c r="V1468" s="71"/>
      <c r="W1468" s="45"/>
      <c r="X1468" s="45"/>
      <c r="Y1468" s="45"/>
      <c r="Z1468" s="45"/>
      <c r="AA1468" s="72"/>
    </row>
    <row r="1469" spans="17:27" x14ac:dyDescent="0.25">
      <c r="Q1469" s="71"/>
      <c r="R1469" s="71"/>
      <c r="S1469" s="32" t="s">
        <v>1780</v>
      </c>
      <c r="T1469" s="32" t="s">
        <v>370</v>
      </c>
      <c r="U1469" s="32" t="s">
        <v>3</v>
      </c>
      <c r="V1469" s="71"/>
      <c r="W1469" s="45"/>
      <c r="X1469" s="45"/>
      <c r="Y1469" s="45"/>
      <c r="Z1469" s="45"/>
      <c r="AA1469" s="72"/>
    </row>
    <row r="1470" spans="17:27" x14ac:dyDescent="0.25">
      <c r="Q1470" s="71"/>
      <c r="R1470" s="71"/>
      <c r="S1470" s="32" t="s">
        <v>1781</v>
      </c>
      <c r="T1470" s="32" t="s">
        <v>1782</v>
      </c>
      <c r="U1470" s="32" t="s">
        <v>3</v>
      </c>
      <c r="V1470" s="71"/>
      <c r="W1470" s="45"/>
      <c r="X1470" s="45"/>
      <c r="Y1470" s="45"/>
      <c r="Z1470" s="45"/>
      <c r="AA1470" s="72"/>
    </row>
    <row r="1471" spans="17:27" x14ac:dyDescent="0.25">
      <c r="Q1471" s="71"/>
      <c r="R1471" s="71"/>
      <c r="S1471" s="32" t="s">
        <v>1783</v>
      </c>
      <c r="T1471" s="32" t="s">
        <v>584</v>
      </c>
      <c r="U1471" s="32" t="s">
        <v>3</v>
      </c>
      <c r="V1471" s="71"/>
      <c r="W1471" s="45"/>
      <c r="X1471" s="45"/>
      <c r="Y1471" s="45"/>
      <c r="Z1471" s="45"/>
      <c r="AA1471" s="72"/>
    </row>
    <row r="1472" spans="17:27" x14ac:dyDescent="0.25">
      <c r="Q1472" s="71"/>
      <c r="R1472" s="71"/>
      <c r="S1472" s="32" t="s">
        <v>1784</v>
      </c>
      <c r="T1472" s="32" t="s">
        <v>1701</v>
      </c>
      <c r="U1472" s="32" t="s">
        <v>3</v>
      </c>
      <c r="V1472" s="71"/>
      <c r="W1472" s="45"/>
      <c r="X1472" s="45"/>
      <c r="Y1472" s="45"/>
      <c r="Z1472" s="45"/>
      <c r="AA1472" s="72"/>
    </row>
    <row r="1473" spans="17:27" x14ac:dyDescent="0.25">
      <c r="Q1473" s="71"/>
      <c r="R1473" s="71"/>
      <c r="S1473" s="32" t="s">
        <v>1785</v>
      </c>
      <c r="T1473" s="32" t="s">
        <v>1786</v>
      </c>
      <c r="U1473" s="32" t="s">
        <v>3</v>
      </c>
      <c r="V1473" s="71"/>
      <c r="W1473" s="45"/>
      <c r="X1473" s="45"/>
      <c r="Y1473" s="45"/>
      <c r="Z1473" s="45"/>
      <c r="AA1473" s="72"/>
    </row>
    <row r="1474" spans="17:27" x14ac:dyDescent="0.25">
      <c r="Q1474" s="71"/>
      <c r="R1474" s="71"/>
      <c r="S1474" s="32" t="s">
        <v>1787</v>
      </c>
      <c r="T1474" s="32" t="s">
        <v>309</v>
      </c>
      <c r="U1474" s="32" t="s">
        <v>3</v>
      </c>
      <c r="V1474" s="71"/>
      <c r="W1474" s="45"/>
      <c r="X1474" s="45"/>
      <c r="Y1474" s="45"/>
      <c r="Z1474" s="45"/>
      <c r="AA1474" s="72"/>
    </row>
    <row r="1475" spans="17:27" x14ac:dyDescent="0.25">
      <c r="Q1475" s="71"/>
      <c r="R1475" s="71"/>
      <c r="S1475" s="32" t="s">
        <v>1788</v>
      </c>
      <c r="T1475" s="32" t="s">
        <v>1789</v>
      </c>
      <c r="U1475" s="32" t="s">
        <v>3</v>
      </c>
      <c r="V1475" s="71"/>
      <c r="W1475" s="45"/>
      <c r="X1475" s="45"/>
      <c r="Y1475" s="45"/>
      <c r="Z1475" s="45"/>
      <c r="AA1475" s="72"/>
    </row>
    <row r="1476" spans="17:27" x14ac:dyDescent="0.25">
      <c r="Q1476" s="71"/>
      <c r="R1476" s="71"/>
      <c r="S1476" s="32" t="s">
        <v>1790</v>
      </c>
      <c r="T1476" s="32" t="s">
        <v>63</v>
      </c>
      <c r="U1476" s="32" t="s">
        <v>3</v>
      </c>
      <c r="V1476" s="71"/>
      <c r="W1476" s="45"/>
      <c r="X1476" s="45"/>
      <c r="Y1476" s="45"/>
      <c r="Z1476" s="45"/>
      <c r="AA1476" s="72"/>
    </row>
    <row r="1477" spans="17:27" x14ac:dyDescent="0.25">
      <c r="Q1477" s="71"/>
      <c r="R1477" s="71"/>
      <c r="S1477" s="32" t="s">
        <v>1791</v>
      </c>
      <c r="T1477" s="32" t="s">
        <v>1643</v>
      </c>
      <c r="U1477" s="32" t="s">
        <v>3</v>
      </c>
      <c r="V1477" s="71"/>
      <c r="W1477" s="45"/>
      <c r="X1477" s="45"/>
      <c r="Y1477" s="45"/>
      <c r="Z1477" s="45"/>
      <c r="AA1477" s="72"/>
    </row>
    <row r="1478" spans="17:27" x14ac:dyDescent="0.25">
      <c r="Q1478" s="71"/>
      <c r="R1478" s="71"/>
      <c r="S1478" s="32" t="s">
        <v>1792</v>
      </c>
      <c r="T1478" s="32" t="s">
        <v>516</v>
      </c>
      <c r="U1478" s="32" t="s">
        <v>3</v>
      </c>
      <c r="V1478" s="71"/>
      <c r="W1478" s="45"/>
      <c r="X1478" s="45"/>
      <c r="Y1478" s="45"/>
      <c r="Z1478" s="45"/>
      <c r="AA1478" s="72"/>
    </row>
    <row r="1479" spans="17:27" x14ac:dyDescent="0.25">
      <c r="Q1479" s="71"/>
      <c r="R1479" s="71"/>
      <c r="S1479" s="32" t="s">
        <v>1793</v>
      </c>
      <c r="T1479" s="32" t="s">
        <v>866</v>
      </c>
      <c r="U1479" s="32" t="s">
        <v>3</v>
      </c>
      <c r="V1479" s="71"/>
      <c r="W1479" s="45"/>
      <c r="X1479" s="45"/>
      <c r="Y1479" s="45"/>
      <c r="Z1479" s="45"/>
      <c r="AA1479" s="72"/>
    </row>
    <row r="1480" spans="17:27" x14ac:dyDescent="0.25">
      <c r="Q1480" s="71"/>
      <c r="R1480" s="71"/>
      <c r="S1480" s="32" t="s">
        <v>1794</v>
      </c>
      <c r="T1480" s="32" t="s">
        <v>1795</v>
      </c>
      <c r="U1480" s="32" t="s">
        <v>3</v>
      </c>
      <c r="V1480" s="71"/>
      <c r="W1480" s="45"/>
      <c r="X1480" s="45"/>
      <c r="Y1480" s="45"/>
      <c r="Z1480" s="45"/>
      <c r="AA1480" s="72"/>
    </row>
    <row r="1481" spans="17:27" x14ac:dyDescent="0.25">
      <c r="Q1481" s="71"/>
      <c r="R1481" s="71"/>
      <c r="S1481" s="32" t="s">
        <v>1796</v>
      </c>
      <c r="T1481" s="32" t="s">
        <v>1797</v>
      </c>
      <c r="U1481" s="32" t="s">
        <v>3</v>
      </c>
      <c r="V1481" s="71"/>
      <c r="W1481" s="45"/>
      <c r="X1481" s="45"/>
      <c r="Y1481" s="45"/>
      <c r="Z1481" s="45"/>
      <c r="AA1481" s="72"/>
    </row>
    <row r="1482" spans="17:27" x14ac:dyDescent="0.25">
      <c r="Q1482" s="71"/>
      <c r="R1482" s="71"/>
      <c r="S1482" s="32" t="s">
        <v>2600</v>
      </c>
      <c r="T1482" s="32" t="s">
        <v>1139</v>
      </c>
      <c r="U1482" s="32" t="s">
        <v>1</v>
      </c>
      <c r="V1482" s="71"/>
      <c r="W1482" s="45"/>
      <c r="X1482" s="45"/>
      <c r="Y1482" s="45"/>
      <c r="Z1482" s="45"/>
      <c r="AA1482" s="72"/>
    </row>
    <row r="1483" spans="17:27" x14ac:dyDescent="0.25">
      <c r="Q1483" s="71"/>
      <c r="R1483" s="71"/>
      <c r="S1483" s="32" t="s">
        <v>2601</v>
      </c>
      <c r="T1483" s="32" t="s">
        <v>584</v>
      </c>
      <c r="U1483" s="32" t="s">
        <v>1</v>
      </c>
      <c r="V1483" s="71"/>
      <c r="W1483" s="45"/>
      <c r="X1483" s="45"/>
      <c r="Y1483" s="45"/>
      <c r="Z1483" s="45"/>
      <c r="AA1483" s="72"/>
    </row>
    <row r="1484" spans="17:27" x14ac:dyDescent="0.25">
      <c r="Q1484" s="71"/>
      <c r="R1484" s="71"/>
      <c r="S1484" s="32" t="s">
        <v>2602</v>
      </c>
      <c r="T1484" s="32" t="s">
        <v>67</v>
      </c>
      <c r="U1484" s="32" t="s">
        <v>1</v>
      </c>
      <c r="V1484" s="71"/>
      <c r="W1484" s="45"/>
      <c r="X1484" s="45"/>
      <c r="Y1484" s="45"/>
      <c r="Z1484" s="45"/>
      <c r="AA1484" s="72"/>
    </row>
    <row r="1485" spans="17:27" x14ac:dyDescent="0.25">
      <c r="Q1485" s="71"/>
      <c r="R1485" s="71"/>
      <c r="S1485" s="32" t="s">
        <v>2603</v>
      </c>
      <c r="T1485" s="32" t="s">
        <v>2604</v>
      </c>
      <c r="U1485" s="32" t="s">
        <v>1</v>
      </c>
      <c r="V1485" s="71"/>
      <c r="W1485" s="45"/>
      <c r="X1485" s="45"/>
      <c r="Y1485" s="45"/>
      <c r="Z1485" s="45"/>
      <c r="AA1485" s="72"/>
    </row>
    <row r="1486" spans="17:27" x14ac:dyDescent="0.25">
      <c r="Q1486" s="32" t="s">
        <v>68</v>
      </c>
      <c r="R1486" s="32">
        <v>4</v>
      </c>
      <c r="S1486" s="32" t="s">
        <v>3527</v>
      </c>
      <c r="T1486" s="32" t="s">
        <v>3528</v>
      </c>
      <c r="U1486" s="32" t="s">
        <v>4</v>
      </c>
      <c r="V1486" s="71"/>
      <c r="W1486" s="45"/>
      <c r="X1486" s="45"/>
      <c r="Y1486" s="45"/>
      <c r="Z1486" s="45"/>
      <c r="AA1486" s="72"/>
    </row>
    <row r="1487" spans="17:27" x14ac:dyDescent="0.25">
      <c r="Q1487" s="71"/>
      <c r="R1487" s="71"/>
      <c r="S1487" s="32" t="s">
        <v>3529</v>
      </c>
      <c r="T1487" s="32" t="s">
        <v>3530</v>
      </c>
      <c r="U1487" s="32" t="s">
        <v>4</v>
      </c>
      <c r="V1487" s="71"/>
      <c r="W1487" s="45"/>
      <c r="X1487" s="45"/>
      <c r="Y1487" s="45"/>
      <c r="Z1487" s="45"/>
      <c r="AA1487" s="72"/>
    </row>
    <row r="1488" spans="17:27" x14ac:dyDescent="0.25">
      <c r="Q1488" s="71"/>
      <c r="R1488" s="71"/>
      <c r="S1488" s="32" t="s">
        <v>3531</v>
      </c>
      <c r="T1488" s="32" t="s">
        <v>3532</v>
      </c>
      <c r="U1488" s="32" t="s">
        <v>4</v>
      </c>
      <c r="V1488" s="71"/>
      <c r="W1488" s="45"/>
      <c r="X1488" s="45"/>
      <c r="Y1488" s="45"/>
      <c r="Z1488" s="45"/>
      <c r="AA1488" s="72"/>
    </row>
    <row r="1489" spans="17:27" x14ac:dyDescent="0.25">
      <c r="Q1489" s="71"/>
      <c r="R1489" s="71"/>
      <c r="S1489" s="32" t="s">
        <v>3533</v>
      </c>
      <c r="T1489" s="32" t="s">
        <v>3534</v>
      </c>
      <c r="U1489" s="32" t="s">
        <v>4</v>
      </c>
      <c r="V1489" s="71"/>
      <c r="W1489" s="45"/>
      <c r="X1489" s="45"/>
      <c r="Y1489" s="45"/>
      <c r="Z1489" s="45"/>
      <c r="AA1489" s="72"/>
    </row>
    <row r="1490" spans="17:27" x14ac:dyDescent="0.25">
      <c r="Q1490" s="71"/>
      <c r="R1490" s="71"/>
      <c r="S1490" s="32" t="s">
        <v>3535</v>
      </c>
      <c r="T1490" s="32" t="s">
        <v>3536</v>
      </c>
      <c r="U1490" s="32" t="s">
        <v>4</v>
      </c>
      <c r="V1490" s="71"/>
      <c r="W1490" s="45"/>
      <c r="X1490" s="45"/>
      <c r="Y1490" s="45"/>
      <c r="Z1490" s="45"/>
      <c r="AA1490" s="72"/>
    </row>
    <row r="1491" spans="17:27" x14ac:dyDescent="0.25">
      <c r="Q1491" s="71"/>
      <c r="R1491" s="71"/>
      <c r="S1491" s="32" t="s">
        <v>3537</v>
      </c>
      <c r="T1491" s="32" t="s">
        <v>3538</v>
      </c>
      <c r="U1491" s="32" t="s">
        <v>4</v>
      </c>
      <c r="V1491" s="71"/>
      <c r="W1491" s="45"/>
      <c r="X1491" s="45"/>
      <c r="Y1491" s="45"/>
      <c r="Z1491" s="45"/>
      <c r="AA1491" s="72"/>
    </row>
    <row r="1492" spans="17:27" x14ac:dyDescent="0.25">
      <c r="Q1492" s="71"/>
      <c r="R1492" s="71"/>
      <c r="S1492" s="32" t="s">
        <v>3539</v>
      </c>
      <c r="T1492" s="32" t="s">
        <v>3540</v>
      </c>
      <c r="U1492" s="32" t="s">
        <v>4</v>
      </c>
      <c r="V1492" s="71"/>
      <c r="W1492" s="45"/>
      <c r="X1492" s="45"/>
      <c r="Y1492" s="45"/>
      <c r="Z1492" s="45"/>
      <c r="AA1492" s="72"/>
    </row>
    <row r="1493" spans="17:27" x14ac:dyDescent="0.25">
      <c r="Q1493" s="71"/>
      <c r="R1493" s="71"/>
      <c r="S1493" s="32" t="s">
        <v>3541</v>
      </c>
      <c r="T1493" s="32" t="s">
        <v>3542</v>
      </c>
      <c r="U1493" s="32" t="s">
        <v>4</v>
      </c>
      <c r="V1493" s="71"/>
      <c r="W1493" s="45"/>
      <c r="X1493" s="45"/>
      <c r="Y1493" s="45"/>
      <c r="Z1493" s="45"/>
      <c r="AA1493" s="72"/>
    </row>
    <row r="1494" spans="17:27" x14ac:dyDescent="0.25">
      <c r="Q1494" s="71"/>
      <c r="R1494" s="71"/>
      <c r="S1494" s="32" t="s">
        <v>4368</v>
      </c>
      <c r="T1494" s="32" t="s">
        <v>3543</v>
      </c>
      <c r="U1494" s="32" t="s">
        <v>4</v>
      </c>
      <c r="V1494" s="71"/>
      <c r="W1494" s="45"/>
      <c r="X1494" s="45"/>
      <c r="Y1494" s="45"/>
      <c r="Z1494" s="45"/>
      <c r="AA1494" s="72"/>
    </row>
    <row r="1495" spans="17:27" x14ac:dyDescent="0.25">
      <c r="Q1495" s="71"/>
      <c r="R1495" s="32">
        <v>5</v>
      </c>
      <c r="S1495" s="32" t="s">
        <v>3208</v>
      </c>
      <c r="T1495" s="32" t="s">
        <v>4356</v>
      </c>
      <c r="U1495" s="32" t="s">
        <v>5</v>
      </c>
      <c r="V1495" s="71"/>
      <c r="W1495" s="45"/>
      <c r="X1495" s="45"/>
      <c r="Y1495" s="45"/>
      <c r="Z1495" s="45"/>
      <c r="AA1495" s="72"/>
    </row>
    <row r="1496" spans="17:27" x14ac:dyDescent="0.25">
      <c r="Q1496" s="71"/>
      <c r="R1496" s="32">
        <v>7</v>
      </c>
      <c r="S1496" s="32" t="s">
        <v>150</v>
      </c>
      <c r="T1496" s="32" t="s">
        <v>68</v>
      </c>
      <c r="U1496" s="32" t="s">
        <v>0</v>
      </c>
      <c r="V1496" s="71"/>
      <c r="W1496" s="45"/>
      <c r="X1496" s="45"/>
      <c r="Y1496" s="45"/>
      <c r="Z1496" s="45"/>
      <c r="AA1496" s="72"/>
    </row>
    <row r="1497" spans="17:27" x14ac:dyDescent="0.25">
      <c r="Q1497" s="71"/>
      <c r="R1497" s="71"/>
      <c r="S1497" s="32" t="s">
        <v>1798</v>
      </c>
      <c r="T1497" s="32" t="s">
        <v>1799</v>
      </c>
      <c r="U1497" s="32" t="s">
        <v>3</v>
      </c>
      <c r="V1497" s="71"/>
      <c r="W1497" s="45"/>
      <c r="X1497" s="45"/>
      <c r="Y1497" s="45"/>
      <c r="Z1497" s="45"/>
      <c r="AA1497" s="72"/>
    </row>
    <row r="1498" spans="17:27" x14ac:dyDescent="0.25">
      <c r="Q1498" s="71"/>
      <c r="R1498" s="71"/>
      <c r="S1498" s="32" t="s">
        <v>1800</v>
      </c>
      <c r="T1498" s="32" t="s">
        <v>992</v>
      </c>
      <c r="U1498" s="32" t="s">
        <v>3</v>
      </c>
      <c r="V1498" s="71"/>
      <c r="W1498" s="45"/>
      <c r="X1498" s="45"/>
      <c r="Y1498" s="45"/>
      <c r="Z1498" s="45"/>
      <c r="AA1498" s="72"/>
    </row>
    <row r="1499" spans="17:27" x14ac:dyDescent="0.25">
      <c r="Q1499" s="71"/>
      <c r="R1499" s="71"/>
      <c r="S1499" s="32" t="s">
        <v>1801</v>
      </c>
      <c r="T1499" s="32" t="s">
        <v>1802</v>
      </c>
      <c r="U1499" s="32" t="s">
        <v>3</v>
      </c>
      <c r="V1499" s="71"/>
      <c r="W1499" s="45"/>
      <c r="X1499" s="45"/>
      <c r="Y1499" s="45"/>
      <c r="Z1499" s="45"/>
      <c r="AA1499" s="72"/>
    </row>
    <row r="1500" spans="17:27" x14ac:dyDescent="0.25">
      <c r="Q1500" s="71"/>
      <c r="R1500" s="71"/>
      <c r="S1500" s="32" t="s">
        <v>1803</v>
      </c>
      <c r="T1500" s="32" t="s">
        <v>1804</v>
      </c>
      <c r="U1500" s="32" t="s">
        <v>3</v>
      </c>
      <c r="V1500" s="71"/>
      <c r="W1500" s="45"/>
      <c r="X1500" s="45"/>
      <c r="Y1500" s="45"/>
      <c r="Z1500" s="45"/>
      <c r="AA1500" s="72"/>
    </row>
    <row r="1501" spans="17:27" x14ac:dyDescent="0.25">
      <c r="Q1501" s="71"/>
      <c r="R1501" s="71"/>
      <c r="S1501" s="32" t="s">
        <v>1805</v>
      </c>
      <c r="T1501" s="32" t="s">
        <v>1806</v>
      </c>
      <c r="U1501" s="32" t="s">
        <v>3</v>
      </c>
      <c r="V1501" s="71"/>
      <c r="W1501" s="45"/>
      <c r="X1501" s="45"/>
      <c r="Y1501" s="45"/>
      <c r="Z1501" s="45"/>
      <c r="AA1501" s="72"/>
    </row>
    <row r="1502" spans="17:27" x14ac:dyDescent="0.25">
      <c r="Q1502" s="71"/>
      <c r="R1502" s="71"/>
      <c r="S1502" s="32" t="s">
        <v>1807</v>
      </c>
      <c r="T1502" s="32" t="s">
        <v>1808</v>
      </c>
      <c r="U1502" s="32" t="s">
        <v>3</v>
      </c>
      <c r="V1502" s="71"/>
      <c r="W1502" s="45"/>
      <c r="X1502" s="45"/>
      <c r="Y1502" s="45"/>
      <c r="Z1502" s="45"/>
      <c r="AA1502" s="72"/>
    </row>
    <row r="1503" spans="17:27" x14ac:dyDescent="0.25">
      <c r="Q1503" s="71"/>
      <c r="R1503" s="71"/>
      <c r="S1503" s="32" t="s">
        <v>1809</v>
      </c>
      <c r="T1503" s="32" t="s">
        <v>1810</v>
      </c>
      <c r="U1503" s="32" t="s">
        <v>3</v>
      </c>
      <c r="V1503" s="71"/>
      <c r="W1503" s="45"/>
      <c r="X1503" s="45"/>
      <c r="Y1503" s="45"/>
      <c r="Z1503" s="45"/>
      <c r="AA1503" s="72"/>
    </row>
    <row r="1504" spans="17:27" x14ac:dyDescent="0.25">
      <c r="Q1504" s="71"/>
      <c r="R1504" s="71"/>
      <c r="S1504" s="32" t="s">
        <v>1811</v>
      </c>
      <c r="T1504" s="32" t="s">
        <v>1812</v>
      </c>
      <c r="U1504" s="32" t="s">
        <v>3</v>
      </c>
      <c r="V1504" s="71"/>
      <c r="W1504" s="45"/>
      <c r="X1504" s="45"/>
      <c r="Y1504" s="45"/>
      <c r="Z1504" s="45"/>
      <c r="AA1504" s="72"/>
    </row>
    <row r="1505" spans="17:27" x14ac:dyDescent="0.25">
      <c r="Q1505" s="71"/>
      <c r="R1505" s="71"/>
      <c r="S1505" s="32" t="s">
        <v>1813</v>
      </c>
      <c r="T1505" s="32" t="s">
        <v>1814</v>
      </c>
      <c r="U1505" s="32" t="s">
        <v>3</v>
      </c>
      <c r="V1505" s="71"/>
      <c r="W1505" s="45"/>
      <c r="X1505" s="45"/>
      <c r="Y1505" s="45"/>
      <c r="Z1505" s="45"/>
      <c r="AA1505" s="72"/>
    </row>
    <row r="1506" spans="17:27" x14ac:dyDescent="0.25">
      <c r="Q1506" s="71"/>
      <c r="R1506" s="71"/>
      <c r="S1506" s="32" t="s">
        <v>1815</v>
      </c>
      <c r="T1506" s="32" t="s">
        <v>1816</v>
      </c>
      <c r="U1506" s="32" t="s">
        <v>3</v>
      </c>
      <c r="V1506" s="71"/>
      <c r="W1506" s="45"/>
      <c r="X1506" s="45"/>
      <c r="Y1506" s="45"/>
      <c r="Z1506" s="45"/>
      <c r="AA1506" s="72"/>
    </row>
    <row r="1507" spans="17:27" x14ac:dyDescent="0.25">
      <c r="Q1507" s="71"/>
      <c r="R1507" s="71"/>
      <c r="S1507" s="32" t="s">
        <v>1817</v>
      </c>
      <c r="T1507" s="32" t="s">
        <v>1818</v>
      </c>
      <c r="U1507" s="32" t="s">
        <v>3</v>
      </c>
      <c r="V1507" s="71"/>
      <c r="W1507" s="45"/>
      <c r="X1507" s="45"/>
      <c r="Y1507" s="45"/>
      <c r="Z1507" s="45"/>
      <c r="AA1507" s="72"/>
    </row>
    <row r="1508" spans="17:27" x14ac:dyDescent="0.25">
      <c r="Q1508" s="71"/>
      <c r="R1508" s="71"/>
      <c r="S1508" s="32" t="s">
        <v>1819</v>
      </c>
      <c r="T1508" s="32" t="s">
        <v>68</v>
      </c>
      <c r="U1508" s="32" t="s">
        <v>3</v>
      </c>
      <c r="V1508" s="71"/>
      <c r="W1508" s="45"/>
      <c r="X1508" s="45"/>
      <c r="Y1508" s="45"/>
      <c r="Z1508" s="45"/>
      <c r="AA1508" s="72"/>
    </row>
    <row r="1509" spans="17:27" x14ac:dyDescent="0.25">
      <c r="Q1509" s="71"/>
      <c r="R1509" s="71"/>
      <c r="S1509" s="32" t="s">
        <v>1820</v>
      </c>
      <c r="T1509" s="32" t="s">
        <v>1821</v>
      </c>
      <c r="U1509" s="32" t="s">
        <v>3</v>
      </c>
      <c r="V1509" s="71"/>
      <c r="W1509" s="45"/>
      <c r="X1509" s="45"/>
      <c r="Y1509" s="45"/>
      <c r="Z1509" s="45"/>
      <c r="AA1509" s="72"/>
    </row>
    <row r="1510" spans="17:27" x14ac:dyDescent="0.25">
      <c r="Q1510" s="71"/>
      <c r="R1510" s="71"/>
      <c r="S1510" s="32" t="s">
        <v>1822</v>
      </c>
      <c r="T1510" s="32" t="s">
        <v>1823</v>
      </c>
      <c r="U1510" s="32" t="s">
        <v>3</v>
      </c>
      <c r="V1510" s="71"/>
      <c r="W1510" s="45"/>
      <c r="X1510" s="45"/>
      <c r="Y1510" s="45"/>
      <c r="Z1510" s="45"/>
      <c r="AA1510" s="72"/>
    </row>
    <row r="1511" spans="17:27" x14ac:dyDescent="0.25">
      <c r="Q1511" s="71"/>
      <c r="R1511" s="71"/>
      <c r="S1511" s="32" t="s">
        <v>1824</v>
      </c>
      <c r="T1511" s="32" t="s">
        <v>1825</v>
      </c>
      <c r="U1511" s="32" t="s">
        <v>3</v>
      </c>
      <c r="V1511" s="71"/>
      <c r="W1511" s="45"/>
      <c r="X1511" s="45"/>
      <c r="Y1511" s="45"/>
      <c r="Z1511" s="45"/>
      <c r="AA1511" s="72"/>
    </row>
    <row r="1512" spans="17:27" x14ac:dyDescent="0.25">
      <c r="Q1512" s="71"/>
      <c r="R1512" s="71"/>
      <c r="S1512" s="32" t="s">
        <v>1826</v>
      </c>
      <c r="T1512" s="32" t="s">
        <v>1827</v>
      </c>
      <c r="U1512" s="32" t="s">
        <v>3</v>
      </c>
      <c r="V1512" s="71"/>
      <c r="W1512" s="45"/>
      <c r="X1512" s="45"/>
      <c r="Y1512" s="45"/>
      <c r="Z1512" s="45"/>
      <c r="AA1512" s="72"/>
    </row>
    <row r="1513" spans="17:27" x14ac:dyDescent="0.25">
      <c r="Q1513" s="71"/>
      <c r="R1513" s="71"/>
      <c r="S1513" s="32" t="s">
        <v>1828</v>
      </c>
      <c r="T1513" s="32" t="s">
        <v>1829</v>
      </c>
      <c r="U1513" s="32" t="s">
        <v>3</v>
      </c>
      <c r="V1513" s="71"/>
      <c r="W1513" s="45"/>
      <c r="X1513" s="45"/>
      <c r="Y1513" s="45"/>
      <c r="Z1513" s="45"/>
      <c r="AA1513" s="72"/>
    </row>
    <row r="1514" spans="17:27" x14ac:dyDescent="0.25">
      <c r="Q1514" s="71"/>
      <c r="R1514" s="71"/>
      <c r="S1514" s="32" t="s">
        <v>1830</v>
      </c>
      <c r="T1514" s="32" t="s">
        <v>1238</v>
      </c>
      <c r="U1514" s="32" t="s">
        <v>3</v>
      </c>
      <c r="V1514" s="71"/>
      <c r="W1514" s="45"/>
      <c r="X1514" s="45"/>
      <c r="Y1514" s="45"/>
      <c r="Z1514" s="45"/>
      <c r="AA1514" s="72"/>
    </row>
    <row r="1515" spans="17:27" x14ac:dyDescent="0.25">
      <c r="Q1515" s="71"/>
      <c r="R1515" s="71"/>
      <c r="S1515" s="32" t="s">
        <v>1831</v>
      </c>
      <c r="T1515" s="32" t="s">
        <v>1832</v>
      </c>
      <c r="U1515" s="32" t="s">
        <v>3</v>
      </c>
      <c r="V1515" s="71"/>
      <c r="W1515" s="45"/>
      <c r="X1515" s="45"/>
      <c r="Y1515" s="45"/>
      <c r="Z1515" s="45"/>
      <c r="AA1515" s="72"/>
    </row>
    <row r="1516" spans="17:27" x14ac:dyDescent="0.25">
      <c r="Q1516" s="71"/>
      <c r="R1516" s="71"/>
      <c r="S1516" s="32" t="s">
        <v>1833</v>
      </c>
      <c r="T1516" s="32" t="s">
        <v>1834</v>
      </c>
      <c r="U1516" s="32" t="s">
        <v>3</v>
      </c>
      <c r="V1516" s="71"/>
      <c r="W1516" s="45"/>
      <c r="X1516" s="45"/>
      <c r="Y1516" s="45"/>
      <c r="Z1516" s="45"/>
      <c r="AA1516" s="72"/>
    </row>
    <row r="1517" spans="17:27" x14ac:dyDescent="0.25">
      <c r="Q1517" s="71"/>
      <c r="R1517" s="71"/>
      <c r="S1517" s="32" t="s">
        <v>1835</v>
      </c>
      <c r="T1517" s="32" t="s">
        <v>1836</v>
      </c>
      <c r="U1517" s="32" t="s">
        <v>3</v>
      </c>
      <c r="V1517" s="71"/>
      <c r="W1517" s="45"/>
      <c r="X1517" s="45"/>
      <c r="Y1517" s="45"/>
      <c r="Z1517" s="45"/>
      <c r="AA1517" s="72"/>
    </row>
    <row r="1518" spans="17:27" x14ac:dyDescent="0.25">
      <c r="Q1518" s="71"/>
      <c r="R1518" s="71"/>
      <c r="S1518" s="32" t="s">
        <v>2605</v>
      </c>
      <c r="T1518" s="32" t="s">
        <v>2606</v>
      </c>
      <c r="U1518" s="32" t="s">
        <v>1</v>
      </c>
      <c r="V1518" s="71"/>
      <c r="W1518" s="45"/>
      <c r="X1518" s="45"/>
      <c r="Y1518" s="45"/>
      <c r="Z1518" s="45"/>
      <c r="AA1518" s="72"/>
    </row>
    <row r="1519" spans="17:27" x14ac:dyDescent="0.25">
      <c r="Q1519" s="71"/>
      <c r="R1519" s="71"/>
      <c r="S1519" s="32" t="s">
        <v>2607</v>
      </c>
      <c r="T1519" s="32" t="s">
        <v>2608</v>
      </c>
      <c r="U1519" s="32" t="s">
        <v>1</v>
      </c>
      <c r="V1519" s="71"/>
      <c r="W1519" s="45"/>
      <c r="X1519" s="45"/>
      <c r="Y1519" s="45"/>
      <c r="Z1519" s="45"/>
      <c r="AA1519" s="72"/>
    </row>
    <row r="1520" spans="17:27" x14ac:dyDescent="0.25">
      <c r="Q1520" s="71"/>
      <c r="R1520" s="71"/>
      <c r="S1520" s="32" t="s">
        <v>2609</v>
      </c>
      <c r="T1520" s="32" t="s">
        <v>2610</v>
      </c>
      <c r="U1520" s="32" t="s">
        <v>1</v>
      </c>
      <c r="V1520" s="71"/>
      <c r="W1520" s="45"/>
      <c r="X1520" s="45"/>
      <c r="Y1520" s="45"/>
      <c r="Z1520" s="45"/>
      <c r="AA1520" s="72"/>
    </row>
    <row r="1521" spans="17:27" x14ac:dyDescent="0.25">
      <c r="Q1521" s="71"/>
      <c r="R1521" s="71"/>
      <c r="S1521" s="32" t="s">
        <v>2611</v>
      </c>
      <c r="T1521" s="32" t="s">
        <v>2612</v>
      </c>
      <c r="U1521" s="32" t="s">
        <v>1</v>
      </c>
      <c r="V1521" s="71"/>
      <c r="W1521" s="45"/>
      <c r="X1521" s="45"/>
      <c r="Y1521" s="45"/>
      <c r="Z1521" s="45"/>
      <c r="AA1521" s="72"/>
    </row>
    <row r="1522" spans="17:27" x14ac:dyDescent="0.25">
      <c r="Q1522" s="71"/>
      <c r="R1522" s="71"/>
      <c r="S1522" s="32" t="s">
        <v>2613</v>
      </c>
      <c r="T1522" s="32" t="s">
        <v>2614</v>
      </c>
      <c r="U1522" s="32" t="s">
        <v>1</v>
      </c>
      <c r="V1522" s="71"/>
      <c r="W1522" s="45"/>
      <c r="X1522" s="45"/>
      <c r="Y1522" s="45"/>
      <c r="Z1522" s="45"/>
      <c r="AA1522" s="72"/>
    </row>
    <row r="1523" spans="17:27" x14ac:dyDescent="0.25">
      <c r="Q1523" s="71"/>
      <c r="R1523" s="71"/>
      <c r="S1523" s="32" t="s">
        <v>2615</v>
      </c>
      <c r="T1523" s="32" t="s">
        <v>2616</v>
      </c>
      <c r="U1523" s="32" t="s">
        <v>1</v>
      </c>
      <c r="V1523" s="71"/>
      <c r="W1523" s="45"/>
      <c r="X1523" s="45"/>
      <c r="Y1523" s="45"/>
      <c r="Z1523" s="45"/>
      <c r="AA1523" s="72"/>
    </row>
    <row r="1524" spans="17:27" x14ac:dyDescent="0.25">
      <c r="Q1524" s="71"/>
      <c r="R1524" s="71"/>
      <c r="S1524" s="32" t="s">
        <v>2617</v>
      </c>
      <c r="T1524" s="32" t="s">
        <v>2618</v>
      </c>
      <c r="U1524" s="32" t="s">
        <v>1</v>
      </c>
      <c r="V1524" s="71"/>
      <c r="W1524" s="45"/>
      <c r="X1524" s="45"/>
      <c r="Y1524" s="45"/>
      <c r="Z1524" s="45"/>
      <c r="AA1524" s="72"/>
    </row>
    <row r="1525" spans="17:27" x14ac:dyDescent="0.25">
      <c r="Q1525" s="71"/>
      <c r="R1525" s="71"/>
      <c r="S1525" s="32" t="s">
        <v>2619</v>
      </c>
      <c r="T1525" s="32" t="s">
        <v>2620</v>
      </c>
      <c r="U1525" s="32" t="s">
        <v>1</v>
      </c>
      <c r="V1525" s="71"/>
      <c r="W1525" s="45"/>
      <c r="X1525" s="45"/>
      <c r="Y1525" s="45"/>
      <c r="Z1525" s="45"/>
      <c r="AA1525" s="72"/>
    </row>
    <row r="1526" spans="17:27" x14ac:dyDescent="0.25">
      <c r="Q1526" s="71"/>
      <c r="R1526" s="71"/>
      <c r="S1526" s="32" t="s">
        <v>2621</v>
      </c>
      <c r="T1526" s="32" t="s">
        <v>2622</v>
      </c>
      <c r="U1526" s="32" t="s">
        <v>1</v>
      </c>
      <c r="V1526" s="71"/>
      <c r="W1526" s="45"/>
      <c r="X1526" s="45"/>
      <c r="Y1526" s="45"/>
      <c r="Z1526" s="45"/>
      <c r="AA1526" s="72"/>
    </row>
    <row r="1527" spans="17:27" x14ac:dyDescent="0.25">
      <c r="Q1527" s="71"/>
      <c r="R1527" s="71"/>
      <c r="S1527" s="32" t="s">
        <v>2623</v>
      </c>
      <c r="T1527" s="32" t="s">
        <v>2624</v>
      </c>
      <c r="U1527" s="32" t="s">
        <v>1</v>
      </c>
      <c r="V1527" s="71"/>
      <c r="W1527" s="45"/>
      <c r="X1527" s="45"/>
      <c r="Y1527" s="45"/>
      <c r="Z1527" s="45"/>
      <c r="AA1527" s="72"/>
    </row>
    <row r="1528" spans="17:27" x14ac:dyDescent="0.25">
      <c r="Q1528" s="71"/>
      <c r="R1528" s="71"/>
      <c r="S1528" s="32" t="s">
        <v>2625</v>
      </c>
      <c r="T1528" s="32" t="s">
        <v>2626</v>
      </c>
      <c r="U1528" s="32" t="s">
        <v>1</v>
      </c>
      <c r="V1528" s="71"/>
      <c r="W1528" s="45"/>
      <c r="X1528" s="45"/>
      <c r="Y1528" s="45"/>
      <c r="Z1528" s="45"/>
      <c r="AA1528" s="72"/>
    </row>
    <row r="1529" spans="17:27" x14ac:dyDescent="0.25">
      <c r="Q1529" s="71"/>
      <c r="R1529" s="71"/>
      <c r="S1529" s="32" t="s">
        <v>2627</v>
      </c>
      <c r="T1529" s="32" t="s">
        <v>2628</v>
      </c>
      <c r="U1529" s="32" t="s">
        <v>1</v>
      </c>
      <c r="V1529" s="71"/>
      <c r="W1529" s="45"/>
      <c r="X1529" s="45"/>
      <c r="Y1529" s="45"/>
      <c r="Z1529" s="45"/>
      <c r="AA1529" s="72"/>
    </row>
    <row r="1530" spans="17:27" x14ac:dyDescent="0.25">
      <c r="Q1530" s="71"/>
      <c r="R1530" s="71"/>
      <c r="S1530" s="32" t="s">
        <v>2629</v>
      </c>
      <c r="T1530" s="32" t="s">
        <v>2630</v>
      </c>
      <c r="U1530" s="32" t="s">
        <v>1</v>
      </c>
      <c r="V1530" s="71"/>
      <c r="W1530" s="45"/>
      <c r="X1530" s="45"/>
      <c r="Y1530" s="45"/>
      <c r="Z1530" s="45"/>
      <c r="AA1530" s="72"/>
    </row>
    <row r="1531" spans="17:27" x14ac:dyDescent="0.25">
      <c r="Q1531" s="71"/>
      <c r="R1531" s="71"/>
      <c r="S1531" s="32" t="s">
        <v>2631</v>
      </c>
      <c r="T1531" s="32" t="s">
        <v>2632</v>
      </c>
      <c r="U1531" s="32" t="s">
        <v>1</v>
      </c>
      <c r="V1531" s="71"/>
      <c r="W1531" s="45"/>
      <c r="X1531" s="45"/>
      <c r="Y1531" s="45"/>
      <c r="Z1531" s="45"/>
      <c r="AA1531" s="72"/>
    </row>
    <row r="1532" spans="17:27" x14ac:dyDescent="0.25">
      <c r="Q1532" s="71"/>
      <c r="R1532" s="71"/>
      <c r="S1532" s="32" t="s">
        <v>2633</v>
      </c>
      <c r="T1532" s="32" t="s">
        <v>2634</v>
      </c>
      <c r="U1532" s="32" t="s">
        <v>1</v>
      </c>
      <c r="V1532" s="71"/>
      <c r="W1532" s="45"/>
      <c r="X1532" s="45"/>
      <c r="Y1532" s="45"/>
      <c r="Z1532" s="45"/>
      <c r="AA1532" s="72"/>
    </row>
    <row r="1533" spans="17:27" x14ac:dyDescent="0.25">
      <c r="Q1533" s="71"/>
      <c r="R1533" s="71"/>
      <c r="S1533" s="32" t="s">
        <v>2635</v>
      </c>
      <c r="T1533" s="32" t="s">
        <v>1818</v>
      </c>
      <c r="U1533" s="32" t="s">
        <v>1</v>
      </c>
      <c r="V1533" s="71"/>
      <c r="W1533" s="45"/>
      <c r="X1533" s="45"/>
      <c r="Y1533" s="45"/>
      <c r="Z1533" s="45"/>
      <c r="AA1533" s="72"/>
    </row>
    <row r="1534" spans="17:27" x14ac:dyDescent="0.25">
      <c r="Q1534" s="71"/>
      <c r="R1534" s="71"/>
      <c r="S1534" s="32" t="s">
        <v>2636</v>
      </c>
      <c r="T1534" s="32" t="s">
        <v>2637</v>
      </c>
      <c r="U1534" s="32" t="s">
        <v>1</v>
      </c>
      <c r="V1534" s="71"/>
      <c r="W1534" s="45"/>
      <c r="X1534" s="45"/>
      <c r="Y1534" s="45"/>
      <c r="Z1534" s="45"/>
      <c r="AA1534" s="72"/>
    </row>
    <row r="1535" spans="17:27" x14ac:dyDescent="0.25">
      <c r="Q1535" s="71"/>
      <c r="R1535" s="71"/>
      <c r="S1535" s="32" t="s">
        <v>2638</v>
      </c>
      <c r="T1535" s="32" t="s">
        <v>2639</v>
      </c>
      <c r="U1535" s="32" t="s">
        <v>1</v>
      </c>
      <c r="V1535" s="71"/>
      <c r="W1535" s="45"/>
      <c r="X1535" s="45"/>
      <c r="Y1535" s="45"/>
      <c r="Z1535" s="45"/>
      <c r="AA1535" s="72"/>
    </row>
    <row r="1536" spans="17:27" x14ac:dyDescent="0.25">
      <c r="Q1536" s="71"/>
      <c r="R1536" s="71"/>
      <c r="S1536" s="32" t="s">
        <v>2640</v>
      </c>
      <c r="T1536" s="32" t="s">
        <v>2641</v>
      </c>
      <c r="U1536" s="32" t="s">
        <v>1</v>
      </c>
      <c r="V1536" s="71"/>
      <c r="W1536" s="45"/>
      <c r="X1536" s="45"/>
      <c r="Y1536" s="45"/>
      <c r="Z1536" s="45"/>
      <c r="AA1536" s="72"/>
    </row>
    <row r="1537" spans="17:27" x14ac:dyDescent="0.25">
      <c r="Q1537" s="71"/>
      <c r="R1537" s="71"/>
      <c r="S1537" s="32" t="s">
        <v>2642</v>
      </c>
      <c r="T1537" s="32" t="s">
        <v>2643</v>
      </c>
      <c r="U1537" s="32" t="s">
        <v>1</v>
      </c>
      <c r="V1537" s="71"/>
      <c r="W1537" s="45"/>
      <c r="X1537" s="45"/>
      <c r="Y1537" s="45"/>
      <c r="Z1537" s="45"/>
      <c r="AA1537" s="72"/>
    </row>
    <row r="1538" spans="17:27" x14ac:dyDescent="0.25">
      <c r="Q1538" s="71"/>
      <c r="R1538" s="71"/>
      <c r="S1538" s="32" t="s">
        <v>2644</v>
      </c>
      <c r="T1538" s="32" t="s">
        <v>2645</v>
      </c>
      <c r="U1538" s="32" t="s">
        <v>1</v>
      </c>
      <c r="V1538" s="71"/>
      <c r="W1538" s="45"/>
      <c r="X1538" s="45"/>
      <c r="Y1538" s="45"/>
      <c r="Z1538" s="45"/>
      <c r="AA1538" s="72"/>
    </row>
    <row r="1539" spans="17:27" x14ac:dyDescent="0.25">
      <c r="Q1539" s="71"/>
      <c r="R1539" s="71"/>
      <c r="S1539" s="32" t="s">
        <v>2646</v>
      </c>
      <c r="T1539" s="32" t="s">
        <v>2647</v>
      </c>
      <c r="U1539" s="32" t="s">
        <v>1</v>
      </c>
      <c r="V1539" s="71"/>
      <c r="W1539" s="45"/>
      <c r="X1539" s="45"/>
      <c r="Y1539" s="45"/>
      <c r="Z1539" s="45"/>
      <c r="AA1539" s="72"/>
    </row>
    <row r="1540" spans="17:27" x14ac:dyDescent="0.25">
      <c r="Q1540" s="71"/>
      <c r="R1540" s="71"/>
      <c r="S1540" s="32" t="s">
        <v>2648</v>
      </c>
      <c r="T1540" s="32" t="s">
        <v>1827</v>
      </c>
      <c r="U1540" s="32" t="s">
        <v>1</v>
      </c>
      <c r="V1540" s="71"/>
      <c r="W1540" s="45"/>
      <c r="X1540" s="45"/>
      <c r="Y1540" s="45"/>
      <c r="Z1540" s="45"/>
      <c r="AA1540" s="72"/>
    </row>
    <row r="1541" spans="17:27" x14ac:dyDescent="0.25">
      <c r="Q1541" s="71"/>
      <c r="R1541" s="71"/>
      <c r="S1541" s="32" t="s">
        <v>2649</v>
      </c>
      <c r="T1541" s="32" t="s">
        <v>1829</v>
      </c>
      <c r="U1541" s="32" t="s">
        <v>1</v>
      </c>
      <c r="V1541" s="71"/>
      <c r="W1541" s="45"/>
      <c r="X1541" s="45"/>
      <c r="Y1541" s="45"/>
      <c r="Z1541" s="45"/>
      <c r="AA1541" s="72"/>
    </row>
    <row r="1542" spans="17:27" x14ac:dyDescent="0.25">
      <c r="Q1542" s="71"/>
      <c r="R1542" s="71"/>
      <c r="S1542" s="32" t="s">
        <v>2650</v>
      </c>
      <c r="T1542" s="32" t="s">
        <v>2651</v>
      </c>
      <c r="U1542" s="32" t="s">
        <v>1</v>
      </c>
      <c r="V1542" s="71"/>
      <c r="W1542" s="45"/>
      <c r="X1542" s="45"/>
      <c r="Y1542" s="45"/>
      <c r="Z1542" s="45"/>
      <c r="AA1542" s="72"/>
    </row>
    <row r="1543" spans="17:27" x14ac:dyDescent="0.25">
      <c r="Q1543" s="71"/>
      <c r="R1543" s="71"/>
      <c r="S1543" s="32" t="s">
        <v>2652</v>
      </c>
      <c r="T1543" s="32" t="s">
        <v>2653</v>
      </c>
      <c r="U1543" s="32" t="s">
        <v>1</v>
      </c>
      <c r="V1543" s="71"/>
      <c r="W1543" s="45"/>
      <c r="X1543" s="45"/>
      <c r="Y1543" s="45"/>
      <c r="Z1543" s="45"/>
      <c r="AA1543" s="72"/>
    </row>
    <row r="1544" spans="17:27" x14ac:dyDescent="0.25">
      <c r="Q1544" s="71"/>
      <c r="R1544" s="71"/>
      <c r="S1544" s="32" t="s">
        <v>2654</v>
      </c>
      <c r="T1544" s="32" t="s">
        <v>1795</v>
      </c>
      <c r="U1544" s="32" t="s">
        <v>1</v>
      </c>
      <c r="V1544" s="71"/>
      <c r="W1544" s="45"/>
      <c r="X1544" s="45"/>
      <c r="Y1544" s="45"/>
      <c r="Z1544" s="45"/>
      <c r="AA1544" s="72"/>
    </row>
    <row r="1545" spans="17:27" x14ac:dyDescent="0.25">
      <c r="Q1545" s="71"/>
      <c r="R1545" s="71"/>
      <c r="S1545" s="32" t="s">
        <v>2655</v>
      </c>
      <c r="T1545" s="32" t="s">
        <v>2656</v>
      </c>
      <c r="U1545" s="32" t="s">
        <v>1</v>
      </c>
      <c r="V1545" s="71"/>
      <c r="W1545" s="45"/>
      <c r="X1545" s="45"/>
      <c r="Y1545" s="45"/>
      <c r="Z1545" s="45"/>
      <c r="AA1545" s="72"/>
    </row>
    <row r="1546" spans="17:27" x14ac:dyDescent="0.25">
      <c r="Q1546" s="71"/>
      <c r="R1546" s="71"/>
      <c r="S1546" s="32" t="s">
        <v>2657</v>
      </c>
      <c r="T1546" s="32" t="s">
        <v>2658</v>
      </c>
      <c r="U1546" s="32" t="s">
        <v>1</v>
      </c>
      <c r="V1546" s="71"/>
      <c r="W1546" s="45"/>
      <c r="X1546" s="45"/>
      <c r="Y1546" s="45"/>
      <c r="Z1546" s="45"/>
      <c r="AA1546" s="72"/>
    </row>
    <row r="1547" spans="17:27" x14ac:dyDescent="0.25">
      <c r="Q1547" s="71"/>
      <c r="R1547" s="71"/>
      <c r="S1547" s="32" t="s">
        <v>3071</v>
      </c>
      <c r="T1547" s="32" t="s">
        <v>3072</v>
      </c>
      <c r="U1547" s="32" t="s">
        <v>2</v>
      </c>
      <c r="V1547" s="71"/>
      <c r="W1547" s="45"/>
      <c r="X1547" s="45"/>
      <c r="Y1547" s="45"/>
      <c r="Z1547" s="45"/>
      <c r="AA1547" s="72"/>
    </row>
    <row r="1548" spans="17:27" x14ac:dyDescent="0.25">
      <c r="Q1548" s="71"/>
      <c r="R1548" s="71"/>
      <c r="S1548" s="32" t="s">
        <v>3073</v>
      </c>
      <c r="T1548" s="32" t="s">
        <v>3074</v>
      </c>
      <c r="U1548" s="32" t="s">
        <v>2</v>
      </c>
      <c r="V1548" s="71"/>
      <c r="W1548" s="45"/>
      <c r="X1548" s="45"/>
      <c r="Y1548" s="45"/>
      <c r="Z1548" s="45"/>
      <c r="AA1548" s="72"/>
    </row>
    <row r="1549" spans="17:27" x14ac:dyDescent="0.25">
      <c r="Q1549" s="71"/>
      <c r="R1549" s="71"/>
      <c r="S1549" s="32" t="s">
        <v>3075</v>
      </c>
      <c r="T1549" s="32" t="s">
        <v>643</v>
      </c>
      <c r="U1549" s="32" t="s">
        <v>2</v>
      </c>
      <c r="V1549" s="71"/>
      <c r="W1549" s="45"/>
      <c r="X1549" s="45"/>
      <c r="Y1549" s="45"/>
      <c r="Z1549" s="45"/>
      <c r="AA1549" s="72"/>
    </row>
    <row r="1550" spans="17:27" x14ac:dyDescent="0.25">
      <c r="Q1550" s="71"/>
      <c r="R1550" s="71"/>
      <c r="S1550" s="32" t="s">
        <v>3076</v>
      </c>
      <c r="T1550" s="32" t="s">
        <v>1810</v>
      </c>
      <c r="U1550" s="32" t="s">
        <v>2</v>
      </c>
      <c r="V1550" s="71"/>
      <c r="W1550" s="45"/>
      <c r="X1550" s="45"/>
      <c r="Y1550" s="45"/>
      <c r="Z1550" s="45"/>
      <c r="AA1550" s="72"/>
    </row>
    <row r="1551" spans="17:27" x14ac:dyDescent="0.25">
      <c r="Q1551" s="71"/>
      <c r="R1551" s="71"/>
      <c r="S1551" s="32" t="s">
        <v>3077</v>
      </c>
      <c r="T1551" s="32" t="s">
        <v>3078</v>
      </c>
      <c r="U1551" s="32" t="s">
        <v>2</v>
      </c>
      <c r="V1551" s="71"/>
      <c r="W1551" s="45"/>
      <c r="X1551" s="45"/>
      <c r="Y1551" s="45"/>
      <c r="Z1551" s="45"/>
      <c r="AA1551" s="72"/>
    </row>
    <row r="1552" spans="17:27" x14ac:dyDescent="0.25">
      <c r="Q1552" s="71"/>
      <c r="R1552" s="71"/>
      <c r="S1552" s="32" t="s">
        <v>3079</v>
      </c>
      <c r="T1552" s="32" t="s">
        <v>3080</v>
      </c>
      <c r="U1552" s="32" t="s">
        <v>2</v>
      </c>
      <c r="V1552" s="71"/>
      <c r="W1552" s="45"/>
      <c r="X1552" s="45"/>
      <c r="Y1552" s="45"/>
      <c r="Z1552" s="45"/>
      <c r="AA1552" s="72"/>
    </row>
    <row r="1553" spans="17:27" x14ac:dyDescent="0.25">
      <c r="Q1553" s="71"/>
      <c r="R1553" s="71"/>
      <c r="S1553" s="32" t="s">
        <v>3081</v>
      </c>
      <c r="T1553" s="32" t="s">
        <v>1816</v>
      </c>
      <c r="U1553" s="32" t="s">
        <v>2</v>
      </c>
      <c r="V1553" s="71"/>
      <c r="W1553" s="45"/>
      <c r="X1553" s="45"/>
      <c r="Y1553" s="45"/>
      <c r="Z1553" s="45"/>
      <c r="AA1553" s="72"/>
    </row>
    <row r="1554" spans="17:27" x14ac:dyDescent="0.25">
      <c r="Q1554" s="71"/>
      <c r="R1554" s="71"/>
      <c r="S1554" s="32" t="s">
        <v>3082</v>
      </c>
      <c r="T1554" s="32" t="s">
        <v>3083</v>
      </c>
      <c r="U1554" s="32" t="s">
        <v>2</v>
      </c>
      <c r="V1554" s="71"/>
      <c r="W1554" s="45"/>
      <c r="X1554" s="45"/>
      <c r="Y1554" s="45"/>
      <c r="Z1554" s="45"/>
      <c r="AA1554" s="72"/>
    </row>
    <row r="1555" spans="17:27" x14ac:dyDescent="0.25">
      <c r="Q1555" s="71"/>
      <c r="R1555" s="71"/>
      <c r="S1555" s="32" t="s">
        <v>3084</v>
      </c>
      <c r="T1555" s="32" t="s">
        <v>1823</v>
      </c>
      <c r="U1555" s="32" t="s">
        <v>2</v>
      </c>
      <c r="V1555" s="71"/>
      <c r="W1555" s="45"/>
      <c r="X1555" s="45"/>
      <c r="Y1555" s="45"/>
      <c r="Z1555" s="45"/>
      <c r="AA1555" s="72"/>
    </row>
    <row r="1556" spans="17:27" x14ac:dyDescent="0.25">
      <c r="Q1556" s="71"/>
      <c r="R1556" s="71"/>
      <c r="S1556" s="32" t="s">
        <v>3085</v>
      </c>
      <c r="T1556" s="32" t="s">
        <v>3086</v>
      </c>
      <c r="U1556" s="32" t="s">
        <v>2</v>
      </c>
      <c r="V1556" s="71"/>
      <c r="W1556" s="45"/>
      <c r="X1556" s="45"/>
      <c r="Y1556" s="45"/>
      <c r="Z1556" s="45"/>
      <c r="AA1556" s="72"/>
    </row>
    <row r="1557" spans="17:27" x14ac:dyDescent="0.25">
      <c r="Q1557" s="32" t="s">
        <v>69</v>
      </c>
      <c r="R1557" s="32">
        <v>4</v>
      </c>
      <c r="S1557" s="32" t="s">
        <v>3544</v>
      </c>
      <c r="T1557" s="32" t="s">
        <v>3545</v>
      </c>
      <c r="U1557" s="32" t="s">
        <v>4</v>
      </c>
      <c r="V1557" s="71"/>
      <c r="W1557" s="45"/>
      <c r="X1557" s="45"/>
      <c r="Y1557" s="45"/>
      <c r="Z1557" s="45"/>
      <c r="AA1557" s="72"/>
    </row>
    <row r="1558" spans="17:27" x14ac:dyDescent="0.25">
      <c r="Q1558" s="71"/>
      <c r="R1558" s="71"/>
      <c r="S1558" s="32" t="s">
        <v>3546</v>
      </c>
      <c r="T1558" s="32" t="s">
        <v>3547</v>
      </c>
      <c r="U1558" s="32" t="s">
        <v>4</v>
      </c>
      <c r="V1558" s="71"/>
      <c r="W1558" s="45"/>
      <c r="X1558" s="45"/>
      <c r="Y1558" s="45"/>
      <c r="Z1558" s="45"/>
      <c r="AA1558" s="72"/>
    </row>
    <row r="1559" spans="17:27" x14ac:dyDescent="0.25">
      <c r="Q1559" s="71"/>
      <c r="R1559" s="32">
        <v>7</v>
      </c>
      <c r="S1559" s="32" t="s">
        <v>151</v>
      </c>
      <c r="T1559" s="32" t="s">
        <v>69</v>
      </c>
      <c r="U1559" s="32" t="s">
        <v>0</v>
      </c>
      <c r="V1559" s="71"/>
      <c r="W1559" s="45"/>
      <c r="X1559" s="45"/>
      <c r="Y1559" s="45"/>
      <c r="Z1559" s="45"/>
      <c r="AA1559" s="72"/>
    </row>
    <row r="1560" spans="17:27" x14ac:dyDescent="0.25">
      <c r="Q1560" s="71"/>
      <c r="R1560" s="71"/>
      <c r="S1560" s="32" t="s">
        <v>1837</v>
      </c>
      <c r="T1560" s="32" t="s">
        <v>1838</v>
      </c>
      <c r="U1560" s="32" t="s">
        <v>3</v>
      </c>
      <c r="V1560" s="71"/>
      <c r="W1560" s="45"/>
      <c r="X1560" s="45"/>
      <c r="Y1560" s="45"/>
      <c r="Z1560" s="45"/>
      <c r="AA1560" s="72"/>
    </row>
    <row r="1561" spans="17:27" x14ac:dyDescent="0.25">
      <c r="Q1561" s="71"/>
      <c r="R1561" s="71"/>
      <c r="S1561" s="32" t="s">
        <v>1839</v>
      </c>
      <c r="T1561" s="32" t="s">
        <v>1840</v>
      </c>
      <c r="U1561" s="32" t="s">
        <v>3</v>
      </c>
      <c r="V1561" s="71"/>
      <c r="W1561" s="45"/>
      <c r="X1561" s="45"/>
      <c r="Y1561" s="45"/>
      <c r="Z1561" s="45"/>
      <c r="AA1561" s="72"/>
    </row>
    <row r="1562" spans="17:27" x14ac:dyDescent="0.25">
      <c r="Q1562" s="71"/>
      <c r="R1562" s="71"/>
      <c r="S1562" s="32" t="s">
        <v>1841</v>
      </c>
      <c r="T1562" s="32" t="s">
        <v>396</v>
      </c>
      <c r="U1562" s="32" t="s">
        <v>3</v>
      </c>
      <c r="V1562" s="71"/>
      <c r="W1562" s="45"/>
      <c r="X1562" s="45"/>
      <c r="Y1562" s="45"/>
      <c r="Z1562" s="45"/>
      <c r="AA1562" s="72"/>
    </row>
    <row r="1563" spans="17:27" x14ac:dyDescent="0.25">
      <c r="Q1563" s="71"/>
      <c r="R1563" s="71"/>
      <c r="S1563" s="32" t="s">
        <v>1842</v>
      </c>
      <c r="T1563" s="32" t="s">
        <v>1687</v>
      </c>
      <c r="U1563" s="32" t="s">
        <v>3</v>
      </c>
      <c r="V1563" s="71"/>
      <c r="W1563" s="45"/>
      <c r="X1563" s="45"/>
      <c r="Y1563" s="45"/>
      <c r="Z1563" s="45"/>
      <c r="AA1563" s="72"/>
    </row>
    <row r="1564" spans="17:27" x14ac:dyDescent="0.25">
      <c r="Q1564" s="71"/>
      <c r="R1564" s="71"/>
      <c r="S1564" s="32" t="s">
        <v>1843</v>
      </c>
      <c r="T1564" s="32" t="s">
        <v>1844</v>
      </c>
      <c r="U1564" s="32" t="s">
        <v>3</v>
      </c>
      <c r="V1564" s="71"/>
      <c r="W1564" s="45"/>
      <c r="X1564" s="45"/>
      <c r="Y1564" s="45"/>
      <c r="Z1564" s="45"/>
      <c r="AA1564" s="72"/>
    </row>
    <row r="1565" spans="17:27" x14ac:dyDescent="0.25">
      <c r="Q1565" s="71"/>
      <c r="R1565" s="71"/>
      <c r="S1565" s="32" t="s">
        <v>1845</v>
      </c>
      <c r="T1565" s="32" t="s">
        <v>1846</v>
      </c>
      <c r="U1565" s="32" t="s">
        <v>3</v>
      </c>
      <c r="V1565" s="71"/>
      <c r="W1565" s="45"/>
      <c r="X1565" s="45"/>
      <c r="Y1565" s="45"/>
      <c r="Z1565" s="45"/>
      <c r="AA1565" s="72"/>
    </row>
    <row r="1566" spans="17:27" x14ac:dyDescent="0.25">
      <c r="Q1566" s="71"/>
      <c r="R1566" s="71"/>
      <c r="S1566" s="32" t="s">
        <v>1847</v>
      </c>
      <c r="T1566" s="32" t="s">
        <v>1848</v>
      </c>
      <c r="U1566" s="32" t="s">
        <v>3</v>
      </c>
      <c r="V1566" s="71"/>
      <c r="W1566" s="45"/>
      <c r="X1566" s="45"/>
      <c r="Y1566" s="45"/>
      <c r="Z1566" s="45"/>
      <c r="AA1566" s="72"/>
    </row>
    <row r="1567" spans="17:27" x14ac:dyDescent="0.25">
      <c r="Q1567" s="71"/>
      <c r="R1567" s="71"/>
      <c r="S1567" s="32" t="s">
        <v>1849</v>
      </c>
      <c r="T1567" s="32" t="s">
        <v>584</v>
      </c>
      <c r="U1567" s="32" t="s">
        <v>3</v>
      </c>
      <c r="V1567" s="71"/>
      <c r="W1567" s="45"/>
      <c r="X1567" s="45"/>
      <c r="Y1567" s="45"/>
      <c r="Z1567" s="45"/>
      <c r="AA1567" s="72"/>
    </row>
    <row r="1568" spans="17:27" x14ac:dyDescent="0.25">
      <c r="Q1568" s="71"/>
      <c r="R1568" s="71"/>
      <c r="S1568" s="32" t="s">
        <v>1850</v>
      </c>
      <c r="T1568" s="32" t="s">
        <v>651</v>
      </c>
      <c r="U1568" s="32" t="s">
        <v>3</v>
      </c>
      <c r="V1568" s="71"/>
      <c r="W1568" s="45"/>
      <c r="X1568" s="45"/>
      <c r="Y1568" s="45"/>
      <c r="Z1568" s="45"/>
      <c r="AA1568" s="72"/>
    </row>
    <row r="1569" spans="17:27" x14ac:dyDescent="0.25">
      <c r="Q1569" s="71"/>
      <c r="R1569" s="71"/>
      <c r="S1569" s="32" t="s">
        <v>1851</v>
      </c>
      <c r="T1569" s="32" t="s">
        <v>1852</v>
      </c>
      <c r="U1569" s="32" t="s">
        <v>3</v>
      </c>
      <c r="V1569" s="71"/>
      <c r="W1569" s="45"/>
      <c r="X1569" s="45"/>
      <c r="Y1569" s="45"/>
      <c r="Z1569" s="45"/>
      <c r="AA1569" s="72"/>
    </row>
    <row r="1570" spans="17:27" x14ac:dyDescent="0.25">
      <c r="Q1570" s="71"/>
      <c r="R1570" s="71"/>
      <c r="S1570" s="32" t="s">
        <v>1853</v>
      </c>
      <c r="T1570" s="32" t="s">
        <v>1854</v>
      </c>
      <c r="U1570" s="32" t="s">
        <v>3</v>
      </c>
      <c r="V1570" s="71"/>
      <c r="W1570" s="45"/>
      <c r="X1570" s="45"/>
      <c r="Y1570" s="45"/>
      <c r="Z1570" s="45"/>
      <c r="AA1570" s="72"/>
    </row>
    <row r="1571" spans="17:27" x14ac:dyDescent="0.25">
      <c r="Q1571" s="71"/>
      <c r="R1571" s="71"/>
      <c r="S1571" s="32" t="s">
        <v>1855</v>
      </c>
      <c r="T1571" s="32" t="s">
        <v>1856</v>
      </c>
      <c r="U1571" s="32" t="s">
        <v>3</v>
      </c>
      <c r="V1571" s="71"/>
      <c r="W1571" s="45"/>
      <c r="X1571" s="45"/>
      <c r="Y1571" s="45"/>
      <c r="Z1571" s="45"/>
      <c r="AA1571" s="72"/>
    </row>
    <row r="1572" spans="17:27" x14ac:dyDescent="0.25">
      <c r="Q1572" s="71"/>
      <c r="R1572" s="71"/>
      <c r="S1572" s="32" t="s">
        <v>1857</v>
      </c>
      <c r="T1572" s="32" t="s">
        <v>1858</v>
      </c>
      <c r="U1572" s="32" t="s">
        <v>3</v>
      </c>
      <c r="V1572" s="71"/>
      <c r="W1572" s="45"/>
      <c r="X1572" s="45"/>
      <c r="Y1572" s="45"/>
      <c r="Z1572" s="45"/>
      <c r="AA1572" s="72"/>
    </row>
    <row r="1573" spans="17:27" x14ac:dyDescent="0.25">
      <c r="Q1573" s="71"/>
      <c r="R1573" s="71"/>
      <c r="S1573" s="32" t="s">
        <v>1859</v>
      </c>
      <c r="T1573" s="32" t="s">
        <v>1860</v>
      </c>
      <c r="U1573" s="32" t="s">
        <v>3</v>
      </c>
      <c r="V1573" s="71"/>
      <c r="W1573" s="45"/>
      <c r="X1573" s="45"/>
      <c r="Y1573" s="45"/>
      <c r="Z1573" s="45"/>
      <c r="AA1573" s="72"/>
    </row>
    <row r="1574" spans="17:27" x14ac:dyDescent="0.25">
      <c r="Q1574" s="71"/>
      <c r="R1574" s="71"/>
      <c r="S1574" s="32" t="s">
        <v>1861</v>
      </c>
      <c r="T1574" s="32" t="s">
        <v>1472</v>
      </c>
      <c r="U1574" s="32" t="s">
        <v>3</v>
      </c>
      <c r="V1574" s="71"/>
      <c r="W1574" s="45"/>
      <c r="X1574" s="45"/>
      <c r="Y1574" s="45"/>
      <c r="Z1574" s="45"/>
      <c r="AA1574" s="72"/>
    </row>
    <row r="1575" spans="17:27" x14ac:dyDescent="0.25">
      <c r="Q1575" s="71"/>
      <c r="R1575" s="71"/>
      <c r="S1575" s="32" t="s">
        <v>1862</v>
      </c>
      <c r="T1575" s="32" t="s">
        <v>1863</v>
      </c>
      <c r="U1575" s="32" t="s">
        <v>3</v>
      </c>
      <c r="V1575" s="71"/>
      <c r="W1575" s="45"/>
      <c r="X1575" s="45"/>
      <c r="Y1575" s="45"/>
      <c r="Z1575" s="45"/>
      <c r="AA1575" s="72"/>
    </row>
    <row r="1576" spans="17:27" x14ac:dyDescent="0.25">
      <c r="Q1576" s="71"/>
      <c r="R1576" s="71"/>
      <c r="S1576" s="32" t="s">
        <v>2659</v>
      </c>
      <c r="T1576" s="32" t="s">
        <v>1852</v>
      </c>
      <c r="U1576" s="32" t="s">
        <v>1</v>
      </c>
      <c r="V1576" s="71"/>
      <c r="W1576" s="45"/>
      <c r="X1576" s="45"/>
      <c r="Y1576" s="45"/>
      <c r="Z1576" s="45"/>
      <c r="AA1576" s="72"/>
    </row>
    <row r="1577" spans="17:27" x14ac:dyDescent="0.25">
      <c r="Q1577" s="71"/>
      <c r="R1577" s="71"/>
      <c r="S1577" s="32" t="s">
        <v>3087</v>
      </c>
      <c r="T1577" s="32" t="s">
        <v>3070</v>
      </c>
      <c r="U1577" s="32" t="s">
        <v>2</v>
      </c>
      <c r="V1577" s="71"/>
      <c r="W1577" s="45"/>
      <c r="X1577" s="45"/>
      <c r="Y1577" s="45"/>
      <c r="Z1577" s="45"/>
      <c r="AA1577" s="72"/>
    </row>
    <row r="1578" spans="17:27" x14ac:dyDescent="0.25">
      <c r="Q1578" s="71"/>
      <c r="R1578" s="71"/>
      <c r="S1578" s="32" t="s">
        <v>3088</v>
      </c>
      <c r="T1578" s="32" t="s">
        <v>3089</v>
      </c>
      <c r="U1578" s="32" t="s">
        <v>2</v>
      </c>
      <c r="V1578" s="71"/>
      <c r="W1578" s="45"/>
      <c r="X1578" s="45"/>
      <c r="Y1578" s="45"/>
      <c r="Z1578" s="45"/>
      <c r="AA1578" s="72"/>
    </row>
    <row r="1579" spans="17:27" x14ac:dyDescent="0.25">
      <c r="Q1579" s="71"/>
      <c r="R1579" s="71"/>
      <c r="S1579" s="32" t="s">
        <v>3090</v>
      </c>
      <c r="T1579" s="32" t="s">
        <v>1860</v>
      </c>
      <c r="U1579" s="32" t="s">
        <v>2</v>
      </c>
      <c r="V1579" s="71"/>
      <c r="W1579" s="45"/>
      <c r="X1579" s="45"/>
      <c r="Y1579" s="45"/>
      <c r="Z1579" s="45"/>
      <c r="AA1579" s="72"/>
    </row>
    <row r="1580" spans="17:27" x14ac:dyDescent="0.25">
      <c r="Q1580" s="71"/>
      <c r="R1580" s="71"/>
      <c r="S1580" s="32" t="s">
        <v>3091</v>
      </c>
      <c r="T1580" s="32" t="s">
        <v>3092</v>
      </c>
      <c r="U1580" s="32" t="s">
        <v>2</v>
      </c>
      <c r="V1580" s="71"/>
      <c r="W1580" s="45"/>
      <c r="X1580" s="45"/>
      <c r="Y1580" s="45"/>
      <c r="Z1580" s="45"/>
      <c r="AA1580" s="72"/>
    </row>
    <row r="1581" spans="17:27" x14ac:dyDescent="0.25">
      <c r="Q1581" s="71"/>
      <c r="R1581" s="71"/>
      <c r="S1581" s="32" t="s">
        <v>3093</v>
      </c>
      <c r="T1581" s="32" t="s">
        <v>1472</v>
      </c>
      <c r="U1581" s="32" t="s">
        <v>2</v>
      </c>
      <c r="V1581" s="71"/>
      <c r="W1581" s="45"/>
      <c r="X1581" s="45"/>
      <c r="Y1581" s="45"/>
      <c r="Z1581" s="45"/>
      <c r="AA1581" s="72"/>
    </row>
    <row r="1582" spans="17:27" x14ac:dyDescent="0.25">
      <c r="Q1582" s="71"/>
      <c r="R1582" s="71"/>
      <c r="S1582" s="32" t="s">
        <v>3094</v>
      </c>
      <c r="T1582" s="32" t="s">
        <v>3095</v>
      </c>
      <c r="U1582" s="32" t="s">
        <v>2</v>
      </c>
      <c r="V1582" s="71"/>
      <c r="W1582" s="45"/>
      <c r="X1582" s="45"/>
      <c r="Y1582" s="45"/>
      <c r="Z1582" s="45"/>
      <c r="AA1582" s="72"/>
    </row>
    <row r="1583" spans="17:27" x14ac:dyDescent="0.25">
      <c r="Q1583" s="32" t="s">
        <v>70</v>
      </c>
      <c r="R1583" s="32">
        <v>4</v>
      </c>
      <c r="S1583" s="32" t="s">
        <v>3548</v>
      </c>
      <c r="T1583" s="32" t="s">
        <v>3549</v>
      </c>
      <c r="U1583" s="32" t="s">
        <v>4</v>
      </c>
      <c r="V1583" s="71"/>
      <c r="W1583" s="45"/>
      <c r="X1583" s="45"/>
      <c r="Y1583" s="45"/>
      <c r="Z1583" s="45"/>
      <c r="AA1583" s="72"/>
    </row>
    <row r="1584" spans="17:27" x14ac:dyDescent="0.25">
      <c r="Q1584" s="71"/>
      <c r="R1584" s="71"/>
      <c r="S1584" s="32" t="s">
        <v>3550</v>
      </c>
      <c r="T1584" s="32" t="s">
        <v>3551</v>
      </c>
      <c r="U1584" s="32" t="s">
        <v>4</v>
      </c>
      <c r="V1584" s="71"/>
      <c r="W1584" s="45"/>
      <c r="X1584" s="45"/>
      <c r="Y1584" s="45"/>
      <c r="Z1584" s="45"/>
      <c r="AA1584" s="72"/>
    </row>
    <row r="1585" spans="17:27" x14ac:dyDescent="0.25">
      <c r="Q1585" s="71"/>
      <c r="R1585" s="71"/>
      <c r="S1585" s="32" t="s">
        <v>3552</v>
      </c>
      <c r="T1585" s="32" t="s">
        <v>3553</v>
      </c>
      <c r="U1585" s="32" t="s">
        <v>4</v>
      </c>
      <c r="V1585" s="71"/>
      <c r="W1585" s="45"/>
      <c r="X1585" s="45"/>
      <c r="Y1585" s="45"/>
      <c r="Z1585" s="45"/>
      <c r="AA1585" s="72"/>
    </row>
    <row r="1586" spans="17:27" x14ac:dyDescent="0.25">
      <c r="Q1586" s="71"/>
      <c r="R1586" s="71"/>
      <c r="S1586" s="32" t="s">
        <v>3554</v>
      </c>
      <c r="T1586" s="32" t="s">
        <v>3555</v>
      </c>
      <c r="U1586" s="32" t="s">
        <v>4</v>
      </c>
      <c r="V1586" s="71"/>
      <c r="W1586" s="45"/>
      <c r="X1586" s="45"/>
      <c r="Y1586" s="45"/>
      <c r="Z1586" s="45"/>
      <c r="AA1586" s="72"/>
    </row>
    <row r="1587" spans="17:27" x14ac:dyDescent="0.25">
      <c r="Q1587" s="71"/>
      <c r="R1587" s="32">
        <v>7</v>
      </c>
      <c r="S1587" s="32" t="s">
        <v>152</v>
      </c>
      <c r="T1587" s="32" t="s">
        <v>70</v>
      </c>
      <c r="U1587" s="32" t="s">
        <v>0</v>
      </c>
      <c r="V1587" s="71"/>
      <c r="W1587" s="45"/>
      <c r="X1587" s="45"/>
      <c r="Y1587" s="45"/>
      <c r="Z1587" s="45"/>
      <c r="AA1587" s="72"/>
    </row>
    <row r="1588" spans="17:27" x14ac:dyDescent="0.25">
      <c r="Q1588" s="71"/>
      <c r="R1588" s="71"/>
      <c r="S1588" s="32" t="s">
        <v>1864</v>
      </c>
      <c r="T1588" s="32" t="s">
        <v>1865</v>
      </c>
      <c r="U1588" s="32" t="s">
        <v>3</v>
      </c>
      <c r="V1588" s="71"/>
      <c r="W1588" s="45"/>
      <c r="X1588" s="45"/>
      <c r="Y1588" s="45"/>
      <c r="Z1588" s="45"/>
      <c r="AA1588" s="72"/>
    </row>
    <row r="1589" spans="17:27" x14ac:dyDescent="0.25">
      <c r="Q1589" s="71"/>
      <c r="R1589" s="71"/>
      <c r="S1589" s="32" t="s">
        <v>1866</v>
      </c>
      <c r="T1589" s="32" t="s">
        <v>1867</v>
      </c>
      <c r="U1589" s="32" t="s">
        <v>3</v>
      </c>
      <c r="V1589" s="71"/>
      <c r="W1589" s="45"/>
      <c r="X1589" s="45"/>
      <c r="Y1589" s="45"/>
      <c r="Z1589" s="45"/>
      <c r="AA1589" s="72"/>
    </row>
    <row r="1590" spans="17:27" x14ac:dyDescent="0.25">
      <c r="Q1590" s="71"/>
      <c r="R1590" s="71"/>
      <c r="S1590" s="32" t="s">
        <v>1868</v>
      </c>
      <c r="T1590" s="32" t="s">
        <v>1869</v>
      </c>
      <c r="U1590" s="32" t="s">
        <v>3</v>
      </c>
      <c r="V1590" s="71"/>
      <c r="W1590" s="45"/>
      <c r="X1590" s="45"/>
      <c r="Y1590" s="45"/>
      <c r="Z1590" s="45"/>
      <c r="AA1590" s="72"/>
    </row>
    <row r="1591" spans="17:27" x14ac:dyDescent="0.25">
      <c r="Q1591" s="71"/>
      <c r="R1591" s="71"/>
      <c r="S1591" s="32" t="s">
        <v>1870</v>
      </c>
      <c r="T1591" s="32" t="s">
        <v>1871</v>
      </c>
      <c r="U1591" s="32" t="s">
        <v>3</v>
      </c>
      <c r="V1591" s="71"/>
      <c r="W1591" s="45"/>
      <c r="X1591" s="45"/>
      <c r="Y1591" s="45"/>
      <c r="Z1591" s="45"/>
      <c r="AA1591" s="72"/>
    </row>
    <row r="1592" spans="17:27" x14ac:dyDescent="0.25">
      <c r="Q1592" s="71"/>
      <c r="R1592" s="71"/>
      <c r="S1592" s="32" t="s">
        <v>1872</v>
      </c>
      <c r="T1592" s="32" t="s">
        <v>1873</v>
      </c>
      <c r="U1592" s="32" t="s">
        <v>3</v>
      </c>
      <c r="V1592" s="71"/>
      <c r="W1592" s="45"/>
      <c r="X1592" s="45"/>
      <c r="Y1592" s="45"/>
      <c r="Z1592" s="45"/>
      <c r="AA1592" s="72"/>
    </row>
    <row r="1593" spans="17:27" x14ac:dyDescent="0.25">
      <c r="Q1593" s="71"/>
      <c r="R1593" s="71"/>
      <c r="S1593" s="32" t="s">
        <v>1874</v>
      </c>
      <c r="T1593" s="32" t="s">
        <v>1875</v>
      </c>
      <c r="U1593" s="32" t="s">
        <v>3</v>
      </c>
      <c r="V1593" s="71"/>
      <c r="W1593" s="45"/>
      <c r="X1593" s="45"/>
      <c r="Y1593" s="45"/>
      <c r="Z1593" s="45"/>
      <c r="AA1593" s="72"/>
    </row>
    <row r="1594" spans="17:27" x14ac:dyDescent="0.25">
      <c r="Q1594" s="71"/>
      <c r="R1594" s="71"/>
      <c r="S1594" s="32" t="s">
        <v>1876</v>
      </c>
      <c r="T1594" s="32" t="s">
        <v>1877</v>
      </c>
      <c r="U1594" s="32" t="s">
        <v>3</v>
      </c>
      <c r="V1594" s="71"/>
      <c r="W1594" s="45"/>
      <c r="X1594" s="45"/>
      <c r="Y1594" s="45"/>
      <c r="Z1594" s="45"/>
      <c r="AA1594" s="72"/>
    </row>
    <row r="1595" spans="17:27" x14ac:dyDescent="0.25">
      <c r="Q1595" s="71"/>
      <c r="R1595" s="71"/>
      <c r="S1595" s="32" t="s">
        <v>1878</v>
      </c>
      <c r="T1595" s="32" t="s">
        <v>1879</v>
      </c>
      <c r="U1595" s="32" t="s">
        <v>3</v>
      </c>
      <c r="V1595" s="71"/>
      <c r="W1595" s="45"/>
      <c r="X1595" s="45"/>
      <c r="Y1595" s="45"/>
      <c r="Z1595" s="45"/>
      <c r="AA1595" s="72"/>
    </row>
    <row r="1596" spans="17:27" x14ac:dyDescent="0.25">
      <c r="Q1596" s="71"/>
      <c r="R1596" s="71"/>
      <c r="S1596" s="32" t="s">
        <v>1880</v>
      </c>
      <c r="T1596" s="32" t="s">
        <v>1542</v>
      </c>
      <c r="U1596" s="32" t="s">
        <v>3</v>
      </c>
      <c r="V1596" s="71"/>
      <c r="W1596" s="45"/>
      <c r="X1596" s="45"/>
      <c r="Y1596" s="45"/>
      <c r="Z1596" s="45"/>
      <c r="AA1596" s="72"/>
    </row>
    <row r="1597" spans="17:27" x14ac:dyDescent="0.25">
      <c r="Q1597" s="71"/>
      <c r="R1597" s="71"/>
      <c r="S1597" s="32" t="s">
        <v>1881</v>
      </c>
      <c r="T1597" s="32" t="s">
        <v>1622</v>
      </c>
      <c r="U1597" s="32" t="s">
        <v>3</v>
      </c>
      <c r="V1597" s="71"/>
      <c r="W1597" s="45"/>
      <c r="X1597" s="45"/>
      <c r="Y1597" s="45"/>
      <c r="Z1597" s="45"/>
      <c r="AA1597" s="72"/>
    </row>
    <row r="1598" spans="17:27" x14ac:dyDescent="0.25">
      <c r="Q1598" s="71"/>
      <c r="R1598" s="71"/>
      <c r="S1598" s="32" t="s">
        <v>1882</v>
      </c>
      <c r="T1598" s="32" t="s">
        <v>70</v>
      </c>
      <c r="U1598" s="32" t="s">
        <v>3</v>
      </c>
      <c r="V1598" s="71"/>
      <c r="W1598" s="45"/>
      <c r="X1598" s="45"/>
      <c r="Y1598" s="45"/>
      <c r="Z1598" s="45"/>
      <c r="AA1598" s="72"/>
    </row>
    <row r="1599" spans="17:27" x14ac:dyDescent="0.25">
      <c r="Q1599" s="71"/>
      <c r="R1599" s="71"/>
      <c r="S1599" s="32" t="s">
        <v>1883</v>
      </c>
      <c r="T1599" s="32" t="s">
        <v>1211</v>
      </c>
      <c r="U1599" s="32" t="s">
        <v>3</v>
      </c>
      <c r="V1599" s="71"/>
      <c r="W1599" s="45"/>
      <c r="X1599" s="45"/>
      <c r="Y1599" s="45"/>
      <c r="Z1599" s="45"/>
      <c r="AA1599" s="72"/>
    </row>
    <row r="1600" spans="17:27" x14ac:dyDescent="0.25">
      <c r="Q1600" s="71"/>
      <c r="R1600" s="71"/>
      <c r="S1600" s="32" t="s">
        <v>1884</v>
      </c>
      <c r="T1600" s="32" t="s">
        <v>1825</v>
      </c>
      <c r="U1600" s="32" t="s">
        <v>3</v>
      </c>
      <c r="V1600" s="71"/>
      <c r="W1600" s="45"/>
      <c r="X1600" s="45"/>
      <c r="Y1600" s="45"/>
      <c r="Z1600" s="45"/>
      <c r="AA1600" s="72"/>
    </row>
    <row r="1601" spans="17:27" x14ac:dyDescent="0.25">
      <c r="Q1601" s="71"/>
      <c r="R1601" s="71"/>
      <c r="S1601" s="32" t="s">
        <v>1885</v>
      </c>
      <c r="T1601" s="32" t="s">
        <v>748</v>
      </c>
      <c r="U1601" s="32" t="s">
        <v>3</v>
      </c>
      <c r="V1601" s="71"/>
      <c r="W1601" s="45"/>
      <c r="X1601" s="45"/>
      <c r="Y1601" s="45"/>
      <c r="Z1601" s="45"/>
      <c r="AA1601" s="72"/>
    </row>
    <row r="1602" spans="17:27" x14ac:dyDescent="0.25">
      <c r="Q1602" s="71"/>
      <c r="R1602" s="71"/>
      <c r="S1602" s="32" t="s">
        <v>2660</v>
      </c>
      <c r="T1602" s="32" t="s">
        <v>2661</v>
      </c>
      <c r="U1602" s="32" t="s">
        <v>1</v>
      </c>
      <c r="V1602" s="71"/>
      <c r="W1602" s="45"/>
      <c r="X1602" s="45"/>
      <c r="Y1602" s="45"/>
      <c r="Z1602" s="45"/>
      <c r="AA1602" s="72"/>
    </row>
    <row r="1603" spans="17:27" x14ac:dyDescent="0.25">
      <c r="Q1603" s="71"/>
      <c r="R1603" s="71"/>
      <c r="S1603" s="32" t="s">
        <v>2662</v>
      </c>
      <c r="T1603" s="32" t="s">
        <v>748</v>
      </c>
      <c r="U1603" s="32" t="s">
        <v>1</v>
      </c>
      <c r="V1603" s="71"/>
      <c r="W1603" s="45"/>
      <c r="X1603" s="45"/>
      <c r="Y1603" s="45"/>
      <c r="Z1603" s="45"/>
      <c r="AA1603" s="72"/>
    </row>
    <row r="1604" spans="17:27" x14ac:dyDescent="0.25">
      <c r="Q1604" s="71"/>
      <c r="R1604" s="71"/>
      <c r="S1604" s="32" t="s">
        <v>3096</v>
      </c>
      <c r="T1604" s="32" t="s">
        <v>3097</v>
      </c>
      <c r="U1604" s="32" t="s">
        <v>2</v>
      </c>
      <c r="V1604" s="71"/>
      <c r="W1604" s="45"/>
      <c r="X1604" s="45"/>
      <c r="Y1604" s="45"/>
      <c r="Z1604" s="45"/>
      <c r="AA1604" s="72"/>
    </row>
    <row r="1605" spans="17:27" x14ac:dyDescent="0.25">
      <c r="Q1605" s="32" t="s">
        <v>71</v>
      </c>
      <c r="R1605" s="32">
        <v>7</v>
      </c>
      <c r="S1605" s="32" t="s">
        <v>153</v>
      </c>
      <c r="T1605" s="32" t="s">
        <v>71</v>
      </c>
      <c r="U1605" s="32" t="s">
        <v>0</v>
      </c>
      <c r="V1605" s="71"/>
      <c r="W1605" s="45"/>
      <c r="X1605" s="45"/>
      <c r="Y1605" s="45"/>
      <c r="Z1605" s="45"/>
      <c r="AA1605" s="72"/>
    </row>
    <row r="1606" spans="17:27" x14ac:dyDescent="0.25">
      <c r="Q1606" s="71"/>
      <c r="R1606" s="71"/>
      <c r="S1606" s="32" t="s">
        <v>1886</v>
      </c>
      <c r="T1606" s="32" t="s">
        <v>1887</v>
      </c>
      <c r="U1606" s="32" t="s">
        <v>3</v>
      </c>
      <c r="V1606" s="71"/>
      <c r="W1606" s="45"/>
      <c r="X1606" s="45"/>
      <c r="Y1606" s="45"/>
      <c r="Z1606" s="45"/>
      <c r="AA1606" s="72"/>
    </row>
    <row r="1607" spans="17:27" x14ac:dyDescent="0.25">
      <c r="Q1607" s="71"/>
      <c r="R1607" s="71"/>
      <c r="S1607" s="32" t="s">
        <v>1888</v>
      </c>
      <c r="T1607" s="32" t="s">
        <v>1889</v>
      </c>
      <c r="U1607" s="32" t="s">
        <v>3</v>
      </c>
      <c r="V1607" s="71"/>
      <c r="W1607" s="45"/>
      <c r="X1607" s="45"/>
      <c r="Y1607" s="45"/>
      <c r="Z1607" s="45"/>
      <c r="AA1607" s="72"/>
    </row>
    <row r="1608" spans="17:27" x14ac:dyDescent="0.25">
      <c r="Q1608" s="71"/>
      <c r="R1608" s="71"/>
      <c r="S1608" s="32" t="s">
        <v>1890</v>
      </c>
      <c r="T1608" s="32" t="s">
        <v>782</v>
      </c>
      <c r="U1608" s="32" t="s">
        <v>3</v>
      </c>
      <c r="V1608" s="71"/>
      <c r="W1608" s="45"/>
      <c r="X1608" s="45"/>
      <c r="Y1608" s="45"/>
      <c r="Z1608" s="45"/>
      <c r="AA1608" s="72"/>
    </row>
    <row r="1609" spans="17:27" x14ac:dyDescent="0.25">
      <c r="Q1609" s="71"/>
      <c r="R1609" s="71"/>
      <c r="S1609" s="32" t="s">
        <v>1891</v>
      </c>
      <c r="T1609" s="32" t="s">
        <v>1892</v>
      </c>
      <c r="U1609" s="32" t="s">
        <v>3</v>
      </c>
      <c r="V1609" s="71"/>
      <c r="W1609" s="45"/>
      <c r="X1609" s="45"/>
      <c r="Y1609" s="45"/>
      <c r="Z1609" s="45"/>
      <c r="AA1609" s="72"/>
    </row>
    <row r="1610" spans="17:27" x14ac:dyDescent="0.25">
      <c r="Q1610" s="71"/>
      <c r="R1610" s="71"/>
      <c r="S1610" s="32" t="s">
        <v>1893</v>
      </c>
      <c r="T1610" s="32" t="s">
        <v>1894</v>
      </c>
      <c r="U1610" s="32" t="s">
        <v>3</v>
      </c>
      <c r="V1610" s="71"/>
      <c r="W1610" s="45"/>
      <c r="X1610" s="45"/>
      <c r="Y1610" s="45"/>
      <c r="Z1610" s="45"/>
      <c r="AA1610" s="72"/>
    </row>
    <row r="1611" spans="17:27" x14ac:dyDescent="0.25">
      <c r="Q1611" s="71"/>
      <c r="R1611" s="71"/>
      <c r="S1611" s="32" t="s">
        <v>1895</v>
      </c>
      <c r="T1611" s="32" t="s">
        <v>1896</v>
      </c>
      <c r="U1611" s="32" t="s">
        <v>3</v>
      </c>
      <c r="V1611" s="71"/>
      <c r="W1611" s="45"/>
      <c r="X1611" s="45"/>
      <c r="Y1611" s="45"/>
      <c r="Z1611" s="45"/>
      <c r="AA1611" s="72"/>
    </row>
    <row r="1612" spans="17:27" x14ac:dyDescent="0.25">
      <c r="Q1612" s="71"/>
      <c r="R1612" s="71"/>
      <c r="S1612" s="32" t="s">
        <v>1897</v>
      </c>
      <c r="T1612" s="32" t="s">
        <v>1898</v>
      </c>
      <c r="U1612" s="32" t="s">
        <v>3</v>
      </c>
      <c r="V1612" s="71"/>
      <c r="W1612" s="45"/>
      <c r="X1612" s="45"/>
      <c r="Y1612" s="45"/>
      <c r="Z1612" s="45"/>
      <c r="AA1612" s="72"/>
    </row>
    <row r="1613" spans="17:27" x14ac:dyDescent="0.25">
      <c r="Q1613" s="71"/>
      <c r="R1613" s="71"/>
      <c r="S1613" s="32" t="s">
        <v>1899</v>
      </c>
      <c r="T1613" s="32" t="s">
        <v>1436</v>
      </c>
      <c r="U1613" s="32" t="s">
        <v>3</v>
      </c>
      <c r="V1613" s="71"/>
      <c r="W1613" s="45"/>
      <c r="X1613" s="45"/>
      <c r="Y1613" s="45"/>
      <c r="Z1613" s="45"/>
      <c r="AA1613" s="72"/>
    </row>
    <row r="1614" spans="17:27" x14ac:dyDescent="0.25">
      <c r="Q1614" s="71"/>
      <c r="R1614" s="71"/>
      <c r="S1614" s="32" t="s">
        <v>1900</v>
      </c>
      <c r="T1614" s="32" t="s">
        <v>71</v>
      </c>
      <c r="U1614" s="32" t="s">
        <v>3</v>
      </c>
      <c r="V1614" s="71"/>
      <c r="W1614" s="45"/>
      <c r="X1614" s="45"/>
      <c r="Y1614" s="45"/>
      <c r="Z1614" s="45"/>
      <c r="AA1614" s="72"/>
    </row>
    <row r="1615" spans="17:27" x14ac:dyDescent="0.25">
      <c r="Q1615" s="71"/>
      <c r="R1615" s="71"/>
      <c r="S1615" s="32" t="s">
        <v>1901</v>
      </c>
      <c r="T1615" s="32" t="s">
        <v>1902</v>
      </c>
      <c r="U1615" s="32" t="s">
        <v>3</v>
      </c>
      <c r="V1615" s="71"/>
      <c r="W1615" s="45"/>
      <c r="X1615" s="45"/>
      <c r="Y1615" s="45"/>
      <c r="Z1615" s="45"/>
      <c r="AA1615" s="72"/>
    </row>
    <row r="1616" spans="17:27" x14ac:dyDescent="0.25">
      <c r="Q1616" s="71"/>
      <c r="R1616" s="71"/>
      <c r="S1616" s="32" t="s">
        <v>1903</v>
      </c>
      <c r="T1616" s="32" t="s">
        <v>1904</v>
      </c>
      <c r="U1616" s="32" t="s">
        <v>3</v>
      </c>
      <c r="V1616" s="71"/>
      <c r="W1616" s="45"/>
      <c r="X1616" s="45"/>
      <c r="Y1616" s="45"/>
      <c r="Z1616" s="45"/>
      <c r="AA1616" s="72"/>
    </row>
    <row r="1617" spans="17:27" x14ac:dyDescent="0.25">
      <c r="Q1617" s="71"/>
      <c r="R1617" s="71"/>
      <c r="S1617" s="32" t="s">
        <v>3098</v>
      </c>
      <c r="T1617" s="32" t="s">
        <v>71</v>
      </c>
      <c r="U1617" s="32" t="s">
        <v>2</v>
      </c>
      <c r="V1617" s="71"/>
      <c r="W1617" s="45"/>
      <c r="X1617" s="45"/>
      <c r="Y1617" s="45"/>
      <c r="Z1617" s="45"/>
      <c r="AA1617" s="72"/>
    </row>
    <row r="1618" spans="17:27" x14ac:dyDescent="0.25">
      <c r="Q1618" s="32" t="s">
        <v>72</v>
      </c>
      <c r="R1618" s="32">
        <v>4</v>
      </c>
      <c r="S1618" s="32" t="s">
        <v>3556</v>
      </c>
      <c r="T1618" s="32" t="s">
        <v>3557</v>
      </c>
      <c r="U1618" s="32" t="s">
        <v>4</v>
      </c>
      <c r="V1618" s="71"/>
      <c r="W1618" s="45"/>
      <c r="X1618" s="45"/>
      <c r="Y1618" s="45"/>
      <c r="Z1618" s="45"/>
      <c r="AA1618" s="72"/>
    </row>
    <row r="1619" spans="17:27" x14ac:dyDescent="0.25">
      <c r="Q1619" s="71"/>
      <c r="R1619" s="32">
        <v>7</v>
      </c>
      <c r="S1619" s="32" t="s">
        <v>154</v>
      </c>
      <c r="T1619" s="32" t="s">
        <v>72</v>
      </c>
      <c r="U1619" s="32" t="s">
        <v>0</v>
      </c>
      <c r="V1619" s="71"/>
      <c r="W1619" s="45"/>
      <c r="X1619" s="45"/>
      <c r="Y1619" s="45"/>
      <c r="Z1619" s="45"/>
      <c r="AA1619" s="72"/>
    </row>
    <row r="1620" spans="17:27" x14ac:dyDescent="0.25">
      <c r="Q1620" s="71"/>
      <c r="R1620" s="71"/>
      <c r="S1620" s="32" t="s">
        <v>1905</v>
      </c>
      <c r="T1620" s="32" t="s">
        <v>1906</v>
      </c>
      <c r="U1620" s="32" t="s">
        <v>3</v>
      </c>
      <c r="V1620" s="71"/>
      <c r="W1620" s="45"/>
      <c r="X1620" s="45"/>
      <c r="Y1620" s="45"/>
      <c r="Z1620" s="45"/>
      <c r="AA1620" s="72"/>
    </row>
    <row r="1621" spans="17:27" x14ac:dyDescent="0.25">
      <c r="Q1621" s="71"/>
      <c r="R1621" s="71"/>
      <c r="S1621" s="32" t="s">
        <v>1907</v>
      </c>
      <c r="T1621" s="32" t="s">
        <v>1908</v>
      </c>
      <c r="U1621" s="32" t="s">
        <v>3</v>
      </c>
      <c r="V1621" s="71"/>
      <c r="W1621" s="45"/>
      <c r="X1621" s="45"/>
      <c r="Y1621" s="45"/>
      <c r="Z1621" s="45"/>
      <c r="AA1621" s="72"/>
    </row>
    <row r="1622" spans="17:27" x14ac:dyDescent="0.25">
      <c r="Q1622" s="71"/>
      <c r="R1622" s="71"/>
      <c r="S1622" s="32" t="s">
        <v>1909</v>
      </c>
      <c r="T1622" s="32" t="s">
        <v>1910</v>
      </c>
      <c r="U1622" s="32" t="s">
        <v>3</v>
      </c>
      <c r="V1622" s="71"/>
      <c r="W1622" s="45"/>
      <c r="X1622" s="45"/>
      <c r="Y1622" s="45"/>
      <c r="Z1622" s="45"/>
      <c r="AA1622" s="72"/>
    </row>
    <row r="1623" spans="17:27" x14ac:dyDescent="0.25">
      <c r="Q1623" s="71"/>
      <c r="R1623" s="71"/>
      <c r="S1623" s="32" t="s">
        <v>1911</v>
      </c>
      <c r="T1623" s="32" t="s">
        <v>1912</v>
      </c>
      <c r="U1623" s="32" t="s">
        <v>3</v>
      </c>
      <c r="V1623" s="71"/>
      <c r="W1623" s="45"/>
      <c r="X1623" s="45"/>
      <c r="Y1623" s="45"/>
      <c r="Z1623" s="45"/>
      <c r="AA1623" s="72"/>
    </row>
    <row r="1624" spans="17:27" x14ac:dyDescent="0.25">
      <c r="Q1624" s="71"/>
      <c r="R1624" s="71"/>
      <c r="S1624" s="32" t="s">
        <v>1913</v>
      </c>
      <c r="T1624" s="32" t="s">
        <v>1914</v>
      </c>
      <c r="U1624" s="32" t="s">
        <v>3</v>
      </c>
      <c r="V1624" s="71"/>
      <c r="W1624" s="45"/>
      <c r="X1624" s="45"/>
      <c r="Y1624" s="45"/>
      <c r="Z1624" s="45"/>
      <c r="AA1624" s="72"/>
    </row>
    <row r="1625" spans="17:27" x14ac:dyDescent="0.25">
      <c r="Q1625" s="71"/>
      <c r="R1625" s="71"/>
      <c r="S1625" s="32" t="s">
        <v>1915</v>
      </c>
      <c r="T1625" s="32" t="s">
        <v>1808</v>
      </c>
      <c r="U1625" s="32" t="s">
        <v>3</v>
      </c>
      <c r="V1625" s="71"/>
      <c r="W1625" s="45"/>
      <c r="X1625" s="45"/>
      <c r="Y1625" s="45"/>
      <c r="Z1625" s="45"/>
      <c r="AA1625" s="72"/>
    </row>
    <row r="1626" spans="17:27" x14ac:dyDescent="0.25">
      <c r="Q1626" s="71"/>
      <c r="R1626" s="71"/>
      <c r="S1626" s="32" t="s">
        <v>1916</v>
      </c>
      <c r="T1626" s="32" t="s">
        <v>506</v>
      </c>
      <c r="U1626" s="32" t="s">
        <v>3</v>
      </c>
      <c r="V1626" s="71"/>
      <c r="W1626" s="45"/>
      <c r="X1626" s="45"/>
      <c r="Y1626" s="45"/>
      <c r="Z1626" s="45"/>
      <c r="AA1626" s="72"/>
    </row>
    <row r="1627" spans="17:27" x14ac:dyDescent="0.25">
      <c r="Q1627" s="71"/>
      <c r="R1627" s="71"/>
      <c r="S1627" s="32" t="s">
        <v>1917</v>
      </c>
      <c r="T1627" s="32" t="s">
        <v>309</v>
      </c>
      <c r="U1627" s="32" t="s">
        <v>3</v>
      </c>
      <c r="V1627" s="71"/>
      <c r="W1627" s="45"/>
      <c r="X1627" s="45"/>
      <c r="Y1627" s="45"/>
      <c r="Z1627" s="45"/>
      <c r="AA1627" s="72"/>
    </row>
    <row r="1628" spans="17:27" x14ac:dyDescent="0.25">
      <c r="Q1628" s="71"/>
      <c r="R1628" s="71"/>
      <c r="S1628" s="32" t="s">
        <v>1918</v>
      </c>
      <c r="T1628" s="32" t="s">
        <v>561</v>
      </c>
      <c r="U1628" s="32" t="s">
        <v>3</v>
      </c>
      <c r="V1628" s="71"/>
      <c r="W1628" s="45"/>
      <c r="X1628" s="45"/>
      <c r="Y1628" s="45"/>
      <c r="Z1628" s="45"/>
      <c r="AA1628" s="72"/>
    </row>
    <row r="1629" spans="17:27" x14ac:dyDescent="0.25">
      <c r="Q1629" s="71"/>
      <c r="R1629" s="71"/>
      <c r="S1629" s="32" t="s">
        <v>1919</v>
      </c>
      <c r="T1629" s="32" t="s">
        <v>1920</v>
      </c>
      <c r="U1629" s="32" t="s">
        <v>3</v>
      </c>
      <c r="V1629" s="71"/>
      <c r="W1629" s="45"/>
      <c r="X1629" s="45"/>
      <c r="Y1629" s="45"/>
      <c r="Z1629" s="45"/>
      <c r="AA1629" s="72"/>
    </row>
    <row r="1630" spans="17:27" x14ac:dyDescent="0.25">
      <c r="Q1630" s="71"/>
      <c r="R1630" s="71"/>
      <c r="S1630" s="32" t="s">
        <v>1921</v>
      </c>
      <c r="T1630" s="32" t="s">
        <v>1922</v>
      </c>
      <c r="U1630" s="32" t="s">
        <v>3</v>
      </c>
      <c r="V1630" s="71"/>
      <c r="W1630" s="45"/>
      <c r="X1630" s="45"/>
      <c r="Y1630" s="45"/>
      <c r="Z1630" s="45"/>
      <c r="AA1630" s="72"/>
    </row>
    <row r="1631" spans="17:27" x14ac:dyDescent="0.25">
      <c r="Q1631" s="71"/>
      <c r="R1631" s="71"/>
      <c r="S1631" s="32" t="s">
        <v>1923</v>
      </c>
      <c r="T1631" s="32" t="s">
        <v>72</v>
      </c>
      <c r="U1631" s="32" t="s">
        <v>3</v>
      </c>
      <c r="V1631" s="71"/>
      <c r="W1631" s="45"/>
      <c r="X1631" s="45"/>
      <c r="Y1631" s="45"/>
      <c r="Z1631" s="45"/>
      <c r="AA1631" s="72"/>
    </row>
    <row r="1632" spans="17:27" x14ac:dyDescent="0.25">
      <c r="Q1632" s="71"/>
      <c r="R1632" s="71"/>
      <c r="S1632" s="32" t="s">
        <v>1924</v>
      </c>
      <c r="T1632" s="32" t="s">
        <v>1470</v>
      </c>
      <c r="U1632" s="32" t="s">
        <v>3</v>
      </c>
      <c r="V1632" s="71"/>
      <c r="W1632" s="45"/>
      <c r="X1632" s="45"/>
      <c r="Y1632" s="45"/>
      <c r="Z1632" s="45"/>
      <c r="AA1632" s="72"/>
    </row>
    <row r="1633" spans="17:27" x14ac:dyDescent="0.25">
      <c r="Q1633" s="71"/>
      <c r="R1633" s="71"/>
      <c r="S1633" s="32" t="s">
        <v>1925</v>
      </c>
      <c r="T1633" s="32" t="s">
        <v>1926</v>
      </c>
      <c r="U1633" s="32" t="s">
        <v>3</v>
      </c>
      <c r="V1633" s="71"/>
      <c r="W1633" s="45"/>
      <c r="X1633" s="45"/>
      <c r="Y1633" s="45"/>
      <c r="Z1633" s="45"/>
      <c r="AA1633" s="72"/>
    </row>
    <row r="1634" spans="17:27" x14ac:dyDescent="0.25">
      <c r="Q1634" s="71"/>
      <c r="R1634" s="71"/>
      <c r="S1634" s="32" t="s">
        <v>1927</v>
      </c>
      <c r="T1634" s="32" t="s">
        <v>866</v>
      </c>
      <c r="U1634" s="32" t="s">
        <v>3</v>
      </c>
      <c r="V1634" s="71"/>
      <c r="W1634" s="45"/>
      <c r="X1634" s="45"/>
      <c r="Y1634" s="45"/>
      <c r="Z1634" s="45"/>
      <c r="AA1634" s="72"/>
    </row>
    <row r="1635" spans="17:27" x14ac:dyDescent="0.25">
      <c r="Q1635" s="71"/>
      <c r="R1635" s="71"/>
      <c r="S1635" s="32" t="s">
        <v>1928</v>
      </c>
      <c r="T1635" s="32" t="s">
        <v>1929</v>
      </c>
      <c r="U1635" s="32" t="s">
        <v>3</v>
      </c>
      <c r="V1635" s="71"/>
      <c r="W1635" s="45"/>
      <c r="X1635" s="45"/>
      <c r="Y1635" s="45"/>
      <c r="Z1635" s="45"/>
      <c r="AA1635" s="72"/>
    </row>
    <row r="1636" spans="17:27" x14ac:dyDescent="0.25">
      <c r="Q1636" s="71"/>
      <c r="R1636" s="71"/>
      <c r="S1636" s="32" t="s">
        <v>2663</v>
      </c>
      <c r="T1636" s="32" t="s">
        <v>1910</v>
      </c>
      <c r="U1636" s="32" t="s">
        <v>1</v>
      </c>
      <c r="V1636" s="71"/>
      <c r="W1636" s="45"/>
      <c r="X1636" s="45"/>
      <c r="Y1636" s="45"/>
      <c r="Z1636" s="45"/>
      <c r="AA1636" s="72"/>
    </row>
    <row r="1637" spans="17:27" x14ac:dyDescent="0.25">
      <c r="Q1637" s="71"/>
      <c r="R1637" s="71"/>
      <c r="S1637" s="32" t="s">
        <v>2664</v>
      </c>
      <c r="T1637" s="32" t="s">
        <v>2665</v>
      </c>
      <c r="U1637" s="32" t="s">
        <v>1</v>
      </c>
      <c r="V1637" s="71"/>
      <c r="W1637" s="45"/>
      <c r="X1637" s="45"/>
      <c r="Y1637" s="45"/>
      <c r="Z1637" s="45"/>
      <c r="AA1637" s="72"/>
    </row>
    <row r="1638" spans="17:27" x14ac:dyDescent="0.25">
      <c r="Q1638" s="71"/>
      <c r="R1638" s="71"/>
      <c r="S1638" s="32" t="s">
        <v>3099</v>
      </c>
      <c r="T1638" s="32" t="s">
        <v>1914</v>
      </c>
      <c r="U1638" s="32" t="s">
        <v>2</v>
      </c>
      <c r="V1638" s="71"/>
      <c r="W1638" s="45"/>
      <c r="X1638" s="45"/>
      <c r="Y1638" s="45"/>
      <c r="Z1638" s="45"/>
      <c r="AA1638" s="72"/>
    </row>
    <row r="1639" spans="17:27" x14ac:dyDescent="0.25">
      <c r="Q1639" s="71"/>
      <c r="R1639" s="71"/>
      <c r="S1639" s="32" t="s">
        <v>3100</v>
      </c>
      <c r="T1639" s="32" t="s">
        <v>506</v>
      </c>
      <c r="U1639" s="32" t="s">
        <v>2</v>
      </c>
      <c r="V1639" s="71"/>
      <c r="W1639" s="45"/>
      <c r="X1639" s="45"/>
      <c r="Y1639" s="45"/>
      <c r="Z1639" s="45"/>
      <c r="AA1639" s="72"/>
    </row>
    <row r="1640" spans="17:27" x14ac:dyDescent="0.25">
      <c r="Q1640" s="71"/>
      <c r="R1640" s="71"/>
      <c r="S1640" s="32" t="s">
        <v>3101</v>
      </c>
      <c r="T1640" s="32" t="s">
        <v>561</v>
      </c>
      <c r="U1640" s="32" t="s">
        <v>2</v>
      </c>
      <c r="V1640" s="71"/>
      <c r="W1640" s="45"/>
      <c r="X1640" s="45"/>
      <c r="Y1640" s="45"/>
      <c r="Z1640" s="45"/>
      <c r="AA1640" s="72"/>
    </row>
    <row r="1641" spans="17:27" x14ac:dyDescent="0.25">
      <c r="Q1641" s="71"/>
      <c r="R1641" s="71"/>
      <c r="S1641" s="32" t="s">
        <v>3102</v>
      </c>
      <c r="T1641" s="32" t="s">
        <v>3103</v>
      </c>
      <c r="U1641" s="32" t="s">
        <v>2</v>
      </c>
      <c r="V1641" s="71"/>
      <c r="W1641" s="45"/>
      <c r="X1641" s="45"/>
      <c r="Y1641" s="45"/>
      <c r="Z1641" s="45"/>
      <c r="AA1641" s="72"/>
    </row>
    <row r="1642" spans="17:27" x14ac:dyDescent="0.25">
      <c r="Q1642" s="32" t="s">
        <v>73</v>
      </c>
      <c r="R1642" s="32">
        <v>7</v>
      </c>
      <c r="S1642" s="32" t="s">
        <v>155</v>
      </c>
      <c r="T1642" s="32" t="s">
        <v>73</v>
      </c>
      <c r="U1642" s="32" t="s">
        <v>0</v>
      </c>
      <c r="V1642" s="71"/>
      <c r="W1642" s="45"/>
      <c r="X1642" s="45"/>
      <c r="Y1642" s="45"/>
      <c r="Z1642" s="45"/>
      <c r="AA1642" s="72"/>
    </row>
    <row r="1643" spans="17:27" x14ac:dyDescent="0.25">
      <c r="Q1643" s="71"/>
      <c r="R1643" s="71"/>
      <c r="S1643" s="32" t="s">
        <v>1930</v>
      </c>
      <c r="T1643" s="32" t="s">
        <v>1931</v>
      </c>
      <c r="U1643" s="32" t="s">
        <v>3</v>
      </c>
      <c r="V1643" s="71"/>
      <c r="W1643" s="45"/>
      <c r="X1643" s="45"/>
      <c r="Y1643" s="45"/>
      <c r="Z1643" s="45"/>
      <c r="AA1643" s="72"/>
    </row>
    <row r="1644" spans="17:27" x14ac:dyDescent="0.25">
      <c r="Q1644" s="71"/>
      <c r="R1644" s="71"/>
      <c r="S1644" s="32" t="s">
        <v>1932</v>
      </c>
      <c r="T1644" s="32" t="s">
        <v>24</v>
      </c>
      <c r="U1644" s="32" t="s">
        <v>3</v>
      </c>
      <c r="V1644" s="71"/>
      <c r="W1644" s="45"/>
      <c r="X1644" s="45"/>
      <c r="Y1644" s="45"/>
      <c r="Z1644" s="45"/>
      <c r="AA1644" s="72"/>
    </row>
    <row r="1645" spans="17:27" x14ac:dyDescent="0.25">
      <c r="Q1645" s="71"/>
      <c r="R1645" s="71"/>
      <c r="S1645" s="32" t="s">
        <v>1933</v>
      </c>
      <c r="T1645" s="32" t="s">
        <v>1934</v>
      </c>
      <c r="U1645" s="32" t="s">
        <v>3</v>
      </c>
      <c r="V1645" s="71"/>
      <c r="W1645" s="45"/>
      <c r="X1645" s="45"/>
      <c r="Y1645" s="45"/>
      <c r="Z1645" s="45"/>
      <c r="AA1645" s="72"/>
    </row>
    <row r="1646" spans="17:27" x14ac:dyDescent="0.25">
      <c r="Q1646" s="71"/>
      <c r="R1646" s="71"/>
      <c r="S1646" s="32" t="s">
        <v>1935</v>
      </c>
      <c r="T1646" s="32" t="s">
        <v>1936</v>
      </c>
      <c r="U1646" s="32" t="s">
        <v>3</v>
      </c>
      <c r="V1646" s="71"/>
      <c r="W1646" s="45"/>
      <c r="X1646" s="45"/>
      <c r="Y1646" s="45"/>
      <c r="Z1646" s="45"/>
      <c r="AA1646" s="72"/>
    </row>
    <row r="1647" spans="17:27" x14ac:dyDescent="0.25">
      <c r="Q1647" s="71"/>
      <c r="R1647" s="71"/>
      <c r="S1647" s="32" t="s">
        <v>1937</v>
      </c>
      <c r="T1647" s="32" t="s">
        <v>651</v>
      </c>
      <c r="U1647" s="32" t="s">
        <v>3</v>
      </c>
      <c r="V1647" s="71"/>
      <c r="W1647" s="45"/>
      <c r="X1647" s="45"/>
      <c r="Y1647" s="45"/>
      <c r="Z1647" s="45"/>
      <c r="AA1647" s="72"/>
    </row>
    <row r="1648" spans="17:27" x14ac:dyDescent="0.25">
      <c r="Q1648" s="71"/>
      <c r="R1648" s="71"/>
      <c r="S1648" s="32" t="s">
        <v>1938</v>
      </c>
      <c r="T1648" s="32" t="s">
        <v>594</v>
      </c>
      <c r="U1648" s="32" t="s">
        <v>3</v>
      </c>
      <c r="V1648" s="71"/>
      <c r="W1648" s="45"/>
      <c r="X1648" s="45"/>
      <c r="Y1648" s="45"/>
      <c r="Z1648" s="45"/>
      <c r="AA1648" s="72"/>
    </row>
    <row r="1649" spans="17:27" x14ac:dyDescent="0.25">
      <c r="Q1649" s="32" t="s">
        <v>74</v>
      </c>
      <c r="R1649" s="32">
        <v>7</v>
      </c>
      <c r="S1649" s="32" t="s">
        <v>156</v>
      </c>
      <c r="T1649" s="32" t="s">
        <v>74</v>
      </c>
      <c r="U1649" s="32" t="s">
        <v>0</v>
      </c>
      <c r="V1649" s="71"/>
      <c r="W1649" s="45"/>
      <c r="X1649" s="45"/>
      <c r="Y1649" s="45"/>
      <c r="Z1649" s="45"/>
      <c r="AA1649" s="72"/>
    </row>
    <row r="1650" spans="17:27" x14ac:dyDescent="0.25">
      <c r="Q1650" s="71"/>
      <c r="R1650" s="71"/>
      <c r="S1650" s="32" t="s">
        <v>1939</v>
      </c>
      <c r="T1650" s="32" t="s">
        <v>1940</v>
      </c>
      <c r="U1650" s="32" t="s">
        <v>3</v>
      </c>
      <c r="V1650" s="71"/>
      <c r="W1650" s="45"/>
      <c r="X1650" s="45"/>
      <c r="Y1650" s="45"/>
      <c r="Z1650" s="45"/>
      <c r="AA1650" s="72"/>
    </row>
    <row r="1651" spans="17:27" x14ac:dyDescent="0.25">
      <c r="Q1651" s="71"/>
      <c r="R1651" s="71"/>
      <c r="S1651" s="32" t="s">
        <v>1941</v>
      </c>
      <c r="T1651" s="32" t="s">
        <v>757</v>
      </c>
      <c r="U1651" s="32" t="s">
        <v>3</v>
      </c>
      <c r="V1651" s="71"/>
      <c r="W1651" s="45"/>
      <c r="X1651" s="45"/>
      <c r="Y1651" s="45"/>
      <c r="Z1651" s="45"/>
      <c r="AA1651" s="72"/>
    </row>
    <row r="1652" spans="17:27" x14ac:dyDescent="0.25">
      <c r="Q1652" s="71"/>
      <c r="R1652" s="71"/>
      <c r="S1652" s="32" t="s">
        <v>1942</v>
      </c>
      <c r="T1652" s="32" t="s">
        <v>1943</v>
      </c>
      <c r="U1652" s="32" t="s">
        <v>3</v>
      </c>
      <c r="V1652" s="71"/>
      <c r="W1652" s="45"/>
      <c r="X1652" s="45"/>
      <c r="Y1652" s="45"/>
      <c r="Z1652" s="45"/>
      <c r="AA1652" s="72"/>
    </row>
    <row r="1653" spans="17:27" x14ac:dyDescent="0.25">
      <c r="Q1653" s="71"/>
      <c r="R1653" s="71"/>
      <c r="S1653" s="32" t="s">
        <v>1944</v>
      </c>
      <c r="T1653" s="32" t="s">
        <v>1290</v>
      </c>
      <c r="U1653" s="32" t="s">
        <v>3</v>
      </c>
      <c r="V1653" s="71"/>
      <c r="W1653" s="45"/>
      <c r="X1653" s="45"/>
      <c r="Y1653" s="45"/>
      <c r="Z1653" s="45"/>
      <c r="AA1653" s="72"/>
    </row>
    <row r="1654" spans="17:27" x14ac:dyDescent="0.25">
      <c r="Q1654" s="71"/>
      <c r="R1654" s="71"/>
      <c r="S1654" s="32" t="s">
        <v>1945</v>
      </c>
      <c r="T1654" s="32" t="s">
        <v>1946</v>
      </c>
      <c r="U1654" s="32" t="s">
        <v>3</v>
      </c>
      <c r="V1654" s="71"/>
      <c r="W1654" s="45"/>
      <c r="X1654" s="45"/>
      <c r="Y1654" s="45"/>
      <c r="Z1654" s="45"/>
      <c r="AA1654" s="72"/>
    </row>
    <row r="1655" spans="17:27" x14ac:dyDescent="0.25">
      <c r="Q1655" s="71"/>
      <c r="R1655" s="71"/>
      <c r="S1655" s="32" t="s">
        <v>1947</v>
      </c>
      <c r="T1655" s="32" t="s">
        <v>557</v>
      </c>
      <c r="U1655" s="32" t="s">
        <v>3</v>
      </c>
      <c r="V1655" s="71"/>
      <c r="W1655" s="45"/>
      <c r="X1655" s="45"/>
      <c r="Y1655" s="45"/>
      <c r="Z1655" s="45"/>
      <c r="AA1655" s="72"/>
    </row>
    <row r="1656" spans="17:27" x14ac:dyDescent="0.25">
      <c r="Q1656" s="71"/>
      <c r="R1656" s="71"/>
      <c r="S1656" s="32" t="s">
        <v>1948</v>
      </c>
      <c r="T1656" s="32" t="s">
        <v>52</v>
      </c>
      <c r="U1656" s="32" t="s">
        <v>3</v>
      </c>
      <c r="V1656" s="71"/>
      <c r="W1656" s="45"/>
      <c r="X1656" s="45"/>
      <c r="Y1656" s="45"/>
      <c r="Z1656" s="45"/>
      <c r="AA1656" s="72"/>
    </row>
    <row r="1657" spans="17:27" x14ac:dyDescent="0.25">
      <c r="Q1657" s="71"/>
      <c r="R1657" s="71"/>
      <c r="S1657" s="32" t="s">
        <v>1949</v>
      </c>
      <c r="T1657" s="32" t="s">
        <v>1950</v>
      </c>
      <c r="U1657" s="32" t="s">
        <v>3</v>
      </c>
      <c r="V1657" s="71"/>
      <c r="W1657" s="45"/>
      <c r="X1657" s="45"/>
      <c r="Y1657" s="45"/>
      <c r="Z1657" s="45"/>
      <c r="AA1657" s="72"/>
    </row>
    <row r="1658" spans="17:27" x14ac:dyDescent="0.25">
      <c r="Q1658" s="71"/>
      <c r="R1658" s="71"/>
      <c r="S1658" s="32" t="s">
        <v>2666</v>
      </c>
      <c r="T1658" s="32" t="s">
        <v>2667</v>
      </c>
      <c r="U1658" s="32" t="s">
        <v>1</v>
      </c>
      <c r="V1658" s="71"/>
      <c r="W1658" s="45"/>
      <c r="X1658" s="45"/>
      <c r="Y1658" s="45"/>
      <c r="Z1658" s="45"/>
      <c r="AA1658" s="72"/>
    </row>
    <row r="1659" spans="17:27" x14ac:dyDescent="0.25">
      <c r="Q1659" s="71"/>
      <c r="R1659" s="71"/>
      <c r="S1659" s="32" t="s">
        <v>3104</v>
      </c>
      <c r="T1659" s="32" t="s">
        <v>3105</v>
      </c>
      <c r="U1659" s="32" t="s">
        <v>2</v>
      </c>
      <c r="V1659" s="71"/>
      <c r="W1659" s="45"/>
      <c r="X1659" s="45"/>
      <c r="Y1659" s="45"/>
      <c r="Z1659" s="45"/>
      <c r="AA1659" s="72"/>
    </row>
    <row r="1660" spans="17:27" x14ac:dyDescent="0.25">
      <c r="Q1660" s="32" t="s">
        <v>75</v>
      </c>
      <c r="R1660" s="32">
        <v>4</v>
      </c>
      <c r="S1660" s="32" t="s">
        <v>3558</v>
      </c>
      <c r="T1660" s="32" t="s">
        <v>3559</v>
      </c>
      <c r="U1660" s="32" t="s">
        <v>4</v>
      </c>
      <c r="V1660" s="71"/>
      <c r="W1660" s="45"/>
      <c r="X1660" s="45"/>
      <c r="Y1660" s="45"/>
      <c r="Z1660" s="45"/>
      <c r="AA1660" s="72"/>
    </row>
    <row r="1661" spans="17:27" x14ac:dyDescent="0.25">
      <c r="Q1661" s="71"/>
      <c r="R1661" s="71"/>
      <c r="S1661" s="32" t="s">
        <v>3560</v>
      </c>
      <c r="T1661" s="32" t="s">
        <v>3561</v>
      </c>
      <c r="U1661" s="32" t="s">
        <v>4</v>
      </c>
      <c r="V1661" s="71"/>
      <c r="W1661" s="45"/>
      <c r="X1661" s="45"/>
      <c r="Y1661" s="45"/>
      <c r="Z1661" s="45"/>
      <c r="AA1661" s="72"/>
    </row>
    <row r="1662" spans="17:27" x14ac:dyDescent="0.25">
      <c r="Q1662" s="71"/>
      <c r="R1662" s="71"/>
      <c r="S1662" s="32" t="s">
        <v>3562</v>
      </c>
      <c r="T1662" s="32" t="s">
        <v>3563</v>
      </c>
      <c r="U1662" s="32" t="s">
        <v>4</v>
      </c>
      <c r="V1662" s="71"/>
      <c r="W1662" s="45"/>
      <c r="X1662" s="45"/>
      <c r="Y1662" s="45"/>
      <c r="Z1662" s="45"/>
      <c r="AA1662" s="72"/>
    </row>
    <row r="1663" spans="17:27" x14ac:dyDescent="0.25">
      <c r="Q1663" s="71"/>
      <c r="R1663" s="71"/>
      <c r="S1663" s="32" t="s">
        <v>3564</v>
      </c>
      <c r="T1663" s="32" t="s">
        <v>3565</v>
      </c>
      <c r="U1663" s="32" t="s">
        <v>4</v>
      </c>
      <c r="V1663" s="71"/>
      <c r="W1663" s="45"/>
      <c r="X1663" s="45"/>
      <c r="Y1663" s="45"/>
      <c r="Z1663" s="45"/>
      <c r="AA1663" s="72"/>
    </row>
    <row r="1664" spans="17:27" x14ac:dyDescent="0.25">
      <c r="Q1664" s="71"/>
      <c r="R1664" s="71"/>
      <c r="S1664" s="32" t="s">
        <v>3566</v>
      </c>
      <c r="T1664" s="32" t="s">
        <v>3567</v>
      </c>
      <c r="U1664" s="32" t="s">
        <v>4</v>
      </c>
      <c r="V1664" s="71"/>
      <c r="W1664" s="45"/>
      <c r="X1664" s="45"/>
      <c r="Y1664" s="45"/>
      <c r="Z1664" s="45"/>
      <c r="AA1664" s="72"/>
    </row>
    <row r="1665" spans="17:27" x14ac:dyDescent="0.25">
      <c r="Q1665" s="71"/>
      <c r="R1665" s="32">
        <v>7</v>
      </c>
      <c r="S1665" s="32" t="s">
        <v>157</v>
      </c>
      <c r="T1665" s="32" t="s">
        <v>75</v>
      </c>
      <c r="U1665" s="32" t="s">
        <v>0</v>
      </c>
      <c r="V1665" s="71"/>
      <c r="W1665" s="45"/>
      <c r="X1665" s="45"/>
      <c r="Y1665" s="45"/>
      <c r="Z1665" s="45"/>
      <c r="AA1665" s="72"/>
    </row>
    <row r="1666" spans="17:27" x14ac:dyDescent="0.25">
      <c r="Q1666" s="71"/>
      <c r="R1666" s="71"/>
      <c r="S1666" s="32" t="s">
        <v>1951</v>
      </c>
      <c r="T1666" s="32" t="s">
        <v>1952</v>
      </c>
      <c r="U1666" s="32" t="s">
        <v>3</v>
      </c>
      <c r="V1666" s="71"/>
      <c r="W1666" s="45"/>
      <c r="X1666" s="45"/>
      <c r="Y1666" s="45"/>
      <c r="Z1666" s="45"/>
      <c r="AA1666" s="72"/>
    </row>
    <row r="1667" spans="17:27" x14ac:dyDescent="0.25">
      <c r="Q1667" s="71"/>
      <c r="R1667" s="71"/>
      <c r="S1667" s="32" t="s">
        <v>1953</v>
      </c>
      <c r="T1667" s="32" t="s">
        <v>1954</v>
      </c>
      <c r="U1667" s="32" t="s">
        <v>3</v>
      </c>
      <c r="V1667" s="71"/>
      <c r="W1667" s="45"/>
      <c r="X1667" s="45"/>
      <c r="Y1667" s="45"/>
      <c r="Z1667" s="45"/>
      <c r="AA1667" s="72"/>
    </row>
    <row r="1668" spans="17:27" x14ac:dyDescent="0.25">
      <c r="Q1668" s="71"/>
      <c r="R1668" s="71"/>
      <c r="S1668" s="32" t="s">
        <v>1955</v>
      </c>
      <c r="T1668" s="32" t="s">
        <v>757</v>
      </c>
      <c r="U1668" s="32" t="s">
        <v>3</v>
      </c>
      <c r="V1668" s="71"/>
      <c r="W1668" s="45"/>
      <c r="X1668" s="45"/>
      <c r="Y1668" s="45"/>
      <c r="Z1668" s="45"/>
      <c r="AA1668" s="72"/>
    </row>
    <row r="1669" spans="17:27" x14ac:dyDescent="0.25">
      <c r="Q1669" s="71"/>
      <c r="R1669" s="71"/>
      <c r="S1669" s="32" t="s">
        <v>1956</v>
      </c>
      <c r="T1669" s="32" t="s">
        <v>1957</v>
      </c>
      <c r="U1669" s="32" t="s">
        <v>3</v>
      </c>
      <c r="V1669" s="71"/>
      <c r="W1669" s="45"/>
      <c r="X1669" s="45"/>
      <c r="Y1669" s="45"/>
      <c r="Z1669" s="45"/>
      <c r="AA1669" s="72"/>
    </row>
    <row r="1670" spans="17:27" x14ac:dyDescent="0.25">
      <c r="Q1670" s="71"/>
      <c r="R1670" s="71"/>
      <c r="S1670" s="32" t="s">
        <v>1958</v>
      </c>
      <c r="T1670" s="32" t="s">
        <v>1959</v>
      </c>
      <c r="U1670" s="32" t="s">
        <v>3</v>
      </c>
      <c r="V1670" s="71"/>
      <c r="W1670" s="45"/>
      <c r="X1670" s="45"/>
      <c r="Y1670" s="45"/>
      <c r="Z1670" s="45"/>
      <c r="AA1670" s="72"/>
    </row>
    <row r="1671" spans="17:27" x14ac:dyDescent="0.25">
      <c r="Q1671" s="71"/>
      <c r="R1671" s="71"/>
      <c r="S1671" s="32" t="s">
        <v>1960</v>
      </c>
      <c r="T1671" s="32" t="s">
        <v>1961</v>
      </c>
      <c r="U1671" s="32" t="s">
        <v>3</v>
      </c>
      <c r="V1671" s="71"/>
      <c r="W1671" s="45"/>
      <c r="X1671" s="45"/>
      <c r="Y1671" s="45"/>
      <c r="Z1671" s="45"/>
      <c r="AA1671" s="72"/>
    </row>
    <row r="1672" spans="17:27" x14ac:dyDescent="0.25">
      <c r="Q1672" s="71"/>
      <c r="R1672" s="71"/>
      <c r="S1672" s="32" t="s">
        <v>1962</v>
      </c>
      <c r="T1672" s="32" t="s">
        <v>1640</v>
      </c>
      <c r="U1672" s="32" t="s">
        <v>3</v>
      </c>
      <c r="V1672" s="71"/>
      <c r="W1672" s="45"/>
      <c r="X1672" s="45"/>
      <c r="Y1672" s="45"/>
      <c r="Z1672" s="45"/>
      <c r="AA1672" s="72"/>
    </row>
    <row r="1673" spans="17:27" x14ac:dyDescent="0.25">
      <c r="Q1673" s="71"/>
      <c r="R1673" s="71"/>
      <c r="S1673" s="32" t="s">
        <v>1963</v>
      </c>
      <c r="T1673" s="32" t="s">
        <v>1964</v>
      </c>
      <c r="U1673" s="32" t="s">
        <v>3</v>
      </c>
      <c r="V1673" s="71"/>
      <c r="W1673" s="45"/>
      <c r="X1673" s="45"/>
      <c r="Y1673" s="45"/>
      <c r="Z1673" s="45"/>
      <c r="AA1673" s="72"/>
    </row>
    <row r="1674" spans="17:27" x14ac:dyDescent="0.25">
      <c r="Q1674" s="71"/>
      <c r="R1674" s="71"/>
      <c r="S1674" s="32" t="s">
        <v>1965</v>
      </c>
      <c r="T1674" s="32" t="s">
        <v>687</v>
      </c>
      <c r="U1674" s="32" t="s">
        <v>3</v>
      </c>
      <c r="V1674" s="71"/>
      <c r="W1674" s="45"/>
      <c r="X1674" s="45"/>
      <c r="Y1674" s="45"/>
      <c r="Z1674" s="45"/>
      <c r="AA1674" s="72"/>
    </row>
    <row r="1675" spans="17:27" x14ac:dyDescent="0.25">
      <c r="Q1675" s="71"/>
      <c r="R1675" s="71"/>
      <c r="S1675" s="32" t="s">
        <v>1966</v>
      </c>
      <c r="T1675" s="32" t="s">
        <v>1967</v>
      </c>
      <c r="U1675" s="32" t="s">
        <v>3</v>
      </c>
      <c r="V1675" s="71"/>
      <c r="W1675" s="45"/>
      <c r="X1675" s="45"/>
      <c r="Y1675" s="45"/>
      <c r="Z1675" s="45"/>
      <c r="AA1675" s="72"/>
    </row>
    <row r="1676" spans="17:27" x14ac:dyDescent="0.25">
      <c r="Q1676" s="71"/>
      <c r="R1676" s="71"/>
      <c r="S1676" s="32" t="s">
        <v>1968</v>
      </c>
      <c r="T1676" s="32" t="s">
        <v>1969</v>
      </c>
      <c r="U1676" s="32" t="s">
        <v>3</v>
      </c>
      <c r="V1676" s="71"/>
      <c r="W1676" s="45"/>
      <c r="X1676" s="45"/>
      <c r="Y1676" s="45"/>
      <c r="Z1676" s="45"/>
      <c r="AA1676" s="72"/>
    </row>
    <row r="1677" spans="17:27" x14ac:dyDescent="0.25">
      <c r="Q1677" s="71"/>
      <c r="R1677" s="71"/>
      <c r="S1677" s="32" t="s">
        <v>1970</v>
      </c>
      <c r="T1677" s="32" t="s">
        <v>1971</v>
      </c>
      <c r="U1677" s="32" t="s">
        <v>3</v>
      </c>
      <c r="V1677" s="71"/>
      <c r="W1677" s="45"/>
      <c r="X1677" s="45"/>
      <c r="Y1677" s="45"/>
      <c r="Z1677" s="45"/>
      <c r="AA1677" s="72"/>
    </row>
    <row r="1678" spans="17:27" x14ac:dyDescent="0.25">
      <c r="Q1678" s="71"/>
      <c r="R1678" s="71"/>
      <c r="S1678" s="32" t="s">
        <v>1972</v>
      </c>
      <c r="T1678" s="32" t="s">
        <v>1973</v>
      </c>
      <c r="U1678" s="32" t="s">
        <v>3</v>
      </c>
      <c r="V1678" s="71"/>
      <c r="W1678" s="45"/>
      <c r="X1678" s="45"/>
      <c r="Y1678" s="45"/>
      <c r="Z1678" s="45"/>
      <c r="AA1678" s="72"/>
    </row>
    <row r="1679" spans="17:27" x14ac:dyDescent="0.25">
      <c r="Q1679" s="71"/>
      <c r="R1679" s="71"/>
      <c r="S1679" s="32" t="s">
        <v>1974</v>
      </c>
      <c r="T1679" s="32" t="s">
        <v>1975</v>
      </c>
      <c r="U1679" s="32" t="s">
        <v>3</v>
      </c>
      <c r="V1679" s="71"/>
      <c r="W1679" s="45"/>
      <c r="X1679" s="45"/>
      <c r="Y1679" s="45"/>
      <c r="Z1679" s="45"/>
      <c r="AA1679" s="72"/>
    </row>
    <row r="1680" spans="17:27" x14ac:dyDescent="0.25">
      <c r="Q1680" s="71"/>
      <c r="R1680" s="71"/>
      <c r="S1680" s="32" t="s">
        <v>1976</v>
      </c>
      <c r="T1680" s="32" t="s">
        <v>1977</v>
      </c>
      <c r="U1680" s="32" t="s">
        <v>3</v>
      </c>
      <c r="V1680" s="71"/>
      <c r="W1680" s="45"/>
      <c r="X1680" s="45"/>
      <c r="Y1680" s="45"/>
      <c r="Z1680" s="45"/>
      <c r="AA1680" s="72"/>
    </row>
    <row r="1681" spans="17:27" x14ac:dyDescent="0.25">
      <c r="Q1681" s="71"/>
      <c r="R1681" s="71"/>
      <c r="S1681" s="32" t="s">
        <v>1978</v>
      </c>
      <c r="T1681" s="32" t="s">
        <v>967</v>
      </c>
      <c r="U1681" s="32" t="s">
        <v>3</v>
      </c>
      <c r="V1681" s="71"/>
      <c r="W1681" s="45"/>
      <c r="X1681" s="45"/>
      <c r="Y1681" s="45"/>
      <c r="Z1681" s="45"/>
      <c r="AA1681" s="72"/>
    </row>
    <row r="1682" spans="17:27" x14ac:dyDescent="0.25">
      <c r="Q1682" s="71"/>
      <c r="R1682" s="71"/>
      <c r="S1682" s="32" t="s">
        <v>1979</v>
      </c>
      <c r="T1682" s="32" t="s">
        <v>1980</v>
      </c>
      <c r="U1682" s="32" t="s">
        <v>3</v>
      </c>
      <c r="V1682" s="71"/>
      <c r="W1682" s="45"/>
      <c r="X1682" s="45"/>
      <c r="Y1682" s="45"/>
      <c r="Z1682" s="45"/>
      <c r="AA1682" s="72"/>
    </row>
    <row r="1683" spans="17:27" x14ac:dyDescent="0.25">
      <c r="Q1683" s="71"/>
      <c r="R1683" s="71"/>
      <c r="S1683" s="32" t="s">
        <v>2668</v>
      </c>
      <c r="T1683" s="32" t="s">
        <v>2669</v>
      </c>
      <c r="U1683" s="32" t="s">
        <v>1</v>
      </c>
      <c r="V1683" s="71"/>
      <c r="W1683" s="45"/>
      <c r="X1683" s="45"/>
      <c r="Y1683" s="45"/>
      <c r="Z1683" s="45"/>
      <c r="AA1683" s="72"/>
    </row>
    <row r="1684" spans="17:27" x14ac:dyDescent="0.25">
      <c r="Q1684" s="71"/>
      <c r="R1684" s="71"/>
      <c r="S1684" s="32" t="s">
        <v>2670</v>
      </c>
      <c r="T1684" s="32" t="s">
        <v>2671</v>
      </c>
      <c r="U1684" s="32" t="s">
        <v>1</v>
      </c>
      <c r="V1684" s="71"/>
      <c r="W1684" s="45"/>
      <c r="X1684" s="45"/>
      <c r="Y1684" s="45"/>
      <c r="Z1684" s="45"/>
      <c r="AA1684" s="72"/>
    </row>
    <row r="1685" spans="17:27" x14ac:dyDescent="0.25">
      <c r="Q1685" s="71"/>
      <c r="R1685" s="71"/>
      <c r="S1685" s="32" t="s">
        <v>2672</v>
      </c>
      <c r="T1685" s="32" t="s">
        <v>1961</v>
      </c>
      <c r="U1685" s="32" t="s">
        <v>1</v>
      </c>
      <c r="V1685" s="71"/>
      <c r="W1685" s="45"/>
      <c r="X1685" s="45"/>
      <c r="Y1685" s="45"/>
      <c r="Z1685" s="45"/>
      <c r="AA1685" s="72"/>
    </row>
    <row r="1686" spans="17:27" x14ac:dyDescent="0.25">
      <c r="Q1686" s="71"/>
      <c r="R1686" s="71"/>
      <c r="S1686" s="32" t="s">
        <v>2673</v>
      </c>
      <c r="T1686" s="32" t="s">
        <v>1640</v>
      </c>
      <c r="U1686" s="32" t="s">
        <v>1</v>
      </c>
      <c r="V1686" s="71"/>
      <c r="W1686" s="45"/>
      <c r="X1686" s="45"/>
      <c r="Y1686" s="45"/>
      <c r="Z1686" s="45"/>
      <c r="AA1686" s="72"/>
    </row>
    <row r="1687" spans="17:27" x14ac:dyDescent="0.25">
      <c r="Q1687" s="71"/>
      <c r="R1687" s="71"/>
      <c r="S1687" s="32" t="s">
        <v>2674</v>
      </c>
      <c r="T1687" s="32" t="s">
        <v>2675</v>
      </c>
      <c r="U1687" s="32" t="s">
        <v>1</v>
      </c>
      <c r="V1687" s="71"/>
      <c r="W1687" s="45"/>
      <c r="X1687" s="45"/>
      <c r="Y1687" s="45"/>
      <c r="Z1687" s="45"/>
      <c r="AA1687" s="72"/>
    </row>
    <row r="1688" spans="17:27" x14ac:dyDescent="0.25">
      <c r="Q1688" s="71"/>
      <c r="R1688" s="71"/>
      <c r="S1688" s="32" t="s">
        <v>2676</v>
      </c>
      <c r="T1688" s="32" t="s">
        <v>1980</v>
      </c>
      <c r="U1688" s="32" t="s">
        <v>1</v>
      </c>
      <c r="V1688" s="71"/>
      <c r="W1688" s="45"/>
      <c r="X1688" s="45"/>
      <c r="Y1688" s="45"/>
      <c r="Z1688" s="45"/>
      <c r="AA1688" s="72"/>
    </row>
    <row r="1689" spans="17:27" x14ac:dyDescent="0.25">
      <c r="Q1689" s="71"/>
      <c r="R1689" s="71"/>
      <c r="S1689" s="32" t="s">
        <v>3106</v>
      </c>
      <c r="T1689" s="32" t="s">
        <v>1975</v>
      </c>
      <c r="U1689" s="32" t="s">
        <v>2</v>
      </c>
      <c r="V1689" s="71"/>
      <c r="W1689" s="45"/>
      <c r="X1689" s="45"/>
      <c r="Y1689" s="45"/>
      <c r="Z1689" s="45"/>
      <c r="AA1689" s="72"/>
    </row>
    <row r="1690" spans="17:27" x14ac:dyDescent="0.25">
      <c r="Q1690" s="32" t="s">
        <v>76</v>
      </c>
      <c r="R1690" s="32">
        <v>4</v>
      </c>
      <c r="S1690" s="32" t="s">
        <v>3568</v>
      </c>
      <c r="T1690" s="32" t="s">
        <v>3569</v>
      </c>
      <c r="U1690" s="32" t="s">
        <v>4</v>
      </c>
      <c r="V1690" s="71"/>
      <c r="W1690" s="45"/>
      <c r="X1690" s="45"/>
      <c r="Y1690" s="45"/>
      <c r="Z1690" s="45"/>
      <c r="AA1690" s="72"/>
    </row>
    <row r="1691" spans="17:27" x14ac:dyDescent="0.25">
      <c r="Q1691" s="71"/>
      <c r="R1691" s="71"/>
      <c r="S1691" s="32" t="s">
        <v>3570</v>
      </c>
      <c r="T1691" s="32" t="s">
        <v>3571</v>
      </c>
      <c r="U1691" s="32" t="s">
        <v>4</v>
      </c>
      <c r="V1691" s="71"/>
      <c r="W1691" s="45"/>
      <c r="X1691" s="45"/>
      <c r="Y1691" s="45"/>
      <c r="Z1691" s="45"/>
      <c r="AA1691" s="72"/>
    </row>
    <row r="1692" spans="17:27" x14ac:dyDescent="0.25">
      <c r="Q1692" s="71"/>
      <c r="R1692" s="71"/>
      <c r="S1692" s="32" t="s">
        <v>3572</v>
      </c>
      <c r="T1692" s="32" t="s">
        <v>3573</v>
      </c>
      <c r="U1692" s="32" t="s">
        <v>4</v>
      </c>
      <c r="V1692" s="71"/>
      <c r="W1692" s="45"/>
      <c r="X1692" s="45"/>
      <c r="Y1692" s="45"/>
      <c r="Z1692" s="45"/>
      <c r="AA1692" s="72"/>
    </row>
    <row r="1693" spans="17:27" x14ac:dyDescent="0.25">
      <c r="Q1693" s="71"/>
      <c r="R1693" s="71"/>
      <c r="S1693" s="32" t="s">
        <v>3574</v>
      </c>
      <c r="T1693" s="32" t="s">
        <v>3575</v>
      </c>
      <c r="U1693" s="32" t="s">
        <v>4</v>
      </c>
      <c r="V1693" s="71"/>
      <c r="W1693" s="45"/>
      <c r="X1693" s="45"/>
      <c r="Y1693" s="45"/>
      <c r="Z1693" s="45"/>
      <c r="AA1693" s="72"/>
    </row>
    <row r="1694" spans="17:27" x14ac:dyDescent="0.25">
      <c r="Q1694" s="71"/>
      <c r="R1694" s="32">
        <v>7</v>
      </c>
      <c r="S1694" s="32" t="s">
        <v>158</v>
      </c>
      <c r="T1694" s="32" t="s">
        <v>76</v>
      </c>
      <c r="U1694" s="32" t="s">
        <v>0</v>
      </c>
      <c r="V1694" s="71"/>
      <c r="W1694" s="45"/>
      <c r="X1694" s="45"/>
      <c r="Y1694" s="45"/>
      <c r="Z1694" s="45"/>
      <c r="AA1694" s="72"/>
    </row>
    <row r="1695" spans="17:27" x14ac:dyDescent="0.25">
      <c r="Q1695" s="71"/>
      <c r="R1695" s="71"/>
      <c r="S1695" s="32" t="s">
        <v>1981</v>
      </c>
      <c r="T1695" s="32" t="s">
        <v>1982</v>
      </c>
      <c r="U1695" s="32" t="s">
        <v>3</v>
      </c>
      <c r="V1695" s="71"/>
      <c r="W1695" s="45"/>
      <c r="X1695" s="45"/>
      <c r="Y1695" s="45"/>
      <c r="Z1695" s="45"/>
      <c r="AA1695" s="72"/>
    </row>
    <row r="1696" spans="17:27" x14ac:dyDescent="0.25">
      <c r="Q1696" s="71"/>
      <c r="R1696" s="71"/>
      <c r="S1696" s="32" t="s">
        <v>1983</v>
      </c>
      <c r="T1696" s="32" t="s">
        <v>1984</v>
      </c>
      <c r="U1696" s="32" t="s">
        <v>3</v>
      </c>
      <c r="V1696" s="71"/>
      <c r="W1696" s="45"/>
      <c r="X1696" s="45"/>
      <c r="Y1696" s="45"/>
      <c r="Z1696" s="45"/>
      <c r="AA1696" s="72"/>
    </row>
    <row r="1697" spans="17:27" x14ac:dyDescent="0.25">
      <c r="Q1697" s="71"/>
      <c r="R1697" s="71"/>
      <c r="S1697" s="32" t="s">
        <v>1985</v>
      </c>
      <c r="T1697" s="32" t="s">
        <v>1986</v>
      </c>
      <c r="U1697" s="32" t="s">
        <v>3</v>
      </c>
      <c r="V1697" s="71"/>
      <c r="W1697" s="45"/>
      <c r="X1697" s="45"/>
      <c r="Y1697" s="45"/>
      <c r="Z1697" s="45"/>
      <c r="AA1697" s="72"/>
    </row>
    <row r="1698" spans="17:27" x14ac:dyDescent="0.25">
      <c r="Q1698" s="71"/>
      <c r="R1698" s="71"/>
      <c r="S1698" s="32" t="s">
        <v>1987</v>
      </c>
      <c r="T1698" s="32" t="s">
        <v>1988</v>
      </c>
      <c r="U1698" s="32" t="s">
        <v>3</v>
      </c>
      <c r="V1698" s="71"/>
      <c r="W1698" s="45"/>
      <c r="X1698" s="45"/>
      <c r="Y1698" s="45"/>
      <c r="Z1698" s="45"/>
      <c r="AA1698" s="72"/>
    </row>
    <row r="1699" spans="17:27" x14ac:dyDescent="0.25">
      <c r="Q1699" s="71"/>
      <c r="R1699" s="71"/>
      <c r="S1699" s="32" t="s">
        <v>1989</v>
      </c>
      <c r="T1699" s="32" t="s">
        <v>1990</v>
      </c>
      <c r="U1699" s="32" t="s">
        <v>3</v>
      </c>
      <c r="V1699" s="71"/>
      <c r="W1699" s="45"/>
      <c r="X1699" s="45"/>
      <c r="Y1699" s="45"/>
      <c r="Z1699" s="45"/>
      <c r="AA1699" s="72"/>
    </row>
    <row r="1700" spans="17:27" x14ac:dyDescent="0.25">
      <c r="Q1700" s="71"/>
      <c r="R1700" s="71"/>
      <c r="S1700" s="32" t="s">
        <v>1991</v>
      </c>
      <c r="T1700" s="32" t="s">
        <v>1992</v>
      </c>
      <c r="U1700" s="32" t="s">
        <v>3</v>
      </c>
      <c r="V1700" s="71"/>
      <c r="W1700" s="45"/>
      <c r="X1700" s="45"/>
      <c r="Y1700" s="45"/>
      <c r="Z1700" s="45"/>
      <c r="AA1700" s="72"/>
    </row>
    <row r="1701" spans="17:27" x14ac:dyDescent="0.25">
      <c r="Q1701" s="71"/>
      <c r="R1701" s="71"/>
      <c r="S1701" s="32" t="s">
        <v>1993</v>
      </c>
      <c r="T1701" s="32" t="s">
        <v>1994</v>
      </c>
      <c r="U1701" s="32" t="s">
        <v>3</v>
      </c>
      <c r="V1701" s="71"/>
      <c r="W1701" s="45"/>
      <c r="X1701" s="45"/>
      <c r="Y1701" s="45"/>
      <c r="Z1701" s="45"/>
      <c r="AA1701" s="72"/>
    </row>
    <row r="1702" spans="17:27" x14ac:dyDescent="0.25">
      <c r="Q1702" s="71"/>
      <c r="R1702" s="71"/>
      <c r="S1702" s="32" t="s">
        <v>1995</v>
      </c>
      <c r="T1702" s="32" t="s">
        <v>1996</v>
      </c>
      <c r="U1702" s="32" t="s">
        <v>3</v>
      </c>
      <c r="V1702" s="71"/>
      <c r="W1702" s="45"/>
      <c r="X1702" s="45"/>
      <c r="Y1702" s="45"/>
      <c r="Z1702" s="45"/>
      <c r="AA1702" s="72"/>
    </row>
    <row r="1703" spans="17:27" x14ac:dyDescent="0.25">
      <c r="Q1703" s="71"/>
      <c r="R1703" s="71"/>
      <c r="S1703" s="32" t="s">
        <v>1997</v>
      </c>
      <c r="T1703" s="32" t="s">
        <v>1998</v>
      </c>
      <c r="U1703" s="32" t="s">
        <v>3</v>
      </c>
      <c r="V1703" s="71"/>
      <c r="W1703" s="45"/>
      <c r="X1703" s="45"/>
      <c r="Y1703" s="45"/>
      <c r="Z1703" s="45"/>
      <c r="AA1703" s="72"/>
    </row>
    <row r="1704" spans="17:27" x14ac:dyDescent="0.25">
      <c r="Q1704" s="71"/>
      <c r="R1704" s="71"/>
      <c r="S1704" s="32" t="s">
        <v>1999</v>
      </c>
      <c r="T1704" s="32" t="s">
        <v>2000</v>
      </c>
      <c r="U1704" s="32" t="s">
        <v>3</v>
      </c>
      <c r="V1704" s="71"/>
      <c r="W1704" s="45"/>
      <c r="X1704" s="45"/>
      <c r="Y1704" s="45"/>
      <c r="Z1704" s="45"/>
      <c r="AA1704" s="72"/>
    </row>
    <row r="1705" spans="17:27" x14ac:dyDescent="0.25">
      <c r="Q1705" s="71"/>
      <c r="R1705" s="71"/>
      <c r="S1705" s="32" t="s">
        <v>2001</v>
      </c>
      <c r="T1705" s="32" t="s">
        <v>76</v>
      </c>
      <c r="U1705" s="32" t="s">
        <v>3</v>
      </c>
      <c r="V1705" s="71"/>
      <c r="W1705" s="45"/>
      <c r="X1705" s="45"/>
      <c r="Y1705" s="45"/>
      <c r="Z1705" s="45"/>
      <c r="AA1705" s="72"/>
    </row>
    <row r="1706" spans="17:27" x14ac:dyDescent="0.25">
      <c r="Q1706" s="71"/>
      <c r="R1706" s="71"/>
      <c r="S1706" s="32" t="s">
        <v>2002</v>
      </c>
      <c r="T1706" s="32" t="s">
        <v>2003</v>
      </c>
      <c r="U1706" s="32" t="s">
        <v>3</v>
      </c>
      <c r="V1706" s="71"/>
      <c r="W1706" s="45"/>
      <c r="X1706" s="45"/>
      <c r="Y1706" s="45"/>
      <c r="Z1706" s="45"/>
      <c r="AA1706" s="72"/>
    </row>
    <row r="1707" spans="17:27" x14ac:dyDescent="0.25">
      <c r="Q1707" s="71"/>
      <c r="R1707" s="71"/>
      <c r="S1707" s="32" t="s">
        <v>2004</v>
      </c>
      <c r="T1707" s="32" t="s">
        <v>2005</v>
      </c>
      <c r="U1707" s="32" t="s">
        <v>3</v>
      </c>
      <c r="V1707" s="71"/>
      <c r="W1707" s="45"/>
      <c r="X1707" s="45"/>
      <c r="Y1707" s="45"/>
      <c r="Z1707" s="45"/>
      <c r="AA1707" s="72"/>
    </row>
    <row r="1708" spans="17:27" x14ac:dyDescent="0.25">
      <c r="Q1708" s="71"/>
      <c r="R1708" s="71"/>
      <c r="S1708" s="32" t="s">
        <v>2677</v>
      </c>
      <c r="T1708" s="32" t="s">
        <v>2678</v>
      </c>
      <c r="U1708" s="32" t="s">
        <v>1</v>
      </c>
      <c r="V1708" s="71"/>
      <c r="W1708" s="45"/>
      <c r="X1708" s="45"/>
      <c r="Y1708" s="45"/>
      <c r="Z1708" s="45"/>
      <c r="AA1708" s="72"/>
    </row>
    <row r="1709" spans="17:27" x14ac:dyDescent="0.25">
      <c r="Q1709" s="71"/>
      <c r="R1709" s="71"/>
      <c r="S1709" s="32" t="s">
        <v>2679</v>
      </c>
      <c r="T1709" s="32" t="s">
        <v>2680</v>
      </c>
      <c r="U1709" s="32" t="s">
        <v>1</v>
      </c>
      <c r="V1709" s="71"/>
      <c r="W1709" s="45"/>
      <c r="X1709" s="45"/>
      <c r="Y1709" s="45"/>
      <c r="Z1709" s="45"/>
      <c r="AA1709" s="72"/>
    </row>
    <row r="1710" spans="17:27" x14ac:dyDescent="0.25">
      <c r="Q1710" s="71"/>
      <c r="R1710" s="71"/>
      <c r="S1710" s="32" t="s">
        <v>3107</v>
      </c>
      <c r="T1710" s="32" t="s">
        <v>3108</v>
      </c>
      <c r="U1710" s="32" t="s">
        <v>2</v>
      </c>
      <c r="V1710" s="71"/>
      <c r="W1710" s="45"/>
      <c r="X1710" s="45"/>
      <c r="Y1710" s="45"/>
      <c r="Z1710" s="45"/>
      <c r="AA1710" s="72"/>
    </row>
    <row r="1711" spans="17:27" x14ac:dyDescent="0.25">
      <c r="Q1711" s="71"/>
      <c r="R1711" s="71"/>
      <c r="S1711" s="32" t="s">
        <v>3109</v>
      </c>
      <c r="T1711" s="32" t="s">
        <v>2000</v>
      </c>
      <c r="U1711" s="32" t="s">
        <v>2</v>
      </c>
      <c r="V1711" s="71"/>
      <c r="W1711" s="45"/>
      <c r="X1711" s="45"/>
      <c r="Y1711" s="45"/>
      <c r="Z1711" s="45"/>
      <c r="AA1711" s="72"/>
    </row>
    <row r="1712" spans="17:27" x14ac:dyDescent="0.25">
      <c r="Q1712" s="32" t="s">
        <v>77</v>
      </c>
      <c r="R1712" s="32">
        <v>4</v>
      </c>
      <c r="S1712" s="32" t="s">
        <v>3576</v>
      </c>
      <c r="T1712" s="32" t="s">
        <v>3577</v>
      </c>
      <c r="U1712" s="32" t="s">
        <v>4</v>
      </c>
      <c r="V1712" s="71"/>
      <c r="W1712" s="45"/>
      <c r="X1712" s="45"/>
      <c r="Y1712" s="45"/>
      <c r="Z1712" s="45"/>
      <c r="AA1712" s="72"/>
    </row>
    <row r="1713" spans="17:27" x14ac:dyDescent="0.25">
      <c r="Q1713" s="71"/>
      <c r="R1713" s="71"/>
      <c r="S1713" s="32" t="s">
        <v>3578</v>
      </c>
      <c r="T1713" s="32" t="s">
        <v>3579</v>
      </c>
      <c r="U1713" s="32" t="s">
        <v>4</v>
      </c>
      <c r="V1713" s="71"/>
      <c r="W1713" s="45"/>
      <c r="X1713" s="45"/>
      <c r="Y1713" s="45"/>
      <c r="Z1713" s="45"/>
      <c r="AA1713" s="72"/>
    </row>
    <row r="1714" spans="17:27" x14ac:dyDescent="0.25">
      <c r="Q1714" s="71"/>
      <c r="R1714" s="71"/>
      <c r="S1714" s="32" t="s">
        <v>3580</v>
      </c>
      <c r="T1714" s="32" t="s">
        <v>3581</v>
      </c>
      <c r="U1714" s="32" t="s">
        <v>4</v>
      </c>
      <c r="V1714" s="71"/>
      <c r="W1714" s="45"/>
      <c r="X1714" s="45"/>
      <c r="Y1714" s="45"/>
      <c r="Z1714" s="45"/>
      <c r="AA1714" s="72"/>
    </row>
    <row r="1715" spans="17:27" x14ac:dyDescent="0.25">
      <c r="Q1715" s="71"/>
      <c r="R1715" s="71"/>
      <c r="S1715" s="32" t="s">
        <v>3582</v>
      </c>
      <c r="T1715" s="32" t="s">
        <v>3583</v>
      </c>
      <c r="U1715" s="32" t="s">
        <v>4</v>
      </c>
      <c r="V1715" s="71"/>
      <c r="W1715" s="45"/>
      <c r="X1715" s="45"/>
      <c r="Y1715" s="45"/>
      <c r="Z1715" s="45"/>
      <c r="AA1715" s="72"/>
    </row>
    <row r="1716" spans="17:27" x14ac:dyDescent="0.25">
      <c r="Q1716" s="71"/>
      <c r="R1716" s="32">
        <v>5</v>
      </c>
      <c r="S1716" s="32" t="s">
        <v>3192</v>
      </c>
      <c r="T1716" s="32" t="s">
        <v>4343</v>
      </c>
      <c r="U1716" s="32" t="s">
        <v>5</v>
      </c>
      <c r="V1716" s="71"/>
      <c r="W1716" s="45"/>
      <c r="X1716" s="45"/>
      <c r="Y1716" s="45"/>
      <c r="Z1716" s="45"/>
      <c r="AA1716" s="72"/>
    </row>
    <row r="1717" spans="17:27" x14ac:dyDescent="0.25">
      <c r="Q1717" s="71"/>
      <c r="R1717" s="32">
        <v>7</v>
      </c>
      <c r="S1717" s="32" t="s">
        <v>159</v>
      </c>
      <c r="T1717" s="32" t="s">
        <v>77</v>
      </c>
      <c r="U1717" s="32" t="s">
        <v>0</v>
      </c>
      <c r="V1717" s="71"/>
      <c r="W1717" s="45"/>
      <c r="X1717" s="45"/>
      <c r="Y1717" s="45"/>
      <c r="Z1717" s="45"/>
      <c r="AA1717" s="72"/>
    </row>
    <row r="1718" spans="17:27" x14ac:dyDescent="0.25">
      <c r="Q1718" s="71"/>
      <c r="R1718" s="71"/>
      <c r="S1718" s="32" t="s">
        <v>2006</v>
      </c>
      <c r="T1718" s="32" t="s">
        <v>1099</v>
      </c>
      <c r="U1718" s="32" t="s">
        <v>3</v>
      </c>
      <c r="V1718" s="71"/>
      <c r="W1718" s="45"/>
      <c r="X1718" s="45"/>
      <c r="Y1718" s="45"/>
      <c r="Z1718" s="45"/>
      <c r="AA1718" s="72"/>
    </row>
    <row r="1719" spans="17:27" x14ac:dyDescent="0.25">
      <c r="Q1719" s="71"/>
      <c r="R1719" s="71"/>
      <c r="S1719" s="32" t="s">
        <v>2007</v>
      </c>
      <c r="T1719" s="32" t="s">
        <v>2008</v>
      </c>
      <c r="U1719" s="32" t="s">
        <v>3</v>
      </c>
      <c r="V1719" s="71"/>
      <c r="W1719" s="45"/>
      <c r="X1719" s="45"/>
      <c r="Y1719" s="45"/>
      <c r="Z1719" s="45"/>
      <c r="AA1719" s="72"/>
    </row>
    <row r="1720" spans="17:27" x14ac:dyDescent="0.25">
      <c r="Q1720" s="71"/>
      <c r="R1720" s="71"/>
      <c r="S1720" s="32" t="s">
        <v>2009</v>
      </c>
      <c r="T1720" s="32" t="s">
        <v>2010</v>
      </c>
      <c r="U1720" s="32" t="s">
        <v>3</v>
      </c>
      <c r="V1720" s="71"/>
      <c r="W1720" s="45"/>
      <c r="X1720" s="45"/>
      <c r="Y1720" s="45"/>
      <c r="Z1720" s="45"/>
      <c r="AA1720" s="72"/>
    </row>
    <row r="1721" spans="17:27" x14ac:dyDescent="0.25">
      <c r="Q1721" s="71"/>
      <c r="R1721" s="71"/>
      <c r="S1721" s="32" t="s">
        <v>2011</v>
      </c>
      <c r="T1721" s="32" t="s">
        <v>2012</v>
      </c>
      <c r="U1721" s="32" t="s">
        <v>3</v>
      </c>
      <c r="V1721" s="71"/>
      <c r="W1721" s="45"/>
      <c r="X1721" s="45"/>
      <c r="Y1721" s="45"/>
      <c r="Z1721" s="45"/>
      <c r="AA1721" s="72"/>
    </row>
    <row r="1722" spans="17:27" x14ac:dyDescent="0.25">
      <c r="Q1722" s="71"/>
      <c r="R1722" s="71"/>
      <c r="S1722" s="32" t="s">
        <v>2013</v>
      </c>
      <c r="T1722" s="32" t="s">
        <v>2014</v>
      </c>
      <c r="U1722" s="32" t="s">
        <v>3</v>
      </c>
      <c r="V1722" s="71"/>
      <c r="W1722" s="45"/>
      <c r="X1722" s="45"/>
      <c r="Y1722" s="45"/>
      <c r="Z1722" s="45"/>
      <c r="AA1722" s="72"/>
    </row>
    <row r="1723" spans="17:27" x14ac:dyDescent="0.25">
      <c r="Q1723" s="71"/>
      <c r="R1723" s="71"/>
      <c r="S1723" s="32" t="s">
        <v>2015</v>
      </c>
      <c r="T1723" s="32" t="s">
        <v>48</v>
      </c>
      <c r="U1723" s="32" t="s">
        <v>3</v>
      </c>
      <c r="V1723" s="71"/>
      <c r="W1723" s="45"/>
      <c r="X1723" s="45"/>
      <c r="Y1723" s="45"/>
      <c r="Z1723" s="45"/>
      <c r="AA1723" s="72"/>
    </row>
    <row r="1724" spans="17:27" x14ac:dyDescent="0.25">
      <c r="Q1724" s="71"/>
      <c r="R1724" s="71"/>
      <c r="S1724" s="32" t="s">
        <v>2016</v>
      </c>
      <c r="T1724" s="32" t="s">
        <v>1814</v>
      </c>
      <c r="U1724" s="32" t="s">
        <v>3</v>
      </c>
      <c r="V1724" s="71"/>
      <c r="W1724" s="45"/>
      <c r="X1724" s="45"/>
      <c r="Y1724" s="45"/>
      <c r="Z1724" s="45"/>
      <c r="AA1724" s="72"/>
    </row>
    <row r="1725" spans="17:27" x14ac:dyDescent="0.25">
      <c r="Q1725" s="71"/>
      <c r="R1725" s="71"/>
      <c r="S1725" s="32" t="s">
        <v>2017</v>
      </c>
      <c r="T1725" s="32" t="s">
        <v>2018</v>
      </c>
      <c r="U1725" s="32" t="s">
        <v>3</v>
      </c>
      <c r="V1725" s="71"/>
      <c r="W1725" s="45"/>
      <c r="X1725" s="45"/>
      <c r="Y1725" s="45"/>
      <c r="Z1725" s="45"/>
      <c r="AA1725" s="72"/>
    </row>
    <row r="1726" spans="17:27" x14ac:dyDescent="0.25">
      <c r="Q1726" s="71"/>
      <c r="R1726" s="71"/>
      <c r="S1726" s="32" t="s">
        <v>2019</v>
      </c>
      <c r="T1726" s="32" t="s">
        <v>2020</v>
      </c>
      <c r="U1726" s="32" t="s">
        <v>3</v>
      </c>
      <c r="V1726" s="71"/>
      <c r="W1726" s="45"/>
      <c r="X1726" s="45"/>
      <c r="Y1726" s="45"/>
      <c r="Z1726" s="45"/>
      <c r="AA1726" s="72"/>
    </row>
    <row r="1727" spans="17:27" x14ac:dyDescent="0.25">
      <c r="Q1727" s="71"/>
      <c r="R1727" s="71"/>
      <c r="S1727" s="32" t="s">
        <v>2021</v>
      </c>
      <c r="T1727" s="32" t="s">
        <v>835</v>
      </c>
      <c r="U1727" s="32" t="s">
        <v>3</v>
      </c>
      <c r="V1727" s="71"/>
      <c r="W1727" s="45"/>
      <c r="X1727" s="45"/>
      <c r="Y1727" s="45"/>
      <c r="Z1727" s="45"/>
      <c r="AA1727" s="72"/>
    </row>
    <row r="1728" spans="17:27" x14ac:dyDescent="0.25">
      <c r="Q1728" s="71"/>
      <c r="R1728" s="71"/>
      <c r="S1728" s="32" t="s">
        <v>2022</v>
      </c>
      <c r="T1728" s="32" t="s">
        <v>77</v>
      </c>
      <c r="U1728" s="32" t="s">
        <v>3</v>
      </c>
      <c r="V1728" s="71"/>
      <c r="W1728" s="45"/>
      <c r="X1728" s="45"/>
      <c r="Y1728" s="45"/>
      <c r="Z1728" s="45"/>
      <c r="AA1728" s="72"/>
    </row>
    <row r="1729" spans="17:27" x14ac:dyDescent="0.25">
      <c r="Q1729" s="71"/>
      <c r="R1729" s="71"/>
      <c r="S1729" s="32" t="s">
        <v>3110</v>
      </c>
      <c r="T1729" s="32" t="s">
        <v>77</v>
      </c>
      <c r="U1729" s="32" t="s">
        <v>2</v>
      </c>
      <c r="V1729" s="71"/>
      <c r="W1729" s="45"/>
      <c r="X1729" s="45"/>
      <c r="Y1729" s="45"/>
      <c r="Z1729" s="45"/>
      <c r="AA1729" s="72"/>
    </row>
    <row r="1730" spans="17:27" x14ac:dyDescent="0.25">
      <c r="Q1730" s="32" t="s">
        <v>78</v>
      </c>
      <c r="R1730" s="32">
        <v>4</v>
      </c>
      <c r="S1730" s="32" t="s">
        <v>3584</v>
      </c>
      <c r="T1730" s="32" t="s">
        <v>3585</v>
      </c>
      <c r="U1730" s="32" t="s">
        <v>4</v>
      </c>
      <c r="V1730" s="71"/>
      <c r="W1730" s="45"/>
      <c r="X1730" s="45"/>
      <c r="Y1730" s="45"/>
      <c r="Z1730" s="45"/>
      <c r="AA1730" s="72"/>
    </row>
    <row r="1731" spans="17:27" x14ac:dyDescent="0.25">
      <c r="Q1731" s="71"/>
      <c r="R1731" s="71"/>
      <c r="S1731" s="32" t="s">
        <v>3586</v>
      </c>
      <c r="T1731" s="32" t="s">
        <v>3587</v>
      </c>
      <c r="U1731" s="32" t="s">
        <v>4</v>
      </c>
      <c r="V1731" s="71"/>
      <c r="W1731" s="45"/>
      <c r="X1731" s="45"/>
      <c r="Y1731" s="45"/>
      <c r="Z1731" s="45"/>
      <c r="AA1731" s="72"/>
    </row>
    <row r="1732" spans="17:27" x14ac:dyDescent="0.25">
      <c r="Q1732" s="71"/>
      <c r="R1732" s="71"/>
      <c r="S1732" s="32" t="s">
        <v>3588</v>
      </c>
      <c r="T1732" s="32" t="s">
        <v>3589</v>
      </c>
      <c r="U1732" s="32" t="s">
        <v>4</v>
      </c>
      <c r="V1732" s="71"/>
      <c r="W1732" s="45"/>
      <c r="X1732" s="45"/>
      <c r="Y1732" s="45"/>
      <c r="Z1732" s="45"/>
      <c r="AA1732" s="72"/>
    </row>
    <row r="1733" spans="17:27" x14ac:dyDescent="0.25">
      <c r="Q1733" s="71"/>
      <c r="R1733" s="71"/>
      <c r="S1733" s="32" t="s">
        <v>3590</v>
      </c>
      <c r="T1733" s="32" t="s">
        <v>3591</v>
      </c>
      <c r="U1733" s="32" t="s">
        <v>4</v>
      </c>
      <c r="V1733" s="71"/>
      <c r="W1733" s="45"/>
      <c r="X1733" s="45"/>
      <c r="Y1733" s="45"/>
      <c r="Z1733" s="45"/>
      <c r="AA1733" s="72"/>
    </row>
    <row r="1734" spans="17:27" x14ac:dyDescent="0.25">
      <c r="Q1734" s="71"/>
      <c r="R1734" s="71"/>
      <c r="S1734" s="32" t="s">
        <v>3592</v>
      </c>
      <c r="T1734" s="32" t="s">
        <v>3593</v>
      </c>
      <c r="U1734" s="32" t="s">
        <v>4</v>
      </c>
      <c r="V1734" s="71"/>
      <c r="W1734" s="45"/>
      <c r="X1734" s="45"/>
      <c r="Y1734" s="45"/>
      <c r="Z1734" s="45"/>
      <c r="AA1734" s="72"/>
    </row>
    <row r="1735" spans="17:27" x14ac:dyDescent="0.25">
      <c r="Q1735" s="71"/>
      <c r="R1735" s="71"/>
      <c r="S1735" s="32" t="s">
        <v>3594</v>
      </c>
      <c r="T1735" s="32" t="s">
        <v>3595</v>
      </c>
      <c r="U1735" s="32" t="s">
        <v>4</v>
      </c>
      <c r="V1735" s="71"/>
      <c r="W1735" s="45"/>
      <c r="X1735" s="45"/>
      <c r="Y1735" s="45"/>
      <c r="Z1735" s="45"/>
      <c r="AA1735" s="72"/>
    </row>
    <row r="1736" spans="17:27" x14ac:dyDescent="0.25">
      <c r="Q1736" s="71"/>
      <c r="R1736" s="71"/>
      <c r="S1736" s="32" t="s">
        <v>3596</v>
      </c>
      <c r="T1736" s="32" t="s">
        <v>3597</v>
      </c>
      <c r="U1736" s="32" t="s">
        <v>4</v>
      </c>
      <c r="V1736" s="71"/>
      <c r="W1736" s="45"/>
      <c r="X1736" s="45"/>
      <c r="Y1736" s="45"/>
      <c r="Z1736" s="45"/>
      <c r="AA1736" s="72"/>
    </row>
    <row r="1737" spans="17:27" x14ac:dyDescent="0.25">
      <c r="Q1737" s="71"/>
      <c r="R1737" s="71"/>
      <c r="S1737" s="32" t="s">
        <v>3598</v>
      </c>
      <c r="T1737" s="32" t="s">
        <v>3599</v>
      </c>
      <c r="U1737" s="32" t="s">
        <v>4</v>
      </c>
      <c r="V1737" s="71"/>
      <c r="W1737" s="45"/>
      <c r="X1737" s="45"/>
      <c r="Y1737" s="45"/>
      <c r="Z1737" s="45"/>
      <c r="AA1737" s="72"/>
    </row>
    <row r="1738" spans="17:27" x14ac:dyDescent="0.25">
      <c r="Q1738" s="71"/>
      <c r="R1738" s="32">
        <v>5</v>
      </c>
      <c r="S1738" s="32" t="s">
        <v>3187</v>
      </c>
      <c r="T1738" s="32" t="s">
        <v>4338</v>
      </c>
      <c r="U1738" s="32" t="s">
        <v>5</v>
      </c>
      <c r="V1738" s="71"/>
      <c r="W1738" s="45"/>
      <c r="X1738" s="45"/>
      <c r="Y1738" s="45"/>
      <c r="Z1738" s="45"/>
      <c r="AA1738" s="72"/>
    </row>
    <row r="1739" spans="17:27" x14ac:dyDescent="0.25">
      <c r="Q1739" s="71"/>
      <c r="R1739" s="32">
        <v>7</v>
      </c>
      <c r="S1739" s="32" t="s">
        <v>160</v>
      </c>
      <c r="T1739" s="32" t="s">
        <v>78</v>
      </c>
      <c r="U1739" s="32" t="s">
        <v>0</v>
      </c>
      <c r="V1739" s="71"/>
      <c r="W1739" s="45"/>
      <c r="X1739" s="45"/>
      <c r="Y1739" s="45"/>
      <c r="Z1739" s="45"/>
      <c r="AA1739" s="72"/>
    </row>
    <row r="1740" spans="17:27" x14ac:dyDescent="0.25">
      <c r="Q1740" s="71"/>
      <c r="R1740" s="71"/>
      <c r="S1740" s="32" t="s">
        <v>2023</v>
      </c>
      <c r="T1740" s="32" t="s">
        <v>2024</v>
      </c>
      <c r="U1740" s="32" t="s">
        <v>3</v>
      </c>
      <c r="V1740" s="71"/>
      <c r="W1740" s="45"/>
      <c r="X1740" s="45"/>
      <c r="Y1740" s="45"/>
      <c r="Z1740" s="45"/>
      <c r="AA1740" s="72"/>
    </row>
    <row r="1741" spans="17:27" x14ac:dyDescent="0.25">
      <c r="Q1741" s="71"/>
      <c r="R1741" s="71"/>
      <c r="S1741" s="32" t="s">
        <v>2025</v>
      </c>
      <c r="T1741" s="32" t="s">
        <v>2026</v>
      </c>
      <c r="U1741" s="32" t="s">
        <v>3</v>
      </c>
      <c r="V1741" s="71"/>
      <c r="W1741" s="45"/>
      <c r="X1741" s="45"/>
      <c r="Y1741" s="45"/>
      <c r="Z1741" s="45"/>
      <c r="AA1741" s="72"/>
    </row>
    <row r="1742" spans="17:27" x14ac:dyDescent="0.25">
      <c r="Q1742" s="71"/>
      <c r="R1742" s="71"/>
      <c r="S1742" s="32" t="s">
        <v>2027</v>
      </c>
      <c r="T1742" s="32" t="s">
        <v>2028</v>
      </c>
      <c r="U1742" s="32" t="s">
        <v>3</v>
      </c>
      <c r="V1742" s="71"/>
      <c r="W1742" s="45"/>
      <c r="X1742" s="45"/>
      <c r="Y1742" s="45"/>
      <c r="Z1742" s="45"/>
      <c r="AA1742" s="72"/>
    </row>
    <row r="1743" spans="17:27" x14ac:dyDescent="0.25">
      <c r="Q1743" s="71"/>
      <c r="R1743" s="71"/>
      <c r="S1743" s="32" t="s">
        <v>2029</v>
      </c>
      <c r="T1743" s="32" t="s">
        <v>1194</v>
      </c>
      <c r="U1743" s="32" t="s">
        <v>3</v>
      </c>
      <c r="V1743" s="71"/>
      <c r="W1743" s="45"/>
      <c r="X1743" s="45"/>
      <c r="Y1743" s="45"/>
      <c r="Z1743" s="45"/>
      <c r="AA1743" s="72"/>
    </row>
    <row r="1744" spans="17:27" x14ac:dyDescent="0.25">
      <c r="Q1744" s="71"/>
      <c r="R1744" s="71"/>
      <c r="S1744" s="32" t="s">
        <v>2030</v>
      </c>
      <c r="T1744" s="32" t="s">
        <v>2031</v>
      </c>
      <c r="U1744" s="32" t="s">
        <v>3</v>
      </c>
      <c r="V1744" s="71"/>
      <c r="W1744" s="45"/>
      <c r="X1744" s="45"/>
      <c r="Y1744" s="45"/>
      <c r="Z1744" s="45"/>
      <c r="AA1744" s="72"/>
    </row>
    <row r="1745" spans="17:27" x14ac:dyDescent="0.25">
      <c r="Q1745" s="71"/>
      <c r="R1745" s="71"/>
      <c r="S1745" s="32" t="s">
        <v>2032</v>
      </c>
      <c r="T1745" s="32" t="s">
        <v>2033</v>
      </c>
      <c r="U1745" s="32" t="s">
        <v>3</v>
      </c>
      <c r="V1745" s="71"/>
      <c r="W1745" s="45"/>
      <c r="X1745" s="45"/>
      <c r="Y1745" s="45"/>
      <c r="Z1745" s="45"/>
      <c r="AA1745" s="72"/>
    </row>
    <row r="1746" spans="17:27" x14ac:dyDescent="0.25">
      <c r="Q1746" s="71"/>
      <c r="R1746" s="71"/>
      <c r="S1746" s="32" t="s">
        <v>2034</v>
      </c>
      <c r="T1746" s="32" t="s">
        <v>2035</v>
      </c>
      <c r="U1746" s="32" t="s">
        <v>3</v>
      </c>
      <c r="V1746" s="71"/>
      <c r="W1746" s="45"/>
      <c r="X1746" s="45"/>
      <c r="Y1746" s="45"/>
      <c r="Z1746" s="45"/>
      <c r="AA1746" s="72"/>
    </row>
    <row r="1747" spans="17:27" x14ac:dyDescent="0.25">
      <c r="Q1747" s="71"/>
      <c r="R1747" s="71"/>
      <c r="S1747" s="32" t="s">
        <v>2036</v>
      </c>
      <c r="T1747" s="32" t="s">
        <v>2037</v>
      </c>
      <c r="U1747" s="32" t="s">
        <v>3</v>
      </c>
      <c r="V1747" s="71"/>
      <c r="W1747" s="45"/>
      <c r="X1747" s="45"/>
      <c r="Y1747" s="45"/>
      <c r="Z1747" s="45"/>
      <c r="AA1747" s="72"/>
    </row>
    <row r="1748" spans="17:27" x14ac:dyDescent="0.25">
      <c r="Q1748" s="71"/>
      <c r="R1748" s="71"/>
      <c r="S1748" s="32" t="s">
        <v>2038</v>
      </c>
      <c r="T1748" s="32" t="s">
        <v>2039</v>
      </c>
      <c r="U1748" s="32" t="s">
        <v>3</v>
      </c>
      <c r="V1748" s="71"/>
      <c r="W1748" s="45"/>
      <c r="X1748" s="45"/>
      <c r="Y1748" s="45"/>
      <c r="Z1748" s="45"/>
      <c r="AA1748" s="72"/>
    </row>
    <row r="1749" spans="17:27" x14ac:dyDescent="0.25">
      <c r="Q1749" s="71"/>
      <c r="R1749" s="71"/>
      <c r="S1749" s="32" t="s">
        <v>2040</v>
      </c>
      <c r="T1749" s="32" t="s">
        <v>2041</v>
      </c>
      <c r="U1749" s="32" t="s">
        <v>3</v>
      </c>
      <c r="V1749" s="71"/>
      <c r="W1749" s="45"/>
      <c r="X1749" s="45"/>
      <c r="Y1749" s="45"/>
      <c r="Z1749" s="45"/>
      <c r="AA1749" s="72"/>
    </row>
    <row r="1750" spans="17:27" x14ac:dyDescent="0.25">
      <c r="Q1750" s="71"/>
      <c r="R1750" s="71"/>
      <c r="S1750" s="32" t="s">
        <v>2042</v>
      </c>
      <c r="T1750" s="32" t="s">
        <v>2043</v>
      </c>
      <c r="U1750" s="32" t="s">
        <v>3</v>
      </c>
      <c r="V1750" s="71"/>
      <c r="W1750" s="45"/>
      <c r="X1750" s="45"/>
      <c r="Y1750" s="45"/>
      <c r="Z1750" s="45"/>
      <c r="AA1750" s="72"/>
    </row>
    <row r="1751" spans="17:27" x14ac:dyDescent="0.25">
      <c r="Q1751" s="71"/>
      <c r="R1751" s="71"/>
      <c r="S1751" s="32" t="s">
        <v>2044</v>
      </c>
      <c r="T1751" s="32" t="s">
        <v>1139</v>
      </c>
      <c r="U1751" s="32" t="s">
        <v>3</v>
      </c>
      <c r="V1751" s="71"/>
      <c r="W1751" s="45"/>
      <c r="X1751" s="45"/>
      <c r="Y1751" s="45"/>
      <c r="Z1751" s="45"/>
      <c r="AA1751" s="72"/>
    </row>
    <row r="1752" spans="17:27" x14ac:dyDescent="0.25">
      <c r="Q1752" s="71"/>
      <c r="R1752" s="71"/>
      <c r="S1752" s="32" t="s">
        <v>2045</v>
      </c>
      <c r="T1752" s="32" t="s">
        <v>2046</v>
      </c>
      <c r="U1752" s="32" t="s">
        <v>3</v>
      </c>
      <c r="V1752" s="71"/>
      <c r="W1752" s="45"/>
      <c r="X1752" s="45"/>
      <c r="Y1752" s="45"/>
      <c r="Z1752" s="45"/>
      <c r="AA1752" s="72"/>
    </row>
    <row r="1753" spans="17:27" x14ac:dyDescent="0.25">
      <c r="Q1753" s="71"/>
      <c r="R1753" s="71"/>
      <c r="S1753" s="32" t="s">
        <v>2047</v>
      </c>
      <c r="T1753" s="32" t="s">
        <v>2048</v>
      </c>
      <c r="U1753" s="32" t="s">
        <v>3</v>
      </c>
      <c r="V1753" s="71"/>
      <c r="W1753" s="45"/>
      <c r="X1753" s="45"/>
      <c r="Y1753" s="45"/>
      <c r="Z1753" s="45"/>
      <c r="AA1753" s="72"/>
    </row>
    <row r="1754" spans="17:27" x14ac:dyDescent="0.25">
      <c r="Q1754" s="71"/>
      <c r="R1754" s="71"/>
      <c r="S1754" s="32" t="s">
        <v>2049</v>
      </c>
      <c r="T1754" s="32" t="s">
        <v>2050</v>
      </c>
      <c r="U1754" s="32" t="s">
        <v>3</v>
      </c>
      <c r="V1754" s="71"/>
      <c r="W1754" s="45"/>
      <c r="X1754" s="45"/>
      <c r="Y1754" s="45"/>
      <c r="Z1754" s="45"/>
      <c r="AA1754" s="72"/>
    </row>
    <row r="1755" spans="17:27" x14ac:dyDescent="0.25">
      <c r="Q1755" s="71"/>
      <c r="R1755" s="71"/>
      <c r="S1755" s="32" t="s">
        <v>2051</v>
      </c>
      <c r="T1755" s="32" t="s">
        <v>1434</v>
      </c>
      <c r="U1755" s="32" t="s">
        <v>3</v>
      </c>
      <c r="V1755" s="71"/>
      <c r="W1755" s="45"/>
      <c r="X1755" s="45"/>
      <c r="Y1755" s="45"/>
      <c r="Z1755" s="45"/>
      <c r="AA1755" s="72"/>
    </row>
    <row r="1756" spans="17:27" x14ac:dyDescent="0.25">
      <c r="Q1756" s="71"/>
      <c r="R1756" s="71"/>
      <c r="S1756" s="32" t="s">
        <v>2052</v>
      </c>
      <c r="T1756" s="32" t="s">
        <v>348</v>
      </c>
      <c r="U1756" s="32" t="s">
        <v>3</v>
      </c>
      <c r="V1756" s="71"/>
      <c r="W1756" s="45"/>
      <c r="X1756" s="45"/>
      <c r="Y1756" s="45"/>
      <c r="Z1756" s="45"/>
      <c r="AA1756" s="72"/>
    </row>
    <row r="1757" spans="17:27" x14ac:dyDescent="0.25">
      <c r="Q1757" s="71"/>
      <c r="R1757" s="71"/>
      <c r="S1757" s="32" t="s">
        <v>2053</v>
      </c>
      <c r="T1757" s="32" t="s">
        <v>561</v>
      </c>
      <c r="U1757" s="32" t="s">
        <v>3</v>
      </c>
      <c r="V1757" s="71"/>
      <c r="W1757" s="45"/>
      <c r="X1757" s="45"/>
      <c r="Y1757" s="45"/>
      <c r="Z1757" s="45"/>
      <c r="AA1757" s="72"/>
    </row>
    <row r="1758" spans="17:27" x14ac:dyDescent="0.25">
      <c r="Q1758" s="71"/>
      <c r="R1758" s="71"/>
      <c r="S1758" s="32" t="s">
        <v>2054</v>
      </c>
      <c r="T1758" s="32" t="s">
        <v>1211</v>
      </c>
      <c r="U1758" s="32" t="s">
        <v>3</v>
      </c>
      <c r="V1758" s="71"/>
      <c r="W1758" s="45"/>
      <c r="X1758" s="45"/>
      <c r="Y1758" s="45"/>
      <c r="Z1758" s="45"/>
      <c r="AA1758" s="72"/>
    </row>
    <row r="1759" spans="17:27" x14ac:dyDescent="0.25">
      <c r="Q1759" s="71"/>
      <c r="R1759" s="71"/>
      <c r="S1759" s="32" t="s">
        <v>2055</v>
      </c>
      <c r="T1759" s="32" t="s">
        <v>78</v>
      </c>
      <c r="U1759" s="32" t="s">
        <v>3</v>
      </c>
      <c r="V1759" s="71"/>
      <c r="W1759" s="45"/>
      <c r="X1759" s="45"/>
      <c r="Y1759" s="45"/>
      <c r="Z1759" s="45"/>
      <c r="AA1759" s="72"/>
    </row>
    <row r="1760" spans="17:27" x14ac:dyDescent="0.25">
      <c r="Q1760" s="71"/>
      <c r="R1760" s="71"/>
      <c r="S1760" s="32" t="s">
        <v>2056</v>
      </c>
      <c r="T1760" s="32" t="s">
        <v>2057</v>
      </c>
      <c r="U1760" s="32" t="s">
        <v>3</v>
      </c>
      <c r="V1760" s="71"/>
      <c r="W1760" s="45"/>
      <c r="X1760" s="45"/>
      <c r="Y1760" s="45"/>
      <c r="Z1760" s="45"/>
      <c r="AA1760" s="72"/>
    </row>
    <row r="1761" spans="17:27" x14ac:dyDescent="0.25">
      <c r="Q1761" s="71"/>
      <c r="R1761" s="71"/>
      <c r="S1761" s="32" t="s">
        <v>2058</v>
      </c>
      <c r="T1761" s="32" t="s">
        <v>2059</v>
      </c>
      <c r="U1761" s="32" t="s">
        <v>3</v>
      </c>
      <c r="V1761" s="71"/>
      <c r="W1761" s="45"/>
      <c r="X1761" s="45"/>
      <c r="Y1761" s="45"/>
      <c r="Z1761" s="45"/>
      <c r="AA1761" s="72"/>
    </row>
    <row r="1762" spans="17:27" x14ac:dyDescent="0.25">
      <c r="Q1762" s="71"/>
      <c r="R1762" s="71"/>
      <c r="S1762" s="32" t="s">
        <v>2060</v>
      </c>
      <c r="T1762" s="32" t="s">
        <v>2061</v>
      </c>
      <c r="U1762" s="32" t="s">
        <v>3</v>
      </c>
      <c r="V1762" s="71"/>
      <c r="W1762" s="45"/>
      <c r="X1762" s="45"/>
      <c r="Y1762" s="45"/>
      <c r="Z1762" s="45"/>
      <c r="AA1762" s="72"/>
    </row>
    <row r="1763" spans="17:27" x14ac:dyDescent="0.25">
      <c r="Q1763" s="71"/>
      <c r="R1763" s="71"/>
      <c r="S1763" s="32" t="s">
        <v>2062</v>
      </c>
      <c r="T1763" s="32" t="s">
        <v>2063</v>
      </c>
      <c r="U1763" s="32" t="s">
        <v>3</v>
      </c>
      <c r="V1763" s="71"/>
      <c r="W1763" s="45"/>
      <c r="X1763" s="45"/>
      <c r="Y1763" s="45"/>
      <c r="Z1763" s="45"/>
      <c r="AA1763" s="72"/>
    </row>
    <row r="1764" spans="17:27" x14ac:dyDescent="0.25">
      <c r="Q1764" s="71"/>
      <c r="R1764" s="71"/>
      <c r="S1764" s="32" t="s">
        <v>2064</v>
      </c>
      <c r="T1764" s="32" t="s">
        <v>2065</v>
      </c>
      <c r="U1764" s="32" t="s">
        <v>3</v>
      </c>
      <c r="V1764" s="71"/>
      <c r="W1764" s="45"/>
      <c r="X1764" s="45"/>
      <c r="Y1764" s="45"/>
      <c r="Z1764" s="45"/>
      <c r="AA1764" s="72"/>
    </row>
    <row r="1765" spans="17:27" x14ac:dyDescent="0.25">
      <c r="Q1765" s="71"/>
      <c r="R1765" s="71"/>
      <c r="S1765" s="32" t="s">
        <v>2066</v>
      </c>
      <c r="T1765" s="32" t="s">
        <v>2067</v>
      </c>
      <c r="U1765" s="32" t="s">
        <v>3</v>
      </c>
      <c r="V1765" s="71"/>
      <c r="W1765" s="45"/>
      <c r="X1765" s="45"/>
      <c r="Y1765" s="45"/>
      <c r="Z1765" s="45"/>
      <c r="AA1765" s="72"/>
    </row>
    <row r="1766" spans="17:27" x14ac:dyDescent="0.25">
      <c r="Q1766" s="71"/>
      <c r="R1766" s="71"/>
      <c r="S1766" s="32" t="s">
        <v>2068</v>
      </c>
      <c r="T1766" s="32" t="s">
        <v>2069</v>
      </c>
      <c r="U1766" s="32" t="s">
        <v>3</v>
      </c>
      <c r="V1766" s="71"/>
      <c r="W1766" s="45"/>
      <c r="X1766" s="45"/>
      <c r="Y1766" s="45"/>
      <c r="Z1766" s="45"/>
      <c r="AA1766" s="72"/>
    </row>
    <row r="1767" spans="17:27" x14ac:dyDescent="0.25">
      <c r="Q1767" s="71"/>
      <c r="R1767" s="71"/>
      <c r="S1767" s="32" t="s">
        <v>2681</v>
      </c>
      <c r="T1767" s="32" t="s">
        <v>2043</v>
      </c>
      <c r="U1767" s="32" t="s">
        <v>1</v>
      </c>
      <c r="V1767" s="71"/>
      <c r="W1767" s="45"/>
      <c r="X1767" s="45"/>
      <c r="Y1767" s="45"/>
      <c r="Z1767" s="45"/>
      <c r="AA1767" s="72"/>
    </row>
    <row r="1768" spans="17:27" x14ac:dyDescent="0.25">
      <c r="Q1768" s="71"/>
      <c r="R1768" s="71"/>
      <c r="S1768" s="32" t="s">
        <v>2682</v>
      </c>
      <c r="T1768" s="32" t="s">
        <v>78</v>
      </c>
      <c r="U1768" s="32" t="s">
        <v>1</v>
      </c>
      <c r="V1768" s="71"/>
      <c r="W1768" s="45"/>
      <c r="X1768" s="45"/>
      <c r="Y1768" s="45"/>
      <c r="Z1768" s="45"/>
      <c r="AA1768" s="72"/>
    </row>
    <row r="1769" spans="17:27" x14ac:dyDescent="0.25">
      <c r="Q1769" s="71"/>
      <c r="R1769" s="71"/>
      <c r="S1769" s="32" t="s">
        <v>2683</v>
      </c>
      <c r="T1769" s="32" t="s">
        <v>2069</v>
      </c>
      <c r="U1769" s="32" t="s">
        <v>1</v>
      </c>
      <c r="V1769" s="71"/>
      <c r="W1769" s="45"/>
      <c r="X1769" s="45"/>
      <c r="Y1769" s="45"/>
      <c r="Z1769" s="45"/>
      <c r="AA1769" s="72"/>
    </row>
    <row r="1770" spans="17:27" x14ac:dyDescent="0.25">
      <c r="Q1770" s="71"/>
      <c r="R1770" s="71"/>
      <c r="S1770" s="32" t="s">
        <v>3111</v>
      </c>
      <c r="T1770" s="32" t="s">
        <v>2026</v>
      </c>
      <c r="U1770" s="32" t="s">
        <v>2</v>
      </c>
      <c r="V1770" s="71"/>
      <c r="W1770" s="45"/>
      <c r="X1770" s="45"/>
      <c r="Y1770" s="45"/>
      <c r="Z1770" s="45"/>
      <c r="AA1770" s="72"/>
    </row>
    <row r="1771" spans="17:27" x14ac:dyDescent="0.25">
      <c r="Q1771" s="71"/>
      <c r="R1771" s="71"/>
      <c r="S1771" s="32" t="s">
        <v>3112</v>
      </c>
      <c r="T1771" s="32" t="s">
        <v>2041</v>
      </c>
      <c r="U1771" s="32" t="s">
        <v>2</v>
      </c>
      <c r="V1771" s="71"/>
      <c r="W1771" s="45"/>
      <c r="X1771" s="45"/>
      <c r="Y1771" s="45"/>
      <c r="Z1771" s="45"/>
      <c r="AA1771" s="72"/>
    </row>
    <row r="1772" spans="17:27" x14ac:dyDescent="0.25">
      <c r="Q1772" s="71"/>
      <c r="R1772" s="71"/>
      <c r="S1772" s="32" t="s">
        <v>3113</v>
      </c>
      <c r="T1772" s="32" t="s">
        <v>1789</v>
      </c>
      <c r="U1772" s="32" t="s">
        <v>2</v>
      </c>
      <c r="V1772" s="71"/>
      <c r="W1772" s="45"/>
      <c r="X1772" s="45"/>
      <c r="Y1772" s="45"/>
      <c r="Z1772" s="45"/>
      <c r="AA1772" s="72"/>
    </row>
    <row r="1773" spans="17:27" x14ac:dyDescent="0.25">
      <c r="Q1773" s="71"/>
      <c r="R1773" s="71"/>
      <c r="S1773" s="32" t="s">
        <v>3114</v>
      </c>
      <c r="T1773" s="32" t="s">
        <v>3115</v>
      </c>
      <c r="U1773" s="32" t="s">
        <v>2</v>
      </c>
      <c r="V1773" s="71"/>
      <c r="W1773" s="45"/>
      <c r="X1773" s="45"/>
      <c r="Y1773" s="45"/>
      <c r="Z1773" s="45"/>
      <c r="AA1773" s="72"/>
    </row>
    <row r="1774" spans="17:27" x14ac:dyDescent="0.25">
      <c r="Q1774" s="71"/>
      <c r="R1774" s="71"/>
      <c r="S1774" s="32" t="s">
        <v>3117</v>
      </c>
      <c r="T1774" s="32" t="s">
        <v>2057</v>
      </c>
      <c r="U1774" s="32" t="s">
        <v>2</v>
      </c>
      <c r="V1774" s="71"/>
      <c r="W1774" s="45"/>
      <c r="X1774" s="45"/>
      <c r="Y1774" s="45"/>
      <c r="Z1774" s="45"/>
      <c r="AA1774" s="72"/>
    </row>
    <row r="1775" spans="17:27" x14ac:dyDescent="0.25">
      <c r="Q1775" s="32" t="s">
        <v>3691</v>
      </c>
      <c r="R1775" s="32">
        <v>5</v>
      </c>
      <c r="S1775" s="32" t="s">
        <v>3209</v>
      </c>
      <c r="T1775" s="32" t="s">
        <v>4357</v>
      </c>
      <c r="U1775" s="32" t="s">
        <v>5</v>
      </c>
      <c r="V1775" s="71"/>
      <c r="W1775" s="45"/>
      <c r="X1775" s="45"/>
      <c r="Y1775" s="45"/>
      <c r="Z1775" s="45"/>
      <c r="AA1775" s="72"/>
    </row>
    <row r="1776" spans="17:27" x14ac:dyDescent="0.25">
      <c r="Q1776" s="71"/>
      <c r="R1776" s="32">
        <v>7</v>
      </c>
      <c r="S1776" s="32" t="s">
        <v>161</v>
      </c>
      <c r="T1776" s="32" t="s">
        <v>3691</v>
      </c>
      <c r="U1776" s="32" t="s">
        <v>0</v>
      </c>
      <c r="V1776" s="71"/>
      <c r="W1776" s="45"/>
      <c r="X1776" s="45"/>
      <c r="Y1776" s="45"/>
      <c r="Z1776" s="45"/>
      <c r="AA1776" s="72"/>
    </row>
    <row r="1777" spans="17:27" x14ac:dyDescent="0.25">
      <c r="Q1777" s="71"/>
      <c r="R1777" s="71"/>
      <c r="S1777" s="32" t="s">
        <v>2070</v>
      </c>
      <c r="T1777" s="32" t="s">
        <v>1066</v>
      </c>
      <c r="U1777" s="32" t="s">
        <v>3</v>
      </c>
      <c r="V1777" s="71"/>
      <c r="W1777" s="45"/>
      <c r="X1777" s="45"/>
      <c r="Y1777" s="45"/>
      <c r="Z1777" s="45"/>
      <c r="AA1777" s="72"/>
    </row>
    <row r="1778" spans="17:27" x14ac:dyDescent="0.25">
      <c r="Q1778" s="71"/>
      <c r="R1778" s="71"/>
      <c r="S1778" s="32" t="s">
        <v>2071</v>
      </c>
      <c r="T1778" s="32" t="s">
        <v>2072</v>
      </c>
      <c r="U1778" s="32" t="s">
        <v>3</v>
      </c>
      <c r="V1778" s="71"/>
      <c r="W1778" s="45"/>
      <c r="X1778" s="45"/>
      <c r="Y1778" s="45"/>
      <c r="Z1778" s="45"/>
      <c r="AA1778" s="72"/>
    </row>
    <row r="1779" spans="17:27" x14ac:dyDescent="0.25">
      <c r="Q1779" s="71"/>
      <c r="R1779" s="71"/>
      <c r="S1779" s="32" t="s">
        <v>2073</v>
      </c>
      <c r="T1779" s="32" t="s">
        <v>2074</v>
      </c>
      <c r="U1779" s="32" t="s">
        <v>3</v>
      </c>
      <c r="V1779" s="71"/>
      <c r="W1779" s="45"/>
      <c r="X1779" s="45"/>
      <c r="Y1779" s="45"/>
      <c r="Z1779" s="45"/>
      <c r="AA1779" s="72"/>
    </row>
    <row r="1780" spans="17:27" x14ac:dyDescent="0.25">
      <c r="Q1780" s="71"/>
      <c r="R1780" s="71"/>
      <c r="S1780" s="32" t="s">
        <v>2075</v>
      </c>
      <c r="T1780" s="32" t="s">
        <v>210</v>
      </c>
      <c r="U1780" s="32" t="s">
        <v>3</v>
      </c>
      <c r="V1780" s="71"/>
      <c r="W1780" s="45"/>
      <c r="X1780" s="45"/>
      <c r="Y1780" s="45"/>
      <c r="Z1780" s="45"/>
      <c r="AA1780" s="72"/>
    </row>
    <row r="1781" spans="17:27" x14ac:dyDescent="0.25">
      <c r="Q1781" s="71"/>
      <c r="R1781" s="71"/>
      <c r="S1781" s="32" t="s">
        <v>2076</v>
      </c>
      <c r="T1781" s="32" t="s">
        <v>2077</v>
      </c>
      <c r="U1781" s="32" t="s">
        <v>3</v>
      </c>
      <c r="V1781" s="71"/>
      <c r="W1781" s="45"/>
      <c r="X1781" s="45"/>
      <c r="Y1781" s="45"/>
      <c r="Z1781" s="45"/>
      <c r="AA1781" s="72"/>
    </row>
    <row r="1782" spans="17:27" x14ac:dyDescent="0.25">
      <c r="Q1782" s="71"/>
      <c r="R1782" s="71"/>
      <c r="S1782" s="32" t="s">
        <v>2078</v>
      </c>
      <c r="T1782" s="32" t="s">
        <v>2079</v>
      </c>
      <c r="U1782" s="32" t="s">
        <v>3</v>
      </c>
      <c r="V1782" s="71"/>
      <c r="W1782" s="45"/>
      <c r="X1782" s="45"/>
      <c r="Y1782" s="45"/>
      <c r="Z1782" s="45"/>
      <c r="AA1782" s="72"/>
    </row>
    <row r="1783" spans="17:27" x14ac:dyDescent="0.25">
      <c r="Q1783" s="71"/>
      <c r="R1783" s="71"/>
      <c r="S1783" s="32" t="s">
        <v>2080</v>
      </c>
      <c r="T1783" s="32" t="s">
        <v>214</v>
      </c>
      <c r="U1783" s="32" t="s">
        <v>3</v>
      </c>
      <c r="V1783" s="71"/>
      <c r="W1783" s="45"/>
      <c r="X1783" s="45"/>
      <c r="Y1783" s="45"/>
      <c r="Z1783" s="45"/>
      <c r="AA1783" s="72"/>
    </row>
    <row r="1784" spans="17:27" x14ac:dyDescent="0.25">
      <c r="Q1784" s="71"/>
      <c r="R1784" s="71"/>
      <c r="S1784" s="32" t="s">
        <v>2081</v>
      </c>
      <c r="T1784" s="32" t="s">
        <v>1432</v>
      </c>
      <c r="U1784" s="32" t="s">
        <v>3</v>
      </c>
      <c r="V1784" s="71"/>
      <c r="W1784" s="45"/>
      <c r="X1784" s="45"/>
      <c r="Y1784" s="45"/>
      <c r="Z1784" s="45"/>
      <c r="AA1784" s="72"/>
    </row>
    <row r="1785" spans="17:27" x14ac:dyDescent="0.25">
      <c r="Q1785" s="71"/>
      <c r="R1785" s="71"/>
      <c r="S1785" s="32" t="s">
        <v>2082</v>
      </c>
      <c r="T1785" s="32" t="s">
        <v>2083</v>
      </c>
      <c r="U1785" s="32" t="s">
        <v>3</v>
      </c>
      <c r="V1785" s="71"/>
      <c r="W1785" s="45"/>
      <c r="X1785" s="45"/>
      <c r="Y1785" s="45"/>
      <c r="Z1785" s="45"/>
      <c r="AA1785" s="72"/>
    </row>
    <row r="1786" spans="17:27" x14ac:dyDescent="0.25">
      <c r="Q1786" s="71"/>
      <c r="R1786" s="71"/>
      <c r="S1786" s="32" t="s">
        <v>2084</v>
      </c>
      <c r="T1786" s="32" t="s">
        <v>2085</v>
      </c>
      <c r="U1786" s="32" t="s">
        <v>3</v>
      </c>
      <c r="V1786" s="71"/>
      <c r="W1786" s="45"/>
      <c r="X1786" s="45"/>
      <c r="Y1786" s="45"/>
      <c r="Z1786" s="45"/>
      <c r="AA1786" s="72"/>
    </row>
    <row r="1787" spans="17:27" x14ac:dyDescent="0.25">
      <c r="Q1787" s="71"/>
      <c r="R1787" s="71"/>
      <c r="S1787" s="32" t="s">
        <v>2086</v>
      </c>
      <c r="T1787" s="32" t="s">
        <v>499</v>
      </c>
      <c r="U1787" s="32" t="s">
        <v>3</v>
      </c>
      <c r="V1787" s="71"/>
      <c r="W1787" s="45"/>
      <c r="X1787" s="45"/>
      <c r="Y1787" s="45"/>
      <c r="Z1787" s="45"/>
      <c r="AA1787" s="72"/>
    </row>
    <row r="1788" spans="17:27" x14ac:dyDescent="0.25">
      <c r="Q1788" s="71"/>
      <c r="R1788" s="71"/>
      <c r="S1788" s="32" t="s">
        <v>2087</v>
      </c>
      <c r="T1788" s="32" t="s">
        <v>2088</v>
      </c>
      <c r="U1788" s="32" t="s">
        <v>3</v>
      </c>
      <c r="V1788" s="71"/>
      <c r="W1788" s="45"/>
      <c r="X1788" s="45"/>
      <c r="Y1788" s="45"/>
      <c r="Z1788" s="45"/>
      <c r="AA1788" s="72"/>
    </row>
    <row r="1789" spans="17:27" x14ac:dyDescent="0.25">
      <c r="Q1789" s="71"/>
      <c r="R1789" s="71"/>
      <c r="S1789" s="32" t="s">
        <v>2089</v>
      </c>
      <c r="T1789" s="32" t="s">
        <v>584</v>
      </c>
      <c r="U1789" s="32" t="s">
        <v>3</v>
      </c>
      <c r="V1789" s="71"/>
      <c r="W1789" s="45"/>
      <c r="X1789" s="45"/>
      <c r="Y1789" s="45"/>
      <c r="Z1789" s="45"/>
      <c r="AA1789" s="72"/>
    </row>
    <row r="1790" spans="17:27" x14ac:dyDescent="0.25">
      <c r="Q1790" s="71"/>
      <c r="R1790" s="71"/>
      <c r="S1790" s="32" t="s">
        <v>2090</v>
      </c>
      <c r="T1790" s="32" t="s">
        <v>651</v>
      </c>
      <c r="U1790" s="32" t="s">
        <v>3</v>
      </c>
      <c r="V1790" s="71"/>
      <c r="W1790" s="45"/>
      <c r="X1790" s="45"/>
      <c r="Y1790" s="45"/>
      <c r="Z1790" s="45"/>
      <c r="AA1790" s="72"/>
    </row>
    <row r="1791" spans="17:27" x14ac:dyDescent="0.25">
      <c r="Q1791" s="71"/>
      <c r="R1791" s="71"/>
      <c r="S1791" s="32" t="s">
        <v>2091</v>
      </c>
      <c r="T1791" s="32" t="s">
        <v>2092</v>
      </c>
      <c r="U1791" s="32" t="s">
        <v>3</v>
      </c>
      <c r="V1791" s="71"/>
      <c r="W1791" s="45"/>
      <c r="X1791" s="45"/>
      <c r="Y1791" s="45"/>
      <c r="Z1791" s="45"/>
      <c r="AA1791" s="72"/>
    </row>
    <row r="1792" spans="17:27" x14ac:dyDescent="0.25">
      <c r="Q1792" s="71"/>
      <c r="R1792" s="71"/>
      <c r="S1792" s="32" t="s">
        <v>2093</v>
      </c>
      <c r="T1792" s="32" t="s">
        <v>2094</v>
      </c>
      <c r="U1792" s="32" t="s">
        <v>3</v>
      </c>
      <c r="V1792" s="71"/>
      <c r="W1792" s="45"/>
      <c r="X1792" s="45"/>
      <c r="Y1792" s="45"/>
      <c r="Z1792" s="45"/>
      <c r="AA1792" s="72"/>
    </row>
    <row r="1793" spans="17:27" x14ac:dyDescent="0.25">
      <c r="Q1793" s="71"/>
      <c r="R1793" s="71"/>
      <c r="S1793" s="32" t="s">
        <v>2095</v>
      </c>
      <c r="T1793" s="32" t="s">
        <v>2096</v>
      </c>
      <c r="U1793" s="32" t="s">
        <v>3</v>
      </c>
      <c r="V1793" s="71"/>
      <c r="W1793" s="45"/>
      <c r="X1793" s="45"/>
      <c r="Y1793" s="45"/>
      <c r="Z1793" s="45"/>
      <c r="AA1793" s="72"/>
    </row>
    <row r="1794" spans="17:27" x14ac:dyDescent="0.25">
      <c r="Q1794" s="71"/>
      <c r="R1794" s="71"/>
      <c r="S1794" s="32" t="s">
        <v>2097</v>
      </c>
      <c r="T1794" s="32" t="s">
        <v>2098</v>
      </c>
      <c r="U1794" s="32" t="s">
        <v>3</v>
      </c>
      <c r="V1794" s="71"/>
      <c r="W1794" s="45"/>
      <c r="X1794" s="45"/>
      <c r="Y1794" s="45"/>
      <c r="Z1794" s="45"/>
      <c r="AA1794" s="72"/>
    </row>
    <row r="1795" spans="17:27" x14ac:dyDescent="0.25">
      <c r="Q1795" s="71"/>
      <c r="R1795" s="71"/>
      <c r="S1795" s="32" t="s">
        <v>2099</v>
      </c>
      <c r="T1795" s="32" t="s">
        <v>2100</v>
      </c>
      <c r="U1795" s="32" t="s">
        <v>3</v>
      </c>
      <c r="V1795" s="71"/>
      <c r="W1795" s="45"/>
      <c r="X1795" s="45"/>
      <c r="Y1795" s="45"/>
      <c r="Z1795" s="45"/>
      <c r="AA1795" s="72"/>
    </row>
    <row r="1796" spans="17:27" x14ac:dyDescent="0.25">
      <c r="Q1796" s="71"/>
      <c r="R1796" s="71"/>
      <c r="S1796" s="32" t="s">
        <v>2101</v>
      </c>
      <c r="T1796" s="32" t="s">
        <v>2102</v>
      </c>
      <c r="U1796" s="32" t="s">
        <v>3</v>
      </c>
      <c r="V1796" s="71"/>
      <c r="W1796" s="45"/>
      <c r="X1796" s="45"/>
      <c r="Y1796" s="45"/>
      <c r="Z1796" s="45"/>
      <c r="AA1796" s="72"/>
    </row>
    <row r="1797" spans="17:27" x14ac:dyDescent="0.25">
      <c r="Q1797" s="71"/>
      <c r="R1797" s="71"/>
      <c r="S1797" s="32" t="s">
        <v>2103</v>
      </c>
      <c r="T1797" s="32" t="s">
        <v>690</v>
      </c>
      <c r="U1797" s="32" t="s">
        <v>3</v>
      </c>
      <c r="V1797" s="71"/>
      <c r="W1797" s="45"/>
      <c r="X1797" s="45"/>
      <c r="Y1797" s="45"/>
      <c r="Z1797" s="45"/>
      <c r="AA1797" s="72"/>
    </row>
    <row r="1798" spans="17:27" x14ac:dyDescent="0.25">
      <c r="Q1798" s="71"/>
      <c r="R1798" s="71"/>
      <c r="S1798" s="32" t="s">
        <v>2104</v>
      </c>
      <c r="T1798" s="32" t="s">
        <v>3691</v>
      </c>
      <c r="U1798" s="32" t="s">
        <v>3</v>
      </c>
      <c r="V1798" s="71"/>
      <c r="W1798" s="45"/>
      <c r="X1798" s="45"/>
      <c r="Y1798" s="45"/>
      <c r="Z1798" s="45"/>
      <c r="AA1798" s="72"/>
    </row>
    <row r="1799" spans="17:27" x14ac:dyDescent="0.25">
      <c r="Q1799" s="71"/>
      <c r="R1799" s="71"/>
      <c r="S1799" s="32" t="s">
        <v>2105</v>
      </c>
      <c r="T1799" s="32" t="s">
        <v>2106</v>
      </c>
      <c r="U1799" s="32" t="s">
        <v>3</v>
      </c>
      <c r="V1799" s="71"/>
      <c r="W1799" s="45"/>
      <c r="X1799" s="45"/>
      <c r="Y1799" s="45"/>
      <c r="Z1799" s="45"/>
      <c r="AA1799" s="72"/>
    </row>
    <row r="1800" spans="17:27" x14ac:dyDescent="0.25">
      <c r="Q1800" s="71"/>
      <c r="R1800" s="71"/>
      <c r="S1800" s="32" t="s">
        <v>2684</v>
      </c>
      <c r="T1800" s="32" t="s">
        <v>2685</v>
      </c>
      <c r="U1800" s="32" t="s">
        <v>1</v>
      </c>
      <c r="V1800" s="71"/>
      <c r="W1800" s="45"/>
      <c r="X1800" s="45"/>
      <c r="Y1800" s="45"/>
      <c r="Z1800" s="45"/>
      <c r="AA1800" s="72"/>
    </row>
    <row r="1801" spans="17:27" x14ac:dyDescent="0.25">
      <c r="Q1801" s="71"/>
      <c r="R1801" s="71"/>
      <c r="S1801" s="32" t="s">
        <v>2686</v>
      </c>
      <c r="T1801" s="32" t="s">
        <v>2687</v>
      </c>
      <c r="U1801" s="32" t="s">
        <v>1</v>
      </c>
      <c r="V1801" s="71"/>
      <c r="W1801" s="45"/>
      <c r="X1801" s="45"/>
      <c r="Y1801" s="45"/>
      <c r="Z1801" s="45"/>
      <c r="AA1801" s="72"/>
    </row>
    <row r="1802" spans="17:27" x14ac:dyDescent="0.25">
      <c r="Q1802" s="71"/>
      <c r="R1802" s="71"/>
      <c r="S1802" s="32" t="s">
        <v>2688</v>
      </c>
      <c r="T1802" s="32" t="s">
        <v>2689</v>
      </c>
      <c r="U1802" s="32" t="s">
        <v>1</v>
      </c>
      <c r="V1802" s="71"/>
      <c r="W1802" s="45"/>
      <c r="X1802" s="45"/>
      <c r="Y1802" s="45"/>
      <c r="Z1802" s="45"/>
      <c r="AA1802" s="72"/>
    </row>
    <row r="1803" spans="17:27" x14ac:dyDescent="0.25">
      <c r="Q1803" s="71"/>
      <c r="R1803" s="71"/>
      <c r="S1803" s="32" t="s">
        <v>2690</v>
      </c>
      <c r="T1803" s="32" t="s">
        <v>2102</v>
      </c>
      <c r="U1803" s="32" t="s">
        <v>1</v>
      </c>
      <c r="V1803" s="71"/>
      <c r="W1803" s="45"/>
      <c r="X1803" s="45"/>
      <c r="Y1803" s="45"/>
      <c r="Z1803" s="45"/>
      <c r="AA1803" s="72"/>
    </row>
    <row r="1804" spans="17:27" x14ac:dyDescent="0.25">
      <c r="Q1804" s="71"/>
      <c r="R1804" s="71"/>
      <c r="S1804" s="32" t="s">
        <v>2691</v>
      </c>
      <c r="T1804" s="32" t="s">
        <v>3691</v>
      </c>
      <c r="U1804" s="32" t="s">
        <v>1</v>
      </c>
      <c r="V1804" s="71"/>
      <c r="W1804" s="45"/>
      <c r="X1804" s="45"/>
      <c r="Y1804" s="45"/>
      <c r="Z1804" s="45"/>
      <c r="AA1804" s="72"/>
    </row>
    <row r="1805" spans="17:27" x14ac:dyDescent="0.25">
      <c r="Q1805" s="71"/>
      <c r="R1805" s="71"/>
      <c r="S1805" s="32" t="s">
        <v>2692</v>
      </c>
      <c r="T1805" s="32" t="s">
        <v>2693</v>
      </c>
      <c r="U1805" s="32" t="s">
        <v>1</v>
      </c>
      <c r="V1805" s="71"/>
      <c r="W1805" s="45"/>
      <c r="X1805" s="45"/>
      <c r="Y1805" s="45"/>
      <c r="Z1805" s="45"/>
      <c r="AA1805" s="72"/>
    </row>
    <row r="1806" spans="17:27" x14ac:dyDescent="0.25">
      <c r="Q1806" s="71"/>
      <c r="R1806" s="71"/>
      <c r="S1806" s="32" t="s">
        <v>3118</v>
      </c>
      <c r="T1806" s="32" t="s">
        <v>3119</v>
      </c>
      <c r="U1806" s="32" t="s">
        <v>2</v>
      </c>
      <c r="V1806" s="71"/>
      <c r="W1806" s="45"/>
      <c r="X1806" s="45"/>
      <c r="Y1806" s="45"/>
      <c r="Z1806" s="45"/>
      <c r="AA1806" s="72"/>
    </row>
    <row r="1807" spans="17:27" x14ac:dyDescent="0.25">
      <c r="Q1807" s="71"/>
      <c r="R1807" s="71"/>
      <c r="S1807" s="32" t="s">
        <v>3120</v>
      </c>
      <c r="T1807" s="32" t="s">
        <v>499</v>
      </c>
      <c r="U1807" s="32" t="s">
        <v>2</v>
      </c>
      <c r="V1807" s="71"/>
      <c r="W1807" s="45"/>
      <c r="X1807" s="45"/>
      <c r="Y1807" s="45"/>
      <c r="Z1807" s="45"/>
      <c r="AA1807" s="72"/>
    </row>
    <row r="1808" spans="17:27" x14ac:dyDescent="0.25">
      <c r="Q1808" s="32" t="s">
        <v>3690</v>
      </c>
      <c r="R1808" s="32">
        <v>4</v>
      </c>
      <c r="S1808" s="32" t="s">
        <v>3600</v>
      </c>
      <c r="T1808" s="32" t="s">
        <v>3601</v>
      </c>
      <c r="U1808" s="32" t="s">
        <v>4</v>
      </c>
      <c r="V1808" s="71"/>
      <c r="W1808" s="45"/>
      <c r="X1808" s="45"/>
      <c r="Y1808" s="45"/>
      <c r="Z1808" s="45"/>
      <c r="AA1808" s="72"/>
    </row>
    <row r="1809" spans="17:27" x14ac:dyDescent="0.25">
      <c r="Q1809" s="71"/>
      <c r="R1809" s="32">
        <v>5</v>
      </c>
      <c r="S1809" s="32" t="s">
        <v>3210</v>
      </c>
      <c r="T1809" s="32" t="s">
        <v>4358</v>
      </c>
      <c r="U1809" s="32" t="s">
        <v>5</v>
      </c>
      <c r="V1809" s="71"/>
      <c r="W1809" s="45"/>
      <c r="X1809" s="45"/>
      <c r="Y1809" s="45"/>
      <c r="Z1809" s="45"/>
      <c r="AA1809" s="72"/>
    </row>
    <row r="1810" spans="17:27" x14ac:dyDescent="0.25">
      <c r="Q1810" s="71"/>
      <c r="R1810" s="32">
        <v>7</v>
      </c>
      <c r="S1810" s="32" t="s">
        <v>162</v>
      </c>
      <c r="T1810" s="32" t="s">
        <v>3690</v>
      </c>
      <c r="U1810" s="32" t="s">
        <v>0</v>
      </c>
      <c r="V1810" s="71"/>
      <c r="W1810" s="45"/>
      <c r="X1810" s="45"/>
      <c r="Y1810" s="45"/>
      <c r="Z1810" s="45"/>
      <c r="AA1810" s="72"/>
    </row>
    <row r="1811" spans="17:27" x14ac:dyDescent="0.25">
      <c r="Q1811" s="71"/>
      <c r="R1811" s="71"/>
      <c r="S1811" s="32" t="s">
        <v>2107</v>
      </c>
      <c r="T1811" s="32" t="s">
        <v>2108</v>
      </c>
      <c r="U1811" s="32" t="s">
        <v>3</v>
      </c>
      <c r="V1811" s="71"/>
      <c r="W1811" s="45"/>
      <c r="X1811" s="45"/>
      <c r="Y1811" s="45"/>
      <c r="Z1811" s="45"/>
      <c r="AA1811" s="72"/>
    </row>
    <row r="1812" spans="17:27" x14ac:dyDescent="0.25">
      <c r="Q1812" s="71"/>
      <c r="R1812" s="71"/>
      <c r="S1812" s="32" t="s">
        <v>2109</v>
      </c>
      <c r="T1812" s="32" t="s">
        <v>2110</v>
      </c>
      <c r="U1812" s="32" t="s">
        <v>3</v>
      </c>
      <c r="V1812" s="71"/>
      <c r="W1812" s="45"/>
      <c r="X1812" s="45"/>
      <c r="Y1812" s="45"/>
      <c r="Z1812" s="45"/>
      <c r="AA1812" s="72"/>
    </row>
    <row r="1813" spans="17:27" x14ac:dyDescent="0.25">
      <c r="Q1813" s="71"/>
      <c r="R1813" s="71"/>
      <c r="S1813" s="32" t="s">
        <v>2111</v>
      </c>
      <c r="T1813" s="32" t="s">
        <v>2112</v>
      </c>
      <c r="U1813" s="32" t="s">
        <v>3</v>
      </c>
      <c r="V1813" s="71"/>
      <c r="W1813" s="45"/>
      <c r="X1813" s="45"/>
      <c r="Y1813" s="45"/>
      <c r="Z1813" s="45"/>
      <c r="AA1813" s="72"/>
    </row>
    <row r="1814" spans="17:27" x14ac:dyDescent="0.25">
      <c r="Q1814" s="71"/>
      <c r="R1814" s="71"/>
      <c r="S1814" s="32" t="s">
        <v>2113</v>
      </c>
      <c r="T1814" s="32" t="s">
        <v>2114</v>
      </c>
      <c r="U1814" s="32" t="s">
        <v>3</v>
      </c>
      <c r="V1814" s="71"/>
      <c r="W1814" s="45"/>
      <c r="X1814" s="45"/>
      <c r="Y1814" s="45"/>
      <c r="Z1814" s="45"/>
      <c r="AA1814" s="72"/>
    </row>
    <row r="1815" spans="17:27" x14ac:dyDescent="0.25">
      <c r="Q1815" s="71"/>
      <c r="R1815" s="71"/>
      <c r="S1815" s="32" t="s">
        <v>2115</v>
      </c>
      <c r="T1815" s="32" t="s">
        <v>2116</v>
      </c>
      <c r="U1815" s="32" t="s">
        <v>3</v>
      </c>
      <c r="V1815" s="71"/>
      <c r="W1815" s="45"/>
      <c r="X1815" s="45"/>
      <c r="Y1815" s="45"/>
      <c r="Z1815" s="45"/>
      <c r="AA1815" s="72"/>
    </row>
    <row r="1816" spans="17:27" x14ac:dyDescent="0.25">
      <c r="Q1816" s="71"/>
      <c r="R1816" s="71"/>
      <c r="S1816" s="32" t="s">
        <v>2117</v>
      </c>
      <c r="T1816" s="32" t="s">
        <v>2118</v>
      </c>
      <c r="U1816" s="32" t="s">
        <v>3</v>
      </c>
      <c r="V1816" s="71"/>
      <c r="W1816" s="45"/>
      <c r="X1816" s="45"/>
      <c r="Y1816" s="45"/>
      <c r="Z1816" s="45"/>
      <c r="AA1816" s="72"/>
    </row>
    <row r="1817" spans="17:27" x14ac:dyDescent="0.25">
      <c r="Q1817" s="71"/>
      <c r="R1817" s="71"/>
      <c r="S1817" s="32" t="s">
        <v>2119</v>
      </c>
      <c r="T1817" s="32" t="s">
        <v>2120</v>
      </c>
      <c r="U1817" s="32" t="s">
        <v>3</v>
      </c>
      <c r="V1817" s="71"/>
      <c r="W1817" s="45"/>
      <c r="X1817" s="45"/>
      <c r="Y1817" s="45"/>
      <c r="Z1817" s="45"/>
      <c r="AA1817" s="72"/>
    </row>
    <row r="1818" spans="17:27" x14ac:dyDescent="0.25">
      <c r="Q1818" s="71"/>
      <c r="R1818" s="71"/>
      <c r="S1818" s="32" t="s">
        <v>2121</v>
      </c>
      <c r="T1818" s="32" t="s">
        <v>2122</v>
      </c>
      <c r="U1818" s="32" t="s">
        <v>3</v>
      </c>
      <c r="V1818" s="71"/>
      <c r="W1818" s="45"/>
      <c r="X1818" s="45"/>
      <c r="Y1818" s="45"/>
      <c r="Z1818" s="45"/>
      <c r="AA1818" s="72"/>
    </row>
    <row r="1819" spans="17:27" x14ac:dyDescent="0.25">
      <c r="Q1819" s="71"/>
      <c r="R1819" s="71"/>
      <c r="S1819" s="32" t="s">
        <v>2123</v>
      </c>
      <c r="T1819" s="32" t="s">
        <v>2124</v>
      </c>
      <c r="U1819" s="32" t="s">
        <v>3</v>
      </c>
      <c r="V1819" s="71"/>
      <c r="W1819" s="45"/>
      <c r="X1819" s="45"/>
      <c r="Y1819" s="45"/>
      <c r="Z1819" s="45"/>
      <c r="AA1819" s="72"/>
    </row>
    <row r="1820" spans="17:27" x14ac:dyDescent="0.25">
      <c r="Q1820" s="71"/>
      <c r="R1820" s="71"/>
      <c r="S1820" s="32" t="s">
        <v>2125</v>
      </c>
      <c r="T1820" s="32" t="s">
        <v>1144</v>
      </c>
      <c r="U1820" s="32" t="s">
        <v>3</v>
      </c>
      <c r="V1820" s="71"/>
      <c r="W1820" s="45"/>
      <c r="X1820" s="45"/>
      <c r="Y1820" s="45"/>
      <c r="Z1820" s="45"/>
      <c r="AA1820" s="72"/>
    </row>
    <row r="1821" spans="17:27" x14ac:dyDescent="0.25">
      <c r="Q1821" s="71"/>
      <c r="R1821" s="71"/>
      <c r="S1821" s="32" t="s">
        <v>2126</v>
      </c>
      <c r="T1821" s="32" t="s">
        <v>1967</v>
      </c>
      <c r="U1821" s="32" t="s">
        <v>3</v>
      </c>
      <c r="V1821" s="71"/>
      <c r="W1821" s="45"/>
      <c r="X1821" s="45"/>
      <c r="Y1821" s="45"/>
      <c r="Z1821" s="45"/>
      <c r="AA1821" s="72"/>
    </row>
    <row r="1822" spans="17:27" x14ac:dyDescent="0.25">
      <c r="Q1822" s="71"/>
      <c r="R1822" s="71"/>
      <c r="S1822" s="32" t="s">
        <v>2127</v>
      </c>
      <c r="T1822" s="32" t="s">
        <v>866</v>
      </c>
      <c r="U1822" s="32" t="s">
        <v>3</v>
      </c>
      <c r="V1822" s="71"/>
      <c r="W1822" s="45"/>
      <c r="X1822" s="45"/>
      <c r="Y1822" s="45"/>
      <c r="Z1822" s="45"/>
      <c r="AA1822" s="72"/>
    </row>
    <row r="1823" spans="17:27" x14ac:dyDescent="0.25">
      <c r="Q1823" s="71"/>
      <c r="R1823" s="71"/>
      <c r="S1823" s="32" t="s">
        <v>2129</v>
      </c>
      <c r="T1823" s="32" t="s">
        <v>2130</v>
      </c>
      <c r="U1823" s="32" t="s">
        <v>3</v>
      </c>
      <c r="V1823" s="71"/>
      <c r="W1823" s="45"/>
      <c r="X1823" s="45"/>
      <c r="Y1823" s="45"/>
      <c r="Z1823" s="45"/>
      <c r="AA1823" s="72"/>
    </row>
    <row r="1824" spans="17:27" x14ac:dyDescent="0.25">
      <c r="Q1824" s="71"/>
      <c r="R1824" s="71"/>
      <c r="S1824" s="32" t="s">
        <v>2694</v>
      </c>
      <c r="T1824" s="32" t="s">
        <v>2128</v>
      </c>
      <c r="U1824" s="32" t="s">
        <v>1</v>
      </c>
      <c r="V1824" s="71"/>
      <c r="W1824" s="45"/>
      <c r="X1824" s="45"/>
      <c r="Y1824" s="45"/>
      <c r="Z1824" s="45"/>
      <c r="AA1824" s="72"/>
    </row>
    <row r="1825" spans="17:27" x14ac:dyDescent="0.25">
      <c r="Q1825" s="71"/>
      <c r="R1825" s="71"/>
      <c r="S1825" s="32" t="s">
        <v>2695</v>
      </c>
      <c r="T1825" s="32" t="s">
        <v>2696</v>
      </c>
      <c r="U1825" s="32" t="s">
        <v>1</v>
      </c>
      <c r="V1825" s="71"/>
      <c r="W1825" s="45"/>
      <c r="X1825" s="45"/>
      <c r="Y1825" s="45"/>
      <c r="Z1825" s="45"/>
      <c r="AA1825" s="72"/>
    </row>
    <row r="1826" spans="17:27" x14ac:dyDescent="0.25">
      <c r="Q1826" s="71"/>
      <c r="R1826" s="71"/>
      <c r="S1826" s="32" t="s">
        <v>3121</v>
      </c>
      <c r="T1826" s="32" t="s">
        <v>2108</v>
      </c>
      <c r="U1826" s="32" t="s">
        <v>2</v>
      </c>
      <c r="V1826" s="71"/>
      <c r="W1826" s="45"/>
      <c r="X1826" s="45"/>
      <c r="Y1826" s="45"/>
      <c r="Z1826" s="45"/>
      <c r="AA1826" s="72"/>
    </row>
    <row r="1827" spans="17:27" x14ac:dyDescent="0.25">
      <c r="Q1827" s="71"/>
      <c r="R1827" s="71"/>
      <c r="S1827" s="32" t="s">
        <v>3122</v>
      </c>
      <c r="T1827" s="32" t="s">
        <v>3123</v>
      </c>
      <c r="U1827" s="32" t="s">
        <v>2</v>
      </c>
      <c r="V1827" s="71"/>
      <c r="W1827" s="45"/>
      <c r="X1827" s="45"/>
      <c r="Y1827" s="45"/>
      <c r="Z1827" s="45"/>
      <c r="AA1827" s="72"/>
    </row>
    <row r="1828" spans="17:27" x14ac:dyDescent="0.25">
      <c r="Q1828" s="71"/>
      <c r="R1828" s="71"/>
      <c r="S1828" s="32" t="s">
        <v>3124</v>
      </c>
      <c r="T1828" s="32" t="s">
        <v>2110</v>
      </c>
      <c r="U1828" s="32" t="s">
        <v>2</v>
      </c>
      <c r="V1828" s="71"/>
      <c r="W1828" s="45"/>
      <c r="X1828" s="45"/>
      <c r="Y1828" s="45"/>
      <c r="Z1828" s="45"/>
      <c r="AA1828" s="72"/>
    </row>
    <row r="1829" spans="17:27" x14ac:dyDescent="0.25">
      <c r="Q1829" s="71"/>
      <c r="R1829" s="71"/>
      <c r="S1829" s="32" t="s">
        <v>3125</v>
      </c>
      <c r="T1829" s="32" t="s">
        <v>2112</v>
      </c>
      <c r="U1829" s="32" t="s">
        <v>2</v>
      </c>
      <c r="V1829" s="71"/>
      <c r="W1829" s="45"/>
      <c r="X1829" s="45"/>
      <c r="Y1829" s="45"/>
      <c r="Z1829" s="45"/>
      <c r="AA1829" s="72"/>
    </row>
    <row r="1830" spans="17:27" x14ac:dyDescent="0.25">
      <c r="Q1830" s="71"/>
      <c r="R1830" s="71"/>
      <c r="S1830" s="32" t="s">
        <v>3126</v>
      </c>
      <c r="T1830" s="32" t="s">
        <v>2122</v>
      </c>
      <c r="U1830" s="32" t="s">
        <v>2</v>
      </c>
      <c r="V1830" s="71"/>
      <c r="W1830" s="45"/>
      <c r="X1830" s="45"/>
      <c r="Y1830" s="45"/>
      <c r="Z1830" s="45"/>
      <c r="AA1830" s="72"/>
    </row>
    <row r="1831" spans="17:27" x14ac:dyDescent="0.25">
      <c r="Q1831" s="71"/>
      <c r="R1831" s="71"/>
      <c r="S1831" s="32" t="s">
        <v>3127</v>
      </c>
      <c r="T1831" s="32" t="s">
        <v>2130</v>
      </c>
      <c r="U1831" s="32" t="s">
        <v>2</v>
      </c>
      <c r="V1831" s="71"/>
      <c r="W1831" s="45"/>
      <c r="X1831" s="45"/>
      <c r="Y1831" s="45"/>
      <c r="Z1831" s="45"/>
      <c r="AA1831" s="72"/>
    </row>
    <row r="1832" spans="17:27" x14ac:dyDescent="0.25">
      <c r="Q1832" s="32" t="s">
        <v>80</v>
      </c>
      <c r="R1832" s="32">
        <v>4</v>
      </c>
      <c r="S1832" s="32" t="s">
        <v>3602</v>
      </c>
      <c r="T1832" s="32" t="s">
        <v>3603</v>
      </c>
      <c r="U1832" s="32" t="s">
        <v>4</v>
      </c>
      <c r="V1832" s="71"/>
      <c r="W1832" s="45"/>
      <c r="X1832" s="45"/>
      <c r="Y1832" s="45"/>
      <c r="Z1832" s="45"/>
      <c r="AA1832" s="72"/>
    </row>
    <row r="1833" spans="17:27" x14ac:dyDescent="0.25">
      <c r="Q1833" s="71"/>
      <c r="R1833" s="71"/>
      <c r="S1833" s="32" t="s">
        <v>3604</v>
      </c>
      <c r="T1833" s="32" t="s">
        <v>3605</v>
      </c>
      <c r="U1833" s="32" t="s">
        <v>4</v>
      </c>
      <c r="V1833" s="71"/>
      <c r="W1833" s="45"/>
      <c r="X1833" s="45"/>
      <c r="Y1833" s="45"/>
      <c r="Z1833" s="45"/>
      <c r="AA1833" s="72"/>
    </row>
    <row r="1834" spans="17:27" x14ac:dyDescent="0.25">
      <c r="Q1834" s="71"/>
      <c r="R1834" s="71"/>
      <c r="S1834" s="32" t="s">
        <v>3606</v>
      </c>
      <c r="T1834" s="32" t="s">
        <v>3607</v>
      </c>
      <c r="U1834" s="32" t="s">
        <v>4</v>
      </c>
      <c r="V1834" s="71"/>
      <c r="W1834" s="45"/>
      <c r="X1834" s="45"/>
      <c r="Y1834" s="45"/>
      <c r="Z1834" s="45"/>
      <c r="AA1834" s="72"/>
    </row>
    <row r="1835" spans="17:27" x14ac:dyDescent="0.25">
      <c r="Q1835" s="71"/>
      <c r="R1835" s="71"/>
      <c r="S1835" s="32" t="s">
        <v>3608</v>
      </c>
      <c r="T1835" s="32" t="s">
        <v>3609</v>
      </c>
      <c r="U1835" s="32" t="s">
        <v>4</v>
      </c>
      <c r="V1835" s="71"/>
      <c r="W1835" s="45"/>
      <c r="X1835" s="45"/>
      <c r="Y1835" s="45"/>
      <c r="Z1835" s="45"/>
      <c r="AA1835" s="72"/>
    </row>
    <row r="1836" spans="17:27" x14ac:dyDescent="0.25">
      <c r="Q1836" s="71"/>
      <c r="R1836" s="71"/>
      <c r="S1836" s="32" t="s">
        <v>3610</v>
      </c>
      <c r="T1836" s="32" t="s">
        <v>3611</v>
      </c>
      <c r="U1836" s="32" t="s">
        <v>4</v>
      </c>
      <c r="V1836" s="71"/>
      <c r="W1836" s="45"/>
      <c r="X1836" s="45"/>
      <c r="Y1836" s="45"/>
      <c r="Z1836" s="45"/>
      <c r="AA1836" s="72"/>
    </row>
    <row r="1837" spans="17:27" x14ac:dyDescent="0.25">
      <c r="Q1837" s="71"/>
      <c r="R1837" s="32">
        <v>7</v>
      </c>
      <c r="S1837" s="32" t="s">
        <v>163</v>
      </c>
      <c r="T1837" s="32" t="s">
        <v>80</v>
      </c>
      <c r="U1837" s="32" t="s">
        <v>0</v>
      </c>
      <c r="V1837" s="71"/>
      <c r="W1837" s="45"/>
      <c r="X1837" s="45"/>
      <c r="Y1837" s="45"/>
      <c r="Z1837" s="45"/>
      <c r="AA1837" s="72"/>
    </row>
    <row r="1838" spans="17:27" x14ac:dyDescent="0.25">
      <c r="Q1838" s="71"/>
      <c r="R1838" s="71"/>
      <c r="S1838" s="32" t="s">
        <v>2131</v>
      </c>
      <c r="T1838" s="32" t="s">
        <v>2132</v>
      </c>
      <c r="U1838" s="32" t="s">
        <v>3</v>
      </c>
      <c r="V1838" s="71"/>
      <c r="W1838" s="45"/>
      <c r="X1838" s="45"/>
      <c r="Y1838" s="45"/>
      <c r="Z1838" s="45"/>
      <c r="AA1838" s="72"/>
    </row>
    <row r="1839" spans="17:27" x14ac:dyDescent="0.25">
      <c r="Q1839" s="71"/>
      <c r="R1839" s="71"/>
      <c r="S1839" s="32" t="s">
        <v>2133</v>
      </c>
      <c r="T1839" s="32" t="s">
        <v>1556</v>
      </c>
      <c r="U1839" s="32" t="s">
        <v>3</v>
      </c>
      <c r="V1839" s="71"/>
      <c r="W1839" s="45"/>
      <c r="X1839" s="45"/>
      <c r="Y1839" s="45"/>
      <c r="Z1839" s="45"/>
      <c r="AA1839" s="72"/>
    </row>
    <row r="1840" spans="17:27" x14ac:dyDescent="0.25">
      <c r="Q1840" s="71"/>
      <c r="R1840" s="71"/>
      <c r="S1840" s="32" t="s">
        <v>2134</v>
      </c>
      <c r="T1840" s="32" t="s">
        <v>2135</v>
      </c>
      <c r="U1840" s="32" t="s">
        <v>3</v>
      </c>
      <c r="V1840" s="71"/>
      <c r="W1840" s="45"/>
      <c r="X1840" s="45"/>
      <c r="Y1840" s="45"/>
      <c r="Z1840" s="45"/>
      <c r="AA1840" s="72"/>
    </row>
    <row r="1841" spans="17:27" x14ac:dyDescent="0.25">
      <c r="Q1841" s="71"/>
      <c r="R1841" s="71"/>
      <c r="S1841" s="32" t="s">
        <v>2136</v>
      </c>
      <c r="T1841" s="32" t="s">
        <v>2137</v>
      </c>
      <c r="U1841" s="32" t="s">
        <v>3</v>
      </c>
      <c r="V1841" s="71"/>
      <c r="W1841" s="45"/>
      <c r="X1841" s="45"/>
      <c r="Y1841" s="45"/>
      <c r="Z1841" s="45"/>
      <c r="AA1841" s="72"/>
    </row>
    <row r="1842" spans="17:27" x14ac:dyDescent="0.25">
      <c r="Q1842" s="71"/>
      <c r="R1842" s="71"/>
      <c r="S1842" s="32" t="s">
        <v>2138</v>
      </c>
      <c r="T1842" s="32" t="s">
        <v>276</v>
      </c>
      <c r="U1842" s="32" t="s">
        <v>3</v>
      </c>
      <c r="V1842" s="71"/>
      <c r="W1842" s="45"/>
      <c r="X1842" s="45"/>
      <c r="Y1842" s="45"/>
      <c r="Z1842" s="45"/>
      <c r="AA1842" s="72"/>
    </row>
    <row r="1843" spans="17:27" x14ac:dyDescent="0.25">
      <c r="Q1843" s="71"/>
      <c r="R1843" s="71"/>
      <c r="S1843" s="32" t="s">
        <v>2139</v>
      </c>
      <c r="T1843" s="32" t="s">
        <v>2140</v>
      </c>
      <c r="U1843" s="32" t="s">
        <v>3</v>
      </c>
      <c r="V1843" s="71"/>
      <c r="W1843" s="45"/>
      <c r="X1843" s="45"/>
      <c r="Y1843" s="45"/>
      <c r="Z1843" s="45"/>
      <c r="AA1843" s="72"/>
    </row>
    <row r="1844" spans="17:27" x14ac:dyDescent="0.25">
      <c r="Q1844" s="71"/>
      <c r="R1844" s="71"/>
      <c r="S1844" s="32" t="s">
        <v>2141</v>
      </c>
      <c r="T1844" s="32" t="s">
        <v>1294</v>
      </c>
      <c r="U1844" s="32" t="s">
        <v>3</v>
      </c>
      <c r="V1844" s="71"/>
      <c r="W1844" s="45"/>
      <c r="X1844" s="45"/>
      <c r="Y1844" s="45"/>
      <c r="Z1844" s="45"/>
      <c r="AA1844" s="72"/>
    </row>
    <row r="1845" spans="17:27" x14ac:dyDescent="0.25">
      <c r="Q1845" s="71"/>
      <c r="R1845" s="71"/>
      <c r="S1845" s="32" t="s">
        <v>2142</v>
      </c>
      <c r="T1845" s="32" t="s">
        <v>1936</v>
      </c>
      <c r="U1845" s="32" t="s">
        <v>3</v>
      </c>
      <c r="V1845" s="71"/>
      <c r="W1845" s="45"/>
      <c r="X1845" s="45"/>
      <c r="Y1845" s="45"/>
      <c r="Z1845" s="45"/>
      <c r="AA1845" s="72"/>
    </row>
    <row r="1846" spans="17:27" x14ac:dyDescent="0.25">
      <c r="Q1846" s="71"/>
      <c r="R1846" s="71"/>
      <c r="S1846" s="32" t="s">
        <v>2143</v>
      </c>
      <c r="T1846" s="32" t="s">
        <v>1695</v>
      </c>
      <c r="U1846" s="32" t="s">
        <v>3</v>
      </c>
      <c r="V1846" s="71"/>
      <c r="W1846" s="45"/>
      <c r="X1846" s="45"/>
      <c r="Y1846" s="45"/>
      <c r="Z1846" s="45"/>
      <c r="AA1846" s="72"/>
    </row>
    <row r="1847" spans="17:27" x14ac:dyDescent="0.25">
      <c r="Q1847" s="71"/>
      <c r="R1847" s="71"/>
      <c r="S1847" s="32" t="s">
        <v>2144</v>
      </c>
      <c r="T1847" s="32" t="s">
        <v>2145</v>
      </c>
      <c r="U1847" s="32" t="s">
        <v>3</v>
      </c>
      <c r="V1847" s="71"/>
      <c r="W1847" s="45"/>
      <c r="X1847" s="45"/>
      <c r="Y1847" s="45"/>
      <c r="Z1847" s="45"/>
      <c r="AA1847" s="72"/>
    </row>
    <row r="1848" spans="17:27" x14ac:dyDescent="0.25">
      <c r="Q1848" s="71"/>
      <c r="R1848" s="71"/>
      <c r="S1848" s="32" t="s">
        <v>2146</v>
      </c>
      <c r="T1848" s="32" t="s">
        <v>2147</v>
      </c>
      <c r="U1848" s="32" t="s">
        <v>3</v>
      </c>
      <c r="V1848" s="71"/>
      <c r="W1848" s="45"/>
      <c r="X1848" s="45"/>
      <c r="Y1848" s="45"/>
      <c r="Z1848" s="45"/>
      <c r="AA1848" s="72"/>
    </row>
    <row r="1849" spans="17:27" x14ac:dyDescent="0.25">
      <c r="Q1849" s="71"/>
      <c r="R1849" s="71"/>
      <c r="S1849" s="32" t="s">
        <v>2148</v>
      </c>
      <c r="T1849" s="32" t="s">
        <v>1139</v>
      </c>
      <c r="U1849" s="32" t="s">
        <v>3</v>
      </c>
      <c r="V1849" s="71"/>
      <c r="W1849" s="45"/>
      <c r="X1849" s="45"/>
      <c r="Y1849" s="45"/>
      <c r="Z1849" s="45"/>
      <c r="AA1849" s="72"/>
    </row>
    <row r="1850" spans="17:27" x14ac:dyDescent="0.25">
      <c r="Q1850" s="71"/>
      <c r="R1850" s="71"/>
      <c r="S1850" s="32" t="s">
        <v>2149</v>
      </c>
      <c r="T1850" s="32" t="s">
        <v>2150</v>
      </c>
      <c r="U1850" s="32" t="s">
        <v>3</v>
      </c>
      <c r="V1850" s="71"/>
      <c r="W1850" s="45"/>
      <c r="X1850" s="45"/>
      <c r="Y1850" s="45"/>
      <c r="Z1850" s="45"/>
      <c r="AA1850" s="72"/>
    </row>
    <row r="1851" spans="17:27" x14ac:dyDescent="0.25">
      <c r="Q1851" s="71"/>
      <c r="R1851" s="71"/>
      <c r="S1851" s="32" t="s">
        <v>2151</v>
      </c>
      <c r="T1851" s="32" t="s">
        <v>2152</v>
      </c>
      <c r="U1851" s="32" t="s">
        <v>3</v>
      </c>
      <c r="V1851" s="71"/>
      <c r="W1851" s="45"/>
      <c r="X1851" s="45"/>
      <c r="Y1851" s="45"/>
      <c r="Z1851" s="45"/>
      <c r="AA1851" s="72"/>
    </row>
    <row r="1852" spans="17:27" x14ac:dyDescent="0.25">
      <c r="Q1852" s="71"/>
      <c r="R1852" s="71"/>
      <c r="S1852" s="32" t="s">
        <v>2153</v>
      </c>
      <c r="T1852" s="32" t="s">
        <v>2154</v>
      </c>
      <c r="U1852" s="32" t="s">
        <v>3</v>
      </c>
      <c r="V1852" s="71"/>
      <c r="W1852" s="45"/>
      <c r="X1852" s="45"/>
      <c r="Y1852" s="45"/>
      <c r="Z1852" s="45"/>
      <c r="AA1852" s="72"/>
    </row>
    <row r="1853" spans="17:27" x14ac:dyDescent="0.25">
      <c r="Q1853" s="71"/>
      <c r="R1853" s="71"/>
      <c r="S1853" s="32" t="s">
        <v>2155</v>
      </c>
      <c r="T1853" s="32" t="s">
        <v>1703</v>
      </c>
      <c r="U1853" s="32" t="s">
        <v>3</v>
      </c>
      <c r="V1853" s="71"/>
      <c r="W1853" s="45"/>
      <c r="X1853" s="45"/>
      <c r="Y1853" s="45"/>
      <c r="Z1853" s="45"/>
      <c r="AA1853" s="72"/>
    </row>
    <row r="1854" spans="17:27" x14ac:dyDescent="0.25">
      <c r="Q1854" s="71"/>
      <c r="R1854" s="71"/>
      <c r="S1854" s="32" t="s">
        <v>2156</v>
      </c>
      <c r="T1854" s="32" t="s">
        <v>561</v>
      </c>
      <c r="U1854" s="32" t="s">
        <v>3</v>
      </c>
      <c r="V1854" s="71"/>
      <c r="W1854" s="45"/>
      <c r="X1854" s="45"/>
      <c r="Y1854" s="45"/>
      <c r="Z1854" s="45"/>
      <c r="AA1854" s="72"/>
    </row>
    <row r="1855" spans="17:27" x14ac:dyDescent="0.25">
      <c r="Q1855" s="71"/>
      <c r="R1855" s="71"/>
      <c r="S1855" s="32" t="s">
        <v>2157</v>
      </c>
      <c r="T1855" s="32" t="s">
        <v>2158</v>
      </c>
      <c r="U1855" s="32" t="s">
        <v>3</v>
      </c>
      <c r="V1855" s="71"/>
      <c r="W1855" s="45"/>
      <c r="X1855" s="45"/>
      <c r="Y1855" s="45"/>
      <c r="Z1855" s="45"/>
      <c r="AA1855" s="72"/>
    </row>
    <row r="1856" spans="17:27" x14ac:dyDescent="0.25">
      <c r="Q1856" s="71"/>
      <c r="R1856" s="71"/>
      <c r="S1856" s="32" t="s">
        <v>2159</v>
      </c>
      <c r="T1856" s="32" t="s">
        <v>2160</v>
      </c>
      <c r="U1856" s="32" t="s">
        <v>3</v>
      </c>
      <c r="V1856" s="71"/>
      <c r="W1856" s="45"/>
      <c r="X1856" s="45"/>
      <c r="Y1856" s="45"/>
      <c r="Z1856" s="45"/>
      <c r="AA1856" s="72"/>
    </row>
    <row r="1857" spans="17:27" x14ac:dyDescent="0.25">
      <c r="Q1857" s="71"/>
      <c r="R1857" s="71"/>
      <c r="S1857" s="32" t="s">
        <v>2161</v>
      </c>
      <c r="T1857" s="32" t="s">
        <v>2162</v>
      </c>
      <c r="U1857" s="32" t="s">
        <v>3</v>
      </c>
      <c r="V1857" s="71"/>
      <c r="W1857" s="45"/>
      <c r="X1857" s="45"/>
      <c r="Y1857" s="45"/>
      <c r="Z1857" s="45"/>
      <c r="AA1857" s="72"/>
    </row>
    <row r="1858" spans="17:27" x14ac:dyDescent="0.25">
      <c r="Q1858" s="71"/>
      <c r="R1858" s="71"/>
      <c r="S1858" s="32" t="s">
        <v>2163</v>
      </c>
      <c r="T1858" s="32" t="s">
        <v>80</v>
      </c>
      <c r="U1858" s="32" t="s">
        <v>3</v>
      </c>
      <c r="V1858" s="71"/>
      <c r="W1858" s="45"/>
      <c r="X1858" s="45"/>
      <c r="Y1858" s="45"/>
      <c r="Z1858" s="45"/>
      <c r="AA1858" s="72"/>
    </row>
    <row r="1859" spans="17:27" x14ac:dyDescent="0.25">
      <c r="Q1859" s="71"/>
      <c r="R1859" s="71"/>
      <c r="S1859" s="32" t="s">
        <v>2164</v>
      </c>
      <c r="T1859" s="32" t="s">
        <v>2165</v>
      </c>
      <c r="U1859" s="32" t="s">
        <v>3</v>
      </c>
      <c r="V1859" s="71"/>
      <c r="W1859" s="45"/>
      <c r="X1859" s="45"/>
      <c r="Y1859" s="45"/>
      <c r="Z1859" s="45"/>
      <c r="AA1859" s="72"/>
    </row>
    <row r="1860" spans="17:27" x14ac:dyDescent="0.25">
      <c r="Q1860" s="71"/>
      <c r="R1860" s="71"/>
      <c r="S1860" s="32" t="s">
        <v>2166</v>
      </c>
      <c r="T1860" s="32" t="s">
        <v>932</v>
      </c>
      <c r="U1860" s="32" t="s">
        <v>3</v>
      </c>
      <c r="V1860" s="71"/>
      <c r="W1860" s="45"/>
      <c r="X1860" s="45"/>
      <c r="Y1860" s="45"/>
      <c r="Z1860" s="45"/>
      <c r="AA1860" s="72"/>
    </row>
    <row r="1861" spans="17:27" x14ac:dyDescent="0.25">
      <c r="Q1861" s="71"/>
      <c r="R1861" s="71"/>
      <c r="S1861" s="32" t="s">
        <v>2167</v>
      </c>
      <c r="T1861" s="32" t="s">
        <v>694</v>
      </c>
      <c r="U1861" s="32" t="s">
        <v>3</v>
      </c>
      <c r="V1861" s="71"/>
      <c r="W1861" s="45"/>
      <c r="X1861" s="45"/>
      <c r="Y1861" s="45"/>
      <c r="Z1861" s="45"/>
      <c r="AA1861" s="72"/>
    </row>
    <row r="1862" spans="17:27" x14ac:dyDescent="0.25">
      <c r="Q1862" s="71"/>
      <c r="R1862" s="71"/>
      <c r="S1862" s="32" t="s">
        <v>2168</v>
      </c>
      <c r="T1862" s="32" t="s">
        <v>963</v>
      </c>
      <c r="U1862" s="32" t="s">
        <v>3</v>
      </c>
      <c r="V1862" s="71"/>
      <c r="W1862" s="45"/>
      <c r="X1862" s="45"/>
      <c r="Y1862" s="45"/>
      <c r="Z1862" s="45"/>
      <c r="AA1862" s="72"/>
    </row>
    <row r="1863" spans="17:27" x14ac:dyDescent="0.25">
      <c r="Q1863" s="71"/>
      <c r="R1863" s="71"/>
      <c r="S1863" s="32" t="s">
        <v>2169</v>
      </c>
      <c r="T1863" s="32" t="s">
        <v>2170</v>
      </c>
      <c r="U1863" s="32" t="s">
        <v>3</v>
      </c>
      <c r="V1863" s="71"/>
      <c r="W1863" s="45"/>
      <c r="X1863" s="45"/>
      <c r="Y1863" s="45"/>
      <c r="Z1863" s="45"/>
      <c r="AA1863" s="72"/>
    </row>
    <row r="1864" spans="17:27" x14ac:dyDescent="0.25">
      <c r="Q1864" s="71"/>
      <c r="R1864" s="71"/>
      <c r="S1864" s="32" t="s">
        <v>2697</v>
      </c>
      <c r="T1864" s="32" t="s">
        <v>2526</v>
      </c>
      <c r="U1864" s="32" t="s">
        <v>1</v>
      </c>
      <c r="V1864" s="71"/>
      <c r="W1864" s="45"/>
      <c r="X1864" s="45"/>
      <c r="Y1864" s="45"/>
      <c r="Z1864" s="45"/>
      <c r="AA1864" s="72"/>
    </row>
    <row r="1865" spans="17:27" x14ac:dyDescent="0.25">
      <c r="Q1865" s="71"/>
      <c r="R1865" s="71"/>
      <c r="S1865" s="32" t="s">
        <v>2698</v>
      </c>
      <c r="T1865" s="32" t="s">
        <v>2699</v>
      </c>
      <c r="U1865" s="32" t="s">
        <v>1</v>
      </c>
      <c r="V1865" s="71"/>
      <c r="W1865" s="45"/>
      <c r="X1865" s="45"/>
      <c r="Y1865" s="45"/>
      <c r="Z1865" s="45"/>
      <c r="AA1865" s="72"/>
    </row>
    <row r="1866" spans="17:27" x14ac:dyDescent="0.25">
      <c r="Q1866" s="71"/>
      <c r="R1866" s="71"/>
      <c r="S1866" s="32" t="s">
        <v>2700</v>
      </c>
      <c r="T1866" s="32" t="s">
        <v>2158</v>
      </c>
      <c r="U1866" s="32" t="s">
        <v>1</v>
      </c>
      <c r="V1866" s="71"/>
      <c r="W1866" s="45"/>
      <c r="X1866" s="45"/>
      <c r="Y1866" s="45"/>
      <c r="Z1866" s="45"/>
      <c r="AA1866" s="72"/>
    </row>
    <row r="1867" spans="17:27" x14ac:dyDescent="0.25">
      <c r="Q1867" s="71"/>
      <c r="R1867" s="71"/>
      <c r="S1867" s="32" t="s">
        <v>2701</v>
      </c>
      <c r="T1867" s="32" t="s">
        <v>2702</v>
      </c>
      <c r="U1867" s="32" t="s">
        <v>1</v>
      </c>
      <c r="V1867" s="71"/>
      <c r="W1867" s="45"/>
      <c r="X1867" s="45"/>
      <c r="Y1867" s="45"/>
      <c r="Z1867" s="45"/>
      <c r="AA1867" s="72"/>
    </row>
    <row r="1868" spans="17:27" x14ac:dyDescent="0.25">
      <c r="Q1868" s="71"/>
      <c r="R1868" s="71"/>
      <c r="S1868" s="32" t="s">
        <v>3128</v>
      </c>
      <c r="T1868" s="32" t="s">
        <v>3129</v>
      </c>
      <c r="U1868" s="32" t="s">
        <v>2</v>
      </c>
      <c r="V1868" s="71"/>
      <c r="W1868" s="45"/>
      <c r="X1868" s="45"/>
      <c r="Y1868" s="45"/>
      <c r="Z1868" s="45"/>
      <c r="AA1868" s="72"/>
    </row>
    <row r="1869" spans="17:27" x14ac:dyDescent="0.25">
      <c r="Q1869" s="71"/>
      <c r="R1869" s="71"/>
      <c r="S1869" s="32" t="s">
        <v>3130</v>
      </c>
      <c r="T1869" s="32" t="s">
        <v>3131</v>
      </c>
      <c r="U1869" s="32" t="s">
        <v>2</v>
      </c>
      <c r="V1869" s="71"/>
      <c r="W1869" s="45"/>
      <c r="X1869" s="45"/>
      <c r="Y1869" s="45"/>
      <c r="Z1869" s="45"/>
      <c r="AA1869" s="72"/>
    </row>
    <row r="1870" spans="17:27" x14ac:dyDescent="0.25">
      <c r="Q1870" s="71"/>
      <c r="R1870" s="71"/>
      <c r="S1870" s="32" t="s">
        <v>3132</v>
      </c>
      <c r="T1870" s="32" t="s">
        <v>3133</v>
      </c>
      <c r="U1870" s="32" t="s">
        <v>2</v>
      </c>
      <c r="V1870" s="71"/>
      <c r="W1870" s="45"/>
      <c r="X1870" s="45"/>
      <c r="Y1870" s="45"/>
      <c r="Z1870" s="45"/>
      <c r="AA1870" s="72"/>
    </row>
    <row r="1871" spans="17:27" x14ac:dyDescent="0.25">
      <c r="Q1871" s="71"/>
      <c r="R1871" s="71"/>
      <c r="S1871" s="32" t="s">
        <v>3134</v>
      </c>
      <c r="T1871" s="32" t="s">
        <v>3135</v>
      </c>
      <c r="U1871" s="32" t="s">
        <v>2</v>
      </c>
      <c r="V1871" s="71"/>
      <c r="W1871" s="45"/>
      <c r="X1871" s="45"/>
      <c r="Y1871" s="45"/>
      <c r="Z1871" s="45"/>
      <c r="AA1871" s="72"/>
    </row>
    <row r="1872" spans="17:27" x14ac:dyDescent="0.25">
      <c r="Q1872" s="71"/>
      <c r="R1872" s="71"/>
      <c r="S1872" s="32" t="s">
        <v>3136</v>
      </c>
      <c r="T1872" s="32" t="s">
        <v>2154</v>
      </c>
      <c r="U1872" s="32" t="s">
        <v>2</v>
      </c>
      <c r="V1872" s="71"/>
      <c r="W1872" s="45"/>
      <c r="X1872" s="45"/>
      <c r="Y1872" s="45"/>
      <c r="Z1872" s="45"/>
      <c r="AA1872" s="72"/>
    </row>
    <row r="1873" spans="17:27" x14ac:dyDescent="0.25">
      <c r="Q1873" s="71"/>
      <c r="R1873" s="71"/>
      <c r="S1873" s="32" t="s">
        <v>3137</v>
      </c>
      <c r="T1873" s="32" t="s">
        <v>3138</v>
      </c>
      <c r="U1873" s="32" t="s">
        <v>2</v>
      </c>
      <c r="V1873" s="71"/>
      <c r="W1873" s="45"/>
      <c r="X1873" s="45"/>
      <c r="Y1873" s="45"/>
      <c r="Z1873" s="45"/>
      <c r="AA1873" s="72"/>
    </row>
    <row r="1874" spans="17:27" x14ac:dyDescent="0.25">
      <c r="Q1874" s="71"/>
      <c r="R1874" s="71"/>
      <c r="S1874" s="32" t="s">
        <v>3139</v>
      </c>
      <c r="T1874" s="32" t="s">
        <v>3140</v>
      </c>
      <c r="U1874" s="32" t="s">
        <v>2</v>
      </c>
      <c r="V1874" s="71"/>
      <c r="W1874" s="45"/>
      <c r="X1874" s="45"/>
      <c r="Y1874" s="45"/>
      <c r="Z1874" s="45"/>
      <c r="AA1874" s="72"/>
    </row>
    <row r="1875" spans="17:27" x14ac:dyDescent="0.25">
      <c r="Q1875" s="71"/>
      <c r="R1875" s="71"/>
      <c r="S1875" s="32" t="s">
        <v>3141</v>
      </c>
      <c r="T1875" s="32" t="s">
        <v>3142</v>
      </c>
      <c r="U1875" s="32" t="s">
        <v>2</v>
      </c>
      <c r="V1875" s="71"/>
      <c r="W1875" s="45"/>
      <c r="X1875" s="45"/>
      <c r="Y1875" s="45"/>
      <c r="Z1875" s="45"/>
      <c r="AA1875" s="72"/>
    </row>
    <row r="1876" spans="17:27" x14ac:dyDescent="0.25">
      <c r="Q1876" s="71"/>
      <c r="R1876" s="71"/>
      <c r="S1876" s="32" t="s">
        <v>3143</v>
      </c>
      <c r="T1876" s="32" t="s">
        <v>3144</v>
      </c>
      <c r="U1876" s="32" t="s">
        <v>2</v>
      </c>
      <c r="V1876" s="71"/>
      <c r="W1876" s="45"/>
      <c r="X1876" s="45"/>
      <c r="Y1876" s="45"/>
      <c r="Z1876" s="45"/>
      <c r="AA1876" s="72"/>
    </row>
    <row r="1877" spans="17:27" x14ac:dyDescent="0.25">
      <c r="Q1877" s="32" t="s">
        <v>81</v>
      </c>
      <c r="R1877" s="32">
        <v>7</v>
      </c>
      <c r="S1877" s="32" t="s">
        <v>164</v>
      </c>
      <c r="T1877" s="32" t="s">
        <v>81</v>
      </c>
      <c r="U1877" s="32" t="s">
        <v>0</v>
      </c>
      <c r="V1877" s="71"/>
      <c r="W1877" s="45"/>
      <c r="X1877" s="45"/>
      <c r="Y1877" s="45"/>
      <c r="Z1877" s="45"/>
      <c r="AA1877" s="72"/>
    </row>
    <row r="1878" spans="17:27" x14ac:dyDescent="0.25">
      <c r="Q1878" s="71"/>
      <c r="R1878" s="71"/>
      <c r="S1878" s="32" t="s">
        <v>2171</v>
      </c>
      <c r="T1878" s="32" t="s">
        <v>2172</v>
      </c>
      <c r="U1878" s="32" t="s">
        <v>3</v>
      </c>
      <c r="V1878" s="71"/>
      <c r="W1878" s="45"/>
      <c r="X1878" s="45"/>
      <c r="Y1878" s="45"/>
      <c r="Z1878" s="45"/>
      <c r="AA1878" s="72"/>
    </row>
    <row r="1879" spans="17:27" x14ac:dyDescent="0.25">
      <c r="Q1879" s="71"/>
      <c r="R1879" s="71"/>
      <c r="S1879" s="32" t="s">
        <v>2173</v>
      </c>
      <c r="T1879" s="32" t="s">
        <v>2174</v>
      </c>
      <c r="U1879" s="32" t="s">
        <v>3</v>
      </c>
      <c r="V1879" s="71"/>
      <c r="W1879" s="45"/>
      <c r="X1879" s="45"/>
      <c r="Y1879" s="45"/>
      <c r="Z1879" s="45"/>
      <c r="AA1879" s="72"/>
    </row>
    <row r="1880" spans="17:27" x14ac:dyDescent="0.25">
      <c r="Q1880" s="71"/>
      <c r="R1880" s="71"/>
      <c r="S1880" s="32" t="s">
        <v>2175</v>
      </c>
      <c r="T1880" s="32" t="s">
        <v>2176</v>
      </c>
      <c r="U1880" s="32" t="s">
        <v>3</v>
      </c>
      <c r="V1880" s="71"/>
      <c r="W1880" s="45"/>
      <c r="X1880" s="45"/>
      <c r="Y1880" s="45"/>
      <c r="Z1880" s="45"/>
      <c r="AA1880" s="72"/>
    </row>
    <row r="1881" spans="17:27" x14ac:dyDescent="0.25">
      <c r="Q1881" s="71"/>
      <c r="R1881" s="71"/>
      <c r="S1881" s="32" t="s">
        <v>2177</v>
      </c>
      <c r="T1881" s="32" t="s">
        <v>2178</v>
      </c>
      <c r="U1881" s="32" t="s">
        <v>3</v>
      </c>
      <c r="V1881" s="71"/>
      <c r="W1881" s="45"/>
      <c r="X1881" s="45"/>
      <c r="Y1881" s="45"/>
      <c r="Z1881" s="45"/>
      <c r="AA1881" s="72"/>
    </row>
    <row r="1882" spans="17:27" x14ac:dyDescent="0.25">
      <c r="Q1882" s="71"/>
      <c r="R1882" s="71"/>
      <c r="S1882" s="32" t="s">
        <v>2179</v>
      </c>
      <c r="T1882" s="32" t="s">
        <v>2180</v>
      </c>
      <c r="U1882" s="32" t="s">
        <v>3</v>
      </c>
      <c r="V1882" s="71"/>
      <c r="W1882" s="45"/>
      <c r="X1882" s="45"/>
      <c r="Y1882" s="45"/>
      <c r="Z1882" s="45"/>
      <c r="AA1882" s="72"/>
    </row>
    <row r="1883" spans="17:27" x14ac:dyDescent="0.25">
      <c r="Q1883" s="71"/>
      <c r="R1883" s="71"/>
      <c r="S1883" s="32" t="s">
        <v>2181</v>
      </c>
      <c r="T1883" s="32" t="s">
        <v>2182</v>
      </c>
      <c r="U1883" s="32" t="s">
        <v>3</v>
      </c>
      <c r="V1883" s="71"/>
      <c r="W1883" s="45"/>
      <c r="X1883" s="45"/>
      <c r="Y1883" s="45"/>
      <c r="Z1883" s="45"/>
      <c r="AA1883" s="72"/>
    </row>
    <row r="1884" spans="17:27" x14ac:dyDescent="0.25">
      <c r="Q1884" s="71"/>
      <c r="R1884" s="71"/>
      <c r="S1884" s="32" t="s">
        <v>2183</v>
      </c>
      <c r="T1884" s="32" t="s">
        <v>2184</v>
      </c>
      <c r="U1884" s="32" t="s">
        <v>3</v>
      </c>
      <c r="V1884" s="71"/>
      <c r="W1884" s="45"/>
      <c r="X1884" s="45"/>
      <c r="Y1884" s="45"/>
      <c r="Z1884" s="45"/>
      <c r="AA1884" s="72"/>
    </row>
    <row r="1885" spans="17:27" x14ac:dyDescent="0.25">
      <c r="Q1885" s="71"/>
      <c r="R1885" s="71"/>
      <c r="S1885" s="32" t="s">
        <v>2703</v>
      </c>
      <c r="T1885" s="32" t="s">
        <v>2178</v>
      </c>
      <c r="U1885" s="32" t="s">
        <v>1</v>
      </c>
      <c r="V1885" s="71"/>
      <c r="W1885" s="45"/>
      <c r="X1885" s="45"/>
      <c r="Y1885" s="45"/>
      <c r="Z1885" s="45"/>
      <c r="AA1885" s="72"/>
    </row>
    <row r="1886" spans="17:27" x14ac:dyDescent="0.25">
      <c r="Q1886" s="32" t="s">
        <v>82</v>
      </c>
      <c r="R1886" s="32">
        <v>4</v>
      </c>
      <c r="S1886" s="32" t="s">
        <v>3612</v>
      </c>
      <c r="T1886" s="32" t="s">
        <v>3613</v>
      </c>
      <c r="U1886" s="32" t="s">
        <v>4</v>
      </c>
      <c r="V1886" s="71"/>
      <c r="W1886" s="45"/>
      <c r="X1886" s="45"/>
      <c r="Y1886" s="45"/>
      <c r="Z1886" s="45"/>
      <c r="AA1886" s="72"/>
    </row>
    <row r="1887" spans="17:27" x14ac:dyDescent="0.25">
      <c r="Q1887" s="71"/>
      <c r="R1887" s="71"/>
      <c r="S1887" s="32" t="s">
        <v>3614</v>
      </c>
      <c r="T1887" s="32" t="s">
        <v>3615</v>
      </c>
      <c r="U1887" s="32" t="s">
        <v>4</v>
      </c>
      <c r="V1887" s="71"/>
      <c r="W1887" s="45"/>
      <c r="X1887" s="45"/>
      <c r="Y1887" s="45"/>
      <c r="Z1887" s="45"/>
      <c r="AA1887" s="72"/>
    </row>
    <row r="1888" spans="17:27" x14ac:dyDescent="0.25">
      <c r="Q1888" s="71"/>
      <c r="R1888" s="71"/>
      <c r="S1888" s="32" t="s">
        <v>3616</v>
      </c>
      <c r="T1888" s="32" t="s">
        <v>3617</v>
      </c>
      <c r="U1888" s="32" t="s">
        <v>4</v>
      </c>
      <c r="V1888" s="71"/>
      <c r="W1888" s="45"/>
      <c r="X1888" s="45"/>
      <c r="Y1888" s="45"/>
      <c r="Z1888" s="45"/>
      <c r="AA1888" s="72"/>
    </row>
    <row r="1889" spans="17:27" x14ac:dyDescent="0.25">
      <c r="Q1889" s="71"/>
      <c r="R1889" s="32">
        <v>7</v>
      </c>
      <c r="S1889" s="32" t="s">
        <v>165</v>
      </c>
      <c r="T1889" s="32" t="s">
        <v>82</v>
      </c>
      <c r="U1889" s="32" t="s">
        <v>0</v>
      </c>
      <c r="V1889" s="71"/>
      <c r="W1889" s="45"/>
      <c r="X1889" s="45"/>
      <c r="Y1889" s="45"/>
      <c r="Z1889" s="45"/>
      <c r="AA1889" s="72"/>
    </row>
    <row r="1890" spans="17:27" x14ac:dyDescent="0.25">
      <c r="Q1890" s="71"/>
      <c r="R1890" s="71"/>
      <c r="S1890" s="32" t="s">
        <v>2185</v>
      </c>
      <c r="T1890" s="32" t="s">
        <v>10</v>
      </c>
      <c r="U1890" s="32" t="s">
        <v>3</v>
      </c>
      <c r="V1890" s="71"/>
      <c r="W1890" s="45"/>
      <c r="X1890" s="45"/>
      <c r="Y1890" s="45"/>
      <c r="Z1890" s="45"/>
      <c r="AA1890" s="72"/>
    </row>
    <row r="1891" spans="17:27" x14ac:dyDescent="0.25">
      <c r="Q1891" s="71"/>
      <c r="R1891" s="71"/>
      <c r="S1891" s="32" t="s">
        <v>2186</v>
      </c>
      <c r="T1891" s="32" t="s">
        <v>2187</v>
      </c>
      <c r="U1891" s="32" t="s">
        <v>3</v>
      </c>
      <c r="V1891" s="71"/>
      <c r="W1891" s="45"/>
      <c r="X1891" s="45"/>
      <c r="Y1891" s="45"/>
      <c r="Z1891" s="45"/>
      <c r="AA1891" s="72"/>
    </row>
    <row r="1892" spans="17:27" x14ac:dyDescent="0.25">
      <c r="Q1892" s="71"/>
      <c r="R1892" s="71"/>
      <c r="S1892" s="32" t="s">
        <v>2188</v>
      </c>
      <c r="T1892" s="32" t="s">
        <v>2189</v>
      </c>
      <c r="U1892" s="32" t="s">
        <v>3</v>
      </c>
      <c r="V1892" s="71"/>
      <c r="W1892" s="45"/>
      <c r="X1892" s="45"/>
      <c r="Y1892" s="45"/>
      <c r="Z1892" s="45"/>
      <c r="AA1892" s="72"/>
    </row>
    <row r="1893" spans="17:27" x14ac:dyDescent="0.25">
      <c r="Q1893" s="71"/>
      <c r="R1893" s="71"/>
      <c r="S1893" s="32" t="s">
        <v>2190</v>
      </c>
      <c r="T1893" s="32" t="s">
        <v>173</v>
      </c>
      <c r="U1893" s="32" t="s">
        <v>3</v>
      </c>
      <c r="V1893" s="71"/>
      <c r="W1893" s="45"/>
      <c r="X1893" s="45"/>
      <c r="Y1893" s="45"/>
      <c r="Z1893" s="45"/>
      <c r="AA1893" s="72"/>
    </row>
    <row r="1894" spans="17:27" x14ac:dyDescent="0.25">
      <c r="Q1894" s="71"/>
      <c r="R1894" s="71"/>
      <c r="S1894" s="32" t="s">
        <v>2191</v>
      </c>
      <c r="T1894" s="32" t="s">
        <v>1374</v>
      </c>
      <c r="U1894" s="32" t="s">
        <v>3</v>
      </c>
      <c r="V1894" s="71"/>
      <c r="W1894" s="45"/>
      <c r="X1894" s="45"/>
      <c r="Y1894" s="45"/>
      <c r="Z1894" s="45"/>
      <c r="AA1894" s="72"/>
    </row>
    <row r="1895" spans="17:27" x14ac:dyDescent="0.25">
      <c r="Q1895" s="71"/>
      <c r="R1895" s="71"/>
      <c r="S1895" s="32" t="s">
        <v>2192</v>
      </c>
      <c r="T1895" s="32" t="s">
        <v>2193</v>
      </c>
      <c r="U1895" s="32" t="s">
        <v>3</v>
      </c>
      <c r="V1895" s="71"/>
      <c r="W1895" s="45"/>
      <c r="X1895" s="45"/>
      <c r="Y1895" s="45"/>
      <c r="Z1895" s="45"/>
      <c r="AA1895" s="72"/>
    </row>
    <row r="1896" spans="17:27" x14ac:dyDescent="0.25">
      <c r="Q1896" s="71"/>
      <c r="R1896" s="71"/>
      <c r="S1896" s="32" t="s">
        <v>2194</v>
      </c>
      <c r="T1896" s="32" t="s">
        <v>2195</v>
      </c>
      <c r="U1896" s="32" t="s">
        <v>3</v>
      </c>
      <c r="V1896" s="71"/>
      <c r="W1896" s="45"/>
      <c r="X1896" s="45"/>
      <c r="Y1896" s="45"/>
      <c r="Z1896" s="45"/>
      <c r="AA1896" s="72"/>
    </row>
    <row r="1897" spans="17:27" x14ac:dyDescent="0.25">
      <c r="Q1897" s="71"/>
      <c r="R1897" s="71"/>
      <c r="S1897" s="32" t="s">
        <v>2196</v>
      </c>
      <c r="T1897" s="32" t="s">
        <v>920</v>
      </c>
      <c r="U1897" s="32" t="s">
        <v>3</v>
      </c>
      <c r="V1897" s="71"/>
      <c r="W1897" s="45"/>
      <c r="X1897" s="45"/>
      <c r="Y1897" s="45"/>
      <c r="Z1897" s="45"/>
      <c r="AA1897" s="72"/>
    </row>
    <row r="1898" spans="17:27" x14ac:dyDescent="0.25">
      <c r="Q1898" s="71"/>
      <c r="R1898" s="71"/>
      <c r="S1898" s="32" t="s">
        <v>2197</v>
      </c>
      <c r="T1898" s="32" t="s">
        <v>2198</v>
      </c>
      <c r="U1898" s="32" t="s">
        <v>3</v>
      </c>
      <c r="V1898" s="71"/>
      <c r="W1898" s="45"/>
      <c r="X1898" s="45"/>
      <c r="Y1898" s="45"/>
      <c r="Z1898" s="45"/>
      <c r="AA1898" s="72"/>
    </row>
    <row r="1899" spans="17:27" x14ac:dyDescent="0.25">
      <c r="Q1899" s="71"/>
      <c r="R1899" s="71"/>
      <c r="S1899" s="32" t="s">
        <v>2199</v>
      </c>
      <c r="T1899" s="32" t="s">
        <v>2200</v>
      </c>
      <c r="U1899" s="32" t="s">
        <v>3</v>
      </c>
      <c r="V1899" s="71"/>
      <c r="W1899" s="45"/>
      <c r="X1899" s="45"/>
      <c r="Y1899" s="45"/>
      <c r="Z1899" s="45"/>
      <c r="AA1899" s="72"/>
    </row>
    <row r="1900" spans="17:27" x14ac:dyDescent="0.25">
      <c r="Q1900" s="71"/>
      <c r="R1900" s="71"/>
      <c r="S1900" s="32" t="s">
        <v>2201</v>
      </c>
      <c r="T1900" s="32" t="s">
        <v>2202</v>
      </c>
      <c r="U1900" s="32" t="s">
        <v>3</v>
      </c>
      <c r="V1900" s="71"/>
      <c r="W1900" s="45"/>
      <c r="X1900" s="45"/>
      <c r="Y1900" s="45"/>
      <c r="Z1900" s="45"/>
      <c r="AA1900" s="72"/>
    </row>
    <row r="1901" spans="17:27" x14ac:dyDescent="0.25">
      <c r="Q1901" s="71"/>
      <c r="R1901" s="71"/>
      <c r="S1901" s="32" t="s">
        <v>2203</v>
      </c>
      <c r="T1901" s="32" t="s">
        <v>2204</v>
      </c>
      <c r="U1901" s="32" t="s">
        <v>3</v>
      </c>
      <c r="V1901" s="71"/>
      <c r="W1901" s="45"/>
      <c r="X1901" s="45"/>
      <c r="Y1901" s="45"/>
      <c r="Z1901" s="45"/>
      <c r="AA1901" s="72"/>
    </row>
    <row r="1902" spans="17:27" x14ac:dyDescent="0.25">
      <c r="Q1902" s="71"/>
      <c r="R1902" s="71"/>
      <c r="S1902" s="32" t="s">
        <v>2205</v>
      </c>
      <c r="T1902" s="32" t="s">
        <v>82</v>
      </c>
      <c r="U1902" s="32" t="s">
        <v>3</v>
      </c>
      <c r="V1902" s="71"/>
      <c r="W1902" s="45"/>
      <c r="X1902" s="45"/>
      <c r="Y1902" s="45"/>
      <c r="Z1902" s="45"/>
      <c r="AA1902" s="72"/>
    </row>
    <row r="1903" spans="17:27" x14ac:dyDescent="0.25">
      <c r="Q1903" s="71"/>
      <c r="R1903" s="71"/>
      <c r="S1903" s="32" t="s">
        <v>2206</v>
      </c>
      <c r="T1903" s="32" t="s">
        <v>2207</v>
      </c>
      <c r="U1903" s="32" t="s">
        <v>3</v>
      </c>
      <c r="V1903" s="71"/>
      <c r="W1903" s="45"/>
      <c r="X1903" s="45"/>
      <c r="Y1903" s="45"/>
      <c r="Z1903" s="45"/>
      <c r="AA1903" s="72"/>
    </row>
    <row r="1904" spans="17:27" x14ac:dyDescent="0.25">
      <c r="Q1904" s="71"/>
      <c r="R1904" s="71"/>
      <c r="S1904" s="32" t="s">
        <v>2208</v>
      </c>
      <c r="T1904" s="32" t="s">
        <v>1150</v>
      </c>
      <c r="U1904" s="32" t="s">
        <v>3</v>
      </c>
      <c r="V1904" s="71"/>
      <c r="W1904" s="45"/>
      <c r="X1904" s="45"/>
      <c r="Y1904" s="45"/>
      <c r="Z1904" s="45"/>
      <c r="AA1904" s="72"/>
    </row>
    <row r="1905" spans="17:27" x14ac:dyDescent="0.25">
      <c r="Q1905" s="71"/>
      <c r="R1905" s="71"/>
      <c r="S1905" s="32" t="s">
        <v>2209</v>
      </c>
      <c r="T1905" s="32" t="s">
        <v>2210</v>
      </c>
      <c r="U1905" s="32" t="s">
        <v>3</v>
      </c>
      <c r="V1905" s="71"/>
      <c r="W1905" s="45"/>
      <c r="X1905" s="45"/>
      <c r="Y1905" s="45"/>
      <c r="Z1905" s="45"/>
      <c r="AA1905" s="72"/>
    </row>
    <row r="1906" spans="17:27" x14ac:dyDescent="0.25">
      <c r="Q1906" s="71"/>
      <c r="R1906" s="71"/>
      <c r="S1906" s="32" t="s">
        <v>2704</v>
      </c>
      <c r="T1906" s="32" t="s">
        <v>2705</v>
      </c>
      <c r="U1906" s="32" t="s">
        <v>1</v>
      </c>
      <c r="V1906" s="71"/>
      <c r="W1906" s="45"/>
      <c r="X1906" s="45"/>
      <c r="Y1906" s="45"/>
      <c r="Z1906" s="45"/>
      <c r="AA1906" s="72"/>
    </row>
    <row r="1907" spans="17:27" x14ac:dyDescent="0.25">
      <c r="Q1907" s="71"/>
      <c r="R1907" s="71"/>
      <c r="S1907" s="32" t="s">
        <v>2706</v>
      </c>
      <c r="T1907" s="32" t="s">
        <v>2707</v>
      </c>
      <c r="U1907" s="32" t="s">
        <v>1</v>
      </c>
      <c r="V1907" s="71"/>
      <c r="W1907" s="45"/>
      <c r="X1907" s="45"/>
      <c r="Y1907" s="45"/>
      <c r="Z1907" s="45"/>
      <c r="AA1907" s="72"/>
    </row>
    <row r="1908" spans="17:27" x14ac:dyDescent="0.25">
      <c r="Q1908" s="71"/>
      <c r="R1908" s="71"/>
      <c r="S1908" s="32" t="s">
        <v>2708</v>
      </c>
      <c r="T1908" s="32" t="s">
        <v>2709</v>
      </c>
      <c r="U1908" s="32" t="s">
        <v>1</v>
      </c>
      <c r="V1908" s="71"/>
      <c r="W1908" s="45"/>
      <c r="X1908" s="45"/>
      <c r="Y1908" s="45"/>
      <c r="Z1908" s="45"/>
      <c r="AA1908" s="72"/>
    </row>
    <row r="1909" spans="17:27" x14ac:dyDescent="0.25">
      <c r="Q1909" s="71"/>
      <c r="R1909" s="71"/>
      <c r="S1909" s="32" t="s">
        <v>2710</v>
      </c>
      <c r="T1909" s="32" t="s">
        <v>2198</v>
      </c>
      <c r="U1909" s="32" t="s">
        <v>1</v>
      </c>
      <c r="V1909" s="71"/>
      <c r="W1909" s="45"/>
      <c r="X1909" s="45"/>
      <c r="Y1909" s="45"/>
      <c r="Z1909" s="45"/>
      <c r="AA1909" s="72"/>
    </row>
    <row r="1910" spans="17:27" x14ac:dyDescent="0.25">
      <c r="Q1910" s="71"/>
      <c r="R1910" s="71"/>
      <c r="S1910" s="32" t="s">
        <v>2711</v>
      </c>
      <c r="T1910" s="32" t="s">
        <v>2200</v>
      </c>
      <c r="U1910" s="32" t="s">
        <v>1</v>
      </c>
      <c r="V1910" s="71"/>
      <c r="W1910" s="45"/>
      <c r="X1910" s="45"/>
      <c r="Y1910" s="45"/>
      <c r="Z1910" s="45"/>
      <c r="AA1910" s="72"/>
    </row>
    <row r="1911" spans="17:27" x14ac:dyDescent="0.25">
      <c r="Q1911" s="71"/>
      <c r="R1911" s="71"/>
      <c r="S1911" s="32" t="s">
        <v>3145</v>
      </c>
      <c r="T1911" s="32" t="s">
        <v>3146</v>
      </c>
      <c r="U1911" s="32" t="s">
        <v>2</v>
      </c>
      <c r="V1911" s="71"/>
      <c r="W1911" s="45"/>
      <c r="X1911" s="45"/>
      <c r="Y1911" s="45"/>
      <c r="Z1911" s="45"/>
      <c r="AA1911" s="72"/>
    </row>
    <row r="1912" spans="17:27" x14ac:dyDescent="0.25">
      <c r="Q1912" s="71"/>
      <c r="R1912" s="71"/>
      <c r="S1912" s="32" t="s">
        <v>3147</v>
      </c>
      <c r="T1912" s="32" t="s">
        <v>1248</v>
      </c>
      <c r="U1912" s="32" t="s">
        <v>2</v>
      </c>
      <c r="V1912" s="71"/>
      <c r="W1912" s="45"/>
      <c r="X1912" s="45"/>
      <c r="Y1912" s="45"/>
      <c r="Z1912" s="45"/>
      <c r="AA1912" s="72"/>
    </row>
    <row r="1913" spans="17:27" x14ac:dyDescent="0.25">
      <c r="Q1913" s="71"/>
      <c r="R1913" s="71"/>
      <c r="S1913" s="32" t="s">
        <v>3148</v>
      </c>
      <c r="T1913" s="32" t="s">
        <v>2893</v>
      </c>
      <c r="U1913" s="32" t="s">
        <v>2</v>
      </c>
      <c r="V1913" s="71"/>
      <c r="W1913" s="45"/>
      <c r="X1913" s="45"/>
      <c r="Y1913" s="45"/>
      <c r="Z1913" s="45"/>
      <c r="AA1913" s="72"/>
    </row>
    <row r="1914" spans="17:27" x14ac:dyDescent="0.25">
      <c r="Q1914" s="71"/>
      <c r="R1914" s="71"/>
      <c r="S1914" s="32" t="s">
        <v>3149</v>
      </c>
      <c r="T1914" s="32" t="s">
        <v>3150</v>
      </c>
      <c r="U1914" s="32" t="s">
        <v>2</v>
      </c>
      <c r="V1914" s="71"/>
      <c r="W1914" s="45"/>
      <c r="X1914" s="45"/>
      <c r="Y1914" s="45"/>
      <c r="Z1914" s="45"/>
      <c r="AA1914" s="72"/>
    </row>
    <row r="1915" spans="17:27" x14ac:dyDescent="0.25">
      <c r="Q1915" s="71"/>
      <c r="R1915" s="71"/>
      <c r="S1915" s="32" t="s">
        <v>3151</v>
      </c>
      <c r="T1915" s="32" t="s">
        <v>3152</v>
      </c>
      <c r="U1915" s="32" t="s">
        <v>2</v>
      </c>
      <c r="V1915" s="71"/>
      <c r="W1915" s="45"/>
      <c r="X1915" s="45"/>
      <c r="Y1915" s="45"/>
      <c r="Z1915" s="45"/>
      <c r="AA1915" s="72"/>
    </row>
    <row r="1916" spans="17:27" x14ac:dyDescent="0.25">
      <c r="Q1916" s="71"/>
      <c r="R1916" s="71"/>
      <c r="S1916" s="32" t="s">
        <v>3153</v>
      </c>
      <c r="T1916" s="32" t="s">
        <v>1150</v>
      </c>
      <c r="U1916" s="32" t="s">
        <v>2</v>
      </c>
      <c r="V1916" s="71"/>
      <c r="W1916" s="45"/>
      <c r="X1916" s="45"/>
      <c r="Y1916" s="45"/>
      <c r="Z1916" s="45"/>
      <c r="AA1916" s="72"/>
    </row>
    <row r="1917" spans="17:27" x14ac:dyDescent="0.25">
      <c r="Q1917" s="32" t="s">
        <v>83</v>
      </c>
      <c r="R1917" s="32">
        <v>4</v>
      </c>
      <c r="S1917" s="32" t="s">
        <v>3618</v>
      </c>
      <c r="T1917" s="32" t="s">
        <v>3619</v>
      </c>
      <c r="U1917" s="32" t="s">
        <v>4</v>
      </c>
      <c r="V1917" s="71"/>
      <c r="W1917" s="45"/>
      <c r="X1917" s="45"/>
      <c r="Y1917" s="45"/>
      <c r="Z1917" s="45"/>
      <c r="AA1917" s="72"/>
    </row>
    <row r="1918" spans="17:27" x14ac:dyDescent="0.25">
      <c r="Q1918" s="71"/>
      <c r="R1918" s="71"/>
      <c r="S1918" s="32" t="s">
        <v>3620</v>
      </c>
      <c r="T1918" s="32" t="s">
        <v>3621</v>
      </c>
      <c r="U1918" s="32" t="s">
        <v>4</v>
      </c>
      <c r="V1918" s="71"/>
      <c r="W1918" s="45"/>
      <c r="X1918" s="45"/>
      <c r="Y1918" s="45"/>
      <c r="Z1918" s="45"/>
      <c r="AA1918" s="72"/>
    </row>
    <row r="1919" spans="17:27" x14ac:dyDescent="0.25">
      <c r="Q1919" s="71"/>
      <c r="R1919" s="71"/>
      <c r="S1919" s="32" t="s">
        <v>3622</v>
      </c>
      <c r="T1919" s="32" t="s">
        <v>3623</v>
      </c>
      <c r="U1919" s="32" t="s">
        <v>4</v>
      </c>
      <c r="V1919" s="71"/>
      <c r="W1919" s="45"/>
      <c r="X1919" s="45"/>
      <c r="Y1919" s="45"/>
      <c r="Z1919" s="45"/>
      <c r="AA1919" s="72"/>
    </row>
    <row r="1920" spans="17:27" x14ac:dyDescent="0.25">
      <c r="Q1920" s="71"/>
      <c r="R1920" s="71"/>
      <c r="S1920" s="32" t="s">
        <v>3624</v>
      </c>
      <c r="T1920" s="32" t="s">
        <v>3625</v>
      </c>
      <c r="U1920" s="32" t="s">
        <v>4</v>
      </c>
      <c r="V1920" s="71"/>
      <c r="W1920" s="45"/>
      <c r="X1920" s="45"/>
      <c r="Y1920" s="45"/>
      <c r="Z1920" s="45"/>
      <c r="AA1920" s="72"/>
    </row>
    <row r="1921" spans="17:27" x14ac:dyDescent="0.25">
      <c r="Q1921" s="71"/>
      <c r="R1921" s="71"/>
      <c r="S1921" s="32" t="s">
        <v>3626</v>
      </c>
      <c r="T1921" s="32" t="s">
        <v>3627</v>
      </c>
      <c r="U1921" s="32" t="s">
        <v>4</v>
      </c>
      <c r="V1921" s="71"/>
      <c r="W1921" s="45"/>
      <c r="X1921" s="45"/>
      <c r="Y1921" s="45"/>
      <c r="Z1921" s="45"/>
      <c r="AA1921" s="72"/>
    </row>
    <row r="1922" spans="17:27" x14ac:dyDescent="0.25">
      <c r="Q1922" s="71"/>
      <c r="R1922" s="71"/>
      <c r="S1922" s="32" t="s">
        <v>3628</v>
      </c>
      <c r="T1922" s="32" t="s">
        <v>3629</v>
      </c>
      <c r="U1922" s="32" t="s">
        <v>4</v>
      </c>
      <c r="V1922" s="71"/>
      <c r="W1922" s="45"/>
      <c r="X1922" s="45"/>
      <c r="Y1922" s="45"/>
      <c r="Z1922" s="45"/>
      <c r="AA1922" s="72"/>
    </row>
    <row r="1923" spans="17:27" x14ac:dyDescent="0.25">
      <c r="Q1923" s="71"/>
      <c r="R1923" s="71"/>
      <c r="S1923" s="32" t="s">
        <v>3630</v>
      </c>
      <c r="T1923" s="32" t="s">
        <v>3631</v>
      </c>
      <c r="U1923" s="32" t="s">
        <v>4</v>
      </c>
      <c r="V1923" s="71"/>
      <c r="W1923" s="45"/>
      <c r="X1923" s="45"/>
      <c r="Y1923" s="45"/>
      <c r="Z1923" s="45"/>
      <c r="AA1923" s="72"/>
    </row>
    <row r="1924" spans="17:27" x14ac:dyDescent="0.25">
      <c r="Q1924" s="71"/>
      <c r="R1924" s="71"/>
      <c r="S1924" s="32" t="s">
        <v>3632</v>
      </c>
      <c r="T1924" s="32" t="s">
        <v>3633</v>
      </c>
      <c r="U1924" s="32" t="s">
        <v>4</v>
      </c>
      <c r="V1924" s="71"/>
      <c r="W1924" s="45"/>
      <c r="X1924" s="45"/>
      <c r="Y1924" s="45"/>
      <c r="Z1924" s="45"/>
      <c r="AA1924" s="72"/>
    </row>
    <row r="1925" spans="17:27" x14ac:dyDescent="0.25">
      <c r="Q1925" s="71"/>
      <c r="R1925" s="32">
        <v>7</v>
      </c>
      <c r="S1925" s="32" t="s">
        <v>166</v>
      </c>
      <c r="T1925" s="32" t="s">
        <v>83</v>
      </c>
      <c r="U1925" s="32" t="s">
        <v>0</v>
      </c>
      <c r="V1925" s="71"/>
      <c r="W1925" s="45"/>
      <c r="X1925" s="45"/>
      <c r="Y1925" s="45"/>
      <c r="Z1925" s="45"/>
      <c r="AA1925" s="72"/>
    </row>
    <row r="1926" spans="17:27" x14ac:dyDescent="0.25">
      <c r="Q1926" s="71"/>
      <c r="R1926" s="71"/>
      <c r="S1926" s="32" t="s">
        <v>2211</v>
      </c>
      <c r="T1926" s="32" t="s">
        <v>2212</v>
      </c>
      <c r="U1926" s="32" t="s">
        <v>3</v>
      </c>
      <c r="V1926" s="71"/>
      <c r="W1926" s="45"/>
      <c r="X1926" s="45"/>
      <c r="Y1926" s="45"/>
      <c r="Z1926" s="45"/>
      <c r="AA1926" s="72"/>
    </row>
    <row r="1927" spans="17:27" x14ac:dyDescent="0.25">
      <c r="Q1927" s="71"/>
      <c r="R1927" s="71"/>
      <c r="S1927" s="32" t="s">
        <v>2213</v>
      </c>
      <c r="T1927" s="32" t="s">
        <v>2214</v>
      </c>
      <c r="U1927" s="32" t="s">
        <v>3</v>
      </c>
      <c r="V1927" s="71"/>
      <c r="W1927" s="45"/>
      <c r="X1927" s="45"/>
      <c r="Y1927" s="45"/>
      <c r="Z1927" s="45"/>
      <c r="AA1927" s="72"/>
    </row>
    <row r="1928" spans="17:27" x14ac:dyDescent="0.25">
      <c r="Q1928" s="71"/>
      <c r="R1928" s="71"/>
      <c r="S1928" s="32" t="s">
        <v>2215</v>
      </c>
      <c r="T1928" s="32" t="s">
        <v>2216</v>
      </c>
      <c r="U1928" s="32" t="s">
        <v>3</v>
      </c>
      <c r="V1928" s="71"/>
      <c r="W1928" s="45"/>
      <c r="X1928" s="45"/>
      <c r="Y1928" s="45"/>
      <c r="Z1928" s="45"/>
      <c r="AA1928" s="72"/>
    </row>
    <row r="1929" spans="17:27" x14ac:dyDescent="0.25">
      <c r="Q1929" s="71"/>
      <c r="R1929" s="71"/>
      <c r="S1929" s="32" t="s">
        <v>2217</v>
      </c>
      <c r="T1929" s="32" t="s">
        <v>1156</v>
      </c>
      <c r="U1929" s="32" t="s">
        <v>3</v>
      </c>
      <c r="V1929" s="71"/>
      <c r="W1929" s="45"/>
      <c r="X1929" s="45"/>
      <c r="Y1929" s="45"/>
      <c r="Z1929" s="45"/>
      <c r="AA1929" s="72"/>
    </row>
    <row r="1930" spans="17:27" x14ac:dyDescent="0.25">
      <c r="Q1930" s="71"/>
      <c r="R1930" s="71"/>
      <c r="S1930" s="32" t="s">
        <v>2218</v>
      </c>
      <c r="T1930" s="32" t="s">
        <v>1774</v>
      </c>
      <c r="U1930" s="32" t="s">
        <v>3</v>
      </c>
      <c r="V1930" s="71"/>
      <c r="W1930" s="45"/>
      <c r="X1930" s="45"/>
      <c r="Y1930" s="45"/>
      <c r="Z1930" s="45"/>
      <c r="AA1930" s="72"/>
    </row>
    <row r="1931" spans="17:27" x14ac:dyDescent="0.25">
      <c r="Q1931" s="71"/>
      <c r="R1931" s="71"/>
      <c r="S1931" s="32" t="s">
        <v>2219</v>
      </c>
      <c r="T1931" s="32" t="s">
        <v>2220</v>
      </c>
      <c r="U1931" s="32" t="s">
        <v>3</v>
      </c>
      <c r="V1931" s="71"/>
      <c r="W1931" s="45"/>
      <c r="X1931" s="45"/>
      <c r="Y1931" s="45"/>
      <c r="Z1931" s="45"/>
      <c r="AA1931" s="72"/>
    </row>
    <row r="1932" spans="17:27" x14ac:dyDescent="0.25">
      <c r="Q1932" s="71"/>
      <c r="R1932" s="71"/>
      <c r="S1932" s="32" t="s">
        <v>2221</v>
      </c>
      <c r="T1932" s="32" t="s">
        <v>2222</v>
      </c>
      <c r="U1932" s="32" t="s">
        <v>3</v>
      </c>
      <c r="V1932" s="71"/>
      <c r="W1932" s="45"/>
      <c r="X1932" s="45"/>
      <c r="Y1932" s="45"/>
      <c r="Z1932" s="45"/>
      <c r="AA1932" s="72"/>
    </row>
    <row r="1933" spans="17:27" x14ac:dyDescent="0.25">
      <c r="Q1933" s="71"/>
      <c r="R1933" s="71"/>
      <c r="S1933" s="32" t="s">
        <v>2223</v>
      </c>
      <c r="T1933" s="32" t="s">
        <v>2224</v>
      </c>
      <c r="U1933" s="32" t="s">
        <v>3</v>
      </c>
      <c r="V1933" s="71"/>
      <c r="W1933" s="45"/>
      <c r="X1933" s="45"/>
      <c r="Y1933" s="45"/>
      <c r="Z1933" s="45"/>
      <c r="AA1933" s="72"/>
    </row>
    <row r="1934" spans="17:27" x14ac:dyDescent="0.25">
      <c r="Q1934" s="71"/>
      <c r="R1934" s="71"/>
      <c r="S1934" s="32" t="s">
        <v>2225</v>
      </c>
      <c r="T1934" s="32" t="s">
        <v>1351</v>
      </c>
      <c r="U1934" s="32" t="s">
        <v>3</v>
      </c>
      <c r="V1934" s="71"/>
      <c r="W1934" s="45"/>
      <c r="X1934" s="45"/>
      <c r="Y1934" s="45"/>
      <c r="Z1934" s="45"/>
      <c r="AA1934" s="72"/>
    </row>
    <row r="1935" spans="17:27" x14ac:dyDescent="0.25">
      <c r="Q1935" s="71"/>
      <c r="R1935" s="71"/>
      <c r="S1935" s="32" t="s">
        <v>2226</v>
      </c>
      <c r="T1935" s="32" t="s">
        <v>2227</v>
      </c>
      <c r="U1935" s="32" t="s">
        <v>3</v>
      </c>
      <c r="V1935" s="71"/>
      <c r="W1935" s="45"/>
      <c r="X1935" s="45"/>
      <c r="Y1935" s="45"/>
      <c r="Z1935" s="45"/>
      <c r="AA1935" s="72"/>
    </row>
    <row r="1936" spans="17:27" x14ac:dyDescent="0.25">
      <c r="Q1936" s="71"/>
      <c r="R1936" s="71"/>
      <c r="S1936" s="32" t="s">
        <v>2228</v>
      </c>
      <c r="T1936" s="32" t="s">
        <v>1139</v>
      </c>
      <c r="U1936" s="32" t="s">
        <v>3</v>
      </c>
      <c r="V1936" s="71"/>
      <c r="W1936" s="45"/>
      <c r="X1936" s="45"/>
      <c r="Y1936" s="45"/>
      <c r="Z1936" s="45"/>
      <c r="AA1936" s="72"/>
    </row>
    <row r="1937" spans="17:27" x14ac:dyDescent="0.25">
      <c r="Q1937" s="71"/>
      <c r="R1937" s="71"/>
      <c r="S1937" s="32" t="s">
        <v>2229</v>
      </c>
      <c r="T1937" s="32" t="s">
        <v>2230</v>
      </c>
      <c r="U1937" s="32" t="s">
        <v>3</v>
      </c>
      <c r="V1937" s="71"/>
      <c r="W1937" s="45"/>
      <c r="X1937" s="45"/>
      <c r="Y1937" s="45"/>
      <c r="Z1937" s="45"/>
      <c r="AA1937" s="72"/>
    </row>
    <row r="1938" spans="17:27" x14ac:dyDescent="0.25">
      <c r="Q1938" s="71"/>
      <c r="R1938" s="71"/>
      <c r="S1938" s="32" t="s">
        <v>2231</v>
      </c>
      <c r="T1938" s="32" t="s">
        <v>2232</v>
      </c>
      <c r="U1938" s="32" t="s">
        <v>3</v>
      </c>
      <c r="V1938" s="71"/>
      <c r="W1938" s="45"/>
      <c r="X1938" s="45"/>
      <c r="Y1938" s="45"/>
      <c r="Z1938" s="45"/>
      <c r="AA1938" s="72"/>
    </row>
    <row r="1939" spans="17:27" x14ac:dyDescent="0.25">
      <c r="Q1939" s="71"/>
      <c r="R1939" s="71"/>
      <c r="S1939" s="32" t="s">
        <v>2233</v>
      </c>
      <c r="T1939" s="32" t="s">
        <v>2234</v>
      </c>
      <c r="U1939" s="32" t="s">
        <v>3</v>
      </c>
      <c r="V1939" s="71"/>
      <c r="W1939" s="45"/>
      <c r="X1939" s="45"/>
      <c r="Y1939" s="45"/>
      <c r="Z1939" s="45"/>
      <c r="AA1939" s="72"/>
    </row>
    <row r="1940" spans="17:27" x14ac:dyDescent="0.25">
      <c r="Q1940" s="71"/>
      <c r="R1940" s="71"/>
      <c r="S1940" s="32" t="s">
        <v>2235</v>
      </c>
      <c r="T1940" s="32" t="s">
        <v>2236</v>
      </c>
      <c r="U1940" s="32" t="s">
        <v>3</v>
      </c>
      <c r="V1940" s="71"/>
      <c r="W1940" s="45"/>
      <c r="X1940" s="45"/>
      <c r="Y1940" s="45"/>
      <c r="Z1940" s="45"/>
      <c r="AA1940" s="72"/>
    </row>
    <row r="1941" spans="17:27" x14ac:dyDescent="0.25">
      <c r="Q1941" s="71"/>
      <c r="R1941" s="71"/>
      <c r="S1941" s="32" t="s">
        <v>2237</v>
      </c>
      <c r="T1941" s="32" t="s">
        <v>2238</v>
      </c>
      <c r="U1941" s="32" t="s">
        <v>3</v>
      </c>
      <c r="V1941" s="71"/>
      <c r="W1941" s="45"/>
      <c r="X1941" s="45"/>
      <c r="Y1941" s="45"/>
      <c r="Z1941" s="45"/>
      <c r="AA1941" s="72"/>
    </row>
    <row r="1942" spans="17:27" x14ac:dyDescent="0.25">
      <c r="Q1942" s="71"/>
      <c r="R1942" s="71"/>
      <c r="S1942" s="32" t="s">
        <v>2239</v>
      </c>
      <c r="T1942" s="32" t="s">
        <v>2240</v>
      </c>
      <c r="U1942" s="32" t="s">
        <v>3</v>
      </c>
      <c r="V1942" s="71"/>
      <c r="W1942" s="45"/>
      <c r="X1942" s="45"/>
      <c r="Y1942" s="45"/>
      <c r="Z1942" s="45"/>
      <c r="AA1942" s="72"/>
    </row>
    <row r="1943" spans="17:27" x14ac:dyDescent="0.25">
      <c r="Q1943" s="71"/>
      <c r="R1943" s="71"/>
      <c r="S1943" s="32" t="s">
        <v>2241</v>
      </c>
      <c r="T1943" s="32" t="s">
        <v>2242</v>
      </c>
      <c r="U1943" s="32" t="s">
        <v>3</v>
      </c>
      <c r="V1943" s="71"/>
      <c r="W1943" s="45"/>
      <c r="X1943" s="45"/>
      <c r="Y1943" s="45"/>
      <c r="Z1943" s="45"/>
      <c r="AA1943" s="72"/>
    </row>
    <row r="1944" spans="17:27" x14ac:dyDescent="0.25">
      <c r="Q1944" s="71"/>
      <c r="R1944" s="71"/>
      <c r="S1944" s="32" t="s">
        <v>2243</v>
      </c>
      <c r="T1944" s="32" t="s">
        <v>83</v>
      </c>
      <c r="U1944" s="32" t="s">
        <v>3</v>
      </c>
      <c r="V1944" s="71"/>
      <c r="W1944" s="45"/>
      <c r="X1944" s="45"/>
      <c r="Y1944" s="45"/>
      <c r="Z1944" s="45"/>
      <c r="AA1944" s="72"/>
    </row>
    <row r="1945" spans="17:27" x14ac:dyDescent="0.25">
      <c r="Q1945" s="71"/>
      <c r="R1945" s="71"/>
      <c r="S1945" s="32" t="s">
        <v>2244</v>
      </c>
      <c r="T1945" s="32" t="s">
        <v>2245</v>
      </c>
      <c r="U1945" s="32" t="s">
        <v>3</v>
      </c>
      <c r="V1945" s="71"/>
      <c r="W1945" s="45"/>
      <c r="X1945" s="45"/>
      <c r="Y1945" s="45"/>
      <c r="Z1945" s="45"/>
      <c r="AA1945" s="72"/>
    </row>
    <row r="1946" spans="17:27" x14ac:dyDescent="0.25">
      <c r="Q1946" s="71"/>
      <c r="R1946" s="71"/>
      <c r="S1946" s="32" t="s">
        <v>2246</v>
      </c>
      <c r="T1946" s="32" t="s">
        <v>694</v>
      </c>
      <c r="U1946" s="32" t="s">
        <v>3</v>
      </c>
      <c r="V1946" s="71"/>
      <c r="W1946" s="45"/>
      <c r="X1946" s="45"/>
      <c r="Y1946" s="45"/>
      <c r="Z1946" s="45"/>
      <c r="AA1946" s="72"/>
    </row>
    <row r="1947" spans="17:27" x14ac:dyDescent="0.25">
      <c r="Q1947" s="71"/>
      <c r="R1947" s="71"/>
      <c r="S1947" s="32" t="s">
        <v>2247</v>
      </c>
      <c r="T1947" s="32" t="s">
        <v>734</v>
      </c>
      <c r="U1947" s="32" t="s">
        <v>3</v>
      </c>
      <c r="V1947" s="71"/>
      <c r="W1947" s="45"/>
      <c r="X1947" s="45"/>
      <c r="Y1947" s="45"/>
      <c r="Z1947" s="45"/>
      <c r="AA1947" s="72"/>
    </row>
    <row r="1948" spans="17:27" x14ac:dyDescent="0.25">
      <c r="Q1948" s="71"/>
      <c r="R1948" s="71"/>
      <c r="S1948" s="32" t="s">
        <v>2248</v>
      </c>
      <c r="T1948" s="32" t="s">
        <v>2249</v>
      </c>
      <c r="U1948" s="32" t="s">
        <v>3</v>
      </c>
      <c r="V1948" s="71"/>
      <c r="W1948" s="45"/>
      <c r="X1948" s="45"/>
      <c r="Y1948" s="45"/>
      <c r="Z1948" s="45"/>
      <c r="AA1948" s="72"/>
    </row>
    <row r="1949" spans="17:27" x14ac:dyDescent="0.25">
      <c r="Q1949" s="71"/>
      <c r="R1949" s="71"/>
      <c r="S1949" s="32" t="s">
        <v>2712</v>
      </c>
      <c r="T1949" s="32" t="s">
        <v>2713</v>
      </c>
      <c r="U1949" s="32" t="s">
        <v>1</v>
      </c>
      <c r="V1949" s="71"/>
      <c r="W1949" s="45"/>
      <c r="X1949" s="45"/>
      <c r="Y1949" s="45"/>
      <c r="Z1949" s="45"/>
      <c r="AA1949" s="72"/>
    </row>
    <row r="1950" spans="17:27" x14ac:dyDescent="0.25">
      <c r="Q1950" s="71"/>
      <c r="R1950" s="71"/>
      <c r="S1950" s="32" t="s">
        <v>2714</v>
      </c>
      <c r="T1950" s="32" t="s">
        <v>2245</v>
      </c>
      <c r="U1950" s="32" t="s">
        <v>1</v>
      </c>
      <c r="V1950" s="71"/>
      <c r="W1950" s="45"/>
      <c r="X1950" s="45"/>
      <c r="Y1950" s="45"/>
      <c r="Z1950" s="45"/>
      <c r="AA1950" s="72"/>
    </row>
    <row r="1951" spans="17:27" x14ac:dyDescent="0.25">
      <c r="Q1951" s="71"/>
      <c r="R1951" s="71"/>
      <c r="S1951" s="32" t="s">
        <v>3154</v>
      </c>
      <c r="T1951" s="32" t="s">
        <v>2212</v>
      </c>
      <c r="U1951" s="32" t="s">
        <v>2</v>
      </c>
      <c r="V1951" s="71"/>
      <c r="W1951" s="45"/>
      <c r="X1951" s="45"/>
      <c r="Y1951" s="45"/>
      <c r="Z1951" s="45"/>
      <c r="AA1951" s="72"/>
    </row>
    <row r="1952" spans="17:27" x14ac:dyDescent="0.25">
      <c r="Q1952" s="71"/>
      <c r="R1952" s="71"/>
      <c r="S1952" s="32" t="s">
        <v>3155</v>
      </c>
      <c r="T1952" s="32" t="s">
        <v>3156</v>
      </c>
      <c r="U1952" s="32" t="s">
        <v>2</v>
      </c>
      <c r="V1952" s="71"/>
      <c r="W1952" s="45"/>
      <c r="X1952" s="45"/>
      <c r="Y1952" s="45"/>
      <c r="Z1952" s="45"/>
      <c r="AA1952" s="72"/>
    </row>
    <row r="1953" spans="17:27" x14ac:dyDescent="0.25">
      <c r="Q1953" s="71"/>
      <c r="R1953" s="71"/>
      <c r="S1953" s="32" t="s">
        <v>3157</v>
      </c>
      <c r="T1953" s="32" t="s">
        <v>2227</v>
      </c>
      <c r="U1953" s="32" t="s">
        <v>2</v>
      </c>
      <c r="V1953" s="71"/>
      <c r="W1953" s="45"/>
      <c r="X1953" s="45"/>
      <c r="Y1953" s="45"/>
      <c r="Z1953" s="45"/>
      <c r="AA1953" s="72"/>
    </row>
    <row r="1954" spans="17:27" x14ac:dyDescent="0.25">
      <c r="Q1954" s="71"/>
      <c r="R1954" s="71"/>
      <c r="S1954" s="32" t="s">
        <v>3158</v>
      </c>
      <c r="T1954" s="32" t="s">
        <v>3159</v>
      </c>
      <c r="U1954" s="32" t="s">
        <v>2</v>
      </c>
      <c r="V1954" s="71"/>
      <c r="W1954" s="45"/>
      <c r="X1954" s="45"/>
      <c r="Y1954" s="45"/>
      <c r="Z1954" s="45"/>
      <c r="AA1954" s="72"/>
    </row>
    <row r="1955" spans="17:27" x14ac:dyDescent="0.25">
      <c r="Q1955" s="71"/>
      <c r="R1955" s="71"/>
      <c r="S1955" s="32" t="s">
        <v>3160</v>
      </c>
      <c r="T1955" s="32" t="s">
        <v>2236</v>
      </c>
      <c r="U1955" s="32" t="s">
        <v>2</v>
      </c>
      <c r="V1955" s="71"/>
      <c r="W1955" s="45"/>
      <c r="X1955" s="45"/>
      <c r="Y1955" s="45"/>
      <c r="Z1955" s="45"/>
      <c r="AA1955" s="72"/>
    </row>
    <row r="1956" spans="17:27" x14ac:dyDescent="0.25">
      <c r="Q1956" s="71"/>
      <c r="R1956" s="71"/>
      <c r="S1956" s="32" t="s">
        <v>3161</v>
      </c>
      <c r="T1956" s="32" t="s">
        <v>3162</v>
      </c>
      <c r="U1956" s="32" t="s">
        <v>2</v>
      </c>
      <c r="V1956" s="71"/>
      <c r="W1956" s="45"/>
      <c r="X1956" s="45"/>
      <c r="Y1956" s="45"/>
      <c r="Z1956" s="45"/>
      <c r="AA1956" s="72"/>
    </row>
    <row r="1957" spans="17:27" x14ac:dyDescent="0.25">
      <c r="Q1957" s="71"/>
      <c r="R1957" s="71"/>
      <c r="S1957" s="32" t="s">
        <v>3163</v>
      </c>
      <c r="T1957" s="32" t="s">
        <v>2240</v>
      </c>
      <c r="U1957" s="32" t="s">
        <v>2</v>
      </c>
      <c r="V1957" s="71"/>
      <c r="W1957" s="45"/>
      <c r="X1957" s="45"/>
      <c r="Y1957" s="45"/>
      <c r="Z1957" s="45"/>
      <c r="AA1957" s="72"/>
    </row>
    <row r="1958" spans="17:27" x14ac:dyDescent="0.25">
      <c r="Q1958" s="71"/>
      <c r="R1958" s="71"/>
      <c r="S1958" s="32" t="s">
        <v>3164</v>
      </c>
      <c r="T1958" s="32" t="s">
        <v>3116</v>
      </c>
      <c r="U1958" s="32" t="s">
        <v>2</v>
      </c>
      <c r="V1958" s="71"/>
      <c r="W1958" s="45"/>
      <c r="X1958" s="45"/>
      <c r="Y1958" s="45"/>
      <c r="Z1958" s="45"/>
      <c r="AA1958" s="72"/>
    </row>
    <row r="1959" spans="17:27" x14ac:dyDescent="0.25">
      <c r="Q1959" s="71"/>
      <c r="R1959" s="71"/>
      <c r="S1959" s="32" t="s">
        <v>3165</v>
      </c>
      <c r="T1959" s="32" t="s">
        <v>3166</v>
      </c>
      <c r="U1959" s="32" t="s">
        <v>2</v>
      </c>
      <c r="V1959" s="71"/>
      <c r="W1959" s="45"/>
      <c r="X1959" s="45"/>
      <c r="Y1959" s="45"/>
      <c r="Z1959" s="45"/>
      <c r="AA1959" s="72"/>
    </row>
    <row r="1960" spans="17:27" x14ac:dyDescent="0.25">
      <c r="Q1960" s="32" t="s">
        <v>84</v>
      </c>
      <c r="R1960" s="32">
        <v>4</v>
      </c>
      <c r="S1960" s="32" t="s">
        <v>3634</v>
      </c>
      <c r="T1960" s="32" t="s">
        <v>3635</v>
      </c>
      <c r="U1960" s="32" t="s">
        <v>4</v>
      </c>
      <c r="V1960" s="71"/>
      <c r="W1960" s="45"/>
      <c r="X1960" s="45"/>
      <c r="Y1960" s="45"/>
      <c r="Z1960" s="45"/>
      <c r="AA1960" s="72"/>
    </row>
    <row r="1961" spans="17:27" x14ac:dyDescent="0.25">
      <c r="Q1961" s="71"/>
      <c r="R1961" s="71"/>
      <c r="S1961" s="32" t="s">
        <v>3636</v>
      </c>
      <c r="T1961" s="32" t="s">
        <v>3637</v>
      </c>
      <c r="U1961" s="32" t="s">
        <v>4</v>
      </c>
      <c r="V1961" s="71"/>
      <c r="W1961" s="45"/>
      <c r="X1961" s="45"/>
      <c r="Y1961" s="45"/>
      <c r="Z1961" s="45"/>
      <c r="AA1961" s="72"/>
    </row>
    <row r="1962" spans="17:27" x14ac:dyDescent="0.25">
      <c r="Q1962" s="71"/>
      <c r="R1962" s="71"/>
      <c r="S1962" s="32" t="s">
        <v>3638</v>
      </c>
      <c r="T1962" s="32" t="s">
        <v>3639</v>
      </c>
      <c r="U1962" s="32" t="s">
        <v>4</v>
      </c>
      <c r="V1962" s="71"/>
      <c r="W1962" s="45"/>
      <c r="X1962" s="45"/>
      <c r="Y1962" s="45"/>
      <c r="Z1962" s="45"/>
      <c r="AA1962" s="72"/>
    </row>
    <row r="1963" spans="17:27" x14ac:dyDescent="0.25">
      <c r="Q1963" s="71"/>
      <c r="R1963" s="32">
        <v>7</v>
      </c>
      <c r="S1963" s="32" t="s">
        <v>167</v>
      </c>
      <c r="T1963" s="32" t="s">
        <v>84</v>
      </c>
      <c r="U1963" s="32" t="s">
        <v>0</v>
      </c>
      <c r="V1963" s="71"/>
      <c r="W1963" s="45"/>
      <c r="X1963" s="45"/>
      <c r="Y1963" s="45"/>
      <c r="Z1963" s="45"/>
      <c r="AA1963" s="72"/>
    </row>
    <row r="1964" spans="17:27" x14ac:dyDescent="0.25">
      <c r="Q1964" s="71"/>
      <c r="R1964" s="71"/>
      <c r="S1964" s="32" t="s">
        <v>2250</v>
      </c>
      <c r="T1964" s="32" t="s">
        <v>2251</v>
      </c>
      <c r="U1964" s="32" t="s">
        <v>3</v>
      </c>
      <c r="V1964" s="71"/>
      <c r="W1964" s="45"/>
      <c r="X1964" s="45"/>
      <c r="Y1964" s="45"/>
      <c r="Z1964" s="45"/>
      <c r="AA1964" s="72"/>
    </row>
    <row r="1965" spans="17:27" x14ac:dyDescent="0.25">
      <c r="Q1965" s="71"/>
      <c r="R1965" s="71"/>
      <c r="S1965" s="32" t="s">
        <v>2252</v>
      </c>
      <c r="T1965" s="32" t="s">
        <v>2253</v>
      </c>
      <c r="U1965" s="32" t="s">
        <v>3</v>
      </c>
      <c r="V1965" s="71"/>
      <c r="W1965" s="45"/>
      <c r="X1965" s="45"/>
      <c r="Y1965" s="45"/>
      <c r="Z1965" s="45"/>
      <c r="AA1965" s="72"/>
    </row>
    <row r="1966" spans="17:27" x14ac:dyDescent="0.25">
      <c r="Q1966" s="71"/>
      <c r="R1966" s="71"/>
      <c r="S1966" s="32" t="s">
        <v>2254</v>
      </c>
      <c r="T1966" s="32" t="s">
        <v>2255</v>
      </c>
      <c r="U1966" s="32" t="s">
        <v>3</v>
      </c>
      <c r="V1966" s="71"/>
      <c r="W1966" s="45"/>
      <c r="X1966" s="45"/>
      <c r="Y1966" s="45"/>
      <c r="Z1966" s="45"/>
      <c r="AA1966" s="72"/>
    </row>
    <row r="1967" spans="17:27" x14ac:dyDescent="0.25">
      <c r="Q1967" s="71"/>
      <c r="R1967" s="71"/>
      <c r="S1967" s="32" t="s">
        <v>2256</v>
      </c>
      <c r="T1967" s="32" t="s">
        <v>362</v>
      </c>
      <c r="U1967" s="32" t="s">
        <v>3</v>
      </c>
      <c r="V1967" s="71"/>
      <c r="W1967" s="45"/>
      <c r="X1967" s="45"/>
      <c r="Y1967" s="45"/>
      <c r="Z1967" s="45"/>
      <c r="AA1967" s="72"/>
    </row>
    <row r="1968" spans="17:27" x14ac:dyDescent="0.25">
      <c r="Q1968" s="71"/>
      <c r="R1968" s="71"/>
      <c r="S1968" s="32" t="s">
        <v>2257</v>
      </c>
      <c r="T1968" s="32" t="s">
        <v>2258</v>
      </c>
      <c r="U1968" s="32" t="s">
        <v>3</v>
      </c>
      <c r="V1968" s="71"/>
      <c r="W1968" s="45"/>
      <c r="X1968" s="45"/>
      <c r="Y1968" s="45"/>
      <c r="Z1968" s="45"/>
      <c r="AA1968" s="72"/>
    </row>
    <row r="1969" spans="17:27" x14ac:dyDescent="0.25">
      <c r="Q1969" s="71"/>
      <c r="R1969" s="71"/>
      <c r="S1969" s="32" t="s">
        <v>2259</v>
      </c>
      <c r="T1969" s="32" t="s">
        <v>1156</v>
      </c>
      <c r="U1969" s="32" t="s">
        <v>3</v>
      </c>
      <c r="V1969" s="71"/>
      <c r="W1969" s="45"/>
      <c r="X1969" s="45"/>
      <c r="Y1969" s="45"/>
      <c r="Z1969" s="45"/>
      <c r="AA1969" s="72"/>
    </row>
    <row r="1970" spans="17:27" x14ac:dyDescent="0.25">
      <c r="Q1970" s="71"/>
      <c r="R1970" s="71"/>
      <c r="S1970" s="32" t="s">
        <v>2260</v>
      </c>
      <c r="T1970" s="32" t="s">
        <v>2261</v>
      </c>
      <c r="U1970" s="32" t="s">
        <v>3</v>
      </c>
      <c r="V1970" s="71"/>
      <c r="W1970" s="45"/>
      <c r="X1970" s="45"/>
      <c r="Y1970" s="45"/>
      <c r="Z1970" s="45"/>
      <c r="AA1970" s="72"/>
    </row>
    <row r="1971" spans="17:27" x14ac:dyDescent="0.25">
      <c r="Q1971" s="71"/>
      <c r="R1971" s="71"/>
      <c r="S1971" s="32" t="s">
        <v>2262</v>
      </c>
      <c r="T1971" s="32" t="s">
        <v>2263</v>
      </c>
      <c r="U1971" s="32" t="s">
        <v>3</v>
      </c>
      <c r="V1971" s="71"/>
      <c r="W1971" s="45"/>
      <c r="X1971" s="45"/>
      <c r="Y1971" s="45"/>
      <c r="Z1971" s="45"/>
      <c r="AA1971" s="72"/>
    </row>
    <row r="1972" spans="17:27" x14ac:dyDescent="0.25">
      <c r="Q1972" s="71"/>
      <c r="R1972" s="71"/>
      <c r="S1972" s="32" t="s">
        <v>2264</v>
      </c>
      <c r="T1972" s="32" t="s">
        <v>1605</v>
      </c>
      <c r="U1972" s="32" t="s">
        <v>3</v>
      </c>
      <c r="V1972" s="71"/>
      <c r="W1972" s="45"/>
      <c r="X1972" s="45"/>
      <c r="Y1972" s="45"/>
      <c r="Z1972" s="45"/>
      <c r="AA1972" s="72"/>
    </row>
    <row r="1973" spans="17:27" x14ac:dyDescent="0.25">
      <c r="Q1973" s="71"/>
      <c r="R1973" s="71"/>
      <c r="S1973" s="32" t="s">
        <v>2265</v>
      </c>
      <c r="T1973" s="32" t="s">
        <v>653</v>
      </c>
      <c r="U1973" s="32" t="s">
        <v>3</v>
      </c>
      <c r="V1973" s="71"/>
      <c r="W1973" s="45"/>
      <c r="X1973" s="45"/>
      <c r="Y1973" s="45"/>
      <c r="Z1973" s="45"/>
      <c r="AA1973" s="72"/>
    </row>
    <row r="1974" spans="17:27" x14ac:dyDescent="0.25">
      <c r="Q1974" s="71"/>
      <c r="R1974" s="71"/>
      <c r="S1974" s="32" t="s">
        <v>2266</v>
      </c>
      <c r="T1974" s="32" t="s">
        <v>2267</v>
      </c>
      <c r="U1974" s="32" t="s">
        <v>3</v>
      </c>
      <c r="V1974" s="71"/>
      <c r="W1974" s="45"/>
      <c r="X1974" s="45"/>
      <c r="Y1974" s="45"/>
      <c r="Z1974" s="45"/>
      <c r="AA1974" s="72"/>
    </row>
    <row r="1975" spans="17:27" x14ac:dyDescent="0.25">
      <c r="Q1975" s="71"/>
      <c r="R1975" s="71"/>
      <c r="S1975" s="32" t="s">
        <v>2268</v>
      </c>
      <c r="T1975" s="32" t="s">
        <v>2269</v>
      </c>
      <c r="U1975" s="32" t="s">
        <v>3</v>
      </c>
      <c r="V1975" s="71"/>
      <c r="W1975" s="45"/>
      <c r="X1975" s="45"/>
      <c r="Y1975" s="45"/>
      <c r="Z1975" s="45"/>
      <c r="AA1975" s="72"/>
    </row>
    <row r="1976" spans="17:27" x14ac:dyDescent="0.25">
      <c r="Q1976" s="71"/>
      <c r="R1976" s="71"/>
      <c r="S1976" s="32" t="s">
        <v>2270</v>
      </c>
      <c r="T1976" s="32" t="s">
        <v>2271</v>
      </c>
      <c r="U1976" s="32" t="s">
        <v>3</v>
      </c>
      <c r="V1976" s="71"/>
      <c r="W1976" s="45"/>
      <c r="X1976" s="45"/>
      <c r="Y1976" s="45"/>
      <c r="Z1976" s="45"/>
      <c r="AA1976" s="72"/>
    </row>
    <row r="1977" spans="17:27" x14ac:dyDescent="0.25">
      <c r="Q1977" s="71"/>
      <c r="R1977" s="71"/>
      <c r="S1977" s="32" t="s">
        <v>2272</v>
      </c>
      <c r="T1977" s="32" t="s">
        <v>2273</v>
      </c>
      <c r="U1977" s="32" t="s">
        <v>3</v>
      </c>
      <c r="V1977" s="71"/>
      <c r="W1977" s="45"/>
      <c r="X1977" s="45"/>
      <c r="Y1977" s="45"/>
      <c r="Z1977" s="45"/>
      <c r="AA1977" s="72"/>
    </row>
    <row r="1978" spans="17:27" x14ac:dyDescent="0.25">
      <c r="Q1978" s="71"/>
      <c r="R1978" s="71"/>
      <c r="S1978" s="32" t="s">
        <v>2274</v>
      </c>
      <c r="T1978" s="32" t="s">
        <v>2275</v>
      </c>
      <c r="U1978" s="32" t="s">
        <v>3</v>
      </c>
      <c r="V1978" s="71"/>
      <c r="W1978" s="45"/>
      <c r="X1978" s="45"/>
      <c r="Y1978" s="45"/>
      <c r="Z1978" s="45"/>
      <c r="AA1978" s="72"/>
    </row>
    <row r="1979" spans="17:27" x14ac:dyDescent="0.25">
      <c r="Q1979" s="71"/>
      <c r="R1979" s="71"/>
      <c r="S1979" s="32" t="s">
        <v>2276</v>
      </c>
      <c r="T1979" s="32" t="s">
        <v>540</v>
      </c>
      <c r="U1979" s="32" t="s">
        <v>3</v>
      </c>
      <c r="V1979" s="71"/>
      <c r="W1979" s="45"/>
      <c r="X1979" s="45"/>
      <c r="Y1979" s="45"/>
      <c r="Z1979" s="45"/>
      <c r="AA1979" s="72"/>
    </row>
    <row r="1980" spans="17:27" x14ac:dyDescent="0.25">
      <c r="Q1980" s="71"/>
      <c r="R1980" s="71"/>
      <c r="S1980" s="32" t="s">
        <v>2277</v>
      </c>
      <c r="T1980" s="32" t="s">
        <v>2278</v>
      </c>
      <c r="U1980" s="32" t="s">
        <v>3</v>
      </c>
      <c r="V1980" s="71"/>
      <c r="W1980" s="45"/>
      <c r="X1980" s="45"/>
      <c r="Y1980" s="45"/>
      <c r="Z1980" s="45"/>
      <c r="AA1980" s="72"/>
    </row>
    <row r="1981" spans="17:27" x14ac:dyDescent="0.25">
      <c r="Q1981" s="71"/>
      <c r="R1981" s="71"/>
      <c r="S1981" s="32" t="s">
        <v>2279</v>
      </c>
      <c r="T1981" s="32" t="s">
        <v>606</v>
      </c>
      <c r="U1981" s="32" t="s">
        <v>3</v>
      </c>
      <c r="V1981" s="71"/>
      <c r="W1981" s="45"/>
      <c r="X1981" s="45"/>
      <c r="Y1981" s="45"/>
      <c r="Z1981" s="45"/>
      <c r="AA1981" s="72"/>
    </row>
    <row r="1982" spans="17:27" x14ac:dyDescent="0.25">
      <c r="Q1982" s="71"/>
      <c r="R1982" s="71"/>
      <c r="S1982" s="32" t="s">
        <v>2715</v>
      </c>
      <c r="T1982" s="32" t="s">
        <v>362</v>
      </c>
      <c r="U1982" s="32" t="s">
        <v>1</v>
      </c>
      <c r="V1982" s="71"/>
      <c r="W1982" s="45"/>
      <c r="X1982" s="45"/>
      <c r="Y1982" s="45"/>
      <c r="Z1982" s="45"/>
      <c r="AA1982" s="72"/>
    </row>
    <row r="1983" spans="17:27" x14ac:dyDescent="0.25">
      <c r="Q1983" s="71"/>
      <c r="R1983" s="71"/>
      <c r="S1983" s="32" t="s">
        <v>2716</v>
      </c>
      <c r="T1983" s="32" t="s">
        <v>2717</v>
      </c>
      <c r="U1983" s="32" t="s">
        <v>1</v>
      </c>
      <c r="V1983" s="71"/>
      <c r="W1983" s="45"/>
      <c r="X1983" s="45"/>
      <c r="Y1983" s="45"/>
      <c r="Z1983" s="45"/>
      <c r="AA1983" s="72"/>
    </row>
    <row r="1984" spans="17:27" x14ac:dyDescent="0.25">
      <c r="Q1984" s="71"/>
      <c r="R1984" s="71"/>
      <c r="S1984" s="32" t="s">
        <v>2718</v>
      </c>
      <c r="T1984" s="32" t="s">
        <v>2267</v>
      </c>
      <c r="U1984" s="32" t="s">
        <v>1</v>
      </c>
      <c r="V1984" s="71"/>
      <c r="W1984" s="45"/>
      <c r="X1984" s="45"/>
      <c r="Y1984" s="45"/>
      <c r="Z1984" s="45"/>
      <c r="AA1984" s="72"/>
    </row>
    <row r="1985" spans="17:27" x14ac:dyDescent="0.25">
      <c r="Q1985" s="71"/>
      <c r="R1985" s="71"/>
      <c r="S1985" s="32" t="s">
        <v>2719</v>
      </c>
      <c r="T1985" s="32" t="s">
        <v>2278</v>
      </c>
      <c r="U1985" s="32" t="s">
        <v>1</v>
      </c>
      <c r="V1985" s="71"/>
      <c r="W1985" s="45"/>
      <c r="X1985" s="45"/>
      <c r="Y1985" s="45"/>
      <c r="Z1985" s="45"/>
      <c r="AA1985" s="72"/>
    </row>
    <row r="1986" spans="17:27" x14ac:dyDescent="0.25">
      <c r="Q1986" s="71"/>
      <c r="R1986" s="71"/>
      <c r="S1986" s="32" t="s">
        <v>3167</v>
      </c>
      <c r="T1986" s="32" t="s">
        <v>2258</v>
      </c>
      <c r="U1986" s="32" t="s">
        <v>2</v>
      </c>
      <c r="V1986" s="71"/>
      <c r="W1986" s="45"/>
      <c r="X1986" s="45"/>
      <c r="Y1986" s="45"/>
      <c r="Z1986" s="45"/>
      <c r="AA1986" s="72"/>
    </row>
    <row r="1987" spans="17:27" x14ac:dyDescent="0.25">
      <c r="Q1987" s="71"/>
      <c r="R1987" s="71"/>
      <c r="S1987" s="32" t="s">
        <v>3168</v>
      </c>
      <c r="T1987" s="32" t="s">
        <v>3169</v>
      </c>
      <c r="U1987" s="32" t="s">
        <v>2</v>
      </c>
      <c r="V1987" s="71"/>
      <c r="W1987" s="45"/>
      <c r="X1987" s="45"/>
      <c r="Y1987" s="45"/>
      <c r="Z1987" s="45"/>
      <c r="AA1987" s="72"/>
    </row>
    <row r="1988" spans="17:27" x14ac:dyDescent="0.25">
      <c r="Q1988" s="71"/>
      <c r="R1988" s="71"/>
      <c r="S1988" s="32" t="s">
        <v>3170</v>
      </c>
      <c r="T1988" s="32" t="s">
        <v>2263</v>
      </c>
      <c r="U1988" s="32" t="s">
        <v>2</v>
      </c>
      <c r="V1988" s="71"/>
      <c r="W1988" s="45"/>
      <c r="X1988" s="45"/>
      <c r="Y1988" s="45"/>
      <c r="Z1988" s="45"/>
      <c r="AA1988" s="72"/>
    </row>
    <row r="1989" spans="17:27" x14ac:dyDescent="0.25">
      <c r="Q1989" s="71"/>
      <c r="R1989" s="71"/>
      <c r="S1989" s="32" t="s">
        <v>3171</v>
      </c>
      <c r="T1989" s="32" t="s">
        <v>2271</v>
      </c>
      <c r="U1989" s="32" t="s">
        <v>2</v>
      </c>
      <c r="V1989" s="71"/>
      <c r="W1989" s="45"/>
      <c r="X1989" s="45"/>
      <c r="Y1989" s="45"/>
      <c r="Z1989" s="45"/>
      <c r="AA1989" s="72"/>
    </row>
    <row r="1990" spans="17:27" x14ac:dyDescent="0.25">
      <c r="Q1990" s="71"/>
      <c r="R1990" s="71"/>
      <c r="S1990" s="32" t="s">
        <v>3172</v>
      </c>
      <c r="T1990" s="32" t="s">
        <v>3173</v>
      </c>
      <c r="U1990" s="32" t="s">
        <v>2</v>
      </c>
      <c r="V1990" s="71"/>
      <c r="W1990" s="45"/>
      <c r="X1990" s="45"/>
      <c r="Y1990" s="45"/>
      <c r="Z1990" s="45"/>
      <c r="AA1990" s="72"/>
    </row>
    <row r="1991" spans="17:27" x14ac:dyDescent="0.25">
      <c r="Q1991" s="71"/>
      <c r="R1991" s="71"/>
      <c r="S1991" s="32" t="s">
        <v>3174</v>
      </c>
      <c r="T1991" s="32" t="s">
        <v>3175</v>
      </c>
      <c r="U1991" s="32" t="s">
        <v>2</v>
      </c>
      <c r="V1991" s="71"/>
      <c r="W1991" s="45"/>
      <c r="X1991" s="45"/>
      <c r="Y1991" s="45"/>
      <c r="Z1991" s="45"/>
      <c r="AA1991" s="72"/>
    </row>
    <row r="1992" spans="17:27" x14ac:dyDescent="0.25">
      <c r="Q1992" s="71"/>
      <c r="R1992" s="71"/>
      <c r="S1992" s="32" t="s">
        <v>3176</v>
      </c>
      <c r="T1992" s="32" t="s">
        <v>2273</v>
      </c>
      <c r="U1992" s="32" t="s">
        <v>2</v>
      </c>
      <c r="V1992" s="71"/>
      <c r="W1992" s="45"/>
      <c r="X1992" s="45"/>
      <c r="Y1992" s="45"/>
      <c r="Z1992" s="45"/>
      <c r="AA1992" s="72"/>
    </row>
    <row r="1993" spans="17:27" x14ac:dyDescent="0.25">
      <c r="Q1993" s="32" t="s">
        <v>85</v>
      </c>
      <c r="R1993" s="32">
        <v>4</v>
      </c>
      <c r="S1993" s="32" t="s">
        <v>3640</v>
      </c>
      <c r="T1993" s="32" t="s">
        <v>3641</v>
      </c>
      <c r="U1993" s="32" t="s">
        <v>4</v>
      </c>
      <c r="V1993" s="71"/>
      <c r="W1993" s="45"/>
      <c r="X1993" s="45"/>
      <c r="Y1993" s="45"/>
      <c r="Z1993" s="45"/>
      <c r="AA1993" s="72"/>
    </row>
    <row r="1994" spans="17:27" x14ac:dyDescent="0.25">
      <c r="Q1994" s="71"/>
      <c r="R1994" s="71"/>
      <c r="S1994" s="32" t="s">
        <v>3642</v>
      </c>
      <c r="T1994" s="32" t="s">
        <v>3643</v>
      </c>
      <c r="U1994" s="32" t="s">
        <v>4</v>
      </c>
      <c r="V1994" s="71"/>
      <c r="W1994" s="45"/>
      <c r="X1994" s="45"/>
      <c r="Y1994" s="45"/>
      <c r="Z1994" s="45"/>
      <c r="AA1994" s="72"/>
    </row>
    <row r="1995" spans="17:27" x14ac:dyDescent="0.25">
      <c r="Q1995" s="71"/>
      <c r="R1995" s="71"/>
      <c r="S1995" s="32" t="s">
        <v>3644</v>
      </c>
      <c r="T1995" s="32" t="s">
        <v>3645</v>
      </c>
      <c r="U1995" s="32" t="s">
        <v>4</v>
      </c>
      <c r="V1995" s="71"/>
      <c r="W1995" s="45"/>
      <c r="X1995" s="45"/>
      <c r="Y1995" s="45"/>
      <c r="Z1995" s="45"/>
      <c r="AA1995" s="72"/>
    </row>
    <row r="1996" spans="17:27" x14ac:dyDescent="0.25">
      <c r="Q1996" s="71"/>
      <c r="R1996" s="71"/>
      <c r="S1996" s="32" t="s">
        <v>3646</v>
      </c>
      <c r="T1996" s="32" t="s">
        <v>3647</v>
      </c>
      <c r="U1996" s="32" t="s">
        <v>4</v>
      </c>
      <c r="V1996" s="71"/>
      <c r="W1996" s="45"/>
      <c r="X1996" s="45"/>
      <c r="Y1996" s="45"/>
      <c r="Z1996" s="45"/>
      <c r="AA1996" s="72"/>
    </row>
    <row r="1997" spans="17:27" x14ac:dyDescent="0.25">
      <c r="Q1997" s="71"/>
      <c r="R1997" s="71"/>
      <c r="S1997" s="32" t="s">
        <v>3648</v>
      </c>
      <c r="T1997" s="32" t="s">
        <v>3649</v>
      </c>
      <c r="U1997" s="32" t="s">
        <v>4</v>
      </c>
      <c r="V1997" s="71"/>
      <c r="W1997" s="45"/>
      <c r="X1997" s="45"/>
      <c r="Y1997" s="45"/>
      <c r="Z1997" s="45"/>
      <c r="AA1997" s="72"/>
    </row>
    <row r="1998" spans="17:27" x14ac:dyDescent="0.25">
      <c r="Q1998" s="71"/>
      <c r="R1998" s="71"/>
      <c r="S1998" s="32" t="s">
        <v>3650</v>
      </c>
      <c r="T1998" s="32" t="s">
        <v>3651</v>
      </c>
      <c r="U1998" s="32" t="s">
        <v>4</v>
      </c>
      <c r="V1998" s="71"/>
      <c r="W1998" s="45"/>
      <c r="X1998" s="45"/>
      <c r="Y1998" s="45"/>
      <c r="Z1998" s="45"/>
      <c r="AA1998" s="72"/>
    </row>
    <row r="1999" spans="17:27" x14ac:dyDescent="0.25">
      <c r="Q1999" s="71"/>
      <c r="R1999" s="71"/>
      <c r="S1999" s="32" t="s">
        <v>3652</v>
      </c>
      <c r="T1999" s="32" t="s">
        <v>3653</v>
      </c>
      <c r="U1999" s="32" t="s">
        <v>4</v>
      </c>
      <c r="V1999" s="71"/>
      <c r="W1999" s="45"/>
      <c r="X1999" s="45"/>
      <c r="Y1999" s="45"/>
      <c r="Z1999" s="45"/>
      <c r="AA1999" s="72"/>
    </row>
    <row r="2000" spans="17:27" x14ac:dyDescent="0.25">
      <c r="Q2000" s="71"/>
      <c r="R2000" s="71"/>
      <c r="S2000" s="32" t="s">
        <v>3654</v>
      </c>
      <c r="T2000" s="32" t="s">
        <v>3655</v>
      </c>
      <c r="U2000" s="32" t="s">
        <v>4</v>
      </c>
      <c r="V2000" s="71"/>
      <c r="W2000" s="45"/>
      <c r="X2000" s="45"/>
      <c r="Y2000" s="45"/>
      <c r="Z2000" s="45"/>
      <c r="AA2000" s="72"/>
    </row>
    <row r="2001" spans="17:27" x14ac:dyDescent="0.25">
      <c r="Q2001" s="71"/>
      <c r="R2001" s="71"/>
      <c r="S2001" s="32" t="s">
        <v>3656</v>
      </c>
      <c r="T2001" s="32" t="s">
        <v>3657</v>
      </c>
      <c r="U2001" s="32" t="s">
        <v>4</v>
      </c>
      <c r="V2001" s="71"/>
      <c r="W2001" s="45"/>
      <c r="X2001" s="45"/>
      <c r="Y2001" s="45"/>
      <c r="Z2001" s="45"/>
      <c r="AA2001" s="72"/>
    </row>
    <row r="2002" spans="17:27" x14ac:dyDescent="0.25">
      <c r="Q2002" s="71"/>
      <c r="R2002" s="71"/>
      <c r="S2002" s="32" t="s">
        <v>3658</v>
      </c>
      <c r="T2002" s="32" t="s">
        <v>3659</v>
      </c>
      <c r="U2002" s="32" t="s">
        <v>4</v>
      </c>
      <c r="V2002" s="71"/>
      <c r="W2002" s="45"/>
      <c r="X2002" s="45"/>
      <c r="Y2002" s="45"/>
      <c r="Z2002" s="45"/>
      <c r="AA2002" s="72"/>
    </row>
    <row r="2003" spans="17:27" x14ac:dyDescent="0.25">
      <c r="Q2003" s="71"/>
      <c r="R2003" s="71"/>
      <c r="S2003" s="32" t="s">
        <v>3660</v>
      </c>
      <c r="T2003" s="32" t="s">
        <v>3661</v>
      </c>
      <c r="U2003" s="32" t="s">
        <v>4</v>
      </c>
      <c r="V2003" s="71"/>
      <c r="W2003" s="45"/>
      <c r="X2003" s="45"/>
      <c r="Y2003" s="45"/>
      <c r="Z2003" s="45"/>
      <c r="AA2003" s="72"/>
    </row>
    <row r="2004" spans="17:27" x14ac:dyDescent="0.25">
      <c r="Q2004" s="71"/>
      <c r="R2004" s="71"/>
      <c r="S2004" s="32" t="s">
        <v>3662</v>
      </c>
      <c r="T2004" s="32" t="s">
        <v>3663</v>
      </c>
      <c r="U2004" s="32" t="s">
        <v>4</v>
      </c>
      <c r="V2004" s="71"/>
      <c r="W2004" s="45"/>
      <c r="X2004" s="45"/>
      <c r="Y2004" s="45"/>
      <c r="Z2004" s="45"/>
      <c r="AA2004" s="72"/>
    </row>
    <row r="2005" spans="17:27" x14ac:dyDescent="0.25">
      <c r="Q2005" s="71"/>
      <c r="R2005" s="32">
        <v>5</v>
      </c>
      <c r="S2005" s="32" t="s">
        <v>3211</v>
      </c>
      <c r="T2005" s="32" t="s">
        <v>4359</v>
      </c>
      <c r="U2005" s="32" t="s">
        <v>5</v>
      </c>
      <c r="V2005" s="71"/>
      <c r="W2005" s="45"/>
      <c r="X2005" s="45"/>
      <c r="Y2005" s="45"/>
      <c r="Z2005" s="45"/>
      <c r="AA2005" s="72"/>
    </row>
    <row r="2006" spans="17:27" x14ac:dyDescent="0.25">
      <c r="Q2006" s="71"/>
      <c r="R2006" s="32">
        <v>7</v>
      </c>
      <c r="S2006" s="32" t="s">
        <v>168</v>
      </c>
      <c r="T2006" s="32" t="s">
        <v>85</v>
      </c>
      <c r="U2006" s="32" t="s">
        <v>0</v>
      </c>
      <c r="V2006" s="71"/>
      <c r="W2006" s="45"/>
      <c r="X2006" s="45"/>
      <c r="Y2006" s="45"/>
      <c r="Z2006" s="45"/>
      <c r="AA2006" s="72"/>
    </row>
    <row r="2007" spans="17:27" x14ac:dyDescent="0.25">
      <c r="Q2007" s="71"/>
      <c r="R2007" s="71"/>
      <c r="S2007" s="32" t="s">
        <v>2280</v>
      </c>
      <c r="T2007" s="32" t="s">
        <v>2281</v>
      </c>
      <c r="U2007" s="32" t="s">
        <v>3</v>
      </c>
      <c r="V2007" s="71"/>
      <c r="W2007" s="45"/>
      <c r="X2007" s="45"/>
      <c r="Y2007" s="45"/>
      <c r="Z2007" s="45"/>
      <c r="AA2007" s="72"/>
    </row>
    <row r="2008" spans="17:27" x14ac:dyDescent="0.25">
      <c r="Q2008" s="71"/>
      <c r="R2008" s="71"/>
      <c r="S2008" s="32" t="s">
        <v>2282</v>
      </c>
      <c r="T2008" s="32" t="s">
        <v>2283</v>
      </c>
      <c r="U2008" s="32" t="s">
        <v>3</v>
      </c>
      <c r="V2008" s="71"/>
      <c r="W2008" s="45"/>
      <c r="X2008" s="45"/>
      <c r="Y2008" s="45"/>
      <c r="Z2008" s="45"/>
      <c r="AA2008" s="72"/>
    </row>
    <row r="2009" spans="17:27" x14ac:dyDescent="0.25">
      <c r="Q2009" s="71"/>
      <c r="R2009" s="71"/>
      <c r="S2009" s="32" t="s">
        <v>2284</v>
      </c>
      <c r="T2009" s="32" t="s">
        <v>2285</v>
      </c>
      <c r="U2009" s="32" t="s">
        <v>3</v>
      </c>
      <c r="V2009" s="71"/>
      <c r="W2009" s="45"/>
      <c r="X2009" s="45"/>
      <c r="Y2009" s="45"/>
      <c r="Z2009" s="45"/>
      <c r="AA2009" s="72"/>
    </row>
    <row r="2010" spans="17:27" x14ac:dyDescent="0.25">
      <c r="Q2010" s="71"/>
      <c r="R2010" s="71"/>
      <c r="S2010" s="32" t="s">
        <v>2286</v>
      </c>
      <c r="T2010" s="32" t="s">
        <v>2287</v>
      </c>
      <c r="U2010" s="32" t="s">
        <v>3</v>
      </c>
      <c r="V2010" s="71"/>
      <c r="W2010" s="45"/>
      <c r="X2010" s="45"/>
      <c r="Y2010" s="45"/>
      <c r="Z2010" s="45"/>
      <c r="AA2010" s="72"/>
    </row>
    <row r="2011" spans="17:27" x14ac:dyDescent="0.25">
      <c r="Q2011" s="71"/>
      <c r="R2011" s="71"/>
      <c r="S2011" s="32" t="s">
        <v>2288</v>
      </c>
      <c r="T2011" s="32" t="s">
        <v>2289</v>
      </c>
      <c r="U2011" s="32" t="s">
        <v>3</v>
      </c>
      <c r="V2011" s="71"/>
      <c r="W2011" s="45"/>
      <c r="X2011" s="45"/>
      <c r="Y2011" s="45"/>
      <c r="Z2011" s="45"/>
      <c r="AA2011" s="72"/>
    </row>
    <row r="2012" spans="17:27" x14ac:dyDescent="0.25">
      <c r="Q2012" s="71"/>
      <c r="R2012" s="71"/>
      <c r="S2012" s="32" t="s">
        <v>2290</v>
      </c>
      <c r="T2012" s="32" t="s">
        <v>2291</v>
      </c>
      <c r="U2012" s="32" t="s">
        <v>3</v>
      </c>
      <c r="V2012" s="71"/>
      <c r="W2012" s="45"/>
      <c r="X2012" s="45"/>
      <c r="Y2012" s="45"/>
      <c r="Z2012" s="45"/>
      <c r="AA2012" s="72"/>
    </row>
    <row r="2013" spans="17:27" x14ac:dyDescent="0.25">
      <c r="Q2013" s="71"/>
      <c r="R2013" s="71"/>
      <c r="S2013" s="32" t="s">
        <v>2292</v>
      </c>
      <c r="T2013" s="32" t="s">
        <v>2293</v>
      </c>
      <c r="U2013" s="32" t="s">
        <v>3</v>
      </c>
      <c r="V2013" s="71"/>
      <c r="W2013" s="45"/>
      <c r="X2013" s="45"/>
      <c r="Y2013" s="45"/>
      <c r="Z2013" s="45"/>
      <c r="AA2013" s="72"/>
    </row>
    <row r="2014" spans="17:27" x14ac:dyDescent="0.25">
      <c r="Q2014" s="71"/>
      <c r="R2014" s="71"/>
      <c r="S2014" s="32" t="s">
        <v>2294</v>
      </c>
      <c r="T2014" s="32" t="s">
        <v>2295</v>
      </c>
      <c r="U2014" s="32" t="s">
        <v>3</v>
      </c>
      <c r="V2014" s="71"/>
      <c r="W2014" s="45"/>
      <c r="X2014" s="45"/>
      <c r="Y2014" s="45"/>
      <c r="Z2014" s="45"/>
      <c r="AA2014" s="72"/>
    </row>
    <row r="2015" spans="17:27" x14ac:dyDescent="0.25">
      <c r="Q2015" s="71"/>
      <c r="R2015" s="71"/>
      <c r="S2015" s="32" t="s">
        <v>2296</v>
      </c>
      <c r="T2015" s="32" t="s">
        <v>2297</v>
      </c>
      <c r="U2015" s="32" t="s">
        <v>3</v>
      </c>
      <c r="V2015" s="71"/>
      <c r="W2015" s="45"/>
      <c r="X2015" s="45"/>
      <c r="Y2015" s="45"/>
      <c r="Z2015" s="45"/>
      <c r="AA2015" s="72"/>
    </row>
    <row r="2016" spans="17:27" x14ac:dyDescent="0.25">
      <c r="Q2016" s="71"/>
      <c r="R2016" s="71"/>
      <c r="S2016" s="32" t="s">
        <v>2298</v>
      </c>
      <c r="T2016" s="32" t="s">
        <v>2299</v>
      </c>
      <c r="U2016" s="32" t="s">
        <v>3</v>
      </c>
      <c r="V2016" s="71"/>
      <c r="W2016" s="45"/>
      <c r="X2016" s="45"/>
      <c r="Y2016" s="45"/>
      <c r="Z2016" s="45"/>
      <c r="AA2016" s="72"/>
    </row>
    <row r="2017" spans="17:27" x14ac:dyDescent="0.25">
      <c r="Q2017" s="71"/>
      <c r="R2017" s="71"/>
      <c r="S2017" s="32" t="s">
        <v>2300</v>
      </c>
      <c r="T2017" s="32" t="s">
        <v>2301</v>
      </c>
      <c r="U2017" s="32" t="s">
        <v>3</v>
      </c>
      <c r="V2017" s="71"/>
      <c r="W2017" s="45"/>
      <c r="X2017" s="45"/>
      <c r="Y2017" s="45"/>
      <c r="Z2017" s="45"/>
      <c r="AA2017" s="72"/>
    </row>
    <row r="2018" spans="17:27" x14ac:dyDescent="0.25">
      <c r="Q2018" s="71"/>
      <c r="R2018" s="71"/>
      <c r="S2018" s="32" t="s">
        <v>2302</v>
      </c>
      <c r="T2018" s="32" t="s">
        <v>2303</v>
      </c>
      <c r="U2018" s="32" t="s">
        <v>3</v>
      </c>
      <c r="V2018" s="71"/>
      <c r="W2018" s="45"/>
      <c r="X2018" s="45"/>
      <c r="Y2018" s="45"/>
      <c r="Z2018" s="45"/>
      <c r="AA2018" s="72"/>
    </row>
    <row r="2019" spans="17:27" x14ac:dyDescent="0.25">
      <c r="Q2019" s="71"/>
      <c r="R2019" s="71"/>
      <c r="S2019" s="32" t="s">
        <v>2304</v>
      </c>
      <c r="T2019" s="32" t="s">
        <v>2305</v>
      </c>
      <c r="U2019" s="32" t="s">
        <v>3</v>
      </c>
      <c r="V2019" s="71"/>
      <c r="W2019" s="45"/>
      <c r="X2019" s="45"/>
      <c r="Y2019" s="45"/>
      <c r="Z2019" s="45"/>
      <c r="AA2019" s="72"/>
    </row>
    <row r="2020" spans="17:27" x14ac:dyDescent="0.25">
      <c r="Q2020" s="71"/>
      <c r="R2020" s="71"/>
      <c r="S2020" s="32" t="s">
        <v>2306</v>
      </c>
      <c r="T2020" s="32" t="s">
        <v>2307</v>
      </c>
      <c r="U2020" s="32" t="s">
        <v>3</v>
      </c>
      <c r="V2020" s="71"/>
      <c r="W2020" s="45"/>
      <c r="X2020" s="45"/>
      <c r="Y2020" s="45"/>
      <c r="Z2020" s="45"/>
      <c r="AA2020" s="72"/>
    </row>
    <row r="2021" spans="17:27" x14ac:dyDescent="0.25">
      <c r="Q2021" s="71"/>
      <c r="R2021" s="71"/>
      <c r="S2021" s="32" t="s">
        <v>2308</v>
      </c>
      <c r="T2021" s="32" t="s">
        <v>635</v>
      </c>
      <c r="U2021" s="32" t="s">
        <v>3</v>
      </c>
      <c r="V2021" s="71"/>
      <c r="W2021" s="45"/>
      <c r="X2021" s="45"/>
      <c r="Y2021" s="45"/>
      <c r="Z2021" s="45"/>
      <c r="AA2021" s="72"/>
    </row>
    <row r="2022" spans="17:27" x14ac:dyDescent="0.25">
      <c r="Q2022" s="71"/>
      <c r="R2022" s="71"/>
      <c r="S2022" s="32" t="s">
        <v>2309</v>
      </c>
      <c r="T2022" s="32" t="s">
        <v>1929</v>
      </c>
      <c r="U2022" s="32" t="s">
        <v>3</v>
      </c>
      <c r="V2022" s="71"/>
      <c r="W2022" s="45"/>
      <c r="X2022" s="45"/>
      <c r="Y2022" s="45"/>
      <c r="Z2022" s="45"/>
      <c r="AA2022" s="72"/>
    </row>
    <row r="2023" spans="17:27" x14ac:dyDescent="0.25">
      <c r="Q2023" s="71"/>
      <c r="R2023" s="71"/>
      <c r="S2023" s="32" t="s">
        <v>2310</v>
      </c>
      <c r="T2023" s="32" t="s">
        <v>2311</v>
      </c>
      <c r="U2023" s="32" t="s">
        <v>3</v>
      </c>
      <c r="V2023" s="71"/>
      <c r="W2023" s="45"/>
      <c r="X2023" s="45"/>
      <c r="Y2023" s="45"/>
      <c r="Z2023" s="45"/>
      <c r="AA2023" s="72"/>
    </row>
    <row r="2024" spans="17:27" x14ac:dyDescent="0.25">
      <c r="Q2024" s="71"/>
      <c r="R2024" s="71"/>
      <c r="S2024" s="32" t="s">
        <v>2312</v>
      </c>
      <c r="T2024" s="32" t="s">
        <v>2313</v>
      </c>
      <c r="U2024" s="32" t="s">
        <v>3</v>
      </c>
      <c r="V2024" s="71"/>
      <c r="W2024" s="45"/>
      <c r="X2024" s="45"/>
      <c r="Y2024" s="45"/>
      <c r="Z2024" s="45"/>
      <c r="AA2024" s="72"/>
    </row>
    <row r="2025" spans="17:27" x14ac:dyDescent="0.25">
      <c r="Q2025" s="71"/>
      <c r="R2025" s="71"/>
      <c r="S2025" s="32" t="s">
        <v>2314</v>
      </c>
      <c r="T2025" s="32" t="s">
        <v>2315</v>
      </c>
      <c r="U2025" s="32" t="s">
        <v>3</v>
      </c>
      <c r="V2025" s="71"/>
      <c r="W2025" s="45"/>
      <c r="X2025" s="45"/>
      <c r="Y2025" s="45"/>
      <c r="Z2025" s="45"/>
      <c r="AA2025" s="72"/>
    </row>
    <row r="2026" spans="17:27" x14ac:dyDescent="0.25">
      <c r="Q2026" s="71"/>
      <c r="R2026" s="71"/>
      <c r="S2026" s="32" t="s">
        <v>2720</v>
      </c>
      <c r="T2026" s="32" t="s">
        <v>2281</v>
      </c>
      <c r="U2026" s="32" t="s">
        <v>1</v>
      </c>
      <c r="V2026" s="71"/>
      <c r="W2026" s="45"/>
      <c r="X2026" s="45"/>
      <c r="Y2026" s="45"/>
      <c r="Z2026" s="45"/>
      <c r="AA2026" s="72"/>
    </row>
    <row r="2027" spans="17:27" x14ac:dyDescent="0.25">
      <c r="Q2027" s="71"/>
      <c r="R2027" s="71"/>
      <c r="S2027" s="32" t="s">
        <v>2721</v>
      </c>
      <c r="T2027" s="32" t="s">
        <v>2722</v>
      </c>
      <c r="U2027" s="32" t="s">
        <v>1</v>
      </c>
      <c r="V2027" s="71"/>
      <c r="W2027" s="45"/>
      <c r="X2027" s="45"/>
      <c r="Y2027" s="45"/>
      <c r="Z2027" s="45"/>
      <c r="AA2027" s="72"/>
    </row>
    <row r="2028" spans="17:27" x14ac:dyDescent="0.25">
      <c r="Q2028" s="71"/>
      <c r="R2028" s="71"/>
      <c r="S2028" s="32" t="s">
        <v>2723</v>
      </c>
      <c r="T2028" s="32" t="s">
        <v>2287</v>
      </c>
      <c r="U2028" s="32" t="s">
        <v>1</v>
      </c>
      <c r="V2028" s="71"/>
      <c r="W2028" s="45"/>
      <c r="X2028" s="45"/>
      <c r="Y2028" s="45"/>
      <c r="Z2028" s="45"/>
      <c r="AA2028" s="72"/>
    </row>
    <row r="2029" spans="17:27" x14ac:dyDescent="0.25">
      <c r="Q2029" s="71"/>
      <c r="R2029" s="71"/>
      <c r="S2029" s="32" t="s">
        <v>2724</v>
      </c>
      <c r="T2029" s="32" t="s">
        <v>1671</v>
      </c>
      <c r="U2029" s="32" t="s">
        <v>1</v>
      </c>
      <c r="V2029" s="71"/>
      <c r="W2029" s="45"/>
      <c r="X2029" s="45"/>
      <c r="Y2029" s="45"/>
      <c r="Z2029" s="45"/>
      <c r="AA2029" s="72"/>
    </row>
    <row r="2030" spans="17:27" x14ac:dyDescent="0.25">
      <c r="Q2030" s="71"/>
      <c r="R2030" s="71"/>
      <c r="S2030" s="32" t="s">
        <v>2725</v>
      </c>
      <c r="T2030" s="32" t="s">
        <v>2303</v>
      </c>
      <c r="U2030" s="32" t="s">
        <v>1</v>
      </c>
      <c r="V2030" s="71"/>
      <c r="W2030" s="45"/>
      <c r="X2030" s="45"/>
      <c r="Y2030" s="45"/>
      <c r="Z2030" s="45"/>
      <c r="AA2030" s="72"/>
    </row>
    <row r="2031" spans="17:27" x14ac:dyDescent="0.25">
      <c r="Q2031" s="71"/>
      <c r="R2031" s="71"/>
      <c r="S2031" s="32" t="s">
        <v>2726</v>
      </c>
      <c r="T2031" s="32" t="s">
        <v>2315</v>
      </c>
      <c r="U2031" s="32" t="s">
        <v>1</v>
      </c>
      <c r="V2031" s="71"/>
      <c r="W2031" s="45"/>
      <c r="X2031" s="45"/>
      <c r="Y2031" s="45"/>
      <c r="Z2031" s="45"/>
      <c r="AA2031" s="72"/>
    </row>
    <row r="2032" spans="17:27" x14ac:dyDescent="0.25">
      <c r="Q2032" s="71"/>
      <c r="R2032" s="71"/>
      <c r="S2032" s="32" t="s">
        <v>3177</v>
      </c>
      <c r="T2032" s="32" t="s">
        <v>3178</v>
      </c>
      <c r="U2032" s="32" t="s">
        <v>2</v>
      </c>
      <c r="V2032" s="71"/>
      <c r="W2032" s="45"/>
      <c r="X2032" s="45"/>
      <c r="Y2032" s="45"/>
      <c r="Z2032" s="45"/>
      <c r="AA2032" s="72"/>
    </row>
    <row r="2033" spans="17:27" x14ac:dyDescent="0.25">
      <c r="Q2033" s="71"/>
      <c r="R2033" s="71"/>
      <c r="S2033" s="32" t="s">
        <v>3179</v>
      </c>
      <c r="T2033" s="32" t="s">
        <v>2297</v>
      </c>
      <c r="U2033" s="32" t="s">
        <v>2</v>
      </c>
      <c r="V2033" s="71"/>
      <c r="W2033" s="45"/>
      <c r="X2033" s="45"/>
      <c r="Y2033" s="45"/>
      <c r="Z2033" s="45"/>
      <c r="AA2033" s="72"/>
    </row>
    <row r="2034" spans="17:27" x14ac:dyDescent="0.25">
      <c r="Q2034" s="32" t="s">
        <v>86</v>
      </c>
      <c r="R2034" s="32">
        <v>4</v>
      </c>
      <c r="S2034" s="32" t="s">
        <v>3664</v>
      </c>
      <c r="T2034" s="32" t="s">
        <v>3665</v>
      </c>
      <c r="U2034" s="32" t="s">
        <v>4</v>
      </c>
      <c r="V2034" s="71"/>
      <c r="W2034" s="45"/>
      <c r="X2034" s="45"/>
      <c r="Y2034" s="45"/>
      <c r="Z2034" s="45"/>
      <c r="AA2034" s="72"/>
    </row>
    <row r="2035" spans="17:27" x14ac:dyDescent="0.25">
      <c r="Q2035" s="71"/>
      <c r="R2035" s="71"/>
      <c r="S2035" s="32" t="s">
        <v>3666</v>
      </c>
      <c r="T2035" s="32" t="s">
        <v>3667</v>
      </c>
      <c r="U2035" s="32" t="s">
        <v>4</v>
      </c>
      <c r="V2035" s="71"/>
      <c r="W2035" s="45"/>
      <c r="X2035" s="45"/>
      <c r="Y2035" s="45"/>
      <c r="Z2035" s="45"/>
      <c r="AA2035" s="72"/>
    </row>
    <row r="2036" spans="17:27" x14ac:dyDescent="0.25">
      <c r="Q2036" s="71"/>
      <c r="R2036" s="71"/>
      <c r="S2036" s="32" t="s">
        <v>3668</v>
      </c>
      <c r="T2036" s="32" t="s">
        <v>3669</v>
      </c>
      <c r="U2036" s="32" t="s">
        <v>4</v>
      </c>
      <c r="V2036" s="71"/>
      <c r="W2036" s="45"/>
      <c r="X2036" s="45"/>
      <c r="Y2036" s="45"/>
      <c r="Z2036" s="45"/>
      <c r="AA2036" s="72"/>
    </row>
    <row r="2037" spans="17:27" x14ac:dyDescent="0.25">
      <c r="Q2037" s="71"/>
      <c r="R2037" s="71"/>
      <c r="S2037" s="32" t="s">
        <v>3670</v>
      </c>
      <c r="T2037" s="32" t="s">
        <v>3671</v>
      </c>
      <c r="U2037" s="32" t="s">
        <v>4</v>
      </c>
      <c r="V2037" s="71"/>
      <c r="W2037" s="45"/>
      <c r="X2037" s="45"/>
      <c r="Y2037" s="45"/>
      <c r="Z2037" s="45"/>
      <c r="AA2037" s="72"/>
    </row>
    <row r="2038" spans="17:27" x14ac:dyDescent="0.25">
      <c r="Q2038" s="71"/>
      <c r="R2038" s="71"/>
      <c r="S2038" s="32" t="s">
        <v>3672</v>
      </c>
      <c r="T2038" s="32" t="s">
        <v>3673</v>
      </c>
      <c r="U2038" s="32" t="s">
        <v>4</v>
      </c>
      <c r="V2038" s="71"/>
      <c r="W2038" s="45"/>
      <c r="X2038" s="45"/>
      <c r="Y2038" s="45"/>
      <c r="Z2038" s="45"/>
      <c r="AA2038" s="72"/>
    </row>
    <row r="2039" spans="17:27" x14ac:dyDescent="0.25">
      <c r="Q2039" s="71"/>
      <c r="R2039" s="71"/>
      <c r="S2039" s="32" t="s">
        <v>3674</v>
      </c>
      <c r="T2039" s="32" t="s">
        <v>3675</v>
      </c>
      <c r="U2039" s="32" t="s">
        <v>4</v>
      </c>
      <c r="V2039" s="71"/>
      <c r="W2039" s="45"/>
      <c r="X2039" s="45"/>
      <c r="Y2039" s="45"/>
      <c r="Z2039" s="45"/>
      <c r="AA2039" s="72"/>
    </row>
    <row r="2040" spans="17:27" x14ac:dyDescent="0.25">
      <c r="Q2040" s="71"/>
      <c r="R2040" s="71"/>
      <c r="S2040" s="32" t="s">
        <v>3676</v>
      </c>
      <c r="T2040" s="32" t="s">
        <v>3677</v>
      </c>
      <c r="U2040" s="32" t="s">
        <v>4</v>
      </c>
      <c r="V2040" s="71"/>
      <c r="W2040" s="45"/>
      <c r="X2040" s="45"/>
      <c r="Y2040" s="45"/>
      <c r="Z2040" s="45"/>
      <c r="AA2040" s="72"/>
    </row>
    <row r="2041" spans="17:27" x14ac:dyDescent="0.25">
      <c r="Q2041" s="71"/>
      <c r="R2041" s="71"/>
      <c r="S2041" s="32" t="s">
        <v>3678</v>
      </c>
      <c r="T2041" s="32" t="s">
        <v>3679</v>
      </c>
      <c r="U2041" s="32" t="s">
        <v>4</v>
      </c>
      <c r="V2041" s="71"/>
      <c r="W2041" s="45"/>
      <c r="X2041" s="45"/>
      <c r="Y2041" s="45"/>
      <c r="Z2041" s="45"/>
      <c r="AA2041" s="72"/>
    </row>
    <row r="2042" spans="17:27" x14ac:dyDescent="0.25">
      <c r="Q2042" s="71"/>
      <c r="R2042" s="71"/>
      <c r="S2042" s="32" t="s">
        <v>3680</v>
      </c>
      <c r="T2042" s="32" t="s">
        <v>3681</v>
      </c>
      <c r="U2042" s="32" t="s">
        <v>4</v>
      </c>
      <c r="V2042" s="71"/>
      <c r="W2042" s="45"/>
      <c r="X2042" s="45"/>
      <c r="Y2042" s="45"/>
      <c r="Z2042" s="45"/>
      <c r="AA2042" s="72"/>
    </row>
    <row r="2043" spans="17:27" x14ac:dyDescent="0.25">
      <c r="Q2043" s="71"/>
      <c r="R2043" s="71"/>
      <c r="S2043" s="32" t="s">
        <v>3682</v>
      </c>
      <c r="T2043" s="32" t="s">
        <v>3683</v>
      </c>
      <c r="U2043" s="32" t="s">
        <v>4</v>
      </c>
      <c r="V2043" s="71"/>
      <c r="W2043" s="45"/>
      <c r="X2043" s="45"/>
      <c r="Y2043" s="45"/>
      <c r="Z2043" s="45"/>
      <c r="AA2043" s="72"/>
    </row>
    <row r="2044" spans="17:27" x14ac:dyDescent="0.25">
      <c r="Q2044" s="71"/>
      <c r="R2044" s="71"/>
      <c r="S2044" s="32" t="s">
        <v>3684</v>
      </c>
      <c r="T2044" s="32" t="s">
        <v>3685</v>
      </c>
      <c r="U2044" s="32" t="s">
        <v>4</v>
      </c>
      <c r="V2044" s="71"/>
      <c r="W2044" s="45"/>
      <c r="X2044" s="45"/>
      <c r="Y2044" s="45"/>
      <c r="Z2044" s="45"/>
      <c r="AA2044" s="72"/>
    </row>
    <row r="2045" spans="17:27" x14ac:dyDescent="0.25">
      <c r="Q2045" s="71"/>
      <c r="R2045" s="32">
        <v>5</v>
      </c>
      <c r="S2045" s="32" t="s">
        <v>3212</v>
      </c>
      <c r="T2045" s="32" t="s">
        <v>4360</v>
      </c>
      <c r="U2045" s="32" t="s">
        <v>5</v>
      </c>
      <c r="V2045" s="71"/>
      <c r="W2045" s="45"/>
      <c r="X2045" s="45"/>
      <c r="Y2045" s="45"/>
      <c r="Z2045" s="45"/>
      <c r="AA2045" s="72"/>
    </row>
    <row r="2046" spans="17:27" x14ac:dyDescent="0.25">
      <c r="Q2046" s="71"/>
      <c r="R2046" s="71"/>
      <c r="S2046" s="32" t="s">
        <v>3213</v>
      </c>
      <c r="T2046" s="32" t="s">
        <v>4361</v>
      </c>
      <c r="U2046" s="32" t="s">
        <v>5</v>
      </c>
      <c r="V2046" s="71"/>
      <c r="W2046" s="45"/>
      <c r="X2046" s="45"/>
      <c r="Y2046" s="45"/>
      <c r="Z2046" s="45"/>
      <c r="AA2046" s="72"/>
    </row>
    <row r="2047" spans="17:27" x14ac:dyDescent="0.25">
      <c r="Q2047" s="71"/>
      <c r="R2047" s="71"/>
      <c r="S2047" s="32" t="s">
        <v>3214</v>
      </c>
      <c r="T2047" s="32" t="s">
        <v>4362</v>
      </c>
      <c r="U2047" s="32" t="s">
        <v>5</v>
      </c>
      <c r="V2047" s="71"/>
      <c r="W2047" s="45"/>
      <c r="X2047" s="45"/>
      <c r="Y2047" s="45"/>
      <c r="Z2047" s="45"/>
      <c r="AA2047" s="72"/>
    </row>
    <row r="2048" spans="17:27" x14ac:dyDescent="0.25">
      <c r="Q2048" s="71"/>
      <c r="R2048" s="32">
        <v>7</v>
      </c>
      <c r="S2048" s="32" t="s">
        <v>169</v>
      </c>
      <c r="T2048" s="32" t="s">
        <v>86</v>
      </c>
      <c r="U2048" s="32" t="s">
        <v>0</v>
      </c>
      <c r="V2048" s="71"/>
      <c r="W2048" s="45"/>
      <c r="X2048" s="45"/>
      <c r="Y2048" s="45"/>
      <c r="Z2048" s="45"/>
      <c r="AA2048" s="72"/>
    </row>
    <row r="2049" spans="17:27" x14ac:dyDescent="0.25">
      <c r="Q2049" s="71"/>
      <c r="R2049" s="71"/>
      <c r="S2049" s="32" t="s">
        <v>2316</v>
      </c>
      <c r="T2049" s="32" t="s">
        <v>2317</v>
      </c>
      <c r="U2049" s="32" t="s">
        <v>3</v>
      </c>
      <c r="V2049" s="71"/>
      <c r="W2049" s="45"/>
      <c r="X2049" s="45"/>
      <c r="Y2049" s="45"/>
      <c r="Z2049" s="45"/>
      <c r="AA2049" s="72"/>
    </row>
    <row r="2050" spans="17:27" x14ac:dyDescent="0.25">
      <c r="Q2050" s="71"/>
      <c r="R2050" s="71"/>
      <c r="S2050" s="32" t="s">
        <v>2318</v>
      </c>
      <c r="T2050" s="32" t="s">
        <v>2319</v>
      </c>
      <c r="U2050" s="32" t="s">
        <v>3</v>
      </c>
      <c r="V2050" s="71"/>
      <c r="W2050" s="45"/>
      <c r="X2050" s="45"/>
      <c r="Y2050" s="45"/>
      <c r="Z2050" s="45"/>
      <c r="AA2050" s="72"/>
    </row>
    <row r="2051" spans="17:27" x14ac:dyDescent="0.25">
      <c r="Q2051" s="71"/>
      <c r="R2051" s="71"/>
      <c r="S2051" s="32" t="s">
        <v>2320</v>
      </c>
      <c r="T2051" s="32" t="s">
        <v>2321</v>
      </c>
      <c r="U2051" s="32" t="s">
        <v>3</v>
      </c>
      <c r="V2051" s="71"/>
      <c r="W2051" s="45"/>
      <c r="X2051" s="45"/>
      <c r="Y2051" s="45"/>
      <c r="Z2051" s="45"/>
      <c r="AA2051" s="72"/>
    </row>
    <row r="2052" spans="17:27" x14ac:dyDescent="0.25">
      <c r="Q2052" s="71"/>
      <c r="R2052" s="71"/>
      <c r="S2052" s="32" t="s">
        <v>2322</v>
      </c>
      <c r="T2052" s="32" t="s">
        <v>37</v>
      </c>
      <c r="U2052" s="32" t="s">
        <v>3</v>
      </c>
      <c r="V2052" s="71"/>
      <c r="W2052" s="45"/>
      <c r="X2052" s="45"/>
      <c r="Y2052" s="45"/>
      <c r="Z2052" s="45"/>
      <c r="AA2052" s="72"/>
    </row>
    <row r="2053" spans="17:27" x14ac:dyDescent="0.25">
      <c r="Q2053" s="71"/>
      <c r="R2053" s="71"/>
      <c r="S2053" s="32" t="s">
        <v>2323</v>
      </c>
      <c r="T2053" s="32" t="s">
        <v>2324</v>
      </c>
      <c r="U2053" s="32" t="s">
        <v>3</v>
      </c>
      <c r="V2053" s="71"/>
      <c r="W2053" s="45"/>
      <c r="X2053" s="45"/>
      <c r="Y2053" s="45"/>
      <c r="Z2053" s="45"/>
      <c r="AA2053" s="72"/>
    </row>
    <row r="2054" spans="17:27" x14ac:dyDescent="0.25">
      <c r="Q2054" s="71"/>
      <c r="R2054" s="71"/>
      <c r="S2054" s="32" t="s">
        <v>2325</v>
      </c>
      <c r="T2054" s="32" t="s">
        <v>2326</v>
      </c>
      <c r="U2054" s="32" t="s">
        <v>3</v>
      </c>
      <c r="V2054" s="71"/>
      <c r="W2054" s="45"/>
      <c r="X2054" s="45"/>
      <c r="Y2054" s="45"/>
      <c r="Z2054" s="45"/>
      <c r="AA2054" s="72"/>
    </row>
    <row r="2055" spans="17:27" x14ac:dyDescent="0.25">
      <c r="Q2055" s="71"/>
      <c r="R2055" s="71"/>
      <c r="S2055" s="32" t="s">
        <v>2327</v>
      </c>
      <c r="T2055" s="32" t="s">
        <v>2328</v>
      </c>
      <c r="U2055" s="32" t="s">
        <v>3</v>
      </c>
      <c r="V2055" s="71"/>
      <c r="W2055" s="45"/>
      <c r="X2055" s="45"/>
      <c r="Y2055" s="45"/>
      <c r="Z2055" s="45"/>
      <c r="AA2055" s="72"/>
    </row>
    <row r="2056" spans="17:27" x14ac:dyDescent="0.25">
      <c r="Q2056" s="71"/>
      <c r="R2056" s="71"/>
      <c r="S2056" s="32" t="s">
        <v>2329</v>
      </c>
      <c r="T2056" s="32" t="s">
        <v>2330</v>
      </c>
      <c r="U2056" s="32" t="s">
        <v>3</v>
      </c>
      <c r="V2056" s="71"/>
      <c r="W2056" s="45"/>
      <c r="X2056" s="45"/>
      <c r="Y2056" s="45"/>
      <c r="Z2056" s="45"/>
      <c r="AA2056" s="72"/>
    </row>
    <row r="2057" spans="17:27" x14ac:dyDescent="0.25">
      <c r="Q2057" s="71"/>
      <c r="R2057" s="71"/>
      <c r="S2057" s="32" t="s">
        <v>2331</v>
      </c>
      <c r="T2057" s="32" t="s">
        <v>84</v>
      </c>
      <c r="U2057" s="32" t="s">
        <v>3</v>
      </c>
      <c r="V2057" s="71"/>
      <c r="W2057" s="45"/>
      <c r="X2057" s="45"/>
      <c r="Y2057" s="45"/>
      <c r="Z2057" s="45"/>
      <c r="AA2057" s="72"/>
    </row>
    <row r="2058" spans="17:27" x14ac:dyDescent="0.25">
      <c r="Q2058" s="71"/>
      <c r="R2058" s="71"/>
      <c r="S2058" s="32" t="s">
        <v>2727</v>
      </c>
      <c r="T2058" s="32" t="s">
        <v>2728</v>
      </c>
      <c r="U2058" s="32" t="s">
        <v>1</v>
      </c>
      <c r="V2058" s="71"/>
      <c r="W2058" s="45"/>
      <c r="X2058" s="45"/>
      <c r="Y2058" s="45"/>
      <c r="Z2058" s="45"/>
      <c r="AA2058" s="72"/>
    </row>
    <row r="2059" spans="17:27" x14ac:dyDescent="0.25">
      <c r="Q2059" s="71"/>
      <c r="R2059" s="71"/>
      <c r="S2059" s="32" t="s">
        <v>2729</v>
      </c>
      <c r="T2059" s="32" t="s">
        <v>2730</v>
      </c>
      <c r="U2059" s="32" t="s">
        <v>1</v>
      </c>
      <c r="V2059" s="71"/>
      <c r="W2059" s="45"/>
      <c r="X2059" s="45"/>
      <c r="Y2059" s="45"/>
      <c r="Z2059" s="45"/>
      <c r="AA2059" s="72"/>
    </row>
    <row r="2060" spans="17:27" x14ac:dyDescent="0.25">
      <c r="Q2060" s="71"/>
      <c r="R2060" s="71"/>
      <c r="S2060" s="32" t="s">
        <v>2731</v>
      </c>
      <c r="T2060" s="32" t="s">
        <v>2732</v>
      </c>
      <c r="U2060" s="32" t="s">
        <v>1</v>
      </c>
      <c r="V2060" s="71"/>
      <c r="W2060" s="45"/>
      <c r="X2060" s="45"/>
      <c r="Y2060" s="45"/>
      <c r="Z2060" s="45"/>
      <c r="AA2060" s="72"/>
    </row>
    <row r="2061" spans="17:27" x14ac:dyDescent="0.25">
      <c r="Q2061" s="71"/>
      <c r="R2061" s="71"/>
      <c r="S2061" s="32" t="s">
        <v>2733</v>
      </c>
      <c r="T2061" s="32" t="s">
        <v>2734</v>
      </c>
      <c r="U2061" s="32" t="s">
        <v>1</v>
      </c>
      <c r="V2061" s="71"/>
      <c r="W2061" s="45"/>
      <c r="X2061" s="45"/>
      <c r="Y2061" s="45"/>
      <c r="Z2061" s="45"/>
      <c r="AA2061" s="72"/>
    </row>
    <row r="2062" spans="17:27" x14ac:dyDescent="0.25">
      <c r="Q2062" s="71"/>
      <c r="R2062" s="71"/>
      <c r="S2062" s="32" t="s">
        <v>2735</v>
      </c>
      <c r="T2062" s="32" t="s">
        <v>2736</v>
      </c>
      <c r="U2062" s="32" t="s">
        <v>1</v>
      </c>
      <c r="V2062" s="71"/>
      <c r="W2062" s="45"/>
      <c r="X2062" s="45"/>
      <c r="Y2062" s="45"/>
      <c r="Z2062" s="45"/>
      <c r="AA2062" s="72"/>
    </row>
    <row r="2063" spans="17:27" x14ac:dyDescent="0.25">
      <c r="Q2063" s="71"/>
      <c r="R2063" s="71"/>
      <c r="S2063" s="32" t="s">
        <v>2737</v>
      </c>
      <c r="T2063" s="32" t="s">
        <v>2738</v>
      </c>
      <c r="U2063" s="32" t="s">
        <v>1</v>
      </c>
      <c r="V2063" s="71"/>
      <c r="W2063" s="45"/>
      <c r="X2063" s="45"/>
      <c r="Y2063" s="45"/>
      <c r="Z2063" s="45"/>
      <c r="AA2063" s="72"/>
    </row>
    <row r="2064" spans="17:27" x14ac:dyDescent="0.25">
      <c r="Q2064" s="71"/>
      <c r="R2064" s="71"/>
      <c r="S2064" s="32" t="s">
        <v>2739</v>
      </c>
      <c r="T2064" s="32" t="s">
        <v>2740</v>
      </c>
      <c r="U2064" s="32" t="s">
        <v>1</v>
      </c>
      <c r="V2064" s="71"/>
      <c r="W2064" s="45"/>
      <c r="X2064" s="45"/>
      <c r="Y2064" s="45"/>
      <c r="Z2064" s="45"/>
      <c r="AA2064" s="72"/>
    </row>
    <row r="2065" spans="17:27" x14ac:dyDescent="0.25">
      <c r="Q2065" s="71"/>
      <c r="R2065" s="71"/>
      <c r="S2065" s="32" t="s">
        <v>2741</v>
      </c>
      <c r="T2065" s="32" t="s">
        <v>2742</v>
      </c>
      <c r="U2065" s="32" t="s">
        <v>1</v>
      </c>
      <c r="V2065" s="71"/>
      <c r="W2065" s="45"/>
      <c r="X2065" s="45"/>
      <c r="Y2065" s="45"/>
      <c r="Z2065" s="45"/>
      <c r="AA2065" s="72"/>
    </row>
    <row r="2066" spans="17:27" x14ac:dyDescent="0.25">
      <c r="Q2066" s="71"/>
      <c r="R2066" s="71"/>
      <c r="S2066" s="32" t="s">
        <v>2743</v>
      </c>
      <c r="T2066" s="32" t="s">
        <v>2744</v>
      </c>
      <c r="U2066" s="32" t="s">
        <v>1</v>
      </c>
      <c r="V2066" s="71"/>
      <c r="W2066" s="45"/>
      <c r="X2066" s="45"/>
      <c r="Y2066" s="45"/>
      <c r="Z2066" s="45"/>
      <c r="AA2066" s="72"/>
    </row>
    <row r="2067" spans="17:27" x14ac:dyDescent="0.25">
      <c r="Q2067" s="71"/>
      <c r="R2067" s="71"/>
      <c r="S2067" s="32" t="s">
        <v>2745</v>
      </c>
      <c r="T2067" s="32" t="s">
        <v>2746</v>
      </c>
      <c r="U2067" s="32" t="s">
        <v>1</v>
      </c>
      <c r="V2067" s="71"/>
      <c r="W2067" s="45"/>
      <c r="X2067" s="45"/>
      <c r="Y2067" s="45"/>
      <c r="Z2067" s="45"/>
      <c r="AA2067" s="72"/>
    </row>
    <row r="2068" spans="17:27" x14ac:dyDescent="0.25">
      <c r="Q2068" s="71"/>
      <c r="R2068" s="71"/>
      <c r="S2068" s="32" t="s">
        <v>2747</v>
      </c>
      <c r="T2068" s="32" t="s">
        <v>4331</v>
      </c>
      <c r="U2068" s="32" t="s">
        <v>1</v>
      </c>
      <c r="V2068" s="71"/>
      <c r="W2068" s="45"/>
      <c r="X2068" s="45"/>
      <c r="Y2068" s="45"/>
      <c r="Z2068" s="45"/>
      <c r="AA2068" s="72"/>
    </row>
    <row r="2069" spans="17:27" x14ac:dyDescent="0.25">
      <c r="Q2069" s="71"/>
      <c r="R2069" s="71"/>
      <c r="S2069" s="32" t="s">
        <v>2748</v>
      </c>
      <c r="T2069" s="32" t="s">
        <v>4332</v>
      </c>
      <c r="U2069" s="32" t="s">
        <v>1</v>
      </c>
      <c r="V2069" s="71"/>
      <c r="W2069" s="45"/>
      <c r="X2069" s="45"/>
      <c r="Y2069" s="45"/>
      <c r="Z2069" s="45"/>
      <c r="AA2069" s="72"/>
    </row>
    <row r="2070" spans="17:27" x14ac:dyDescent="0.25">
      <c r="Q2070" s="71"/>
      <c r="R2070" s="71"/>
      <c r="S2070" s="32" t="s">
        <v>2749</v>
      </c>
      <c r="T2070" s="32" t="s">
        <v>4333</v>
      </c>
      <c r="U2070" s="32" t="s">
        <v>1</v>
      </c>
      <c r="V2070" s="71"/>
      <c r="W2070" s="45"/>
      <c r="X2070" s="45"/>
      <c r="Y2070" s="45"/>
      <c r="Z2070" s="45"/>
      <c r="AA2070" s="72"/>
    </row>
    <row r="2071" spans="17:27" x14ac:dyDescent="0.25">
      <c r="Q2071" s="71"/>
      <c r="R2071" s="71"/>
      <c r="S2071" s="32" t="s">
        <v>2750</v>
      </c>
      <c r="T2071" s="32" t="s">
        <v>4334</v>
      </c>
      <c r="U2071" s="32" t="s">
        <v>1</v>
      </c>
      <c r="V2071" s="71"/>
      <c r="W2071" s="45"/>
      <c r="X2071" s="45"/>
      <c r="Y2071" s="45"/>
      <c r="Z2071" s="45"/>
      <c r="AA2071" s="72"/>
    </row>
    <row r="2072" spans="17:27" x14ac:dyDescent="0.25">
      <c r="Q2072" s="71"/>
      <c r="R2072" s="71"/>
      <c r="S2072" s="32" t="s">
        <v>2751</v>
      </c>
      <c r="T2072" s="32" t="s">
        <v>2752</v>
      </c>
      <c r="U2072" s="32" t="s">
        <v>1</v>
      </c>
      <c r="V2072" s="71"/>
      <c r="W2072" s="45"/>
      <c r="X2072" s="45"/>
      <c r="Y2072" s="45"/>
      <c r="Z2072" s="45"/>
      <c r="AA2072" s="72"/>
    </row>
    <row r="2073" spans="17:27" x14ac:dyDescent="0.25">
      <c r="Q2073" s="71"/>
      <c r="R2073" s="71"/>
      <c r="S2073" s="32" t="s">
        <v>2753</v>
      </c>
      <c r="T2073" s="32" t="s">
        <v>2754</v>
      </c>
      <c r="U2073" s="32" t="s">
        <v>1</v>
      </c>
      <c r="V2073" s="71"/>
      <c r="W2073" s="45"/>
      <c r="X2073" s="45"/>
      <c r="Y2073" s="45"/>
      <c r="Z2073" s="45"/>
      <c r="AA2073" s="72"/>
    </row>
    <row r="2074" spans="17:27" x14ac:dyDescent="0.25">
      <c r="Q2074" s="71"/>
      <c r="R2074" s="71"/>
      <c r="S2074" s="32" t="s">
        <v>2755</v>
      </c>
      <c r="T2074" s="32" t="s">
        <v>2756</v>
      </c>
      <c r="U2074" s="32" t="s">
        <v>1</v>
      </c>
      <c r="V2074" s="71"/>
      <c r="W2074" s="45"/>
      <c r="X2074" s="45"/>
      <c r="Y2074" s="45"/>
      <c r="Z2074" s="45"/>
      <c r="AA2074" s="72"/>
    </row>
    <row r="2075" spans="17:27" x14ac:dyDescent="0.25">
      <c r="Q2075" s="71"/>
      <c r="R2075" s="71"/>
      <c r="S2075" s="32" t="s">
        <v>2757</v>
      </c>
      <c r="T2075" s="32" t="s">
        <v>2758</v>
      </c>
      <c r="U2075" s="32" t="s">
        <v>1</v>
      </c>
      <c r="V2075" s="71"/>
      <c r="W2075" s="45"/>
      <c r="X2075" s="45"/>
      <c r="Y2075" s="45"/>
      <c r="Z2075" s="45"/>
      <c r="AA2075" s="72"/>
    </row>
    <row r="2076" spans="17:27" x14ac:dyDescent="0.25">
      <c r="Q2076" s="71"/>
      <c r="R2076" s="71"/>
      <c r="S2076" s="32" t="s">
        <v>2759</v>
      </c>
      <c r="T2076" s="32" t="s">
        <v>2760</v>
      </c>
      <c r="U2076" s="32" t="s">
        <v>1</v>
      </c>
      <c r="V2076" s="71"/>
      <c r="W2076" s="45"/>
      <c r="X2076" s="45"/>
      <c r="Y2076" s="45"/>
      <c r="Z2076" s="45"/>
      <c r="AA2076" s="72"/>
    </row>
    <row r="2077" spans="17:27" x14ac:dyDescent="0.25">
      <c r="Q2077" s="71"/>
      <c r="R2077" s="71"/>
      <c r="S2077" s="32" t="s">
        <v>2761</v>
      </c>
      <c r="T2077" s="32" t="s">
        <v>2762</v>
      </c>
      <c r="U2077" s="32" t="s">
        <v>1</v>
      </c>
      <c r="V2077" s="71"/>
      <c r="W2077" s="45"/>
      <c r="X2077" s="45"/>
      <c r="Y2077" s="45"/>
      <c r="Z2077" s="45"/>
      <c r="AA2077" s="72"/>
    </row>
    <row r="2078" spans="17:27" x14ac:dyDescent="0.25">
      <c r="Q2078" s="71"/>
      <c r="R2078" s="71"/>
      <c r="S2078" s="32" t="s">
        <v>2763</v>
      </c>
      <c r="T2078" s="32" t="s">
        <v>2764</v>
      </c>
      <c r="U2078" s="32" t="s">
        <v>1</v>
      </c>
      <c r="V2078" s="71"/>
      <c r="W2078" s="45"/>
      <c r="X2078" s="45"/>
      <c r="Y2078" s="45"/>
      <c r="Z2078" s="45"/>
      <c r="AA2078" s="72"/>
    </row>
    <row r="2079" spans="17:27" x14ac:dyDescent="0.25">
      <c r="Q2079" s="71"/>
      <c r="R2079" s="71"/>
      <c r="S2079" s="32" t="s">
        <v>2765</v>
      </c>
      <c r="T2079" s="32" t="s">
        <v>2324</v>
      </c>
      <c r="U2079" s="32" t="s">
        <v>1</v>
      </c>
      <c r="V2079" s="71"/>
      <c r="W2079" s="45"/>
      <c r="X2079" s="45"/>
      <c r="Y2079" s="45"/>
      <c r="Z2079" s="45"/>
      <c r="AA2079" s="72"/>
    </row>
    <row r="2080" spans="17:27" x14ac:dyDescent="0.25">
      <c r="Q2080" s="71"/>
      <c r="R2080" s="71"/>
      <c r="S2080" s="32" t="s">
        <v>2766</v>
      </c>
      <c r="T2080" s="32" t="s">
        <v>2326</v>
      </c>
      <c r="U2080" s="32" t="s">
        <v>1</v>
      </c>
      <c r="V2080" s="71"/>
      <c r="W2080" s="45"/>
      <c r="X2080" s="45"/>
      <c r="Y2080" s="45"/>
      <c r="Z2080" s="45"/>
      <c r="AA2080" s="72"/>
    </row>
    <row r="2081" spans="17:27" x14ac:dyDescent="0.25">
      <c r="Q2081" s="71"/>
      <c r="R2081" s="71"/>
      <c r="S2081" s="32" t="s">
        <v>2767</v>
      </c>
      <c r="T2081" s="32" t="s">
        <v>2768</v>
      </c>
      <c r="U2081" s="32" t="s">
        <v>1</v>
      </c>
      <c r="V2081" s="71"/>
      <c r="W2081" s="45"/>
      <c r="X2081" s="45"/>
      <c r="Y2081" s="45"/>
      <c r="Z2081" s="45"/>
      <c r="AA2081" s="72"/>
    </row>
    <row r="2082" spans="17:27" x14ac:dyDescent="0.25">
      <c r="Q2082" s="71"/>
      <c r="R2082" s="71"/>
      <c r="S2082" s="32" t="s">
        <v>2769</v>
      </c>
      <c r="T2082" s="32" t="s">
        <v>2770</v>
      </c>
      <c r="U2082" s="32" t="s">
        <v>1</v>
      </c>
      <c r="V2082" s="71"/>
      <c r="W2082" s="45"/>
      <c r="X2082" s="45"/>
      <c r="Y2082" s="45"/>
      <c r="Z2082" s="45"/>
      <c r="AA2082" s="72"/>
    </row>
    <row r="2083" spans="17:27" x14ac:dyDescent="0.25">
      <c r="Q2083" s="71"/>
      <c r="R2083" s="71"/>
      <c r="S2083" s="32" t="s">
        <v>2771</v>
      </c>
      <c r="T2083" s="32" t="s">
        <v>2772</v>
      </c>
      <c r="U2083" s="32" t="s">
        <v>1</v>
      </c>
      <c r="V2083" s="71"/>
      <c r="W2083" s="45"/>
      <c r="X2083" s="45"/>
      <c r="Y2083" s="45"/>
      <c r="Z2083" s="45"/>
      <c r="AA2083" s="72"/>
    </row>
    <row r="2084" spans="17:27" x14ac:dyDescent="0.25">
      <c r="Q2084" s="71"/>
      <c r="R2084" s="71"/>
      <c r="S2084" s="32" t="s">
        <v>2773</v>
      </c>
      <c r="T2084" s="32" t="s">
        <v>2774</v>
      </c>
      <c r="U2084" s="32" t="s">
        <v>1</v>
      </c>
      <c r="V2084" s="71"/>
      <c r="W2084" s="45"/>
      <c r="X2084" s="45"/>
      <c r="Y2084" s="45"/>
      <c r="Z2084" s="45"/>
      <c r="AA2084" s="72"/>
    </row>
    <row r="2085" spans="17:27" x14ac:dyDescent="0.25">
      <c r="Q2085" s="71"/>
      <c r="R2085" s="71"/>
      <c r="S2085" s="32" t="s">
        <v>2775</v>
      </c>
      <c r="T2085" s="32" t="s">
        <v>2776</v>
      </c>
      <c r="U2085" s="32" t="s">
        <v>1</v>
      </c>
      <c r="V2085" s="71"/>
      <c r="W2085" s="45"/>
      <c r="X2085" s="45"/>
      <c r="Y2085" s="45"/>
      <c r="Z2085" s="45"/>
      <c r="AA2085" s="72"/>
    </row>
    <row r="2086" spans="17:27" x14ac:dyDescent="0.25">
      <c r="Q2086" s="71"/>
      <c r="R2086" s="71"/>
      <c r="S2086" s="32" t="s">
        <v>2777</v>
      </c>
      <c r="T2086" s="32" t="s">
        <v>2778</v>
      </c>
      <c r="U2086" s="32" t="s">
        <v>1</v>
      </c>
      <c r="V2086" s="71"/>
      <c r="W2086" s="45"/>
      <c r="X2086" s="45"/>
      <c r="Y2086" s="45"/>
      <c r="Z2086" s="45"/>
      <c r="AA2086" s="72"/>
    </row>
    <row r="2087" spans="17:27" x14ac:dyDescent="0.25">
      <c r="Q2087" s="71"/>
      <c r="R2087" s="71"/>
      <c r="S2087" s="32" t="s">
        <v>2779</v>
      </c>
      <c r="T2087" s="32" t="s">
        <v>2780</v>
      </c>
      <c r="U2087" s="32" t="s">
        <v>1</v>
      </c>
      <c r="V2087" s="71"/>
      <c r="W2087" s="45"/>
      <c r="X2087" s="45"/>
      <c r="Y2087" s="45"/>
      <c r="Z2087" s="45"/>
      <c r="AA2087" s="72"/>
    </row>
    <row r="2088" spans="17:27" x14ac:dyDescent="0.25">
      <c r="Q2088" s="71"/>
      <c r="R2088" s="71"/>
      <c r="S2088" s="32" t="s">
        <v>2781</v>
      </c>
      <c r="T2088" s="32" t="s">
        <v>86</v>
      </c>
      <c r="U2088" s="32" t="s">
        <v>1</v>
      </c>
      <c r="V2088" s="71"/>
      <c r="W2088" s="45"/>
      <c r="X2088" s="45"/>
      <c r="Y2088" s="45"/>
      <c r="Z2088" s="45"/>
      <c r="AA2088" s="72"/>
    </row>
    <row r="2089" spans="17:27" x14ac:dyDescent="0.25">
      <c r="Q2089" s="71"/>
      <c r="R2089" s="71"/>
      <c r="S2089" s="32" t="s">
        <v>2782</v>
      </c>
      <c r="T2089" s="32" t="s">
        <v>2783</v>
      </c>
      <c r="U2089" s="32" t="s">
        <v>1</v>
      </c>
      <c r="V2089" s="71"/>
      <c r="W2089" s="45"/>
      <c r="X2089" s="45"/>
      <c r="Y2089" s="45"/>
      <c r="Z2089" s="45"/>
      <c r="AA2089" s="72"/>
    </row>
    <row r="2090" spans="17:27" x14ac:dyDescent="0.25">
      <c r="Q2090" s="71"/>
      <c r="R2090" s="71"/>
      <c r="S2090" s="32" t="s">
        <v>2784</v>
      </c>
      <c r="T2090" s="32" t="s">
        <v>2785</v>
      </c>
      <c r="U2090" s="32" t="s">
        <v>1</v>
      </c>
      <c r="V2090" s="71"/>
      <c r="W2090" s="45"/>
      <c r="X2090" s="45"/>
      <c r="Y2090" s="45"/>
      <c r="Z2090" s="45"/>
      <c r="AA2090" s="72"/>
    </row>
    <row r="2091" spans="17:27" x14ac:dyDescent="0.25">
      <c r="Q2091" s="71"/>
      <c r="R2091" s="71"/>
      <c r="S2091" s="32" t="s">
        <v>2786</v>
      </c>
      <c r="T2091" s="32" t="s">
        <v>2787</v>
      </c>
      <c r="U2091" s="32" t="s">
        <v>1</v>
      </c>
      <c r="V2091" s="71"/>
      <c r="W2091" s="45"/>
      <c r="X2091" s="45"/>
      <c r="Y2091" s="45"/>
      <c r="Z2091" s="45"/>
      <c r="AA2091" s="72"/>
    </row>
    <row r="2092" spans="17:27" x14ac:dyDescent="0.25">
      <c r="Q2092" s="32" t="s">
        <v>87</v>
      </c>
      <c r="R2092" s="32">
        <v>4</v>
      </c>
      <c r="S2092" s="32" t="s">
        <v>3686</v>
      </c>
      <c r="T2092" s="32" t="s">
        <v>3687</v>
      </c>
      <c r="U2092" s="32" t="s">
        <v>4</v>
      </c>
      <c r="V2092" s="71"/>
      <c r="W2092" s="45"/>
      <c r="X2092" s="45"/>
      <c r="Y2092" s="45"/>
      <c r="Z2092" s="45"/>
      <c r="AA2092" s="72"/>
    </row>
    <row r="2093" spans="17:27" x14ac:dyDescent="0.25">
      <c r="Q2093" s="71"/>
      <c r="R2093" s="71"/>
      <c r="S2093" s="32" t="s">
        <v>3688</v>
      </c>
      <c r="T2093" s="32" t="s">
        <v>3689</v>
      </c>
      <c r="U2093" s="32" t="s">
        <v>4</v>
      </c>
      <c r="V2093" s="71"/>
      <c r="W2093" s="45"/>
      <c r="X2093" s="45"/>
      <c r="Y2093" s="45"/>
      <c r="Z2093" s="45"/>
      <c r="AA2093" s="72"/>
    </row>
    <row r="2094" spans="17:27" x14ac:dyDescent="0.25">
      <c r="Q2094" s="71"/>
      <c r="R2094" s="32">
        <v>7</v>
      </c>
      <c r="S2094" s="32" t="s">
        <v>170</v>
      </c>
      <c r="T2094" s="32" t="s">
        <v>87</v>
      </c>
      <c r="U2094" s="32" t="s">
        <v>0</v>
      </c>
      <c r="V2094" s="71"/>
      <c r="W2094" s="45"/>
      <c r="X2094" s="45"/>
      <c r="Y2094" s="45"/>
      <c r="Z2094" s="45"/>
      <c r="AA2094" s="72"/>
    </row>
    <row r="2095" spans="17:27" x14ac:dyDescent="0.25">
      <c r="Q2095" s="71"/>
      <c r="R2095" s="71"/>
      <c r="S2095" s="32" t="s">
        <v>2332</v>
      </c>
      <c r="T2095" s="32" t="s">
        <v>2333</v>
      </c>
      <c r="U2095" s="32" t="s">
        <v>3</v>
      </c>
      <c r="V2095" s="71"/>
      <c r="W2095" s="45"/>
      <c r="X2095" s="45"/>
      <c r="Y2095" s="45"/>
      <c r="Z2095" s="45"/>
      <c r="AA2095" s="72"/>
    </row>
    <row r="2096" spans="17:27" x14ac:dyDescent="0.25">
      <c r="Q2096" s="71"/>
      <c r="R2096" s="71"/>
      <c r="S2096" s="32" t="s">
        <v>2334</v>
      </c>
      <c r="T2096" s="32" t="s">
        <v>2335</v>
      </c>
      <c r="U2096" s="32" t="s">
        <v>3</v>
      </c>
      <c r="V2096" s="71"/>
      <c r="W2096" s="45"/>
      <c r="X2096" s="45"/>
      <c r="Y2096" s="45"/>
      <c r="Z2096" s="45"/>
      <c r="AA2096" s="72"/>
    </row>
    <row r="2097" spans="17:27" x14ac:dyDescent="0.25">
      <c r="Q2097" s="71"/>
      <c r="R2097" s="71"/>
      <c r="S2097" s="32" t="s">
        <v>2336</v>
      </c>
      <c r="T2097" s="32" t="s">
        <v>1734</v>
      </c>
      <c r="U2097" s="32" t="s">
        <v>3</v>
      </c>
      <c r="V2097" s="71"/>
      <c r="W2097" s="45"/>
      <c r="X2097" s="45"/>
      <c r="Y2097" s="45"/>
      <c r="Z2097" s="45"/>
      <c r="AA2097" s="72"/>
    </row>
    <row r="2098" spans="17:27" x14ac:dyDescent="0.25">
      <c r="Q2098" s="71"/>
      <c r="R2098" s="71"/>
      <c r="S2098" s="32" t="s">
        <v>2337</v>
      </c>
      <c r="T2098" s="32" t="s">
        <v>2338</v>
      </c>
      <c r="U2098" s="32" t="s">
        <v>3</v>
      </c>
      <c r="V2098" s="71"/>
      <c r="W2098" s="45"/>
      <c r="X2098" s="45"/>
      <c r="Y2098" s="45"/>
      <c r="Z2098" s="45"/>
      <c r="AA2098" s="72"/>
    </row>
    <row r="2099" spans="17:27" x14ac:dyDescent="0.25">
      <c r="Q2099" s="71"/>
      <c r="R2099" s="71"/>
      <c r="S2099" s="32" t="s">
        <v>2339</v>
      </c>
      <c r="T2099" s="32" t="s">
        <v>2340</v>
      </c>
      <c r="U2099" s="32" t="s">
        <v>3</v>
      </c>
      <c r="V2099" s="71"/>
      <c r="W2099" s="45"/>
      <c r="X2099" s="45"/>
      <c r="Y2099" s="45"/>
      <c r="Z2099" s="45"/>
      <c r="AA2099" s="72"/>
    </row>
    <row r="2100" spans="17:27" x14ac:dyDescent="0.25">
      <c r="Q2100" s="71"/>
      <c r="R2100" s="71"/>
      <c r="S2100" s="32" t="s">
        <v>2341</v>
      </c>
      <c r="T2100" s="32" t="s">
        <v>396</v>
      </c>
      <c r="U2100" s="32" t="s">
        <v>3</v>
      </c>
      <c r="V2100" s="71"/>
      <c r="W2100" s="45"/>
      <c r="X2100" s="45"/>
      <c r="Y2100" s="45"/>
      <c r="Z2100" s="45"/>
      <c r="AA2100" s="72"/>
    </row>
    <row r="2101" spans="17:27" x14ac:dyDescent="0.25">
      <c r="Q2101" s="71"/>
      <c r="R2101" s="71"/>
      <c r="S2101" s="32" t="s">
        <v>2342</v>
      </c>
      <c r="T2101" s="32" t="s">
        <v>651</v>
      </c>
      <c r="U2101" s="32" t="s">
        <v>3</v>
      </c>
      <c r="V2101" s="71"/>
      <c r="W2101" s="45"/>
      <c r="X2101" s="45"/>
      <c r="Y2101" s="45"/>
      <c r="Z2101" s="45"/>
      <c r="AA2101" s="72"/>
    </row>
    <row r="2102" spans="17:27" x14ac:dyDescent="0.25">
      <c r="Q2102" s="71"/>
      <c r="R2102" s="71"/>
      <c r="S2102" s="32" t="s">
        <v>2343</v>
      </c>
      <c r="T2102" s="32" t="s">
        <v>1162</v>
      </c>
      <c r="U2102" s="32" t="s">
        <v>3</v>
      </c>
      <c r="V2102" s="71"/>
      <c r="W2102" s="45"/>
      <c r="X2102" s="45"/>
      <c r="Y2102" s="45"/>
      <c r="Z2102" s="45"/>
      <c r="AA2102" s="72"/>
    </row>
    <row r="2103" spans="17:27" x14ac:dyDescent="0.25">
      <c r="Q2103" s="71"/>
      <c r="R2103" s="71"/>
      <c r="S2103" s="32" t="s">
        <v>2344</v>
      </c>
      <c r="T2103" s="32" t="s">
        <v>2345</v>
      </c>
      <c r="U2103" s="32" t="s">
        <v>3</v>
      </c>
      <c r="V2103" s="71"/>
      <c r="W2103" s="45"/>
      <c r="X2103" s="45"/>
      <c r="Y2103" s="45"/>
      <c r="Z2103" s="45"/>
      <c r="AA2103" s="72"/>
    </row>
    <row r="2104" spans="17:27" x14ac:dyDescent="0.25">
      <c r="Q2104" s="71"/>
      <c r="R2104" s="71"/>
      <c r="S2104" s="32" t="s">
        <v>2346</v>
      </c>
      <c r="T2104" s="32" t="s">
        <v>2347</v>
      </c>
      <c r="U2104" s="32" t="s">
        <v>3</v>
      </c>
      <c r="V2104" s="71"/>
      <c r="W2104" s="45"/>
      <c r="X2104" s="45"/>
      <c r="Y2104" s="45"/>
      <c r="Z2104" s="45"/>
      <c r="AA2104" s="72"/>
    </row>
    <row r="2105" spans="17:27" x14ac:dyDescent="0.25">
      <c r="Q2105" s="71"/>
      <c r="R2105" s="71"/>
      <c r="S2105" s="32" t="s">
        <v>2348</v>
      </c>
      <c r="T2105" s="32" t="s">
        <v>1168</v>
      </c>
      <c r="U2105" s="32" t="s">
        <v>3</v>
      </c>
      <c r="V2105" s="71"/>
      <c r="W2105" s="45"/>
      <c r="X2105" s="45"/>
      <c r="Y2105" s="45"/>
      <c r="Z2105" s="45"/>
      <c r="AA2105" s="72"/>
    </row>
    <row r="2106" spans="17:27" x14ac:dyDescent="0.25">
      <c r="Q2106" s="71"/>
      <c r="R2106" s="71"/>
      <c r="S2106" s="32" t="s">
        <v>2349</v>
      </c>
      <c r="T2106" s="32" t="s">
        <v>2350</v>
      </c>
      <c r="U2106" s="32" t="s">
        <v>3</v>
      </c>
      <c r="V2106" s="71"/>
      <c r="W2106" s="45"/>
      <c r="X2106" s="45"/>
      <c r="Y2106" s="45"/>
      <c r="Z2106" s="45"/>
      <c r="AA2106" s="72"/>
    </row>
    <row r="2107" spans="17:27" x14ac:dyDescent="0.25">
      <c r="Q2107" s="71"/>
      <c r="R2107" s="71"/>
      <c r="S2107" s="32" t="s">
        <v>2351</v>
      </c>
      <c r="T2107" s="32" t="s">
        <v>2352</v>
      </c>
      <c r="U2107" s="32" t="s">
        <v>3</v>
      </c>
      <c r="V2107" s="71"/>
      <c r="W2107" s="45"/>
      <c r="X2107" s="45"/>
      <c r="Y2107" s="45"/>
      <c r="Z2107" s="45"/>
      <c r="AA2107" s="72"/>
    </row>
    <row r="2108" spans="17:27" x14ac:dyDescent="0.25">
      <c r="Q2108" s="71"/>
      <c r="R2108" s="71"/>
      <c r="S2108" s="32" t="s">
        <v>2353</v>
      </c>
      <c r="T2108" s="32" t="s">
        <v>708</v>
      </c>
      <c r="U2108" s="32" t="s">
        <v>3</v>
      </c>
      <c r="V2108" s="71"/>
      <c r="W2108" s="45"/>
      <c r="X2108" s="45"/>
      <c r="Y2108" s="45"/>
      <c r="Z2108" s="45"/>
      <c r="AA2108" s="72"/>
    </row>
    <row r="2109" spans="17:27" x14ac:dyDescent="0.25">
      <c r="Q2109" s="71"/>
      <c r="R2109" s="71"/>
      <c r="S2109" s="32" t="s">
        <v>2354</v>
      </c>
      <c r="T2109" s="32" t="s">
        <v>2355</v>
      </c>
      <c r="U2109" s="32" t="s">
        <v>3</v>
      </c>
      <c r="V2109" s="71"/>
      <c r="W2109" s="45"/>
      <c r="X2109" s="45"/>
      <c r="Y2109" s="45"/>
      <c r="Z2109" s="45"/>
      <c r="AA2109" s="72"/>
    </row>
    <row r="2110" spans="17:27" x14ac:dyDescent="0.25">
      <c r="Q2110" s="71"/>
      <c r="R2110" s="71"/>
      <c r="S2110" s="32" t="s">
        <v>2356</v>
      </c>
      <c r="T2110" s="32" t="s">
        <v>87</v>
      </c>
      <c r="U2110" s="32" t="s">
        <v>3</v>
      </c>
      <c r="V2110" s="71"/>
      <c r="W2110" s="45"/>
      <c r="X2110" s="45"/>
      <c r="Y2110" s="45"/>
      <c r="Z2110" s="45"/>
      <c r="AA2110" s="72"/>
    </row>
    <row r="2111" spans="17:27" x14ac:dyDescent="0.25">
      <c r="Q2111" s="71"/>
      <c r="R2111" s="71"/>
      <c r="S2111" s="32" t="s">
        <v>2788</v>
      </c>
      <c r="T2111" s="32" t="s">
        <v>2789</v>
      </c>
      <c r="U2111" s="32" t="s">
        <v>1</v>
      </c>
      <c r="V2111" s="71"/>
      <c r="W2111" s="45"/>
      <c r="X2111" s="45"/>
      <c r="Y2111" s="45"/>
      <c r="Z2111" s="45"/>
      <c r="AA2111" s="72"/>
    </row>
    <row r="2112" spans="17:27" x14ac:dyDescent="0.25">
      <c r="Q2112" s="71"/>
      <c r="R2112" s="71"/>
      <c r="S2112" s="32" t="s">
        <v>2790</v>
      </c>
      <c r="T2112" s="32" t="s">
        <v>2791</v>
      </c>
      <c r="U2112" s="32" t="s">
        <v>1</v>
      </c>
      <c r="V2112" s="71"/>
      <c r="W2112" s="45"/>
      <c r="X2112" s="45"/>
      <c r="Y2112" s="45"/>
      <c r="Z2112" s="45"/>
      <c r="AA2112" s="72"/>
    </row>
    <row r="2113" spans="17:27" x14ac:dyDescent="0.25">
      <c r="Q2113" s="71"/>
      <c r="R2113" s="71"/>
      <c r="S2113" s="32" t="s">
        <v>3180</v>
      </c>
      <c r="T2113" s="32" t="s">
        <v>3181</v>
      </c>
      <c r="U2113" s="32" t="s">
        <v>2</v>
      </c>
      <c r="V2113" s="71"/>
      <c r="W2113" s="45"/>
      <c r="X2113" s="45"/>
      <c r="Y2113" s="45"/>
      <c r="Z2113" s="45"/>
      <c r="AA2113" s="72"/>
    </row>
    <row r="2114" spans="17:27" x14ac:dyDescent="0.25">
      <c r="Q2114" s="71"/>
      <c r="R2114" s="71"/>
      <c r="S2114" s="32" t="s">
        <v>3182</v>
      </c>
      <c r="T2114" s="32" t="s">
        <v>3183</v>
      </c>
      <c r="U2114" s="32" t="s">
        <v>2</v>
      </c>
      <c r="V2114" s="71"/>
      <c r="W2114" s="45"/>
      <c r="X2114" s="45"/>
      <c r="Y2114" s="45"/>
      <c r="Z2114" s="45"/>
      <c r="AA2114" s="72"/>
    </row>
    <row r="2115" spans="17:27" x14ac:dyDescent="0.25">
      <c r="Q2115" s="73"/>
      <c r="R2115" s="73"/>
      <c r="S2115" s="44" t="s">
        <v>3184</v>
      </c>
      <c r="T2115" s="44" t="s">
        <v>3185</v>
      </c>
      <c r="U2115" s="44" t="s">
        <v>2</v>
      </c>
      <c r="V2115" s="73"/>
      <c r="W2115" s="74"/>
      <c r="X2115" s="74"/>
      <c r="Y2115" s="74"/>
      <c r="Z2115" s="74"/>
      <c r="AA2115" s="75"/>
    </row>
  </sheetData>
  <sheetProtection password="ED2D" sheet="1" objects="1" scenarios="1"/>
  <pageMargins left="0.7" right="0.7" top="0.75" bottom="0.75" header="0.3" footer="0.3"/>
  <pageSetup orientation="portrait" r:id="rId3"/>
  <tableParts count="1">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480</vt:i4>
      </vt:variant>
    </vt:vector>
  </HeadingPairs>
  <TitlesOfParts>
    <vt:vector size="481" baseType="lpstr">
      <vt:lpstr>2018 PPT Reimbursements</vt:lpstr>
      <vt:lpstr>ALCONA</vt:lpstr>
      <vt:lpstr>ALCONACITY</vt:lpstr>
      <vt:lpstr>ALCONACOUNTY</vt:lpstr>
      <vt:lpstr>ALCONATOWNSHIP</vt:lpstr>
      <vt:lpstr>ALCONAVILLAGE</vt:lpstr>
      <vt:lpstr>ALGER</vt:lpstr>
      <vt:lpstr>ALGERCITY</vt:lpstr>
      <vt:lpstr>ALGERCOUNTY</vt:lpstr>
      <vt:lpstr>ALGERTOWNSHIP</vt:lpstr>
      <vt:lpstr>ALGERVILLAGE</vt:lpstr>
      <vt:lpstr>ALLEGAN</vt:lpstr>
      <vt:lpstr>ALLEGANAUTHORITY</vt:lpstr>
      <vt:lpstr>ALLEGANCITY</vt:lpstr>
      <vt:lpstr>ALLEGANCOUNTY</vt:lpstr>
      <vt:lpstr>ALLEGANTOWNSHIP</vt:lpstr>
      <vt:lpstr>ALLEGANVILLAGE</vt:lpstr>
      <vt:lpstr>ALPENA</vt:lpstr>
      <vt:lpstr>ALPENACITY</vt:lpstr>
      <vt:lpstr>ALPENACOMMUNITY_COLLEGE</vt:lpstr>
      <vt:lpstr>ALPENACOUNTY</vt:lpstr>
      <vt:lpstr>ALPENATOWNSHIP</vt:lpstr>
      <vt:lpstr>ANTRIM</vt:lpstr>
      <vt:lpstr>ANTRIMAUTHORITY</vt:lpstr>
      <vt:lpstr>ANTRIMCOUNTY</vt:lpstr>
      <vt:lpstr>ANTRIMTOWNSHIP</vt:lpstr>
      <vt:lpstr>ANTRIMVILLAGE</vt:lpstr>
      <vt:lpstr>ARENAC</vt:lpstr>
      <vt:lpstr>ARENACAUTHORITY</vt:lpstr>
      <vt:lpstr>ARENACCITY</vt:lpstr>
      <vt:lpstr>ARENACCOUNTY</vt:lpstr>
      <vt:lpstr>ARENACTOWNSHIP</vt:lpstr>
      <vt:lpstr>ARENACVILLAGE</vt:lpstr>
      <vt:lpstr>BARAGA</vt:lpstr>
      <vt:lpstr>BARAGACOUNTY</vt:lpstr>
      <vt:lpstr>BARAGATOWNSHIP</vt:lpstr>
      <vt:lpstr>BARAGAVILLAGE</vt:lpstr>
      <vt:lpstr>BARRY</vt:lpstr>
      <vt:lpstr>BARRYAUTHORITY</vt:lpstr>
      <vt:lpstr>BARRYCITY</vt:lpstr>
      <vt:lpstr>BARRYCOUNTY</vt:lpstr>
      <vt:lpstr>BARRYTOWNSHIP</vt:lpstr>
      <vt:lpstr>BARRYVILLAGE</vt:lpstr>
      <vt:lpstr>BAY</vt:lpstr>
      <vt:lpstr>BAYAUTHORITY</vt:lpstr>
      <vt:lpstr>BAYCITY</vt:lpstr>
      <vt:lpstr>BAYCOUNTY</vt:lpstr>
      <vt:lpstr>BAYTOWNSHIP</vt:lpstr>
      <vt:lpstr>BENZIE</vt:lpstr>
      <vt:lpstr>BENZIEAUTHORITY</vt:lpstr>
      <vt:lpstr>BENZIECITY</vt:lpstr>
      <vt:lpstr>BENZIECOUNTY</vt:lpstr>
      <vt:lpstr>BENZIETOWNSHIP</vt:lpstr>
      <vt:lpstr>BENZIEVILLAGE</vt:lpstr>
      <vt:lpstr>BERRIEN</vt:lpstr>
      <vt:lpstr>BERRIENAUTHORITY</vt:lpstr>
      <vt:lpstr>BERRIENCITY</vt:lpstr>
      <vt:lpstr>BERRIENCOMMUNITY_COLLEGE</vt:lpstr>
      <vt:lpstr>BERRIENCOUNTY</vt:lpstr>
      <vt:lpstr>BERRIENTOWNSHIP</vt:lpstr>
      <vt:lpstr>BERRIENVILLAGE</vt:lpstr>
      <vt:lpstr>BRANCH</vt:lpstr>
      <vt:lpstr>BRANCHAUTHORITY</vt:lpstr>
      <vt:lpstr>BRANCHCITY</vt:lpstr>
      <vt:lpstr>BRANCHCOUNTY</vt:lpstr>
      <vt:lpstr>BRANCHTOWNSHIP</vt:lpstr>
      <vt:lpstr>BRANCHVILLAGE</vt:lpstr>
      <vt:lpstr>CALHOUN</vt:lpstr>
      <vt:lpstr>CALHOUNAUTHORITY</vt:lpstr>
      <vt:lpstr>CALHOUNCITY</vt:lpstr>
      <vt:lpstr>CALHOUNCOMMUNITY_COLLEGE</vt:lpstr>
      <vt:lpstr>CALHOUNCOUNTY</vt:lpstr>
      <vt:lpstr>CALHOUNTOWNSHIP</vt:lpstr>
      <vt:lpstr>CALHOUNVILLAGE</vt:lpstr>
      <vt:lpstr>CASS</vt:lpstr>
      <vt:lpstr>CASSAUTHORITY</vt:lpstr>
      <vt:lpstr>CASSCITY</vt:lpstr>
      <vt:lpstr>CASSCOMMUNITY_COLLEGE</vt:lpstr>
      <vt:lpstr>CASSCOUNTY</vt:lpstr>
      <vt:lpstr>CASSTOWNSHIP</vt:lpstr>
      <vt:lpstr>CASSVILLAGE</vt:lpstr>
      <vt:lpstr>CHARLEVOIX</vt:lpstr>
      <vt:lpstr>CHARLEVOIXAUTHORITY</vt:lpstr>
      <vt:lpstr>CHARLEVOIXCITY</vt:lpstr>
      <vt:lpstr>CHARLEVOIXCOUNTY</vt:lpstr>
      <vt:lpstr>CHARLEVOIXTOWNSHIP</vt:lpstr>
      <vt:lpstr>CHARLEVOIXVILLAGE</vt:lpstr>
      <vt:lpstr>CHEBOYGAN</vt:lpstr>
      <vt:lpstr>CHEBOYGANAUTHORITY</vt:lpstr>
      <vt:lpstr>CHEBOYGANCITY</vt:lpstr>
      <vt:lpstr>CHEBOYGANCOUNTY</vt:lpstr>
      <vt:lpstr>CHEBOYGANTOWNSHIP</vt:lpstr>
      <vt:lpstr>CHEBOYGANVILLAGE</vt:lpstr>
      <vt:lpstr>CHIPPEWA</vt:lpstr>
      <vt:lpstr>CHIPPEWAAUTHORITY</vt:lpstr>
      <vt:lpstr>CHIPPEWACITY</vt:lpstr>
      <vt:lpstr>CHIPPEWACOUNTY</vt:lpstr>
      <vt:lpstr>CHIPPEWATOWNSHIP</vt:lpstr>
      <vt:lpstr>CHIPPEWAVILLAGE</vt:lpstr>
      <vt:lpstr>CLARE</vt:lpstr>
      <vt:lpstr>CLAREAUTHORITY</vt:lpstr>
      <vt:lpstr>CLARECITY</vt:lpstr>
      <vt:lpstr>CLARECOMMUNITY_COLLEGE</vt:lpstr>
      <vt:lpstr>CLARECOUNTY</vt:lpstr>
      <vt:lpstr>CLARETOWNSHIP</vt:lpstr>
      <vt:lpstr>CLAREVILLAGE</vt:lpstr>
      <vt:lpstr>CLINTON</vt:lpstr>
      <vt:lpstr>CLINTONAUTHORITY</vt:lpstr>
      <vt:lpstr>CLINTONCITY</vt:lpstr>
      <vt:lpstr>CLINTONCOUNTY</vt:lpstr>
      <vt:lpstr>CLINTONTOWNSHIP</vt:lpstr>
      <vt:lpstr>CLINTONVILLAGE</vt:lpstr>
      <vt:lpstr>COUNTY</vt:lpstr>
      <vt:lpstr>CRAWFORD</vt:lpstr>
      <vt:lpstr>CRAWFORDCITY</vt:lpstr>
      <vt:lpstr>CRAWFORDCOUNTY</vt:lpstr>
      <vt:lpstr>CRAWFORDTOWNSHIP</vt:lpstr>
      <vt:lpstr>DELTA</vt:lpstr>
      <vt:lpstr>DELTAAUTHORITY</vt:lpstr>
      <vt:lpstr>DELTACITY</vt:lpstr>
      <vt:lpstr>DELTACOMMUNITY_COLLEGE</vt:lpstr>
      <vt:lpstr>DELTACOUNTY</vt:lpstr>
      <vt:lpstr>DELTATOWNSHIP</vt:lpstr>
      <vt:lpstr>DELTAVILLAGE</vt:lpstr>
      <vt:lpstr>DICKINSON</vt:lpstr>
      <vt:lpstr>DICKINSONAUTHORITY</vt:lpstr>
      <vt:lpstr>DICKINSONCITY</vt:lpstr>
      <vt:lpstr>DICKINSONCOUNTY</vt:lpstr>
      <vt:lpstr>DICKINSONTOWNSHIP</vt:lpstr>
      <vt:lpstr>EATON</vt:lpstr>
      <vt:lpstr>EATONAUTHORITY</vt:lpstr>
      <vt:lpstr>EATONCITY</vt:lpstr>
      <vt:lpstr>EATONCOUNTY</vt:lpstr>
      <vt:lpstr>EATONTOWNSHIP</vt:lpstr>
      <vt:lpstr>EATONVILLAGE</vt:lpstr>
      <vt:lpstr>EMMET</vt:lpstr>
      <vt:lpstr>EMMETAUTHORITY</vt:lpstr>
      <vt:lpstr>EMMETCITY</vt:lpstr>
      <vt:lpstr>EMMETCOMMUNITY_COLLEGE</vt:lpstr>
      <vt:lpstr>EMMETCOUNTY</vt:lpstr>
      <vt:lpstr>EMMETTOWNSHIP</vt:lpstr>
      <vt:lpstr>EMMETVILLAGE</vt:lpstr>
      <vt:lpstr>GENESEE</vt:lpstr>
      <vt:lpstr>GENESEEAUTHORITY</vt:lpstr>
      <vt:lpstr>GENESEECITY</vt:lpstr>
      <vt:lpstr>GENESEECOMMUNITY_COLLEGE</vt:lpstr>
      <vt:lpstr>GENESEECOUNTY</vt:lpstr>
      <vt:lpstr>GENESEETOWNSHIP</vt:lpstr>
      <vt:lpstr>GENESEEVILLAGE</vt:lpstr>
      <vt:lpstr>GLADWIN</vt:lpstr>
      <vt:lpstr>GLADWINAUTHORITY</vt:lpstr>
      <vt:lpstr>GLADWINCITY</vt:lpstr>
      <vt:lpstr>GLADWINCOUNTY</vt:lpstr>
      <vt:lpstr>GLADWINTOWNSHIP</vt:lpstr>
      <vt:lpstr>GOGEBIC</vt:lpstr>
      <vt:lpstr>GOGEBICCITY</vt:lpstr>
      <vt:lpstr>GOGEBICCOMMUNITY_COLLEGE</vt:lpstr>
      <vt:lpstr>GOGEBICCOUNTY</vt:lpstr>
      <vt:lpstr>GOGEBICTOWNSHIP</vt:lpstr>
      <vt:lpstr>GRAND_TRAVERSE</vt:lpstr>
      <vt:lpstr>GRAND_TRAVERSEAUTHORITY</vt:lpstr>
      <vt:lpstr>GRAND_TRAVERSECITY</vt:lpstr>
      <vt:lpstr>GRAND_TRAVERSECOMMUNITY_COLLEGE</vt:lpstr>
      <vt:lpstr>GRAND_TRAVERSECOUNTY</vt:lpstr>
      <vt:lpstr>GRAND_TRAVERSETOWNSHIP</vt:lpstr>
      <vt:lpstr>GRAND_TRAVERSEVILLAGE</vt:lpstr>
      <vt:lpstr>GRATIOT</vt:lpstr>
      <vt:lpstr>GRATIOTCITY</vt:lpstr>
      <vt:lpstr>GRATIOTCOUNTY</vt:lpstr>
      <vt:lpstr>GRATIOTTOWNSHIP</vt:lpstr>
      <vt:lpstr>GRATIOTVILLAGE</vt:lpstr>
      <vt:lpstr>HILLSDALE</vt:lpstr>
      <vt:lpstr>HILLSDALEAUTHORITY</vt:lpstr>
      <vt:lpstr>HILLSDALECITY</vt:lpstr>
      <vt:lpstr>HILLSDALECOUNTY</vt:lpstr>
      <vt:lpstr>HILLSDALETOWNSHIP</vt:lpstr>
      <vt:lpstr>HILLSDALEVILLAGE</vt:lpstr>
      <vt:lpstr>HOUGHTON</vt:lpstr>
      <vt:lpstr>HOUGHTONAUTHORITY</vt:lpstr>
      <vt:lpstr>HOUGHTONCITY</vt:lpstr>
      <vt:lpstr>HOUGHTONCOUNTY</vt:lpstr>
      <vt:lpstr>HOUGHTONTOWNSHIP</vt:lpstr>
      <vt:lpstr>HOUGHTONVILLAGE</vt:lpstr>
      <vt:lpstr>HURON</vt:lpstr>
      <vt:lpstr>HURONAUTHORITY</vt:lpstr>
      <vt:lpstr>HURONCITY</vt:lpstr>
      <vt:lpstr>HURONCOUNTY</vt:lpstr>
      <vt:lpstr>HURONTOWNSHIP</vt:lpstr>
      <vt:lpstr>HURONVILLAGE</vt:lpstr>
      <vt:lpstr>INGHAM</vt:lpstr>
      <vt:lpstr>INGHAMAUTHORITY</vt:lpstr>
      <vt:lpstr>INGHAMCITY</vt:lpstr>
      <vt:lpstr>INGHAMCOMMUNITY_COLLEGE</vt:lpstr>
      <vt:lpstr>INGHAMCOUNTY</vt:lpstr>
      <vt:lpstr>INGHAMTOWNSHIP</vt:lpstr>
      <vt:lpstr>INGHAMVILLAGE</vt:lpstr>
      <vt:lpstr>IONIA</vt:lpstr>
      <vt:lpstr>IONIAAUTHORITY</vt:lpstr>
      <vt:lpstr>IONIACITY</vt:lpstr>
      <vt:lpstr>IONIACOUNTY</vt:lpstr>
      <vt:lpstr>IONIATOWNSHIP</vt:lpstr>
      <vt:lpstr>IONIAVILLAGE</vt:lpstr>
      <vt:lpstr>IOSCO</vt:lpstr>
      <vt:lpstr>IOSCOAUTHORITY</vt:lpstr>
      <vt:lpstr>IOSCOCITY</vt:lpstr>
      <vt:lpstr>IOSCOCOUNTY</vt:lpstr>
      <vt:lpstr>IOSCOTOWNSHIP</vt:lpstr>
      <vt:lpstr>IRON</vt:lpstr>
      <vt:lpstr>IRONAUTHORITY</vt:lpstr>
      <vt:lpstr>IRONCITY</vt:lpstr>
      <vt:lpstr>IRONCOUNTY</vt:lpstr>
      <vt:lpstr>IRONTOWNSHIP</vt:lpstr>
      <vt:lpstr>IRONVILLAGE</vt:lpstr>
      <vt:lpstr>ISABELLA</vt:lpstr>
      <vt:lpstr>ISABELLAAUTHORITY</vt:lpstr>
      <vt:lpstr>ISABELLACITY</vt:lpstr>
      <vt:lpstr>ISABELLACOUNTY</vt:lpstr>
      <vt:lpstr>ISABELLATOWNSHIP</vt:lpstr>
      <vt:lpstr>ISABELLAVILLAGE</vt:lpstr>
      <vt:lpstr>JACKSON</vt:lpstr>
      <vt:lpstr>JACKSONAUTHORITY</vt:lpstr>
      <vt:lpstr>JACKSONCITY</vt:lpstr>
      <vt:lpstr>JACKSONCOMMUNITY_COLLEGE</vt:lpstr>
      <vt:lpstr>JACKSONCOUNTY</vt:lpstr>
      <vt:lpstr>JACKSONTOWNSHIP</vt:lpstr>
      <vt:lpstr>JACKSONVILLAGE</vt:lpstr>
      <vt:lpstr>KALAMAZOO</vt:lpstr>
      <vt:lpstr>KALAMAZOOAUTHORITY</vt:lpstr>
      <vt:lpstr>KALAMAZOOCITY</vt:lpstr>
      <vt:lpstr>KALAMAZOOCOMMUNITY_COLLEGE</vt:lpstr>
      <vt:lpstr>KALAMAZOOCOUNTY</vt:lpstr>
      <vt:lpstr>KALAMAZOOTOWNSHIP</vt:lpstr>
      <vt:lpstr>KALAMAZOOVILLAGE</vt:lpstr>
      <vt:lpstr>KALKASKA</vt:lpstr>
      <vt:lpstr>KALKASKACOUNTY</vt:lpstr>
      <vt:lpstr>KALKASKATOWNSHIP</vt:lpstr>
      <vt:lpstr>KALKASKAVILLAGE</vt:lpstr>
      <vt:lpstr>KENT</vt:lpstr>
      <vt:lpstr>KENTAUTHORITY</vt:lpstr>
      <vt:lpstr>KENTCITY</vt:lpstr>
      <vt:lpstr>KENTCOMMUNITY_COLLEGE</vt:lpstr>
      <vt:lpstr>KENTCOUNTY</vt:lpstr>
      <vt:lpstr>KENTTOWNSHIP</vt:lpstr>
      <vt:lpstr>KENTVILLAGE</vt:lpstr>
      <vt:lpstr>KEWEENAW</vt:lpstr>
      <vt:lpstr>KEWEENAWCOUNTY</vt:lpstr>
      <vt:lpstr>KEWEENAWTOWNSHIP</vt:lpstr>
      <vt:lpstr>KEWEENAWVILLAGE</vt:lpstr>
      <vt:lpstr>LAKE</vt:lpstr>
      <vt:lpstr>LAKECOUNTY</vt:lpstr>
      <vt:lpstr>LAKETOWNSHIP</vt:lpstr>
      <vt:lpstr>LAKEVILLAGE</vt:lpstr>
      <vt:lpstr>LAPEER</vt:lpstr>
      <vt:lpstr>LAPEERAUTHORITY</vt:lpstr>
      <vt:lpstr>LAPEERCITY</vt:lpstr>
      <vt:lpstr>LAPEERCOUNTY</vt:lpstr>
      <vt:lpstr>LAPEERTOWNSHIP</vt:lpstr>
      <vt:lpstr>LAPEERVILLAGE</vt:lpstr>
      <vt:lpstr>LEELANAU</vt:lpstr>
      <vt:lpstr>LEELANAUAUTHORITY</vt:lpstr>
      <vt:lpstr>LEELANAUCOUNTY</vt:lpstr>
      <vt:lpstr>LEELANAUTOWNSHIP</vt:lpstr>
      <vt:lpstr>LEELANAUVILLAGE</vt:lpstr>
      <vt:lpstr>LENAWEE</vt:lpstr>
      <vt:lpstr>LENAWEEAUTHORITY</vt:lpstr>
      <vt:lpstr>LENAWEECITY</vt:lpstr>
      <vt:lpstr>LENAWEECOUNTY</vt:lpstr>
      <vt:lpstr>LENAWEETOWNSHIP</vt:lpstr>
      <vt:lpstr>LENAWEEVILLAGE</vt:lpstr>
      <vt:lpstr>LIVINGSTON</vt:lpstr>
      <vt:lpstr>LIVINGSTONAUTHORITY</vt:lpstr>
      <vt:lpstr>LIVINGSTONCITY</vt:lpstr>
      <vt:lpstr>LIVINGSTONCOUNTY</vt:lpstr>
      <vt:lpstr>LIVINGSTONTOWNSHIP</vt:lpstr>
      <vt:lpstr>LIVINGSTONVILLAGE</vt:lpstr>
      <vt:lpstr>LUCE</vt:lpstr>
      <vt:lpstr>LUCECOUNTY</vt:lpstr>
      <vt:lpstr>LUCETOWNSHIP</vt:lpstr>
      <vt:lpstr>LUCEVILLAGE</vt:lpstr>
      <vt:lpstr>MACKINAC</vt:lpstr>
      <vt:lpstr>MACKINACCITY</vt:lpstr>
      <vt:lpstr>MACKINACCOUNTY</vt:lpstr>
      <vt:lpstr>MACKINACTOWNSHIP</vt:lpstr>
      <vt:lpstr>MACOMB</vt:lpstr>
      <vt:lpstr>MACOMBAUTHORITY</vt:lpstr>
      <vt:lpstr>MACOMBCITY</vt:lpstr>
      <vt:lpstr>MACOMBCOMMUNITY_COLLEGE</vt:lpstr>
      <vt:lpstr>MACOMBCOUNTY</vt:lpstr>
      <vt:lpstr>MACOMBTOWNSHIP</vt:lpstr>
      <vt:lpstr>MACOMBVILLAGE</vt:lpstr>
      <vt:lpstr>MANISTEE</vt:lpstr>
      <vt:lpstr>MANISTEECITY</vt:lpstr>
      <vt:lpstr>MANISTEECOUNTY</vt:lpstr>
      <vt:lpstr>MANISTEETOWNSHIP</vt:lpstr>
      <vt:lpstr>MANISTEEVILLAGE</vt:lpstr>
      <vt:lpstr>MARQUETTE</vt:lpstr>
      <vt:lpstr>MARQUETTEAUTHORITY</vt:lpstr>
      <vt:lpstr>MARQUETTECITY</vt:lpstr>
      <vt:lpstr>MARQUETTECOUNTY</vt:lpstr>
      <vt:lpstr>MARQUETTETOWNSHIP</vt:lpstr>
      <vt:lpstr>MASON</vt:lpstr>
      <vt:lpstr>MASONAUTHORITY</vt:lpstr>
      <vt:lpstr>MASONCITY</vt:lpstr>
      <vt:lpstr>MASONCOMMUNITY_COLLEGE</vt:lpstr>
      <vt:lpstr>MASONCOUNTY</vt:lpstr>
      <vt:lpstr>MASONTOWNSHIP</vt:lpstr>
      <vt:lpstr>MASONVILLAGE</vt:lpstr>
      <vt:lpstr>MECOSTA</vt:lpstr>
      <vt:lpstr>MECOSTAAUTHORITY</vt:lpstr>
      <vt:lpstr>MECOSTACITY</vt:lpstr>
      <vt:lpstr>MECOSTACOUNTY</vt:lpstr>
      <vt:lpstr>MECOSTATOWNSHIP</vt:lpstr>
      <vt:lpstr>MECOSTAVILLAGE</vt:lpstr>
      <vt:lpstr>MENOMINEE</vt:lpstr>
      <vt:lpstr>MENOMINEECITY</vt:lpstr>
      <vt:lpstr>MENOMINEECOUNTY</vt:lpstr>
      <vt:lpstr>MENOMINEETOWNSHIP</vt:lpstr>
      <vt:lpstr>MENOMINEEVILLAGE</vt:lpstr>
      <vt:lpstr>MIDLAND</vt:lpstr>
      <vt:lpstr>MIDLANDAUTHORITY</vt:lpstr>
      <vt:lpstr>MIDLANDCITY</vt:lpstr>
      <vt:lpstr>MIDLANDCOUNTY</vt:lpstr>
      <vt:lpstr>MIDLANDTOWNSHIP</vt:lpstr>
      <vt:lpstr>MIDLANDVILLAGE</vt:lpstr>
      <vt:lpstr>MISSAUKEE</vt:lpstr>
      <vt:lpstr>MISSAUKEEAUTHORITY</vt:lpstr>
      <vt:lpstr>MISSAUKEECITY</vt:lpstr>
      <vt:lpstr>MISSAUKEECOUNTY</vt:lpstr>
      <vt:lpstr>MISSAUKEETOWNSHIP</vt:lpstr>
      <vt:lpstr>MONROE</vt:lpstr>
      <vt:lpstr>MONROEAUTHORITY</vt:lpstr>
      <vt:lpstr>MONROECITY</vt:lpstr>
      <vt:lpstr>MONROECOMMUNITY_COLLEGE</vt:lpstr>
      <vt:lpstr>MONROECOUNTY</vt:lpstr>
      <vt:lpstr>MONROETOWNSHIP</vt:lpstr>
      <vt:lpstr>MONROEVILLAGE</vt:lpstr>
      <vt:lpstr>MONTCALM</vt:lpstr>
      <vt:lpstr>MONTCALMAUTHORITY</vt:lpstr>
      <vt:lpstr>MONTCALMCITY</vt:lpstr>
      <vt:lpstr>MONTCALMCOMMUNITY_COLLEGE</vt:lpstr>
      <vt:lpstr>MONTCALMCOUNTY</vt:lpstr>
      <vt:lpstr>MONTCALMTOWNSHIP</vt:lpstr>
      <vt:lpstr>MONTCALMVILLAGE</vt:lpstr>
      <vt:lpstr>MONTMORENCY</vt:lpstr>
      <vt:lpstr>MONTMORENCYCOUNTY</vt:lpstr>
      <vt:lpstr>MONTMORENCYTOWNSHIP</vt:lpstr>
      <vt:lpstr>MONTMORENCYVILLAGE</vt:lpstr>
      <vt:lpstr>MUSKEGON</vt:lpstr>
      <vt:lpstr>MUSKEGONAUTHORITY</vt:lpstr>
      <vt:lpstr>MUSKEGONCITY</vt:lpstr>
      <vt:lpstr>MUSKEGONCOMMUNITY_COLLEGE</vt:lpstr>
      <vt:lpstr>MUSKEGONCOUNTY</vt:lpstr>
      <vt:lpstr>MUSKEGONTOWNSHIP</vt:lpstr>
      <vt:lpstr>MUSKEGONVILLAGE</vt:lpstr>
      <vt:lpstr>NEWAYGO</vt:lpstr>
      <vt:lpstr>NEWAYGOAUTHORITY</vt:lpstr>
      <vt:lpstr>NEWAYGOCITY</vt:lpstr>
      <vt:lpstr>NEWAYGOCOUNTY</vt:lpstr>
      <vt:lpstr>NEWAYGOTOWNSHIP</vt:lpstr>
      <vt:lpstr>OAKLAND</vt:lpstr>
      <vt:lpstr>OAKLANDAUTHORITY</vt:lpstr>
      <vt:lpstr>OAKLANDCITY</vt:lpstr>
      <vt:lpstr>OAKLANDCOMMUNITY_COLLEGE</vt:lpstr>
      <vt:lpstr>OAKLANDCOUNTY</vt:lpstr>
      <vt:lpstr>OAKLANDTOWNSHIP</vt:lpstr>
      <vt:lpstr>OAKLANDVILLAGE</vt:lpstr>
      <vt:lpstr>OCEANA</vt:lpstr>
      <vt:lpstr>OCEANAAUTHORITY</vt:lpstr>
      <vt:lpstr>OCEANACITY</vt:lpstr>
      <vt:lpstr>OCEANACOUNTY</vt:lpstr>
      <vt:lpstr>OCEANATOWNSHIP</vt:lpstr>
      <vt:lpstr>OCEANAVILLAGE</vt:lpstr>
      <vt:lpstr>OGEMAW</vt:lpstr>
      <vt:lpstr>OGEMAWAUTHORITY</vt:lpstr>
      <vt:lpstr>OGEMAWCITY</vt:lpstr>
      <vt:lpstr>OGEMAWCOUNTY</vt:lpstr>
      <vt:lpstr>OGEMAWTOWNSHIP</vt:lpstr>
      <vt:lpstr>OGEMAWVILLAGE</vt:lpstr>
      <vt:lpstr>ONTONAGON</vt:lpstr>
      <vt:lpstr>ONTONAGONCOUNTY</vt:lpstr>
      <vt:lpstr>ONTONAGONTOWNSHIP</vt:lpstr>
      <vt:lpstr>ONTONAGONVILLAGE</vt:lpstr>
      <vt:lpstr>OSCEOLA</vt:lpstr>
      <vt:lpstr>OSCEOLAAUTHORITY</vt:lpstr>
      <vt:lpstr>OSCEOLACITY</vt:lpstr>
      <vt:lpstr>OSCEOLACOUNTY</vt:lpstr>
      <vt:lpstr>OSCEOLATOWNSHIP</vt:lpstr>
      <vt:lpstr>OSCEOLAVILLAGE</vt:lpstr>
      <vt:lpstr>OSCODA</vt:lpstr>
      <vt:lpstr>OSCODACOUNTY</vt:lpstr>
      <vt:lpstr>OSCODATOWNSHIP</vt:lpstr>
      <vt:lpstr>OTSEGO</vt:lpstr>
      <vt:lpstr>OTSEGOCITY</vt:lpstr>
      <vt:lpstr>OTSEGOCOUNTY</vt:lpstr>
      <vt:lpstr>OTSEGOTOWNSHIP</vt:lpstr>
      <vt:lpstr>OTSEGOVILLAGE</vt:lpstr>
      <vt:lpstr>OTTAWA</vt:lpstr>
      <vt:lpstr>OTTAWAAUTHORITY</vt:lpstr>
      <vt:lpstr>OTTAWACITY</vt:lpstr>
      <vt:lpstr>OTTAWACOUNTY</vt:lpstr>
      <vt:lpstr>OTTAWATOWNSHIP</vt:lpstr>
      <vt:lpstr>OTTAWAVILLAGE</vt:lpstr>
      <vt:lpstr>PRESQUE_ISLE</vt:lpstr>
      <vt:lpstr>PRESQUE_ISLEAUTHORITY</vt:lpstr>
      <vt:lpstr>PRESQUE_ISLECITY</vt:lpstr>
      <vt:lpstr>PRESQUE_ISLECOUNTY</vt:lpstr>
      <vt:lpstr>PRESQUE_ISLETOWNSHIP</vt:lpstr>
      <vt:lpstr>PRESQUE_ISLEVILLAGE</vt:lpstr>
      <vt:lpstr>ROSCOMMON</vt:lpstr>
      <vt:lpstr>ROSCOMMONAUTHORITY</vt:lpstr>
      <vt:lpstr>ROSCOMMONCOMMUNITY_COLLEGE</vt:lpstr>
      <vt:lpstr>ROSCOMMONCOUNTY</vt:lpstr>
      <vt:lpstr>ROSCOMMONTOWNSHIP</vt:lpstr>
      <vt:lpstr>ROSCOMMONVILLAGE</vt:lpstr>
      <vt:lpstr>SAGINAW</vt:lpstr>
      <vt:lpstr>SAGINAWAUTHORITY</vt:lpstr>
      <vt:lpstr>SAGINAWCITY</vt:lpstr>
      <vt:lpstr>SAGINAWCOMMUNITY_COLLEGE</vt:lpstr>
      <vt:lpstr>SAGINAWCOUNTY</vt:lpstr>
      <vt:lpstr>SAGINAWTOWNSHIP</vt:lpstr>
      <vt:lpstr>SAGINAWVILLAGE</vt:lpstr>
      <vt:lpstr>SAINT_CLAIR</vt:lpstr>
      <vt:lpstr>SAINT_CLAIRCITY</vt:lpstr>
      <vt:lpstr>SAINT_CLAIRCOMMUNITY_COLLEGE</vt:lpstr>
      <vt:lpstr>SAINT_CLAIRCOUNTY</vt:lpstr>
      <vt:lpstr>SAINT_CLAIRTOWNSHIP</vt:lpstr>
      <vt:lpstr>SAINT_CLAIRVILLAGE</vt:lpstr>
      <vt:lpstr>SAINT_JOSEPH</vt:lpstr>
      <vt:lpstr>SAINT_JOSEPHAUTHORITY</vt:lpstr>
      <vt:lpstr>SAINT_JOSEPHCITY</vt:lpstr>
      <vt:lpstr>SAINT_JOSEPHCOMMUNITY_COLLEGE</vt:lpstr>
      <vt:lpstr>SAINT_JOSEPHCOUNTY</vt:lpstr>
      <vt:lpstr>SAINT_JOSEPHTOWNSHIP</vt:lpstr>
      <vt:lpstr>SAINT_JOSEPHVILLAGE</vt:lpstr>
      <vt:lpstr>SANILAC</vt:lpstr>
      <vt:lpstr>SANILACAUTHORITY</vt:lpstr>
      <vt:lpstr>SANILACCITY</vt:lpstr>
      <vt:lpstr>SANILACCOUNTY</vt:lpstr>
      <vt:lpstr>SANILACTOWNSHIP</vt:lpstr>
      <vt:lpstr>SANILACVILLAGE</vt:lpstr>
      <vt:lpstr>SCHOOLCRAFT</vt:lpstr>
      <vt:lpstr>SCHOOLCRAFTCITY</vt:lpstr>
      <vt:lpstr>SCHOOLCRAFTCOUNTY</vt:lpstr>
      <vt:lpstr>SCHOOLCRAFTTOWNSHIP</vt:lpstr>
      <vt:lpstr>SHIAWASSEE</vt:lpstr>
      <vt:lpstr>SHIAWASSEEAUTHORITY</vt:lpstr>
      <vt:lpstr>SHIAWASSEECITY</vt:lpstr>
      <vt:lpstr>SHIAWASSEECOUNTY</vt:lpstr>
      <vt:lpstr>SHIAWASSEETOWNSHIP</vt:lpstr>
      <vt:lpstr>SHIAWASSEEVILLAGE</vt:lpstr>
      <vt:lpstr>TUSCOLA</vt:lpstr>
      <vt:lpstr>TUSCOLAAUTHORITY</vt:lpstr>
      <vt:lpstr>TUSCOLACITY</vt:lpstr>
      <vt:lpstr>TUSCOLACOUNTY</vt:lpstr>
      <vt:lpstr>TUSCOLATOWNSHIP</vt:lpstr>
      <vt:lpstr>TUSCOLAVILLAGE</vt:lpstr>
      <vt:lpstr>VAN_BUREN</vt:lpstr>
      <vt:lpstr>VAN_BURENAUTHORITY</vt:lpstr>
      <vt:lpstr>VAN_BURENCITY</vt:lpstr>
      <vt:lpstr>VAN_BURENCOUNTY</vt:lpstr>
      <vt:lpstr>VAN_BURENTOWNSHIP</vt:lpstr>
      <vt:lpstr>VAN_BURENVILLAGE</vt:lpstr>
      <vt:lpstr>WASHTENAW</vt:lpstr>
      <vt:lpstr>WASHTENAWAUTHORITY</vt:lpstr>
      <vt:lpstr>WASHTENAWCITY</vt:lpstr>
      <vt:lpstr>WASHTENAWCOMMUNITY_COLLEGE</vt:lpstr>
      <vt:lpstr>WASHTENAWCOUNTY</vt:lpstr>
      <vt:lpstr>WASHTENAWTOWNSHIP</vt:lpstr>
      <vt:lpstr>WASHTENAWVILLAGE</vt:lpstr>
      <vt:lpstr>WAYNE</vt:lpstr>
      <vt:lpstr>WAYNEAUTHORITY</vt:lpstr>
      <vt:lpstr>WAYNECITY</vt:lpstr>
      <vt:lpstr>WAYNECOMMUNITY_COLLEGE</vt:lpstr>
      <vt:lpstr>WAYNECOUNTY</vt:lpstr>
      <vt:lpstr>WAYNETOWNSHIP</vt:lpstr>
      <vt:lpstr>WEXFORD</vt:lpstr>
      <vt:lpstr>WEXFORDAUTHORITY</vt:lpstr>
      <vt:lpstr>WEXFORDCITY</vt:lpstr>
      <vt:lpstr>WEXFORDCOUNTY</vt:lpstr>
      <vt:lpstr>WEXFORDTOWNSHIP</vt:lpstr>
      <vt:lpstr>WEXFORDVILLAGE</vt:lpstr>
    </vt:vector>
  </TitlesOfParts>
  <Company>State of Michigan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Barnes, Brian (TREASURY)</dc:creator>
  <cp:lastModifiedBy>Anker, Cole (TREASURY)</cp:lastModifiedBy>
  <cp:lastPrinted>2019-06-05T14:06:53Z</cp:lastPrinted>
  <dcterms:created xsi:type="dcterms:W3CDTF">2017-11-20T17:27:21Z</dcterms:created>
  <dcterms:modified xsi:type="dcterms:W3CDTF">2019-06-06T12:38:08Z</dcterms:modified>
</cp:coreProperties>
</file>